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defaultThemeVersion="124226"/>
  <mc:AlternateContent xmlns:mc="http://schemas.openxmlformats.org/markup-compatibility/2006">
    <mc:Choice Requires="x15">
      <x15ac:absPath xmlns:x15ac="http://schemas.microsoft.com/office/spreadsheetml/2010/11/ac" url="N:\Д МТО и марк\ОМЗД\СД МРСК Сибири\2021\6_Утверждение Плана закупки ПАО Россети Сибирь на 2022 год\"/>
    </mc:Choice>
  </mc:AlternateContent>
  <bookViews>
    <workbookView xWindow="0" yWindow="0" windowWidth="28800" windowHeight="12330"/>
  </bookViews>
  <sheets>
    <sheet name="2022" sheetId="1" r:id="rId1"/>
    <sheet name="2023 для МСП" sheetId="2" r:id="rId2"/>
    <sheet name="2024 для МСП" sheetId="3" r:id="rId3"/>
  </sheets>
  <externalReferences>
    <externalReference r:id="rId4"/>
    <externalReference r:id="rId5"/>
    <externalReference r:id="rId6"/>
    <externalReference r:id="rId7"/>
  </externalReferences>
  <definedNames>
    <definedName name="_xlnm._FilterDatabase" localSheetId="0" hidden="1">'2022'!$A$5:$CB$5</definedName>
    <definedName name="_xlnm._FilterDatabase" localSheetId="1" hidden="1">'2023 для МСП'!$A$9:$BP$109</definedName>
    <definedName name="_xlnm._FilterDatabase" localSheetId="2" hidden="1">'2024 для МСП'!$A$7:$BD$48</definedName>
    <definedName name="Z_08C2E202_12A3_47D3_9FFB_98CA1BF6DED4_.wvu.FilterData" localSheetId="0" hidden="1">'2022'!$A$5:$AA$60</definedName>
    <definedName name="Z_66814CD0_EAFA_400C_B596_536FF5EFFA38_.wvu.FilterData" localSheetId="0" hidden="1">'2022'!$A$5:$AA$60</definedName>
    <definedName name="Z_6D183BEC_C2CD_41F1_9C7E_530180CF74BE_.wvu.Cols" localSheetId="0" hidden="1">'2022'!$P:$P</definedName>
    <definedName name="Z_6D183BEC_C2CD_41F1_9C7E_530180CF74BE_.wvu.FilterData" localSheetId="0" hidden="1">'2022'!$A$5:$AA$60</definedName>
    <definedName name="Z_6D183BEC_C2CD_41F1_9C7E_530180CF74BE_.wvu.PrintArea" localSheetId="0" hidden="1">'2022'!$A$1:$AA$60</definedName>
    <definedName name="Z_8D365262_9604_4051_BE40_31812A008633_.wvu.FilterData" localSheetId="0" hidden="1">'2022'!$A$5:$AA$60</definedName>
    <definedName name="Z_91CCA552_4FF9_4F8A_918F_E90526B3286D_.wvu.Cols" localSheetId="0" hidden="1">'2022'!#REF!</definedName>
    <definedName name="Z_91CCA552_4FF9_4F8A_918F_E90526B3286D_.wvu.FilterData" localSheetId="0" hidden="1">'2022'!$A$5:$AA$60</definedName>
    <definedName name="Z_91CCA552_4FF9_4F8A_918F_E90526B3286D_.wvu.PrintArea" localSheetId="0" hidden="1">'2022'!$A$1:$AA$60</definedName>
    <definedName name="Z_AF533CF8_BCBD_4BCE_89DB_18D6C13C2DDE_.wvu.Cols" localSheetId="0" hidden="1">'2022'!#REF!</definedName>
    <definedName name="Z_AF533CF8_BCBD_4BCE_89DB_18D6C13C2DDE_.wvu.FilterData" localSheetId="0" hidden="1">'2022'!$A$5:$AA$60</definedName>
    <definedName name="Z_AF533CF8_BCBD_4BCE_89DB_18D6C13C2DDE_.wvu.PrintArea" localSheetId="0" hidden="1">'2022'!$A$1:$AA$60</definedName>
    <definedName name="Документ">[1]Лист1!$C$3:$C$7</definedName>
    <definedName name="_xlnm.Print_Area" localSheetId="0">'2022'!$A$1:$AA$60</definedName>
    <definedName name="Организатор">[2]Лист1!$E$10:$E$19</definedName>
  </definedNames>
  <calcPr calcId="162913"/>
  <customWorkbookViews>
    <customWorkbookView name="Черных Ольга Сергеевна - Личное представление" guid="{6D183BEC-C2CD-41F1-9C7E-530180CF74BE}" mergeInterval="0" personalView="1" maximized="1" windowWidth="1680" windowHeight="825" tabRatio="803" activeSheetId="1"/>
    <customWorkbookView name="Minko.VP - Личное представление" guid="{AF533CF8-BCBD-4BCE-89DB-18D6C13C2DDE}" mergeInterval="0" personalView="1" maximized="1" windowWidth="1680" windowHeight="824" tabRatio="717" activeSheetId="1"/>
    <customWorkbookView name="Урманчеев Тимур Равилевич - Личное представление" guid="{91CCA552-4FF9-4F8A-918F-E90526B3286D}" mergeInterval="0" personalView="1" maximized="1" xWindow="-8" yWindow="-8" windowWidth="1696" windowHeight="1026" tabRatio="718" activeSheetId="1"/>
  </customWorkbookViews>
</workbook>
</file>

<file path=xl/calcChain.xml><?xml version="1.0" encoding="utf-8"?>
<calcChain xmlns="http://schemas.openxmlformats.org/spreadsheetml/2006/main">
  <c r="BF303" i="1" l="1"/>
  <c r="BD303" i="1"/>
  <c r="BC303" i="1"/>
  <c r="BB303" i="1"/>
  <c r="BF150" i="1"/>
  <c r="BD150" i="1"/>
  <c r="BC150" i="1"/>
  <c r="BB150" i="1"/>
  <c r="BF149" i="1"/>
  <c r="BD149" i="1"/>
  <c r="BC149" i="1"/>
  <c r="BB149" i="1"/>
  <c r="BF148" i="1"/>
  <c r="BD148" i="1"/>
  <c r="BC148" i="1"/>
  <c r="BB148" i="1"/>
  <c r="BF147" i="1"/>
  <c r="BD147" i="1"/>
  <c r="BC147" i="1"/>
  <c r="BB147" i="1"/>
  <c r="BF146" i="1"/>
  <c r="BD146" i="1"/>
  <c r="BC146" i="1"/>
  <c r="BB146" i="1"/>
  <c r="BF145" i="1"/>
  <c r="BD145" i="1"/>
  <c r="BC145" i="1"/>
  <c r="BB145" i="1"/>
  <c r="BF144" i="1"/>
  <c r="BD144" i="1"/>
  <c r="BC144" i="1"/>
  <c r="BB144" i="1"/>
  <c r="BF143" i="1"/>
  <c r="BD143" i="1"/>
  <c r="BC143" i="1"/>
  <c r="BB143" i="1"/>
  <c r="BF142" i="1"/>
  <c r="BD142" i="1"/>
  <c r="BC142" i="1"/>
  <c r="BB142" i="1"/>
  <c r="BF141" i="1"/>
  <c r="BD141" i="1"/>
  <c r="BC141" i="1"/>
  <c r="BB141" i="1"/>
  <c r="BF140" i="1"/>
  <c r="BD140" i="1"/>
  <c r="BC140" i="1"/>
  <c r="BB140" i="1"/>
  <c r="BF139" i="1"/>
  <c r="BD139" i="1"/>
  <c r="BC139" i="1"/>
  <c r="BB139" i="1"/>
  <c r="BF138" i="1"/>
  <c r="BD138" i="1"/>
  <c r="BC138" i="1"/>
  <c r="BB138" i="1"/>
  <c r="BF137" i="1"/>
  <c r="BD137" i="1"/>
  <c r="BC137" i="1"/>
  <c r="BB137" i="1"/>
  <c r="BF136" i="1"/>
  <c r="BD136" i="1"/>
  <c r="BC136" i="1"/>
  <c r="BB136" i="1"/>
  <c r="BF135" i="1"/>
  <c r="BD135" i="1"/>
  <c r="BC135" i="1"/>
  <c r="BB135" i="1"/>
  <c r="BF134" i="1"/>
  <c r="BD134" i="1"/>
  <c r="BC134" i="1"/>
  <c r="BB134" i="1"/>
  <c r="BF133" i="1"/>
  <c r="BD133" i="1"/>
  <c r="BC133" i="1"/>
  <c r="BB133" i="1"/>
  <c r="BF132" i="1"/>
  <c r="BD132" i="1"/>
  <c r="BC132" i="1"/>
  <c r="BB132" i="1"/>
  <c r="BF131" i="1"/>
  <c r="BD131" i="1"/>
  <c r="BC131" i="1"/>
  <c r="BB131" i="1"/>
  <c r="BF130" i="1"/>
  <c r="BD130" i="1"/>
  <c r="BC130" i="1"/>
  <c r="BB130" i="1"/>
  <c r="BF129" i="1"/>
  <c r="BD129" i="1"/>
  <c r="BC129" i="1"/>
  <c r="BB129" i="1"/>
  <c r="BF128" i="1"/>
  <c r="BD128" i="1"/>
  <c r="BC128" i="1"/>
  <c r="BB128" i="1"/>
  <c r="BF127" i="1"/>
  <c r="BD127" i="1"/>
  <c r="BC127" i="1"/>
  <c r="BB127" i="1"/>
  <c r="BF126" i="1"/>
  <c r="BD126" i="1"/>
  <c r="BC126" i="1"/>
  <c r="BB126" i="1"/>
  <c r="BF125" i="1"/>
  <c r="BD125" i="1"/>
  <c r="BC125" i="1"/>
  <c r="BB125" i="1"/>
  <c r="BF124" i="1"/>
  <c r="BD124" i="1"/>
  <c r="BC124" i="1"/>
  <c r="BB124" i="1"/>
  <c r="BF122" i="1"/>
  <c r="BD122" i="1"/>
  <c r="BC122" i="1"/>
  <c r="BB122" i="1"/>
  <c r="BF121" i="1"/>
  <c r="BD121" i="1"/>
  <c r="BC121" i="1"/>
  <c r="BB121" i="1"/>
  <c r="BF120" i="1"/>
  <c r="BD120" i="1"/>
  <c r="BC120" i="1"/>
  <c r="BB120" i="1"/>
  <c r="BF119" i="1"/>
  <c r="BD119" i="1"/>
  <c r="BC119" i="1"/>
  <c r="BB119" i="1"/>
  <c r="BF118" i="1"/>
  <c r="BD118" i="1"/>
  <c r="BC118" i="1"/>
  <c r="BB118" i="1"/>
  <c r="BF117" i="1"/>
  <c r="BD117" i="1"/>
  <c r="BC117" i="1"/>
  <c r="BB117" i="1"/>
  <c r="BF116" i="1"/>
  <c r="BD116" i="1"/>
  <c r="BC116" i="1"/>
  <c r="BB116" i="1"/>
  <c r="BF115" i="1"/>
  <c r="BD115" i="1"/>
  <c r="BC115" i="1"/>
  <c r="BB115" i="1"/>
  <c r="BF114" i="1"/>
  <c r="BD114" i="1"/>
  <c r="BC114" i="1"/>
  <c r="BB114" i="1"/>
  <c r="BF113" i="1"/>
  <c r="BD113" i="1"/>
  <c r="BC113" i="1"/>
  <c r="BB113" i="1"/>
  <c r="BF112" i="1"/>
  <c r="BD112" i="1"/>
  <c r="BC112" i="1"/>
  <c r="BB112" i="1"/>
  <c r="BF111" i="1"/>
  <c r="BD111" i="1"/>
  <c r="BC111" i="1"/>
  <c r="BB111" i="1"/>
  <c r="BF110" i="1"/>
  <c r="BD110" i="1"/>
  <c r="BC110" i="1"/>
  <c r="BB110" i="1"/>
  <c r="BF109" i="1"/>
  <c r="BD109" i="1"/>
  <c r="BC109" i="1"/>
  <c r="BB109" i="1"/>
  <c r="BF108" i="1"/>
  <c r="BD108" i="1"/>
  <c r="BC108" i="1"/>
  <c r="BB108" i="1"/>
  <c r="BF107" i="1"/>
  <c r="BD107" i="1"/>
  <c r="BC107" i="1"/>
  <c r="BB107" i="1"/>
  <c r="BF106" i="1"/>
  <c r="BD106" i="1"/>
  <c r="BC106" i="1"/>
  <c r="BB106" i="1"/>
  <c r="BF105" i="1"/>
  <c r="BD105" i="1"/>
  <c r="BC105" i="1"/>
  <c r="BB105" i="1"/>
  <c r="BF104" i="1"/>
  <c r="BD104" i="1"/>
  <c r="BC104" i="1"/>
  <c r="BB104" i="1"/>
  <c r="BF103" i="1"/>
  <c r="BD103" i="1"/>
  <c r="BC103" i="1"/>
  <c r="BB103" i="1"/>
  <c r="BF102" i="1"/>
  <c r="BD102" i="1"/>
  <c r="BC102" i="1"/>
  <c r="BB102" i="1"/>
  <c r="BF101" i="1"/>
  <c r="BD101" i="1"/>
  <c r="BC101" i="1"/>
  <c r="BB101" i="1"/>
  <c r="BF100" i="1"/>
  <c r="BD100" i="1"/>
  <c r="BC100" i="1"/>
  <c r="BB100" i="1"/>
  <c r="BF99" i="1"/>
  <c r="BD99" i="1"/>
  <c r="BC99" i="1"/>
  <c r="BB99" i="1"/>
  <c r="BF98" i="1"/>
  <c r="BD98" i="1"/>
  <c r="BC98" i="1"/>
  <c r="BB98" i="1"/>
  <c r="BF97" i="1"/>
  <c r="BD97" i="1"/>
  <c r="BC97" i="1"/>
  <c r="BB97" i="1"/>
  <c r="BF96" i="1"/>
  <c r="BD96" i="1"/>
  <c r="BC96" i="1"/>
  <c r="BB96" i="1"/>
  <c r="BF95" i="1"/>
  <c r="BD95" i="1"/>
  <c r="BC95" i="1"/>
  <c r="BB95" i="1"/>
  <c r="BF94" i="1"/>
  <c r="BD94" i="1"/>
  <c r="BC94" i="1"/>
  <c r="BB94" i="1"/>
  <c r="BF93" i="1"/>
  <c r="BD93" i="1"/>
  <c r="BC93" i="1"/>
  <c r="BB93" i="1"/>
  <c r="BF92" i="1"/>
  <c r="BD92" i="1"/>
  <c r="BC92" i="1"/>
  <c r="BB92" i="1"/>
  <c r="BF91" i="1"/>
  <c r="BD91" i="1"/>
  <c r="BC91" i="1"/>
  <c r="BB91" i="1"/>
  <c r="BF90" i="1"/>
  <c r="BD90" i="1"/>
  <c r="BC90" i="1"/>
  <c r="BB90" i="1"/>
  <c r="BF89" i="1"/>
  <c r="BD89" i="1"/>
  <c r="BC89" i="1"/>
  <c r="BB89" i="1"/>
  <c r="BF88" i="1"/>
  <c r="BD88" i="1"/>
  <c r="BC88" i="1"/>
  <c r="BB88" i="1"/>
  <c r="BF87" i="1"/>
  <c r="BD87" i="1"/>
  <c r="BC87" i="1"/>
  <c r="BB87" i="1"/>
  <c r="BF86" i="1"/>
  <c r="BD86" i="1"/>
  <c r="BC86" i="1"/>
  <c r="BB86" i="1"/>
  <c r="BF85" i="1"/>
  <c r="BD85" i="1"/>
  <c r="BC85" i="1"/>
  <c r="BB85" i="1"/>
  <c r="BF84" i="1"/>
  <c r="BD84" i="1"/>
  <c r="BC84" i="1"/>
  <c r="BB84" i="1"/>
  <c r="BF83" i="1"/>
  <c r="BD83" i="1"/>
  <c r="BC83" i="1"/>
  <c r="BB83" i="1"/>
  <c r="BF82" i="1"/>
  <c r="BD82" i="1"/>
  <c r="BC82" i="1"/>
  <c r="BB82" i="1"/>
  <c r="BF81" i="1"/>
  <c r="BD81" i="1"/>
  <c r="BC81" i="1"/>
  <c r="BB81" i="1"/>
  <c r="BF80" i="1"/>
  <c r="BD80" i="1"/>
  <c r="BC80" i="1"/>
  <c r="BB80" i="1"/>
  <c r="BF79" i="1"/>
  <c r="BD79" i="1"/>
  <c r="BC79" i="1"/>
  <c r="BB79" i="1"/>
  <c r="BF78" i="1"/>
  <c r="BD78" i="1"/>
  <c r="BC78" i="1"/>
  <c r="BB78" i="1"/>
  <c r="BF77" i="1"/>
  <c r="BD77" i="1"/>
  <c r="BC77" i="1"/>
  <c r="BB77" i="1"/>
  <c r="BF76" i="1"/>
  <c r="BD76" i="1"/>
  <c r="BC76" i="1"/>
  <c r="BB76" i="1"/>
  <c r="BF75" i="1"/>
  <c r="BD75" i="1"/>
  <c r="BC75" i="1"/>
  <c r="BB75" i="1"/>
  <c r="BF74" i="1"/>
  <c r="BD74" i="1"/>
  <c r="BC74" i="1"/>
  <c r="BB74" i="1"/>
  <c r="BF73" i="1"/>
  <c r="BD73" i="1"/>
  <c r="BC73" i="1"/>
  <c r="BB73" i="1"/>
  <c r="BF72" i="1"/>
  <c r="BD72" i="1"/>
  <c r="BC72" i="1"/>
  <c r="BB72" i="1"/>
  <c r="BF71" i="1"/>
  <c r="BD71" i="1"/>
  <c r="BC71" i="1"/>
  <c r="BB71" i="1"/>
  <c r="BF70" i="1"/>
  <c r="BD70" i="1"/>
  <c r="BC70" i="1"/>
  <c r="BB70" i="1"/>
  <c r="BF69" i="1"/>
  <c r="BD69" i="1"/>
  <c r="BC69" i="1"/>
  <c r="BB69" i="1"/>
  <c r="BF68" i="1"/>
  <c r="BD68" i="1"/>
  <c r="BC68" i="1"/>
  <c r="BB68" i="1"/>
  <c r="BF67" i="1"/>
  <c r="BD67" i="1"/>
  <c r="BC67" i="1"/>
  <c r="BB67" i="1"/>
  <c r="BF66" i="1"/>
  <c r="BD66" i="1"/>
  <c r="BC66" i="1"/>
  <c r="BB66" i="1"/>
  <c r="BF65" i="1"/>
  <c r="BD65" i="1"/>
  <c r="BC65" i="1"/>
  <c r="BB65" i="1"/>
  <c r="BF64" i="1"/>
  <c r="BD64" i="1"/>
  <c r="BC64" i="1"/>
  <c r="BB64" i="1"/>
  <c r="BF63" i="1"/>
  <c r="BD63" i="1"/>
  <c r="BC63" i="1"/>
  <c r="BB63" i="1"/>
  <c r="BF62" i="1"/>
  <c r="BD62" i="1"/>
  <c r="BC62" i="1"/>
  <c r="BB62" i="1"/>
  <c r="BF61" i="1"/>
  <c r="BD61" i="1"/>
  <c r="BC61" i="1"/>
  <c r="BB61" i="1"/>
  <c r="BF60" i="1"/>
  <c r="BD60" i="1"/>
  <c r="BC60" i="1"/>
  <c r="BB60" i="1"/>
  <c r="BF59" i="1"/>
  <c r="BD59" i="1"/>
  <c r="BC59" i="1"/>
  <c r="BB59" i="1"/>
  <c r="BF55" i="1"/>
  <c r="BD55" i="1"/>
  <c r="BC55" i="1"/>
  <c r="BB55" i="1"/>
  <c r="BF50" i="1"/>
  <c r="BD50" i="1"/>
  <c r="BC50" i="1"/>
  <c r="BB50" i="1"/>
  <c r="BF46" i="1"/>
  <c r="BD46" i="1"/>
  <c r="BC46" i="1"/>
  <c r="BB46" i="1"/>
  <c r="BF45" i="1"/>
  <c r="BD45" i="1"/>
  <c r="BC45" i="1"/>
  <c r="BB45" i="1"/>
  <c r="BF44" i="1"/>
  <c r="BD44" i="1"/>
  <c r="BC44" i="1"/>
  <c r="BB44" i="1"/>
  <c r="BF43" i="1"/>
  <c r="BD43" i="1"/>
  <c r="BC43" i="1"/>
  <c r="BB43" i="1"/>
  <c r="BF42" i="1"/>
  <c r="BD42" i="1"/>
  <c r="BC42" i="1"/>
  <c r="BB42" i="1"/>
  <c r="BF41" i="1"/>
  <c r="BD41" i="1"/>
  <c r="BC41" i="1"/>
  <c r="BB41" i="1"/>
  <c r="BF40" i="1"/>
  <c r="BD40" i="1"/>
  <c r="BC40" i="1"/>
  <c r="BB40" i="1"/>
  <c r="BF39" i="1"/>
  <c r="BD39" i="1"/>
  <c r="BC39" i="1"/>
  <c r="BB39" i="1"/>
  <c r="BF38" i="1"/>
  <c r="BD38" i="1"/>
  <c r="BC38" i="1"/>
  <c r="BB38" i="1"/>
  <c r="BF37" i="1"/>
  <c r="BD37" i="1"/>
  <c r="BC37" i="1"/>
  <c r="BB37" i="1"/>
  <c r="BF36" i="1"/>
  <c r="BD36" i="1"/>
  <c r="BC36" i="1"/>
  <c r="BB36" i="1"/>
  <c r="BF35" i="1"/>
  <c r="BD35" i="1"/>
  <c r="BC35" i="1"/>
  <c r="BB35" i="1"/>
  <c r="BF34" i="1"/>
  <c r="BD34" i="1"/>
  <c r="BC34" i="1"/>
  <c r="BB34" i="1"/>
  <c r="BF33" i="1"/>
  <c r="BD33" i="1"/>
  <c r="BC33" i="1"/>
  <c r="BB33" i="1"/>
  <c r="BF32" i="1"/>
  <c r="BD32" i="1"/>
  <c r="BC32" i="1"/>
  <c r="BB32" i="1"/>
  <c r="BF31" i="1"/>
  <c r="BD31" i="1"/>
  <c r="BC31" i="1"/>
  <c r="BB31" i="1"/>
  <c r="BF30" i="1"/>
  <c r="BD30" i="1"/>
  <c r="BC30" i="1"/>
  <c r="BB30" i="1"/>
  <c r="BF29" i="1"/>
  <c r="BD29" i="1"/>
  <c r="BC29" i="1"/>
  <c r="BB29" i="1"/>
  <c r="BF28" i="1"/>
  <c r="BD28" i="1"/>
  <c r="BC28" i="1"/>
  <c r="BB28" i="1"/>
  <c r="BF27" i="1"/>
  <c r="BD27" i="1"/>
  <c r="BC27" i="1"/>
  <c r="BB27" i="1"/>
  <c r="BF26" i="1"/>
  <c r="BD26" i="1"/>
  <c r="BC26" i="1"/>
  <c r="BB26" i="1"/>
  <c r="BF25" i="1"/>
  <c r="BD25" i="1"/>
  <c r="BC25" i="1"/>
  <c r="BB25" i="1"/>
  <c r="BF24" i="1"/>
  <c r="BD24" i="1"/>
  <c r="BC24" i="1"/>
  <c r="BB24" i="1"/>
  <c r="BF23" i="1"/>
  <c r="BD23" i="1"/>
  <c r="BC23" i="1"/>
  <c r="BB23" i="1"/>
  <c r="BF22" i="1"/>
  <c r="BD22" i="1"/>
  <c r="BC22" i="1"/>
  <c r="BB22" i="1"/>
  <c r="BF21" i="1"/>
  <c r="BD21" i="1"/>
  <c r="BC21" i="1"/>
  <c r="BB21" i="1"/>
  <c r="BF20" i="1"/>
  <c r="BD20" i="1"/>
  <c r="BC20" i="1"/>
  <c r="BB20" i="1"/>
  <c r="BF19" i="1"/>
  <c r="BD19" i="1"/>
  <c r="BC19" i="1"/>
  <c r="BB19" i="1"/>
  <c r="BF18" i="1"/>
  <c r="BD18" i="1"/>
  <c r="BC18" i="1"/>
  <c r="BB18" i="1"/>
  <c r="BF17" i="1"/>
  <c r="BD17" i="1"/>
  <c r="BC17" i="1"/>
  <c r="BB17" i="1"/>
  <c r="BF16" i="1"/>
  <c r="BD16" i="1"/>
  <c r="BC16" i="1"/>
  <c r="BB16" i="1"/>
  <c r="BF15" i="1"/>
  <c r="BD15" i="1"/>
  <c r="BC15" i="1"/>
  <c r="BB15" i="1"/>
  <c r="BF14" i="1"/>
  <c r="BD14" i="1"/>
  <c r="BC14" i="1"/>
  <c r="BB14" i="1"/>
  <c r="BF13" i="1"/>
  <c r="BD13" i="1"/>
  <c r="BC13" i="1"/>
  <c r="BB13" i="1"/>
  <c r="BF12" i="1"/>
  <c r="BD12" i="1"/>
  <c r="BC12" i="1"/>
  <c r="BB12" i="1"/>
  <c r="BF11" i="1"/>
  <c r="BD11" i="1"/>
  <c r="BC11" i="1"/>
  <c r="BB11" i="1"/>
  <c r="BF10" i="1"/>
  <c r="BD10" i="1"/>
  <c r="BC10" i="1"/>
  <c r="BB10" i="1"/>
  <c r="BF9" i="1"/>
  <c r="BD9" i="1"/>
  <c r="BC9" i="1"/>
  <c r="BB9" i="1"/>
  <c r="BF8" i="1"/>
  <c r="BD8" i="1"/>
  <c r="BC8" i="1"/>
  <c r="BB8" i="1"/>
  <c r="BF7" i="1"/>
  <c r="BD7" i="1"/>
  <c r="BC7" i="1"/>
  <c r="BB7" i="1"/>
  <c r="BF6" i="1"/>
  <c r="BD6" i="1"/>
  <c r="BC6" i="1"/>
  <c r="BB6" i="1"/>
  <c r="BE42" i="1" l="1"/>
  <c r="BE44" i="1"/>
  <c r="BE45" i="1"/>
  <c r="BE59" i="1"/>
  <c r="BE63" i="1"/>
  <c r="BE79" i="1"/>
  <c r="BE91" i="1"/>
  <c r="BE95" i="1"/>
  <c r="BE111" i="1"/>
  <c r="BE123" i="1"/>
  <c r="BE127" i="1"/>
  <c r="BE141" i="1"/>
  <c r="BG141" i="1" s="1"/>
  <c r="BE23" i="1"/>
  <c r="BE31" i="1"/>
  <c r="BE34" i="1"/>
  <c r="BE104" i="1"/>
  <c r="BE107" i="1"/>
  <c r="BE35" i="1"/>
  <c r="BE38" i="1"/>
  <c r="BE46" i="1"/>
  <c r="BG46" i="1" s="1"/>
  <c r="BE64" i="1"/>
  <c r="BE72" i="1"/>
  <c r="BE75" i="1"/>
  <c r="BE80" i="1"/>
  <c r="BE88" i="1"/>
  <c r="BE96" i="1"/>
  <c r="BE11" i="1"/>
  <c r="BE13" i="1"/>
  <c r="BE14" i="1"/>
  <c r="BE18" i="1"/>
  <c r="BE22" i="1"/>
  <c r="BE112" i="1"/>
  <c r="BE120" i="1"/>
  <c r="BE128" i="1"/>
  <c r="BE136" i="1"/>
  <c r="BE142" i="1"/>
  <c r="BG142" i="1" s="1"/>
  <c r="BE150" i="1"/>
  <c r="BG150" i="1" s="1"/>
  <c r="BE10" i="1"/>
  <c r="BE6" i="1"/>
  <c r="BE7" i="1"/>
  <c r="BE76" i="1"/>
  <c r="BE83" i="1"/>
  <c r="BE85" i="1"/>
  <c r="BE86" i="1"/>
  <c r="BE87" i="1"/>
  <c r="BE108" i="1"/>
  <c r="BE115" i="1"/>
  <c r="BE117" i="1"/>
  <c r="BE118" i="1"/>
  <c r="BE119" i="1"/>
  <c r="BE138" i="1"/>
  <c r="BG138" i="1" s="1"/>
  <c r="BE145" i="1"/>
  <c r="BG145" i="1" s="1"/>
  <c r="BE147" i="1"/>
  <c r="BG147" i="1" s="1"/>
  <c r="BE148" i="1"/>
  <c r="BG148" i="1" s="1"/>
  <c r="BE149" i="1"/>
  <c r="BG149" i="1" s="1"/>
  <c r="BE15" i="1"/>
  <c r="BE39" i="1"/>
  <c r="BE19" i="1"/>
  <c r="BE26" i="1"/>
  <c r="BE28" i="1"/>
  <c r="BE29" i="1"/>
  <c r="BE30" i="1"/>
  <c r="BE60" i="1"/>
  <c r="BE67" i="1"/>
  <c r="BE69" i="1"/>
  <c r="BE70" i="1"/>
  <c r="BE71" i="1"/>
  <c r="BE92" i="1"/>
  <c r="BE99" i="1"/>
  <c r="BE101" i="1"/>
  <c r="BE102" i="1"/>
  <c r="BE103" i="1"/>
  <c r="BE124" i="1"/>
  <c r="BE131" i="1"/>
  <c r="BE133" i="1"/>
  <c r="BE134" i="1"/>
  <c r="BE135" i="1"/>
  <c r="BE12" i="1"/>
  <c r="BE16" i="1"/>
  <c r="BE17" i="1"/>
  <c r="BE27" i="1"/>
  <c r="BE32" i="1"/>
  <c r="BE33" i="1"/>
  <c r="BE43" i="1"/>
  <c r="BE50" i="1"/>
  <c r="BG50" i="1" s="1"/>
  <c r="BE55" i="1"/>
  <c r="BG55" i="1" s="1"/>
  <c r="BE68" i="1"/>
  <c r="BE73" i="1"/>
  <c r="BE74" i="1"/>
  <c r="BE84" i="1"/>
  <c r="BE89" i="1"/>
  <c r="BE90" i="1"/>
  <c r="BE100" i="1"/>
  <c r="BE105" i="1"/>
  <c r="BE106" i="1"/>
  <c r="BE116" i="1"/>
  <c r="BE121" i="1"/>
  <c r="BE122" i="1"/>
  <c r="BE132" i="1"/>
  <c r="BE137" i="1"/>
  <c r="BE146" i="1"/>
  <c r="BG146" i="1" s="1"/>
  <c r="BE303" i="1"/>
  <c r="BG303" i="1" s="1"/>
  <c r="BE8" i="1"/>
  <c r="BE9" i="1"/>
  <c r="BE20" i="1"/>
  <c r="BE21" i="1"/>
  <c r="BE36" i="1"/>
  <c r="BE37" i="1"/>
  <c r="BE61" i="1"/>
  <c r="BE62" i="1"/>
  <c r="BE77" i="1"/>
  <c r="BE78" i="1"/>
  <c r="BE93" i="1"/>
  <c r="BE94" i="1"/>
  <c r="BE109" i="1"/>
  <c r="BE110" i="1"/>
  <c r="BE125" i="1"/>
  <c r="BE126" i="1"/>
  <c r="BE139" i="1"/>
  <c r="BG139" i="1" s="1"/>
  <c r="BE140" i="1"/>
  <c r="BG140" i="1" s="1"/>
  <c r="BE24" i="1"/>
  <c r="BE25" i="1"/>
  <c r="BE40" i="1"/>
  <c r="BE41" i="1"/>
  <c r="BE65" i="1"/>
  <c r="BE66" i="1"/>
  <c r="BE81" i="1"/>
  <c r="BE82" i="1"/>
  <c r="BE97" i="1"/>
  <c r="BE98" i="1"/>
  <c r="BE113" i="1"/>
  <c r="BE114" i="1"/>
  <c r="BE129" i="1"/>
  <c r="BE130" i="1"/>
  <c r="BE143" i="1"/>
  <c r="BG143" i="1" s="1"/>
  <c r="BE144" i="1"/>
  <c r="BG144" i="1" s="1"/>
  <c r="O152" i="1"/>
  <c r="P6" i="1" l="1"/>
  <c r="BG6" i="1" l="1"/>
  <c r="AF332" i="1"/>
  <c r="AF7" i="1" l="1"/>
  <c r="AA7" i="1"/>
  <c r="AM7" i="1" s="1"/>
  <c r="AN7" i="1" s="1"/>
  <c r="P7" i="1"/>
  <c r="Q7" i="1" l="1"/>
  <c r="BG7" i="1"/>
  <c r="AA61" i="1"/>
  <c r="AM61" i="1" s="1"/>
  <c r="AN61" i="1" s="1"/>
  <c r="Y47" i="3" l="1"/>
  <c r="AK47" i="3" s="1"/>
  <c r="P47" i="3"/>
  <c r="Y45" i="3"/>
  <c r="AK45" i="3" s="1"/>
  <c r="AL45" i="3" s="1"/>
  <c r="AM45" i="3" s="1"/>
  <c r="G45" i="3"/>
  <c r="AD45" i="3" s="1"/>
  <c r="Y44" i="3"/>
  <c r="AK44" i="3" s="1"/>
  <c r="AL44" i="3" s="1"/>
  <c r="AM44" i="3" s="1"/>
  <c r="G44" i="3"/>
  <c r="AD44" i="3" s="1"/>
  <c r="Y43" i="3"/>
  <c r="AK43" i="3" s="1"/>
  <c r="AL43" i="3" s="1"/>
  <c r="AM43" i="3" s="1"/>
  <c r="G43" i="3"/>
  <c r="AD43" i="3" s="1"/>
  <c r="Y42" i="3"/>
  <c r="AK42" i="3" s="1"/>
  <c r="AL42" i="3" s="1"/>
  <c r="AM42" i="3" s="1"/>
  <c r="G42" i="3"/>
  <c r="AD42" i="3" s="1"/>
  <c r="Y41" i="3"/>
  <c r="AK41" i="3" s="1"/>
  <c r="AL41" i="3" s="1"/>
  <c r="AM41" i="3" s="1"/>
  <c r="G41" i="3"/>
  <c r="AD41" i="3" s="1"/>
  <c r="Y40" i="3"/>
  <c r="AK40" i="3" s="1"/>
  <c r="AL40" i="3" s="1"/>
  <c r="AM40" i="3" s="1"/>
  <c r="G40" i="3"/>
  <c r="AD40" i="3" s="1"/>
  <c r="Y39" i="3"/>
  <c r="AK39" i="3" s="1"/>
  <c r="AL39" i="3" s="1"/>
  <c r="AM39" i="3" s="1"/>
  <c r="G39" i="3"/>
  <c r="AD39" i="3" s="1"/>
  <c r="Y38" i="3"/>
  <c r="AK38" i="3" s="1"/>
  <c r="AL38" i="3" s="1"/>
  <c r="AM38" i="3" s="1"/>
  <c r="G38" i="3"/>
  <c r="AD38" i="3" s="1"/>
  <c r="Y37" i="3"/>
  <c r="AK37" i="3" s="1"/>
  <c r="AL37" i="3" s="1"/>
  <c r="AM37" i="3" s="1"/>
  <c r="G37" i="3"/>
  <c r="AD37" i="3" s="1"/>
  <c r="Y36" i="3"/>
  <c r="AK36" i="3" s="1"/>
  <c r="AL36" i="3" s="1"/>
  <c r="AM36" i="3" s="1"/>
  <c r="G36" i="3"/>
  <c r="AD36" i="3" s="1"/>
  <c r="Y35" i="3"/>
  <c r="AK35" i="3" s="1"/>
  <c r="AL35" i="3" s="1"/>
  <c r="AM35" i="3" s="1"/>
  <c r="G35" i="3"/>
  <c r="AD35" i="3" s="1"/>
  <c r="Y34" i="3"/>
  <c r="AK34" i="3" s="1"/>
  <c r="AL34" i="3" s="1"/>
  <c r="AM34" i="3" s="1"/>
  <c r="G34" i="3"/>
  <c r="AD34" i="3" s="1"/>
  <c r="Y33" i="3"/>
  <c r="AK33" i="3" s="1"/>
  <c r="AL33" i="3" s="1"/>
  <c r="AM33" i="3" s="1"/>
  <c r="G33" i="3"/>
  <c r="AD33" i="3" s="1"/>
  <c r="Y32" i="3"/>
  <c r="AK32" i="3" s="1"/>
  <c r="AL32" i="3" s="1"/>
  <c r="AM32" i="3" s="1"/>
  <c r="G32" i="3"/>
  <c r="AD32" i="3" s="1"/>
  <c r="Y31" i="3"/>
  <c r="AK31" i="3" s="1"/>
  <c r="AL31" i="3" s="1"/>
  <c r="AM31" i="3" s="1"/>
  <c r="G31" i="3"/>
  <c r="AD31" i="3" s="1"/>
  <c r="Y30" i="3"/>
  <c r="AK30" i="3" s="1"/>
  <c r="AL30" i="3" s="1"/>
  <c r="AM30" i="3" s="1"/>
  <c r="G30" i="3"/>
  <c r="AD30" i="3" s="1"/>
  <c r="Y29" i="3"/>
  <c r="AK29" i="3" s="1"/>
  <c r="AL29" i="3" s="1"/>
  <c r="AM29" i="3" s="1"/>
  <c r="G29" i="3"/>
  <c r="AD29" i="3" s="1"/>
  <c r="P28" i="3"/>
  <c r="Y18" i="3"/>
  <c r="AK18" i="3" s="1"/>
  <c r="AL18" i="3" s="1"/>
  <c r="P18" i="3"/>
  <c r="P17" i="3"/>
  <c r="AD16" i="3"/>
  <c r="Y16" i="3"/>
  <c r="AK16" i="3" s="1"/>
  <c r="P16" i="3"/>
  <c r="AD15" i="3"/>
  <c r="Y15" i="3"/>
  <c r="AK15" i="3" s="1"/>
  <c r="AL15" i="3" s="1"/>
  <c r="AM15" i="3" s="1"/>
  <c r="P15" i="3"/>
  <c r="AD14" i="3"/>
  <c r="Y14" i="3"/>
  <c r="AK14" i="3" s="1"/>
  <c r="P14" i="3"/>
  <c r="AM13" i="3"/>
  <c r="AD13" i="3"/>
  <c r="Y13" i="3"/>
  <c r="AK13" i="3" s="1"/>
  <c r="P13" i="3"/>
  <c r="AD12" i="3"/>
  <c r="Y12" i="3"/>
  <c r="AK12" i="3" s="1"/>
  <c r="AM12" i="3" s="1"/>
  <c r="P12" i="3"/>
  <c r="AD11" i="3"/>
  <c r="Y11" i="3"/>
  <c r="AK11" i="3" s="1"/>
  <c r="AM11" i="3" s="1"/>
  <c r="P11" i="3"/>
  <c r="AD10" i="3"/>
  <c r="Y10" i="3"/>
  <c r="AK10" i="3" s="1"/>
  <c r="AM10" i="3" s="1"/>
  <c r="P10" i="3"/>
  <c r="AD9" i="3"/>
  <c r="Y9" i="3"/>
  <c r="AK9" i="3" s="1"/>
  <c r="AM9" i="3" s="1"/>
  <c r="P9" i="3"/>
  <c r="AD8" i="3"/>
  <c r="Y8" i="3"/>
  <c r="AK8" i="3" s="1"/>
  <c r="AL8" i="3" s="1"/>
  <c r="AM8" i="3" s="1"/>
  <c r="P8" i="3"/>
  <c r="Y108" i="2"/>
  <c r="AK108" i="2" s="1"/>
  <c r="P108" i="2"/>
  <c r="AD105" i="2"/>
  <c r="Y105" i="2"/>
  <c r="AK105" i="2" s="1"/>
  <c r="P105" i="2"/>
  <c r="AD104" i="2"/>
  <c r="Y104" i="2"/>
  <c r="AK104" i="2" s="1"/>
  <c r="P104" i="2"/>
  <c r="AD103" i="2"/>
  <c r="Y103" i="2"/>
  <c r="AK103" i="2" s="1"/>
  <c r="P103" i="2"/>
  <c r="AD102" i="2"/>
  <c r="Y102" i="2"/>
  <c r="AK102" i="2" s="1"/>
  <c r="P102" i="2"/>
  <c r="AD101" i="2"/>
  <c r="Y101" i="2"/>
  <c r="AK101" i="2" s="1"/>
  <c r="P101" i="2"/>
  <c r="AD100" i="2"/>
  <c r="Y100" i="2"/>
  <c r="AK100" i="2" s="1"/>
  <c r="P100" i="2"/>
  <c r="AD99" i="2"/>
  <c r="Y99" i="2"/>
  <c r="AK99" i="2" s="1"/>
  <c r="P99" i="2"/>
  <c r="AD98" i="2"/>
  <c r="Y98" i="2"/>
  <c r="AK98" i="2" s="1"/>
  <c r="P98" i="2"/>
  <c r="AD97" i="2"/>
  <c r="Y97" i="2"/>
  <c r="AK97" i="2" s="1"/>
  <c r="P97" i="2"/>
  <c r="AD96" i="2"/>
  <c r="Y96" i="2"/>
  <c r="AK96" i="2" s="1"/>
  <c r="P96" i="2"/>
  <c r="AD95" i="2"/>
  <c r="Y95" i="2"/>
  <c r="AK95" i="2" s="1"/>
  <c r="P95" i="2"/>
  <c r="AD94" i="2"/>
  <c r="Y94" i="2"/>
  <c r="AK94" i="2" s="1"/>
  <c r="P94" i="2"/>
  <c r="AD93" i="2"/>
  <c r="Y93" i="2"/>
  <c r="AK93" i="2" s="1"/>
  <c r="P93" i="2"/>
  <c r="AD92" i="2"/>
  <c r="Y92" i="2"/>
  <c r="AK92" i="2" s="1"/>
  <c r="P92" i="2"/>
  <c r="AD91" i="2"/>
  <c r="Y91" i="2"/>
  <c r="AK91" i="2" s="1"/>
  <c r="P91" i="2"/>
  <c r="AD90" i="2"/>
  <c r="Y90" i="2"/>
  <c r="AK90" i="2" s="1"/>
  <c r="P90" i="2"/>
  <c r="AD89" i="2"/>
  <c r="Y89" i="2"/>
  <c r="AK89" i="2" s="1"/>
  <c r="P89" i="2"/>
  <c r="AD88" i="2"/>
  <c r="Y88" i="2"/>
  <c r="AK88" i="2" s="1"/>
  <c r="P88" i="2"/>
  <c r="AD87" i="2"/>
  <c r="Y87" i="2"/>
  <c r="AK87" i="2" s="1"/>
  <c r="P87" i="2"/>
  <c r="AD86" i="2"/>
  <c r="Y86" i="2"/>
  <c r="AK86" i="2" s="1"/>
  <c r="P86" i="2"/>
  <c r="AD85" i="2"/>
  <c r="Y85" i="2"/>
  <c r="AK85" i="2" s="1"/>
  <c r="P85" i="2"/>
  <c r="AD84" i="2"/>
  <c r="Y84" i="2"/>
  <c r="AK84" i="2" s="1"/>
  <c r="P84" i="2"/>
  <c r="AD83" i="2"/>
  <c r="Y83" i="2"/>
  <c r="AK83" i="2" s="1"/>
  <c r="P83" i="2"/>
  <c r="AD82" i="2"/>
  <c r="Y82" i="2"/>
  <c r="AK82" i="2" s="1"/>
  <c r="P82" i="2"/>
  <c r="AD81" i="2"/>
  <c r="Y81" i="2"/>
  <c r="AK81" i="2" s="1"/>
  <c r="AL81" i="2" s="1"/>
  <c r="AM81" i="2" s="1"/>
  <c r="P81" i="2"/>
  <c r="AD80" i="2"/>
  <c r="Y80" i="2"/>
  <c r="AK80" i="2" s="1"/>
  <c r="AL80" i="2" s="1"/>
  <c r="AM80" i="2" s="1"/>
  <c r="P80" i="2"/>
  <c r="AD79" i="2"/>
  <c r="Y79" i="2"/>
  <c r="AK79" i="2" s="1"/>
  <c r="AL79" i="2" s="1"/>
  <c r="AM79" i="2" s="1"/>
  <c r="P79" i="2"/>
  <c r="AD78" i="2"/>
  <c r="Y78" i="2"/>
  <c r="AK78" i="2" s="1"/>
  <c r="P78" i="2"/>
  <c r="AD77" i="2"/>
  <c r="Y77" i="2"/>
  <c r="AK77" i="2" s="1"/>
  <c r="AL77" i="2" s="1"/>
  <c r="AM77" i="2" s="1"/>
  <c r="P77" i="2"/>
  <c r="AD76" i="2"/>
  <c r="Y76" i="2"/>
  <c r="AK76" i="2" s="1"/>
  <c r="AL76" i="2" s="1"/>
  <c r="AM76" i="2" s="1"/>
  <c r="P76" i="2"/>
  <c r="AD75" i="2"/>
  <c r="Y75" i="2"/>
  <c r="AK75" i="2" s="1"/>
  <c r="AL75" i="2" s="1"/>
  <c r="AM75" i="2" s="1"/>
  <c r="P75" i="2"/>
  <c r="AD74" i="2"/>
  <c r="Y74" i="2"/>
  <c r="AK74" i="2" s="1"/>
  <c r="AL74" i="2" s="1"/>
  <c r="AM74" i="2" s="1"/>
  <c r="P74" i="2"/>
  <c r="AD73" i="2"/>
  <c r="Y73" i="2"/>
  <c r="AK73" i="2" s="1"/>
  <c r="AL73" i="2" s="1"/>
  <c r="AM73" i="2" s="1"/>
  <c r="P73" i="2"/>
  <c r="AD72" i="2"/>
  <c r="Y72" i="2"/>
  <c r="AK72" i="2" s="1"/>
  <c r="AL72" i="2" s="1"/>
  <c r="AM72" i="2" s="1"/>
  <c r="P72" i="2"/>
  <c r="AD71" i="2"/>
  <c r="Y71" i="2"/>
  <c r="AK71" i="2" s="1"/>
  <c r="AL71" i="2" s="1"/>
  <c r="AM71" i="2" s="1"/>
  <c r="P71" i="2"/>
  <c r="AD70" i="2"/>
  <c r="Y70" i="2"/>
  <c r="AK70" i="2" s="1"/>
  <c r="AL70" i="2" s="1"/>
  <c r="AM70" i="2" s="1"/>
  <c r="P70" i="2"/>
  <c r="AD69" i="2"/>
  <c r="Y69" i="2"/>
  <c r="AK69" i="2" s="1"/>
  <c r="AL69" i="2" s="1"/>
  <c r="AM69" i="2" s="1"/>
  <c r="P69" i="2"/>
  <c r="AD68" i="2"/>
  <c r="Y68" i="2"/>
  <c r="AK68" i="2" s="1"/>
  <c r="AL68" i="2" s="1"/>
  <c r="AM68" i="2" s="1"/>
  <c r="P68" i="2"/>
  <c r="AD67" i="2"/>
  <c r="Y67" i="2"/>
  <c r="AK67" i="2" s="1"/>
  <c r="AL67" i="2" s="1"/>
  <c r="AM67" i="2" s="1"/>
  <c r="P67" i="2"/>
  <c r="AD66" i="2"/>
  <c r="Y66" i="2"/>
  <c r="AK66" i="2" s="1"/>
  <c r="AL66" i="2" s="1"/>
  <c r="AM66" i="2" s="1"/>
  <c r="P66" i="2"/>
  <c r="AD65" i="2"/>
  <c r="Y65" i="2"/>
  <c r="AK65" i="2" s="1"/>
  <c r="AL65" i="2" s="1"/>
  <c r="P65" i="2"/>
  <c r="AD64" i="2"/>
  <c r="Y64" i="2"/>
  <c r="AK64" i="2" s="1"/>
  <c r="AL64" i="2" s="1"/>
  <c r="AM64" i="2" s="1"/>
  <c r="P64" i="2"/>
  <c r="AD63" i="2"/>
  <c r="Y63" i="2"/>
  <c r="AK63" i="2" s="1"/>
  <c r="AL63" i="2" s="1"/>
  <c r="AM63" i="2" s="1"/>
  <c r="P63" i="2"/>
  <c r="AD62" i="2"/>
  <c r="Y62" i="2"/>
  <c r="AK62" i="2" s="1"/>
  <c r="AL62" i="2" s="1"/>
  <c r="AM62" i="2" s="1"/>
  <c r="P62" i="2"/>
  <c r="AD61" i="2"/>
  <c r="Y61" i="2"/>
  <c r="AK61" i="2" s="1"/>
  <c r="AL61" i="2" s="1"/>
  <c r="AM61" i="2" s="1"/>
  <c r="P61" i="2"/>
  <c r="AD60" i="2"/>
  <c r="Y60" i="2"/>
  <c r="AK60" i="2" s="1"/>
  <c r="AL60" i="2" s="1"/>
  <c r="AM60" i="2" s="1"/>
  <c r="P60" i="2"/>
  <c r="AD59" i="2"/>
  <c r="Y59" i="2"/>
  <c r="AK59" i="2" s="1"/>
  <c r="AL59" i="2" s="1"/>
  <c r="AM59" i="2" s="1"/>
  <c r="P59" i="2"/>
  <c r="AD58" i="2"/>
  <c r="Y58" i="2"/>
  <c r="AK58" i="2" s="1"/>
  <c r="AL58" i="2" s="1"/>
  <c r="AM58" i="2" s="1"/>
  <c r="P58" i="2"/>
  <c r="AD57" i="2"/>
  <c r="Y57" i="2"/>
  <c r="AK57" i="2" s="1"/>
  <c r="AL57" i="2" s="1"/>
  <c r="AM57" i="2" s="1"/>
  <c r="P57" i="2"/>
  <c r="AD56" i="2"/>
  <c r="Y56" i="2"/>
  <c r="AK56" i="2" s="1"/>
  <c r="AL56" i="2" s="1"/>
  <c r="AM56" i="2" s="1"/>
  <c r="P56" i="2"/>
  <c r="AD55" i="2"/>
  <c r="Y55" i="2"/>
  <c r="AK55" i="2" s="1"/>
  <c r="AL55" i="2" s="1"/>
  <c r="AM55" i="2" s="1"/>
  <c r="P55" i="2"/>
  <c r="AD54" i="2"/>
  <c r="Y54" i="2"/>
  <c r="AK54" i="2" s="1"/>
  <c r="AL54" i="2" s="1"/>
  <c r="AM54" i="2" s="1"/>
  <c r="P54" i="2"/>
  <c r="AD53" i="2"/>
  <c r="Y53" i="2"/>
  <c r="AK53" i="2" s="1"/>
  <c r="AL53" i="2" s="1"/>
  <c r="AM53" i="2" s="1"/>
  <c r="P53" i="2"/>
  <c r="AD52" i="2"/>
  <c r="Y52" i="2"/>
  <c r="AK52" i="2" s="1"/>
  <c r="AL52" i="2" s="1"/>
  <c r="AM52" i="2" s="1"/>
  <c r="P52" i="2"/>
  <c r="AD51" i="2"/>
  <c r="Y51" i="2"/>
  <c r="AK51" i="2" s="1"/>
  <c r="AL51" i="2" s="1"/>
  <c r="AM51" i="2" s="1"/>
  <c r="P51" i="2"/>
  <c r="AD50" i="2"/>
  <c r="Y50" i="2"/>
  <c r="AK50" i="2" s="1"/>
  <c r="AL50" i="2" s="1"/>
  <c r="AM50" i="2" s="1"/>
  <c r="P50" i="2"/>
  <c r="AD49" i="2"/>
  <c r="Y49" i="2"/>
  <c r="AK49" i="2" s="1"/>
  <c r="AL49" i="2" s="1"/>
  <c r="AM49" i="2" s="1"/>
  <c r="P49" i="2"/>
  <c r="AD48" i="2"/>
  <c r="Y48" i="2"/>
  <c r="AK48" i="2" s="1"/>
  <c r="AL48" i="2" s="1"/>
  <c r="AM48" i="2" s="1"/>
  <c r="P48" i="2"/>
  <c r="AD47" i="2"/>
  <c r="Y47" i="2"/>
  <c r="AK47" i="2" s="1"/>
  <c r="AL47" i="2" s="1"/>
  <c r="AM47" i="2" s="1"/>
  <c r="P47" i="2"/>
  <c r="AD46" i="2"/>
  <c r="Y46" i="2"/>
  <c r="AK46" i="2" s="1"/>
  <c r="AL46" i="2" s="1"/>
  <c r="AM46" i="2" s="1"/>
  <c r="P46" i="2"/>
  <c r="AD45" i="2"/>
  <c r="Y45" i="2"/>
  <c r="AK45" i="2" s="1"/>
  <c r="AL45" i="2" s="1"/>
  <c r="P45" i="2"/>
  <c r="AD44" i="2"/>
  <c r="Y44" i="2"/>
  <c r="AK44" i="2" s="1"/>
  <c r="AL44" i="2" s="1"/>
  <c r="P44" i="2"/>
  <c r="AD43" i="2"/>
  <c r="Y43" i="2"/>
  <c r="AK43" i="2" s="1"/>
  <c r="AL43" i="2" s="1"/>
  <c r="P43" i="2"/>
  <c r="AD42" i="2"/>
  <c r="Y42" i="2"/>
  <c r="AK42" i="2" s="1"/>
  <c r="AL42" i="2" s="1"/>
  <c r="P42" i="2"/>
  <c r="AD41" i="2"/>
  <c r="Y41" i="2"/>
  <c r="AK41" i="2" s="1"/>
  <c r="AL41" i="2" s="1"/>
  <c r="P41" i="2"/>
  <c r="AD40" i="2"/>
  <c r="Y40" i="2"/>
  <c r="AK40" i="2" s="1"/>
  <c r="AL40" i="2" s="1"/>
  <c r="P40" i="2"/>
  <c r="AD39" i="2"/>
  <c r="Y39" i="2"/>
  <c r="AK39" i="2" s="1"/>
  <c r="AL39" i="2" s="1"/>
  <c r="P39" i="2"/>
  <c r="AD38" i="2"/>
  <c r="Y38" i="2"/>
  <c r="AK38" i="2" s="1"/>
  <c r="AL38" i="2" s="1"/>
  <c r="P38" i="2"/>
  <c r="AD37" i="2"/>
  <c r="Y37" i="2"/>
  <c r="AK37" i="2" s="1"/>
  <c r="AL37" i="2" s="1"/>
  <c r="AM37" i="2" s="1"/>
  <c r="P37" i="2"/>
  <c r="AD36" i="2"/>
  <c r="Y36" i="2"/>
  <c r="AK36" i="2" s="1"/>
  <c r="AL36" i="2" s="1"/>
  <c r="P36" i="2"/>
  <c r="AD35" i="2"/>
  <c r="Y35" i="2"/>
  <c r="AK35" i="2" s="1"/>
  <c r="AL35" i="2" s="1"/>
  <c r="P35" i="2"/>
  <c r="AD34" i="2"/>
  <c r="Y34" i="2"/>
  <c r="AK34" i="2" s="1"/>
  <c r="AL34" i="2" s="1"/>
  <c r="P34" i="2"/>
  <c r="AD33" i="2"/>
  <c r="Y33" i="2"/>
  <c r="AK33" i="2" s="1"/>
  <c r="AL33" i="2" s="1"/>
  <c r="P33" i="2"/>
  <c r="AD32" i="2"/>
  <c r="Y32" i="2"/>
  <c r="AK32" i="2" s="1"/>
  <c r="AL32" i="2" s="1"/>
  <c r="P32" i="2"/>
  <c r="AD31" i="2"/>
  <c r="Y31" i="2"/>
  <c r="AK31" i="2" s="1"/>
  <c r="AL31" i="2" s="1"/>
  <c r="P31" i="2"/>
  <c r="P30" i="2"/>
  <c r="Y20" i="2"/>
  <c r="AK20" i="2" s="1"/>
  <c r="AL20" i="2" s="1"/>
  <c r="P20" i="2"/>
  <c r="P19" i="2"/>
  <c r="AD18" i="2"/>
  <c r="Y18" i="2"/>
  <c r="AK18" i="2" s="1"/>
  <c r="AL18" i="2" s="1"/>
  <c r="AM18" i="2" s="1"/>
  <c r="P18" i="2"/>
  <c r="AD17" i="2"/>
  <c r="Y17" i="2"/>
  <c r="AK17" i="2" s="1"/>
  <c r="AL17" i="2" s="1"/>
  <c r="AM17" i="2" s="1"/>
  <c r="P17" i="2"/>
  <c r="AD16" i="2"/>
  <c r="Y16" i="2"/>
  <c r="AK16" i="2" s="1"/>
  <c r="AL16" i="2" s="1"/>
  <c r="AM16" i="2" s="1"/>
  <c r="P16" i="2"/>
  <c r="AD15" i="2"/>
  <c r="Y15" i="2"/>
  <c r="AK15" i="2" s="1"/>
  <c r="AL15" i="2" s="1"/>
  <c r="AM15" i="2" s="1"/>
  <c r="P15" i="2"/>
  <c r="AD14" i="2"/>
  <c r="Y14" i="2"/>
  <c r="AK14" i="2" s="1"/>
  <c r="AL14" i="2" s="1"/>
  <c r="AM14" i="2" s="1"/>
  <c r="P14" i="2"/>
  <c r="AD13" i="2"/>
  <c r="Y13" i="2"/>
  <c r="AK13" i="2" s="1"/>
  <c r="AL13" i="2" s="1"/>
  <c r="AM13" i="2" s="1"/>
  <c r="P13" i="2"/>
  <c r="AD12" i="2"/>
  <c r="Y12" i="2"/>
  <c r="AK12" i="2" s="1"/>
  <c r="AL12" i="2" s="1"/>
  <c r="AM12" i="2" s="1"/>
  <c r="P12" i="2"/>
  <c r="AD11" i="2"/>
  <c r="Y11" i="2"/>
  <c r="AK11" i="2" s="1"/>
  <c r="AL11" i="2" s="1"/>
  <c r="AM11" i="2" s="1"/>
  <c r="P11" i="2"/>
  <c r="AD10" i="2"/>
  <c r="Y10" i="2"/>
  <c r="AK10" i="2" s="1"/>
  <c r="AL10" i="2" s="1"/>
  <c r="AM10" i="2" s="1"/>
  <c r="P10" i="2"/>
  <c r="AL14" i="3" l="1"/>
  <c r="AM14" i="3"/>
  <c r="AL16" i="3"/>
  <c r="AM16" i="3"/>
  <c r="AL9" i="3"/>
  <c r="AL10" i="3"/>
  <c r="AL11" i="3"/>
  <c r="AL12" i="3"/>
  <c r="AL83" i="2"/>
  <c r="AM83" i="2"/>
  <c r="AL85" i="2"/>
  <c r="AM85" i="2"/>
  <c r="AL87" i="2"/>
  <c r="AM87" i="2"/>
  <c r="AL89" i="2"/>
  <c r="AM89" i="2"/>
  <c r="AL91" i="2"/>
  <c r="AM91" i="2"/>
  <c r="AL93" i="2"/>
  <c r="AM93" i="2"/>
  <c r="AL95" i="2"/>
  <c r="AM95" i="2"/>
  <c r="AL97" i="2"/>
  <c r="AM97" i="2"/>
  <c r="AL99" i="2"/>
  <c r="AM99" i="2"/>
  <c r="AL101" i="2"/>
  <c r="AM101" i="2"/>
  <c r="AL103" i="2"/>
  <c r="AM103" i="2"/>
  <c r="AL105" i="2"/>
  <c r="AM105" i="2"/>
  <c r="AL78" i="2"/>
  <c r="AM78" i="2"/>
  <c r="AL82" i="2"/>
  <c r="AM82" i="2"/>
  <c r="AL84" i="2"/>
  <c r="AM84" i="2"/>
  <c r="AL86" i="2"/>
  <c r="AM86" i="2"/>
  <c r="AL88" i="2"/>
  <c r="AM88" i="2"/>
  <c r="AL90" i="2"/>
  <c r="AM90" i="2"/>
  <c r="AL92" i="2"/>
  <c r="AM92" i="2"/>
  <c r="AL94" i="2"/>
  <c r="AM94" i="2"/>
  <c r="AL96" i="2"/>
  <c r="AM96" i="2"/>
  <c r="AL98" i="2"/>
  <c r="AM98" i="2"/>
  <c r="AL100" i="2"/>
  <c r="AM100" i="2"/>
  <c r="AL102" i="2"/>
  <c r="AM102" i="2"/>
  <c r="AL104" i="2"/>
  <c r="AM104" i="2"/>
  <c r="P328" i="1" l="1"/>
  <c r="P267" i="1" l="1"/>
  <c r="Q267" i="1" s="1"/>
  <c r="AA295" i="1" l="1"/>
  <c r="P307" i="1" l="1"/>
  <c r="P306" i="1"/>
  <c r="P152" i="1" l="1"/>
  <c r="P151" i="1"/>
  <c r="AA224" i="1" l="1"/>
  <c r="AA324" i="1" l="1"/>
  <c r="AA304" i="1"/>
  <c r="AA269" i="1"/>
  <c r="AA263" i="1"/>
  <c r="AA242" i="1"/>
  <c r="AA237" i="1"/>
  <c r="AF413" i="1" l="1"/>
  <c r="AM165" i="1" l="1"/>
  <c r="AA378" i="1" l="1"/>
  <c r="AM265" i="1"/>
  <c r="AA404" i="1"/>
  <c r="AA214" i="1"/>
  <c r="AA213" i="1"/>
  <c r="AA212" i="1"/>
  <c r="AF411" i="1" l="1"/>
  <c r="AA411" i="1"/>
  <c r="P411" i="1"/>
  <c r="R411" i="1" s="1"/>
  <c r="AF410" i="1"/>
  <c r="AA410" i="1"/>
  <c r="AM410" i="1" s="1"/>
  <c r="AN410" i="1" s="1"/>
  <c r="P410" i="1"/>
  <c r="R410" i="1" s="1"/>
  <c r="AF409" i="1"/>
  <c r="AA409" i="1"/>
  <c r="P409" i="1"/>
  <c r="R409" i="1" s="1"/>
  <c r="AF408" i="1"/>
  <c r="AA408" i="1"/>
  <c r="P408" i="1"/>
  <c r="R408" i="1" s="1"/>
  <c r="AF407" i="1"/>
  <c r="AA407" i="1"/>
  <c r="AM407" i="1" s="1"/>
  <c r="AN407" i="1" s="1"/>
  <c r="P407" i="1"/>
  <c r="R407" i="1" s="1"/>
  <c r="AF406" i="1"/>
  <c r="AA406" i="1"/>
  <c r="AM406" i="1" s="1"/>
  <c r="AN406" i="1" s="1"/>
  <c r="P406" i="1"/>
  <c r="R406" i="1" s="1"/>
  <c r="AF405" i="1"/>
  <c r="AA405" i="1"/>
  <c r="AM405" i="1" s="1"/>
  <c r="AN405" i="1" s="1"/>
  <c r="P405" i="1"/>
  <c r="R405" i="1" s="1"/>
  <c r="R404" i="1"/>
  <c r="AF214" i="1"/>
  <c r="AM214" i="1"/>
  <c r="AN214" i="1" s="1"/>
  <c r="P214" i="1"/>
  <c r="R214" i="1" s="1"/>
  <c r="AF213" i="1"/>
  <c r="AM213" i="1"/>
  <c r="AN213" i="1" s="1"/>
  <c r="P213" i="1"/>
  <c r="R213" i="1" s="1"/>
  <c r="AF212" i="1"/>
  <c r="AM212" i="1"/>
  <c r="AN212" i="1" s="1"/>
  <c r="P212" i="1"/>
  <c r="R212" i="1" s="1"/>
  <c r="AF211" i="1"/>
  <c r="AM211" i="1"/>
  <c r="AN211" i="1" s="1"/>
  <c r="P211" i="1"/>
  <c r="R211" i="1" s="1"/>
  <c r="AM409" i="1" l="1"/>
  <c r="AN409" i="1" s="1"/>
  <c r="AM411" i="1"/>
  <c r="AN411" i="1" s="1"/>
  <c r="AM408" i="1"/>
  <c r="AN408" i="1" s="1"/>
  <c r="P216" i="1" l="1"/>
  <c r="P215" i="1"/>
  <c r="AF403" i="1" l="1"/>
  <c r="AA403" i="1"/>
  <c r="AM403" i="1" s="1"/>
  <c r="AN403" i="1" s="1"/>
  <c r="P403" i="1"/>
  <c r="R403" i="1" s="1"/>
  <c r="AF210" i="1"/>
  <c r="AA210" i="1"/>
  <c r="AM210" i="1" s="1"/>
  <c r="AN210" i="1" s="1"/>
  <c r="P210" i="1"/>
  <c r="R210" i="1" s="1"/>
  <c r="AF402" i="1"/>
  <c r="AA402" i="1"/>
  <c r="AM402" i="1" s="1"/>
  <c r="AN402" i="1" s="1"/>
  <c r="P402" i="1"/>
  <c r="R402" i="1" s="1"/>
  <c r="AF401" i="1"/>
  <c r="AA401" i="1"/>
  <c r="AM401" i="1" s="1"/>
  <c r="AN401" i="1" s="1"/>
  <c r="P401" i="1"/>
  <c r="R401" i="1" s="1"/>
  <c r="AF207" i="1"/>
  <c r="AA207" i="1"/>
  <c r="AM207" i="1" s="1"/>
  <c r="AN207" i="1" s="1"/>
  <c r="P207" i="1"/>
  <c r="R207" i="1" s="1"/>
  <c r="AF206" i="1"/>
  <c r="AA206" i="1"/>
  <c r="AM206" i="1" s="1"/>
  <c r="AN206" i="1" s="1"/>
  <c r="P206" i="1"/>
  <c r="R206" i="1" s="1"/>
  <c r="AF400" i="1"/>
  <c r="AA400" i="1"/>
  <c r="AM400" i="1" s="1"/>
  <c r="AN400" i="1" s="1"/>
  <c r="P400" i="1"/>
  <c r="R400" i="1" s="1"/>
  <c r="AF209" i="1"/>
  <c r="AA209" i="1"/>
  <c r="AM209" i="1" s="1"/>
  <c r="AN209" i="1" s="1"/>
  <c r="P209" i="1"/>
  <c r="R209" i="1" s="1"/>
  <c r="AF208" i="1"/>
  <c r="AA208" i="1"/>
  <c r="AM208" i="1" s="1"/>
  <c r="AN208" i="1" s="1"/>
  <c r="P208" i="1"/>
  <c r="R208" i="1" s="1"/>
  <c r="AF399" i="1"/>
  <c r="AA399" i="1"/>
  <c r="AM399" i="1" s="1"/>
  <c r="AN399" i="1" s="1"/>
  <c r="P399" i="1"/>
  <c r="R399" i="1" s="1"/>
  <c r="AF398" i="1"/>
  <c r="AA398" i="1"/>
  <c r="AM398" i="1" s="1"/>
  <c r="AN398" i="1" s="1"/>
  <c r="P398" i="1"/>
  <c r="R398" i="1" s="1"/>
  <c r="AF397" i="1"/>
  <c r="AA397" i="1"/>
  <c r="AM397" i="1" s="1"/>
  <c r="AN397" i="1" s="1"/>
  <c r="P397" i="1"/>
  <c r="R397" i="1" s="1"/>
  <c r="AF396" i="1"/>
  <c r="AA396" i="1"/>
  <c r="AM396" i="1" s="1"/>
  <c r="AN396" i="1" s="1"/>
  <c r="O396" i="1"/>
  <c r="P396" i="1" s="1"/>
  <c r="R396" i="1" s="1"/>
  <c r="AA395" i="1"/>
  <c r="AF394" i="1"/>
  <c r="AA394" i="1"/>
  <c r="AM394" i="1" s="1"/>
  <c r="AN394" i="1" s="1"/>
  <c r="P394" i="1"/>
  <c r="AM378" i="1" l="1"/>
  <c r="AN378" i="1" s="1"/>
  <c r="P378" i="1"/>
  <c r="Q378" i="1" s="1"/>
  <c r="P42" i="1" l="1"/>
  <c r="BG42" i="1" l="1"/>
  <c r="AF44" i="1"/>
  <c r="AA44" i="1"/>
  <c r="P44" i="1"/>
  <c r="AF43" i="1"/>
  <c r="AA43" i="1"/>
  <c r="P43" i="1"/>
  <c r="AF42" i="1"/>
  <c r="AA42" i="1"/>
  <c r="Q42" i="1"/>
  <c r="AF41" i="1"/>
  <c r="AA41" i="1"/>
  <c r="P41" i="1"/>
  <c r="AF40" i="1"/>
  <c r="AA40" i="1"/>
  <c r="P40" i="1"/>
  <c r="AF39" i="1"/>
  <c r="AA39" i="1"/>
  <c r="AM39" i="1" s="1"/>
  <c r="AO39" i="1" s="1"/>
  <c r="P39" i="1"/>
  <c r="AF38" i="1"/>
  <c r="AA38" i="1"/>
  <c r="P38" i="1"/>
  <c r="AF37" i="1"/>
  <c r="AA37" i="1"/>
  <c r="P37" i="1"/>
  <c r="AF36" i="1"/>
  <c r="AA36" i="1"/>
  <c r="P36" i="1"/>
  <c r="AF35" i="1"/>
  <c r="AA35" i="1"/>
  <c r="P35" i="1"/>
  <c r="AF34" i="1"/>
  <c r="AA34" i="1"/>
  <c r="AM34" i="1" s="1"/>
  <c r="P34" i="1"/>
  <c r="AF33" i="1"/>
  <c r="AA33" i="1"/>
  <c r="AM33" i="1" s="1"/>
  <c r="AO33" i="1" s="1"/>
  <c r="P33" i="1"/>
  <c r="AF32" i="1"/>
  <c r="AA32" i="1"/>
  <c r="AM32" i="1" s="1"/>
  <c r="P32" i="1"/>
  <c r="AF31" i="1"/>
  <c r="AA31" i="1"/>
  <c r="AM31" i="1" s="1"/>
  <c r="AO31" i="1" s="1"/>
  <c r="P31" i="1"/>
  <c r="AF382" i="1"/>
  <c r="AA382" i="1"/>
  <c r="AM382" i="1" s="1"/>
  <c r="P382" i="1"/>
  <c r="Q382" i="1" s="1"/>
  <c r="AF30" i="1"/>
  <c r="AA30" i="1"/>
  <c r="AM30" i="1" s="1"/>
  <c r="AO30" i="1" s="1"/>
  <c r="P30" i="1"/>
  <c r="AF381" i="1"/>
  <c r="AA381" i="1"/>
  <c r="AM381" i="1" s="1"/>
  <c r="P381" i="1"/>
  <c r="Q381" i="1" s="1"/>
  <c r="AF29" i="1"/>
  <c r="AA29" i="1"/>
  <c r="AM29" i="1" s="1"/>
  <c r="AO29" i="1" s="1"/>
  <c r="P29" i="1"/>
  <c r="AF28" i="1"/>
  <c r="AA28" i="1"/>
  <c r="AM28" i="1" s="1"/>
  <c r="P28" i="1"/>
  <c r="AF27" i="1"/>
  <c r="AA27" i="1"/>
  <c r="P27" i="1"/>
  <c r="AF26" i="1"/>
  <c r="AA26" i="1"/>
  <c r="P26" i="1"/>
  <c r="AF380" i="1"/>
  <c r="AA380" i="1"/>
  <c r="AM380" i="1" s="1"/>
  <c r="AO380" i="1" s="1"/>
  <c r="P380" i="1"/>
  <c r="Q380" i="1" s="1"/>
  <c r="AF379" i="1"/>
  <c r="AA379" i="1"/>
  <c r="AM379" i="1" s="1"/>
  <c r="P379" i="1"/>
  <c r="Q379" i="1" s="1"/>
  <c r="AF25" i="1"/>
  <c r="AA25" i="1"/>
  <c r="P25" i="1"/>
  <c r="AF24" i="1"/>
  <c r="AA24" i="1"/>
  <c r="AM24" i="1" s="1"/>
  <c r="P24" i="1"/>
  <c r="AF23" i="1"/>
  <c r="AA23" i="1"/>
  <c r="P23" i="1"/>
  <c r="AF22" i="1"/>
  <c r="AA22" i="1"/>
  <c r="P22" i="1"/>
  <c r="AF21" i="1"/>
  <c r="AA21" i="1"/>
  <c r="P21" i="1"/>
  <c r="AA20" i="1"/>
  <c r="P20" i="1"/>
  <c r="AA19" i="1"/>
  <c r="P19" i="1"/>
  <c r="AA18" i="1"/>
  <c r="P18" i="1"/>
  <c r="AA17" i="1"/>
  <c r="P17" i="1"/>
  <c r="AA16" i="1"/>
  <c r="P16" i="1"/>
  <c r="AA15" i="1"/>
  <c r="P15" i="1"/>
  <c r="AA14" i="1"/>
  <c r="P14" i="1"/>
  <c r="AA13" i="1"/>
  <c r="P13" i="1"/>
  <c r="AA204" i="1"/>
  <c r="AM204" i="1" s="1"/>
  <c r="AO204" i="1" s="1"/>
  <c r="P204" i="1"/>
  <c r="AA12" i="1"/>
  <c r="AM12" i="1" s="1"/>
  <c r="AO12" i="1" s="1"/>
  <c r="P12" i="1"/>
  <c r="AA11" i="1"/>
  <c r="P11" i="1"/>
  <c r="AA10" i="1"/>
  <c r="P10" i="1"/>
  <c r="AA9" i="1"/>
  <c r="AM9" i="1" s="1"/>
  <c r="AN9" i="1" s="1"/>
  <c r="P9" i="1"/>
  <c r="AA8" i="1"/>
  <c r="P8" i="1"/>
  <c r="BG10" i="1" l="1"/>
  <c r="BG14" i="1"/>
  <c r="Q23" i="1"/>
  <c r="BG23" i="1"/>
  <c r="Q29" i="1"/>
  <c r="BG29" i="1"/>
  <c r="Q35" i="1"/>
  <c r="BG35" i="1"/>
  <c r="Q39" i="1"/>
  <c r="BG39" i="1"/>
  <c r="Q43" i="1"/>
  <c r="BG43" i="1"/>
  <c r="Q22" i="1"/>
  <c r="BG22" i="1"/>
  <c r="Q28" i="1"/>
  <c r="BG28" i="1"/>
  <c r="Q34" i="1"/>
  <c r="BG34" i="1"/>
  <c r="Q38" i="1"/>
  <c r="BG38" i="1"/>
  <c r="BG8" i="1"/>
  <c r="BG16" i="1"/>
  <c r="BG18" i="1"/>
  <c r="BG20" i="1"/>
  <c r="Q31" i="1"/>
  <c r="BG31" i="1"/>
  <c r="BG9" i="1"/>
  <c r="BG11" i="1"/>
  <c r="BG13" i="1"/>
  <c r="BG15" i="1"/>
  <c r="BG17" i="1"/>
  <c r="BG19" i="1"/>
  <c r="Q21" i="1"/>
  <c r="BG21" i="1"/>
  <c r="Q25" i="1"/>
  <c r="BG25" i="1"/>
  <c r="Q27" i="1"/>
  <c r="BG27" i="1"/>
  <c r="Q30" i="1"/>
  <c r="BG30" i="1"/>
  <c r="Q33" i="1"/>
  <c r="BG33" i="1"/>
  <c r="Q37" i="1"/>
  <c r="BG37" i="1"/>
  <c r="Q41" i="1"/>
  <c r="BG41" i="1"/>
  <c r="BG12" i="1"/>
  <c r="Q24" i="1"/>
  <c r="BG24" i="1"/>
  <c r="Q26" i="1"/>
  <c r="BG26" i="1"/>
  <c r="Q32" i="1"/>
  <c r="BG32" i="1"/>
  <c r="Q36" i="1"/>
  <c r="BG36" i="1"/>
  <c r="Q40" i="1"/>
  <c r="BG40" i="1"/>
  <c r="Q44" i="1"/>
  <c r="BG44" i="1"/>
  <c r="AM22" i="1"/>
  <c r="AO22" i="1" s="1"/>
  <c r="AM26" i="1"/>
  <c r="AN26" i="1" s="1"/>
  <c r="AM40" i="1"/>
  <c r="AN40" i="1" s="1"/>
  <c r="AM42" i="1"/>
  <c r="AO42" i="1" s="1"/>
  <c r="AM44" i="1"/>
  <c r="AO44" i="1" s="1"/>
  <c r="AM8" i="1"/>
  <c r="AO8" i="1" s="1"/>
  <c r="AM10" i="1"/>
  <c r="AN10" i="1" s="1"/>
  <c r="AM11" i="1"/>
  <c r="AN11" i="1" s="1"/>
  <c r="AM14" i="1"/>
  <c r="AO14" i="1" s="1"/>
  <c r="AM16" i="1"/>
  <c r="AN16" i="1" s="1"/>
  <c r="AM17" i="1"/>
  <c r="AN17" i="1" s="1"/>
  <c r="AM18" i="1"/>
  <c r="AO18" i="1" s="1"/>
  <c r="AM19" i="1"/>
  <c r="AN19" i="1" s="1"/>
  <c r="AM20" i="1"/>
  <c r="AN20" i="1" s="1"/>
  <c r="AM23" i="1"/>
  <c r="AO23" i="1" s="1"/>
  <c r="AM25" i="1"/>
  <c r="AO25" i="1" s="1"/>
  <c r="AM35" i="1"/>
  <c r="AO35" i="1" s="1"/>
  <c r="AM37" i="1"/>
  <c r="AN37" i="1" s="1"/>
  <c r="AM43" i="1"/>
  <c r="AN43" i="1" s="1"/>
  <c r="AM36" i="1"/>
  <c r="AN36" i="1" s="1"/>
  <c r="AM38" i="1"/>
  <c r="AO38" i="1" s="1"/>
  <c r="AM13" i="1"/>
  <c r="AN13" i="1" s="1"/>
  <c r="AM15" i="1"/>
  <c r="AN15" i="1" s="1"/>
  <c r="AM21" i="1"/>
  <c r="AO21" i="1" s="1"/>
  <c r="AM27" i="1"/>
  <c r="AO27" i="1" s="1"/>
  <c r="AM41" i="1"/>
  <c r="AO41" i="1" s="1"/>
  <c r="AN204" i="1"/>
  <c r="AN24" i="1"/>
  <c r="AO24" i="1"/>
  <c r="AN381" i="1"/>
  <c r="AO381" i="1"/>
  <c r="AN32" i="1"/>
  <c r="AO32" i="1"/>
  <c r="AN379" i="1"/>
  <c r="AO379" i="1"/>
  <c r="AN28" i="1"/>
  <c r="AO28" i="1"/>
  <c r="AN382" i="1"/>
  <c r="AO382" i="1"/>
  <c r="AN34" i="1"/>
  <c r="AO34" i="1"/>
  <c r="AO9" i="1"/>
  <c r="AN12" i="1"/>
  <c r="AN380" i="1"/>
  <c r="AN29" i="1"/>
  <c r="AN30" i="1"/>
  <c r="AN31" i="1"/>
  <c r="AN33" i="1"/>
  <c r="AN39" i="1"/>
  <c r="P349" i="1"/>
  <c r="Q349" i="1" s="1"/>
  <c r="AN38" i="1" l="1"/>
  <c r="AO36" i="1"/>
  <c r="AO13" i="1"/>
  <c r="AN41" i="1"/>
  <c r="AO37" i="1"/>
  <c r="AO40" i="1"/>
  <c r="AO26" i="1"/>
  <c r="AN27" i="1"/>
  <c r="AN8" i="1"/>
  <c r="AO11" i="1"/>
  <c r="AO15" i="1"/>
  <c r="AN22" i="1"/>
  <c r="AN21" i="1"/>
  <c r="AN14" i="1"/>
  <c r="AO43" i="1"/>
  <c r="AO17" i="1"/>
  <c r="AN44" i="1"/>
  <c r="AN23" i="1"/>
  <c r="AN18" i="1"/>
  <c r="AN42" i="1"/>
  <c r="AN25" i="1"/>
  <c r="AO20" i="1"/>
  <c r="AO16" i="1"/>
  <c r="AO10" i="1"/>
  <c r="AN35" i="1"/>
  <c r="AO19" i="1"/>
  <c r="AF348" i="1"/>
  <c r="P348" i="1"/>
  <c r="Q348" i="1" s="1"/>
  <c r="AF347" i="1"/>
  <c r="AA347" i="1"/>
  <c r="AM347" i="1" s="1"/>
  <c r="AN347" i="1" s="1"/>
  <c r="P347" i="1"/>
  <c r="R347" i="1" s="1"/>
  <c r="AF346" i="1"/>
  <c r="P346" i="1"/>
  <c r="Q346" i="1" s="1"/>
  <c r="AF345" i="1"/>
  <c r="AA345" i="1"/>
  <c r="AM345" i="1" s="1"/>
  <c r="AN345" i="1" s="1"/>
  <c r="P345" i="1"/>
  <c r="Q345" i="1" s="1"/>
  <c r="AF344" i="1"/>
  <c r="P344" i="1"/>
  <c r="Q344" i="1" s="1"/>
  <c r="AF343" i="1"/>
  <c r="P343" i="1"/>
  <c r="Q343" i="1" s="1"/>
  <c r="AF342" i="1"/>
  <c r="AA342" i="1"/>
  <c r="AM342" i="1" s="1"/>
  <c r="P342" i="1"/>
  <c r="AF341" i="1"/>
  <c r="AA341" i="1"/>
  <c r="P341" i="1"/>
  <c r="R341" i="1" s="1"/>
  <c r="AF340" i="1"/>
  <c r="AA340" i="1"/>
  <c r="P340" i="1"/>
  <c r="Q340" i="1" s="1"/>
  <c r="AF339" i="1"/>
  <c r="P339" i="1"/>
  <c r="Q339" i="1" s="1"/>
  <c r="AF338" i="1"/>
  <c r="P338" i="1"/>
  <c r="Q338" i="1" s="1"/>
  <c r="AF337" i="1"/>
  <c r="AA337" i="1"/>
  <c r="P337" i="1"/>
  <c r="Q337" i="1" s="1"/>
  <c r="AF336" i="1"/>
  <c r="AA336" i="1"/>
  <c r="P336" i="1"/>
  <c r="Q336" i="1" s="1"/>
  <c r="AF335" i="1"/>
  <c r="AA335" i="1"/>
  <c r="P335" i="1"/>
  <c r="R335" i="1" s="1"/>
  <c r="AM336" i="1" l="1"/>
  <c r="AN336" i="1" s="1"/>
  <c r="AM340" i="1"/>
  <c r="AN340" i="1" s="1"/>
  <c r="AM335" i="1"/>
  <c r="AN335" i="1" s="1"/>
  <c r="AM337" i="1"/>
  <c r="AN337" i="1" s="1"/>
  <c r="AM341" i="1"/>
  <c r="AN341" i="1" s="1"/>
  <c r="AF331" i="1" l="1"/>
  <c r="P331" i="1"/>
  <c r="Q331" i="1" s="1"/>
  <c r="AF330" i="1"/>
  <c r="P330" i="1"/>
  <c r="Q330" i="1" s="1"/>
  <c r="P319" i="1" l="1"/>
  <c r="Q319" i="1" s="1"/>
  <c r="P318" i="1"/>
  <c r="Q318" i="1" s="1"/>
  <c r="P317" i="1"/>
  <c r="Q317" i="1" s="1"/>
  <c r="P316" i="1"/>
  <c r="Q316" i="1" s="1"/>
  <c r="P315" i="1"/>
  <c r="Q315" i="1" s="1"/>
  <c r="Q416" i="1" l="1"/>
  <c r="P312" i="1" l="1"/>
  <c r="P311" i="1"/>
  <c r="P310" i="1" l="1"/>
  <c r="P309" i="1"/>
  <c r="P308" i="1"/>
  <c r="P305" i="1" l="1"/>
  <c r="P304" i="1" l="1"/>
  <c r="AO301" i="1" l="1"/>
  <c r="AN301" i="1"/>
  <c r="AA301" i="1"/>
  <c r="Z301" i="1"/>
  <c r="P301" i="1"/>
  <c r="G301" i="1"/>
  <c r="AO300" i="1"/>
  <c r="AN300" i="1"/>
  <c r="AA300" i="1"/>
  <c r="Z300" i="1"/>
  <c r="P300" i="1"/>
  <c r="G300" i="1"/>
  <c r="AO299" i="1"/>
  <c r="AN299" i="1"/>
  <c r="AA299" i="1"/>
  <c r="Z299" i="1"/>
  <c r="P299" i="1"/>
  <c r="G299" i="1"/>
  <c r="AO298" i="1"/>
  <c r="AN298" i="1"/>
  <c r="AA298" i="1"/>
  <c r="Z298" i="1"/>
  <c r="P298" i="1"/>
  <c r="G298" i="1"/>
  <c r="AO297" i="1"/>
  <c r="AN297" i="1"/>
  <c r="AM297" i="1"/>
  <c r="Z297" i="1"/>
  <c r="P297" i="1"/>
  <c r="G297" i="1"/>
  <c r="P412" i="1" l="1"/>
  <c r="Q293" i="1" l="1"/>
  <c r="O290" i="1" l="1"/>
  <c r="P290" i="1" s="1"/>
  <c r="R290" i="1" s="1"/>
  <c r="P289" i="1"/>
  <c r="Q289" i="1" s="1"/>
  <c r="P288" i="1"/>
  <c r="P241" i="1" l="1"/>
  <c r="P281" i="1" l="1"/>
  <c r="Q281" i="1" s="1"/>
  <c r="P280" i="1"/>
  <c r="Q280" i="1" s="1"/>
  <c r="Q279" i="1"/>
  <c r="P279" i="1"/>
  <c r="AF414" i="1"/>
  <c r="AA414" i="1"/>
  <c r="P414" i="1"/>
  <c r="N414" i="1"/>
  <c r="AM266" i="1"/>
  <c r="AN266" i="1" s="1"/>
  <c r="AF266" i="1"/>
  <c r="P266" i="1"/>
  <c r="R266" i="1" s="1"/>
  <c r="AN265" i="1"/>
  <c r="AF265" i="1"/>
  <c r="P265" i="1"/>
  <c r="R265" i="1" s="1"/>
  <c r="AN264" i="1"/>
  <c r="AF264" i="1"/>
  <c r="P264" i="1"/>
  <c r="R264" i="1" s="1"/>
  <c r="AM414" i="1" l="1"/>
  <c r="AF137" i="1"/>
  <c r="AA137" i="1"/>
  <c r="AM137" i="1" s="1"/>
  <c r="AN137" i="1" s="1"/>
  <c r="O137" i="1"/>
  <c r="P137" i="1" s="1"/>
  <c r="AF136" i="1"/>
  <c r="AA136" i="1"/>
  <c r="AM136" i="1" s="1"/>
  <c r="AN136" i="1" s="1"/>
  <c r="O136" i="1"/>
  <c r="P136" i="1" s="1"/>
  <c r="AF135" i="1"/>
  <c r="AA135" i="1"/>
  <c r="AM135" i="1" s="1"/>
  <c r="AN135" i="1" s="1"/>
  <c r="P135" i="1"/>
  <c r="AF134" i="1"/>
  <c r="AA134" i="1"/>
  <c r="AM134" i="1" s="1"/>
  <c r="AN134" i="1" s="1"/>
  <c r="P134" i="1"/>
  <c r="AF133" i="1"/>
  <c r="AA133" i="1"/>
  <c r="AM133" i="1" s="1"/>
  <c r="AN133" i="1" s="1"/>
  <c r="P133" i="1"/>
  <c r="AF132" i="1"/>
  <c r="AA132" i="1"/>
  <c r="AM132" i="1" s="1"/>
  <c r="AN132" i="1" s="1"/>
  <c r="P132" i="1"/>
  <c r="AF131" i="1"/>
  <c r="AA131" i="1"/>
  <c r="AM131" i="1" s="1"/>
  <c r="AN131" i="1" s="1"/>
  <c r="P131" i="1"/>
  <c r="AF130" i="1"/>
  <c r="AA130" i="1"/>
  <c r="AM130" i="1" s="1"/>
  <c r="AN130" i="1" s="1"/>
  <c r="P130" i="1"/>
  <c r="AF129" i="1"/>
  <c r="AA129" i="1"/>
  <c r="AM129" i="1" s="1"/>
  <c r="AN129" i="1" s="1"/>
  <c r="P129" i="1"/>
  <c r="AF128" i="1"/>
  <c r="AA128" i="1"/>
  <c r="AM128" i="1" s="1"/>
  <c r="AN128" i="1" s="1"/>
  <c r="P128" i="1"/>
  <c r="AF127" i="1"/>
  <c r="AA127" i="1"/>
  <c r="AM127" i="1" s="1"/>
  <c r="AN127" i="1" s="1"/>
  <c r="P127" i="1"/>
  <c r="AF126" i="1"/>
  <c r="AA126" i="1"/>
  <c r="AM126" i="1" s="1"/>
  <c r="AN126" i="1" s="1"/>
  <c r="O126" i="1"/>
  <c r="P126" i="1" s="1"/>
  <c r="AF125" i="1"/>
  <c r="AA125" i="1"/>
  <c r="AM125" i="1" s="1"/>
  <c r="AN125" i="1" s="1"/>
  <c r="P125" i="1"/>
  <c r="AF124" i="1"/>
  <c r="AA124" i="1"/>
  <c r="AM124" i="1" s="1"/>
  <c r="AN124" i="1" s="1"/>
  <c r="P124" i="1"/>
  <c r="AF123" i="1"/>
  <c r="AA123" i="1"/>
  <c r="AM123" i="1" s="1"/>
  <c r="AN123" i="1" s="1"/>
  <c r="P123" i="1"/>
  <c r="BG123" i="1" s="1"/>
  <c r="AF122" i="1"/>
  <c r="AA122" i="1"/>
  <c r="AM122" i="1" s="1"/>
  <c r="AN122" i="1" s="1"/>
  <c r="P122" i="1"/>
  <c r="AF121" i="1"/>
  <c r="AA121" i="1"/>
  <c r="AM121" i="1" s="1"/>
  <c r="AN121" i="1" s="1"/>
  <c r="O121" i="1"/>
  <c r="P121" i="1" s="1"/>
  <c r="AF120" i="1"/>
  <c r="AA120" i="1"/>
  <c r="AM120" i="1" s="1"/>
  <c r="AN120" i="1" s="1"/>
  <c r="P120" i="1"/>
  <c r="AF119" i="1"/>
  <c r="AA119" i="1"/>
  <c r="AM119" i="1" s="1"/>
  <c r="AN119" i="1" s="1"/>
  <c r="P119" i="1"/>
  <c r="AF118" i="1"/>
  <c r="AA118" i="1"/>
  <c r="AM118" i="1" s="1"/>
  <c r="AN118" i="1" s="1"/>
  <c r="P118" i="1"/>
  <c r="AF117" i="1"/>
  <c r="AA117" i="1"/>
  <c r="AM117" i="1" s="1"/>
  <c r="AN117" i="1" s="1"/>
  <c r="P117" i="1"/>
  <c r="AF116" i="1"/>
  <c r="AA116" i="1"/>
  <c r="AM116" i="1" s="1"/>
  <c r="AN116" i="1" s="1"/>
  <c r="P116" i="1"/>
  <c r="AF115" i="1"/>
  <c r="AA115" i="1"/>
  <c r="AM115" i="1" s="1"/>
  <c r="AN115" i="1" s="1"/>
  <c r="P115" i="1"/>
  <c r="AF114" i="1"/>
  <c r="AA114" i="1"/>
  <c r="AM114" i="1" s="1"/>
  <c r="AN114" i="1" s="1"/>
  <c r="P114" i="1"/>
  <c r="AF113" i="1"/>
  <c r="AA113" i="1"/>
  <c r="AM113" i="1" s="1"/>
  <c r="AN113" i="1" s="1"/>
  <c r="P113" i="1"/>
  <c r="AF112" i="1"/>
  <c r="AA112" i="1"/>
  <c r="AM112" i="1" s="1"/>
  <c r="AN112" i="1" s="1"/>
  <c r="P112" i="1"/>
  <c r="AF111" i="1"/>
  <c r="AA111" i="1"/>
  <c r="AM111" i="1" s="1"/>
  <c r="AN111" i="1" s="1"/>
  <c r="P111" i="1"/>
  <c r="AF110" i="1"/>
  <c r="AA110" i="1"/>
  <c r="AM110" i="1" s="1"/>
  <c r="AN110" i="1" s="1"/>
  <c r="P110" i="1"/>
  <c r="AF109" i="1"/>
  <c r="AA109" i="1"/>
  <c r="AM109" i="1" s="1"/>
  <c r="AN109" i="1" s="1"/>
  <c r="P109" i="1"/>
  <c r="AF108" i="1"/>
  <c r="AA108" i="1"/>
  <c r="AM108" i="1" s="1"/>
  <c r="AN108" i="1" s="1"/>
  <c r="P108" i="1"/>
  <c r="AF107" i="1"/>
  <c r="AA107" i="1"/>
  <c r="AM107" i="1" s="1"/>
  <c r="AN107" i="1" s="1"/>
  <c r="P107" i="1"/>
  <c r="AF106" i="1"/>
  <c r="AA106" i="1"/>
  <c r="AM106" i="1" s="1"/>
  <c r="AN106" i="1" s="1"/>
  <c r="P106" i="1"/>
  <c r="AF105" i="1"/>
  <c r="AA105" i="1"/>
  <c r="AM105" i="1" s="1"/>
  <c r="AN105" i="1" s="1"/>
  <c r="P105" i="1"/>
  <c r="AF104" i="1"/>
  <c r="AA104" i="1"/>
  <c r="AM104" i="1" s="1"/>
  <c r="AN104" i="1" s="1"/>
  <c r="P104" i="1"/>
  <c r="AF103" i="1"/>
  <c r="AA103" i="1"/>
  <c r="AM103" i="1" s="1"/>
  <c r="AN103" i="1" s="1"/>
  <c r="P103" i="1"/>
  <c r="AF102" i="1"/>
  <c r="AA102" i="1"/>
  <c r="AM102" i="1" s="1"/>
  <c r="AN102" i="1" s="1"/>
  <c r="P102" i="1"/>
  <c r="AF101" i="1"/>
  <c r="AA101" i="1"/>
  <c r="AM101" i="1" s="1"/>
  <c r="AN101" i="1" s="1"/>
  <c r="P101" i="1"/>
  <c r="AF100" i="1"/>
  <c r="AA100" i="1"/>
  <c r="AM100" i="1" s="1"/>
  <c r="AN100" i="1" s="1"/>
  <c r="P100" i="1"/>
  <c r="AF99" i="1"/>
  <c r="AA99" i="1"/>
  <c r="AM99" i="1" s="1"/>
  <c r="AN99" i="1" s="1"/>
  <c r="P99" i="1"/>
  <c r="AF98" i="1"/>
  <c r="AA98" i="1"/>
  <c r="AM98" i="1" s="1"/>
  <c r="AN98" i="1" s="1"/>
  <c r="P98" i="1"/>
  <c r="AF97" i="1"/>
  <c r="AA97" i="1"/>
  <c r="AM97" i="1" s="1"/>
  <c r="AN97" i="1" s="1"/>
  <c r="P97" i="1"/>
  <c r="AF96" i="1"/>
  <c r="AA96" i="1"/>
  <c r="AM96" i="1" s="1"/>
  <c r="AN96" i="1" s="1"/>
  <c r="P96" i="1"/>
  <c r="AF95" i="1"/>
  <c r="AA95" i="1"/>
  <c r="AM95" i="1" s="1"/>
  <c r="AN95" i="1" s="1"/>
  <c r="P95" i="1"/>
  <c r="AF94" i="1"/>
  <c r="AA94" i="1"/>
  <c r="AM94" i="1" s="1"/>
  <c r="AN94" i="1" s="1"/>
  <c r="P94" i="1"/>
  <c r="AF93" i="1"/>
  <c r="AA93" i="1"/>
  <c r="AM93" i="1" s="1"/>
  <c r="AN93" i="1" s="1"/>
  <c r="P93" i="1"/>
  <c r="AF92" i="1"/>
  <c r="AA92" i="1"/>
  <c r="AM92" i="1" s="1"/>
  <c r="AN92" i="1" s="1"/>
  <c r="P92" i="1"/>
  <c r="AF91" i="1"/>
  <c r="AA91" i="1"/>
  <c r="AM91" i="1" s="1"/>
  <c r="AN91" i="1" s="1"/>
  <c r="P91" i="1"/>
  <c r="AF90" i="1"/>
  <c r="AA90" i="1"/>
  <c r="AM90" i="1" s="1"/>
  <c r="AN90" i="1" s="1"/>
  <c r="P90" i="1"/>
  <c r="AF89" i="1"/>
  <c r="AA89" i="1"/>
  <c r="AM89" i="1" s="1"/>
  <c r="AN89" i="1" s="1"/>
  <c r="P89" i="1"/>
  <c r="AF88" i="1"/>
  <c r="AA88" i="1"/>
  <c r="AM88" i="1" s="1"/>
  <c r="AN88" i="1" s="1"/>
  <c r="P88" i="1"/>
  <c r="AF87" i="1"/>
  <c r="AA87" i="1"/>
  <c r="AM87" i="1" s="1"/>
  <c r="AN87" i="1" s="1"/>
  <c r="P87" i="1"/>
  <c r="AF86" i="1"/>
  <c r="AA86" i="1"/>
  <c r="AM86" i="1" s="1"/>
  <c r="AN86" i="1" s="1"/>
  <c r="P86" i="1"/>
  <c r="AF85" i="1"/>
  <c r="AA85" i="1"/>
  <c r="AM85" i="1" s="1"/>
  <c r="AN85" i="1" s="1"/>
  <c r="O85" i="1"/>
  <c r="P85" i="1" s="1"/>
  <c r="AF84" i="1"/>
  <c r="AA84" i="1"/>
  <c r="AM84" i="1" s="1"/>
  <c r="AN84" i="1" s="1"/>
  <c r="P84" i="1"/>
  <c r="AF83" i="1"/>
  <c r="AA83" i="1"/>
  <c r="AM83" i="1" s="1"/>
  <c r="AN83" i="1" s="1"/>
  <c r="P83" i="1"/>
  <c r="AF82" i="1"/>
  <c r="AA82" i="1"/>
  <c r="AM82" i="1" s="1"/>
  <c r="AN82" i="1" s="1"/>
  <c r="P82" i="1"/>
  <c r="AF81" i="1"/>
  <c r="AA81" i="1"/>
  <c r="AM81" i="1" s="1"/>
  <c r="AN81" i="1" s="1"/>
  <c r="P81" i="1"/>
  <c r="AF80" i="1"/>
  <c r="AA80" i="1"/>
  <c r="AM80" i="1" s="1"/>
  <c r="AN80" i="1" s="1"/>
  <c r="P80" i="1"/>
  <c r="AF79" i="1"/>
  <c r="AA79" i="1"/>
  <c r="AM79" i="1" s="1"/>
  <c r="AN79" i="1" s="1"/>
  <c r="P79" i="1"/>
  <c r="AF78" i="1"/>
  <c r="AA78" i="1"/>
  <c r="AM78" i="1" s="1"/>
  <c r="AN78" i="1" s="1"/>
  <c r="P78" i="1"/>
  <c r="AF77" i="1"/>
  <c r="AA77" i="1"/>
  <c r="AM77" i="1" s="1"/>
  <c r="AN77" i="1" s="1"/>
  <c r="P77" i="1"/>
  <c r="AF76" i="1"/>
  <c r="AA76" i="1"/>
  <c r="AM76" i="1" s="1"/>
  <c r="AN76" i="1" s="1"/>
  <c r="P76" i="1"/>
  <c r="AF75" i="1"/>
  <c r="AA75" i="1"/>
  <c r="AM75" i="1" s="1"/>
  <c r="AN75" i="1" s="1"/>
  <c r="P75" i="1"/>
  <c r="AF74" i="1"/>
  <c r="AA74" i="1"/>
  <c r="AM74" i="1" s="1"/>
  <c r="AN74" i="1" s="1"/>
  <c r="P74" i="1"/>
  <c r="AF73" i="1"/>
  <c r="AA73" i="1"/>
  <c r="AM73" i="1" s="1"/>
  <c r="AN73" i="1" s="1"/>
  <c r="P73" i="1"/>
  <c r="AF72" i="1"/>
  <c r="AA72" i="1"/>
  <c r="AM72" i="1" s="1"/>
  <c r="AN72" i="1" s="1"/>
  <c r="P72" i="1"/>
  <c r="AF71" i="1"/>
  <c r="AA71" i="1"/>
  <c r="AM71" i="1" s="1"/>
  <c r="AN71" i="1" s="1"/>
  <c r="P71" i="1"/>
  <c r="AF70" i="1"/>
  <c r="AA70" i="1"/>
  <c r="AM70" i="1" s="1"/>
  <c r="AN70" i="1" s="1"/>
  <c r="P70" i="1"/>
  <c r="AF69" i="1"/>
  <c r="AA69" i="1"/>
  <c r="AM69" i="1" s="1"/>
  <c r="AN69" i="1" s="1"/>
  <c r="P69" i="1"/>
  <c r="AF68" i="1"/>
  <c r="AA68" i="1"/>
  <c r="AM68" i="1" s="1"/>
  <c r="AN68" i="1" s="1"/>
  <c r="P68" i="1"/>
  <c r="AF67" i="1"/>
  <c r="AA67" i="1"/>
  <c r="AM67" i="1" s="1"/>
  <c r="AN67" i="1" s="1"/>
  <c r="P67" i="1"/>
  <c r="AF66" i="1"/>
  <c r="AA66" i="1"/>
  <c r="AM66" i="1" s="1"/>
  <c r="AN66" i="1" s="1"/>
  <c r="P66" i="1"/>
  <c r="AF65" i="1"/>
  <c r="AA65" i="1"/>
  <c r="AM65" i="1" s="1"/>
  <c r="AN65" i="1" s="1"/>
  <c r="P65" i="1"/>
  <c r="AF64" i="1"/>
  <c r="AA64" i="1"/>
  <c r="AM64" i="1" s="1"/>
  <c r="AN64" i="1" s="1"/>
  <c r="P64" i="1"/>
  <c r="AF63" i="1"/>
  <c r="AA63" i="1"/>
  <c r="AM63" i="1" s="1"/>
  <c r="AN63" i="1" s="1"/>
  <c r="P63" i="1"/>
  <c r="AF62" i="1"/>
  <c r="AA62" i="1"/>
  <c r="AM62" i="1" s="1"/>
  <c r="AN62" i="1" s="1"/>
  <c r="P62" i="1"/>
  <c r="AF61" i="1"/>
  <c r="P61" i="1"/>
  <c r="AF6" i="1"/>
  <c r="AA6" i="1"/>
  <c r="AM6" i="1" s="1"/>
  <c r="AN6" i="1" s="1"/>
  <c r="Q6" i="1"/>
  <c r="Q66" i="1" l="1"/>
  <c r="BG66" i="1"/>
  <c r="Q70" i="1"/>
  <c r="BG70" i="1"/>
  <c r="Q74" i="1"/>
  <c r="BG74" i="1"/>
  <c r="Q86" i="1"/>
  <c r="BG86" i="1"/>
  <c r="Q106" i="1"/>
  <c r="BG106" i="1"/>
  <c r="Q114" i="1"/>
  <c r="BG114" i="1"/>
  <c r="Q118" i="1"/>
  <c r="BG118" i="1"/>
  <c r="Q122" i="1"/>
  <c r="BG122" i="1"/>
  <c r="Q65" i="1"/>
  <c r="BG65" i="1"/>
  <c r="Q69" i="1"/>
  <c r="BG69" i="1"/>
  <c r="Q73" i="1"/>
  <c r="BG73" i="1"/>
  <c r="Q77" i="1"/>
  <c r="BG77" i="1"/>
  <c r="Q81" i="1"/>
  <c r="BG81" i="1"/>
  <c r="Q85" i="1"/>
  <c r="BG85" i="1"/>
  <c r="Q89" i="1"/>
  <c r="BG89" i="1"/>
  <c r="Q93" i="1"/>
  <c r="BG93" i="1"/>
  <c r="Q97" i="1"/>
  <c r="BG97" i="1"/>
  <c r="Q101" i="1"/>
  <c r="BG101" i="1"/>
  <c r="Q105" i="1"/>
  <c r="BG105" i="1"/>
  <c r="Q109" i="1"/>
  <c r="BG109" i="1"/>
  <c r="Q113" i="1"/>
  <c r="BG113" i="1"/>
  <c r="Q117" i="1"/>
  <c r="BG117" i="1"/>
  <c r="Q121" i="1"/>
  <c r="BG121" i="1"/>
  <c r="Q125" i="1"/>
  <c r="BG125" i="1"/>
  <c r="Q129" i="1"/>
  <c r="BG129" i="1"/>
  <c r="Q133" i="1"/>
  <c r="BG133" i="1"/>
  <c r="Q137" i="1"/>
  <c r="BG137" i="1"/>
  <c r="Q62" i="1"/>
  <c r="BG62" i="1"/>
  <c r="Q82" i="1"/>
  <c r="BG82" i="1"/>
  <c r="Q90" i="1"/>
  <c r="BG90" i="1"/>
  <c r="Q94" i="1"/>
  <c r="BG94" i="1"/>
  <c r="Q98" i="1"/>
  <c r="BG98" i="1"/>
  <c r="Q102" i="1"/>
  <c r="BG102" i="1"/>
  <c r="Q110" i="1"/>
  <c r="BG110" i="1"/>
  <c r="Q126" i="1"/>
  <c r="BG126" i="1"/>
  <c r="Q130" i="1"/>
  <c r="BG130" i="1"/>
  <c r="Q134" i="1"/>
  <c r="BG134" i="1"/>
  <c r="Q61" i="1"/>
  <c r="BG61" i="1"/>
  <c r="Q64" i="1"/>
  <c r="BG64" i="1"/>
  <c r="Q68" i="1"/>
  <c r="BG68" i="1"/>
  <c r="Q72" i="1"/>
  <c r="BG72" i="1"/>
  <c r="Q76" i="1"/>
  <c r="BG76" i="1"/>
  <c r="Q80" i="1"/>
  <c r="BG80" i="1"/>
  <c r="Q84" i="1"/>
  <c r="BG84" i="1"/>
  <c r="Q88" i="1"/>
  <c r="BG88" i="1"/>
  <c r="Q92" i="1"/>
  <c r="BG92" i="1"/>
  <c r="Q96" i="1"/>
  <c r="BG96" i="1"/>
  <c r="Q100" i="1"/>
  <c r="BG100" i="1"/>
  <c r="Q104" i="1"/>
  <c r="BG104" i="1"/>
  <c r="Q108" i="1"/>
  <c r="BG108" i="1"/>
  <c r="Q112" i="1"/>
  <c r="BG112" i="1"/>
  <c r="Q116" i="1"/>
  <c r="BG116" i="1"/>
  <c r="Q120" i="1"/>
  <c r="BG120" i="1"/>
  <c r="Q124" i="1"/>
  <c r="BG124" i="1"/>
  <c r="Q128" i="1"/>
  <c r="BG128" i="1"/>
  <c r="Q132" i="1"/>
  <c r="BG132" i="1"/>
  <c r="Q136" i="1"/>
  <c r="BG136" i="1"/>
  <c r="Q78" i="1"/>
  <c r="BG78" i="1"/>
  <c r="Q63" i="1"/>
  <c r="BG63" i="1"/>
  <c r="Q67" i="1"/>
  <c r="BG67" i="1"/>
  <c r="Q71" i="1"/>
  <c r="BG71" i="1"/>
  <c r="Q75" i="1"/>
  <c r="BG75" i="1"/>
  <c r="Q79" i="1"/>
  <c r="BG79" i="1"/>
  <c r="Q83" i="1"/>
  <c r="BG83" i="1"/>
  <c r="Q87" i="1"/>
  <c r="BG87" i="1"/>
  <c r="Q91" i="1"/>
  <c r="BG91" i="1"/>
  <c r="Q95" i="1"/>
  <c r="BG95" i="1"/>
  <c r="Q99" i="1"/>
  <c r="BG99" i="1"/>
  <c r="Q103" i="1"/>
  <c r="BG103" i="1"/>
  <c r="Q107" i="1"/>
  <c r="BG107" i="1"/>
  <c r="Q111" i="1"/>
  <c r="BG111" i="1"/>
  <c r="Q115" i="1"/>
  <c r="BG115" i="1"/>
  <c r="Q119" i="1"/>
  <c r="BG119" i="1"/>
  <c r="Q123" i="1"/>
  <c r="Q127" i="1"/>
  <c r="BG127" i="1"/>
  <c r="Q131" i="1"/>
  <c r="BG131" i="1"/>
  <c r="Q135" i="1"/>
  <c r="BG135" i="1"/>
  <c r="P260" i="1" l="1"/>
  <c r="Q260" i="1" s="1"/>
  <c r="P259" i="1"/>
  <c r="Q259" i="1" s="1"/>
  <c r="P258" i="1"/>
  <c r="Q258" i="1" s="1"/>
  <c r="P257" i="1" l="1"/>
  <c r="P256" i="1"/>
  <c r="P255" i="1" l="1"/>
  <c r="P254" i="1"/>
  <c r="R254" i="1" s="1"/>
  <c r="R253" i="1"/>
  <c r="R252" i="1"/>
  <c r="R251" i="1"/>
  <c r="R250" i="1"/>
  <c r="AA245" i="1" l="1"/>
  <c r="P245" i="1"/>
  <c r="AA244" i="1"/>
  <c r="AM244" i="1" s="1"/>
  <c r="P244" i="1"/>
  <c r="R244" i="1" s="1"/>
  <c r="AA243" i="1"/>
  <c r="AM243" i="1" s="1"/>
  <c r="P243" i="1"/>
  <c r="AM245" i="1" l="1"/>
  <c r="P393" i="1"/>
  <c r="Q236" i="1" l="1"/>
  <c r="P236" i="1"/>
  <c r="Q235" i="1"/>
  <c r="P235" i="1"/>
  <c r="Q234" i="1" l="1"/>
  <c r="Q233" i="1"/>
  <c r="AA383" i="1" l="1"/>
  <c r="AM383" i="1" s="1"/>
  <c r="AN383" i="1" s="1"/>
  <c r="P383" i="1"/>
  <c r="P223" i="1" l="1"/>
  <c r="P222" i="1" l="1"/>
  <c r="Q222" i="1" s="1"/>
  <c r="P219" i="1" l="1"/>
  <c r="AF218" i="1" l="1"/>
  <c r="O218" i="1"/>
  <c r="P218" i="1" s="1"/>
  <c r="Q218" i="1" s="1"/>
  <c r="AF60" i="1" l="1"/>
  <c r="AA60" i="1"/>
  <c r="AM60" i="1" s="1"/>
  <c r="P60" i="1"/>
  <c r="AF59" i="1"/>
  <c r="AA59" i="1"/>
  <c r="AM59" i="1" s="1"/>
  <c r="P59" i="1"/>
  <c r="AF55" i="1"/>
  <c r="AA55" i="1"/>
  <c r="AM55" i="1" s="1"/>
  <c r="R55" i="1"/>
  <c r="AF50" i="1"/>
  <c r="AA50" i="1"/>
  <c r="AM50" i="1" s="1"/>
  <c r="R50" i="1"/>
  <c r="AA46" i="1"/>
  <c r="AM46" i="1" s="1"/>
  <c r="AN46" i="1" s="1"/>
  <c r="R46" i="1"/>
  <c r="AF45" i="1"/>
  <c r="AA45" i="1"/>
  <c r="AM45" i="1" s="1"/>
  <c r="P45" i="1"/>
  <c r="Q60" i="1" l="1"/>
  <c r="BG60" i="1"/>
  <c r="R59" i="1"/>
  <c r="BG59" i="1"/>
  <c r="R45" i="1"/>
  <c r="BG45" i="1"/>
  <c r="AN55" i="1"/>
  <c r="AO55" i="1"/>
  <c r="AO59" i="1"/>
  <c r="AN59" i="1"/>
  <c r="AN45" i="1"/>
  <c r="AO45" i="1"/>
  <c r="AO50" i="1"/>
  <c r="AN50" i="1"/>
  <c r="AN60" i="1"/>
  <c r="AO60" i="1"/>
  <c r="AO46" i="1"/>
</calcChain>
</file>

<file path=xl/comments1.xml><?xml version="1.0" encoding="utf-8"?>
<comments xmlns="http://schemas.openxmlformats.org/spreadsheetml/2006/main">
  <authors>
    <author>Махашкеева Анастасия Юрьевна</author>
  </authors>
  <commentList>
    <comment ref="B238" authorId="0" shapeId="0">
      <text>
        <r>
          <rPr>
            <b/>
            <sz val="9"/>
            <color indexed="81"/>
            <rFont val="Tahoma"/>
            <family val="2"/>
            <charset val="204"/>
          </rPr>
          <t>2500048600</t>
        </r>
      </text>
    </comment>
    <comment ref="B239" authorId="0" shapeId="0">
      <text>
        <r>
          <rPr>
            <b/>
            <sz val="9"/>
            <color indexed="81"/>
            <rFont val="Tahoma"/>
            <family val="2"/>
            <charset val="204"/>
          </rPr>
          <t>2500048600</t>
        </r>
      </text>
    </comment>
    <comment ref="B240" authorId="0" shapeId="0">
      <text>
        <r>
          <rPr>
            <b/>
            <sz val="9"/>
            <color indexed="81"/>
            <rFont val="Tahoma"/>
            <family val="2"/>
            <charset val="204"/>
          </rPr>
          <t>2500048670</t>
        </r>
      </text>
    </comment>
  </commentList>
</comments>
</file>

<file path=xl/sharedStrings.xml><?xml version="1.0" encoding="utf-8"?>
<sst xmlns="http://schemas.openxmlformats.org/spreadsheetml/2006/main" count="11488" uniqueCount="1896">
  <si>
    <t>Номер закупки</t>
  </si>
  <si>
    <t>Год под обеспечение потребности которого планируется данная закупка</t>
  </si>
  <si>
    <t>Подразделение/предприятие-потребитель продукции</t>
  </si>
  <si>
    <t>Номер лота</t>
  </si>
  <si>
    <t>Наименование лота</t>
  </si>
  <si>
    <t>наименование</t>
  </si>
  <si>
    <t>Код вида деятельности</t>
  </si>
  <si>
    <t>Условия договора</t>
  </si>
  <si>
    <t>Вид закупаемой продукции</t>
  </si>
  <si>
    <t>Планируемый способ закупки</t>
  </si>
  <si>
    <t>Источник финансирования</t>
  </si>
  <si>
    <t>Документ, на основании которого определена планируемая цена закупки</t>
  </si>
  <si>
    <t>Дополнительная информация по закупке</t>
  </si>
  <si>
    <t>ИНН</t>
  </si>
  <si>
    <t>КПП</t>
  </si>
  <si>
    <t>Юридическое лицо</t>
  </si>
  <si>
    <t>Филиал/подразделение</t>
  </si>
  <si>
    <t>Организатор закупки</t>
  </si>
  <si>
    <t>Вид закупки (электронная/неэлектронная)</t>
  </si>
  <si>
    <t>Наименование контрагента</t>
  </si>
  <si>
    <t>Предмет договора</t>
  </si>
  <si>
    <t>Минимально необходимые требования, предъявляемые к закупаемым товарам (работам, услугам)</t>
  </si>
  <si>
    <t>Единица измерения</t>
  </si>
  <si>
    <t>Сведения о количестве (объеме) - количество единиц измерения</t>
  </si>
  <si>
    <t>Регион поставки товаров (выполнения работ, оказания услуг)</t>
  </si>
  <si>
    <t>Плановая дата заключения договора (чч.мм.гггг)</t>
  </si>
  <si>
    <t>Код по ОКЕИ</t>
  </si>
  <si>
    <t>Код по ОКАТО</t>
  </si>
  <si>
    <t>Планируемая начальная (предельная) цена лота по извещению/уведомлению, тыс. руб. (с учетом НДС)</t>
  </si>
  <si>
    <t>Планируемая начальная (предельная) цена лота по извещению/уведомлению, тыс. руб. (без учета НДС)</t>
  </si>
  <si>
    <t>Категория закупки, которая не учитывается при расчёте совокупного годового стоимостного объёма договоров</t>
  </si>
  <si>
    <t>Сведения о закупке у ЕП</t>
  </si>
  <si>
    <t>Признак закупки инновационной и высокотехнологичной продукции (Да/Нет)</t>
  </si>
  <si>
    <t>Наличие условий о субьектах малого и среднего предпринимательства в конкурсной/закупочной документации</t>
  </si>
  <si>
    <t>Код по ОКВЭД 2</t>
  </si>
  <si>
    <t>Код по ОКПД 2</t>
  </si>
  <si>
    <t>Основание для проведения закупки у ЕП (пункт ЕСЗ ПАО "Россети")</t>
  </si>
  <si>
    <t>Данные из утвержденной инвестиционной программы</t>
  </si>
  <si>
    <t>статус ИПР</t>
  </si>
  <si>
    <t>наименование инвестиционного проекта (группы инвестиционных проектов)</t>
  </si>
  <si>
    <t>идентификатор инвестиционного проекта</t>
  </si>
  <si>
    <t>год начала  реализации инвестиционного проекта</t>
  </si>
  <si>
    <t>год окончания реализации инвестиционного проекта</t>
  </si>
  <si>
    <t>технологическое присоединение (Да/Нет)</t>
  </si>
  <si>
    <t>оценка полной стоимости инвестиционного проекта в прогнозных ценах соответствующих лет, млн. руб. (с НДС)</t>
  </si>
  <si>
    <t>остаток финансирования капитальных вложений в прогнозных ценах (на момент начала года плана закупки), млн. руб. (с НДС)</t>
  </si>
  <si>
    <t>Примечание</t>
  </si>
  <si>
    <t>Планируемая дата размещения извещения о начале закупочной процедуры/заключения договора у ЕП (ЗПП)
(чч.мм.гггг)</t>
  </si>
  <si>
    <t>Планируемая дата подведения итогов по закупочной процедуре/заключения договора у ЕП (ЗПП)
(чч.мм.гггг)</t>
  </si>
  <si>
    <t>Планируемая дата начала поставки товаров, выполнения работ, услуг (чч.мм.гггг)</t>
  </si>
  <si>
    <t>Планируемая дата окончания поставки товаров, выполнения работ, услуг (чч.мм.гггг)</t>
  </si>
  <si>
    <t>Объёмы оплаты долгосрочного договора по годам, тыс. рублей с НДС</t>
  </si>
  <si>
    <t>ГГГГ</t>
  </si>
  <si>
    <t>ГГГГ+1</t>
  </si>
  <si>
    <t>ГГГГ+2</t>
  </si>
  <si>
    <t>ГГГГ+3</t>
  </si>
  <si>
    <t>7.1</t>
  </si>
  <si>
    <t>Филиал Алтайэнерго</t>
  </si>
  <si>
    <t>УСЛУГИ</t>
  </si>
  <si>
    <t>86.10</t>
  </si>
  <si>
    <t>нет</t>
  </si>
  <si>
    <t>Себестоимость</t>
  </si>
  <si>
    <t>Сравнительная матрица</t>
  </si>
  <si>
    <t>ОЗП</t>
  </si>
  <si>
    <t>электронная</t>
  </si>
  <si>
    <t>В СООТВЕТСВИИ С ТЕХНИЧЕСКИМ ЗАДАНИЕМ</t>
  </si>
  <si>
    <t>усл.ед</t>
  </si>
  <si>
    <t>01000000000</t>
  </si>
  <si>
    <t>У0159</t>
  </si>
  <si>
    <t>шт.</t>
  </si>
  <si>
    <t>АЛТАЙСКИЙ КРАЙ</t>
  </si>
  <si>
    <t>01000000001</t>
  </si>
  <si>
    <t>У0115/З</t>
  </si>
  <si>
    <t>Техническое обслуживание и ремонт первичных средств пожаротушения</t>
  </si>
  <si>
    <t>84.25.1</t>
  </si>
  <si>
    <t>84.25.11.120</t>
  </si>
  <si>
    <t xml:space="preserve">В соответствии с техническими заданиями </t>
  </si>
  <si>
    <t>Наличие у организации лицензии МЧС РФ по делам гражданской обороны, чрезвычайным ситуациям и ликвидации последствий стихийных бедствий. Наличие личного клейма у организации. Наличие у организации разветвленной сети перезарядочных станций на территории Алтайского края.</t>
  </si>
  <si>
    <t>У0197</t>
  </si>
  <si>
    <t>71.20</t>
  </si>
  <si>
    <t>Объем финансового обеспечения закупки за счет субсидии, предоставляемой в целях реализации национальных и федеральных проектов, а также комплексного плана модернизации и расширения магистральной инфраструктуры</t>
  </si>
  <si>
    <t>Код целевой статьи расходов, код вида расходов</t>
  </si>
  <si>
    <t>2.1</t>
  </si>
  <si>
    <t>СМР</t>
  </si>
  <si>
    <t>У0059/З</t>
  </si>
  <si>
    <t>Реконструкция ПС "База СВЭС" №48 35/10кВ с заменой двух силовых трансформаторов мощностью 2,5 МВА на два силовых трансформатора мощностью 4 МВА</t>
  </si>
  <si>
    <t>42.22</t>
  </si>
  <si>
    <t>Нет</t>
  </si>
  <si>
    <t>Капитальные вложения</t>
  </si>
  <si>
    <t>Сводный сметный расчет</t>
  </si>
  <si>
    <t>ОК</t>
  </si>
  <si>
    <t>ИА "Россети Сибирь" (АЭ)</t>
  </si>
  <si>
    <t>Принято к рассмотрению в Минэнерго</t>
  </si>
  <si>
    <t>J_1339_АЭ</t>
  </si>
  <si>
    <t>Модернизация систем телемеханики на подстанциях 110-35кВ (ПС Орловская), Модернизация систем телемеханики на подстанциях 110-35кВ (ПС Верхчуманская), Модернизация каналов связи для  систем телемеханики на подстанциях 110-35кВ (ПС Орловская), Модернизация каналов связи для  систем телемеханики на подстанциях 110-35кВ (ПС Верхчуманская)</t>
  </si>
  <si>
    <t>Модернизация систем телемеханики на подстанциях 110-35кВ (ПС Орловская)</t>
  </si>
  <si>
    <t>G_65д_АЭ</t>
  </si>
  <si>
    <t>Модернизация систем телемеханики на подстанциях 110-35кВ (ПС Верхчуманская)</t>
  </si>
  <si>
    <t>J_65л_АЭ</t>
  </si>
  <si>
    <t>Модернизация каналов связи для  систем телемеханики на подстанциях 110-35кВ (ПС Орловская)</t>
  </si>
  <si>
    <t>J_73и2_АЭ</t>
  </si>
  <si>
    <t>Модернизация каналов связи для  систем телемеханики на подстанциях 110-35кВ (ПС Верхчуманская)</t>
  </si>
  <si>
    <t>J_73и3_АЭ</t>
  </si>
  <si>
    <t>Модернизация устройств релейной защиты и автоматики (ОБР) на объектах Филиала ПАО «Россети Сибирь» – «Алтайэнерго»:  ПС 110 кВ Третьяковская, 1 шт; ПС 35 кВ Степновская, 1 шт; ПС 35 кВ Залесовская, 1 шт; ПС 35 кВ Нагорная, 1 шт; ПС 110 кВ Химпром, 1 шт</t>
  </si>
  <si>
    <t>Модернизация и реконструкция устройств РЗА и ПА (ОБР) на ПС 110 кВ Третьяковская, 1 шт</t>
  </si>
  <si>
    <t>H_61в1_АЭ</t>
  </si>
  <si>
    <t>Модернизация и реконструкция устройств РЗА и ПА (ОБР) на ПС 35 кВ Степновская, 1 шт</t>
  </si>
  <si>
    <t>I_61б1.14_АЭ</t>
  </si>
  <si>
    <t>Модернизация и реконструкция устройств РЗА и ПА (ОБР) на ПС 35 кВ Залесовская, 1 шт</t>
  </si>
  <si>
    <t>I_61в1.17_АЭ</t>
  </si>
  <si>
    <t>Модернизация и реконструкция устройств РЗА и ПА (ОБР) на ПС 35 кВ Нагорная, 1 шт</t>
  </si>
  <si>
    <t>I_61в1.7_АЭ</t>
  </si>
  <si>
    <t>Модернизация и реконструкция устройств РЗА и ПА (ОБР) на ПС 110 кВ Химпром, 1 шт</t>
  </si>
  <si>
    <t>K_61д1.50_АЭ</t>
  </si>
  <si>
    <t>Модернизация устройств релейной защиты и автоматики (ОБР) на объектах Филиала ПАО «Россети Сибирь» – «Алтайэнерго»:  ПС 110 кВ Мостовая, 1 шт; ПС 110 кВ Бехтемировская, 1 шт; ПС 35 кВ Соусканихинская, 1 шт; ПС 110 кВ  Линёвская, 1 шт</t>
  </si>
  <si>
    <t>Модернизация и реконструкция устройств РЗА и ПА (ОБР) на ПС 110 кВ Мостовая, 1 шт</t>
  </si>
  <si>
    <t>I_61в1.1_АЭ</t>
  </si>
  <si>
    <t>Модернизация и реконструкция устройств РЗА и ПА (ОБР) на ПС 110 кВ Бехтемировская, 1 шт</t>
  </si>
  <si>
    <t>I_61в1.3_АЭ</t>
  </si>
  <si>
    <t>Модернизация и реконструкция устройств РЗА и ПА (ОБР) на ПС 35 кВ Соусканихинская, 1 шт</t>
  </si>
  <si>
    <t>I_61в1.4_АЭ</t>
  </si>
  <si>
    <t>Модернизация и реконструкция устройств РЗА и ПА (ОБР) на ПС 110 кВ  Линёвская, 1 шт</t>
  </si>
  <si>
    <t>I_61г1.1_АЭ</t>
  </si>
  <si>
    <t xml:space="preserve">Строительно-монтажные работы по устройству автоматической пожарной сигнализации в зданиях РЭС, ПО филиала ПАО «Россети Сибирь» - «Алтайэнерго», </t>
  </si>
  <si>
    <t>Модернизация средств пожарной сигнализации в зданиях (производственного отделения БЭС; производственного отделения ВЭС; производственного отделения КЭС; производственного отделения СЭС; производственного отделения СВЭС; производственного отделения ЦЭС; производственного отделения ЗЭС)</t>
  </si>
  <si>
    <t>K_85в2_АЭ</t>
  </si>
  <si>
    <t>Работы по реконструкции ВЛ-10 кВ Л-97-2, 2 км.</t>
  </si>
  <si>
    <t>Реконструкция ВЛ-10 кВ Л-97-2, 2 км.</t>
  </si>
  <si>
    <t>L_116т_АЭ</t>
  </si>
  <si>
    <t>ПИР</t>
  </si>
  <si>
    <t>71.12</t>
  </si>
  <si>
    <t>71.12.1</t>
  </si>
  <si>
    <t>43.21</t>
  </si>
  <si>
    <t>43.21.10</t>
  </si>
  <si>
    <t>Услуги</t>
  </si>
  <si>
    <t>68.3</t>
  </si>
  <si>
    <t>себестоимость</t>
  </si>
  <si>
    <t>-</t>
  </si>
  <si>
    <t>В соответствии с техническим заданием</t>
  </si>
  <si>
    <t>ЕР</t>
  </si>
  <si>
    <t>У0195</t>
  </si>
  <si>
    <t xml:space="preserve">Выполнение работ в 2022 г. по демонтажу зданий и сооружений ПО БЭС, ЗЭС, КЭС, ЦЭС филиала ПАО «Россети Сибирь»-«Алтайэнерго» </t>
  </si>
  <si>
    <t>43.11</t>
  </si>
  <si>
    <t>43.11.10</t>
  </si>
  <si>
    <t xml:space="preserve">Расходы из прибыли </t>
  </si>
  <si>
    <t>локальные сметы</t>
  </si>
  <si>
    <t>У0147</t>
  </si>
  <si>
    <t>Почтово-телеграфные услуги</t>
  </si>
  <si>
    <t>53.10</t>
  </si>
  <si>
    <t>АО «Почта России»</t>
  </si>
  <si>
    <t>2022-2023</t>
  </si>
  <si>
    <t>7.2</t>
  </si>
  <si>
    <t>МТРиО</t>
  </si>
  <si>
    <t>Поставка новогодних подарков</t>
  </si>
  <si>
    <t>10.8</t>
  </si>
  <si>
    <t>Справочник цен (мониторинг)</t>
  </si>
  <si>
    <t>ОЗК</t>
  </si>
  <si>
    <t>В соответствии с Техническим заданием</t>
  </si>
  <si>
    <t>У0118</t>
  </si>
  <si>
    <t>Услуги по уборке помещений и прилегающей территории</t>
  </si>
  <si>
    <t>81.21</t>
  </si>
  <si>
    <t>У0114</t>
  </si>
  <si>
    <t>95.21</t>
  </si>
  <si>
    <t>неэлектронная</t>
  </si>
  <si>
    <t>ПАО «Россети Сибирь»</t>
  </si>
  <si>
    <t>услуги</t>
  </si>
  <si>
    <t>УО 166</t>
  </si>
  <si>
    <t>33.13</t>
  </si>
  <si>
    <t>ЕП</t>
  </si>
  <si>
    <t>условная единица</t>
  </si>
  <si>
    <t>Алтайский край</t>
  </si>
  <si>
    <t>Наличие договора с аккредитованной на государственную поверку средств измерений организацией.</t>
  </si>
  <si>
    <t>Проведение диагностики и сервисное обслуживание оборудования производства АО "РиМ"</t>
  </si>
  <si>
    <t>Прайс-лист на негарантийное сервисное обслуживание оборудования производства АО "РиМ" с учетом транспортных расходов на 2021 год.</t>
  </si>
  <si>
    <t>ООО "Матрица"</t>
  </si>
  <si>
    <t>услуги по диагностике и сервисному обслуживанию оборудования производства ООО «Матрица»</t>
  </si>
  <si>
    <t>охрана</t>
  </si>
  <si>
    <t>У0086</t>
  </si>
  <si>
    <t>80.10</t>
  </si>
  <si>
    <t>справочная матрица</t>
  </si>
  <si>
    <t>усл. ед.</t>
  </si>
  <si>
    <t>У0045</t>
  </si>
  <si>
    <t>Поверка высоковольтных трансформаторов тока и напряжения</t>
  </si>
  <si>
    <t>71.12.62</t>
  </si>
  <si>
    <t>71.12.40.120</t>
  </si>
  <si>
    <t>Аттестат аккредитации на право поверки средств измерений, позволяющей выполнить весь заявленный объем услуг. В соответствии с п. 2 ст. 13  № 102-ФЗ "Об обеспечении единства измерений" от 26.06.2008</t>
  </si>
  <si>
    <t>71.20.8</t>
  </si>
  <si>
    <t>АНО "ЭлектроСертификация"</t>
  </si>
  <si>
    <t>71.2</t>
  </si>
  <si>
    <t>Приказ ПАО "Россети" от 10.01.2019 №4 "О повышении качества планирования развития электрических сетей"</t>
  </si>
  <si>
    <t>условные единицы</t>
  </si>
  <si>
    <t>План закупки ПАО "Россети Сибирь" на 2022 год</t>
  </si>
  <si>
    <t>Услуги по контролю за состоянием объектов</t>
  </si>
  <si>
    <t>ИА "Россети Сибирь" (БЭ)</t>
  </si>
  <si>
    <t>услуги по контролю за состоянием объектов</t>
  </si>
  <si>
    <t>в соответствии с ТЗ</t>
  </si>
  <si>
    <t>81000000000</t>
  </si>
  <si>
    <t>Республика Бурятия</t>
  </si>
  <si>
    <t>Услуги по охране объектов филиала</t>
  </si>
  <si>
    <t>услуги по охране объектов филиала</t>
  </si>
  <si>
    <t>2022-2024</t>
  </si>
  <si>
    <t>Претендент должен иметь:                                                                                  
- действующую на период исполнения договорных обязательств лицензию на осуществление охранной деятельности по всем видам заказываемых Обществом услуг охраны;
- наличие опыта работы не менее 3-х лет на рынке охранных услуг, в том числе по осуществлению контрольно-пропускных функций и охране объектов энергетики - на дату начала оказания услуг по Договору;                                 
- наличие разрешения на использование профессиональной радиочастоты, а так наличие разрешение на использование радиостанций;
- наличие оборудования для работы пульта централизованного наблюдения по радиоканалам; 
- установка средств мониторинга системы централизованного наблюдения системы охранно-пожарной сигнализации на объекте Заказчика.                        
Подтверждение от Участника ТЗП:                                                                  
1. оригинал справки о выполнении за последние 3 года завершенных аналогичных договоров по оказанным услугам, по установленной форме с обязательным подтверждением - приложение копий документов (копии не менее 2 договоров, актов выполненных работ.);                                                  2. копия лицензии на осуществление охранной деятельности, копия лицензии на использование радиочастот;                                                                              3.  оригинал справки о МТР (количество палок резиновых, количество наручников, количество радиостанций), копия свидетельства о регистрации ТС.</t>
  </si>
  <si>
    <t>Филиал Бурятэнерго</t>
  </si>
  <si>
    <t>0184</t>
  </si>
  <si>
    <t>поставка новогодних подарков</t>
  </si>
  <si>
    <t>справочник САП</t>
  </si>
  <si>
    <t>У0160</t>
  </si>
  <si>
    <t>Организация и проведение конкурса детского рисунка</t>
  </si>
  <si>
    <t>93.29</t>
  </si>
  <si>
    <t>Расходы из прибыли</t>
  </si>
  <si>
    <t>Справочная матрица</t>
  </si>
  <si>
    <t>усл. Ед</t>
  </si>
  <si>
    <t>Почтово-телеграфные услуги (Оказание услуг Блока почтового бизнеса)</t>
  </si>
  <si>
    <t>сводный сметный расчет</t>
  </si>
  <si>
    <t>АО "Почта России"</t>
  </si>
  <si>
    <t>032643001</t>
  </si>
  <si>
    <t xml:space="preserve"> 2022-2024</t>
  </si>
  <si>
    <t>У0262</t>
  </si>
  <si>
    <t>Услуги по организации питания сотрудников Заказчика в помещения, расположенных по адресу: п. Самарта, Окинского района и п. Ирокинда, Муйского района.</t>
  </si>
  <si>
    <t>56.29</t>
  </si>
  <si>
    <t>56.29.2</t>
  </si>
  <si>
    <t>ООО "Партнеры Красноярск"</t>
  </si>
  <si>
    <t xml:space="preserve">У0177,                </t>
  </si>
  <si>
    <t>Услуги по обслуживанию в сфере авиационных и железнодорожных пассажирских перевозок (комплекс услуг по бронированию и оформлению билетов, а так же других услуг, связанных с продажей перевозок для сотрудников филиала ПАО "Россети Сибирь" -"Бурятэнерго".</t>
  </si>
  <si>
    <t>У0158</t>
  </si>
  <si>
    <t>45.20</t>
  </si>
  <si>
    <t>28.29</t>
  </si>
  <si>
    <t>В СООТВЕТСТВИИ С ТЕХНИЧЕСКИМ ЗАДАНИЕМ</t>
  </si>
  <si>
    <t>84.25</t>
  </si>
  <si>
    <t>71.12.3</t>
  </si>
  <si>
    <t>Условная единица</t>
  </si>
  <si>
    <t>УСЛУГИ ПО ОКАЗАНИЮ ПРЕДРЕЙСОВОГО И ПОСЛЕРЕЙСОВОГО МЕДИЦИНСКИХ ОСМОТРОВ ВОДИТЕЛЕЙ, ПРЕДСМЕННЫХ МЕДИЦИНСКИХ ОСМОТРОВ ПРОИЗВОДИТЕЛЕЙ РАБОТ ПО "ГЭС"</t>
  </si>
  <si>
    <t xml:space="preserve">1. Исполнитель  должен иметь  лицензию на осуществление медицинской деятельности по проведению предрейсовых и послерейсовых медицинских осмотров водителей и производителей работ.                                                                                                                                                                                                                                                                                         2. Исполнитель должен иметь в своём штате  медработников необходимой квалификации для проведения  медосмотров водителей и производителей работ (не менее 2 человек).                                                                                                                                                                                                                                                                                                                                                                                   </t>
  </si>
  <si>
    <t xml:space="preserve"> УСЛУГИ ПО ПРОВЕДЕНИЮ ПСИХИАТРИЧЕСКОГО ОСВИДЕТЕЛЬСТВОВАНИЯ РАБОТНИКАМ ФИЛИАЛА</t>
  </si>
  <si>
    <t>1.Обязательное условие оказание услуг - наличие лицензии на осуществление психиатрического освидетельствования в соответствии с Положением о лицензировании медицинской деятельности, утвержденного Постановлением Правительства Российской Федерации от 1 июня 2021 г. N 852.
2. Наличие опыта работы на рынке по проведению психиатрического освидетельствования.
3.  Медицинская организация должна входить в перечень медицинских организаций, в которых созданы врачебные комиссии для проведения обязательного психиатрического освидетельствования работников.
4. Исполнитель должен иметь в своём штате всех специалистов, необходимых для проведения обязательного психиатрического освидетельствования работников.</t>
  </si>
  <si>
    <t>У0033</t>
  </si>
  <si>
    <t>ОКАЗАНИЕ УСЛУГ ПО ПРОВЕДЕНИЮ ПРОИЗВОДСТВЕННОГО КОНТРОЛЯ НА РАБОЧИХ МЕСТАХ</t>
  </si>
  <si>
    <t xml:space="preserve"> Наличие в качестве структурного подразделения испытательной лаборатории (центра), которая аккредитована национальным органом по аккредитации в соответствии с законодательством Российской Федерации об аккредитации в национальной системе аккредитации и областью аккредитации которой является проведение исследований (испытаний) и измерений вредных и (или) опасных факторов производственной среды и трудового процесса;                       </t>
  </si>
  <si>
    <t>УСЛУГИ ПО ПРОВЕДЕНИЮ СПЕЦИАЛЬНОЙ ОЦЕНКИ УСЛОВИЙ ТРУДА РАБОЧИХ МЕСТ</t>
  </si>
  <si>
    <t>71.20.19.130</t>
  </si>
  <si>
    <t xml:space="preserve">1. Наличие в качестве структурного подразделения испытательной лаборатории (центра), которая аккредитована национальным органом по аккредитации в соответствии с законодательством Российской Федерации об аккредитации в национальной системе аккредитации и областью аккредитации которой является проведение исследований (испытаний) и измерений вредных и (или) опасных факторов производственной среды и трудового процесса;                                      2.  Наличие в организации не менее пяти экспертов, работающих по трудовому договору и имеющих сертификат эксперта на право выполнения работ по специальной оценке условий труда, в том числе не менее одного эксперта, имеющего высшее образование по одной из специальностей - общая гигиена, гигиена труда, санитарно-гигиенические лабораторные исследования.                                                                                                                              </t>
  </si>
  <si>
    <t>У0089</t>
  </si>
  <si>
    <t>Поверка  средств измерений и другие метрологические услуги</t>
  </si>
  <si>
    <t>71.12.40</t>
  </si>
  <si>
    <t xml:space="preserve">Справочная матрица </t>
  </si>
  <si>
    <t>ФБУ "Бурятский ЦСМ"</t>
  </si>
  <si>
    <t>УСЛУГИ ПО ПОВЕРКЕ ИЗМЕРИТЕЛЬНЫХ ТТ, ТН</t>
  </si>
  <si>
    <t>49.41</t>
  </si>
  <si>
    <t>У0132</t>
  </si>
  <si>
    <t>У0116</t>
  </si>
  <si>
    <t>У0017/Т</t>
  </si>
  <si>
    <t>71.12.35.110</t>
  </si>
  <si>
    <t>Кадастровые работы по формированию границ охранных зон в отношении объектов электросетевого хозяйства, с последующим внесением сведений в ЕГРН</t>
  </si>
  <si>
    <t>У0016/Т</t>
  </si>
  <si>
    <t>Комплекс работ направленных на снятие, уточнение и установление ЗОУИТ, а также границ публичного сервитута с последующим внесением сведений в ЕГРН  в отношении объектов ЭСХ</t>
  </si>
  <si>
    <t>У0015/Т</t>
  </si>
  <si>
    <t>Подготовка технического плана для целей постановки на кадастровый учет</t>
  </si>
  <si>
    <t xml:space="preserve">МТРиО </t>
  </si>
  <si>
    <t>Поставка автошин к легковым автомобилям</t>
  </si>
  <si>
    <t>22.11</t>
  </si>
  <si>
    <t xml:space="preserve">Себестоимость </t>
  </si>
  <si>
    <t>справочник цен (мониторинг)</t>
  </si>
  <si>
    <t>УСЛ ЕД</t>
  </si>
  <si>
    <t>Поставка материалов пломбировочных</t>
  </si>
  <si>
    <t>22.29</t>
  </si>
  <si>
    <t>Поставка продуктов питания</t>
  </si>
  <si>
    <t>10.51</t>
  </si>
  <si>
    <t>Поставка средств защиты, приспособлений и инструм.для работы на высоте</t>
  </si>
  <si>
    <t>32.99</t>
  </si>
  <si>
    <t>Поставка средств пожаротушения</t>
  </si>
  <si>
    <t>Поставка расходных материалов для оргтехники</t>
  </si>
  <si>
    <t>28.23</t>
  </si>
  <si>
    <t>10.82</t>
  </si>
  <si>
    <t>Поставка медикаментов и медицинских приборов</t>
  </si>
  <si>
    <t>21.10</t>
  </si>
  <si>
    <t>Поставка автошин к грузовым автомобилям, сельскохозяйственной и специальной технике</t>
  </si>
  <si>
    <t>Филиал ГАЭС</t>
  </si>
  <si>
    <t>Республика Алтай</t>
  </si>
  <si>
    <t>Поставка подарков</t>
  </si>
  <si>
    <t>Прибыль</t>
  </si>
  <si>
    <t>мониторинг цен</t>
  </si>
  <si>
    <t>согласно технического задания</t>
  </si>
  <si>
    <t>шт</t>
  </si>
  <si>
    <t xml:space="preserve">Услуги </t>
  </si>
  <si>
    <t>штука</t>
  </si>
  <si>
    <t>27.11</t>
  </si>
  <si>
    <t>20.42</t>
  </si>
  <si>
    <t>Поставка канцелярских товаров</t>
  </si>
  <si>
    <t>17.23</t>
  </si>
  <si>
    <t>20.41</t>
  </si>
  <si>
    <t>26.30</t>
  </si>
  <si>
    <t>25.73</t>
  </si>
  <si>
    <t>27.12</t>
  </si>
  <si>
    <t>Филиал Кузбассэнерго-РЭС</t>
  </si>
  <si>
    <t>Кемеровская область</t>
  </si>
  <si>
    <t>Кадастровые работы</t>
  </si>
  <si>
    <t>Договор по результатам закупки вступает в силу с момента подписания и действует в течение 1 090 календарных дней с даты заключения (подписания) такого договора или до достижения предельной цены договора, в зависимости от того, какое событие наступит ранее. Особенности порядка оценки заявок участников: договор заключается на предельную стоимость. Критерии стоимости рассчитываются как единый процент скидки ко всему перечню работ (методика расчета по единичным расценкам без определенного объема работ).</t>
  </si>
  <si>
    <t xml:space="preserve">Выполнение кадастровых работ по формированию публичных сервитутов </t>
  </si>
  <si>
    <t>Оценка публичных сервитутов и снижение кадастровой стоимости</t>
  </si>
  <si>
    <t>68.31. 4</t>
  </si>
  <si>
    <t>68.31.16</t>
  </si>
  <si>
    <t>Срок выполнения услуг по каждому Заданию составляет 15 (пятнадцать) рабочих дней с даты подписания Сторонами Задания на проведение оценки/ Общий срок оказания Услуг устанавливается – 1 090 дней с момента заключения Договора или до достижения предельной цены оказываемых Услуг (цены Договора). Договор по результатам закупки заключается на предельную стоимость. Критерии стоимости рассчитываются как единый процент скидки ко всему перечню работ (методика расчета по единичным расценкам без определенного объема работ)</t>
  </si>
  <si>
    <t>ОХРАНА ИМУЩЕСТВА И ОБЕСПЕЧЕНИЕ ВНУТРИОБЪЕКТОВОГО И ПРОПУСКНОГО РЕЖИМА НА ОБЪЕКТАХ ПО СВЭС</t>
  </si>
  <si>
    <t>КП</t>
  </si>
  <si>
    <t>32000000000</t>
  </si>
  <si>
    <t>2023-2026</t>
  </si>
  <si>
    <t>У0087</t>
  </si>
  <si>
    <t>ОХРАНА ИМУЩЕСТВА И ОБЕСПЕЧЕНИЕ ВНУТРИОБЪЕКТОВОГО И ПРОПУСКНОГО РЕЖИМА НА ОБЪЕКТАХ ПО ЦЭС</t>
  </si>
  <si>
    <t>У0088</t>
  </si>
  <si>
    <t>ОХРАНА ИМУЩЕСТВА И ОБЕСПЕЧЕНИЕ ВНУТРИОБЪЕКТОВОГО И ПРОПУСКНОГО РЕЖИМА НА ОБЪЕКТАХ ПО ЮЭС</t>
  </si>
  <si>
    <t>Контроль за состоянием средств тревожной сигнализации</t>
  </si>
  <si>
    <t>ФГКУ "УВО ВНГ России по Кемеровской области - Кузбасс</t>
  </si>
  <si>
    <t>Контроль за состоянием средств тревожной сигнализации и  выезду наряда полиции по сигналу «Тревога»</t>
  </si>
  <si>
    <t>Предельная стоимость сумма договора не превышает 4 400,000 тыс. руб. Услуги НДС не облагаются.</t>
  </si>
  <si>
    <t>Услуги по проведению предрейсовых, послерейсовых медицинских осмотров</t>
  </si>
  <si>
    <t>86.21</t>
  </si>
  <si>
    <t>ИА «Россети Сибирь» (КузЭ)</t>
  </si>
  <si>
    <t>В соответствии с техническим зданием</t>
  </si>
  <si>
    <t>Наличие лицензии на проведение предрейсовых, послерейсовых медицинских осмотров, наличие соответствующего сертификата у медицинского персонала, проводящего предрейсовые, послерейсовые медицинские осмотры</t>
  </si>
  <si>
    <t>У0157; У 0158</t>
  </si>
  <si>
    <t>Услуги по проведению предварительных (при приеме на работу), периодических медосмотров в г. Кемерово и г. Новокузнецк</t>
  </si>
  <si>
    <t>Наличие лицензии на право оказания услуг по проведению предварительных (при приеме на работу), периодических медосмотров, на осмотр психиатра – нарколога; наличие рентген кабинета, флюорографа, лабораторий, врачей психиатра-нарколога, профпатолога на базе Исполнителя</t>
  </si>
  <si>
    <t>Услуги по проведению предварительных (при приеме на работу), периодических медосмотров в г. Белово</t>
  </si>
  <si>
    <t>Услуги по проведению специальной оценки условий труда и проведению производственного контроля за состоянием условий труда на рабочих местах</t>
  </si>
  <si>
    <t>71.20.7</t>
  </si>
  <si>
    <t>Наличие в качестве структурного подразделения испытательной лаборатории (центра), которая аккредитована национальным органом по аккредитации в соответствии с законодательством Российской Федерации об аккредитации в национальной системе аккредитации и областью аккредитации которой является проведение исследований (испытаний) и измерений вредных и (или) опасных факторов производственной среды и трудового процесса, наличие аттестата аккредитации, область аккредитации соответствует требованиям технического задания;наличие в организации не менее пяти экспертов, работающих по трудовому договору и имеющих сертификат эксперта на право выполнения работ по специальной оценке условий труда, в том числе не менее одного эксперта, имеющего высшее образование по одной из специальностей - общая гигиена, гигиена труда, санитарно-гигиенические лабораторные исследования</t>
  </si>
  <si>
    <t>Услуги по техническому обслуживаю огнетушителей</t>
  </si>
  <si>
    <t>Наличие лицензии на право оказания услуг по технического обслуживания огнетушителей</t>
  </si>
  <si>
    <t>38.22</t>
  </si>
  <si>
    <t>Разработка проекта по Установлению границ СЗЗ (для 266 объектов филиала)</t>
  </si>
  <si>
    <t>Наличие аккредитованной испытательной лаборатории</t>
  </si>
  <si>
    <t>У045</t>
  </si>
  <si>
    <t>Услуги по поверке измерительных трансформаторов</t>
  </si>
  <si>
    <t xml:space="preserve">1. Наличие «Аттестата аккредитации» в области обеспечения единства измерений для выполнения работ и/или оказания услуг по поверке средств измерений с областью аккредитации, позволяющей выполнить весь заявленный в техническом задании объем услуг. Срок окончания действия аттестата аккредитации должен быть не ранее срока окончания оказания услуг. 
 2.  Наличие аттестованного, квалифицированного персонала, имеющего группы допуска для работы в электроустановках до и выше 1000В (III-V группы), аттестованного в качестве поверителей, в количестве не менее 2 человек. </t>
  </si>
  <si>
    <t>У089</t>
  </si>
  <si>
    <t>Услуги по поверке, калибровке оборудования и приборов</t>
  </si>
  <si>
    <t>ФБУ "Кемеровский ЦСМ"</t>
  </si>
  <si>
    <t xml:space="preserve">Наличие «Аттестата аккредитации» в области обеспечения единства измерений для выполнения работ и/или оказания услуг по поверке средств измерений с областью аккредитации, позволяющей выполнить весь заявленный в техническом задании объем услуг. Срок окончания действия аттестата аккредитации должен быть не ранее срока окончания оказания услуг. 
</t>
  </si>
  <si>
    <t>У0078</t>
  </si>
  <si>
    <t>71.20.19.120</t>
  </si>
  <si>
    <t>У0166</t>
  </si>
  <si>
    <t>Услуги по негарантийному обслуживанию оборудования  производства АО «Электротехнические заводы «Энергомера»</t>
  </si>
  <si>
    <t>Услуги по негарантийному обслуживанию оборудования  производства ООО «Матрица»</t>
  </si>
  <si>
    <t>Услуги по негарантийному обслуживанию оборудования  производства АО "РИМ"</t>
  </si>
  <si>
    <t>Строительство 2-цепной ВЛ 110 кВ отпайка от ВЛ 110 кВ Южно-Кузбасская ГРЭС - Шушталепская-1,2 до ПС 110 кВ Тайлепская</t>
  </si>
  <si>
    <t>прибыль от тех. присоединения</t>
  </si>
  <si>
    <t>В соответствии с требованиями КД</t>
  </si>
  <si>
    <t>Строительство 2-цепной ВЛ 110 кВ отпайка от ВЛ 110 кВ Южно-Кузбасская ГРЭС - Шушталепская-1,2 до ПС 110 кВ Тайлепская в рамках исполнения договора ТП с ООО "Шахта Тайлепская" от 10.12.2019 № 20.4200.899.19, Новокузнецкий р-н, Куртуковское с.п.</t>
  </si>
  <si>
    <t>L_32.140_КуЭ</t>
  </si>
  <si>
    <t>Да</t>
  </si>
  <si>
    <t>Реконструкция ПС 110/35/6 кВ Полысаевская-3 с установкой третьего силового трансформатора мощностью 40 МВА, с монтажом оборудования - 23 шт ( в т.ч. ячеек выключателя 110 кВ - 6 шт, ячеек выключателя 35 кВ - 3 шт, ячейки МСВ - 4 шт, ячейки выключателя ТСН -10 шт),  с выполнением  шлейфового захода на ПС 110 кВ Полысаевская-3 ВЛ 110 кВ Беловская ГРЭС - Новоленинская протяженностью 4.2 км</t>
  </si>
  <si>
    <t>Амортизация</t>
  </si>
  <si>
    <t>J_406.1_КуЭ</t>
  </si>
  <si>
    <t>Реконструкция отпайки на ПС 110/35/6 кВ Полысаевская-3 от ВЛ 110 кВ Беловская ГРЭС - Новоленинская и ВЛ 110 кВ Набережная - Новоленинская  с преобразованием ее в одноцепную отпайку от ВЛ 110 кВ Набережная - Новоленинская до новой секции 110 кВ ПС 110 кВ Полысаевская-3 обводной участок 4.2 км (для подключения 3-го трансформатора)</t>
  </si>
  <si>
    <t>J_406.2_КуЭ</t>
  </si>
  <si>
    <t>Реконструкция ПС 110 кВ Беловская оснащение микропроцессорными устройствами автоматики ограничения перегрузки оборудования (АОПО) ВЛ 110 кВ Беловская – Беловская ГРЭС I, II цепь (АОПО ВЛ 110 кВ Беловская – Беловская ГРЭС I, II цепь)</t>
  </si>
  <si>
    <t>K_110_КуЭ</t>
  </si>
  <si>
    <t>Реконструкция ПС 110/35/6 кВ Ново-Чертинская c заменой силового трансформатора 1х31,5 МВА на 40 МВА</t>
  </si>
  <si>
    <t>Реконструкция ПС 110/35/6 кВ Ново-Чертинская c заменой силового трансформатора 1х31,5 МВА на 40 МВА в рамках исполнения договора ТП с ОАО "РЖД" по д. №20.4200.936.19 (в рамках электрификации Байкало-Амурской и Транссибирской железнодорожных магистралей БАМ-2)</t>
  </si>
  <si>
    <t>K_42.187БАМ_КуЭ</t>
  </si>
  <si>
    <t>Реконструкция участков ВЛ 35 кВ Б-19, ВЛ 35 кВ Б-20 с заменой существующего провода на провод большим сечением</t>
  </si>
  <si>
    <t>Реконструкция участков ВЛ 35 кВ Б-19, ВЛ 35 кВ Б-20 с заменой существующего провода на провод большим сечением, 16,5 км в рамках исполнения договора ТП с ОАО "РЖД" по д. №20.4200.1024.20 (в рамках электрификации Байкало-Амурской и Транссибирской железнодорожных магистралей БАМ-2)</t>
  </si>
  <si>
    <t>K_42.7БАМ_КуЭ</t>
  </si>
  <si>
    <t>Реконструкция ПС 110/35/10 кВ Тяжинская с заменой БСК-110 (батареи статистических конденсаторов) на СКРМ (статистические компенсаторы реактивной мощности) мощностью 52 Мвар</t>
  </si>
  <si>
    <t>J_444_КуЭ</t>
  </si>
  <si>
    <t>Техническое перевооружение здания ПС №8 от ВЛ-6 ф. 6-1-Ц и ВЛ-6 ф. 6-6-Е  (РП-6кВ) Осинниковского РЭС с заменой на блочную КТПБ 2*1000 кВА</t>
  </si>
  <si>
    <t>H_262_КуЭ</t>
  </si>
  <si>
    <t>Модернизация с установкой автоматики ограничения перегрузки оборудования (АОПО) на ВЛ 110 кВ Ново-Анжерская – Яйская с отпайкой на ПС Судженка, ВЛ 110 кВ Ново-Анжерская – Иверка с отпайками</t>
  </si>
  <si>
    <t>H_114_КуЭ</t>
  </si>
  <si>
    <t>Техническое перевооружение ПС 35/10 кВ Силинская. Замена оборудования ячеек 35 кВ: линейные (2 шт.), 10 кВ:  вводная (2 шт), секционная ( 1 шт.), линейная (10 шт.), 
 (Кемеровский РЭС)</t>
  </si>
  <si>
    <t>H_164_КуЭ</t>
  </si>
  <si>
    <t>Техническое перевооружение ПС 110/35/6 кВ АКЗ. Замена ОД-110 Крохалевская-Кедровская -1, ОД-110 Крохалевская-Кедровская -2 (2 шт.). Кемеровский РЭС</t>
  </si>
  <si>
    <t>H_188_КуЭ</t>
  </si>
  <si>
    <t>ПИР Техническое перевооружение ПС 110/35/6 кВ Капитальная-3 с заменой масляных выключателей  6кВ на вакуумные 6 кВ (3шт.) для повышения надёжности электроснабжения шахт.</t>
  </si>
  <si>
    <t>Техническое перевооружение ПС 110/35/6 кВ Капитальная-3 с заменой масляных выключателей  6кВ на вакуумные 6 кВ (3шт.) для повышения надёжности электроснабжения шахт.</t>
  </si>
  <si>
    <t>H_191_КуЭ</t>
  </si>
  <si>
    <t>Техническое перевооружение ПС 110/35/6 кВ Колмогоровская. Замена ОД-110 (2 шт.). Инской РЭС</t>
  </si>
  <si>
    <t>H_228_КуЭ</t>
  </si>
  <si>
    <t>Техническое перевооружение ПС 110/35/10 кВ Гурьевская. Замена ОД-110 (2 шт.), СОД 110 (1 шт.). Гурьевский РЭС</t>
  </si>
  <si>
    <t>H_229_КуЭ</t>
  </si>
  <si>
    <t xml:space="preserve">ПИР Техническое перевооружение ПС 35/10 кВ Костенковская. Замена оборудования ячеек 10 кВ: вводная (2 шт), секционная ( 1 шт.) 
 (Новокузнецкий РЭС)  </t>
  </si>
  <si>
    <t xml:space="preserve">Техническое перевооружение ПС 35/10 кВ Костенковская. Замена оборудования ячеек 10 кВ: вводная (2 шт), секционная ( 1 шт.) 
 (Новокузнецкий РЭС)  </t>
  </si>
  <si>
    <t>H_235_КуЭ</t>
  </si>
  <si>
    <t xml:space="preserve">ПИР Техническое перевооружение ПС 35/6 кВ Калмыковская. Замена оборудования ячеек 6 кВ: вводная (2 шт), секционная ( 1 шт.)
 (Новокузнецкий РЭС)   </t>
  </si>
  <si>
    <t xml:space="preserve">Техническое перевооружение ПС 35/6 кВ Калмыковская. Замена оборудования ячеек 6 кВ: вводная (2 шт), секционная ( 1 шт.)
 (Новокузнецкий РЭС)   </t>
  </si>
  <si>
    <t>H_236_КуЭ</t>
  </si>
  <si>
    <t>ПИР Техническое перевооружение ПС 35/6 кВ Абагур-Атамановская. Замена оборудования ячеек 6 кВ: вводная (2 шт), секционная ( 1 шт.).   
(Новокузнецкий РЭС)</t>
  </si>
  <si>
    <t>Техническое перевооружение ПС 35/6 кВ Абагур-Атамановская. Замена оборудования ячеек 6 кВ: вводная (2 шт), секционная ( 1 шт.).   
(Новокузнецкий РЭС)</t>
  </si>
  <si>
    <t>H_237_КуЭ</t>
  </si>
  <si>
    <t>ПИР Техническое перевооружение ПС 110/6 кВ Северобайдаевская. Замена оборудования ячеек 6кВ (6шт.) для повышения надёжности электроснабжения шахт</t>
  </si>
  <si>
    <t>Техническое перевооружение ПС 110/6 кВ Северобайдаевская. Замена оборудования ячеек 6кВ (6шт.) для повышения надёжности электроснабжения шахт</t>
  </si>
  <si>
    <t>H_238_КуЭ</t>
  </si>
  <si>
    <t>Техническое перевооружение здания РП №31 п. Листвяги (РП-6кВ) Новокузнецкого РЭС с заменой на блочную КТПБ  2*1000 кВА</t>
  </si>
  <si>
    <t>H_263_КуЭ</t>
  </si>
  <si>
    <t>Техническое перевооружение здания ПС №14 от  ВЛ 6 кВ ф. 6-13-Р, ф. 6-14-Р ПС 35 кВ "Южная" (Ведомственная)  п. Редаково (РП-6кВ) Новокузнецкого РЭС с заменой на блочную КТПБ 2*400 кВА</t>
  </si>
  <si>
    <t>H_264_КуЭ</t>
  </si>
  <si>
    <t>Техническое перевооружение ПС 110/35/6 кВ Трифоновская . Замена ОД-110 (2 шт.), ОДВ-110 (1 шт.), ОДО-110 (1 шт.), замена ячеек 6 кВ: вводная (2 шт), секционная ( 1 шт.), линейная (6 шт.) Панфиловский РЭС</t>
  </si>
  <si>
    <t>H_297_КуЭ</t>
  </si>
  <si>
    <t>Техническое перевооружение ПС 110/10 кВ Хахалинская. Замена КРУН-10 (18 шт.). (Инской РЭС)</t>
  </si>
  <si>
    <t>H_299_КуЭ</t>
  </si>
  <si>
    <t xml:space="preserve">Техническое перевооружение ПС 35/10 кВ Терентьевская. Замена КРУН-10 (14 шт.). (Прокопьевский РЭС)
</t>
  </si>
  <si>
    <t>H_302_КуЭ</t>
  </si>
  <si>
    <t>Модернизация с созданием систем телемеханики ПС 110/35/10 кВ Комплексная</t>
  </si>
  <si>
    <t>Модернизация с созданием систем телемеханики ПС 35-110 кВ:
ПС 110/35/10 кВ Комплексная - ПС 110 /6 кВ Береговая</t>
  </si>
  <si>
    <t>H_50.2_КуЭ</t>
  </si>
  <si>
    <t>Модернизация с созданием систем телемеханики  ПС 110 /6 кВ Береговая</t>
  </si>
  <si>
    <t>ПИР Модернизация ПС 110/35/10 кВ Комплексная с созданием каналов связи   (СДТУ)</t>
  </si>
  <si>
    <t>Модернизация ПС 110/35/10 кВ Комплексная с созданием каналов связи   (СДТУ)</t>
  </si>
  <si>
    <t>H_53.3_КуЭ</t>
  </si>
  <si>
    <t>ПИР Модернизация с созданием систем телемеханики на ПС 110/35/6 кВ Беловская</t>
  </si>
  <si>
    <t>Модернизация с созданием систем телемеханики на ПС 110/35/6 кВ Беловская</t>
  </si>
  <si>
    <t>J_468.1_КуЭ</t>
  </si>
  <si>
    <t>ПИР Модернизация с созданием систем телемеханики на ПС 110/35/10 кВ Кузнецкая</t>
  </si>
  <si>
    <t>Модернизация с созданием систем телемеханики на ПС 110/35/10 кВ Кузнецкая</t>
  </si>
  <si>
    <t>J_468.2_КуЭ</t>
  </si>
  <si>
    <t>Модернизация с созданием систем телемеханики на ПС 110/35/6 кВ Мысковская</t>
  </si>
  <si>
    <t>J_468.3_КуЭ</t>
  </si>
  <si>
    <t>Модернизация с созданием систем телемеханики на ПС 110/10 кВ Технониколь</t>
  </si>
  <si>
    <t>J_468.5_КуЭ</t>
  </si>
  <si>
    <t>ПИР Модернизация с созданием систем телемеханики на ПС 110/6 кВ Очистная</t>
  </si>
  <si>
    <t>Модернизация с созданием систем телемеханики на ПС 110/6 кВ Очистная</t>
  </si>
  <si>
    <t>J_468.6_КуЭ</t>
  </si>
  <si>
    <t>ПИР Модернизация с созданием систем телемеханики на ПС 110/10 кВ Спутник</t>
  </si>
  <si>
    <t>Модернизация с созданием систем телемеханики на ПС 110/10 кВ Спутник</t>
  </si>
  <si>
    <t>J_468.7_КуЭ</t>
  </si>
  <si>
    <t>Модернизация ПС 110/10 кВ Технониколь с установка цифрового устройства РАС</t>
  </si>
  <si>
    <t>J_474.2_КуЭ</t>
  </si>
  <si>
    <t>Техническое перевооружение с заменой отработавшей нормативный срок эксплуатации, находящейся в неудовлетворительном состоянии ячейки бакового масляного выключателя МШВ 110 кВ  ПС 110/35/6 кВ Яшкинская, Яшкинский РЭС, Кемеровская область,  пгт Яшкинско (МКП-110М-600-3,5 с ШПЭ-33 - 1 шт)</t>
  </si>
  <si>
    <t>K_3149_КуЭ</t>
  </si>
  <si>
    <t>Техническое перевооружение с заменой  находящихся в неудовлетворительном состоянии В-10 кВ, а также комплектного распределительного устройства 10 кВ наружной установки (КРУН-10) – 16 ячеек им модернизацией устройств РЗА ПС 35 кВ Николаевская, Новокузнецкий район, п. Николаевка, (ВМГ-10-12 шт., яч. ТН-10-2 шт., яч. ТСН-10-2 шт.)</t>
  </si>
  <si>
    <t>K_3279_КуЭ</t>
  </si>
  <si>
    <t>Модернизация ПС 110 кВ Комплексная с установкой РАС</t>
  </si>
  <si>
    <t>L_474.7_КуЭ</t>
  </si>
  <si>
    <t>Модернизация ПС 110 кВ Береговая с установкой РАС</t>
  </si>
  <si>
    <t>L_474.8_КуЭ</t>
  </si>
  <si>
    <t>ПИР Модернизация каналов связи с организацией волоконно-оптической линии связи ВОЛС до ПС 110/10 кВ Бенжереп-2</t>
  </si>
  <si>
    <t>Модернизация каналов связи с организацией волоконно-оптической линии связи ВОЛС до ПС 110/10 кВ Бенжереп-2</t>
  </si>
  <si>
    <t>L_1402.2_КуЭ</t>
  </si>
  <si>
    <t>Модернизация СОПТ на ПС 35 кВ Гурьевская-Горная - 1шт</t>
  </si>
  <si>
    <t>L_580_КуЭ</t>
  </si>
  <si>
    <t>Модернизация СОПТ на ПС 110 кВ Кузнецкая - 1шт</t>
  </si>
  <si>
    <t>L_581_КуЭ</t>
  </si>
  <si>
    <t>Модернизация СОПТ на ПС 110 кВ Яшкинская - 1шт</t>
  </si>
  <si>
    <t>L_582_КуЭ</t>
  </si>
  <si>
    <t>Модернизация СОПТ на ПС 35 кВ Юго-Западная - 1шт</t>
  </si>
  <si>
    <t>L_583_КуЭ</t>
  </si>
  <si>
    <t>Модернизация ПС 110 кВ Заводская с созданием каналов связи (ВОЛС), модернизация систем гарантированного электропитания оборудования СДТУ, АСУТП</t>
  </si>
  <si>
    <t>L_2022.15_КуЭ</t>
  </si>
  <si>
    <t>Модернизация ПС 110 кВ Водозабор с созданием каналов связи (ВОЛС), модернизация систем гарантированного электропитания оборудования СДТУ, АСУТП</t>
  </si>
  <si>
    <t>L_2022.14_КуЭ</t>
  </si>
  <si>
    <t>Реконструкция ПС 110/10 кВ Водозабор с ретрофитом ячеек 10кВ (13 шт.), модернизацией СОПТ</t>
  </si>
  <si>
    <t>L_2022.17_КуЭ</t>
  </si>
  <si>
    <t>Модернизация ПС 110 кВ Космическая систем гарантированного электропитания оборудования СДТУ</t>
  </si>
  <si>
    <t>L_2022.13_КуЭ</t>
  </si>
  <si>
    <t>Реконструкция ВЛ 110 кВ ПС Ширпотреб - ПС Северная 1,2  (опора №5), соглашение с ИП Реутов  от 12.04.2018 №41.4200.1162.18 (0,600 км), Новокузнецкий РЭС</t>
  </si>
  <si>
    <t>J_156_КуЭ</t>
  </si>
  <si>
    <t xml:space="preserve">Реконструкция (вынос участков) ВЛ 35 кВ Н-3 (Шахтовая-Бунгурская) отпайка на ПС Калмыковскую и ВЛ 35 кВ Сосновская - Калмыковская (С-12) из зоны горных работ </t>
  </si>
  <si>
    <t>Реконструкция (вынос участков) ВЛ 35 кВ Н-3 (Шахтовая-Бунгурская) отпайка на ПС Калмыковскую и ВЛ 35 кВ Сосновская - Калмыковская (С-12) из зоны горных работ ООО "ЭнергиЯ-НК" и ООО "Разрез Бунгурский" Новокузнецкий район Кемеровской области в 8 км к юго-западу от г. Новокузнецка, в 1,5 км к северу от д. Михайловка и в 5 км от п. Листвяги в рамках исполнения обязательств по соглашению о компенсации затрат от 27.04.2018 № 41.4200.3041.18 с ООО "ЭнергиЯ-НК" и ООО "Разрез Бунгурский" (6,200 км)</t>
  </si>
  <si>
    <t>J_451_КуЭ</t>
  </si>
  <si>
    <t>Реконструкция (переустройство) ВЛ 6 кВ Ф-27-НГ от ПС Анжерская НПС</t>
  </si>
  <si>
    <t>Реконструкция (переустройство) ВЛ 6 кВ Ф-27-НГ от ПС Анжерская НПС в рамках соглашения о компенсации затрат с ООО "Барзасское товарищество" №41.4200.365.17</t>
  </si>
  <si>
    <t>K_151_КуЭ</t>
  </si>
  <si>
    <t>ПИР Комплексная реконструкция двухцепной ВЛ 110 кВ ЮК ГРЭС-Новокузнецк-Сортировочный СВЛ ЮЭС, протяженностью 33,62 км, г. Новокузнецк</t>
  </si>
  <si>
    <t>Комплексная реконструкция двухцепной ВЛ 110 кВ ЮК ГРЭС-Новокузнецк-Сортировочный СВЛ ЮЭС, протяженностью 33,62 км, г. Новокузнецк</t>
  </si>
  <si>
    <t>K_483_КуЭ</t>
  </si>
  <si>
    <t>Реконструкция (переустройство) ВЛ 110 кВ ЗСМК - Опорная 5 I,II цепь с отпайкой  на ПС 110 кВ Опорная 6, ПС 110 кВ Опорная 10</t>
  </si>
  <si>
    <t>Реконструкция (переустройство) ВЛ 110 кВ ЗСМК - Опорная 5 I,II цепь с отпайкой  на ПС 110 кВ Опорная 6, ПС 110 кВ Опорная 10 в рамках исполнения обязательств по соглашению о компенсации затрат от 28.02.2019 № 56.4200.459.19 с АО "ЕВРАЗ ЗСМК". Кемеровская область, г. Новокузнецк, Заводский район.</t>
  </si>
  <si>
    <t>K_514_КуЭ</t>
  </si>
  <si>
    <t>Реконструкция (вынос участка) ВЛ 110 кВ Крохалевская-Черниговская - 1,2 от опоры №13 до опоры №31 из границ земельного участка</t>
  </si>
  <si>
    <t>Реконструкция (вынос участка) ВЛ 110 кВ Крохалевская-Черниговская - 1,2 от опоры №13 до опоры №31 из границ земельного участка в рамках исполнения обязательств по соглашению о компенсации затрат от 05.03.2019 № 56.4200.502.19 с АО "Черниговец"</t>
  </si>
  <si>
    <t>K_515_КуЭ</t>
  </si>
  <si>
    <t xml:space="preserve">Реконструкция участка ВЛ 110 кВ ЮК ГРЭС – Темирская I, II цепь </t>
  </si>
  <si>
    <t>Реконструкция участка ВЛ 110 кВ ЮК ГРЭС – Темирская I, II цепь  в рамках исполнения обязательств по соглашению о компенсации затрат от 15.11.2019 № 56.4200.2907.19  с АО "Кузнецкинвестстрой"</t>
  </si>
  <si>
    <t>L_522_КуЭ</t>
  </si>
  <si>
    <t>Реконструкция ВЛ 110 кВ Крохалёвская - Черниговская -1,2 от опоры №32 до опоры №36</t>
  </si>
  <si>
    <t>Реконструкция ВЛ 110 кВ Крохалёвская - Черниговская -1,2 от опоры №32 до опоры №36 в рамках исполнения обязательств по соглашению о компенсации затрат с АО "Черниговец" от 26.08.2019 № 56.4200.2394.19</t>
  </si>
  <si>
    <t>L_524_КуЭ</t>
  </si>
  <si>
    <t>Техническое перевооружение двухцепной ВЛ 110 кВ Беловская - Новоленинская. Замена провода АС-120, арматуры и дефектной изоляции для повышения надежности электроснабжения шахт Костромовская, Заречная, Байкаимская, 7-е Ноября, Комсомолец, СМ Кирова, 58,1 км</t>
  </si>
  <si>
    <t>H_150.1_КуЭ</t>
  </si>
  <si>
    <t xml:space="preserve">Техническое перевооружение ВЛ-10 кВ Ф-10-12-Ю  ПС 35/10 кВ «Осиновская», Кемеровский РЭС Кемеровского района (электроснабжающие котельные и объекты ЖКХ)  16,66 км </t>
  </si>
  <si>
    <t>I_316.2_КуЭ</t>
  </si>
  <si>
    <t>Техническое перевооружение с установкой реклоузеров на отпайках потребительских ВЛ-10 кВ</t>
  </si>
  <si>
    <t>Техническое перевооружение с установкой реклоузеров на отпайках потребительских ВЛ-10 кВ Ф-10-4-С от ПС 35/10 кВ «Симбирка», Ижморский РЭС Ижморского района (1 шт.)
Техническое перевооружение с установкой реклоузеров на отпайках потребительских ВЛ-10 кВ Ф.10-3-Е от ПС 35/10 Силинская Кемеровский РЭС Кемеровского района 1 (1 шт.)
Техническое перевооружение с установкой реклоузеров на отпайках потребительских ВЛ-10 кВ Ф-10-4-Ш от РП-10 «Кузедеевский», Кондомский РЭС Таштагольского района (1 шт.) 
Техническое перевооружение с установкой реклоузеров на отпайках потребительских ВЛ-10 кВ Ф-10-9-Н  ПС 35/10 кВ  «Николаевская», Кондомский РЭС Таштагольского района( 1 шт.) 
Техническое перевооружение с установкой  реклоузеров на отпайках потребительских ВЛ 6-10 кВ ф.6-22-М от ПС 110/35/6  Ново-Ленинская кВ Ленинский РЭС Ленинск-Кузнецкого района (2 шт.)
Техническое перевооружение с установкой  реклоузеров на отпайках потребительских ВЛ 10 кВ ф. 10-7-С ПС 35/10 кВ Лебяжья Мариинский РЭС Мариинского района (1 шт.) 
 Техническое перевооружение с установкой  реклоузеров на отпайках потребительских ВЛ-10кВ ф.10-10-С от ПС 110/10кВ Сидоровская  Мысковский РЭС Новокузнецкого района (1 шт.) 
Техническое перевооружение с установкой реклоузеров на отпайках потребительских ВЛ-6 кВ ф.6-12-3 от ПС 110/6 кВ Шушталепская Осинниковский РЭС Новокузнецкого района (1 шт.) 
Техническое перевооружение с установкой  реклоузеров на отпайках потребительских ВЛ 10 кВ Ф. 10-7-БП от ПС Борисовская 35/10 Панфиловский РЭС Ленинск-Кузнецкого района (1 шт.) 
Техническое перевооружение с установкой  реклоузеров на отпайках потребительских ВЛ 10 кВ Ф. 10-15-И от ПС Крапивинская 35/10  Панфиловский РЭС Ленинск-Кузнецкого района (1 шт.) 
Техническое перевооружение с установкой реклоузеров на отпайках потребительскихВЛ-10 кВ Ф.10-5-Т от ПС 35/10 Терентьевская Прокопьевский РЭС Прокопьевского района (2 шт.) 
Техническое перевооружение с установкой реклоузеров на отпайках потребительских ВЛ-10 кВ Ф.10-13-К от ПС 35/10 Котинская Прокопьевский РЭС Прокопьевского района (2 шт.) 
Техническое перевооружение с установкой реклоузеров на отпайках потребительских ВЛ 10 кВ Ф. 10-3-Т от ПС 110/10 кВ Торьсма Промышленновский РЭС Промышленновского района (2 шт.)
Техническое перевооружение с установкой реклоузеров на отпайках потребительских ВЛ 10 кВ Ф. 10-4-Т  от ПС 110/10 кВ Торьсма-тяговая Промышленновский РЭС Промышленновского района (1 шт.) 
Техническое перевооружение с установкой  реклоузеров на отпайках потребительских СП-6 ВЛ 10 кВ Ф-10-14-М ПС 35/10 кВ «Новоподзорновская», Тяжинский РЭС Тяжинского района  (1 шт.)
Техническое перевооружение с установкой  реклоузеров на отпайках потребительских ВЛ 6-10 кВ Ф-10-3-А Чебулинский РЭС Чебулинского района (2 шт.) 
Техническое перевооружение с установкой  реклоузеров на отпайках потребительских ВЛ 6-10 кВ Ф-10-11-А Чебулинский РЭС Чебулинского района (3 шт.) 
Техническое перевооружение с установкой  реклоузеров на отпайках потребительских ВЛ 10 кВ ф. 10-12-П ПС 35кВ Проскоковская Юргинский РЭС Юргинского района (2 шт.) 
Техническое перевооружение с установкой  реклоузеров на отпайках потребительских ВЛ 10 кВ ф. 10-4-З ПС 35кВ Новая Юргинский РЭС Юргинского района (1 шт.) 
Техническое перевооружение с установкой  реклоузеров на отпайках потребительскихВЛ 10 кВ ф. 10-14-В ПС 35кВ Арлюкская Юргинский РЭС Юргинского района (1 шт.)</t>
  </si>
  <si>
    <t>I_324.1.3_КуЭ
I_326.1.9_КуЭ
I_327.1.3_КуЭ
I_327.1.5_КуЭ
I_328.1.1_КуЭ
I_329.1.3_КуЭ
I_330.1.3_КуЭ
I_332.1.2_КуЭ
I_333.1.1_КуЭ
I_333.1.5_КуЭ
I_334.1.2_КуЭ
I_334.1.4_КуЭ
I_335.1.17_КуЭ
I_335.1.18_КуЭ
I_339.1.2_КуЭ
I_340.1.1_КуЭ
I_340.1.2_КуЭ
I_341.1.1_КуЭ
I_341.1.2_КуЭ
I_341.1.3_КуЭ</t>
  </si>
  <si>
    <t>2022
2022
2022
2022
2022
2022
2022
2022
2022
2022
2022
2022
2019
2022
2020
2019
2020
2020
2022
2022</t>
  </si>
  <si>
    <t>2022
2022
2022
2022
2022
2022
2022
2022
2022
2022
2022
2022
2022
2022
2022
2022
2022
2022
2022
2022</t>
  </si>
  <si>
    <t>2,17
2,17
2,17
2,17
4,34
2,00
2,17
2,17
2,17
2,17
4,34
4,34
6,03
1,92
2,08
7,24
5,79
5,53
2,17
2,17</t>
  </si>
  <si>
    <t>2,17
2,17
2,17
2,14
4,34
2,00
2,13
2,17
2,17
2,17
4,34
4,34
5,08
0,16
2,07
4,73
5,78
5,51
2,17
2,17</t>
  </si>
  <si>
    <t>Нет
Нет
Нет
Нет
Нет
Нет
Нет
Нет
Нет
Нет
Нет
Нет
Нет
Нет
Нет
Нет
Нет
Нет
Нет
Нет</t>
  </si>
  <si>
    <t>Техническое перевооружение РС 6-10 кВ Ф-10-4-Б от ПС 110/10 кВ Бенжереп-2 Таштагольского района Кондомского РЭС с заменой неизолированного провода на СИП, 20,52 км</t>
  </si>
  <si>
    <t>I_422.1_КуЭ</t>
  </si>
  <si>
    <t>Техническое перевооружение ВЛ-10 кВ Ф-10-10-К ПС 110 Чумайская Чебулинский РЭС, Чебулинского района протяжённостью 6,5 км с установкой секционирующего пункта - реклоузера (2 шт)</t>
  </si>
  <si>
    <t>K_3128_КуЭ</t>
  </si>
  <si>
    <t>Техническое перевооружение двухцепной ВЛ 110 кВ Краснополянская-Непрерывка, Краснополянская-Контрольный с отпайками (1957г.) с заменой провода, грозотроса, арматуры и дефектной изоляции для повышения надежности электроснабжения шахты «им. Кирова», 44, 45 км</t>
  </si>
  <si>
    <t>H_208_КуЭ</t>
  </si>
  <si>
    <t>Реконструкция зданий АБК ПО ЮЭС с восстановлением охранно-пожарной сигнализации, Кузнецкий РЭС, г. Новокузнецк, пр. Строителей, 43</t>
  </si>
  <si>
    <t>43.99</t>
  </si>
  <si>
    <t>K_494.1_КуЭ</t>
  </si>
  <si>
    <t>Реконструкция здания АБК ПО ЦЭС с восстановлением охранно-пожарной сигнализации, Инской РЭС, п.г.т. Инской, ул. Фасадная, д. 35</t>
  </si>
  <si>
    <t>K_494.3_КуЭ</t>
  </si>
  <si>
    <t>Реконструкция здания Орджоникидзевского мастерского участка с восстановлением охранно-пожарной сигнализации, Кузнецкий РЭС, г. Новокузнецк, ул. Эстакадная, д. 19а</t>
  </si>
  <si>
    <t>K_494.4_КуЭ</t>
  </si>
  <si>
    <t>Реконструкция здания ПС 110/6 кВ Ширпотреб, ЗРУ, АБК, здания мастерского участка с восстановлением охранно-пожарной сигнализации, Кузнецкий РЭС, г. Новокузнецк</t>
  </si>
  <si>
    <t>K_494.5_КуЭ</t>
  </si>
  <si>
    <t>Реконструкция здания ПС 110/35/6 кВ Красный Брод с восстановлением охранно-пожарной сигнализации, Прокопьевский РЭС, п.г.т. Краснобродский</t>
  </si>
  <si>
    <t>K_494.8_КуЭ</t>
  </si>
  <si>
    <t>Реконструкция здания ПС 35/10 кВ Транзитная с восстановлением охранно-пожарной сигнализации, Городской РЭС, г. Кемерово, ул. Красноармейская</t>
  </si>
  <si>
    <t>K_494.9_КуЭ</t>
  </si>
  <si>
    <t>Реконструкция периметрального ограждения ПС Космическая 110/10 кВ с установкой верхнего и нижнего дополнительного ограждения и охранного освещения Городской РЭС</t>
  </si>
  <si>
    <t>L_2022.16_КуЭ</t>
  </si>
  <si>
    <t>Реконструкция ПС 110/10 кВ Водозабор с монтажом комплекса инженерно-технических средств охраны (ИТСО)</t>
  </si>
  <si>
    <t>L_2022.18_КуЭ</t>
  </si>
  <si>
    <t>Реконструкция ПС 110 Заводская с монтажом комплекса инженерно-технических средств охраны (ИТСО)</t>
  </si>
  <si>
    <t>L_2022.19_КуЭ</t>
  </si>
  <si>
    <t>Модернизация с оснащением оперативного персонала филиала цифровой радиосвязью (Ижморский РЭС, Юргинский РЭС, Яйский РЭС, Яшкинский РЭС, Кемеровский РЭС, Ленинский РЭС, Беловский РЭС, Инской РЭС, Трудармейский РЭС, Прокопьевский РЭС, Кондомский РЭС, Мысковский РЭС, Новокузнецкий РЭС, Осинниковский РЭС)</t>
  </si>
  <si>
    <t xml:space="preserve">Модернизация с созданием каналов связи (Промышленновского РЭС, Мысковского РЭС, Яйского РЭС, Ижморского РЭС, Осинниковского РЭС) для централизации функций ОТ и СУ (оперативно-технологического и ситуационного управления) 
с оснащением оперативного персонала филиала цифровой радиосвязью 22 РЭС (Кемеровский РЭС , Чебулинский РЭС, Тяжинский  РЭС, Юргинский РЭС , Яшкинский  РЭС, Топкинский РЭС, Тисульский РЭС, Мариинский РЭС, Ижморский РЭС, Яйский РЭС, Ленинский РЭС, Гурьевский РЭС, Трудармейский РЭС, Панфиловский РЭС, Беловский РЭС, Инской РЭС, Промышленновский РЭС, Прокопьевский  РЭС, Новокузнецкий РЭС, Мысковский РЭС, Осинниковский  РЭС, Кондомский РЭС)
</t>
  </si>
  <si>
    <t>J_1044_КуЭ</t>
  </si>
  <si>
    <t>Модернизация с созданием диспетчерского пункта для централизации функций ОТиСУ (оперативно-технологического и ситуационного управления)</t>
  </si>
  <si>
    <t>J_1045_КУЭ</t>
  </si>
  <si>
    <t>Оказание услуг по уборке помещений и территорий</t>
  </si>
  <si>
    <t xml:space="preserve">нет </t>
  </si>
  <si>
    <t>Заключение договора на охрану здания исполнительного аппарата ПАО «Россети Сибирь» расположенного по адресу: г. Красноярск , ул. Бограда, 144 а.</t>
  </si>
  <si>
    <t>80.10.1</t>
  </si>
  <si>
    <t>сутки</t>
  </si>
  <si>
    <t>Срок оказания услуг с 01.01.2022</t>
  </si>
  <si>
    <t>Филиал Красноярскэнерго</t>
  </si>
  <si>
    <t xml:space="preserve">Оказание услуг на захоронение IV, V класса опасности отходов для ПО КЭС </t>
  </si>
  <si>
    <t>Сравнительная матица</t>
  </si>
  <si>
    <t>Услуги по ТО кондиционера в ПО КЭС</t>
  </si>
  <si>
    <t>У0111</t>
  </si>
  <si>
    <t>Оценка тех.состояния опор 110 кВ ПО КЭС</t>
  </si>
  <si>
    <t>71.20.12</t>
  </si>
  <si>
    <t>Подготовка актов обследования для снятия с кадастрового учета объектов недвижимости</t>
  </si>
  <si>
    <t xml:space="preserve">Кадастровые работы для оформления прав на земельные участки
</t>
  </si>
  <si>
    <t>04000000000</t>
  </si>
  <si>
    <t xml:space="preserve">Красноярский край </t>
  </si>
  <si>
    <t>У0300</t>
  </si>
  <si>
    <t>Договор аренды помещений для размещения АУ филиала (Красноярск, пр. Свободный, 66А)</t>
  </si>
  <si>
    <t>68.2</t>
  </si>
  <si>
    <t>68.20.12</t>
  </si>
  <si>
    <t>Выручка от прочих видов деятельности</t>
  </si>
  <si>
    <t>Договор</t>
  </si>
  <si>
    <t>АО "НИЦ ЕЭС"</t>
  </si>
  <si>
    <t>кв.м.</t>
  </si>
  <si>
    <t>У0052/Т</t>
  </si>
  <si>
    <t>2022</t>
  </si>
  <si>
    <t>Услуги по поверке  средств измерений и другие метрологические услуги</t>
  </si>
  <si>
    <t>п. 5.7.3.3</t>
  </si>
  <si>
    <t>ФБУ "Красноярский ЦСМ"</t>
  </si>
  <si>
    <t>У0063</t>
  </si>
  <si>
    <t>ТЕХНИЧЕСКОЕ ОБСЛУЖИВАНИЕ И ПОВЕРКА ПРИБОРОВ УЧЕТА (СЧЕТЧИКИ ЭЛЕКТРОЭНЕРГИИ)</t>
  </si>
  <si>
    <t>ПАО "Красноярскэнергосбыт"</t>
  </si>
  <si>
    <t>Техническое обслуживание и поверка приборов учета (счетчики электроэнергии)</t>
  </si>
  <si>
    <t>У0284</t>
  </si>
  <si>
    <t xml:space="preserve">Экспертиза приборов учета (счетчики электроэнергии) </t>
  </si>
  <si>
    <t>УСЛУГИ ПО ИНСПЕКЦИОННОМУ КОНТРОЛЮ СЕРТИФИЦИРОВАННОЙ ЭЛЕКТРОЭНЕРГИИ</t>
  </si>
  <si>
    <t>Услуги по инспекционному  контролю сертифицированной  электрической энергии</t>
  </si>
  <si>
    <t>У0156</t>
  </si>
  <si>
    <t>Подтверждение компетентности  в области поверки средств измерений с одновременной оценкой соответствия критериям аккредитации в дополнительной области</t>
  </si>
  <si>
    <t>п. 5.7.3.2</t>
  </si>
  <si>
    <t>Эксперт, назначаемый Росаккредитацией</t>
  </si>
  <si>
    <t xml:space="preserve">Услуги по выполнению поверки измерительных трансформаторов тока (ТТ) и трансформаторов напряжения (ТН) 6-110 кВ </t>
  </si>
  <si>
    <t xml:space="preserve">Наличие действующего аттестата аккредитации на право поверки измерительных ТТ и ТН.    Наличие в штате  аттестованного, квалифицированного персонала: не менее 2-х человек с группой  допуска для работы в электроустановках  до и выше 1000В (III-V группы) с предоставлением удостоверений, подтверждающих группу по электробезопасности.                                                                                         </t>
  </si>
  <si>
    <t>Необходимо расширить число участников закупки с привлечением к участию в ТЗП федеральных центров стандартизации и метрологии, аккредитованных на выполнение работ по поверке измерительных трансформаторов тока и напряжения, потому что субъекты МСП не обеспечивают выполнение полного объема работ по поверке измерительных трансформаторов тока и напряжения, находящихся в эксплуатации  в филиале ПАО «Россети Сибирь» -«Красноярскэнерго».</t>
  </si>
  <si>
    <t>Услуги по оказанию обязательного периодического медицинского осмотра (обследования) работников филиала ПАО "Россети Сибирь" - "Красноярскэнерго"</t>
  </si>
  <si>
    <t>Услуги по оказанию обязательного психиатрического освидетельствования работников ПАО "Россети Сибирь" - "Красноярскэнерго"</t>
  </si>
  <si>
    <t>Техническое задание</t>
  </si>
  <si>
    <t>Красноярский край</t>
  </si>
  <si>
    <t>46.36</t>
  </si>
  <si>
    <t>Оказание клининговых услуг</t>
  </si>
  <si>
    <t>В соответсвии с Техническим заданием</t>
  </si>
  <si>
    <t>55</t>
  </si>
  <si>
    <t>м2</t>
  </si>
  <si>
    <t>У0177</t>
  </si>
  <si>
    <t xml:space="preserve">услуги по бронированию, оформлению, обмену, возврату и продаже авиабилетов (российских и международных авиакомпаний), железнодорожных билетов </t>
  </si>
  <si>
    <t>79.90</t>
  </si>
  <si>
    <t>79.11.1</t>
  </si>
  <si>
    <t>876</t>
  </si>
  <si>
    <t>Услуги по установке кондиционеров</t>
  </si>
  <si>
    <t>43.22</t>
  </si>
  <si>
    <t>1</t>
  </si>
  <si>
    <t>93.19</t>
  </si>
  <si>
    <t>У0066</t>
  </si>
  <si>
    <t>Услуги авиатранспорта (обследование ВЛ)</t>
  </si>
  <si>
    <t>51.10.20</t>
  </si>
  <si>
    <t xml:space="preserve">Себестоймость </t>
  </si>
  <si>
    <t>Услуги по поверке (калибровке, аттестации) средств измерений</t>
  </si>
  <si>
    <t>ФБУ  "Государственный региональный центр стандартизации, метрологии и испытаний в Омской области"</t>
  </si>
  <si>
    <t>550301001</t>
  </si>
  <si>
    <t xml:space="preserve">Омская область </t>
  </si>
  <si>
    <t>Услуги по поверке высоковольтных трансформаторов тока и напряжения</t>
  </si>
  <si>
    <t>У0169</t>
  </si>
  <si>
    <t>Услуги по техническому обслуживанию ОРУ, ЗРУ</t>
  </si>
  <si>
    <t>35.12</t>
  </si>
  <si>
    <t>АО "Омск РТС"</t>
  </si>
  <si>
    <t>ВЕДЕНИЕ КРУГЛОСУТОЧНОЙ ЭКСПЛУАТАЦИИ ОБОРУДОВАНИЯ, ЗДАНИЙ И СООРУЖЕНИЙ</t>
  </si>
  <si>
    <t>Ведение круглосуточной эксплуатации оборудования, зданий и сооружений</t>
  </si>
  <si>
    <t>Филиал Омскэнерго</t>
  </si>
  <si>
    <t>У0138</t>
  </si>
  <si>
    <t>У0297</t>
  </si>
  <si>
    <t>Прочие собственные средства</t>
  </si>
  <si>
    <t>У0139</t>
  </si>
  <si>
    <t>Принятие в аренду недвижимого имущества электросетевого хозяйства АО "ОмскРТС" (ОРУ, ЗРУ).</t>
  </si>
  <si>
    <t>75.11.31</t>
  </si>
  <si>
    <t>68.10.14.000</t>
  </si>
  <si>
    <t>Расчет арендной платы к договору аренды</t>
  </si>
  <si>
    <t>АО «Омск РТС»</t>
  </si>
  <si>
    <t>отсутствуют</t>
  </si>
  <si>
    <t>228/008</t>
  </si>
  <si>
    <t>МВА/км</t>
  </si>
  <si>
    <t>136,16/18,15</t>
  </si>
  <si>
    <t>31.01.2022 года истекает срок действия аренды данного имущества по договору №04.5500.1606.21 от 14.04.2021. Закупка осуществляется в целях продолжения аренды.</t>
  </si>
  <si>
    <t xml:space="preserve"> Расчет арендной платы  определен расчетным путем собственником имущества и состоит из суммирования размера амортизационных отчислений, налога на имущество и арендной платы за землю с рентабельностью  - 1%.</t>
  </si>
  <si>
    <t>кадастровые работы по земельным участкам и установлению охранных зон</t>
  </si>
  <si>
    <t>кадастровые работы</t>
  </si>
  <si>
    <t>ОЗ+КР объекты 2020-2021</t>
  </si>
  <si>
    <t>Услуги по оказанию предрейсовых медицинских осмотров</t>
  </si>
  <si>
    <t>800</t>
  </si>
  <si>
    <t xml:space="preserve">Услуги по проведению предрейсовых, послерейсовых медицинских осмотров водителей филиала в Производственном отделении «Восточные электрические сети» </t>
  </si>
  <si>
    <t>31.12.2023</t>
  </si>
  <si>
    <t>2023</t>
  </si>
  <si>
    <t>1400</t>
  </si>
  <si>
    <t xml:space="preserve">Услуги по проведению предрейсовых, послерейсовых медицинских осмотров водителей филиала в Производственном отделении «Западные электрические сети» </t>
  </si>
  <si>
    <t>У0179</t>
  </si>
  <si>
    <t>УСЛУГИ ПО ТРАНСПОРТИРОВАНИЮ, ОБЕЗВРЕЖИВАНИЮ И (ИЛИ) РАЗМЕЩЕНИЮ ОТРАБОТАННЫХ КОНДЕНСАТОРНЫХ БАТАРЕЙ С ПОЛИХЛОРБИФЕНИЛОМ (ПХБ) ДЕМОНТИРОВАННЫХ С ОБЪЕКТОВ ФИЛИАЛА</t>
  </si>
  <si>
    <t>Услуги по транспортированию, обезвреживанию и (или) размещению отработанных конденсаторных батарей с полихлорбифенилом (ПХБ) демонтированных с объектов филиала ПАО «Россети Сибирь» - «Омскэнерго»</t>
  </si>
  <si>
    <t>УСЛУГИ ПО ПРОВЕДЕНИЮ ДИАГНОСТИКИ COVID-2019 МЕТОДОМ ПЦР И ИФА</t>
  </si>
  <si>
    <t xml:space="preserve">Поставка подарков </t>
  </si>
  <si>
    <t>10.82.2</t>
  </si>
  <si>
    <t>Поставка детских новогодних подарков в мягкой упаковке</t>
  </si>
  <si>
    <t>Штука</t>
  </si>
  <si>
    <t>сравнительная матрица</t>
  </si>
  <si>
    <t>согласно ТЗ</t>
  </si>
  <si>
    <t>Республика Хакасия</t>
  </si>
  <si>
    <t>Периодический медицинский осмотр</t>
  </si>
  <si>
    <t>проведение ежегодного периодического медосмотра</t>
  </si>
  <si>
    <t>64.19</t>
  </si>
  <si>
    <t xml:space="preserve"> -</t>
  </si>
  <si>
    <t>66.19</t>
  </si>
  <si>
    <t>Филиал Хакасэнерго</t>
  </si>
  <si>
    <t>53.20.3</t>
  </si>
  <si>
    <t>53.20.19.120</t>
  </si>
  <si>
    <t>Оказание услуг по печати и доставке платежных документов для внесения платы за электрическую энергию потребителями коммунальных услуг и гражданами-потребителями</t>
  </si>
  <si>
    <t>1. Доставка платежных документов должна осуществляться до  адресатов на территории Республики Хакасия.
2. Платежные документы должны быть конвертованы без использования конверта.</t>
  </si>
  <si>
    <t>66.19.61</t>
  </si>
  <si>
    <t>64.19.30.000</t>
  </si>
  <si>
    <t>Оказание услуг по приему платежей</t>
  </si>
  <si>
    <t>ООО "НТК-Плюс"</t>
  </si>
  <si>
    <t>У0256</t>
  </si>
  <si>
    <t>ПАО Сбербанк</t>
  </si>
  <si>
    <t>Оказание услуг по переводу денежных средств</t>
  </si>
  <si>
    <t>ООО "Хакасский муниципальный банк"</t>
  </si>
  <si>
    <t>В СООТВЕТСТВИИ С ДОГОВОРОМ</t>
  </si>
  <si>
    <t>УСЛ.ЕД.</t>
  </si>
  <si>
    <t xml:space="preserve">Поставка новогодних подарков   </t>
  </si>
  <si>
    <t xml:space="preserve">46.36 </t>
  </si>
  <si>
    <t>Справочник ПК SAP</t>
  </si>
  <si>
    <t xml:space="preserve">Поставка новогодних подарков  </t>
  </si>
  <si>
    <t>В соответствии с  ТЗ</t>
  </si>
  <si>
    <t>усл.ед.</t>
  </si>
  <si>
    <t>У0167</t>
  </si>
  <si>
    <t>Услуги на поставку тепловой энергии и горячей воды</t>
  </si>
  <si>
    <t>40.10.11</t>
  </si>
  <si>
    <t>35.30.11.120</t>
  </si>
  <si>
    <t>сводный сметный расчет, на основании тарифов утвержденных РЭК</t>
  </si>
  <si>
    <t xml:space="preserve"> Акционерное общество «Енисейская территориальная генерирующая компания (ТГК-13) АУ</t>
  </si>
  <si>
    <t>Оказание услуг по поставке через  присоединенную сеть тепловой энергии и теплоноситель, в том числе горячую воду на нужды горячего водоснабжения</t>
  </si>
  <si>
    <t>Кубический метр, Гкал</t>
  </si>
  <si>
    <t xml:space="preserve"> Акционерное общество «Енисейская территориальная генерирующая компания (ТГК-13) ЮЭС</t>
  </si>
  <si>
    <t xml:space="preserve"> Акционерное общество «Енисейская территориальная генерирующая компания (ТГК-13) Черногорск</t>
  </si>
  <si>
    <t>2022.1-1900/02.2-62000015775</t>
  </si>
  <si>
    <t>0234</t>
  </si>
  <si>
    <t>Поставка аккумуляторных батарей для систем оперативного постоянного тока</t>
  </si>
  <si>
    <t>27.20</t>
  </si>
  <si>
    <t>3654,39630</t>
  </si>
  <si>
    <t>У0150</t>
  </si>
  <si>
    <t>Оказание услуг по утверждению типа средств измерений АИИС КУЭ ПС 220 кВ Бея и АИИС КУЭ ПС 110 кВ Карак, получению описания типа средств измерений и внесению системы в Госреестр</t>
  </si>
  <si>
    <t>В соответствии с техническим заданием, наличием аттестата аккредитации на выполнение данного вида работ</t>
  </si>
  <si>
    <t>4.2</t>
  </si>
  <si>
    <t>Услуги по уборке и обслуживанию офисных и производственных помещений и прилегающей территории</t>
  </si>
  <si>
    <t>81.21.</t>
  </si>
  <si>
    <t>Акционерное общество "ПОЧТА РОССИИ" (АО "Почта России")</t>
  </si>
  <si>
    <t>УСЛУГИ ПО ПРОВЕДЕНИЮ КАДАСТРОВЫХ РАБОТ</t>
  </si>
  <si>
    <t>УСЛУГИ ПО ПРОВЕДЕНИЮ КАДАСТРОВЫХ РАБОТ (установление публичных сервитутов на объекты ЭСХ)</t>
  </si>
  <si>
    <t>УСЛУГИ ПО ПРОВЕДЕНИЮ КАДАСТРОВЫХ РАБОТ (внесение сведений об охранных зонах в ГКН)</t>
  </si>
  <si>
    <t>Филиал Читаэнерго</t>
  </si>
  <si>
    <t>техническое задание</t>
  </si>
  <si>
    <t xml:space="preserve">Поставка новогодних подарков
</t>
  </si>
  <si>
    <t>Договор 2020-2021 гг.</t>
  </si>
  <si>
    <t>ЗАБАЙКАЛЬСКИЙ КРАЙ</t>
  </si>
  <si>
    <t xml:space="preserve">Поверка высоковольтных трансформаторов тока и напряжения
</t>
  </si>
  <si>
    <t>ПОВЕРКА ИЗМЕРИТЕЛЬНЫХ ВЫСОКОВОЛЬТНЫХ ТРАНСФОРМАТОРОВ ТОКА И НАПРЯЖЕНИЯ</t>
  </si>
  <si>
    <t>Оказание автотранспортных услуг спецтехникой</t>
  </si>
  <si>
    <t>собственные средства (себестоимость)</t>
  </si>
  <si>
    <t>ОКАЗАНИЕ ТРАНСПОРТНЫХ УСЛУГ СПЕЦТЕХНИКОЙ</t>
  </si>
  <si>
    <t>Услуги по техническому обслуживанию транспортных средств</t>
  </si>
  <si>
    <t>УСЛУГИ ПО ТЕХНИЧЕСКОМУ ОБСЛУЖИВАНИЮ И СОПУТСТВУЮЩЕМУ РЕМОНТУ ОБОРУДОВАНИЯ СИСТЕМЫ СПУТНИКОВОГО МОНИТОРИНГА ТРАНСПОРТА</t>
  </si>
  <si>
    <t>Уведомление от производителя, подтверждающее статус официального дилера «Омникомм» в Забайкальском крае</t>
  </si>
  <si>
    <t>ТЕХНИЧЕСКОЕ ОБСЛУЖИВАНИЕ И СОПУТСТВУЮЩИЙ РЕМОНТ ЦИФРОВЫХ ТАХОГРАФОВ С БЛОКОМ СКЗИ</t>
  </si>
  <si>
    <t>У0273</t>
  </si>
  <si>
    <t>Услуги на проведение ежегодного технического осмотра транспортных средств</t>
  </si>
  <si>
    <t>УСЛУГИ ПО ПРОВЕДЕНИЮ ЕЖЕГОДНОГО ТЕХНИЧЕСКОГО ОСМОТРА ТРАНСПОРТНЫХ СРЕДСТВ</t>
  </si>
  <si>
    <t>Наличие Аттестата аккредитации оператора ТО ТС</t>
  </si>
  <si>
    <t>У0181</t>
  </si>
  <si>
    <t>Услуги по специальной оценке условий труда</t>
  </si>
  <si>
    <t>01.05.2022</t>
  </si>
  <si>
    <t>30.05.2022</t>
  </si>
  <si>
    <t xml:space="preserve">В соответствии с техническим заданием </t>
  </si>
  <si>
    <t>Услуги по оказанию периодических профилактических  медицинских осмотров персонала  Аппарата управления, ПО ГЭС, ПО ЦЭС</t>
  </si>
  <si>
    <t>Услуги по оказанию периодических профилактических  медицинских осмотров персонала  Холбонского РЭС ПО ВЭС</t>
  </si>
  <si>
    <t>Услуги по оказанию периодических профилактических  медицинских осмотров персонала  Борзинского РЭС ПО ЮЭС</t>
  </si>
  <si>
    <t>Установление охранных зон</t>
  </si>
  <si>
    <t>Установление сервитутов</t>
  </si>
  <si>
    <t>Услуги по уборке производственных, служебных помещений и прилегающей территории</t>
  </si>
  <si>
    <t>Услуги по уборке производственных, служебных помещений и прилегающей территории объектов филиала в г.Чита: ИД (ул.Анохина,7); ЦОК (ул.Забайкальского рабочего,13); ПО ГЭС (ул.Профсоюзная,13); ПО ЦЭС (ул.Кутузова,46), База ОМТО (пр.Энергостроителей, 12)</t>
  </si>
  <si>
    <t>69.20.1</t>
  </si>
  <si>
    <t>69.2</t>
  </si>
  <si>
    <t>ООО "ФБК"</t>
  </si>
  <si>
    <t>Формирование консолидированного на принципах МСФО:
- отчета об исполнении бизнес-плана за 2021 год; 
- ежеквартального отчета об исполнении бизнес-плана за 2022 год;
- скорректированного бизнес-плана на 2022 год;
- бизнес-плана на 2023-2027 гг.</t>
  </si>
  <si>
    <t>539</t>
  </si>
  <si>
    <t>чел.ч</t>
  </si>
  <si>
    <t>68.31.5</t>
  </si>
  <si>
    <t>единица</t>
  </si>
  <si>
    <t>У0006</t>
  </si>
  <si>
    <t>ПАО "Россети"</t>
  </si>
  <si>
    <t>Договор, заключенный по итогам закупки вступает в силу с момента утверждения кандидатуры аудитора на ГОСА</t>
  </si>
  <si>
    <t>Оказание услуг курьерской доставки документов и грузов</t>
  </si>
  <si>
    <t>53.20</t>
  </si>
  <si>
    <t>Сравнительная матрица цен</t>
  </si>
  <si>
    <t>Оказание услуг  курьерской доставки документов и грузов</t>
  </si>
  <si>
    <t>У0065/Т</t>
  </si>
  <si>
    <t>Организационно-техническое сопровождение проектов</t>
  </si>
  <si>
    <t>73.11</t>
  </si>
  <si>
    <t>Рекламные услуги</t>
  </si>
  <si>
    <t>Изготовление годового отчета</t>
  </si>
  <si>
    <t>59.1</t>
  </si>
  <si>
    <t>Услуги по размещению информации (Сибирский ОИЦ)</t>
  </si>
  <si>
    <t>63.91</t>
  </si>
  <si>
    <t>Ассоциация "Сибирский ОИЦ"</t>
  </si>
  <si>
    <t>Услуги по организации участия в РИФ</t>
  </si>
  <si>
    <t>93.2</t>
  </si>
  <si>
    <t>"Фонд "Росконгресс"</t>
  </si>
  <si>
    <t>Реализация PR проектов</t>
  </si>
  <si>
    <t>Услуги информац.сопровождения деятельности</t>
  </si>
  <si>
    <t>Услуги предоставления доступа к СКАН</t>
  </si>
  <si>
    <t>61.10</t>
  </si>
  <si>
    <t>АО "Интерфакс"</t>
  </si>
  <si>
    <t>Услуги по организации участия в ПМЭФ</t>
  </si>
  <si>
    <t>Фонд "Росконгресс"</t>
  </si>
  <si>
    <t>Услуги по организации участия в ВЭФ</t>
  </si>
  <si>
    <t>У0128</t>
  </si>
  <si>
    <t>Изготовление корпоративных календарей</t>
  </si>
  <si>
    <t>58.19</t>
  </si>
  <si>
    <t>58.19.15</t>
  </si>
  <si>
    <t>Услуги по организации участия в РЭН</t>
  </si>
  <si>
    <t>У0175</t>
  </si>
  <si>
    <t>Изготовление полиграфической продукции</t>
  </si>
  <si>
    <t>Услуги по организации участия в МФЭС</t>
  </si>
  <si>
    <t>КА "Grata adv"</t>
  </si>
  <si>
    <t>смета</t>
  </si>
  <si>
    <t>Услуги по проведению технического освидетельствования электрооборудования с истекшим сроком эксплуатации</t>
  </si>
  <si>
    <t>1. Участник должен представить действующую выписку из реестра членов СРО, с учетом регионального принципа членства в СРО. 
  2. Наличие у Участника собственного персонала требуемой квалификации, необходимых для исполнения договора;    
  3. Наличие у участника размещения заказа свободных кадровых ресурсов  в количестве не менее 10 работников, имеющих группу по электробезопасности при работе на электроустановках до 1000 В и выше, из которых не менее пяти сотрудников с группой по электробезопасности не ниже IV и не менее пяти сотрудников с группой по электробезопасности не ниже III, обученных согласно Правилам по охране труда (правилам безопасности) при эксплуатации электроустановок (ПОТ Р М-016-2001 РД 153-34.0.-03.150.00), с изменениями и дополнениями, введёнными в действие 24 июля 2013 г. утверждёнными приказом Минтруда России № 328н;
4. Наличие у участника  персонала в количестве не менее 3-х работников, имеющего допуск для работы на высоте;
5. Участник не должен иметь задолженность по налогам и сборам.
6. Участник должен подтвердить правомочность заключения договора.
7. Наличие опыта исполнения аналогичных договоров.
8.Наличие аккредитации в области электроэнергетики в соответствии с законодательством Российской Федерации.
9. Наличие собственной или арендованной аттестованной в Ростехнадзоре электролаборатории с правом проведения всех работ (услуг).</t>
  </si>
  <si>
    <t>штук</t>
  </si>
  <si>
    <t>У0186</t>
  </si>
  <si>
    <t>Услуги по поддержанию цен, спроса, предложения и/или объема торгов ценными бумагами</t>
  </si>
  <si>
    <t>64.9</t>
  </si>
  <si>
    <t>Услуга маркет-мейкера</t>
  </si>
  <si>
    <t>У0202</t>
  </si>
  <si>
    <t>Оказание услуг по рассылке бюллетеней и осуществлению функций счетной комиссии на ГОСА</t>
  </si>
  <si>
    <t>66.11.3</t>
  </si>
  <si>
    <t>АО "СТАТУС"</t>
  </si>
  <si>
    <t>Организация распечатки и почтовой рассылки бюллетеней для голосования более 26 тыс. акционерам, осуществление функций счетной комиссии на ГОСА</t>
  </si>
  <si>
    <t>Услуги регистратора по обеспечению выплат дивидендов</t>
  </si>
  <si>
    <t>4.1</t>
  </si>
  <si>
    <t>У0125/З</t>
  </si>
  <si>
    <t>Оказание услуг электросвязи</t>
  </si>
  <si>
    <t>61.20</t>
  </si>
  <si>
    <t>61.20.11</t>
  </si>
  <si>
    <t>п. 5.7.3.1</t>
  </si>
  <si>
    <t>Алтайский филиал Ростелеком ПАО</t>
  </si>
  <si>
    <t>2022-2027</t>
  </si>
  <si>
    <t>У0077</t>
  </si>
  <si>
    <t>Услуги по заправке устройств печати и восстановлению картриджей</t>
  </si>
  <si>
    <t>95.11</t>
  </si>
  <si>
    <t>95.11.10</t>
  </si>
  <si>
    <t>У0081</t>
  </si>
  <si>
    <t>Профилактика, обслуживание и диагностика СВТ и ОТ</t>
  </si>
  <si>
    <t>2023-2024</t>
  </si>
  <si>
    <t>Услуги заправки и восстановления картриджей</t>
  </si>
  <si>
    <t>ИА "Россети Сибирь" (ОЭ)</t>
  </si>
  <si>
    <t>Услуги по ремонту оргтехники</t>
  </si>
  <si>
    <t>Услуги по заправке картриджей</t>
  </si>
  <si>
    <t>ИА "Россети Сибирь" (ХЭ)</t>
  </si>
  <si>
    <t>95000000000</t>
  </si>
  <si>
    <t>Услуги по заправке и востановлению картриджей</t>
  </si>
  <si>
    <t>ИА "Россети Сибирь" (ЧЭ)</t>
  </si>
  <si>
    <t>Диагностика и ремонт оргтехники</t>
  </si>
  <si>
    <t>У0068</t>
  </si>
  <si>
    <t>Услуги по предоставлению доступа к сети Интернет</t>
  </si>
  <si>
    <t>У0108/Т</t>
  </si>
  <si>
    <t>Услуги по технической поддержке и сопровождению программного комплекса АСУРЭО</t>
  </si>
  <si>
    <t>62.02</t>
  </si>
  <si>
    <t>62.02.2</t>
  </si>
  <si>
    <t>ИА "Россети Сибирь"</t>
  </si>
  <si>
    <t>ООО "СМС-ИТ"</t>
  </si>
  <si>
    <t>631201001</t>
  </si>
  <si>
    <t>Услуги по годовому сопровождению программного продукта: "Корпоративная экспертно-диагностическая информационная система управления техническим обслуживанием высоковольтного электрооборудования "Альбатрос""</t>
  </si>
  <si>
    <t>ООО ЭДА</t>
  </si>
  <si>
    <t>667301001</t>
  </si>
  <si>
    <t>Услуги по сопровождению программного комплекса "Аварийность"</t>
  </si>
  <si>
    <t>ООО "НПЦ ПРИОРИТЕТ"</t>
  </si>
  <si>
    <t>770501001</t>
  </si>
  <si>
    <t>Оказание информационных услуг с использованием экземпляров Системы КонсультантПлюс</t>
  </si>
  <si>
    <t>Оказание услуг по предоставлению доступа к Системе Профессионального Анализа Рынков и Компаний (СПАРК) или аналогу</t>
  </si>
  <si>
    <t xml:space="preserve">Услуги по сопровождению и технической поддержке конфигураций информационных решений ПАО "Россети Сибирь" на базе SAP ERP
</t>
  </si>
  <si>
    <t>Работы</t>
  </si>
  <si>
    <t>Работы по изменению и расширению функциональных возможностей конфигураций информационных решений корпоративной информационной системы на базе на базе SAP ERP для нужд ПАО "Россети Сибирь"</t>
  </si>
  <si>
    <t>Услуги по информационному сопровождению экземпляров ПСС Техэксперт</t>
  </si>
  <si>
    <t>Услуги по сопровождению программного обеспечения Омникомм</t>
  </si>
  <si>
    <t>Предоставление доступа к электронной технической библиотеке (ЭТБ) для сотрудников ПАО "Россети Сибирь" и услуги по осуществлению сервисной поддержки технического доступа к электронной технической библиотеке (ЭТБ)</t>
  </si>
  <si>
    <t>Разработка обучающих тренажеров с применением технологий виртуальной реальности 
(VR)</t>
  </si>
  <si>
    <t>Разработка и внесение функциональных изменений в информационную систему  Геомодуль ПАО "Россети Сибирь" на базе Комплексной геоинформационной системы "Навикей"</t>
  </si>
  <si>
    <t>Разработка и внесение функциональных изменений в информационную систему  Геомодуль ПАО «Россети Сибирь» на базе Комплексной геоинформационной системы «Навикей»</t>
  </si>
  <si>
    <t>Услуги по технической поддержке единой интеграционной платформы</t>
  </si>
  <si>
    <t>У0048/Т</t>
  </si>
  <si>
    <t>62.01</t>
  </si>
  <si>
    <t>62.01.2</t>
  </si>
  <si>
    <t>Приобретение неисключительных прав пользования программным обеспечением для внедрения интелектуальной системы ВКС</t>
  </si>
  <si>
    <t>Выполнение работ по внедрению системы с искусственным интелектом для ВКС</t>
  </si>
  <si>
    <t>Услуги по технической поддержке программного обеспечения "Aurus CMS+"</t>
  </si>
  <si>
    <t>У0277</t>
  </si>
  <si>
    <t>Маршрутизация голосового трафика, поступающего на номер 8-800-220-0-220 - 2022</t>
  </si>
  <si>
    <t>У0103</t>
  </si>
  <si>
    <t>Услуги по диагностике и дефектованию элементов источника бесперебойного питания</t>
  </si>
  <si>
    <t xml:space="preserve">Услуги по замене неисправных элементов источника бесперебойного питания серии "N-Power" "Safe-Power Evo" 80кВА </t>
  </si>
  <si>
    <t>Работы по развитию централизованной автоматизированной системы мониторинга и диагностики ПАО «Россети Сибирь»</t>
  </si>
  <si>
    <t>У0004/Т</t>
  </si>
  <si>
    <t>Оказание услуг связи по предоставлению каналов связи и услуг связи по передаче данных</t>
  </si>
  <si>
    <t>61.90</t>
  </si>
  <si>
    <t>61.90.10.140</t>
  </si>
  <si>
    <t>2022-2025</t>
  </si>
  <si>
    <t>Приобретение неисключительных прав пользования программным обеспечением Техэксперт</t>
  </si>
  <si>
    <t>Приобретение неисключительных прав пользования программным обеспечением MaxPatrol</t>
  </si>
  <si>
    <t xml:space="preserve">Предоставление права на использование программного обеспечения и передачу сертификатов на техническую поддержку программного обеспечения 1С </t>
  </si>
  <si>
    <t>Предоставление права на использование программного обеспечения и передачу сертификатов на техническую поддержку программного обеспечения 1С</t>
  </si>
  <si>
    <t>Приобретение лицензии и сертификатов на техническую поддержку для расширения абонентской емкости и функционала Платформы IP-телефонии Российский телефонный узел (далее РТУ)</t>
  </si>
  <si>
    <t>Приобретение сертификатов технической поддержки для ПО и ПАК ViPNet сети</t>
  </si>
  <si>
    <t>Приобретение неисключительных прав пользования программным обеспечением "Гранд-Смета"</t>
  </si>
  <si>
    <t>Приобретение неисключительных прав пользования программного обеспечения Омникомм</t>
  </si>
  <si>
    <t>Внедрение системы "Архивное дело"</t>
  </si>
  <si>
    <t>Услуги по технической поддержке системы электронного докумнтооборота</t>
  </si>
  <si>
    <t>Приобретение лицензий СЭДО</t>
  </si>
  <si>
    <t>Оказание услуг технической поддержки и предоставления доступа к автоматизированной системе сбора показателей технического блока группы компаний «Россети»</t>
  </si>
  <si>
    <t>Приобретение неисключительных прав пользования Антивирусного ПО</t>
  </si>
  <si>
    <t xml:space="preserve">Приобретение неисключительных прав пользования программным обеспечением SIEM </t>
  </si>
  <si>
    <t>У0248</t>
  </si>
  <si>
    <t>Ресертификационный аудит ИСМ, инспекционный аудит СИМ</t>
  </si>
  <si>
    <t>сравнитлеьная матрица</t>
  </si>
  <si>
    <t>Ассоциация по сертификации "Русский Регистр"</t>
  </si>
  <si>
    <t>ЕД</t>
  </si>
  <si>
    <t>Услуги пассажирских перевозок авиа и железнодорожныи транспортом</t>
  </si>
  <si>
    <t>49.10</t>
  </si>
  <si>
    <t>У0178</t>
  </si>
  <si>
    <t>Услуга бронирования и предоставление мест в залах повышенной комфортности аэропортов России, СНГ, зарубежья в т.ч. в залах официальных делегаций (далее – ЗОД) в аэропортах России и зарубежья</t>
  </si>
  <si>
    <t>51.10</t>
  </si>
  <si>
    <t>У0146</t>
  </si>
  <si>
    <t>Оказание услуг легковым автотранспортом</t>
  </si>
  <si>
    <t>Транспортные услуги в г. Москва</t>
  </si>
  <si>
    <t>г. Москва</t>
  </si>
  <si>
    <t>Услуги по комплексному обслуживанию помещенний и территорий</t>
  </si>
  <si>
    <t>М2</t>
  </si>
  <si>
    <t>0020</t>
  </si>
  <si>
    <t>Поставка бумаги для оргтехники</t>
  </si>
  <si>
    <t>0062</t>
  </si>
  <si>
    <t>У0084</t>
  </si>
  <si>
    <t xml:space="preserve"> Организация и проведение  чемпионата профессионального мастерства ПАО «Россети» «Молодые профессионалы» по методике WorldSkills по компетенции «Обслуживание и ремонт оборудования релейной защиты и автоматики»</t>
  </si>
  <si>
    <t>93.19.11</t>
  </si>
  <si>
    <t xml:space="preserve"> Организация и проведение  чемпионата профессионального мастерства ПАО «Россети» «Молодые профессионалы» по методике WorldSkills по компетенции «Обслуживание и ремонт оборудования релейной защиты и автоматики</t>
  </si>
  <si>
    <t xml:space="preserve"> Организация и проведение  чемпионата профессионального мастерства ПАО «Россети» «Молодые профессионалы» по методике WorldSkills по компетенции «Интеллектуальная система  учета электроэнергии"</t>
  </si>
  <si>
    <t>Организация и проведение  чемпионата профессионального мастерства ПАО «Россети» «Молодые профессионалы» по методике WorldSkills по компетенции «Эксплуатация кабельных линии"</t>
  </si>
  <si>
    <t xml:space="preserve"> Организация и проведение  чемпионата профессионального мастерства ПАО «Россети» «Молодые профессионалы» по методике WorldSkills по компетенции «Эксплуатация кабельных линий»"</t>
  </si>
  <si>
    <t>Организация и проведение  чемпионата профессионального мастерства ПАО «Россети» «Молодые профессионалы» по методике WorldSkills по компетенции «Интеллектуальная система  учета электроэнергии"</t>
  </si>
  <si>
    <t xml:space="preserve"> организация и проведение Всероссийских соревнований профессионального мастерства  персонала по ремонту и обслуживанию распределительных сетей</t>
  </si>
  <si>
    <t xml:space="preserve"> Организация и проведение Всероссийских соревнований профессионального мастерства  персонала по ремонту и обслуживанию распределительных сетей</t>
  </si>
  <si>
    <t>ГГГГ+4</t>
  </si>
  <si>
    <t>ГГГГ+5</t>
  </si>
  <si>
    <t>ФО</t>
  </si>
  <si>
    <t>У0251</t>
  </si>
  <si>
    <t>Заключение кредитного соглашения об открытии возобновляемой кредитной линии лимитом 3 000 000 000 (три миллиарда) рублей</t>
  </si>
  <si>
    <t>64.19.2</t>
  </si>
  <si>
    <t>АО</t>
  </si>
  <si>
    <t>Кредитное соглашение об открытии возобновляемой кредитной линии лимитом 3 000 000 000 (три миллиарда) рублей</t>
  </si>
  <si>
    <t>Заключение кредитного соглашения об открытии возобновляемой кредитной линии лимитом 2 000 000 000 (два миллиарда) рублей</t>
  </si>
  <si>
    <t>Кредитное соглашение об открытии возобновляемой кредитной линии лимитом 2 000 000 000 (два миллиарда) рублей</t>
  </si>
  <si>
    <t>Заключение кредитного соглашения об открытии возобновляемой кредитной линии лимитом 1 000 000 000 (один миллиард) рублей</t>
  </si>
  <si>
    <t>Кредитное соглашение об открытии возобновляемой кредитной линии лимитом 1 000 000 000 (один миллиард) рублей</t>
  </si>
  <si>
    <t>У0281</t>
  </si>
  <si>
    <t>СТРАХОВАНИЕ ОТВЕТСТВЕННОСТИ ДИРЕКТОРОВ И ДОЛЖНОСТНЫХ ЛИЦ</t>
  </si>
  <si>
    <t>65.12.50</t>
  </si>
  <si>
    <t>65.12</t>
  </si>
  <si>
    <t>У0041</t>
  </si>
  <si>
    <t>ОБЯЗАТЕЛЬНОЕ СТРАХОВАНИЕ ГРАЖДАНСКОЙ ОТВЕТСТВЕННОСТИ ВЛАДЕЛЬЦА ОПАСНОГО ОБЪЕКТА ЗА ПРИЧИНЕНИЕ ВРЕДА В РЕЗУЛЬТАТЕ АВАРИИ НА ОПАСНОМ ОБЪЕКТЕ</t>
  </si>
  <si>
    <t>65.12.3</t>
  </si>
  <si>
    <t>У0011</t>
  </si>
  <si>
    <t>ДОБРОВОЛЬНОЕ СТРАХОВАНИЕ АВТОТРАНСПОРТНЫХ СРЕДСТВ (КАСКО)</t>
  </si>
  <si>
    <t>65.1</t>
  </si>
  <si>
    <t>65.12.2</t>
  </si>
  <si>
    <t>У0040</t>
  </si>
  <si>
    <t>КОМПЛЕКСНОЕ СТРАХОВАНИЕ ГРАЖДАНСКОЙ ОТВЕТСТВЕННОСТИ ВЛАДЕЛЬЦЕВ ТРАНСПОРТНЫХ СРЕДСТВ (ОСАГО/ДСАГО)</t>
  </si>
  <si>
    <t>Технологическое присоединение энергопринимающих устройств потребителей максимальной мощностью до 15 кВт включительно</t>
  </si>
  <si>
    <t>13_БЭ
100_ГАЭС
100_ХЭ
51_АЭ
47_КЭ
38_КуЭ
3434_ОЭ
51_ЧЭ</t>
  </si>
  <si>
    <t>04000000001</t>
  </si>
  <si>
    <t>04000000002</t>
  </si>
  <si>
    <t>0113</t>
  </si>
  <si>
    <t>Поставка разъединителей на напряжение 6-20 кВ</t>
  </si>
  <si>
    <t>0029</t>
  </si>
  <si>
    <t>Поставка выключателей нагрузки 6-10 кВ</t>
  </si>
  <si>
    <t>0044</t>
  </si>
  <si>
    <t>Поставка запасных частей к выключателям</t>
  </si>
  <si>
    <t>0047</t>
  </si>
  <si>
    <t>Поставка запасных частей к разъединителям</t>
  </si>
  <si>
    <t>27.33</t>
  </si>
  <si>
    <t>0050</t>
  </si>
  <si>
    <t>Поставка запасных частей к трансформаторам</t>
  </si>
  <si>
    <t>0308</t>
  </si>
  <si>
    <t>Поставка активного сетевого оборудования</t>
  </si>
  <si>
    <t>0119</t>
  </si>
  <si>
    <t>Поставка кабельно-проводниковой продукции до 1кВ</t>
  </si>
  <si>
    <t>27.32</t>
  </si>
  <si>
    <t>0088</t>
  </si>
  <si>
    <t>Поставка кабельных муфт на напряжение до 35 кв</t>
  </si>
  <si>
    <t>0067</t>
  </si>
  <si>
    <t>Поставка контрольного кабеля</t>
  </si>
  <si>
    <t>0089</t>
  </si>
  <si>
    <t>Поставка неизолированного провода</t>
  </si>
  <si>
    <t>0121</t>
  </si>
  <si>
    <t>Поставка силового кабеля 6-10 (20) кВ с БПИ и ПВХ изоляцией</t>
  </si>
  <si>
    <t>0236</t>
  </si>
  <si>
    <t>Поставка силового кабеля 6-10 (20) кВ с СПЭ изоляцией</t>
  </si>
  <si>
    <t>0221</t>
  </si>
  <si>
    <t>Поставка силового кабеля до 1 кВ</t>
  </si>
  <si>
    <t>0117</t>
  </si>
  <si>
    <t>Поставка СИП на напряжение до 35 кВ</t>
  </si>
  <si>
    <t>0314</t>
  </si>
  <si>
    <t>Поставка арматуры к СИП 6-35 кВ</t>
  </si>
  <si>
    <t>0011</t>
  </si>
  <si>
    <t>Поставка арматуры к СИП до 1 кВ</t>
  </si>
  <si>
    <t>0012</t>
  </si>
  <si>
    <t>Поставка арматуры линейной</t>
  </si>
  <si>
    <t>0026</t>
  </si>
  <si>
    <t>Поставка вакуумных выключателей 6-35 кВ</t>
  </si>
  <si>
    <t>04000000003</t>
  </si>
  <si>
    <t>0084</t>
  </si>
  <si>
    <t>Поставка металлооснастки ЛЭП</t>
  </si>
  <si>
    <t>25.11</t>
  </si>
  <si>
    <t>04000000004</t>
  </si>
  <si>
    <t>17.12</t>
  </si>
  <si>
    <t>0096</t>
  </si>
  <si>
    <t>Поставка ОПН-0,4 кВ, ОПН-6 кВ, ОПН-10 кВ, ОПН-15кВ, ОПН-20 кВ</t>
  </si>
  <si>
    <t>0097</t>
  </si>
  <si>
    <t>Поставка ОПН-35 кВ, ОПН-110 кВ, ОПНН-110 кВ</t>
  </si>
  <si>
    <t>0176</t>
  </si>
  <si>
    <t>Поставка вводов 0,4-20 кВ</t>
  </si>
  <si>
    <t>0030</t>
  </si>
  <si>
    <t>Поставка выключателей до 1 кВ</t>
  </si>
  <si>
    <t>0215</t>
  </si>
  <si>
    <t>Поставка масок одноразовых</t>
  </si>
  <si>
    <t>литр</t>
  </si>
  <si>
    <t>0090</t>
  </si>
  <si>
    <t>Поставка обмоток силовых трансформаторов</t>
  </si>
  <si>
    <t>Поставка средства антисептического</t>
  </si>
  <si>
    <t>20.59</t>
  </si>
  <si>
    <t>20.59.5</t>
  </si>
  <si>
    <t>0145</t>
  </si>
  <si>
    <t>Поставка трансформаторов напряжения 6-20 кВ</t>
  </si>
  <si>
    <t>27.11.4</t>
  </si>
  <si>
    <t>0147</t>
  </si>
  <si>
    <t>Поставка трансформаторов тока 6-20 Кв</t>
  </si>
  <si>
    <t>0146</t>
  </si>
  <si>
    <t>Поставка трансформаторов тока до 1кВ</t>
  </si>
  <si>
    <t>0056</t>
  </si>
  <si>
    <t>Поставка изоляторов линейных полимерных (штыревых)</t>
  </si>
  <si>
    <t>27.90</t>
  </si>
  <si>
    <t>0253</t>
  </si>
  <si>
    <t>Поставка изоляторов линейных стеклянных (штыревых)</t>
  </si>
  <si>
    <t>23.19</t>
  </si>
  <si>
    <t>0171</t>
  </si>
  <si>
    <t>Поставка изоляторов линейных фарфоровых</t>
  </si>
  <si>
    <t>23.43</t>
  </si>
  <si>
    <t>0101</t>
  </si>
  <si>
    <t>Поставка изоляторов опорных полимерных</t>
  </si>
  <si>
    <t>0173</t>
  </si>
  <si>
    <t>Поставка изоляторов опорных фарфоровых</t>
  </si>
  <si>
    <t>0103</t>
  </si>
  <si>
    <t>Поставка изоляторов подвесных полимерных</t>
  </si>
  <si>
    <t>0073</t>
  </si>
  <si>
    <t>Поставка изоляторов подвесных стеклянных</t>
  </si>
  <si>
    <t>0111</t>
  </si>
  <si>
    <t>Поставка изоляторов проходных</t>
  </si>
  <si>
    <t>Поставка силовых трансформаторов напряжением 6-35 кВ</t>
  </si>
  <si>
    <t xml:space="preserve">Поставка КТП столбовогот типа </t>
  </si>
  <si>
    <t xml:space="preserve">Поставка КТП киоскового типа </t>
  </si>
  <si>
    <t>1.2</t>
  </si>
  <si>
    <t>1.1</t>
  </si>
  <si>
    <t>2.2</t>
  </si>
  <si>
    <t>6.1</t>
  </si>
  <si>
    <t>Оказание услуг по проведению технологического и ценового аудита инвестиционной программы (проекта инвестиционной программы)</t>
  </si>
  <si>
    <t>69.20</t>
  </si>
  <si>
    <t>69.20.2</t>
  </si>
  <si>
    <t>Оказание услуг по проведению технологического и ценового аудита отчетов о ходе реализации инвестиционной программы</t>
  </si>
  <si>
    <t>Аренда автотранспорта с экипажем</t>
  </si>
  <si>
    <t>49.32</t>
  </si>
  <si>
    <t>49.39.39</t>
  </si>
  <si>
    <t>Аренда транспорта с экипажем</t>
  </si>
  <si>
    <t xml:space="preserve">час </t>
  </si>
  <si>
    <t xml:space="preserve">Все предоставляемые ТС должны:
-быть оснащены подушками безопасности для пассажиров передних сидений и ремнями безопасности для всех пассажиров;
-иметь исправное техническое состояние;быть не старше 20 (двадцати) лет с года выпуска;
- вмещать не менее 5 человек, включая водителя;
- иметь объем багажника не менее 300 л;
- быть оснащены отопителем;
- не должны иметь внешние механические повреждения (битые, царапанные, а также трещины в стёклах и пластике оптических световых приборов, ветровых стёклах);
- укомплектованы согласно ГОСТ Р 51709-2001;
- иметь все необходимые, установленные законодательством РФ для эксплуатации ТС, документы, в т.ч. полис ОСАГО, путевые документы;
- управляться квалифицированным персоналом.
Не допускаются к эксплуатации автомобили марки УАЗ (модели 2206, 3303, 3741, 3909 (39094, 390944, 390945, 390995) и другие модификации «Буханка» и «Фермер») не соответствующие требованиям обеспечения безопасности.
</t>
  </si>
  <si>
    <t>прочие собственные средства</t>
  </si>
  <si>
    <t xml:space="preserve">Продукция должна быть не ранее 2021 г. выпуска.  Соответствовать ГОСТ, ТУ </t>
  </si>
  <si>
    <t>796
839</t>
  </si>
  <si>
    <t xml:space="preserve">Поставка новогодних подарков </t>
  </si>
  <si>
    <t>796            728</t>
  </si>
  <si>
    <t>ШТ              ПАЧ</t>
  </si>
  <si>
    <t>36                5591</t>
  </si>
  <si>
    <t>Поставка продукции осуществляется по заявке Покупателя на поставку Продукции в течение 30 календарных дней от даты подписания.</t>
  </si>
  <si>
    <t>0162</t>
  </si>
  <si>
    <t xml:space="preserve">Поставка электроинструмента </t>
  </si>
  <si>
    <t>28.24</t>
  </si>
  <si>
    <t xml:space="preserve">ШТ              </t>
  </si>
  <si>
    <t>Поставка продукции осуществляется по заявке Покупателя на поставку Продукции в течение 30 календарных дней от даты подписания заявки Поставщиком.</t>
  </si>
  <si>
    <t>0272</t>
  </si>
  <si>
    <t xml:space="preserve">Поставка монтажного инструмента и приспособлений </t>
  </si>
  <si>
    <t xml:space="preserve">ШТ
КМП   </t>
  </si>
  <si>
    <t>182
23</t>
  </si>
  <si>
    <t>0093</t>
  </si>
  <si>
    <t>Поставка оборудования ОПС, контроль доступа</t>
  </si>
  <si>
    <t>26.30.5</t>
  </si>
  <si>
    <t xml:space="preserve">796
</t>
  </si>
  <si>
    <t xml:space="preserve">ШТ
</t>
  </si>
  <si>
    <t xml:space="preserve">1137
</t>
  </si>
  <si>
    <t>Поставка продукции осуществляется по заявке Покупателя на поставку Продукции в течение 50 календарных дней от даты подписания заявки Поставщиком.</t>
  </si>
  <si>
    <t xml:space="preserve">Поставка знаков и плакатов безопасности </t>
  </si>
  <si>
    <t>32.99.5</t>
  </si>
  <si>
    <t>ШТ</t>
  </si>
  <si>
    <t xml:space="preserve">Поставка активного сетевого оборудования </t>
  </si>
  <si>
    <t>Поставка продукции осуществляется по заявке Покупателя на поставку Продукции в течение 70 календарных дней от даты подписания заявки Поставщиком.</t>
  </si>
  <si>
    <t xml:space="preserve">Поставка комплектующих и запасных частей для средств связи </t>
  </si>
  <si>
    <t>163
166
796</t>
  </si>
  <si>
    <t>Г
КГ
ШТ</t>
  </si>
  <si>
    <t>330,40
12,350
3158</t>
  </si>
  <si>
    <t xml:space="preserve">Поставка мыла кускового </t>
  </si>
  <si>
    <t>КГ</t>
  </si>
  <si>
    <t xml:space="preserve">Поставка расходных материалов для оргтехники </t>
  </si>
  <si>
    <t>839
796</t>
  </si>
  <si>
    <t>КМП
ШТ</t>
  </si>
  <si>
    <t>1
574</t>
  </si>
  <si>
    <t xml:space="preserve">Поставка систем видеонаблюдения </t>
  </si>
  <si>
    <t xml:space="preserve">Поставка средств защиты, приспособлений и инструм.для работы на высоте </t>
  </si>
  <si>
    <t>838
715
796</t>
  </si>
  <si>
    <t>КМП
ПАР
ШТ</t>
  </si>
  <si>
    <t>291
754
1373</t>
  </si>
  <si>
    <t>Поставка продукции осуществляется по заявке Покупателя на поставку Продукции в течение 40 календарных дней от даты подписания заявки Поставщиком.</t>
  </si>
  <si>
    <t xml:space="preserve">Поставка средств пожаротушения </t>
  </si>
  <si>
    <t xml:space="preserve">Поставка средств связи </t>
  </si>
  <si>
    <t xml:space="preserve">Поставка средств для защиты и ухода за кожей, репеллентов </t>
  </si>
  <si>
    <t>2</t>
  </si>
  <si>
    <t>52.29</t>
  </si>
  <si>
    <t>49.1</t>
  </si>
  <si>
    <t>ИА "Россети Сибирь" (КЭ)</t>
  </si>
  <si>
    <t xml:space="preserve">Поставка комплектующих и зап.частей для средств вычислит. и оргтехники </t>
  </si>
  <si>
    <t>26.20</t>
  </si>
  <si>
    <t>0094</t>
  </si>
  <si>
    <t xml:space="preserve">Поставка оборудования связи </t>
  </si>
  <si>
    <t>10
247</t>
  </si>
  <si>
    <t xml:space="preserve">Поставка систем бесперебойного питания </t>
  </si>
  <si>
    <t xml:space="preserve">Поставка средств вычислительной и оргтехники </t>
  </si>
  <si>
    <t>Поставка мебели</t>
  </si>
  <si>
    <t>31.09</t>
  </si>
  <si>
    <t>шт
кмп</t>
  </si>
  <si>
    <t>711
8</t>
  </si>
  <si>
    <t>0306</t>
  </si>
  <si>
    <t>Поставка оборудования телемеханики</t>
  </si>
  <si>
    <t>27.12.3</t>
  </si>
  <si>
    <t xml:space="preserve">18
</t>
  </si>
  <si>
    <t xml:space="preserve">Поставка полиграфической продукции по технике безопасности </t>
  </si>
  <si>
    <t>58.11</t>
  </si>
  <si>
    <t xml:space="preserve">Поставка специальной обуви </t>
  </si>
  <si>
    <t>15.20</t>
  </si>
  <si>
    <t>ПАР</t>
  </si>
  <si>
    <t xml:space="preserve">Поставка спецодежды для защиты от механических воздействий: порезов, в том числе ручной цепной пилой </t>
  </si>
  <si>
    <t>14.12</t>
  </si>
  <si>
    <t>715
839</t>
  </si>
  <si>
    <t>ПАР
КМП</t>
  </si>
  <si>
    <t>1307
368</t>
  </si>
  <si>
    <t>Поставка продукции осуществляется по заявке Покупателя на поставку Продукции в течение 45 календарных дней от даты подписания заявки Поставщиком.</t>
  </si>
  <si>
    <t xml:space="preserve">Поставка спецодежды для защиты от ОПЗ </t>
  </si>
  <si>
    <t>ШТ
КМП</t>
  </si>
  <si>
    <t>5129
2516</t>
  </si>
  <si>
    <t xml:space="preserve">Поставка средств защиты головы, рук, органов зрения, слуха, дыхания </t>
  </si>
  <si>
    <t>796
715</t>
  </si>
  <si>
    <t>ШТ
ПАР</t>
  </si>
  <si>
    <t>3135
28070</t>
  </si>
  <si>
    <t xml:space="preserve">Поставка средств защиты от поражения электрическим током </t>
  </si>
  <si>
    <t>27.12.10.120</t>
  </si>
  <si>
    <t>796
715
839</t>
  </si>
  <si>
    <t>ШТ
ПАР
КМП</t>
  </si>
  <si>
    <t>1500
578
338</t>
  </si>
  <si>
    <t>20.06.2022</t>
  </si>
  <si>
    <t xml:space="preserve">Республика Алтай </t>
  </si>
  <si>
    <t>ИА «Россети Сибирь» (ГАЭС)</t>
  </si>
  <si>
    <t xml:space="preserve">Кемеровская область </t>
  </si>
  <si>
    <t>Поставка угля</t>
  </si>
  <si>
    <t>05.10</t>
  </si>
  <si>
    <t>справочник SAP</t>
  </si>
  <si>
    <t>В соответствии с ТЗ</t>
  </si>
  <si>
    <t>т</t>
  </si>
  <si>
    <t>Омская область</t>
  </si>
  <si>
    <t xml:space="preserve">Разработка комплексной программы развития электрических сетей напряжением 35 кВ и выше на территории обслуживания филиала ПАО "Россети Сибирь"-  "Алтайэнерго" на пятилетний период 2023 – 2027 гг. </t>
  </si>
  <si>
    <t xml:space="preserve">Разработка комплексной  программы развития электрических сетей напряжением 35 кВ и выше на территории обслуживания филиала ПАО "Россети Сибирь"- "Бурятэнерго" на пятилетний период 2023 – 2027 гг. </t>
  </si>
  <si>
    <t xml:space="preserve">Разработка комплексной  программы развития электрических сетей напряжением 35 кВ и выше на территории обслуживания филиала  ПАО "Россети Сибирь" - "ГАЭС"на пятилетний период 2023 – 2027 гг. </t>
  </si>
  <si>
    <t xml:space="preserve">Разработка комплексной программы развития электрических сетей напряжением 35 кВ и выше на территории обслуживания филиала ПАО "Россети Сибирь" - "Кузбассэнерго-РЭС"  на пятилетний период 2023 – 2027 гг. </t>
  </si>
  <si>
    <t xml:space="preserve">Разработка комплексной программы развития электрических сетей напряжением 35 кВ и выше на территории обслуживания филиала ПАО "Россети Сибирь" - "Красноярскэнерго"  на пятилетний период 2023 – 2027 гг. </t>
  </si>
  <si>
    <t xml:space="preserve">Разработка комплексной программы развития электрических сетей напряжением 35 кВ и выше на территории обслуживания филиала ПАО "Россети Сибирь" - "Хакасэнерго"  на пятилетний период 2023 – 2027 гг. </t>
  </si>
  <si>
    <t xml:space="preserve">Разработка комплексной программы развития электрических сетей напряжением 35 кВ и выше на территории обслуживания филиала ПАО «Россети Сибирь» - "Читаэнерго" на пятилетний период 2023 – 2027 гг. </t>
  </si>
  <si>
    <t xml:space="preserve">В соответствии с Техническим заданием разработка и согласование  комплексной программы развития электрических сетей напряжением 35 кВ и выше на территории обслуживания филиала ПАО "Россети Сибирь"-  "Алтайэнерго" на пятилетний период 2023 – 2027 гг.  </t>
  </si>
  <si>
    <t xml:space="preserve">В соответствии с Техническим заданием разработка и согласование   комплексной  программы развития электрических сетей напряжением 35 кВ и выше на территории обслуживания филиала ПАО "Россети Сибирь"- "Бурятэнерго" на пятилетний период 2023 – 2027 гг. </t>
  </si>
  <si>
    <t xml:space="preserve">В соответствии с Техническим заданием разработка и согласование  комплексной  программы развития электрических сетей напряжением 35 кВ и выше на территории обслуживания филиала  ПАО "Россети Сибирь" - "ГАЭС"на пятилетний период 2023 – 2027 гг. </t>
  </si>
  <si>
    <t xml:space="preserve">В соответствии с Техническим заданием разработка и согласование  комплексной программы развития электрических сетей напряжением 35 кВ и выше на территории обслуживания филиала ПАО "Россети Сибирь" - "Кузбассэнерго-РЭС"  на пятилетний период 2023 – 2027 гг. </t>
  </si>
  <si>
    <t xml:space="preserve">В соответствии с Техническим заданием разработка и согласование  комплексной программы развития электрических сетей напряжением 35 кВ и выше на территории обслуживания филиала ПАО "Россети Сибирь" - "Красноярскэнерго"  на пятилетний период 2023 – 2027 гг. </t>
  </si>
  <si>
    <t xml:space="preserve">В соответствии с Техническим заданием разработка и согласование  Разработка комплексной программы развития электрических сетей напряжением 35 кВ и выше на территории обслуживания филиала ПАО "Россети Сибирь" - "Хакасэнерго"  на пятилетний период 2023 – 2027 гг. </t>
  </si>
  <si>
    <t xml:space="preserve">В соответствии с Техническим заданием разработка и согласование  комплексной программы развития электрических сетей напряжением 35 кВ и выше на территории обслуживания филиала ПАО «Россети Сибирь» - "Читаэнерго" на пятилетний период 2023 – 2027 гг. </t>
  </si>
  <si>
    <t>Забайкальский край</t>
  </si>
  <si>
    <t>3.1</t>
  </si>
  <si>
    <t>ИА ПАО "Россети Сибирь"</t>
  </si>
  <si>
    <t>43.21.10.110</t>
  </si>
  <si>
    <t>3.2</t>
  </si>
  <si>
    <t>Закупки для Программы ТОиР 2023 (работы, услуги)</t>
  </si>
  <si>
    <t>Закупки для Программы ТОиР 2023 (материалы)</t>
  </si>
  <si>
    <t>2022.1-2400/03.1</t>
  </si>
  <si>
    <t>2022.1-2400/03.2</t>
  </si>
  <si>
    <t>Услуги по проведению технического освидетельствования электрооборудования с истекшим сроком эксплуатации по состоянию на 2022 год</t>
  </si>
  <si>
    <t>Услуги по поверке средств измерений</t>
  </si>
  <si>
    <t xml:space="preserve">Разработка комплексной программы развития электрических сетей напряжением 35 кВ и выше на территории обслуживания филиала ПАО "Россети Сибирь"-  "Омскэнерго" на пятилетний период 2023 – 2027 гг. </t>
  </si>
  <si>
    <t xml:space="preserve">В соответствии с Техническим заданием разработка и согласование  комплексной программы развития электрических сетей напряжением 35 кВ и выше на территории обслуживания филиала ПАО "Россети Сибирь"-  "Омскэнерго" на пятилетний период 2023 – 2027 гг.  </t>
  </si>
  <si>
    <t>УСЛУГИ ПО ПРОВЕДЕНИЮ ДИАГНОСТИКИ COVID-2019</t>
  </si>
  <si>
    <t>У0198/Т</t>
  </si>
  <si>
    <t>Аренда недвижимого имущества (база ПО ГЭС)</t>
  </si>
  <si>
    <t>68.20</t>
  </si>
  <si>
    <t>Аренда недвижимого имущества</t>
  </si>
  <si>
    <t>У0107</t>
  </si>
  <si>
    <t>Централизованные  ПАО "Россети Сибирь"</t>
  </si>
  <si>
    <t>Администрация городского округа "Город Чита"</t>
  </si>
  <si>
    <t>В соответветствии с техническим заданием</t>
  </si>
  <si>
    <t>2022.1-4200/01.1-0001</t>
  </si>
  <si>
    <t>2022.1-CNTR/01.2-0004</t>
  </si>
  <si>
    <t>2022.1-CNTR/01.2-0005</t>
  </si>
  <si>
    <t>2022.1-CNTR/01.2-0006</t>
  </si>
  <si>
    <t>2022.1-CNTR/01.2-0007</t>
  </si>
  <si>
    <t>2022.1-CNTR/01.2-0008</t>
  </si>
  <si>
    <t>2022.1-CNTR/01.2-0010</t>
  </si>
  <si>
    <t>2022.1-CNTR/01.2-0011</t>
  </si>
  <si>
    <t>2022.1-CNTR/01.2-0012</t>
  </si>
  <si>
    <t>2022.1-CNTR/01.2-0013</t>
  </si>
  <si>
    <t>2022.1-CNTR/01.2-0014</t>
  </si>
  <si>
    <t>2022.1-CNTR/01.2-0015</t>
  </si>
  <si>
    <t>2022.1-CNTR/01.2-0016</t>
  </si>
  <si>
    <t>2022.1-CNTR/01.2-0017</t>
  </si>
  <si>
    <t>2022.1-CNTR/01.2-0018</t>
  </si>
  <si>
    <t>2022.1-CNTR/01.2-0019</t>
  </si>
  <si>
    <t>2022.1-CNTR/01.2-0020</t>
  </si>
  <si>
    <t>2022.1-CNTR/01.2-0021</t>
  </si>
  <si>
    <t>2022.1-CNTR/01.2-0022</t>
  </si>
  <si>
    <t>2022.1-CNTR/01.2-0023</t>
  </si>
  <si>
    <t>2022.1-CNTR/01.2-0024</t>
  </si>
  <si>
    <t>2022.1-CNTR/01.2-0025</t>
  </si>
  <si>
    <t>2022.1-CNTR/01.2-0026</t>
  </si>
  <si>
    <t>2022.1-CNTR/01.2-0027</t>
  </si>
  <si>
    <t>2022.1-CNTR/01.2-0028</t>
  </si>
  <si>
    <t>2022.1-CNTR/01.2-0029</t>
  </si>
  <si>
    <t>2022.1-CNTR/01.2-0030</t>
  </si>
  <si>
    <t>2022.1-CNTR/01.2-0031</t>
  </si>
  <si>
    <t>2022.1-CNTR/01.2-0032</t>
  </si>
  <si>
    <t>2022.1-CNTR/01.2-0033</t>
  </si>
  <si>
    <t>2022.1-CNTR/01.2-0034</t>
  </si>
  <si>
    <t>2022.1-CNTR/01.2-0035</t>
  </si>
  <si>
    <t>2022.1-CNTR/01.2-0036</t>
  </si>
  <si>
    <t>2022.1-CNTR/01.2-0037</t>
  </si>
  <si>
    <t>2022.1-CNTR/01.2-0038</t>
  </si>
  <si>
    <t>2022.1-CNTR/01.2-0039</t>
  </si>
  <si>
    <t>2022.1-CNTR/01.2-0040</t>
  </si>
  <si>
    <t>2022.1-CNTR/01.2-0041</t>
  </si>
  <si>
    <t>2022.1-2200/02.1-0001</t>
  </si>
  <si>
    <t>2022.1-2200/02.1-0002</t>
  </si>
  <si>
    <t>2022.1-2200/02.1-0003</t>
  </si>
  <si>
    <t>2022.1-2200/02.1-0004</t>
  </si>
  <si>
    <t>2022.1-2200/02.1-0005</t>
  </si>
  <si>
    <t>2022.1-2200/02.1-0006</t>
  </si>
  <si>
    <t>2022.1-2200/04.1-0001</t>
  </si>
  <si>
    <t>2022.1-2200/07.1-0001</t>
  </si>
  <si>
    <t>2022.1-2200/07.1-0002</t>
  </si>
  <si>
    <t>2022.1-2200/07.1-0003</t>
  </si>
  <si>
    <t>2022.1-2200/07.1-0004</t>
  </si>
  <si>
    <t>2022.1-2200/07.1-0005</t>
  </si>
  <si>
    <t>2022.1-2200/07.1-0006</t>
  </si>
  <si>
    <t>2022.1-2200/07.1-0007</t>
  </si>
  <si>
    <t>2022.1-2200/07.1-0008</t>
  </si>
  <si>
    <t>2022.1-2200/07.2-0001</t>
  </si>
  <si>
    <t>2022.1-0300/04.1-0001</t>
  </si>
  <si>
    <t>2022.1-0300/07.1-0001</t>
  </si>
  <si>
    <t>2022.1-0300/07.1-0002</t>
  </si>
  <si>
    <t>2022.1-0300/07.1-0003</t>
  </si>
  <si>
    <t>2022.1-0300/07.1-0004</t>
  </si>
  <si>
    <t>2022.1-0300/07.1-0005</t>
  </si>
  <si>
    <t>2022.1-0300/07.1-0006</t>
  </si>
  <si>
    <t>2022.1-0300/07.1-0007</t>
  </si>
  <si>
    <t>2022.1-0300/07.1-0008</t>
  </si>
  <si>
    <t>2022.1-0300/07.1-0009</t>
  </si>
  <si>
    <t>2022.1-0300/07.1-0010</t>
  </si>
  <si>
    <t>2022.1-0300/07.1-0011</t>
  </si>
  <si>
    <t>2022.1-0300/07.1-0012</t>
  </si>
  <si>
    <t>2022.1-0300/07.1-0013</t>
  </si>
  <si>
    <t>2022.1-0300/07.1-0014</t>
  </si>
  <si>
    <t>2022.1-0300/07.1-0015</t>
  </si>
  <si>
    <t>2022.1-0300/07.1-0016</t>
  </si>
  <si>
    <t>2022.1-0300/07.1-0017</t>
  </si>
  <si>
    <t>2022.1-0300/07.2-0001</t>
  </si>
  <si>
    <t>2022.1-0300/07.2-0002</t>
  </si>
  <si>
    <t>2022.1-0300/07.2-0003</t>
  </si>
  <si>
    <t>2022.1-0300/07.2-0004</t>
  </si>
  <si>
    <t>2022.1-0300/07.2-0005</t>
  </si>
  <si>
    <t>2022.1-0300/07.2-0006</t>
  </si>
  <si>
    <t>2022.1-0300/07.2-0007</t>
  </si>
  <si>
    <t>2022.1-0300/07.2-0008</t>
  </si>
  <si>
    <t>2022.1-0300/07.2-0009</t>
  </si>
  <si>
    <t>2022.1-0400/07.1-0001</t>
  </si>
  <si>
    <t>2022.1-0400/07.2-0001</t>
  </si>
  <si>
    <t>2022.1-2400/07.1-0002</t>
  </si>
  <si>
    <t>2022.1-2400/07.1-0003</t>
  </si>
  <si>
    <t>2022.1-2400/07.1-0004</t>
  </si>
  <si>
    <t>2022.1-2400/07.1-0005</t>
  </si>
  <si>
    <t>2022.1-2400/07.1-0006</t>
  </si>
  <si>
    <t>2022.1-2400/07.1-0007</t>
  </si>
  <si>
    <t>2022.1-2400/07.1-0008</t>
  </si>
  <si>
    <t>2022.1-2400/07.1-0009</t>
  </si>
  <si>
    <t>2022.1-2400/07.1-0010</t>
  </si>
  <si>
    <t>2022.1-2400/07.1-0011</t>
  </si>
  <si>
    <t>2022.1-2400/07.1-0012</t>
  </si>
  <si>
    <t>2022.1-2400/07.1-0013</t>
  </si>
  <si>
    <t>2022.1-2400/07.1-0014</t>
  </si>
  <si>
    <t>2022.1-2400/07.1-0015</t>
  </si>
  <si>
    <t>2022.1-2400/07.1-0016</t>
  </si>
  <si>
    <t>2022.1-2400/07.1-0017</t>
  </si>
  <si>
    <t>2022.1-2400/07.1-0018</t>
  </si>
  <si>
    <t>2022.1-2400/07.1-0019</t>
  </si>
  <si>
    <t>2022.1-2400/07.2-0001</t>
  </si>
  <si>
    <t>2022.1-4200/02.1-0001</t>
  </si>
  <si>
    <t>2022.1-4200/02.1-0002</t>
  </si>
  <si>
    <t>2022.1-4200/02.1-0003</t>
  </si>
  <si>
    <t>2022.1-4200/02.1-0004</t>
  </si>
  <si>
    <t>2022.1-4200/02.1-0005</t>
  </si>
  <si>
    <t>2022.1-4200/02.1-0006</t>
  </si>
  <si>
    <t>2022.1-4200/02.1-0007</t>
  </si>
  <si>
    <t>2022.1-4200/02.1-0008</t>
  </si>
  <si>
    <t>2022.1-4200/02.1-0009</t>
  </si>
  <si>
    <t>2022.1-4200/02.1-0010</t>
  </si>
  <si>
    <t>2022.1-4200/02.1-0011</t>
  </si>
  <si>
    <t>2022.1-4200/02.1-0012</t>
  </si>
  <si>
    <t>2022.1-4200/02.1-0013</t>
  </si>
  <si>
    <t>2022.1-4200/02.1-0014</t>
  </si>
  <si>
    <t>2022.1-4200/02.1-0015</t>
  </si>
  <si>
    <t>2022.1-4200/02.1-0016</t>
  </si>
  <si>
    <t>2022.1-4200/02.1-0017</t>
  </si>
  <si>
    <t>2022.1-4200/02.1-0018</t>
  </si>
  <si>
    <t>2022.1-4200/02.1-0019</t>
  </si>
  <si>
    <t>2022.1-4200/02.1-0020</t>
  </si>
  <si>
    <t>2022.1-4200/02.1-0021</t>
  </si>
  <si>
    <t>2022.1-4200/02.1-0022</t>
  </si>
  <si>
    <t>2022.1-4200/02.1-0023</t>
  </si>
  <si>
    <t>2022.1-4200/02.1-0024</t>
  </si>
  <si>
    <t>2022.1-4200/02.1-0025</t>
  </si>
  <si>
    <t>2022.1-4200/02.1-0026</t>
  </si>
  <si>
    <t>2022.1-4200/02.1-0027</t>
  </si>
  <si>
    <t>2022.1-4200/02.1-0028</t>
  </si>
  <si>
    <t>2022.1-4200/02.1-0029</t>
  </si>
  <si>
    <t>2022.1-4200/02.1-0030</t>
  </si>
  <si>
    <t>2022.1-4200/02.1-0031</t>
  </si>
  <si>
    <t>2022.1-4200/02.1-0032</t>
  </si>
  <si>
    <t>2022.1-4200/02.1-0033</t>
  </si>
  <si>
    <t>2022.1-4200/02.1-0034</t>
  </si>
  <si>
    <t>2022.1-4200/02.1-0035</t>
  </si>
  <si>
    <t>2022.1-4200/02.1-0036</t>
  </si>
  <si>
    <t>2022.1-4200/02.1-0037</t>
  </si>
  <si>
    <t>2022.1-4200/02.1-0038</t>
  </si>
  <si>
    <t>2022.1-4200/02.1-0039</t>
  </si>
  <si>
    <t>2022.1-4200/02.1-0040</t>
  </si>
  <si>
    <t>2022.1-4200/02.1-0041</t>
  </si>
  <si>
    <t>2022.1-4200/02.1-0042</t>
  </si>
  <si>
    <t>2022.1-4200/02.1-0043</t>
  </si>
  <si>
    <t>2022.1-4200/02.1-0044</t>
  </si>
  <si>
    <t>2022.1-4200/02.1-0045</t>
  </si>
  <si>
    <t>2022.1-4200/02.1-0046</t>
  </si>
  <si>
    <t>2022.1-4200/02.1-0047</t>
  </si>
  <si>
    <t>2022.1-4200/02.1-0048</t>
  </si>
  <si>
    <t>2022.1-4200/02.1-0049</t>
  </si>
  <si>
    <t>2022.1-4200/02.1-0050</t>
  </si>
  <si>
    <t>2022.1-4200/02.1-0051</t>
  </si>
  <si>
    <t>2022.1-4200/02.1-0052</t>
  </si>
  <si>
    <t>2022.1-4200/02.1-0053</t>
  </si>
  <si>
    <t>2022.1-4200/02.1-0054</t>
  </si>
  <si>
    <t>2022.1-4200/02.1-0055</t>
  </si>
  <si>
    <t>2022.1-4200/02.1-0056</t>
  </si>
  <si>
    <t>2022.1-4200/02.1-0057</t>
  </si>
  <si>
    <t>2022.1-4200/02.1-0058</t>
  </si>
  <si>
    <t>2022.1-4200/02.1-0059</t>
  </si>
  <si>
    <t>2022.1-4200/02.1-0060</t>
  </si>
  <si>
    <t>2022.1-4200/02.1-0061</t>
  </si>
  <si>
    <t>2022.1-4200/02.1-0062</t>
  </si>
  <si>
    <t>2022.1-4200/02.1-0063</t>
  </si>
  <si>
    <t>2022.1-4200/02.1-0064</t>
  </si>
  <si>
    <t>2022.1-4200/02.1-0065</t>
  </si>
  <si>
    <t>2022.1-4200/02.1-0066</t>
  </si>
  <si>
    <t>2022.1-4200/02.1-0067</t>
  </si>
  <si>
    <t>2022.1-4200/02.1-0068</t>
  </si>
  <si>
    <t>2022.1-4200/02.1-0069</t>
  </si>
  <si>
    <t>2022.1-4200/02.1-0070</t>
  </si>
  <si>
    <t>2022.1-4200/02.1-0071</t>
  </si>
  <si>
    <t>2022.1-4200/02.1-0072</t>
  </si>
  <si>
    <t>2022.1-4200/02.1-0073</t>
  </si>
  <si>
    <t>2022.1-4200/02.1-0074</t>
  </si>
  <si>
    <t>2022.1-4200/02.1-0075</t>
  </si>
  <si>
    <t>2022.1-4200/02.1-0076</t>
  </si>
  <si>
    <t>2022.1-4200/02.1-0077</t>
  </si>
  <si>
    <t>2022.1-4200/04.2-0001</t>
  </si>
  <si>
    <t>2022.1-4200/04.2-0002</t>
  </si>
  <si>
    <t>2022.1-4200/04.2-0003</t>
  </si>
  <si>
    <t>2022.1-4200/04.2-0004</t>
  </si>
  <si>
    <t>2022.1-4200/04.2-0005</t>
  </si>
  <si>
    <t>2022.1-4200/04.2-0006</t>
  </si>
  <si>
    <t>2022.1-4200/04.2-0007</t>
  </si>
  <si>
    <t>2022.1-4200/04.2-0008</t>
  </si>
  <si>
    <t>2022.1-4200/04.2-0009</t>
  </si>
  <si>
    <t>2022.1-4200/07.-0001</t>
  </si>
  <si>
    <t>2022.1-4200/07.-0002</t>
  </si>
  <si>
    <t>2022.1-4200/07.-0003</t>
  </si>
  <si>
    <t>2022.1-4200/07.-0004</t>
  </si>
  <si>
    <t>2022.1-4200/07.-0005</t>
  </si>
  <si>
    <t>2022.1-4200/07.-0006</t>
  </si>
  <si>
    <t>2022.1-4200/07.-0007</t>
  </si>
  <si>
    <t>2022.1-4200/07.-0008</t>
  </si>
  <si>
    <t>2022.1-4200/07.-0009</t>
  </si>
  <si>
    <t>2022.1-4200/07.-0010</t>
  </si>
  <si>
    <t>2022.1-4200/07.-0011</t>
  </si>
  <si>
    <t>2022.1-4200/07.-0012</t>
  </si>
  <si>
    <t>2022.1-4200/07.-0013</t>
  </si>
  <si>
    <t>2022.1-4200/07.-0014</t>
  </si>
  <si>
    <t>2022.1-4200/07.-0015</t>
  </si>
  <si>
    <t>2022.1-4200/07.-0016</t>
  </si>
  <si>
    <t>2022.1-4200/07.-0017</t>
  </si>
  <si>
    <t>2022.1-4200/07.-0018</t>
  </si>
  <si>
    <t>2022.1-4200/07.-0019</t>
  </si>
  <si>
    <t>2022.1-4200/07.-0020</t>
  </si>
  <si>
    <t>2022.1-4200/07.-0021</t>
  </si>
  <si>
    <t>2022.1-4200/07.2-0001</t>
  </si>
  <si>
    <t>2022.1-4200/07.2-0002</t>
  </si>
  <si>
    <t>2022.1-4200/07.2-0003</t>
  </si>
  <si>
    <t>2022.1-4200/07.2-0004</t>
  </si>
  <si>
    <t>2022.1-4200/07.2-0005</t>
  </si>
  <si>
    <t>2022.1-4200/07.2-0006</t>
  </si>
  <si>
    <t>2022.1-4200/07.2-0007</t>
  </si>
  <si>
    <t>2022.1-4200/07.2-0008</t>
  </si>
  <si>
    <t>2022.1-4200/07.2-0009</t>
  </si>
  <si>
    <t>2022.1-4200/07.2-0010</t>
  </si>
  <si>
    <t>2022.1-4200/07.2-0011</t>
  </si>
  <si>
    <t>2022.1-4200/07.2-0012</t>
  </si>
  <si>
    <t>2022.1-4200/07.2-0013</t>
  </si>
  <si>
    <t>2022.1-4200/07.2-0014</t>
  </si>
  <si>
    <t>2022.1-4200/07.2-0015</t>
  </si>
  <si>
    <t>2022.1-4200/07.2-0016</t>
  </si>
  <si>
    <t>2022.1-4200/07.2-0017</t>
  </si>
  <si>
    <t>2022.1-4200/07.2-0018</t>
  </si>
  <si>
    <t>2022.1-5500/04.1-0001</t>
  </si>
  <si>
    <t>2022.1-5500/04.1-0002</t>
  </si>
  <si>
    <t>2022.1-5500/07.1-0001</t>
  </si>
  <si>
    <t>2022.1-5500/07.1-0002</t>
  </si>
  <si>
    <t>2022.1-5500/07.1-0003</t>
  </si>
  <si>
    <t>2022.1-5500/07.1-0004</t>
  </si>
  <si>
    <t>2022.1-5500/07.1-0005</t>
  </si>
  <si>
    <t>2022.1-5500/07.1-0006</t>
  </si>
  <si>
    <t>2022.1-5500/07.1-0007</t>
  </si>
  <si>
    <t>2022.1-5500/07.1-0008</t>
  </si>
  <si>
    <t>2022.1-5500/07.1-0009</t>
  </si>
  <si>
    <t>2022.1-5500/07.1-0010</t>
  </si>
  <si>
    <t>2022.1-5500/07.2-0001</t>
  </si>
  <si>
    <t>2022.1-5500/07.2-0002</t>
  </si>
  <si>
    <t>2022.1-1900/04.1-0001</t>
  </si>
  <si>
    <t>2022.1-1900/07.1-0001</t>
  </si>
  <si>
    <t>2022.1-1900/07.1-0002</t>
  </si>
  <si>
    <t>2022.1-1900/07.1-0003</t>
  </si>
  <si>
    <t>2022.1-1900/07.1-0004</t>
  </si>
  <si>
    <t>2022.1-1900/07.1-0005</t>
  </si>
  <si>
    <t>2022.1-1900/07.1-0006</t>
  </si>
  <si>
    <t>2022.1-1900/07.1-0007</t>
  </si>
  <si>
    <t>2022.1-1900/07.1-0009</t>
  </si>
  <si>
    <t>2022.1-1900/07.1-0010</t>
  </si>
  <si>
    <t>2022.1-1900/07.1-0011</t>
  </si>
  <si>
    <t>2022.1-1900/07.1-0012</t>
  </si>
  <si>
    <t>2022.1-1900/07.1-0013</t>
  </si>
  <si>
    <t>2022.1-1900/07.1-0014</t>
  </si>
  <si>
    <t>2022.1-1900/07.1-0015</t>
  </si>
  <si>
    <t>2022.1-1900/07.1-0016</t>
  </si>
  <si>
    <t>2022.1-1900/07.1-0017</t>
  </si>
  <si>
    <t>2022.1-1900/07.1-0018</t>
  </si>
  <si>
    <t>2022.1-1900/07.1-0019</t>
  </si>
  <si>
    <t>2022.1-1900/07.2-0001</t>
  </si>
  <si>
    <t>2022.1-7500/04.1-0001</t>
  </si>
  <si>
    <t>2022.1-7500/04.1-0002</t>
  </si>
  <si>
    <t>2022.1-7500/04.1-0003</t>
  </si>
  <si>
    <t>2022.1-7500/07.1-0001</t>
  </si>
  <si>
    <t>2022.1-7500/07.1-0002</t>
  </si>
  <si>
    <t>2022.1-7500/07.1-0003</t>
  </si>
  <si>
    <t>2022.1-7500/07.1-0004</t>
  </si>
  <si>
    <t>2022.1-7500/07.1-0005</t>
  </si>
  <si>
    <t>2022.1-7500/07.1-0006</t>
  </si>
  <si>
    <t>2022.1-7500/07.1-0007</t>
  </si>
  <si>
    <t>2022.1-7500/07.1-0008</t>
  </si>
  <si>
    <t>2022.1-7500/07.1-0009</t>
  </si>
  <si>
    <t>2022.1-7500/07.1-0010</t>
  </si>
  <si>
    <t>2022.1-7500/07.1-0011</t>
  </si>
  <si>
    <t>2022.1-7500/07.1-0012</t>
  </si>
  <si>
    <t>2022.1-7500/07.1-0013</t>
  </si>
  <si>
    <t>2022.1-7500/07.1-0014</t>
  </si>
  <si>
    <t>2022.1-7500/07.1-0015</t>
  </si>
  <si>
    <t>2022.1-CNTR/04.1-0001</t>
  </si>
  <si>
    <t>2022.1-CNTR/04.1-0002</t>
  </si>
  <si>
    <t>2022.1-CNTR/04.1-0003</t>
  </si>
  <si>
    <t>2022.1-CNTR/04.1-0004</t>
  </si>
  <si>
    <t>2022.1-CNTR/04.1-0005</t>
  </si>
  <si>
    <t>2022.1-CNTR/04.1-0006</t>
  </si>
  <si>
    <t>2022.1-CNTR/04.1-0007</t>
  </si>
  <si>
    <t>2022.1-CNTR/04.1-0008</t>
  </si>
  <si>
    <t>2022.1-CNTR/04.1-0009</t>
  </si>
  <si>
    <t>2022.1-CNTR/04.1-0010</t>
  </si>
  <si>
    <t>2022.1-CNTR/04.1-0011</t>
  </si>
  <si>
    <t>2022.1-CNTR/04.1-0012</t>
  </si>
  <si>
    <t>2022.1-CNTR/04.1-0013</t>
  </si>
  <si>
    <t>2022.1-CNTR/04.1-0014</t>
  </si>
  <si>
    <t>2022.1-CNTR/04.1-0015</t>
  </si>
  <si>
    <t>2022.1-CNTR/04.1-0016</t>
  </si>
  <si>
    <t>2022.1-CNTR/04.1-0017</t>
  </si>
  <si>
    <t>2022.1-CNTR/04.1-0018</t>
  </si>
  <si>
    <t>2022.1-CNTR/04.1-0019</t>
  </si>
  <si>
    <t>2022.1-CNTR/04.1-0020</t>
  </si>
  <si>
    <t>2022.1-CNTR/04.1-0021</t>
  </si>
  <si>
    <t>2022.1-CNTR/04.1-0022</t>
  </si>
  <si>
    <t>2022.1-CNTR/04.1-0023</t>
  </si>
  <si>
    <t>2022.1-CNTR/04.1-0024</t>
  </si>
  <si>
    <t>2022.1-CNTR/04.1-0025</t>
  </si>
  <si>
    <t>2022.1-CNTR/04.1-0026</t>
  </si>
  <si>
    <t>2022.1-CNTR/04.1-0027</t>
  </si>
  <si>
    <t>2022.1-CNTR/04.1-0028</t>
  </si>
  <si>
    <t>2022.1-CNTR/04.1-0029</t>
  </si>
  <si>
    <t>2022.1-CNTR/04.1-0030</t>
  </si>
  <si>
    <t>2022.1-CNTR/04.1-0031</t>
  </si>
  <si>
    <t>2022.1-CNTR/04.1-0032</t>
  </si>
  <si>
    <t>2022.1-CNTR/04.1-0033</t>
  </si>
  <si>
    <t>2022.1-CNTR/04.1-0034</t>
  </si>
  <si>
    <t>2022.1-CNTR/04.1-0035</t>
  </si>
  <si>
    <t>2022.1-CNTR/04.1-0036</t>
  </si>
  <si>
    <t>2022.1-CNTR/04.1-0037</t>
  </si>
  <si>
    <t>2022.1-CNTR/04.1-0039</t>
  </si>
  <si>
    <t>2022.1-CNTR/04.1-0042</t>
  </si>
  <si>
    <t>2022.1-CNTR/04.1-0043</t>
  </si>
  <si>
    <t>2022.1-CNTR/04.1-0044</t>
  </si>
  <si>
    <t>2022.1-CNTR/07.1-0001</t>
  </si>
  <si>
    <t>2022.1-CNTR/07.1-0002</t>
  </si>
  <si>
    <t>2022.1-CNTR/07.1-0003</t>
  </si>
  <si>
    <t>2022.1-CNTR/07.1-0004</t>
  </si>
  <si>
    <t>2022.1-CNTR/07.1-0005</t>
  </si>
  <si>
    <t>2022.1-CNTR/07.1-0006</t>
  </si>
  <si>
    <t>2022.1-CNTR/07.1-0007</t>
  </si>
  <si>
    <t>2022.1-CNTR/07.1-0008</t>
  </si>
  <si>
    <t>2022.1-CNTR/07.1-0009</t>
  </si>
  <si>
    <t>2022.1-CNTR/07.1-0010</t>
  </si>
  <si>
    <t>2022.1-CNTR/07.1-0011</t>
  </si>
  <si>
    <t>2022.1-CNTR/04.2-0001</t>
  </si>
  <si>
    <t>2022.1-2400/06.1-0001</t>
  </si>
  <si>
    <t>2022.1-2400/06.1-0002</t>
  </si>
  <si>
    <t>2022.1-4000/07.1-0001</t>
  </si>
  <si>
    <t>2022.1-4000/07.1-0002</t>
  </si>
  <si>
    <t>2022.1-4000/07.1-0003</t>
  </si>
  <si>
    <t>2022.1-4000/07.1-0005</t>
  </si>
  <si>
    <t>2022.1-4000/07.1-0006</t>
  </si>
  <si>
    <t>2022.1-4000/07.1-0007</t>
  </si>
  <si>
    <t>2022.1-4000/07.1-0008</t>
  </si>
  <si>
    <t>2022.1-4000/07.1-0009</t>
  </si>
  <si>
    <t>2022.1-4000/07.1-0010</t>
  </si>
  <si>
    <t>2022.1-4000/07.1-0011</t>
  </si>
  <si>
    <t>2022.1-4000/07.1-0012</t>
  </si>
  <si>
    <t>2022.1-4000/07.1-0013</t>
  </si>
  <si>
    <t>2022.1-4000/07.1-0014</t>
  </si>
  <si>
    <t>2022.1-4000/07.1-0015</t>
  </si>
  <si>
    <t>2022.1-4000/07.1-0016</t>
  </si>
  <si>
    <t>2022.1-4000/07.1-0017</t>
  </si>
  <si>
    <t>2022.1-4000/07.1-0018</t>
  </si>
  <si>
    <t>2022.1-4000/07.1-0019</t>
  </si>
  <si>
    <t>2022.1-4000/07.1-0020</t>
  </si>
  <si>
    <t>2022.1-4000/07.1-0021</t>
  </si>
  <si>
    <t>2022.1-4000/07.1-0022</t>
  </si>
  <si>
    <t>2022.1-4000/07.1-0023</t>
  </si>
  <si>
    <t>2022.1-4000/07.1-0024</t>
  </si>
  <si>
    <t>2022.1-4000/07.1-0025</t>
  </si>
  <si>
    <t>2022.1-4000/07.1-0026</t>
  </si>
  <si>
    <t>2022.1-4000/07.1-0027</t>
  </si>
  <si>
    <t>2022.1-4000/07.1-0028</t>
  </si>
  <si>
    <t>2022.1-4000/07.1-0029</t>
  </si>
  <si>
    <t>2022.1-4000/07.1-0030</t>
  </si>
  <si>
    <t>2022.1-4000/07.1-0031</t>
  </si>
  <si>
    <t>2022.1-4000/07.1-0032</t>
  </si>
  <si>
    <t>2022.1-4000/07.1-0033</t>
  </si>
  <si>
    <t>2022.1-4000/07.1-0034</t>
  </si>
  <si>
    <t>2022.1-4000/07.1-0035</t>
  </si>
  <si>
    <t>2022.1-4000/07.1-0036</t>
  </si>
  <si>
    <t>2022.1-4000/07.1-0037</t>
  </si>
  <si>
    <t>2022.1-4000/07.1-0038</t>
  </si>
  <si>
    <t>2022.1-4000/07.1-0039</t>
  </si>
  <si>
    <t>2022.1-4000/07.2-0001</t>
  </si>
  <si>
    <t>2022.1-4000/07.2-0002</t>
  </si>
  <si>
    <t>2022.1-4000/07.2-0003</t>
  </si>
  <si>
    <t>2022.1-4000/07.2-0004</t>
  </si>
  <si>
    <t>План закупки для МСП ПАО "Россети Сибирь" на 2023 год</t>
  </si>
  <si>
    <t>ПАО "Россети  Сибирь"</t>
  </si>
  <si>
    <t>ПИР  по Модернизации ПС «Северо-Западная» 110/35/10 кВ замена КРУН-10кВ -34 ячейки</t>
  </si>
  <si>
    <t xml:space="preserve">Сводный сметный расчет </t>
  </si>
  <si>
    <t>Модернизация ПС «Северо-Западная» 110/35/10 кВ замена КРУН-10кВ -34 ячейки</t>
  </si>
  <si>
    <t>H_182_АЭ</t>
  </si>
  <si>
    <t>СМР по  модернизации ПС 110/35/10 кВ Арбузовская (замена масляных выключателей на элегазовые110 кВ-5шт, установка ДФЗ ВЛ 110 кВ Власиха – Арбузовская I цепь с отпайками;
- ДФЗ ВЛ 110 кВ Власиха – Арбузовская II цепь)</t>
  </si>
  <si>
    <t xml:space="preserve"> Модернизация ПС 110/35/10 кВ Арбузовская (замена масляных выключателей на элегазовые110 кВ-5шт, установка ДФЗ ВЛ 110 кВ Власиха – Арбузовская I цепь с отпайками;
- ДФЗ ВЛ 110 кВ Власиха – Арбузовская II цепь)</t>
  </si>
  <si>
    <t>F_110_АЭ</t>
  </si>
  <si>
    <t>СМР по Модернизации систем телемеханики на подстанциях 110-35кВ (ПС Кытмановская),(ПС Баевская)</t>
  </si>
  <si>
    <t>43.99.90</t>
  </si>
  <si>
    <t>43.99.9</t>
  </si>
  <si>
    <t xml:space="preserve">Модернизация систем телемеханики на подстанциях 110-35кВ (ПС Кытмановская)
Модернизация систем телемеханики на подстанциях 110-35кВ (ПС Баевская)
</t>
  </si>
  <si>
    <t xml:space="preserve">I_65и2_АЭ
J_65м_АЭ
</t>
  </si>
  <si>
    <t xml:space="preserve">2022
2022
</t>
  </si>
  <si>
    <t xml:space="preserve">2024
2024
</t>
  </si>
  <si>
    <t xml:space="preserve">6,85
10,61
</t>
  </si>
  <si>
    <t>СМР по Модернизации каналов связи для  систем телемеханики на подстанциях 110-35кВ (ПС Кытмановская,ПС Баевская)</t>
  </si>
  <si>
    <t xml:space="preserve">Модернизация каналов связи для  систем телемеханики на подстанциях 110-35кВ (ПС Кытмановская)
Модернизация каналов связи для  систем телемеханики на подстанциях 110-35кВ (ПС Баевская)
</t>
  </si>
  <si>
    <t xml:space="preserve">J_73к1_АЭ
J_73к2_АЭ
</t>
  </si>
  <si>
    <t xml:space="preserve">2,61
2,45
</t>
  </si>
  <si>
    <t>СМР по Модернизация и реконструкция устройств РЗА и ПА (ОБР) на ПС 35 кВ Подборная, 1 шт;  ПС 110 кВ Восточная, 1 шт;  ПС 110 кВ Ползуново, 1 шт.;  ПС 110 кВ Сиреневая, 1 шт;  ПС 35 кВ Половинкинская, 1 шт №90А;  ПС 35 кВ Новоярковская, 1 шт,;  ПС 35 кВ Победа, 1 шт.;  ПС 35 кВ Бия;  110 кВ Лесная;  ПС 35 кВ РПБ ЗЭС</t>
  </si>
  <si>
    <t>АЛТАЙСКИЙ КРАЙ/</t>
  </si>
  <si>
    <r>
      <rPr>
        <sz val="10"/>
        <rFont val="Times New Roman"/>
        <family val="1"/>
        <charset val="204"/>
      </rPr>
      <t>Модернизация и реконструкция устройств РЗА и ПА (ОБР) на ПС 35 кВ Подборная, 1 шт
Модернизация и реконструкция устройств РЗА и ПА (ОБР) на ПС 110 кВ Восточная, 1 шт
Модернизация и реконструкция устройств РЗА и ПА (ОБР) на ПС 110 кВ Ползуново, 1 шт.
Модернизация и реконструкция устройств РЗА и ПА (ОБР) на ПС 110 кВ Сиреневая, 1 шт
Модернизация и реконструкция устройств РЗА и ПА (ОБР) на ПС 35 кВ Половинкинская, 1 шт №90А
Модернизация и реконструкция устройств РЗА и ПА (ОБР) на ПС 35 кВ Новоярковская, 1 шт
Модернизация и реконструкция устройств РЗА и ПА (ОБР) на ПС 35 кВ Победа, 1 шт.
Модернизация и реконструкция устройств РЗА и ПА (ОБР) на ПС 35 кВ Бия
Модернизация и реконструкция устройств РЗА и ПА (ОБР) на 110 кВ Лесная
Модернизация и реконструкция устройств РЗА и ПА (ОБР) на ПС 35 кВ РПБ ЗЭС</t>
    </r>
    <r>
      <rPr>
        <sz val="10"/>
        <color theme="1"/>
        <rFont val="Times New Roman"/>
        <family val="1"/>
        <charset val="204"/>
      </rPr>
      <t xml:space="preserve">
</t>
    </r>
  </si>
  <si>
    <t xml:space="preserve">I_61б1.10_АЭ
I_61б1.20_АЭ
I_61б1.21_АЭ
I_61б1.22_АЭ
I_61в1.2_АЭ
I_61в1.15_АЭ
I_61д1.8_АЭ
L_61ж1_АЭ
L_61ж2_АЭ
L_61ж4_АЭ
</t>
  </si>
  <si>
    <t xml:space="preserve">2016
2016
2016
2016
2018
2016
2021
2022
2022
2022
</t>
  </si>
  <si>
    <t xml:space="preserve">2024
2025
2025
2025
2024
2024
2024
2024
2024
2024
</t>
  </si>
  <si>
    <t xml:space="preserve">1,44
1,44
1,44
1,44
1,25
1,66
1,76
1,18
2,00
1,18
</t>
  </si>
  <si>
    <t xml:space="preserve">1,42500305
1,33840305
1,41910305
1,40848305
1,18
1,65
1,76135593
1,18
2,00
1,18
</t>
  </si>
  <si>
    <t>СМР по Модернизации и реконструкция устройств РЗА и ПА (РАС) на ПС  110/35/10 кВ Гальбштадсткая.</t>
  </si>
  <si>
    <t>Модернизация и реконструкция устройств РЗА и ПА (РАС) на ПС  110/35/10 кВ Гальбштадсткая.</t>
  </si>
  <si>
    <t>H_61г3_АЭ</t>
  </si>
  <si>
    <t xml:space="preserve">СМР по модернизации ВЛ-10 кВ   с установкой реклоузеров </t>
  </si>
  <si>
    <t xml:space="preserve">МодернизацияВЛ-10 кВ № 26-5  с установкой реклоузеров (1 шт.)
МодернизацияВЛ-10 кВ № 26-12  с установкой реклоузеров (1 шт.)
МодернизацияВЛ-10 кВ № 35-9  с установкой реклоузеров (1 шт.)
МодернизацияВЛ-10 кВ № 74-4  с установкой реклоузеров (1 шт.)
МодернизацияВЛ-10 кВ № 75-1  с установкой реклоузеров (1 шт.)
МодернизацияВЛ-10 кВ № 41-2  с установкой реклоузеров (2 шт.)
МодернизацияВЛ-10 кВ № 41-6  с установкой реклоузеров (1 шт.)
МодернизацияВЛ-10 кВ № 41-4  с установкой реклоузеров (2 шт.)
МодернизацияВЛ-10 кВ № 12-1  с установкой реклоузеров (1 шт.)
МодернизацияВЛ-10 кВ № 3-24  с установкой реклоузеров (1 шт.)
МодернизацияВЛ-10 кВ № 3-14  с установкой реклоузеров (1 шт.)
МодернизацияВЛ-10 кВ № 7-11  с установкой реклоузеров (1 шт.)
МодернизацияВЛ-10 кВ № 7-17  с установкой реклоузеров (1 шт.)
МодернизацияВЛ-10 кВ № 5-8  с установкой реклоузеров (1 шт.)
МодернизацияВЛ-10 кВ № 16-8  с установкой реклоузеров (1 шт.)
МодернизацияВЛ-10 кВ № 9-8  с установкой реклоузеров (1 шт.)
МодернизацияВЛ-10 кВ № 20-1  с установкой реклоузеров (1 шт.)
МодернизацияВЛ-10 кВ № 6-21  с установкой реклоузеров (1 шт.)
МодернизацияВЛ-10 кВ № 10-5  с установкой реклоузеров (2 шт.)
МодернизацияВЛ-10 кВ № 12-1  с установкой реклоузеров (1 шт.)
МодернизацияВЛ-10 кВ № 12-2  с установкой реклоузеров (1 шт.)
МодернизацияВЛ-10 кВ № 9-16  с установкой реклоузеров (1 шт.)
МодернизацияВЛ-10 кВ № 23-9  с установкой реклоузеров (1 шт.)
МодернизацияВЛ-10 кВ № 54-2  с установкой реклоузеров (1 шт.)
МодернизацияВЛ-10 кВ № 13-12  с установкой реклоузеров (5 шт.)
МодернизацияВЛ-10 кВ № 60-5  с установкой реклоузеров (2 шт.)
</t>
  </si>
  <si>
    <t xml:space="preserve">I_117.16_АЭ
I_117.17_АЭ
I_117.18_АЭ
I_117.26_АЭ
I_117.29_АЭ
I_117.71_АЭ
I_117.72_АЭ
I_117.73_АЭ
I_117.74_АЭ
I_117.88_АЭ
I_117.89_АЭ
I_117.90_АЭ
I_117.91_АЭ
I_117.92_АЭ
I_117.102_АЭ
I_117.104_АЭ
I_117.127_АЭ
I_117.128_АЭ
I_117.134_АЭ
I_117.135_АЭ
I_117.136_АЭ
I_117.137_АЭ
I_117.138_АЭ
I_117.12_АЭ
I_117.145_АЭ
I_117.13_АЭ
</t>
  </si>
  <si>
    <t xml:space="preserve">2022
2022
2022
2022
2022
2022
2022
2022
2022
2022
2022
2022
2022
2022
2022
2022
2022
2022
2022
2022
2022
2022
2022
2022
2022
2022
</t>
  </si>
  <si>
    <t xml:space="preserve">2025
2025
2025
2025
2025
2024
2025
2024
2025
2024
2024
2024
2024
2024
2024
2024
2024
2024
2024
2024
2025
2025
2024
2024
2024
2024
</t>
  </si>
  <si>
    <t xml:space="preserve">2,92
2,92
2,92
2,92
2,92
3,55
1,78
3,55
1,78
1,70
1,70
1,70
1,70
1,70
2,78
2,78
2,78
2,78
5,57
2,78
2,92
2,92
2,78
2,78
13,52
2,78
</t>
  </si>
  <si>
    <t xml:space="preserve">ПИР по реконструкции зданий и сооружений: маслосборник на ПС-35/10 кВ Новоегорьевская; ПС-110/10 кВ Шубинская;  ПС-35/10 кВ Лаптев – Логовская; ПС-35 кВ ПС-35/10 кВ Рассвет;  ПС-110/35/10 кВ Поспелихинская; ПС-110/10 кВ Клепечихинская;  ПС №24 110 кВ "Велижановская" (ПО СЭС); ПС №36 35 кВ "Бобровская" (ПО СВЭС); ПС № 40 35 кВ "Жилинская" (ПО СВЭС); ПС №46 110 кВ "Краснощековская" (ПО ЗЭС); ПС №33 35 кВ "Мичуринская" (ПО ЗЭС)
</t>
  </si>
  <si>
    <t xml:space="preserve">Реконструкция зданий и сооружений: маслосборник на ПС-35/10 кВ Новоегорьевская
Реконструкция зданий и сооружений:  маслосборник на ПС-110/10 кВ Шубинская
Реконструкция зданий и сооружений:  маслосборник на ПС-35/10 кВ Лаптев – Логовская
Реконструкция зданий и сооружений:  маслосборник на ПС-35 кВ ПС-35/10 кВ Рассвет
Реконструкция зданий и сооружений: маслосборная система и маслосборник на ПС-110/35/10 кВ Поспелихинская
Реконструкция зданий и сооружений: маслосборная система и маслосборник на ПС-110/10 кВ Клепечихинская.
Реконструкция зданий и сооружений: маслосборники на ПС №24 110 кВ "Велижановская" (ПО СЭС)
Реконструкция зданий и сооружений: маслосборники на ПС №36 35 кВ "Бобровская" (ПО СВЭС)
Реконструкция зданий и сооружений: маслосборники на ПС № 40 35 кВ "Жилинская" (ПО СВЭС)
Реконструкция зданий и сооружений: маслосборники на ПС №46 110 кВ "Краснощековская" (ПО ЗЭС)
Реконструкция зданий и сооружений: маслосборники на ПС №33 35 кВ "Мичуринская" (ПО ЗЭС)
</t>
  </si>
  <si>
    <t xml:space="preserve">I_89д1_АЭ
I_89д2_АЭ
I_89д3_АЭ
I_89д4_АЭ
I_89д5_АЭ
I_89д6_АЭ
K_89м1_АЭ
K_89м2_АЭ
K_89м3_АЭ
K_89м4_АЭ
K_89м6_АЭ
</t>
  </si>
  <si>
    <t xml:space="preserve">2023
2023
2023
2023
2023
2023
2023
2023
2023
2023
2023
</t>
  </si>
  <si>
    <t xml:space="preserve">2025
2025
2025
2025
2025
2025
2025
2025
2025
2025
2025
</t>
  </si>
  <si>
    <t xml:space="preserve">1,32
1,32
1,32
1,32
1,32
1,32
3,25
2,30
2,30
3,25
2,30
</t>
  </si>
  <si>
    <t xml:space="preserve">СМР </t>
  </si>
  <si>
    <t>СМР по Модернизация средств пожарной сигнализации в зданиях  Филиала ПАО «МРСК Сибири» - «Алтайэнерго»</t>
  </si>
  <si>
    <t>43.21.10.140</t>
  </si>
  <si>
    <t>Алтайский (край)</t>
  </si>
  <si>
    <t>Сектор организации закупок по филиалу "Алтайэнерго"</t>
  </si>
  <si>
    <t>Бурятэнерго</t>
  </si>
  <si>
    <t>филиал "Кузбассэнерго - РЭС"</t>
  </si>
  <si>
    <t>ИА "Россети Сибирь" (КузЭ)</t>
  </si>
  <si>
    <t>15.04.203</t>
  </si>
  <si>
    <t>Кемеровская обл.</t>
  </si>
  <si>
    <t>Техническое перевооружение ПС 35/10 кВ Осиновская. Замена оборудования ячеек 35 кВ: вводные (2 шт.), 10 кВ: вводная (2шт), секционная ( 1 шт.), линейная (11 шт.), (Кемеровский РЭС)</t>
  </si>
  <si>
    <t>H_163_КуЭ</t>
  </si>
  <si>
    <t>Техническое перевооружение ПС 110/35/6 кВ Капитальная. Замена ОД-110 (2 шт.), КЗ-110 (2 шт.). (Осинниковский РЭС)</t>
  </si>
  <si>
    <t>H_172_КуЭ</t>
  </si>
  <si>
    <t>Техническое перевооружение ПС 110/6 кВ Вахрушевская. Замена ОД-110 (1 шт.) КЗ-110 (1 шт.).  (Прокопьевский РЭС)</t>
  </si>
  <si>
    <t>H_173_КуЭ</t>
  </si>
  <si>
    <t>Техническое перевооружение ПС 110/6 кВ Толевая. Замена ОД-110 (1 шт.). Кемеровский РЭС</t>
  </si>
  <si>
    <t>H_174_КуЭ</t>
  </si>
  <si>
    <t>Техническое перевооружение ПС 110/6 кВ Кузбассэлемент. Замена ОД-110 (2 шт.), ОДВ-110 (1 шт.), ОДО-110 (1 шт.), замена ячеек 6 кВ: вводная (2 шт), секционная ( 1 шт.), линейная (8 шт.). Ленинский РЭС</t>
  </si>
  <si>
    <t>H_295_КуЭ</t>
  </si>
  <si>
    <t>Техническое перевооружение ПС 110/6 кВ КСК. Замена ОД-110 (2 шт.), замена ячеек 6 кВ: вводная (4 шт), секционная ( 2 шт.), линейная (19 шт.).  Ленинский РЭС.</t>
  </si>
  <si>
    <t>H_296_КуЭ</t>
  </si>
  <si>
    <t>ПИР Модернизация устройств АЧР на ПС</t>
  </si>
  <si>
    <t xml:space="preserve">Модернизация устройств АЧР на ПС 110/35/6 кВ Абагурская, 1 шт.
Модернизация устройств АЧР на ПС 110/10 кВ Заводская, 1 шт.
Модернизация устройств АЧР на ПС 110/10 кВ Зенковская 1 шт.
Модернизация устройств АЧР на ПС 110/35/6 кВ Кузнецкая, 1 шт.
Модернизация устройств АЧР на ПС 110/35/6 кВ Оросительная, 1 шт.
Модернизация устройств АЧР на ПС 110/35/6 кВ Орджоникидзевская, 1шт.
Модернизация устройств АЧР на ПС 110/10 кВ Тепличная, 1 шт.
Модернизация устройств АЧР на ПС 110/35/6 кВ Тырганская, 1 шт.
Модернизация устройств АЧР на ПС 110 кВ Афонинская 1 шт.
Модернизация устройств АЧР на ПС 110 кВ Безруковская, 1 шт
Модернизация устройств АЧР на ПС 110 кВ Береговая (ЮЭС) 1 шт. 
Модернизация устройств АЧР на ПС 110 кВ Воинская, 1 шт
Модернизация устройств АЧР на ПС 110 кВ Шахтовая, 1 шт
Модернизация устройств АЧР на ПС 110 кВ Ширпотреб 1 шт.
Модернизация устройств АЧР на ПС 110 кВ Южная, 1 шт.
Модернизация устройств АЧР на ПС 110 кВ Юргинская 1 шт.
</t>
  </si>
  <si>
    <t xml:space="preserve">I_438.1_КуЭ
I_438.2_КуЭ
I_438.3_КуЭ
I_438.4_КуЭ
I_438.5_КуЭ
I_438.6_КуЭ
I_438.7_КуЭ
I_438.8_КуЭ
J_460_КуЭ
J_461_КуЭ
J_462_КуЭ
J_463_КуЭ
J_464_КуЭ
J_465_КуЭ
J_466_КуЭ
J_467_КуЭ
</t>
  </si>
  <si>
    <t xml:space="preserve">2023
2023
2023
2023
2023
2023
2023
2023
2023
2023
2023
2023
2023
2023
2023
2023
</t>
  </si>
  <si>
    <t xml:space="preserve">2023
2023
2023
2023
2023
2023
2023
2023
2024
2024
2024
2024
2024
2024
2024
2024
</t>
  </si>
  <si>
    <t xml:space="preserve">3,06
3,06
3,06
3,06
3,06
3,06
3,06
3,06
0,84
0,84
0,84
0,84
0,84
0,84
0,84
0,84
</t>
  </si>
  <si>
    <t>Модернизация устройств АЧР на ПС 110/35/6 кВ Абагурская, 1 шт.</t>
  </si>
  <si>
    <t>I_438.1_КуЭ</t>
  </si>
  <si>
    <t>Модернизация устройств АЧР на ПС 110/10 кВ Заводская, 1 шт.</t>
  </si>
  <si>
    <t>I_438.2_КуЭ</t>
  </si>
  <si>
    <t>Модернизация устройств АЧР на ПС 110/10 кВ Зенковская 1 шт.</t>
  </si>
  <si>
    <t>I_438.3_КуЭ</t>
  </si>
  <si>
    <t>Модернизация устройств АЧР на ПС 110/35/6 кВ Кузнецкая, 1 шт.</t>
  </si>
  <si>
    <t>I_438.4_КуЭ</t>
  </si>
  <si>
    <t>Модернизация устройств АЧР на ПС 110/35/6 кВ Оросительная, 1 шт.</t>
  </si>
  <si>
    <t>I_438.5_КуЭ</t>
  </si>
  <si>
    <t>Модернизация устройств АЧР на ПС 110/35/6 кВ Орджоникидзевская, 1шт.</t>
  </si>
  <si>
    <t>I_438.6_КуЭ</t>
  </si>
  <si>
    <t>Модернизация устройств АЧР на ПС 110/10 кВ Тепличная, 1 шт.</t>
  </si>
  <si>
    <t>I_438.7_КуЭ</t>
  </si>
  <si>
    <t>Модернизация устройств АЧР на ПС 110/35/6 кВ Тырганская, 1 шт.</t>
  </si>
  <si>
    <t>I_438.8_КуЭ</t>
  </si>
  <si>
    <t>Модернизация устройств АЧР на ПС 110 кВ Афонинская 1 шт.</t>
  </si>
  <si>
    <t>J_460_КуЭ</t>
  </si>
  <si>
    <t>Модернизация устройств АЧР на ПС 110 кВ Безруковская, 1 шт</t>
  </si>
  <si>
    <t>J_461_КуЭ</t>
  </si>
  <si>
    <t xml:space="preserve">Модернизация устройств АЧР на ПС 110 кВ Береговая (ЮЭС) 1 шт. </t>
  </si>
  <si>
    <t>J_462_КуЭ</t>
  </si>
  <si>
    <t>Модернизация устройств АЧР на ПС 110 кВ Воинская, 1 шт</t>
  </si>
  <si>
    <t>J_463_КуЭ</t>
  </si>
  <si>
    <t>Модернизация устройств АЧР на ПС 110 кВ Шахтовая, 1 шт</t>
  </si>
  <si>
    <t>J_464_КуЭ</t>
  </si>
  <si>
    <t>Модернизация устройств АЧР на ПС 110 кВ Ширпотреб 1 шт.</t>
  </si>
  <si>
    <t>J_465_КуЭ</t>
  </si>
  <si>
    <t>Модернизация устройств АЧР на ПС 110 кВ Южная, 1 шт.</t>
  </si>
  <si>
    <t>J_466_КуЭ</t>
  </si>
  <si>
    <t>Модернизация устройств АЧР на ПС 110 кВ Юргинская 1 шт.</t>
  </si>
  <si>
    <t>J_467_КуЭ</t>
  </si>
  <si>
    <t>ПИР Модернизация с созданием систем телемеханики на ПС  110/35/6 кВ Осинниковская</t>
  </si>
  <si>
    <t>Модернизация с созданием систем телемеханики на ПС  110/35/6 кВ Осинниковская</t>
  </si>
  <si>
    <t>J_468.10_КуЭ</t>
  </si>
  <si>
    <t>ПИР Модернизация с созданием систем телемеханики на ПС 110/35/6 кВ Ширпотреб</t>
  </si>
  <si>
    <t>Модернизация с созданием систем телемеханики на ПС 110/35/6 кВ Ширпотреб</t>
  </si>
  <si>
    <t>J_468.11_КуЭ</t>
  </si>
  <si>
    <t>ПИР Модернизация с созданием систем телемеханики на ПС 110/10 кВ КФЗ-2</t>
  </si>
  <si>
    <t>Модернизация с созданием систем телемеханики на ПС 110/10 кВ КФЗ-2</t>
  </si>
  <si>
    <t>J_468.12_КуЭ</t>
  </si>
  <si>
    <t>ПИР Модернизация с созданием систем телемеханики на ПС 110/35/6 кВ Анжерская</t>
  </si>
  <si>
    <t>Модернизация с созданием систем телемеханики на ПС 110/35/6 кВ Анжерская</t>
  </si>
  <si>
    <t>J_468.13_КуЭ</t>
  </si>
  <si>
    <t>ПИР Модернизация с созданием систем телемеханики на ПС 110/35/6 кВ Новоленинская</t>
  </si>
  <si>
    <t>Модернизация с созданием систем телемеханики на ПС 110/35/6 кВ Новоленинская</t>
  </si>
  <si>
    <t>J_468.14_КуЭ</t>
  </si>
  <si>
    <t>ПИР Модернизация с созданием систем телемеханики на ПС 110/35/10 кВ Рудничная</t>
  </si>
  <si>
    <t>Модернизация с созданием систем телемеханики на ПС 110/35/10 кВ Рудничная</t>
  </si>
  <si>
    <t>J_468.15_КуЭ</t>
  </si>
  <si>
    <t>ПИР Модернизация с созданием систем телемеханики на ПС 110/35/6 кВ Юргинская</t>
  </si>
  <si>
    <t>Модернизация с созданием систем телемеханики на ПС 110/35/6 кВ Юргинская</t>
  </si>
  <si>
    <t>J_468.16_КуЭ</t>
  </si>
  <si>
    <t>ПИР Модернизация с созданием систем телемеханики на ПС 110/35/10 кВ Яйская</t>
  </si>
  <si>
    <t>Модернизация с созданием систем телемеханики на ПС 110/35/10 кВ Яйская</t>
  </si>
  <si>
    <t>J_468.17_КуЭ</t>
  </si>
  <si>
    <t>ПИР Модернизация с созданием систем телемеханики на ПС 110/6 кВ Тепловая</t>
  </si>
  <si>
    <t>Модернизация с созданием систем телемеханики на ПС 110/6 кВ Тепловая</t>
  </si>
  <si>
    <t>J_468.18_КуЭ</t>
  </si>
  <si>
    <t>ПИР Модернизация с созданием систем телемеханики на ПС 110/6 кВ Толевая</t>
  </si>
  <si>
    <t>Модернизация с созданием систем телемеханики на ПС 110/6 кВ Толевая</t>
  </si>
  <si>
    <t>J_468.19_КуЭ</t>
  </si>
  <si>
    <t>ПИР Модернизация с созданием систем телемеханики на ПС 110/6 кВ Таёжная</t>
  </si>
  <si>
    <t>Модернизация с созданием систем телемеханики на ПС 110/6 кВ Таёжная</t>
  </si>
  <si>
    <t>J_468.20_КуЭ</t>
  </si>
  <si>
    <t>ПИР Модернизация с созданием систем телемеханики на ПС 110/35/6 кВ Абагурская</t>
  </si>
  <si>
    <t>Модернизация с созданием систем телемеханики на ПС 110/35/6 кВ Абагурская</t>
  </si>
  <si>
    <t>J_468.8_КуЭ</t>
  </si>
  <si>
    <t>ПИР Модернизация с созданием систем телемеханики на ПС  110/35/6 кВ Афонинская</t>
  </si>
  <si>
    <t>Модернизация с созданием систем телемеханики на ПС  110/35/6 кВ Афонинская</t>
  </si>
  <si>
    <t>J_468.9_КуЭ</t>
  </si>
  <si>
    <t>Модернизация ПС 110/6 кВ Очистная с установка цифрового устройства РАС</t>
  </si>
  <si>
    <t>J_474.3_КуЭ</t>
  </si>
  <si>
    <t>Модернизация ПС 110/10 кВ Спутник с установка цифрового устройства РАС</t>
  </si>
  <si>
    <t>J_474.4_КуЭ</t>
  </si>
  <si>
    <t>Модернизация ПС 110/6 кВ Ширпотреб с установка цифрового устройства РАС</t>
  </si>
  <si>
    <t>J_474.5_КуЭ</t>
  </si>
  <si>
    <t>Техническое перевооружение с заменой  КТП 6 кВ  Новокузнецкого РЭС ТП 15 Ф.6-5-ТП 63 от ПС 110/35/6 кВ «НовоБайдаевская», 400 кВА - 2 шт</t>
  </si>
  <si>
    <t>K_3273_КуЭ</t>
  </si>
  <si>
    <t>Техническое перевооружение с заменой  находящихся в неудовлетворительном состоянии В-10кВ, а также комплектного распределительного устройства 10 кВ наружной установки (КРУН-10) – 17 ячеек и модернизацией устройств РЗА ПС 35 кВ Апанасовская, Новокузнецкий район, п. Апанас, (ВМП-10-10шт., яч. ТН-10-2шт., яч. ТСН-10-2 шт.)</t>
  </si>
  <si>
    <t>K_3274_КуЭ</t>
  </si>
  <si>
    <t>ПИР Техническое перевооружение с заменой  находящихся в неудовлетворительном состоянии ПС 35/6 кВ «Куйбышевская» от ВЛ 35 кВ С-16, С-15  г.Новокузнецк, Куйбышевский район по ул. Шебелинской, (МКП-35/630-7 шт., РНД-35-10 шт.)</t>
  </si>
  <si>
    <t>Техническое перевооружение с заменой  находящихся в неудовлетворительном состоянии ПС 35/6 кВ «Куйбышевская» от ВЛ 35 кВ С-16, С-15  г.Новокузнецк, Куйбышевский район по ул. Шебелинской, (МКП-35/630-7 шт., РНД-35-10 шт.)</t>
  </si>
  <si>
    <t>K_3277_КуЭ</t>
  </si>
  <si>
    <t>ПИР Техническое перевооружение с заменой   находящихся в неудовлетворительном состоянии В-10кВ, а также комплектного распределительного устройства 10 кВ наружной установки (КРУН-10) – 16 ячеек и модернизацией устройств РЗА РП 10 кВ Ильинская, Новокузнецкий район, с. Ильинка, (ВМГ-133-12шт., яч. ТН-10-2шт., яч. ТСН-10-2 шт.)</t>
  </si>
  <si>
    <t>Техническое перевооружение с заменой   находящихся в неудовлетворительном состоянии В-10кВ, а также комплектного распределительного устройства 10 кВ наружной установки (КРУН-10) – 16 ячеек и модернизацией устройств РЗА РП 10 кВ Ильинская, Новокузнецкий район, с. Ильинка, (ВМГ-133-12шт., яч. ТН-10-2шт., яч. ТСН-10-2 шт.)</t>
  </si>
  <si>
    <t>K_3285_КуЭ</t>
  </si>
  <si>
    <t>ПИР Техническое перевооружение  РП 6 кВ №20 от ВЛ 6 кВ  ф 6-10-РП, ф. 6-13-РП ПС 110/35/6 кВ «Ново-Байдаевская» с установкой нового ТП, с телеуправлением оборудования РУ 6 кВ Новокузнецкий РЭС (ВН-15 шт)</t>
  </si>
  <si>
    <t>Техническое перевооружение  РП 6 кВ №20 от ВЛ 6 кВ  ф 6-10-РП, ф. 6-13-РП ПС 110/35/6 кВ «Ново-Байдаевская» с установкой нового ТП, с телеуправлением оборудования РУ 6 кВ Новокузнецкий РЭС (ВН-15 шт)</t>
  </si>
  <si>
    <t>K_3289_КуЭ</t>
  </si>
  <si>
    <t>Модернизация ПС 110 кВ Абагурская с установкой РАС</t>
  </si>
  <si>
    <t>L_474.9_КуЭ</t>
  </si>
  <si>
    <t>Модернизация ПС 110 кВ Осинниковская с установкой РАС</t>
  </si>
  <si>
    <t>L_474.10_КуЭ</t>
  </si>
  <si>
    <t>ПИР Техническое перевооружение ВЛ-6 кВ Ф-6-16-МР ПС Оросительная, Кемеровский РЭС, Кемеровского района, н.п. Березовый, н.п. Кузбасский, н.п. Ленинградский протяжённостью 18,86 км</t>
  </si>
  <si>
    <t>Техническое перевооружение ВЛ-6 кВ Ф-6-16-МР ПС Оросительная, Кемеровский РЭС, Кемеровского района, н.п. Березовый, н.п. Кузбасский, н.п. Ленинградский протяжённостью 18,86 км</t>
  </si>
  <si>
    <t>K_3009_КуЭ</t>
  </si>
  <si>
    <t>Реконструкция инженерных систем здания склада Чебулинского РЭС</t>
  </si>
  <si>
    <t>H_245_КуЭ</t>
  </si>
  <si>
    <t>Реконструкция инженерных систем здания склада Трудармейского РЭС</t>
  </si>
  <si>
    <t>H_246_КуЭ</t>
  </si>
  <si>
    <t>Реконструкция инженерных систем здания гаража Мариинского РЭС</t>
  </si>
  <si>
    <t>H_247_КуЭ</t>
  </si>
  <si>
    <t>Реконструкция кровли здания ПС 110/35/6 кВ Томская</t>
  </si>
  <si>
    <t>H_259_КуЭ</t>
  </si>
  <si>
    <t>Реконструкция кровли здания ПС 110/6кВ Мундыбашская Кондомского РЭС</t>
  </si>
  <si>
    <t>H_268_КуЭ</t>
  </si>
  <si>
    <t>Реконструкция кровли и фундамента здания ПС 35/6кВ Абашевская 1/2 Кузнецкого РЭС</t>
  </si>
  <si>
    <t>H_269_КуЭ</t>
  </si>
  <si>
    <t>Реконструкция здания склада Топкинского РЭС с монтажом БМЗ</t>
  </si>
  <si>
    <t>H_284_КуЭ</t>
  </si>
  <si>
    <t>Реконструкция здания ПС 35/10 кВ Береговая с восстановлением охранно-пожарной сигнализации, Городской РЭС, п. Береговой</t>
  </si>
  <si>
    <t>K_494.11_КуЭ</t>
  </si>
  <si>
    <t>Реконструкция здания ПС 35/10 кВ Силинская с восстановлением охранно-пожарной сигнализации, Городской РЭС, п. Силино</t>
  </si>
  <si>
    <t>K_494.12_КуЭ</t>
  </si>
  <si>
    <t>Реконструкция здания ПС 110/10 кВ Восточная с восстановлением охранно-пожарной сигнализации, Городской РЭС, г. Кемерово, пр. Комсомольский</t>
  </si>
  <si>
    <t>K_494.14_КуЭ</t>
  </si>
  <si>
    <t>Реконструкция здания ПС 35/10 кВ Мозжухинская с восстановлением охранно-пожарной сигнализации, Городской РЭС, п. Мозжухинский</t>
  </si>
  <si>
    <t>K_494.15_КуЭ</t>
  </si>
  <si>
    <t>Реконструкция здания ПС 35/10 кВ Щегловская с восстановлением охранно-пожарной сигнализации, Городской РЭС, п. Щегловский</t>
  </si>
  <si>
    <t>K_494.16_КуЭ</t>
  </si>
  <si>
    <t>Реконструкция здания ПС 110/35/10 кВ Ново-Байдаевская с восстановлением охранно-пожарной сигнализации, Кузнецкий РЭС, г. Новокузнецк, ул. Сухой Лог, д. 8</t>
  </si>
  <si>
    <t>K_494.17_КуЭ</t>
  </si>
  <si>
    <t>Реконструкция здания ПС 110/6 кВ Северо-Байдаевская с восстановлением охранно-пожарной сигнализации, Кузнецкий РЭС, Новокузнецкий район, 205 м от ш. Юбилейная</t>
  </si>
  <si>
    <t>K_494.18_КуЭ</t>
  </si>
  <si>
    <t>Комплексная реконструкция ПС 110/35/6 кВ Беловская. 
Замена трансформаторов 3х40 МВА на 2х80 МВА, выключателей МКП-110 на ВЭБ-110-40/2500 (10 шт.), разъединителей РГНП 110, ячеек выключателей КРУ-6 кВ (15 шт.), ячеек выключателей КРУЭ 35 кВ (12 шт.), монтаж БСК-110 (129 Мвар), монтаж КЛ (1,6 км), монтаж блочно-модульных зданий ОПУ с демонтажем зданий ПС.</t>
  </si>
  <si>
    <t>F_1_КуЭ</t>
  </si>
  <si>
    <t>01.05.2023</t>
  </si>
  <si>
    <t>30.05.2023</t>
  </si>
  <si>
    <t>План закупки для МСП ПАО "Россети Сибирь" на 2024 год</t>
  </si>
  <si>
    <t>СМР  по Модернизации ПС «Северо-Западная» 110/35/10 кВ замена КРУН-10кВ -34 ячейки</t>
  </si>
  <si>
    <t> Модернизация ПС 110 кВ Ельцовская замена 4 шт  разъединителей 110 кВ (ЛР БЕ-26, ОР ОВ-110, ЛР ЕС-131, ОР ЕС-131) с заменой фундамента</t>
  </si>
  <si>
    <t>G_109_АЭ</t>
  </si>
  <si>
    <t xml:space="preserve">ПИР по Модернизации и реконструкции устройств РЗА и ПА (РАС) на  ПС 110 кВ Ново-Шипуновская, 1 шт.; ПС  110 кВ Усть-Калманская, 1 шт
</t>
  </si>
  <si>
    <t xml:space="preserve">Модернизация и реконструкция устройств РЗА и ПА (РАС) на  ПС 110 кВ Ново-Шипуновская, 1 шт.
Модернизация и реконструкция устройств РЗА и ПА (РАС) на  ПС  110 кВ Усть-Калманская, 1 шт
</t>
  </si>
  <si>
    <t xml:space="preserve">H_61д3_АЭ
I_61д3.1_АЭ
</t>
  </si>
  <si>
    <t>2024
2024</t>
  </si>
  <si>
    <t>2028
2029</t>
  </si>
  <si>
    <t>6,18
5,89</t>
  </si>
  <si>
    <t xml:space="preserve"> Модернизация каналов связи для  систем телемеханики на подстанциях 110-35кВ (ПС Линевская, ПС Быстро-Истокская,ПС Красноорловская)</t>
  </si>
  <si>
    <t xml:space="preserve">Модернизация каналов связи для  систем телемеханики на подстанциях 110-35кВ (ПС Линевская)
Модернизация каналов связи для  систем телемеханики на подстанциях 110-35кВ (ПС Быстро-Истокская)
Модернизация каналов связи для  систем телемеханики на подстанциях 110-35кВ (ПС Красноорловская)
</t>
  </si>
  <si>
    <t xml:space="preserve">I_73ж1_АЭ
J_73л1_АЭ
J_73л2_АЭ
</t>
  </si>
  <si>
    <t xml:space="preserve">2023
2023
2023
</t>
  </si>
  <si>
    <t xml:space="preserve">2025
2025
2025
</t>
  </si>
  <si>
    <t xml:space="preserve">1,60
2,61
2,22
</t>
  </si>
  <si>
    <t xml:space="preserve">Реконструкция зданий и сооружений: маслосборник на ПС-35/10 кВ Новоегорьевская; ПС-110/10 кВ Шубинская;  ПС-35/10 кВ Лаптев – Логовская; ПС-35 кВ ПС-35/10 кВ Рассвет;  ПС-110/35/10 кВ Поспелихинская; ПС-110/10 кВ Клепечихинская;  ПС №24 110 кВ "Велижановская" (ПО СЭС); ПС №36 35 кВ "Бобровская" (ПО СВЭС); ПС № 40 35 кВ "Жилинская" (ПО СВЭС); ПС №46 110 кВ "Краснощековская" (ПО ЗЭС); ПС №33 35 кВ "Мичуринская" (ПО ЗЭС)
</t>
  </si>
  <si>
    <t xml:space="preserve">Модернизация и реконструкция устройств РЗА и ПА (ОБР) на ПС 35 кВ Нововознесенская, 1 шт; ПС 110 кВ Отрадная, 1 шт; ПС 35 кВ Суеткинская, 1 шт; ПС 110 кВ Хлопуновская, 1 шт;  ПС 35 кВ Чумышская, 1 шт
</t>
  </si>
  <si>
    <t xml:space="preserve">Модернизация и реконструкция устройств РЗА и ПА (ОБР) на ПС 35 кВ Нововознесенская, 1 шт
Модернизация и реконструкция устройств РЗА и ПА (ОБР) на ПС 110 кВ Отрадная, 1 шт
Модернизация и реконструкция устройств РЗА и ПА (ОБР) на ПС 35 кВ Суеткинская, 1 шт
Модернизация и реконструкция устройств РЗА и ПА (ОБР) на ПС 110 кВ Хлопуновская, 1 шт
Модернизация и реконструкция устройств РЗА и ПА (ОБР) на ПС 35 кВ Чумышская, 1 шт
</t>
  </si>
  <si>
    <t xml:space="preserve">I_61в1.10_АЭ
I_61в1.22_АЭ
I_61в1.25_АЭ
I_61в1.9_АЭ
I_61д1.28_АЭ
</t>
  </si>
  <si>
    <t xml:space="preserve">2016
2016
2016
2016
2023
</t>
  </si>
  <si>
    <t xml:space="preserve">2025
2025
2025
2025
2025
</t>
  </si>
  <si>
    <t xml:space="preserve">1,26
1,29
1,27
1,31
1,93
</t>
  </si>
  <si>
    <t xml:space="preserve">1,14
1,23
1,19
1,22
1,93
</t>
  </si>
  <si>
    <t xml:space="preserve">Модернизация систем телемеханики на подстанциях 110-35кВ  ( ПС Линевская);ПС 110-35кВ (ПС Быстро-Истокская); ПС 110-35кВ (ПС Красноорловская)
</t>
  </si>
  <si>
    <t xml:space="preserve">Модернизация систем телемеханики на подстанциях 110-35кВ  ( ПС Линевская)
Модернизация систем телемеханики на подстанциях 110-35кВ (ПС Быстро-Истокская)
Модернизация систем телемеханики на подстанциях 110-35кВ (ПС Красноорловская)
</t>
  </si>
  <si>
    <t xml:space="preserve">H_65ж_АЭ
J_65н1_АЭ
J_65н2_АЭ
</t>
  </si>
  <si>
    <t>2023
2023
2023</t>
  </si>
  <si>
    <t>2025
2025
2025</t>
  </si>
  <si>
    <t>7,5
11,08
11,08</t>
  </si>
  <si>
    <t>ПИР по Модернизации систем телемеханики на подстанциях 110-35кВ ПС Волчихинская № 25,
 110-35кВ ПС Безрукавская № 17, ПС Мирная № 22</t>
  </si>
  <si>
    <t xml:space="preserve">Модернизация систем телемеханики на подстанциях 110-35кВ (ПС Волчихинская № 25)
Модернизация систем телемеханики на подстанциях 110-35кВ (ПС Безрукавская № 17)
Модернизация систем телемеханики на подстанциях 110-35кВ (ПС Мирная № 22)
</t>
  </si>
  <si>
    <t xml:space="preserve">J_65о1_АЭ
J_65о2_АЭ
J_65о3_АЭ
</t>
  </si>
  <si>
    <t>2024
2024
2024</t>
  </si>
  <si>
    <t>2026
2026
2026</t>
  </si>
  <si>
    <t>11,48
8,22
11,48</t>
  </si>
  <si>
    <t xml:space="preserve">Техническое перевооружение ПС 110/35/6 кВ Топкинская. Замена   оборудования ячеек 35 кВ; вводные (2 шт.), линейные (5 шт.). (Топкинский РЭС) </t>
  </si>
  <si>
    <t>H_165_КуЭ</t>
  </si>
  <si>
    <t xml:space="preserve">Техническое перевооружение ПС 35/10кВ Усть-Сосновская (Топкинский РЭС). Замена оборудования ячеек 35 кВ: линейные (2 шт.), </t>
  </si>
  <si>
    <t>H_167_КуЭ</t>
  </si>
  <si>
    <t>Техническое перевооружение ПС 35/10 кВ Верх-Падунская. Замена оборудования ячеек 35 кВ: линейные (2 шт.), 
 (Топкинский РЭС)</t>
  </si>
  <si>
    <t>H_168_КуЭ</t>
  </si>
  <si>
    <t>Техническое перевооружение ПС 35/10 кВ Моторная. Замена оборудования ячеек 35 кВ: МСВ-35 (1 шт.), 
(Топкинский РЭС)</t>
  </si>
  <si>
    <t>H_169_КуЭ</t>
  </si>
  <si>
    <t>Техническое перевооружение ПС 110/35/6 кВ Прокопьевская. Замена масляных выключателей 110 кВ на элегазовые (7 шт.)</t>
  </si>
  <si>
    <t>H_199_КуЭ</t>
  </si>
  <si>
    <t>Техническое перевооружение с заменой  находящихся в неудовлетворительном состоянии В-10 кВ, а также комплектного распределительного устройства 10 кВ наружной установки (КРУН-10) – 13 ячеек им модернизацией устройств РЗА ПС 110 кВ Осинниковская Тепличная, Новокузнецкий район, (ВМПП-10 - 9 шт., яч. ТН-10-2 шт., яч. ТСН-10-2 шт.)</t>
  </si>
  <si>
    <t>K_3281_КуЭ</t>
  </si>
  <si>
    <t>Техническое перевооружение с заменой  находящихся в неудовлетворительном состоянии ПС 110 кВ Ширпотреб, г.Новокузнецк, Центральный район, ул. Хлебозаводская, 11, (НКФ-110-2 шт., ОНШ-222 шт., РЛНЗ-2 110/600-14 шт., приточно-вытяжная вентиляция, ОPzS-420, проходные ввода-30 шт, линейные РЛНЗ-2 110/600-7 шт.)</t>
  </si>
  <si>
    <t>K_3283_КуЭ</t>
  </si>
  <si>
    <t>Техническое перевооружение с заменой  находящихся в неудовлетворительном состоянии В-10кВ, а также комплектного распределительного устройства 10 кВ наружной установки (КРУН-10) – 12 ячеек им модернизацией устройств РЗА РП 10 кВ Кузедеевский, Новокузнецкий район, п. Кузедеевский, (ВРО-10-8 шт., яч. ТН-10-2 шт., яч. ТСН-10-2 шт.)</t>
  </si>
  <si>
    <t>K_3286_КуЭ</t>
  </si>
  <si>
    <t xml:space="preserve">Комплексная реконструкция двухцепной ВЛ 110 кВ Мундыбашская-Бенжереп-2 СВЛ ЮЭС, протяженностью 28,2 км, г. Осинники </t>
  </si>
  <si>
    <t>K_484_КуЭ</t>
  </si>
  <si>
    <t>Техническое перевооружение ВЛ 10 кВот ПС 35/10 кВ «Прогресс»  и ТП  с. Ваганово Промышленновского РЭС протяженностью 5 км,КТП 0,4/6/10 кВ мощностью 0,100 МВА - 2 шт,КТП 0,4/6/10 кВ мощностью 0,160 МВА - 3шт,КТП 0,4/6/10 кВ мощностью 0,250 МВА - 2 шт,КТП 0,4/6/10 кВ мощностью 0,400 МВА - 5 шт,КТП 0,4/6/10 кВ мощностью 630 кВА - 1 шт</t>
  </si>
  <si>
    <t>K_3110_КуЭ</t>
  </si>
  <si>
    <t>Техническое перевооружение ВЛ-10 кВ Ф-10-7-Ч ПС 110 Ивановская Чебулинский РЭС, Чебулинского района протяжённостью 8,1 км</t>
  </si>
  <si>
    <t>K_3127_КуЭ</t>
  </si>
  <si>
    <t>Техническое перевооружение двухцепной ВЛ 110 кВ Красный Брод-Беловская-1,2 (1960г.) с заменой провода АС-185, арматуры, грозотроса и дефектной изоляции для повышения надежности электроснабжения шахты Чертинская-Коксовая, 55,030 км</t>
  </si>
  <si>
    <t>H_207_КуЭ</t>
  </si>
  <si>
    <t>Реконструкция периметрального, верхнего дополнительного ограждения, периметрально-объектового освещения на ПС Южная 110/35/10 кВ</t>
  </si>
  <si>
    <t>K_510_КуЭ</t>
  </si>
  <si>
    <t>Реконструкция периметрального, верхнего дополнительного ограждения, периметрально-объектового освещения на ПС Тепличная 110/10 кВ</t>
  </si>
  <si>
    <t>K_511_КуЭ</t>
  </si>
  <si>
    <t>Реконструкция периметрального, верхнего дополнительного ограждения, периметрально-объектового освещения на ПСКосмическая 110/10 кВ</t>
  </si>
  <si>
    <t>K_512_КуЭ</t>
  </si>
  <si>
    <t>Реконструкция периметрального, верхнего дополнительного ограждения, периметрально-объектового освещения на ПС Кузнецкая 110/35/10 кВ</t>
  </si>
  <si>
    <t>K_513_КуЭ</t>
  </si>
  <si>
    <t>01.05.2024</t>
  </si>
  <si>
    <t>30.05.2024</t>
  </si>
  <si>
    <t>Внесение изменений в охранные зоны объектов ЭСХ</t>
  </si>
  <si>
    <t>Установление охранных зон на объекты ЭСХ</t>
  </si>
  <si>
    <t>Уточнение сведений в ЕГРН об объектах капитального строительства - ВЛ 110кВ</t>
  </si>
  <si>
    <t>Подготовка технического плана на ТП (строительные части) и оформление прав на земельные участки</t>
  </si>
  <si>
    <t>2022.1-2400/07.1-0020</t>
  </si>
  <si>
    <t>2022.1-2400/07.1-0021</t>
  </si>
  <si>
    <t>2022.1-2400/07.1-0022</t>
  </si>
  <si>
    <t>2022.1-2400/07.1-0023</t>
  </si>
  <si>
    <t>27.12.1</t>
  </si>
  <si>
    <t>27.12.10</t>
  </si>
  <si>
    <t>27.12.4</t>
  </si>
  <si>
    <t>27.11.62</t>
  </si>
  <si>
    <t>2022.1-4200/04.1-0001</t>
  </si>
  <si>
    <t>2022.1-7500/07.2-0001</t>
  </si>
  <si>
    <t xml:space="preserve">п. 5.7.3.11 </t>
  </si>
  <si>
    <t>Филиал - Бурятэнерго</t>
  </si>
  <si>
    <r>
      <t>Централизованные  ПАО "Россети Сибирь</t>
    </r>
    <r>
      <rPr>
        <b/>
        <sz val="12"/>
        <rFont val="Times New Roman"/>
        <family val="1"/>
        <charset val="204"/>
      </rPr>
      <t>"</t>
    </r>
  </si>
  <si>
    <r>
      <t>ИА ПАО "Россети Сибирь</t>
    </r>
    <r>
      <rPr>
        <b/>
        <sz val="12"/>
        <rFont val="Times New Roman"/>
        <family val="1"/>
        <charset val="204"/>
      </rPr>
      <t>"</t>
    </r>
  </si>
  <si>
    <t xml:space="preserve">п. 5.7.3.2 </t>
  </si>
  <si>
    <t xml:space="preserve">п. 5.7.3.3 </t>
  </si>
  <si>
    <t>п. 5.7.3.9</t>
  </si>
  <si>
    <t>п. 5.7.3.12</t>
  </si>
  <si>
    <t>п. 5.7.3.10</t>
  </si>
  <si>
    <t xml:space="preserve">п. 5.7.3.3  </t>
  </si>
  <si>
    <t>п. 5.7.3.6</t>
  </si>
  <si>
    <t>СМР Строительство ВЛ-110 кВ от ПС 220/110/10 кВ Багульник до ПС 110/10/6 кВ Заречная, 30 км</t>
  </si>
  <si>
    <t>ИА "Россети Сибирь, филиал "Читаэнерго"</t>
  </si>
  <si>
    <t xml:space="preserve">В соотвествии техническим заданием </t>
  </si>
  <si>
    <t>76000000000</t>
  </si>
  <si>
    <t xml:space="preserve">Забайкальский край </t>
  </si>
  <si>
    <t>Проект скорректированной ИПР на 2021-2026 гг., направленной на рассмотрение в МЭ РФ от 06.08.2021</t>
  </si>
  <si>
    <t>Строительство ВЛ-110 кВ от ПС 220/110/10 кВ Багульник до ПС 110/10/6 кВ Заречная, 30 км</t>
  </si>
  <si>
    <t>F_6_ЧЭ</t>
  </si>
  <si>
    <t>Модернизация ПС 110/10 кВ Октябрьская с установкой 3 шт. дугогасящих реакторов ELD 1000/10</t>
  </si>
  <si>
    <t>G_212_ОЭ</t>
  </si>
  <si>
    <t>Модернизация цифровой системы АСУ ТП ПС 110/10 кВ "Ачаирская"</t>
  </si>
  <si>
    <t>J_1442_ОЭ</t>
  </si>
  <si>
    <t>Модернизация цифровых каналов связи на участке: ПС "Тюкалинская" - Тюкалинский РЭС (ВОЛС 7 км) в Омской области</t>
  </si>
  <si>
    <t>I_1340.5_ОЭ</t>
  </si>
  <si>
    <t>Модернизация цифровой системы АСУ ТП ПС 110 кВ Барановская</t>
  </si>
  <si>
    <t>L_1651_ОЭ</t>
  </si>
  <si>
    <t>Модернизация цифровой системы АСУ ТП ПС 110 кВ Сибирская-Оросительная</t>
  </si>
  <si>
    <t>L_IP.55.3611_ОЭ</t>
  </si>
  <si>
    <t>Модернизация цифровой системы АСУ ТП ПС 110 кВ Татарская</t>
  </si>
  <si>
    <t>L_IP.55.3612_ОЭ</t>
  </si>
  <si>
    <t>Реконструкция ВЛ 6-110 кВ в части доведения ширины просек (1454 га) до нормативной величины в районах Омской области на ВЛ-110 кВ: С-82, С-55, С-127, С-162, С-39, С-83, С-185, С-38, С-26, C-75, С-76, С-73, С-71, С-5, С-6, С-160;  ВЛ-35 кВ: 135Ц, 126Ц, 78Ц, 204Ц, 284Ц, 16Ц, 92Ц, 123 Ц, 129Ц, 132Ц, 148Ц, 15Ц;  ВЛ-10 кВ: Г-19, КП-7, Пр-5, Пя-8, С-11, Ст-3, Ст-8, А-5, В-1, Вс-11, Кл-3, Кц-7, Нк-3, НО-2, НО-11, Нп-1, Орл-5, Пб-3, Пб-6, Пб-8, Тм-2, Хм-3, Хр-7, Сх-6, Сх-4, Сх-1, Сб-9, Сб-3, Гр-3, А-1, А-4, Хр-6, Хр-1, Н-11, Бп-1, ИС-4, В-3, Ат-1, Е-4, Е-12, ЕР-10, М-14, П-2, БШ-7, Из-3, Из-4, Из-5, Р-12, Ак-10, Мб-2, Бш-10, Тв-15, Кд-4, Кд-6, КК-6, Рз-10, МП-5, МП-7, МП-13, Мс-5, Мс-7</t>
  </si>
  <si>
    <t>K_1319.1_ОЭ</t>
  </si>
  <si>
    <t>У0222/Т</t>
  </si>
  <si>
    <t xml:space="preserve">Модернизация ПС 110 кВ Юго-Западная в части замены вышедшего из строя выключателя В-2Т-110 кВ марки ВМТ-110Б-25/1250 на элегазовый выключатель - 1 шт. Аварийно восстановительные работы. </t>
  </si>
  <si>
    <t>В соответствии с проектной документацией</t>
  </si>
  <si>
    <t>L_11_ХЭ</t>
  </si>
  <si>
    <t>ПИР Реконструкция ВЛ 110 кВ от ПС 110/35/10 кВ Балей до ПС 110/35/10/3 кВ Калангуй (ВЛ-110-21), 1,700 км (для исполнения обязательств по соглашению о переустройстве объектов ООО "Горнорудная компания Дархан")</t>
  </si>
  <si>
    <t>плата по соглашению</t>
  </si>
  <si>
    <t>В соотвествии заданием на проектироввание</t>
  </si>
  <si>
    <t>Реконструкция ВЛ 110 кВ от ПС 110/35/10 кВ Балей до ПС 110/35/10/3 кВ Калангуй (ВЛ-110-21), 1,700 км (для исполнения обязательств по соглашению о переустройстве объектов ООО "Горнорудная компания Дархан")</t>
  </si>
  <si>
    <t>K_116-2_ЧЭ</t>
  </si>
  <si>
    <t>СМР Реконструкция ВЛ 110 кВ от ПС 110/35/10 кВ Балей до ПС 110/35/10/3 кВ Калангуй (ВЛ-110-21), 1,700 км (для исполнения обязательств по соглашению о переустройстве объектов ООО "Горнорудная компания Дархан")</t>
  </si>
  <si>
    <t>Реконструкция ПС №71 «Весна» 110/10 кВ с заменой щита собственных нужд – 1 шт. монтажом щита постоянного тока и зарядно-выпрямительных устройств  – 1 шт., монтажом аккумуляторной батареи г. Красноярск. (ЧМ-2022)</t>
  </si>
  <si>
    <t>42.22.13</t>
  </si>
  <si>
    <t>в соответствии с техническим заданием</t>
  </si>
  <si>
    <t>L_2069_КЭ</t>
  </si>
  <si>
    <t>«Техперевооружение с установкой защит от дуговых замыканий на КРУ 6-10 кВ – 64 яч. ПС 110/10 №71 "Весна", г. Красноярск, Советский район». (ЧМ-2022)</t>
  </si>
  <si>
    <t>L_2046_КЭ</t>
  </si>
  <si>
    <t>«Техперевооружение ПС 110 кВ №71 Весна с установкой шкафа определения повреждения фидера (ОПФ), г. Красноярск, Советский район».  (ЧМ-2022)</t>
  </si>
  <si>
    <t>L_2070_КЭ</t>
  </si>
  <si>
    <t>2022.1-2400/02.1-0001</t>
  </si>
  <si>
    <t>2022.1-2400/02.1-0002</t>
  </si>
  <si>
    <t>2022.1-2400/02.1-0003</t>
  </si>
  <si>
    <t>2022.1-5500/02.1-0001</t>
  </si>
  <si>
    <t>2022.1-5500/02.1-0002</t>
  </si>
  <si>
    <t>2022.1-5500/02.1-0003</t>
  </si>
  <si>
    <t>2022.1-5500/02.1-0004</t>
  </si>
  <si>
    <t>2022.1-5500/02.1-0005</t>
  </si>
  <si>
    <t>2022.1-7500/02.1-0001</t>
  </si>
  <si>
    <t>2022.1-7500/02.1-0002</t>
  </si>
  <si>
    <t>2022.1-7500/01.1-0001</t>
  </si>
  <si>
    <t>2022.1-1900/02.1-0002</t>
  </si>
  <si>
    <t>2022.1-0300/04.2-0001</t>
  </si>
  <si>
    <t xml:space="preserve">Право заключения договора на оказание услуг по проведению обязательного ежегодного аудита отчетности РСБУ и аудита отчетности  МСФО за 2022 год.
</t>
  </si>
  <si>
    <t>Услуги по оценке, подтверждению рыночной стоимости        (Оценка ЭСА ООО" Барнаульская сетевая компания"</t>
  </si>
  <si>
    <t>Услуги по оценке, подтверждению рыночной стоимости (Оценка активов АО "Братская сетевая компания" (Акции + DD))</t>
  </si>
  <si>
    <t>да</t>
  </si>
  <si>
    <t>Приобретение неисключительных прав пользования программным обеспечением  (контроль за соблюдением условий охраны труда)</t>
  </si>
  <si>
    <t>Выполнение работ по внедрению программного комплекса (контроль за соблюдением условий охраны труда)</t>
  </si>
  <si>
    <t>Приобретение лицензий и сертификатов на техническую поддержку  программного обеспечения систем удаленного мониторинга телекоммуникационного оборудования, управления конфигурациями телекоммуникационного оборудования, удаленного обслуживания автоматизированных рабочих мест ПАО "Россети Сибирь"</t>
  </si>
  <si>
    <t>Приобретение неисключительных прав пользования программным обеспечением для поддержания работоспособности системы хранения данных</t>
  </si>
  <si>
    <t>Приобретение неисключительных прав пользования программным обеспечением для проведения расчетов в области качества электроэнергии, выбора пунктов контроля отклонений напряжения и определения  допустимых диапазонов изменения отклонений напраяжения в пунктах контроля</t>
  </si>
  <si>
    <t>Приобретение неисключительных прав пользования программным обеспечением EMM SafePhone</t>
  </si>
  <si>
    <t>Приобретение неисключительных прав пользования программным обеспечением для базовых инфраструктурных сервисов и системного ПО</t>
  </si>
  <si>
    <t>Услуги по технической поддержке программного обеспечения  систем удаленного мониторинга телекоммуникационного оборудования</t>
  </si>
  <si>
    <t>ОПС</t>
  </si>
  <si>
    <t>план 2021</t>
  </si>
  <si>
    <t>план 2022</t>
  </si>
  <si>
    <t>остаток на 01.01.2022</t>
  </si>
  <si>
    <t>остаток полной стоимости на 01.01.2021</t>
  </si>
  <si>
    <t>Модернизация ПС 110/10кВ Юго-Западная с заменой аккумуляторных батарей системы оперативного постоянного тока - 104шт.</t>
  </si>
  <si>
    <t>K_14_ХЭ_2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</si>
</sst>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41" formatCode="_-* #,##0_-;\-* #,##0_-;_-* &quot;-&quot;_-;_-@_-"/>
    <numFmt numFmtId="43" formatCode="_-* #,##0.00_-;\-* #,##0.00_-;_-* &quot;-&quot;??_-;_-@_-"/>
    <numFmt numFmtId="164" formatCode="_-* #,##0_р_._-;\-* #,##0_р_._-;_-* &quot;-&quot;_р_._-;_-@_-"/>
    <numFmt numFmtId="165" formatCode="_-* #,##0.00&quot;р.&quot;_-;\-* #,##0.00&quot;р.&quot;_-;_-* &quot;-&quot;??&quot;р.&quot;_-;_-@_-"/>
    <numFmt numFmtId="166" formatCode="_-* #,##0.00_р_._-;\-* #,##0.00_р_._-;_-* &quot;-&quot;??_р_._-;_-@_-"/>
    <numFmt numFmtId="167" formatCode="#,##0.000"/>
    <numFmt numFmtId="168" formatCode="[$-419]mmmm\ yyyy;@"/>
    <numFmt numFmtId="169" formatCode="[$-F400]h:mm:ss\ AM/PM"/>
    <numFmt numFmtId="170" formatCode="0.0"/>
    <numFmt numFmtId="171" formatCode="[$-F419]yyyy\,\ mmmm;@"/>
    <numFmt numFmtId="172" formatCode="_-* #,##0.00[$€-1]_-;\-* #,##0.00[$€-1]_-;_-* &quot;-&quot;??[$€-1]_-"/>
    <numFmt numFmtId="173" formatCode="#,##0.00000"/>
    <numFmt numFmtId="174" formatCode="_(&quot;р.&quot;* #,##0.00_);_(&quot;р.&quot;* \(#,##0.00\);_(&quot;р.&quot;* &quot;-&quot;??_);_(@_)"/>
    <numFmt numFmtId="175" formatCode="_(* #,##0.00_);_(* \(#,##0.00\);_(* &quot;-&quot;??_);_(@_)"/>
    <numFmt numFmtId="176" formatCode="&quot;$&quot;#,##0_);[Red]\(&quot;$&quot;#,##0\)"/>
    <numFmt numFmtId="177" formatCode="_-&quot;Ј&quot;* #,##0.00_-;\-&quot;Ј&quot;* #,##0.00_-;_-&quot;Ј&quot;* &quot;-&quot;??_-;_-@_-"/>
    <numFmt numFmtId="178" formatCode="General_)"/>
    <numFmt numFmtId="179" formatCode="_-* #,##0\ _р_._-;\-* #,##0\ _р_._-;_-* &quot;-&quot;\ _р_._-;_-@_-"/>
    <numFmt numFmtId="180" formatCode="_-* #,##0.00\ _р_._-;\-* #,##0.00\ _р_._-;_-* &quot;-&quot;??\ _р_._-;_-@_-"/>
    <numFmt numFmtId="181" formatCode="_(* #,##0_);_(* \(#,##0\);_(* &quot;-&quot;_);_(@_)"/>
    <numFmt numFmtId="182" formatCode="_-* #,##0.00_р_._-;\-* #,##0.00_р_._-;_-* \-??_р_._-;_-@_-"/>
    <numFmt numFmtId="183" formatCode="[$-419]mmmm;@"/>
    <numFmt numFmtId="184" formatCode="0.0%"/>
    <numFmt numFmtId="185" formatCode="#,##0_ ;[Red]\-#,##0\ "/>
    <numFmt numFmtId="186" formatCode="[Magenta]\ &quot;Ошибка&quot;;[Magenta]\ &quot;Ошибка&quot;;[Blue]\ &quot;OK&quot;"/>
    <numFmt numFmtId="187" formatCode="###\ ##\ ##"/>
    <numFmt numFmtId="188" formatCode="0_);\(0\)"/>
    <numFmt numFmtId="189" formatCode="_(* #,##0_);_(* \(#,##0\);_(* &quot;-&quot;??_);_(@_)"/>
    <numFmt numFmtId="190" formatCode="_(* #,##0.000_);_(* \(#,##0.000\);_(* &quot;-&quot;???_);_(@_)"/>
    <numFmt numFmtId="191" formatCode="_-&quot;Ј&quot;* #,##0_-;\-&quot;Ј&quot;* #,##0_-;_-&quot;Ј&quot;* &quot;-&quot;_-;_-@_-"/>
    <numFmt numFmtId="192" formatCode="_([$€-2]* #,##0.00_);_([$€-2]* \(#,##0.00\);_([$€-2]* &quot;-&quot;??_)"/>
    <numFmt numFmtId="193" formatCode="_-* #,##0.000_р_._-;\-* #,##0.000_р_._-;_-* &quot;-&quot;??_р_._-;_-@_-"/>
    <numFmt numFmtId="194" formatCode="_-* #,##0.00000_р_._-;\-* #,##0.00000_р_._-;_-* &quot;-&quot;???_р_._-;_-@_-"/>
    <numFmt numFmtId="195" formatCode="#,##0.00;[White][=0]\ General;General"/>
    <numFmt numFmtId="196" formatCode="dd\.mm\.yyyy"/>
    <numFmt numFmtId="197" formatCode="[$-419]mmmm\ yyyy"/>
    <numFmt numFmtId="198" formatCode="0000"/>
    <numFmt numFmtId="199" formatCode="0.000"/>
    <numFmt numFmtId="200" formatCode="#,##0.000;[White][=0]\ General;General"/>
    <numFmt numFmtId="201" formatCode="0.00000"/>
    <numFmt numFmtId="202" formatCode="#,##0.0000"/>
  </numFmts>
  <fonts count="143">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sz val="10"/>
      <name val="Helv"/>
    </font>
    <font>
      <sz val="10"/>
      <color indexed="8"/>
      <name val="Times New Roman"/>
      <family val="2"/>
      <charset val="204"/>
    </font>
    <font>
      <sz val="8"/>
      <name val="Arial Cyr"/>
      <charset val="204"/>
    </font>
    <font>
      <sz val="10"/>
      <color indexed="8"/>
      <name val="Arial Cyr"/>
      <family val="2"/>
      <charset val="204"/>
    </font>
    <font>
      <sz val="10"/>
      <color theme="1"/>
      <name val="Times New Roman"/>
      <family val="2"/>
      <charset val="204"/>
    </font>
    <font>
      <sz val="11"/>
      <color theme="1"/>
      <name val="Calibri"/>
      <family val="2"/>
      <scheme val="minor"/>
    </font>
    <font>
      <sz val="10"/>
      <color theme="1"/>
      <name val="Arial Cyr"/>
      <family val="2"/>
      <charset val="204"/>
    </font>
    <font>
      <sz val="12"/>
      <color theme="1"/>
      <name val="Arial"/>
      <family val="2"/>
      <charset val="204"/>
    </font>
    <font>
      <sz val="11"/>
      <color rgb="FF006100"/>
      <name val="Calibri"/>
      <family val="2"/>
      <charset val="204"/>
      <scheme val="minor"/>
    </font>
    <font>
      <sz val="11"/>
      <color indexed="8"/>
      <name val="Calibri"/>
      <family val="2"/>
      <charset val="204"/>
    </font>
    <font>
      <sz val="8"/>
      <name val="Arial"/>
      <family val="2"/>
    </font>
    <font>
      <sz val="10"/>
      <name val="Times New Roman"/>
      <family val="1"/>
      <charset val="204"/>
    </font>
    <font>
      <b/>
      <sz val="11"/>
      <color theme="1"/>
      <name val="Calibri"/>
      <family val="2"/>
      <charset val="204"/>
      <scheme val="minor"/>
    </font>
    <font>
      <sz val="10"/>
      <name val="Arial Cyr"/>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sz val="11"/>
      <color theme="0"/>
      <name val="Calibri"/>
      <family val="2"/>
      <charset val="204"/>
      <scheme val="minor"/>
    </font>
    <font>
      <sz val="10"/>
      <name val="Helv"/>
      <charset val="204"/>
    </font>
    <font>
      <sz val="1"/>
      <color indexed="8"/>
      <name val="Courier"/>
      <family val="1"/>
      <charset val="204"/>
    </font>
    <font>
      <b/>
      <sz val="1"/>
      <color indexed="8"/>
      <name val="Courier"/>
      <family val="1"/>
      <charset val="204"/>
    </font>
    <font>
      <sz val="10"/>
      <name val="MS Sans Serif"/>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sz val="10"/>
      <name val="NTHarmonica"/>
      <charset val="204"/>
    </font>
    <font>
      <sz val="14"/>
      <name val="Times New Roman"/>
      <family val="1"/>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sz val="8"/>
      <name val="Optima"/>
      <family val="2"/>
    </font>
    <font>
      <sz val="8"/>
      <name val="Helv"/>
      <charset val="204"/>
    </font>
    <font>
      <b/>
      <sz val="11"/>
      <color indexed="63"/>
      <name val="Calibri"/>
      <family val="2"/>
      <charset val="204"/>
    </font>
    <font>
      <sz val="8"/>
      <name val="Helv"/>
    </font>
    <font>
      <b/>
      <sz val="10"/>
      <color indexed="8"/>
      <name val="Arial"/>
      <family val="2"/>
    </font>
    <font>
      <b/>
      <sz val="10"/>
      <color indexed="39"/>
      <name val="Arial"/>
      <family val="2"/>
    </font>
    <font>
      <sz val="10"/>
      <color indexed="8"/>
      <name val="Arial"/>
      <family val="2"/>
    </font>
    <font>
      <b/>
      <sz val="12"/>
      <color indexed="8"/>
      <name val="Arial"/>
      <family val="2"/>
      <charset val="204"/>
    </font>
    <font>
      <sz val="10"/>
      <color indexed="8"/>
      <name val="Arial"/>
      <family val="2"/>
      <charset val="204"/>
    </font>
    <font>
      <sz val="10"/>
      <color indexed="39"/>
      <name val="Arial"/>
      <family val="2"/>
    </font>
    <font>
      <sz val="19"/>
      <color indexed="48"/>
      <name val="Arial"/>
      <family val="2"/>
      <charset val="204"/>
    </font>
    <font>
      <sz val="10"/>
      <color indexed="10"/>
      <name val="Arial"/>
      <family val="2"/>
    </font>
    <font>
      <sz val="9"/>
      <color indexed="20"/>
      <name val="Arial"/>
      <family val="2"/>
    </font>
    <font>
      <sz val="9"/>
      <color indexed="48"/>
      <name val="Arial"/>
      <family val="2"/>
    </font>
    <font>
      <b/>
      <sz val="9"/>
      <color indexed="20"/>
      <name val="Arial"/>
      <family val="2"/>
    </font>
    <font>
      <b/>
      <sz val="18"/>
      <color indexed="56"/>
      <name val="Cambria"/>
      <family val="2"/>
      <charset val="204"/>
    </font>
    <font>
      <b/>
      <sz val="11"/>
      <color indexed="8"/>
      <name val="Calibri"/>
      <family val="2"/>
      <charset val="204"/>
    </font>
    <font>
      <sz val="11"/>
      <color indexed="10"/>
      <name val="Calibri"/>
      <family val="2"/>
      <charset val="204"/>
    </font>
    <font>
      <u/>
      <sz val="6.6"/>
      <color theme="10"/>
      <name val="Calibri"/>
      <family val="2"/>
      <charset val="204"/>
    </font>
    <font>
      <u/>
      <sz val="10"/>
      <color indexed="12"/>
      <name val="Arial Cyr"/>
      <charset val="204"/>
    </font>
    <font>
      <b/>
      <sz val="14"/>
      <name val="Franklin Gothic Medium"/>
      <family val="2"/>
      <charset val="204"/>
    </font>
    <font>
      <b/>
      <sz val="9"/>
      <name val="Tahoma"/>
      <family val="2"/>
      <charset val="204"/>
    </font>
    <font>
      <b/>
      <sz val="10"/>
      <color indexed="12"/>
      <name val="Arial Cyr"/>
      <family val="2"/>
      <charset val="204"/>
    </font>
    <font>
      <sz val="9"/>
      <name val="Tahoma"/>
      <family val="2"/>
      <charset val="204"/>
    </font>
    <font>
      <b/>
      <sz val="14"/>
      <name val="Arial Cyr"/>
      <family val="2"/>
      <charset val="204"/>
    </font>
    <font>
      <b/>
      <sz val="12"/>
      <name val="Arial"/>
      <family val="2"/>
      <charset val="204"/>
    </font>
    <font>
      <b/>
      <sz val="14"/>
      <name val="Arial"/>
      <family val="2"/>
      <charset val="204"/>
    </font>
    <font>
      <sz val="12"/>
      <name val="Arial"/>
      <family val="2"/>
      <charset val="204"/>
    </font>
    <font>
      <sz val="11"/>
      <color indexed="8"/>
      <name val="Arial"/>
      <family val="2"/>
      <charset val="204"/>
    </font>
    <font>
      <sz val="12"/>
      <color theme="1"/>
      <name val="Calibri"/>
      <family val="2"/>
      <charset val="204"/>
      <scheme val="minor"/>
    </font>
    <font>
      <sz val="11"/>
      <color theme="1"/>
      <name val="Arial"/>
      <family val="2"/>
      <charset val="204"/>
    </font>
    <font>
      <sz val="11"/>
      <name val="Times New Roman Cyr"/>
      <family val="1"/>
      <charset val="204"/>
    </font>
    <font>
      <sz val="8"/>
      <name val="Arial"/>
      <family val="2"/>
      <charset val="204"/>
    </font>
    <font>
      <sz val="12"/>
      <name val="Times New Roman"/>
      <family val="1"/>
      <charset val="204"/>
    </font>
    <font>
      <sz val="11"/>
      <name val="Arial"/>
      <family val="2"/>
      <charset val="204"/>
    </font>
    <font>
      <b/>
      <sz val="10"/>
      <name val="Arial"/>
      <family val="2"/>
      <charset val="204"/>
    </font>
    <font>
      <b/>
      <i/>
      <sz val="10"/>
      <name val="Arial"/>
      <family val="2"/>
      <charset val="204"/>
    </font>
    <font>
      <i/>
      <sz val="10"/>
      <name val="Arial"/>
      <family val="2"/>
      <charset val="204"/>
    </font>
    <font>
      <b/>
      <sz val="10"/>
      <name val="Times New Roman"/>
      <family val="1"/>
      <charset val="204"/>
    </font>
    <font>
      <sz val="10"/>
      <color indexed="9"/>
      <name val="Arial Cyr"/>
      <family val="2"/>
      <charset val="204"/>
    </font>
    <font>
      <sz val="8"/>
      <name val="Times New Roman Cyr"/>
      <family val="1"/>
      <charset val="204"/>
    </font>
    <font>
      <sz val="11"/>
      <color indexed="8"/>
      <name val="Calibri"/>
      <family val="2"/>
    </font>
    <font>
      <sz val="11"/>
      <color indexed="9"/>
      <name val="Calibri"/>
      <family val="2"/>
    </font>
    <font>
      <sz val="10"/>
      <color indexed="12"/>
      <name val="Arial"/>
      <family val="2"/>
      <charset val="204"/>
    </font>
    <font>
      <b/>
      <sz val="10"/>
      <name val="Arial"/>
      <family val="2"/>
    </font>
    <font>
      <b/>
      <sz val="10"/>
      <color indexed="9"/>
      <name val="Arial"/>
      <family val="2"/>
      <charset val="204"/>
    </font>
    <font>
      <b/>
      <sz val="11"/>
      <color indexed="8"/>
      <name val="Calibri"/>
      <family val="2"/>
    </font>
    <font>
      <sz val="8"/>
      <color indexed="9"/>
      <name val="MS Sans Serif"/>
      <family val="2"/>
      <charset val="204"/>
    </font>
    <font>
      <b/>
      <sz val="10"/>
      <name val="Arial Cyr"/>
      <family val="2"/>
      <charset val="204"/>
    </font>
    <font>
      <sz val="10"/>
      <color theme="1"/>
      <name val="Arial"/>
      <family val="2"/>
    </font>
    <font>
      <sz val="10"/>
      <name val="Times New Roman Cyr"/>
      <charset val="204"/>
    </font>
    <font>
      <b/>
      <sz val="10"/>
      <color indexed="63"/>
      <name val="Arial Cyr"/>
      <family val="2"/>
      <charset val="204"/>
    </font>
    <font>
      <b/>
      <sz val="14"/>
      <name val="Arial"/>
      <family val="2"/>
    </font>
    <font>
      <sz val="8"/>
      <color indexed="8"/>
      <name val="Arial"/>
      <family val="2"/>
      <charset val="204"/>
    </font>
    <font>
      <sz val="8"/>
      <color indexed="62"/>
      <name val="Arial"/>
      <family val="2"/>
    </font>
    <font>
      <b/>
      <sz val="8"/>
      <color indexed="8"/>
      <name val="Arial"/>
      <family val="2"/>
    </font>
    <font>
      <sz val="10"/>
      <color indexed="62"/>
      <name val="Arial Cyr"/>
      <family val="2"/>
      <charset val="204"/>
    </font>
    <font>
      <sz val="10"/>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b/>
      <i/>
      <sz val="10"/>
      <color indexed="9"/>
      <name val="Arial"/>
      <family val="2"/>
      <charset val="204"/>
    </font>
    <font>
      <b/>
      <sz val="10"/>
      <color indexed="52"/>
      <name val="Arial Cyr"/>
      <family val="2"/>
      <charset val="204"/>
    </font>
    <font>
      <sz val="10"/>
      <color indexed="10"/>
      <name val="Times New Roman"/>
      <family val="1"/>
      <charset val="204"/>
    </font>
    <font>
      <b/>
      <sz val="13"/>
      <color indexed="56"/>
      <name val="Arial Cyr"/>
      <family val="2"/>
      <charset val="204"/>
    </font>
    <font>
      <b/>
      <sz val="11"/>
      <color indexed="56"/>
      <name val="Arial Cyr"/>
      <family val="2"/>
      <charset val="204"/>
    </font>
    <font>
      <b/>
      <sz val="10"/>
      <color indexed="8"/>
      <name val="Arial Cyr"/>
      <family val="2"/>
      <charset val="204"/>
    </font>
    <font>
      <b/>
      <sz val="10"/>
      <color indexed="9"/>
      <name val="Arial Cyr"/>
      <family val="2"/>
      <charset val="204"/>
    </font>
    <font>
      <sz val="10"/>
      <color indexed="60"/>
      <name val="Arial Cyr"/>
      <family val="2"/>
      <charset val="204"/>
    </font>
    <font>
      <b/>
      <sz val="9"/>
      <name val="Arial"/>
      <family val="2"/>
    </font>
    <font>
      <b/>
      <sz val="11"/>
      <name val="Arial"/>
      <family val="2"/>
    </font>
    <font>
      <i/>
      <sz val="10"/>
      <color indexed="23"/>
      <name val="Arial Cyr"/>
      <family val="2"/>
      <charset val="204"/>
    </font>
    <font>
      <sz val="10"/>
      <color indexed="20"/>
      <name val="Arial Cyr"/>
      <family val="2"/>
      <charset val="204"/>
    </font>
    <font>
      <b/>
      <sz val="10"/>
      <color indexed="10"/>
      <name val="Times New Roman"/>
      <family val="1"/>
      <charset val="204"/>
    </font>
    <font>
      <sz val="8"/>
      <color rgb="FF0000FF"/>
      <name val="Times New Roman Cyr"/>
      <family val="1"/>
      <charset val="204"/>
    </font>
    <font>
      <sz val="1"/>
      <name val="Arial Cyr"/>
    </font>
    <font>
      <sz val="10"/>
      <color indexed="10"/>
      <name val="Arial Cyr"/>
      <family val="2"/>
      <charset val="204"/>
    </font>
    <font>
      <sz val="12"/>
      <color theme="1"/>
      <name val="Times New Roman"/>
      <family val="2"/>
      <charset val="204"/>
    </font>
    <font>
      <sz val="10"/>
      <name val="Arial"/>
      <family val="2"/>
      <charset val="204"/>
    </font>
    <font>
      <sz val="10"/>
      <color theme="1"/>
      <name val="Calibri"/>
      <family val="2"/>
      <charset val="204"/>
      <scheme val="minor"/>
    </font>
    <font>
      <sz val="11"/>
      <color rgb="FF000000"/>
      <name val="Calibri"/>
      <family val="2"/>
      <scheme val="minor"/>
    </font>
    <font>
      <b/>
      <sz val="11"/>
      <color theme="1"/>
      <name val="Times New Roman"/>
      <family val="1"/>
      <charset val="204"/>
    </font>
    <font>
      <sz val="11"/>
      <color theme="1"/>
      <name val="Times New Roman"/>
      <family val="1"/>
      <charset val="204"/>
    </font>
    <font>
      <sz val="11"/>
      <name val="Times New Roman"/>
      <family val="1"/>
      <charset val="204"/>
    </font>
    <font>
      <sz val="12"/>
      <color theme="1"/>
      <name val="Times New Roman"/>
      <family val="1"/>
      <charset val="204"/>
    </font>
    <font>
      <b/>
      <sz val="9"/>
      <color indexed="81"/>
      <name val="Tahoma"/>
      <family val="2"/>
      <charset val="204"/>
    </font>
    <font>
      <sz val="10"/>
      <color theme="1"/>
      <name val="Times New Roman"/>
      <family val="1"/>
      <charset val="204"/>
    </font>
    <font>
      <b/>
      <sz val="10"/>
      <color theme="1"/>
      <name val="Times New Roman"/>
      <family val="1"/>
      <charset val="204"/>
    </font>
    <font>
      <b/>
      <sz val="12"/>
      <name val="Times New Roman"/>
      <family val="1"/>
      <charset val="204"/>
    </font>
    <font>
      <sz val="10"/>
      <name val="Calibri"/>
      <family val="2"/>
      <charset val="204"/>
      <scheme val="minor"/>
    </font>
    <font>
      <sz val="12"/>
      <name val="Calibri"/>
      <family val="2"/>
      <charset val="204"/>
      <scheme val="minor"/>
    </font>
  </fonts>
  <fills count="144">
    <fill>
      <patternFill patternType="none"/>
    </fill>
    <fill>
      <patternFill patternType="gray125"/>
    </fill>
    <fill>
      <patternFill patternType="solid">
        <fgColor rgb="FFC6EFCE"/>
      </patternFill>
    </fill>
    <fill>
      <patternFill patternType="solid">
        <fgColor indexed="49"/>
      </patternFill>
    </fill>
    <fill>
      <patternFill patternType="solid">
        <fgColor indexed="9"/>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22"/>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65"/>
        <bgColor indexed="8"/>
      </patternFill>
    </fill>
    <fill>
      <patternFill patternType="solid">
        <fgColor indexed="22"/>
        <bgColor indexed="64"/>
      </patternFill>
    </fill>
    <fill>
      <patternFill patternType="solid">
        <fgColor indexed="41"/>
        <bgColor indexed="8"/>
      </patternFill>
    </fill>
    <fill>
      <patternFill patternType="solid">
        <fgColor indexed="10"/>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3"/>
        <bgColor indexed="8"/>
      </patternFill>
    </fill>
    <fill>
      <patternFill patternType="solid">
        <fgColor indexed="43"/>
        <bgColor indexed="57"/>
      </patternFill>
    </fill>
    <fill>
      <patternFill patternType="solid">
        <fgColor indexed="22"/>
        <bgColor indexed="8"/>
      </patternFill>
    </fill>
    <fill>
      <patternFill patternType="solid">
        <fgColor indexed="23"/>
        <bgColor indexed="64"/>
      </patternFill>
    </fill>
    <fill>
      <patternFill patternType="solid">
        <fgColor indexed="9"/>
        <bgColor indexed="26"/>
      </patternFill>
    </fill>
    <fill>
      <patternFill patternType="solid">
        <fgColor indexed="22"/>
        <bgColor indexed="31"/>
      </patternFill>
    </fill>
    <fill>
      <patternFill patternType="solid">
        <fgColor indexed="31"/>
        <bgColor indexed="64"/>
      </patternFill>
    </fill>
    <fill>
      <patternFill patternType="solid">
        <fgColor indexed="45"/>
        <bgColor indexed="64"/>
      </patternFill>
    </fill>
    <fill>
      <patternFill patternType="solid">
        <fgColor indexed="12"/>
      </patternFill>
    </fill>
    <fill>
      <patternFill patternType="solid">
        <fgColor indexed="29"/>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54"/>
      </patternFill>
    </fill>
    <fill>
      <patternFill patternType="solid">
        <fgColor indexed="35"/>
        <bgColor indexed="64"/>
      </patternFill>
    </fill>
    <fill>
      <patternFill patternType="solid">
        <fgColor indexed="55"/>
        <bgColor indexed="64"/>
      </patternFill>
    </fill>
    <fill>
      <patternFill patternType="solid">
        <fgColor indexed="23"/>
      </patternFill>
    </fill>
    <fill>
      <patternFill patternType="solid">
        <fgColor indexed="9"/>
      </patternFill>
    </fill>
    <fill>
      <patternFill patternType="solid">
        <fgColor indexed="20"/>
      </patternFill>
    </fill>
    <fill>
      <patternFill patternType="solid">
        <fgColor indexed="58"/>
        <bgColor indexed="64"/>
      </patternFill>
    </fill>
    <fill>
      <patternFill patternType="solid">
        <fgColor indexed="18"/>
        <bgColor indexed="64"/>
      </patternFill>
    </fill>
    <fill>
      <patternFill patternType="solid">
        <fgColor indexed="9"/>
        <bgColor indexed="8"/>
      </patternFill>
    </fill>
    <fill>
      <patternFill patternType="solid">
        <fgColor indexed="43"/>
        <bgColor indexed="8"/>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60"/>
      </patternFill>
    </fill>
    <fill>
      <patternFill patternType="solid">
        <fgColor theme="0"/>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bottom/>
      <diagonal/>
    </border>
    <border>
      <left/>
      <right/>
      <top style="thin">
        <color indexed="62"/>
      </top>
      <bottom style="double">
        <color indexed="62"/>
      </bottom>
      <diagonal/>
    </border>
    <border>
      <left style="hair">
        <color indexed="64"/>
      </left>
      <right/>
      <top style="hair">
        <color indexed="64"/>
      </top>
      <bottom style="hair">
        <color indexed="9"/>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hair">
        <color auto="1"/>
      </top>
      <bottom style="hair">
        <color auto="1"/>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dashed">
        <color indexed="64"/>
      </left>
      <right style="dashed">
        <color indexed="64"/>
      </right>
      <top style="dashed">
        <color indexed="64"/>
      </top>
      <bottom style="dashed">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s>
  <cellStyleXfs count="61899">
    <xf numFmtId="0" fontId="0" fillId="0" borderId="0"/>
    <xf numFmtId="0" fontId="4" fillId="0" borderId="0"/>
    <xf numFmtId="0" fontId="4" fillId="0" borderId="0"/>
    <xf numFmtId="0" fontId="2" fillId="0" borderId="0"/>
    <xf numFmtId="0" fontId="8" fillId="0" borderId="0"/>
    <xf numFmtId="0" fontId="9" fillId="0" borderId="0"/>
    <xf numFmtId="0" fontId="2" fillId="0" borderId="0"/>
    <xf numFmtId="0" fontId="10" fillId="0" borderId="0"/>
    <xf numFmtId="0" fontId="2" fillId="0" borderId="0"/>
    <xf numFmtId="0" fontId="2" fillId="0" borderId="0"/>
    <xf numFmtId="0" fontId="7" fillId="0" borderId="0"/>
    <xf numFmtId="0" fontId="6" fillId="0" borderId="0"/>
    <xf numFmtId="0" fontId="10" fillId="0" borderId="0"/>
    <xf numFmtId="0" fontId="2" fillId="0" borderId="0"/>
    <xf numFmtId="0" fontId="3" fillId="0" borderId="0"/>
    <xf numFmtId="0" fontId="11" fillId="0" borderId="0"/>
    <xf numFmtId="0" fontId="6" fillId="0" borderId="0"/>
    <xf numFmtId="0" fontId="2" fillId="0" borderId="0"/>
    <xf numFmtId="0" fontId="1" fillId="0" borderId="0"/>
    <xf numFmtId="0" fontId="2" fillId="0" borderId="0"/>
    <xf numFmtId="0" fontId="3" fillId="0" borderId="0"/>
    <xf numFmtId="0" fontId="2" fillId="0" borderId="0"/>
    <xf numFmtId="0" fontId="3" fillId="0" borderId="0"/>
    <xf numFmtId="0" fontId="1" fillId="0" borderId="0"/>
    <xf numFmtId="0" fontId="2" fillId="0" borderId="0"/>
    <xf numFmtId="0" fontId="4" fillId="0" borderId="0"/>
    <xf numFmtId="0" fontId="4" fillId="0" borderId="0"/>
    <xf numFmtId="166" fontId="5" fillId="0" borderId="0" applyFont="0" applyFill="0" applyBorder="0" applyAlignment="0" applyProtection="0"/>
    <xf numFmtId="166" fontId="2" fillId="0" borderId="0" applyFont="0" applyFill="0" applyBorder="0" applyAlignment="0" applyProtection="0"/>
    <xf numFmtId="169" fontId="2" fillId="0" borderId="0"/>
    <xf numFmtId="169" fontId="1" fillId="0" borderId="0"/>
    <xf numFmtId="0" fontId="6" fillId="0" borderId="0"/>
    <xf numFmtId="0" fontId="1" fillId="0" borderId="0"/>
    <xf numFmtId="0" fontId="1" fillId="0" borderId="0"/>
    <xf numFmtId="0" fontId="1" fillId="0" borderId="0"/>
    <xf numFmtId="0" fontId="3" fillId="0" borderId="0"/>
    <xf numFmtId="0" fontId="6" fillId="0" borderId="0"/>
    <xf numFmtId="0" fontId="6" fillId="0" borderId="0"/>
    <xf numFmtId="4" fontId="14" fillId="3" borderId="2" applyNumberFormat="0" applyProtection="0">
      <alignment horizontal="left" vertical="center" indent="1"/>
    </xf>
    <xf numFmtId="172" fontId="1" fillId="0" borderId="0"/>
    <xf numFmtId="169" fontId="1" fillId="0" borderId="0"/>
    <xf numFmtId="0" fontId="32" fillId="0" borderId="0"/>
    <xf numFmtId="0" fontId="32" fillId="0" borderId="0"/>
    <xf numFmtId="0" fontId="4" fillId="0" borderId="0"/>
    <xf numFmtId="0" fontId="4" fillId="0" borderId="0"/>
    <xf numFmtId="0" fontId="4" fillId="0" borderId="0"/>
    <xf numFmtId="0" fontId="4" fillId="0" borderId="0"/>
    <xf numFmtId="0" fontId="4" fillId="0" borderId="0"/>
    <xf numFmtId="0" fontId="32" fillId="0" borderId="0"/>
    <xf numFmtId="0" fontId="32" fillId="0" borderId="0"/>
    <xf numFmtId="0" fontId="4" fillId="0" borderId="0"/>
    <xf numFmtId="0" fontId="4" fillId="0" borderId="0"/>
    <xf numFmtId="0" fontId="32" fillId="0" borderId="0"/>
    <xf numFmtId="0" fontId="32" fillId="0" borderId="0"/>
    <xf numFmtId="0" fontId="32" fillId="0" borderId="0"/>
    <xf numFmtId="0" fontId="32" fillId="0" borderId="0"/>
    <xf numFmtId="0" fontId="32" fillId="0" borderId="0"/>
    <xf numFmtId="0" fontId="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 fillId="0" borderId="0"/>
    <xf numFmtId="0" fontId="4" fillId="0" borderId="0"/>
    <xf numFmtId="0" fontId="4" fillId="0" borderId="0"/>
    <xf numFmtId="0" fontId="2" fillId="0" borderId="0"/>
    <xf numFmtId="0" fontId="2" fillId="0" borderId="0"/>
    <xf numFmtId="174" fontId="33" fillId="0" borderId="0">
      <protection locked="0"/>
    </xf>
    <xf numFmtId="174" fontId="33" fillId="0" borderId="0">
      <protection locked="0"/>
    </xf>
    <xf numFmtId="174" fontId="33" fillId="0" borderId="0">
      <protection locked="0"/>
    </xf>
    <xf numFmtId="0" fontId="34" fillId="0" borderId="0">
      <protection locked="0"/>
    </xf>
    <xf numFmtId="0" fontId="34" fillId="0" borderId="0">
      <protection locked="0"/>
    </xf>
    <xf numFmtId="0" fontId="33" fillId="0" borderId="13">
      <protection locked="0"/>
    </xf>
    <xf numFmtId="0" fontId="35" fillId="35" borderId="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3" fillId="3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3" fillId="3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3" fillId="3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3"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3"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3"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3" fillId="3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3" fillId="3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3" fillId="3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3" fillId="39"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3" fillId="39"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3" fillId="39"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3" fillId="4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3" fillId="4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3"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3"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3" fillId="4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3" fillId="4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3" fillId="4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3" fillId="4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3" fillId="3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3" fillId="3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3" fillId="4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3" fillId="4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3" fillId="45"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3" fillId="45"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169" fontId="31" fillId="14"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169" fontId="31" fillId="18"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169" fontId="31" fillId="22"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169" fontId="31" fillId="26"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169" fontId="31" fillId="30"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169" fontId="31" fillId="34"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41" fontId="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3" fillId="0" borderId="0" applyFont="0" applyFill="0" applyBorder="0" applyAlignment="0" applyProtection="0"/>
    <xf numFmtId="176" fontId="35" fillId="0" borderId="0" applyFont="0" applyFill="0" applyBorder="0" applyAlignment="0" applyProtection="0"/>
    <xf numFmtId="177" fontId="3" fillId="0" borderId="0" applyFont="0" applyFill="0" applyBorder="0" applyAlignment="0" applyProtection="0"/>
    <xf numFmtId="14" fontId="40" fillId="0" borderId="0" applyFont="0" applyBorder="0">
      <alignment vertical="top"/>
    </xf>
    <xf numFmtId="172" fontId="41"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35" fillId="0" borderId="2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xf numFmtId="0" fontId="51" fillId="0" borderId="0"/>
    <xf numFmtId="0" fontId="4" fillId="0" borderId="0"/>
    <xf numFmtId="0" fontId="13" fillId="56" borderId="21" applyNumberFormat="0" applyFont="0" applyAlignment="0" applyProtection="0"/>
    <xf numFmtId="0" fontId="13" fillId="56" borderId="21" applyNumberFormat="0" applyFont="0" applyAlignment="0" applyProtection="0"/>
    <xf numFmtId="0" fontId="13" fillId="56" borderId="21" applyNumberFormat="0" applyFont="0" applyAlignment="0" applyProtection="0"/>
    <xf numFmtId="0" fontId="13" fillId="56" borderId="21" applyNumberFormat="0" applyFont="0" applyAlignment="0" applyProtection="0"/>
    <xf numFmtId="0" fontId="13" fillId="56" borderId="21" applyNumberFormat="0" applyFont="0" applyAlignment="0" applyProtection="0"/>
    <xf numFmtId="0" fontId="13" fillId="56" borderId="21" applyNumberFormat="0" applyFont="0" applyAlignment="0" applyProtection="0"/>
    <xf numFmtId="0" fontId="13" fillId="56" borderId="21" applyNumberFormat="0" applyFont="0" applyAlignment="0" applyProtection="0"/>
    <xf numFmtId="0" fontId="13" fillId="56" borderId="21" applyNumberFormat="0" applyFont="0" applyAlignment="0" applyProtection="0"/>
    <xf numFmtId="0" fontId="13" fillId="56" borderId="21" applyNumberFormat="0" applyFont="0" applyAlignment="0" applyProtection="0"/>
    <xf numFmtId="0" fontId="13" fillId="56" borderId="21" applyNumberFormat="0" applyFont="0" applyAlignment="0" applyProtection="0"/>
    <xf numFmtId="0" fontId="13" fillId="56" borderId="21" applyNumberFormat="0" applyFont="0" applyAlignment="0" applyProtection="0"/>
    <xf numFmtId="0" fontId="13" fillId="56" borderId="21" applyNumberFormat="0" applyFon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0" fontId="53" fillId="0" borderId="0" applyNumberFormat="0">
      <alignment horizontal="left"/>
    </xf>
    <xf numFmtId="3" fontId="17" fillId="0" borderId="0" applyFont="0" applyFill="0" applyBorder="0" applyAlignment="0"/>
    <xf numFmtId="4" fontId="54" fillId="55" borderId="23" applyNumberFormat="0" applyProtection="0">
      <alignment vertical="center"/>
    </xf>
    <xf numFmtId="4" fontId="55" fillId="57" borderId="23" applyNumberFormat="0" applyProtection="0">
      <alignment vertical="center"/>
    </xf>
    <xf numFmtId="4" fontId="54" fillId="57" borderId="23" applyNumberFormat="0" applyProtection="0">
      <alignment horizontal="left" vertical="center" indent="1"/>
    </xf>
    <xf numFmtId="0" fontId="54" fillId="57" borderId="23" applyNumberFormat="0" applyProtection="0">
      <alignment horizontal="left" vertical="top" indent="1"/>
    </xf>
    <xf numFmtId="4" fontId="54" fillId="58" borderId="0" applyNumberFormat="0" applyProtection="0">
      <alignment horizontal="left" vertical="center" indent="1"/>
    </xf>
    <xf numFmtId="4" fontId="56" fillId="37" borderId="23" applyNumberFormat="0" applyProtection="0">
      <alignment horizontal="right" vertical="center"/>
    </xf>
    <xf numFmtId="4" fontId="56" fillId="43" borderId="23" applyNumberFormat="0" applyProtection="0">
      <alignment horizontal="right" vertical="center"/>
    </xf>
    <xf numFmtId="4" fontId="56" fillId="50" borderId="23" applyNumberFormat="0" applyProtection="0">
      <alignment horizontal="right" vertical="center"/>
    </xf>
    <xf numFmtId="4" fontId="56" fillId="45" borderId="23" applyNumberFormat="0" applyProtection="0">
      <alignment horizontal="right" vertical="center"/>
    </xf>
    <xf numFmtId="4" fontId="56" fillId="48" borderId="23" applyNumberFormat="0" applyProtection="0">
      <alignment horizontal="right" vertical="center"/>
    </xf>
    <xf numFmtId="4" fontId="56" fillId="52" borderId="23" applyNumberFormat="0" applyProtection="0">
      <alignment horizontal="right" vertical="center"/>
    </xf>
    <xf numFmtId="4" fontId="56" fillId="51" borderId="23" applyNumberFormat="0" applyProtection="0">
      <alignment horizontal="right" vertical="center"/>
    </xf>
    <xf numFmtId="4" fontId="56" fillId="59" borderId="23" applyNumberFormat="0" applyProtection="0">
      <alignment horizontal="right" vertical="center"/>
    </xf>
    <xf numFmtId="4" fontId="56" fillId="44" borderId="23" applyNumberFormat="0" applyProtection="0">
      <alignment horizontal="right" vertical="center"/>
    </xf>
    <xf numFmtId="4" fontId="54" fillId="60" borderId="24" applyNumberFormat="0" applyProtection="0">
      <alignment horizontal="left" vertical="center" indent="1"/>
    </xf>
    <xf numFmtId="4" fontId="56" fillId="61" borderId="0" applyNumberFormat="0" applyProtection="0">
      <alignment horizontal="left" vertical="center" indent="1"/>
    </xf>
    <xf numFmtId="4" fontId="57" fillId="62" borderId="0" applyNumberFormat="0" applyProtection="0">
      <alignment horizontal="left" vertical="center" indent="1"/>
    </xf>
    <xf numFmtId="4" fontId="56" fillId="63" borderId="23" applyNumberFormat="0" applyProtection="0">
      <alignment horizontal="right" vertical="center"/>
    </xf>
    <xf numFmtId="4" fontId="58" fillId="61" borderId="0" applyNumberFormat="0" applyProtection="0">
      <alignment horizontal="left" vertical="center" indent="1"/>
    </xf>
    <xf numFmtId="4" fontId="58" fillId="58" borderId="0" applyNumberFormat="0" applyProtection="0">
      <alignment horizontal="left" vertical="center" indent="1"/>
    </xf>
    <xf numFmtId="0" fontId="3" fillId="62" borderId="23" applyNumberFormat="0" applyProtection="0">
      <alignment horizontal="left" vertical="center" indent="1"/>
    </xf>
    <xf numFmtId="0" fontId="3" fillId="62" borderId="23" applyNumberFormat="0" applyProtection="0">
      <alignment horizontal="left" vertical="top" indent="1"/>
    </xf>
    <xf numFmtId="0" fontId="3" fillId="58" borderId="23" applyNumberFormat="0" applyProtection="0">
      <alignment horizontal="left" vertical="center" indent="1"/>
    </xf>
    <xf numFmtId="0" fontId="3" fillId="58" borderId="23" applyNumberFormat="0" applyProtection="0">
      <alignment horizontal="left" vertical="top" indent="1"/>
    </xf>
    <xf numFmtId="0" fontId="3" fillId="64" borderId="23" applyNumberFormat="0" applyProtection="0">
      <alignment horizontal="left" vertical="center" indent="1"/>
    </xf>
    <xf numFmtId="0" fontId="3" fillId="64" borderId="23" applyNumberFormat="0" applyProtection="0">
      <alignment horizontal="left" vertical="top" indent="1"/>
    </xf>
    <xf numFmtId="0" fontId="3" fillId="65" borderId="23" applyNumberFormat="0" applyProtection="0">
      <alignment horizontal="left" vertical="center" indent="1"/>
    </xf>
    <xf numFmtId="0" fontId="3" fillId="65" borderId="23" applyNumberFormat="0" applyProtection="0">
      <alignment horizontal="left" vertical="top" indent="1"/>
    </xf>
    <xf numFmtId="0" fontId="13" fillId="0" borderId="0"/>
    <xf numFmtId="4" fontId="56" fillId="66" borderId="23" applyNumberFormat="0" applyProtection="0">
      <alignment vertical="center"/>
    </xf>
    <xf numFmtId="4" fontId="59" fillId="66" borderId="23" applyNumberFormat="0" applyProtection="0">
      <alignment vertical="center"/>
    </xf>
    <xf numFmtId="4" fontId="56" fillId="66" borderId="23" applyNumberFormat="0" applyProtection="0">
      <alignment horizontal="left" vertical="center" indent="1"/>
    </xf>
    <xf numFmtId="0" fontId="56" fillId="66" borderId="23" applyNumberFormat="0" applyProtection="0">
      <alignment horizontal="left" vertical="top" indent="1"/>
    </xf>
    <xf numFmtId="4" fontId="56" fillId="61" borderId="23" applyNumberFormat="0" applyProtection="0">
      <alignment horizontal="right" vertical="center"/>
    </xf>
    <xf numFmtId="4" fontId="59" fillId="61" borderId="23" applyNumberFormat="0" applyProtection="0">
      <alignment horizontal="right" vertical="center"/>
    </xf>
    <xf numFmtId="0" fontId="56" fillId="58" borderId="23" applyNumberFormat="0" applyProtection="0">
      <alignment horizontal="left" vertical="top" indent="1"/>
    </xf>
    <xf numFmtId="4" fontId="60" fillId="67" borderId="0" applyNumberFormat="0" applyProtection="0">
      <alignment horizontal="left" vertical="center" indent="1"/>
    </xf>
    <xf numFmtId="4" fontId="61" fillId="61" borderId="23" applyNumberFormat="0" applyProtection="0">
      <alignment horizontal="right" vertical="center"/>
    </xf>
    <xf numFmtId="0" fontId="62" fillId="68" borderId="0"/>
    <xf numFmtId="49" fontId="63" fillId="68" borderId="0"/>
    <xf numFmtId="49" fontId="64" fillId="68" borderId="25"/>
    <xf numFmtId="49" fontId="64" fillId="68" borderId="0"/>
    <xf numFmtId="0" fontId="62" fillId="4" borderId="25">
      <protection locked="0"/>
    </xf>
    <xf numFmtId="0" fontId="62" fillId="68" borderId="0"/>
    <xf numFmtId="0" fontId="64" fillId="69" borderId="0"/>
    <xf numFmtId="0" fontId="64" fillId="70" borderId="0"/>
    <xf numFmtId="0" fontId="64" fillId="71"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169" fontId="31" fillId="11"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169" fontId="31" fillId="15"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0" fontId="36" fillId="51" borderId="0" applyNumberFormat="0" applyBorder="0" applyAlignment="0" applyProtection="0"/>
    <xf numFmtId="169" fontId="31" fillId="19"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0" fontId="36" fillId="47" borderId="0" applyNumberFormat="0" applyBorder="0" applyAlignment="0" applyProtection="0"/>
    <xf numFmtId="169" fontId="31" fillId="23"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169" fontId="31" fillId="27"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169" fontId="31" fillId="31" borderId="0" applyNumberFormat="0" applyBorder="0" applyAlignment="0" applyProtection="0"/>
    <xf numFmtId="178" fontId="2" fillId="0" borderId="27">
      <protection locked="0"/>
    </xf>
    <xf numFmtId="178" fontId="2" fillId="0" borderId="27">
      <protection locked="0"/>
    </xf>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24" fillId="7" borderId="7" applyNumberFormat="0" applyAlignment="0" applyProtection="0"/>
    <xf numFmtId="0" fontId="47" fillId="41" borderId="14" applyNumberFormat="0" applyAlignment="0" applyProtection="0"/>
    <xf numFmtId="0" fontId="47" fillId="41" borderId="14" applyNumberFormat="0" applyAlignment="0" applyProtection="0"/>
    <xf numFmtId="0" fontId="47" fillId="41" borderId="14" applyNumberFormat="0" applyAlignment="0" applyProtection="0"/>
    <xf numFmtId="169" fontId="24" fillId="7" borderId="7"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25" fillId="8" borderId="8" applyNumberFormat="0" applyAlignment="0" applyProtection="0"/>
    <xf numFmtId="0" fontId="52" fillId="53" borderId="22" applyNumberFormat="0" applyAlignment="0" applyProtection="0"/>
    <xf numFmtId="0" fontId="52" fillId="53" borderId="22" applyNumberFormat="0" applyAlignment="0" applyProtection="0"/>
    <xf numFmtId="0" fontId="52" fillId="53" borderId="22" applyNumberFormat="0" applyAlignment="0" applyProtection="0"/>
    <xf numFmtId="169" fontId="25" fillId="8" borderId="8"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26" fillId="8" borderId="7" applyNumberFormat="0" applyAlignment="0" applyProtection="0"/>
    <xf numFmtId="0" fontId="38" fillId="53" borderId="14" applyNumberFormat="0" applyAlignment="0" applyProtection="0"/>
    <xf numFmtId="0" fontId="38" fillId="53" borderId="14" applyNumberFormat="0" applyAlignment="0" applyProtection="0"/>
    <xf numFmtId="0" fontId="38" fillId="53" borderId="14" applyNumberFormat="0" applyAlignment="0" applyProtection="0"/>
    <xf numFmtId="169" fontId="26" fillId="8" borderId="7" applyNumberFormat="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14" fontId="17" fillId="0" borderId="0">
      <alignment horizontal="right"/>
    </xf>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 fillId="0" borderId="0" applyFont="0" applyFill="0" applyBorder="0" applyAlignment="0" applyProtection="0"/>
    <xf numFmtId="0" fontId="70" fillId="0" borderId="0" applyBorder="0">
      <alignment horizontal="center" vertical="center" wrapText="1"/>
    </xf>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0" fontId="44" fillId="0" borderId="16" applyNumberFormat="0" applyFill="0" applyAlignment="0" applyProtection="0"/>
    <xf numFmtId="169"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0" fontId="45" fillId="0" borderId="17" applyNumberFormat="0" applyFill="0" applyAlignment="0" applyProtection="0"/>
    <xf numFmtId="169" fontId="20" fillId="0" borderId="5"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169" fontId="21" fillId="0" borderId="6"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169" fontId="21" fillId="0" borderId="0" applyNumberFormat="0" applyFill="0" applyBorder="0" applyAlignment="0" applyProtection="0"/>
    <xf numFmtId="0" fontId="71" fillId="0" borderId="28" applyBorder="0">
      <alignment horizontal="center" vertical="center" wrapText="1"/>
    </xf>
    <xf numFmtId="178" fontId="72" fillId="72" borderId="27"/>
    <xf numFmtId="4" fontId="73" fillId="57" borderId="1" applyBorder="0">
      <alignment horizontal="right"/>
    </xf>
    <xf numFmtId="49" fontId="74" fillId="0" borderId="0" applyBorder="0">
      <alignment vertical="center"/>
    </xf>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16" fillId="0" borderId="12"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0" fontId="66" fillId="0" borderId="26" applyNumberFormat="0" applyFill="0" applyAlignment="0" applyProtection="0"/>
    <xf numFmtId="169" fontId="16" fillId="0" borderId="12" applyNumberFormat="0" applyFill="0" applyAlignment="0" applyProtection="0"/>
    <xf numFmtId="3" fontId="72" fillId="0" borderId="1" applyBorder="0">
      <alignment vertical="center"/>
    </xf>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28" fillId="9" borderId="10" applyNumberFormat="0" applyAlignment="0" applyProtection="0"/>
    <xf numFmtId="0" fontId="39" fillId="54" borderId="15" applyNumberFormat="0" applyAlignment="0" applyProtection="0"/>
    <xf numFmtId="0" fontId="39" fillId="54" borderId="15" applyNumberFormat="0" applyAlignment="0" applyProtection="0"/>
    <xf numFmtId="0" fontId="39" fillId="54" borderId="15" applyNumberFormat="0" applyAlignment="0" applyProtection="0"/>
    <xf numFmtId="169" fontId="28" fillId="9" borderId="10" applyNumberFormat="0" applyAlignment="0" applyProtection="0"/>
    <xf numFmtId="0" fontId="75" fillId="0" borderId="0">
      <alignment horizontal="center" vertical="top" wrapText="1"/>
    </xf>
    <xf numFmtId="0" fontId="76" fillId="0" borderId="0">
      <alignment horizontal="center" vertical="center" wrapText="1"/>
    </xf>
    <xf numFmtId="0" fontId="77" fillId="73" borderId="0" applyFill="0">
      <alignment wrapText="1"/>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69" fontId="18" fillId="0" borderId="0" applyNumberFormat="0" applyFill="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0" fontId="49" fillId="55" borderId="0" applyNumberFormat="0" applyBorder="0" applyAlignment="0" applyProtection="0"/>
    <xf numFmtId="169" fontId="23" fillId="6" borderId="0" applyNumberFormat="0" applyBorder="0" applyAlignment="0" applyProtection="0"/>
    <xf numFmtId="171" fontId="2" fillId="0" borderId="0"/>
    <xf numFmtId="0" fontId="2" fillId="0" borderId="0"/>
    <xf numFmtId="173" fontId="2" fillId="0" borderId="0"/>
    <xf numFmtId="169" fontId="2" fillId="0" borderId="0"/>
    <xf numFmtId="0" fontId="13" fillId="0" borderId="0"/>
    <xf numFmtId="0" fontId="2" fillId="0" borderId="0"/>
    <xf numFmtId="169" fontId="2"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78"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7" fillId="0" borderId="0"/>
    <xf numFmtId="0" fontId="3" fillId="0" borderId="0"/>
    <xf numFmtId="0" fontId="2" fillId="0" borderId="0"/>
    <xf numFmtId="0" fontId="15" fillId="0" borderId="0"/>
    <xf numFmtId="0" fontId="15" fillId="0" borderId="0"/>
    <xf numFmtId="0" fontId="15"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2" fillId="0" borderId="0"/>
    <xf numFmtId="0" fontId="2" fillId="0" borderId="0"/>
    <xf numFmtId="0" fontId="3" fillId="0" borderId="0"/>
    <xf numFmtId="0" fontId="6"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6" fillId="0" borderId="0"/>
    <xf numFmtId="0" fontId="1" fillId="0" borderId="0"/>
    <xf numFmtId="0" fontId="10" fillId="0" borderId="0"/>
    <xf numFmtId="0" fontId="2" fillId="0" borderId="0"/>
    <xf numFmtId="16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169" fontId="1" fillId="0" borderId="0"/>
    <xf numFmtId="0" fontId="1" fillId="0" borderId="0"/>
    <xf numFmtId="0" fontId="1" fillId="0" borderId="0"/>
    <xf numFmtId="173"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1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6" fillId="0" borderId="0"/>
    <xf numFmtId="0" fontId="6" fillId="0" borderId="0"/>
    <xf numFmtId="0" fontId="3" fillId="0" borderId="0"/>
    <xf numFmtId="169"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 fillId="0" borderId="0"/>
    <xf numFmtId="0" fontId="2" fillId="0" borderId="0"/>
    <xf numFmtId="0" fontId="80" fillId="0" borderId="0"/>
    <xf numFmtId="0" fontId="80" fillId="0" borderId="0"/>
    <xf numFmtId="0" fontId="80" fillId="0" borderId="0"/>
    <xf numFmtId="0" fontId="80" fillId="0" borderId="0"/>
    <xf numFmtId="0" fontId="80" fillId="0" borderId="0"/>
    <xf numFmtId="0" fontId="2" fillId="0" borderId="0"/>
    <xf numFmtId="0" fontId="2" fillId="0" borderId="0"/>
    <xf numFmtId="0" fontId="2" fillId="0" borderId="0"/>
    <xf numFmtId="0" fontId="2" fillId="0" borderId="0"/>
    <xf numFmtId="0" fontId="13" fillId="0" borderId="0"/>
    <xf numFmtId="0" fontId="6" fillId="0" borderId="0"/>
    <xf numFmtId="0" fontId="6" fillId="0" borderId="0"/>
    <xf numFmtId="0" fontId="6" fillId="0" borderId="0"/>
    <xf numFmtId="0" fontId="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3" fillId="0" borderId="0"/>
    <xf numFmtId="0" fontId="13" fillId="0" borderId="0"/>
    <xf numFmtId="169" fontId="2"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16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169" fontId="2"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169" fontId="22" fillId="5" borderId="0" applyNumberFormat="0" applyBorder="0" applyAlignment="0" applyProtection="0"/>
    <xf numFmtId="170" fontId="81" fillId="57" borderId="3" applyNumberFormat="0" applyBorder="0" applyAlignment="0">
      <alignment vertical="center"/>
      <protection locked="0"/>
    </xf>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169" fontId="30" fillId="0" borderId="0" applyNumberFormat="0" applyFill="0" applyBorder="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56" borderId="2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56" borderId="2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56" borderId="2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0" fontId="13" fillId="10" borderId="11"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0" fontId="48" fillId="0" borderId="19" applyNumberFormat="0" applyFill="0" applyAlignment="0" applyProtection="0"/>
    <xf numFmtId="169" fontId="27" fillId="0" borderId="9" applyNumberFormat="0" applyFill="0" applyAlignment="0" applyProtection="0"/>
    <xf numFmtId="38" fontId="82" fillId="0" borderId="0">
      <alignment vertical="top"/>
    </xf>
    <xf numFmtId="0" fontId="4" fillId="0" borderId="0"/>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0" fontId="32" fillId="0" borderId="0"/>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0" fontId="4" fillId="0" borderId="0"/>
    <xf numFmtId="38" fontId="82" fillId="0" borderId="0">
      <alignment vertical="top"/>
    </xf>
    <xf numFmtId="0" fontId="4" fillId="0" borderId="0"/>
    <xf numFmtId="0" fontId="4" fillId="0" borderId="0"/>
    <xf numFmtId="0" fontId="4" fillId="0" borderId="0"/>
    <xf numFmtId="0" fontId="4" fillId="0" borderId="0"/>
    <xf numFmtId="0" fontId="32" fillId="0" borderId="0"/>
    <xf numFmtId="38" fontId="82" fillId="0" borderId="0">
      <alignment vertical="top"/>
    </xf>
    <xf numFmtId="0" fontId="32" fillId="0" borderId="0"/>
    <xf numFmtId="38" fontId="82" fillId="0" borderId="0">
      <alignment vertical="top"/>
    </xf>
    <xf numFmtId="0" fontId="32" fillId="0" borderId="0"/>
    <xf numFmtId="38" fontId="82" fillId="0" borderId="0">
      <alignment vertical="top"/>
    </xf>
    <xf numFmtId="0" fontId="32" fillId="0" borderId="0"/>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0" fontId="4" fillId="0" borderId="0"/>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0" fontId="4" fillId="0" borderId="0"/>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0" fontId="4" fillId="0" borderId="0"/>
    <xf numFmtId="38" fontId="82" fillId="0" borderId="0">
      <alignment vertical="top"/>
    </xf>
    <xf numFmtId="38" fontId="82" fillId="0" borderId="0">
      <alignment vertical="top"/>
    </xf>
    <xf numFmtId="38" fontId="82" fillId="0" borderId="0">
      <alignment vertical="top"/>
    </xf>
    <xf numFmtId="38" fontId="82" fillId="0" borderId="0">
      <alignment vertical="top"/>
    </xf>
    <xf numFmtId="38" fontId="82" fillId="0" borderId="0">
      <alignment vertical="top"/>
    </xf>
    <xf numFmtId="0" fontId="32" fillId="0" borderId="0"/>
    <xf numFmtId="172" fontId="32" fillId="0" borderId="0"/>
    <xf numFmtId="38" fontId="82" fillId="0" borderId="0">
      <alignment vertical="top"/>
    </xf>
    <xf numFmtId="38" fontId="82" fillId="0" borderId="0">
      <alignment vertical="top"/>
    </xf>
    <xf numFmtId="38" fontId="82" fillId="0" borderId="0">
      <alignment vertical="top"/>
    </xf>
    <xf numFmtId="38" fontId="82" fillId="0" borderId="0">
      <alignment vertical="top"/>
    </xf>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169" fontId="29" fillId="0" borderId="0" applyNumberFormat="0" applyFill="0" applyBorder="0" applyAlignment="0" applyProtection="0"/>
    <xf numFmtId="49" fontId="77" fillId="0" borderId="0">
      <alignment horizontal="center"/>
    </xf>
    <xf numFmtId="179" fontId="2" fillId="0" borderId="0" applyFont="0" applyFill="0" applyBorder="0" applyAlignment="0" applyProtection="0"/>
    <xf numFmtId="180" fontId="2"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75" fontId="15" fillId="0" borderId="0" applyFont="0" applyFill="0" applyBorder="0" applyAlignment="0" applyProtection="0"/>
    <xf numFmtId="166" fontId="6" fillId="0" borderId="0" applyFont="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5" fillId="0" borderId="0" applyFont="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 fillId="0" borderId="0" applyFont="0" applyFill="0" applyBorder="0" applyAlignment="0" applyProtection="0"/>
    <xf numFmtId="175" fontId="15" fillId="0" borderId="0" applyFont="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75" fontId="15" fillId="0" borderId="0" applyFont="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75" fontId="15" fillId="0" borderId="0" applyFont="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66" fontId="13" fillId="0" borderId="0" applyFont="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82" fontId="3" fillId="0" borderId="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 fontId="73" fillId="73" borderId="0" applyBorder="0">
      <alignment horizontal="right"/>
    </xf>
    <xf numFmtId="4" fontId="73" fillId="73" borderId="29" applyBorder="0">
      <alignment horizontal="right"/>
    </xf>
    <xf numFmtId="4" fontId="73" fillId="74" borderId="30" applyBorder="0">
      <alignment horizontal="right"/>
    </xf>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169" fontId="12" fillId="2" borderId="0" applyNumberFormat="0" applyBorder="0" applyAlignment="0" applyProtection="0"/>
    <xf numFmtId="174" fontId="33" fillId="0" borderId="0">
      <protection locked="0"/>
    </xf>
    <xf numFmtId="0" fontId="17" fillId="0" borderId="1" applyBorder="0">
      <alignment horizontal="center" vertical="center" wrapText="1"/>
    </xf>
    <xf numFmtId="172" fontId="32" fillId="0" borderId="0"/>
    <xf numFmtId="172" fontId="32" fillId="0" borderId="0"/>
    <xf numFmtId="172" fontId="4" fillId="0" borderId="0"/>
    <xf numFmtId="172" fontId="4" fillId="0" borderId="0"/>
    <xf numFmtId="172" fontId="4" fillId="0" borderId="0"/>
    <xf numFmtId="172" fontId="4" fillId="0" borderId="0"/>
    <xf numFmtId="172" fontId="4" fillId="0" borderId="0"/>
    <xf numFmtId="172" fontId="32" fillId="0" borderId="0"/>
    <xf numFmtId="172" fontId="32" fillId="0" borderId="0"/>
    <xf numFmtId="172" fontId="4" fillId="0" borderId="0"/>
    <xf numFmtId="172" fontId="4" fillId="0" borderId="0"/>
    <xf numFmtId="172" fontId="32" fillId="0" borderId="0"/>
    <xf numFmtId="172" fontId="32" fillId="0" borderId="0"/>
    <xf numFmtId="172" fontId="32" fillId="0" borderId="0"/>
    <xf numFmtId="172" fontId="32" fillId="0" borderId="0"/>
    <xf numFmtId="172" fontId="32" fillId="0" borderId="0"/>
    <xf numFmtId="172" fontId="4"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32" fillId="0" borderId="0"/>
    <xf numFmtId="172" fontId="4" fillId="0" borderId="0"/>
    <xf numFmtId="172" fontId="4" fillId="0" borderId="0"/>
    <xf numFmtId="172" fontId="4" fillId="0" borderId="0"/>
    <xf numFmtId="172" fontId="2" fillId="0" borderId="0"/>
    <xf numFmtId="172" fontId="2" fillId="0" borderId="0"/>
    <xf numFmtId="172" fontId="34" fillId="0" borderId="0">
      <protection locked="0"/>
    </xf>
    <xf numFmtId="172" fontId="34" fillId="0" borderId="0">
      <protection locked="0"/>
    </xf>
    <xf numFmtId="172" fontId="33" fillId="0" borderId="13">
      <protection locked="0"/>
    </xf>
    <xf numFmtId="172" fontId="35" fillId="35" borderId="0"/>
    <xf numFmtId="172" fontId="13" fillId="36" borderId="0" applyNumberFormat="0" applyBorder="0" applyAlignment="0" applyProtection="0"/>
    <xf numFmtId="172" fontId="13" fillId="36" borderId="0" applyNumberFormat="0" applyBorder="0" applyAlignment="0" applyProtection="0"/>
    <xf numFmtId="172" fontId="13" fillId="36" borderId="0" applyNumberFormat="0" applyBorder="0" applyAlignment="0" applyProtection="0"/>
    <xf numFmtId="172" fontId="13" fillId="36" borderId="0" applyNumberFormat="0" applyBorder="0" applyAlignment="0" applyProtection="0"/>
    <xf numFmtId="172" fontId="13" fillId="36" borderId="0" applyNumberFormat="0" applyBorder="0" applyAlignment="0" applyProtection="0"/>
    <xf numFmtId="172" fontId="13" fillId="36" borderId="0" applyNumberFormat="0" applyBorder="0" applyAlignment="0" applyProtection="0"/>
    <xf numFmtId="172" fontId="13" fillId="36" borderId="0" applyNumberFormat="0" applyBorder="0" applyAlignment="0" applyProtection="0"/>
    <xf numFmtId="172" fontId="13" fillId="36" borderId="0" applyNumberFormat="0" applyBorder="0" applyAlignment="0" applyProtection="0"/>
    <xf numFmtId="172" fontId="13" fillId="36" borderId="0" applyNumberFormat="0" applyBorder="0" applyAlignment="0" applyProtection="0"/>
    <xf numFmtId="172" fontId="13" fillId="36" borderId="0" applyNumberFormat="0" applyBorder="0" applyAlignment="0" applyProtection="0"/>
    <xf numFmtId="172" fontId="13" fillId="36" borderId="0" applyNumberFormat="0" applyBorder="0" applyAlignment="0" applyProtection="0"/>
    <xf numFmtId="172" fontId="13" fillId="36" borderId="0" applyNumberFormat="0" applyBorder="0" applyAlignment="0" applyProtection="0"/>
    <xf numFmtId="172" fontId="13" fillId="37" borderId="0" applyNumberFormat="0" applyBorder="0" applyAlignment="0" applyProtection="0"/>
    <xf numFmtId="172" fontId="13" fillId="37" borderId="0" applyNumberFormat="0" applyBorder="0" applyAlignment="0" applyProtection="0"/>
    <xf numFmtId="172" fontId="13" fillId="37" borderId="0" applyNumberFormat="0" applyBorder="0" applyAlignment="0" applyProtection="0"/>
    <xf numFmtId="172" fontId="13" fillId="37" borderId="0" applyNumberFormat="0" applyBorder="0" applyAlignment="0" applyProtection="0"/>
    <xf numFmtId="172" fontId="13" fillId="37" borderId="0" applyNumberFormat="0" applyBorder="0" applyAlignment="0" applyProtection="0"/>
    <xf numFmtId="172" fontId="13" fillId="37" borderId="0" applyNumberFormat="0" applyBorder="0" applyAlignment="0" applyProtection="0"/>
    <xf numFmtId="172" fontId="13" fillId="37" borderId="0" applyNumberFormat="0" applyBorder="0" applyAlignment="0" applyProtection="0"/>
    <xf numFmtId="172" fontId="13" fillId="37" borderId="0" applyNumberFormat="0" applyBorder="0" applyAlignment="0" applyProtection="0"/>
    <xf numFmtId="172" fontId="13" fillId="37" borderId="0" applyNumberFormat="0" applyBorder="0" applyAlignment="0" applyProtection="0"/>
    <xf numFmtId="172" fontId="13" fillId="37" borderId="0" applyNumberFormat="0" applyBorder="0" applyAlignment="0" applyProtection="0"/>
    <xf numFmtId="172" fontId="13" fillId="37" borderId="0" applyNumberFormat="0" applyBorder="0" applyAlignment="0" applyProtection="0"/>
    <xf numFmtId="172" fontId="13" fillId="37" borderId="0" applyNumberFormat="0" applyBorder="0" applyAlignment="0" applyProtection="0"/>
    <xf numFmtId="172" fontId="13" fillId="38" borderId="0" applyNumberFormat="0" applyBorder="0" applyAlignment="0" applyProtection="0"/>
    <xf numFmtId="172" fontId="13" fillId="38" borderId="0" applyNumberFormat="0" applyBorder="0" applyAlignment="0" applyProtection="0"/>
    <xf numFmtId="172" fontId="13" fillId="38" borderId="0" applyNumberFormat="0" applyBorder="0" applyAlignment="0" applyProtection="0"/>
    <xf numFmtId="172" fontId="13" fillId="38" borderId="0" applyNumberFormat="0" applyBorder="0" applyAlignment="0" applyProtection="0"/>
    <xf numFmtId="172" fontId="13" fillId="38" borderId="0" applyNumberFormat="0" applyBorder="0" applyAlignment="0" applyProtection="0"/>
    <xf numFmtId="172" fontId="13" fillId="38" borderId="0" applyNumberFormat="0" applyBorder="0" applyAlignment="0" applyProtection="0"/>
    <xf numFmtId="172" fontId="13" fillId="38" borderId="0" applyNumberFormat="0" applyBorder="0" applyAlignment="0" applyProtection="0"/>
    <xf numFmtId="172" fontId="13" fillId="38" borderId="0" applyNumberFormat="0" applyBorder="0" applyAlignment="0" applyProtection="0"/>
    <xf numFmtId="172" fontId="13" fillId="38" borderId="0" applyNumberFormat="0" applyBorder="0" applyAlignment="0" applyProtection="0"/>
    <xf numFmtId="172" fontId="13" fillId="38" borderId="0" applyNumberFormat="0" applyBorder="0" applyAlignment="0" applyProtection="0"/>
    <xf numFmtId="172" fontId="13" fillId="38" borderId="0" applyNumberFormat="0" applyBorder="0" applyAlignment="0" applyProtection="0"/>
    <xf numFmtId="172" fontId="13" fillId="38"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40" borderId="0" applyNumberFormat="0" applyBorder="0" applyAlignment="0" applyProtection="0"/>
    <xf numFmtId="172" fontId="13" fillId="40" borderId="0" applyNumberFormat="0" applyBorder="0" applyAlignment="0" applyProtection="0"/>
    <xf numFmtId="172" fontId="13" fillId="40" borderId="0" applyNumberFormat="0" applyBorder="0" applyAlignment="0" applyProtection="0"/>
    <xf numFmtId="172" fontId="13" fillId="40" borderId="0" applyNumberFormat="0" applyBorder="0" applyAlignment="0" applyProtection="0"/>
    <xf numFmtId="172" fontId="13" fillId="40" borderId="0" applyNumberFormat="0" applyBorder="0" applyAlignment="0" applyProtection="0"/>
    <xf numFmtId="172" fontId="13" fillId="40" borderId="0" applyNumberFormat="0" applyBorder="0" applyAlignment="0" applyProtection="0"/>
    <xf numFmtId="172" fontId="13" fillId="40" borderId="0" applyNumberFormat="0" applyBorder="0" applyAlignment="0" applyProtection="0"/>
    <xf numFmtId="172" fontId="13" fillId="40" borderId="0" applyNumberFormat="0" applyBorder="0" applyAlignment="0" applyProtection="0"/>
    <xf numFmtId="172" fontId="13" fillId="40" borderId="0" applyNumberFormat="0" applyBorder="0" applyAlignment="0" applyProtection="0"/>
    <xf numFmtId="172" fontId="13" fillId="40" borderId="0" applyNumberFormat="0" applyBorder="0" applyAlignment="0" applyProtection="0"/>
    <xf numFmtId="172" fontId="13" fillId="40" borderId="0" applyNumberFormat="0" applyBorder="0" applyAlignment="0" applyProtection="0"/>
    <xf numFmtId="172" fontId="13" fillId="40" borderId="0" applyNumberFormat="0" applyBorder="0" applyAlignment="0" applyProtection="0"/>
    <xf numFmtId="172" fontId="13" fillId="41" borderId="0" applyNumberFormat="0" applyBorder="0" applyAlignment="0" applyProtection="0"/>
    <xf numFmtId="172" fontId="13" fillId="41" borderId="0" applyNumberFormat="0" applyBorder="0" applyAlignment="0" applyProtection="0"/>
    <xf numFmtId="172" fontId="13" fillId="41" borderId="0" applyNumberFormat="0" applyBorder="0" applyAlignment="0" applyProtection="0"/>
    <xf numFmtId="172" fontId="13" fillId="41" borderId="0" applyNumberFormat="0" applyBorder="0" applyAlignment="0" applyProtection="0"/>
    <xf numFmtId="172" fontId="13" fillId="41" borderId="0" applyNumberFormat="0" applyBorder="0" applyAlignment="0" applyProtection="0"/>
    <xf numFmtId="172" fontId="13" fillId="41" borderId="0" applyNumberFormat="0" applyBorder="0" applyAlignment="0" applyProtection="0"/>
    <xf numFmtId="172" fontId="13" fillId="41" borderId="0" applyNumberFormat="0" applyBorder="0" applyAlignment="0" applyProtection="0"/>
    <xf numFmtId="172" fontId="13" fillId="41" borderId="0" applyNumberFormat="0" applyBorder="0" applyAlignment="0" applyProtection="0"/>
    <xf numFmtId="172" fontId="13" fillId="41" borderId="0" applyNumberFormat="0" applyBorder="0" applyAlignment="0" applyProtection="0"/>
    <xf numFmtId="172" fontId="13" fillId="41" borderId="0" applyNumberFormat="0" applyBorder="0" applyAlignment="0" applyProtection="0"/>
    <xf numFmtId="172" fontId="13" fillId="41" borderId="0" applyNumberFormat="0" applyBorder="0" applyAlignment="0" applyProtection="0"/>
    <xf numFmtId="172" fontId="13" fillId="41"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3" fillId="36"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3" fillId="36"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3" fillId="36"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3" fillId="36" borderId="0" applyNumberFormat="0" applyBorder="0" applyAlignment="0" applyProtection="0"/>
    <xf numFmtId="172" fontId="13" fillId="36" borderId="0" applyNumberFormat="0" applyBorder="0" applyAlignment="0" applyProtection="0"/>
    <xf numFmtId="172" fontId="13" fillId="36"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3" fillId="37"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3" fillId="37"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3" fillId="37"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3" fillId="37" borderId="0" applyNumberFormat="0" applyBorder="0" applyAlignment="0" applyProtection="0"/>
    <xf numFmtId="172" fontId="13" fillId="37" borderId="0" applyNumberFormat="0" applyBorder="0" applyAlignment="0" applyProtection="0"/>
    <xf numFmtId="172" fontId="13" fillId="37"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16"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3" fillId="38"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3" fillId="38"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3" fillId="38"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3" fillId="38" borderId="0" applyNumberFormat="0" applyBorder="0" applyAlignment="0" applyProtection="0"/>
    <xf numFmtId="172" fontId="13" fillId="38" borderId="0" applyNumberFormat="0" applyBorder="0" applyAlignment="0" applyProtection="0"/>
    <xf numFmtId="172" fontId="13" fillId="38"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0"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3" fillId="39"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3" fillId="39"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3" fillId="39"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4"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3" fillId="40"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3" fillId="40"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3" fillId="40" borderId="0" applyNumberFormat="0" applyBorder="0" applyAlignment="0" applyProtection="0"/>
    <xf numFmtId="172" fontId="13" fillId="40" borderId="0" applyNumberFormat="0" applyBorder="0" applyAlignment="0" applyProtection="0"/>
    <xf numFmtId="172" fontId="13" fillId="40" borderId="0" applyNumberFormat="0" applyBorder="0" applyAlignment="0" applyProtection="0"/>
    <xf numFmtId="172" fontId="13" fillId="40" borderId="0" applyNumberFormat="0" applyBorder="0" applyAlignment="0" applyProtection="0"/>
    <xf numFmtId="172" fontId="13" fillId="40"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28"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3" fillId="41"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3" fillId="41"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3" fillId="41" borderId="0" applyNumberFormat="0" applyBorder="0" applyAlignment="0" applyProtection="0"/>
    <xf numFmtId="172" fontId="13" fillId="41" borderId="0" applyNumberFormat="0" applyBorder="0" applyAlignment="0" applyProtection="0"/>
    <xf numFmtId="172" fontId="13" fillId="41" borderId="0" applyNumberFormat="0" applyBorder="0" applyAlignment="0" applyProtection="0"/>
    <xf numFmtId="172" fontId="13" fillId="41" borderId="0" applyNumberFormat="0" applyBorder="0" applyAlignment="0" applyProtection="0"/>
    <xf numFmtId="172" fontId="13" fillId="41"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 fillId="3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3" borderId="0" applyNumberFormat="0" applyBorder="0" applyAlignment="0" applyProtection="0"/>
    <xf numFmtId="172" fontId="13" fillId="43" borderId="0" applyNumberFormat="0" applyBorder="0" applyAlignment="0" applyProtection="0"/>
    <xf numFmtId="172" fontId="13" fillId="43" borderId="0" applyNumberFormat="0" applyBorder="0" applyAlignment="0" applyProtection="0"/>
    <xf numFmtId="172" fontId="13" fillId="43" borderId="0" applyNumberFormat="0" applyBorder="0" applyAlignment="0" applyProtection="0"/>
    <xf numFmtId="172" fontId="13" fillId="43" borderId="0" applyNumberFormat="0" applyBorder="0" applyAlignment="0" applyProtection="0"/>
    <xf numFmtId="172" fontId="13" fillId="43" borderId="0" applyNumberFormat="0" applyBorder="0" applyAlignment="0" applyProtection="0"/>
    <xf numFmtId="172" fontId="13" fillId="43" borderId="0" applyNumberFormat="0" applyBorder="0" applyAlignment="0" applyProtection="0"/>
    <xf numFmtId="172" fontId="13" fillId="43" borderId="0" applyNumberFormat="0" applyBorder="0" applyAlignment="0" applyProtection="0"/>
    <xf numFmtId="172" fontId="13" fillId="43" borderId="0" applyNumberFormat="0" applyBorder="0" applyAlignment="0" applyProtection="0"/>
    <xf numFmtId="172" fontId="13" fillId="43" borderId="0" applyNumberFormat="0" applyBorder="0" applyAlignment="0" applyProtection="0"/>
    <xf numFmtId="172" fontId="13" fillId="43" borderId="0" applyNumberFormat="0" applyBorder="0" applyAlignment="0" applyProtection="0"/>
    <xf numFmtId="172" fontId="13" fillId="43" borderId="0" applyNumberFormat="0" applyBorder="0" applyAlignment="0" applyProtection="0"/>
    <xf numFmtId="172" fontId="13" fillId="44" borderId="0" applyNumberFormat="0" applyBorder="0" applyAlignment="0" applyProtection="0"/>
    <xf numFmtId="172" fontId="13" fillId="44" borderId="0" applyNumberFormat="0" applyBorder="0" applyAlignment="0" applyProtection="0"/>
    <xf numFmtId="172" fontId="13" fillId="44" borderId="0" applyNumberFormat="0" applyBorder="0" applyAlignment="0" applyProtection="0"/>
    <xf numFmtId="172" fontId="13" fillId="44" borderId="0" applyNumberFormat="0" applyBorder="0" applyAlignment="0" applyProtection="0"/>
    <xf numFmtId="172" fontId="13" fillId="44" borderId="0" applyNumberFormat="0" applyBorder="0" applyAlignment="0" applyProtection="0"/>
    <xf numFmtId="172" fontId="13" fillId="44" borderId="0" applyNumberFormat="0" applyBorder="0" applyAlignment="0" applyProtection="0"/>
    <xf numFmtId="172" fontId="13" fillId="44" borderId="0" applyNumberFormat="0" applyBorder="0" applyAlignment="0" applyProtection="0"/>
    <xf numFmtId="172" fontId="13" fillId="44" borderId="0" applyNumberFormat="0" applyBorder="0" applyAlignment="0" applyProtection="0"/>
    <xf numFmtId="172" fontId="13" fillId="44" borderId="0" applyNumberFormat="0" applyBorder="0" applyAlignment="0" applyProtection="0"/>
    <xf numFmtId="172" fontId="13" fillId="44" borderId="0" applyNumberFormat="0" applyBorder="0" applyAlignment="0" applyProtection="0"/>
    <xf numFmtId="172" fontId="13" fillId="44" borderId="0" applyNumberFormat="0" applyBorder="0" applyAlignment="0" applyProtection="0"/>
    <xf numFmtId="172" fontId="13" fillId="44"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5" borderId="0" applyNumberFormat="0" applyBorder="0" applyAlignment="0" applyProtection="0"/>
    <xf numFmtId="172" fontId="13" fillId="45" borderId="0" applyNumberFormat="0" applyBorder="0" applyAlignment="0" applyProtection="0"/>
    <xf numFmtId="172" fontId="13" fillId="45" borderId="0" applyNumberFormat="0" applyBorder="0" applyAlignment="0" applyProtection="0"/>
    <xf numFmtId="172" fontId="13" fillId="45" borderId="0" applyNumberFormat="0" applyBorder="0" applyAlignment="0" applyProtection="0"/>
    <xf numFmtId="172" fontId="13" fillId="45" borderId="0" applyNumberFormat="0" applyBorder="0" applyAlignment="0" applyProtection="0"/>
    <xf numFmtId="172" fontId="13" fillId="45" borderId="0" applyNumberFormat="0" applyBorder="0" applyAlignment="0" applyProtection="0"/>
    <xf numFmtId="172" fontId="13" fillId="45" borderId="0" applyNumberFormat="0" applyBorder="0" applyAlignment="0" applyProtection="0"/>
    <xf numFmtId="172" fontId="13" fillId="45" borderId="0" applyNumberFormat="0" applyBorder="0" applyAlignment="0" applyProtection="0"/>
    <xf numFmtId="172" fontId="13" fillId="45" borderId="0" applyNumberFormat="0" applyBorder="0" applyAlignment="0" applyProtection="0"/>
    <xf numFmtId="172" fontId="13" fillId="45" borderId="0" applyNumberFormat="0" applyBorder="0" applyAlignment="0" applyProtection="0"/>
    <xf numFmtId="172" fontId="13" fillId="45" borderId="0" applyNumberFormat="0" applyBorder="0" applyAlignment="0" applyProtection="0"/>
    <xf numFmtId="172" fontId="13" fillId="45"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3" fillId="42"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3" fillId="42"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3" fillId="43"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3" fillId="43"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3" fillId="43" borderId="0" applyNumberFormat="0" applyBorder="0" applyAlignment="0" applyProtection="0"/>
    <xf numFmtId="172" fontId="13" fillId="43" borderId="0" applyNumberFormat="0" applyBorder="0" applyAlignment="0" applyProtection="0"/>
    <xf numFmtId="172" fontId="13" fillId="43" borderId="0" applyNumberFormat="0" applyBorder="0" applyAlignment="0" applyProtection="0"/>
    <xf numFmtId="172" fontId="13" fillId="43" borderId="0" applyNumberFormat="0" applyBorder="0" applyAlignment="0" applyProtection="0"/>
    <xf numFmtId="172" fontId="13" fillId="43"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17"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3" fillId="44"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3" fillId="44"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3" fillId="44"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3" fillId="44" borderId="0" applyNumberFormat="0" applyBorder="0" applyAlignment="0" applyProtection="0"/>
    <xf numFmtId="172" fontId="13" fillId="44" borderId="0" applyNumberFormat="0" applyBorder="0" applyAlignment="0" applyProtection="0"/>
    <xf numFmtId="172" fontId="13" fillId="44"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1"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3" fillId="39"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3" fillId="39"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3" fillId="39"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5"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3" fillId="42"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3" fillId="42"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3" fillId="42"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29"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3" fillId="45"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3" fillId="45"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3" fillId="45" borderId="0" applyNumberFormat="0" applyBorder="0" applyAlignment="0" applyProtection="0"/>
    <xf numFmtId="172" fontId="13" fillId="45" borderId="0" applyNumberFormat="0" applyBorder="0" applyAlignment="0" applyProtection="0"/>
    <xf numFmtId="172" fontId="13" fillId="45" borderId="0" applyNumberFormat="0" applyBorder="0" applyAlignment="0" applyProtection="0"/>
    <xf numFmtId="172" fontId="13" fillId="45" borderId="0" applyNumberFormat="0" applyBorder="0" applyAlignment="0" applyProtection="0"/>
    <xf numFmtId="172" fontId="13" fillId="45"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1" fillId="33" borderId="0" applyNumberFormat="0" applyBorder="0" applyAlignment="0" applyProtection="0"/>
    <xf numFmtId="172" fontId="36" fillId="46" borderId="0" applyNumberFormat="0" applyBorder="0" applyAlignment="0" applyProtection="0"/>
    <xf numFmtId="172" fontId="36" fillId="46" borderId="0" applyNumberFormat="0" applyBorder="0" applyAlignment="0" applyProtection="0"/>
    <xf numFmtId="172" fontId="36" fillId="46" borderId="0" applyNumberFormat="0" applyBorder="0" applyAlignment="0" applyProtection="0"/>
    <xf numFmtId="172" fontId="36" fillId="46" borderId="0" applyNumberFormat="0" applyBorder="0" applyAlignment="0" applyProtection="0"/>
    <xf numFmtId="172" fontId="36" fillId="46" borderId="0" applyNumberFormat="0" applyBorder="0" applyAlignment="0" applyProtection="0"/>
    <xf numFmtId="172" fontId="36" fillId="46" borderId="0" applyNumberFormat="0" applyBorder="0" applyAlignment="0" applyProtection="0"/>
    <xf numFmtId="172" fontId="36" fillId="46" borderId="0" applyNumberFormat="0" applyBorder="0" applyAlignment="0" applyProtection="0"/>
    <xf numFmtId="172" fontId="36" fillId="46" borderId="0" applyNumberFormat="0" applyBorder="0" applyAlignment="0" applyProtection="0"/>
    <xf numFmtId="172" fontId="36" fillId="46" borderId="0" applyNumberFormat="0" applyBorder="0" applyAlignment="0" applyProtection="0"/>
    <xf numFmtId="172" fontId="36" fillId="46" borderId="0" applyNumberFormat="0" applyBorder="0" applyAlignment="0" applyProtection="0"/>
    <xf numFmtId="172" fontId="36" fillId="46" borderId="0" applyNumberFormat="0" applyBorder="0" applyAlignment="0" applyProtection="0"/>
    <xf numFmtId="172" fontId="36" fillId="46" borderId="0" applyNumberFormat="0" applyBorder="0" applyAlignment="0" applyProtection="0"/>
    <xf numFmtId="172" fontId="36" fillId="43" borderId="0" applyNumberFormat="0" applyBorder="0" applyAlignment="0" applyProtection="0"/>
    <xf numFmtId="172" fontId="36" fillId="43" borderId="0" applyNumberFormat="0" applyBorder="0" applyAlignment="0" applyProtection="0"/>
    <xf numFmtId="172" fontId="36" fillId="43" borderId="0" applyNumberFormat="0" applyBorder="0" applyAlignment="0" applyProtection="0"/>
    <xf numFmtId="172" fontId="36" fillId="43" borderId="0" applyNumberFormat="0" applyBorder="0" applyAlignment="0" applyProtection="0"/>
    <xf numFmtId="172" fontId="36" fillId="43" borderId="0" applyNumberFormat="0" applyBorder="0" applyAlignment="0" applyProtection="0"/>
    <xf numFmtId="172" fontId="36" fillId="43" borderId="0" applyNumberFormat="0" applyBorder="0" applyAlignment="0" applyProtection="0"/>
    <xf numFmtId="172" fontId="36" fillId="43" borderId="0" applyNumberFormat="0" applyBorder="0" applyAlignment="0" applyProtection="0"/>
    <xf numFmtId="172" fontId="36" fillId="43" borderId="0" applyNumberFormat="0" applyBorder="0" applyAlignment="0" applyProtection="0"/>
    <xf numFmtId="172" fontId="36" fillId="43" borderId="0" applyNumberFormat="0" applyBorder="0" applyAlignment="0" applyProtection="0"/>
    <xf numFmtId="172" fontId="36" fillId="43" borderId="0" applyNumberFormat="0" applyBorder="0" applyAlignment="0" applyProtection="0"/>
    <xf numFmtId="172" fontId="36" fillId="43" borderId="0" applyNumberFormat="0" applyBorder="0" applyAlignment="0" applyProtection="0"/>
    <xf numFmtId="172" fontId="36" fillId="43" borderId="0" applyNumberFormat="0" applyBorder="0" applyAlignment="0" applyProtection="0"/>
    <xf numFmtId="172" fontId="36" fillId="44" borderId="0" applyNumberFormat="0" applyBorder="0" applyAlignment="0" applyProtection="0"/>
    <xf numFmtId="172" fontId="36" fillId="44" borderId="0" applyNumberFormat="0" applyBorder="0" applyAlignment="0" applyProtection="0"/>
    <xf numFmtId="172" fontId="36" fillId="44" borderId="0" applyNumberFormat="0" applyBorder="0" applyAlignment="0" applyProtection="0"/>
    <xf numFmtId="172" fontId="36" fillId="44" borderId="0" applyNumberFormat="0" applyBorder="0" applyAlignment="0" applyProtection="0"/>
    <xf numFmtId="172" fontId="36" fillId="44" borderId="0" applyNumberFormat="0" applyBorder="0" applyAlignment="0" applyProtection="0"/>
    <xf numFmtId="172" fontId="36" fillId="44" borderId="0" applyNumberFormat="0" applyBorder="0" applyAlignment="0" applyProtection="0"/>
    <xf numFmtId="172" fontId="36" fillId="44" borderId="0" applyNumberFormat="0" applyBorder="0" applyAlignment="0" applyProtection="0"/>
    <xf numFmtId="172" fontId="36" fillId="44" borderId="0" applyNumberFormat="0" applyBorder="0" applyAlignment="0" applyProtection="0"/>
    <xf numFmtId="172" fontId="36" fillId="44" borderId="0" applyNumberFormat="0" applyBorder="0" applyAlignment="0" applyProtection="0"/>
    <xf numFmtId="172" fontId="36" fillId="44" borderId="0" applyNumberFormat="0" applyBorder="0" applyAlignment="0" applyProtection="0"/>
    <xf numFmtId="172" fontId="36" fillId="44" borderId="0" applyNumberFormat="0" applyBorder="0" applyAlignment="0" applyProtection="0"/>
    <xf numFmtId="172" fontId="36" fillId="44"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48" borderId="0" applyNumberFormat="0" applyBorder="0" applyAlignment="0" applyProtection="0"/>
    <xf numFmtId="172" fontId="36" fillId="48" borderId="0" applyNumberFormat="0" applyBorder="0" applyAlignment="0" applyProtection="0"/>
    <xf numFmtId="172" fontId="36" fillId="48" borderId="0" applyNumberFormat="0" applyBorder="0" applyAlignment="0" applyProtection="0"/>
    <xf numFmtId="172" fontId="36" fillId="48" borderId="0" applyNumberFormat="0" applyBorder="0" applyAlignment="0" applyProtection="0"/>
    <xf numFmtId="172" fontId="36" fillId="48" borderId="0" applyNumberFormat="0" applyBorder="0" applyAlignment="0" applyProtection="0"/>
    <xf numFmtId="172" fontId="36" fillId="48" borderId="0" applyNumberFormat="0" applyBorder="0" applyAlignment="0" applyProtection="0"/>
    <xf numFmtId="172" fontId="36" fillId="48" borderId="0" applyNumberFormat="0" applyBorder="0" applyAlignment="0" applyProtection="0"/>
    <xf numFmtId="172" fontId="36" fillId="48" borderId="0" applyNumberFormat="0" applyBorder="0" applyAlignment="0" applyProtection="0"/>
    <xf numFmtId="172" fontId="36" fillId="48" borderId="0" applyNumberFormat="0" applyBorder="0" applyAlignment="0" applyProtection="0"/>
    <xf numFmtId="172" fontId="36" fillId="48" borderId="0" applyNumberFormat="0" applyBorder="0" applyAlignment="0" applyProtection="0"/>
    <xf numFmtId="172" fontId="36" fillId="48" borderId="0" applyNumberFormat="0" applyBorder="0" applyAlignment="0" applyProtection="0"/>
    <xf numFmtId="172" fontId="36" fillId="48"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1" fillId="14" borderId="0" applyNumberFormat="0" applyBorder="0" applyAlignment="0" applyProtection="0"/>
    <xf numFmtId="172" fontId="36" fillId="46" borderId="0" applyNumberFormat="0" applyBorder="0" applyAlignment="0" applyProtection="0"/>
    <xf numFmtId="172" fontId="36" fillId="46" borderId="0" applyNumberFormat="0" applyBorder="0" applyAlignment="0" applyProtection="0"/>
    <xf numFmtId="172" fontId="36" fillId="46"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1" fillId="18" borderId="0" applyNumberFormat="0" applyBorder="0" applyAlignment="0" applyProtection="0"/>
    <xf numFmtId="172" fontId="36" fillId="43" borderId="0" applyNumberFormat="0" applyBorder="0" applyAlignment="0" applyProtection="0"/>
    <xf numFmtId="172" fontId="36" fillId="43" borderId="0" applyNumberFormat="0" applyBorder="0" applyAlignment="0" applyProtection="0"/>
    <xf numFmtId="172" fontId="36" fillId="43"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1" fillId="22" borderId="0" applyNumberFormat="0" applyBorder="0" applyAlignment="0" applyProtection="0"/>
    <xf numFmtId="172" fontId="36" fillId="44" borderId="0" applyNumberFormat="0" applyBorder="0" applyAlignment="0" applyProtection="0"/>
    <xf numFmtId="172" fontId="36" fillId="44"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1" fillId="26"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1" fillId="30"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1" fillId="34" borderId="0" applyNumberFormat="0" applyBorder="0" applyAlignment="0" applyProtection="0"/>
    <xf numFmtId="172" fontId="36" fillId="48" borderId="0" applyNumberFormat="0" applyBorder="0" applyAlignment="0" applyProtection="0"/>
    <xf numFmtId="172" fontId="36" fillId="48" borderId="0" applyNumberFormat="0" applyBorder="0" applyAlignment="0" applyProtection="0"/>
    <xf numFmtId="172" fontId="36" fillId="49" borderId="0" applyNumberFormat="0" applyBorder="0" applyAlignment="0" applyProtection="0"/>
    <xf numFmtId="172" fontId="36" fillId="49" borderId="0" applyNumberFormat="0" applyBorder="0" applyAlignment="0" applyProtection="0"/>
    <xf numFmtId="172" fontId="36" fillId="49" borderId="0" applyNumberFormat="0" applyBorder="0" applyAlignment="0" applyProtection="0"/>
    <xf numFmtId="172" fontId="36" fillId="49" borderId="0" applyNumberFormat="0" applyBorder="0" applyAlignment="0" applyProtection="0"/>
    <xf numFmtId="172" fontId="36" fillId="49" borderId="0" applyNumberFormat="0" applyBorder="0" applyAlignment="0" applyProtection="0"/>
    <xf numFmtId="172" fontId="36" fillId="49" borderId="0" applyNumberFormat="0" applyBorder="0" applyAlignment="0" applyProtection="0"/>
    <xf numFmtId="172" fontId="36" fillId="49" borderId="0" applyNumberFormat="0" applyBorder="0" applyAlignment="0" applyProtection="0"/>
    <xf numFmtId="172" fontId="36" fillId="49" borderId="0" applyNumberFormat="0" applyBorder="0" applyAlignment="0" applyProtection="0"/>
    <xf numFmtId="172" fontId="36" fillId="49" borderId="0" applyNumberFormat="0" applyBorder="0" applyAlignment="0" applyProtection="0"/>
    <xf numFmtId="172" fontId="36" fillId="49" borderId="0" applyNumberFormat="0" applyBorder="0" applyAlignment="0" applyProtection="0"/>
    <xf numFmtId="172" fontId="36" fillId="49" borderId="0" applyNumberFormat="0" applyBorder="0" applyAlignment="0" applyProtection="0"/>
    <xf numFmtId="172" fontId="36" fillId="49" borderId="0" applyNumberFormat="0" applyBorder="0" applyAlignment="0" applyProtection="0"/>
    <xf numFmtId="172" fontId="36" fillId="50" borderId="0" applyNumberFormat="0" applyBorder="0" applyAlignment="0" applyProtection="0"/>
    <xf numFmtId="172" fontId="36" fillId="50" borderId="0" applyNumberFormat="0" applyBorder="0" applyAlignment="0" applyProtection="0"/>
    <xf numFmtId="172" fontId="36" fillId="50" borderId="0" applyNumberFormat="0" applyBorder="0" applyAlignment="0" applyProtection="0"/>
    <xf numFmtId="172" fontId="36" fillId="50" borderId="0" applyNumberFormat="0" applyBorder="0" applyAlignment="0" applyProtection="0"/>
    <xf numFmtId="172" fontId="36" fillId="50" borderId="0" applyNumberFormat="0" applyBorder="0" applyAlignment="0" applyProtection="0"/>
    <xf numFmtId="172" fontId="36" fillId="50" borderId="0" applyNumberFormat="0" applyBorder="0" applyAlignment="0" applyProtection="0"/>
    <xf numFmtId="172" fontId="36" fillId="50" borderId="0" applyNumberFormat="0" applyBorder="0" applyAlignment="0" applyProtection="0"/>
    <xf numFmtId="172" fontId="36" fillId="50" borderId="0" applyNumberFormat="0" applyBorder="0" applyAlignment="0" applyProtection="0"/>
    <xf numFmtId="172" fontId="36" fillId="50" borderId="0" applyNumberFormat="0" applyBorder="0" applyAlignment="0" applyProtection="0"/>
    <xf numFmtId="172" fontId="36" fillId="50" borderId="0" applyNumberFormat="0" applyBorder="0" applyAlignment="0" applyProtection="0"/>
    <xf numFmtId="172" fontId="36" fillId="50" borderId="0" applyNumberFormat="0" applyBorder="0" applyAlignment="0" applyProtection="0"/>
    <xf numFmtId="172" fontId="36" fillId="50" borderId="0" applyNumberFormat="0" applyBorder="0" applyAlignment="0" applyProtection="0"/>
    <xf numFmtId="172" fontId="36" fillId="51" borderId="0" applyNumberFormat="0" applyBorder="0" applyAlignment="0" applyProtection="0"/>
    <xf numFmtId="172" fontId="36" fillId="51" borderId="0" applyNumberFormat="0" applyBorder="0" applyAlignment="0" applyProtection="0"/>
    <xf numFmtId="172" fontId="36" fillId="51" borderId="0" applyNumberFormat="0" applyBorder="0" applyAlignment="0" applyProtection="0"/>
    <xf numFmtId="172" fontId="36" fillId="51" borderId="0" applyNumberFormat="0" applyBorder="0" applyAlignment="0" applyProtection="0"/>
    <xf numFmtId="172" fontId="36" fillId="51" borderId="0" applyNumberFormat="0" applyBorder="0" applyAlignment="0" applyProtection="0"/>
    <xf numFmtId="172" fontId="36" fillId="51" borderId="0" applyNumberFormat="0" applyBorder="0" applyAlignment="0" applyProtection="0"/>
    <xf numFmtId="172" fontId="36" fillId="51" borderId="0" applyNumberFormat="0" applyBorder="0" applyAlignment="0" applyProtection="0"/>
    <xf numFmtId="172" fontId="36" fillId="51" borderId="0" applyNumberFormat="0" applyBorder="0" applyAlignment="0" applyProtection="0"/>
    <xf numFmtId="172" fontId="36" fillId="51" borderId="0" applyNumberFormat="0" applyBorder="0" applyAlignment="0" applyProtection="0"/>
    <xf numFmtId="172" fontId="36" fillId="51" borderId="0" applyNumberFormat="0" applyBorder="0" applyAlignment="0" applyProtection="0"/>
    <xf numFmtId="172" fontId="36" fillId="51" borderId="0" applyNumberFormat="0" applyBorder="0" applyAlignment="0" applyProtection="0"/>
    <xf numFmtId="172" fontId="36" fillId="51"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52" borderId="0" applyNumberFormat="0" applyBorder="0" applyAlignment="0" applyProtection="0"/>
    <xf numFmtId="172" fontId="36" fillId="52" borderId="0" applyNumberFormat="0" applyBorder="0" applyAlignment="0" applyProtection="0"/>
    <xf numFmtId="172" fontId="36" fillId="52" borderId="0" applyNumberFormat="0" applyBorder="0" applyAlignment="0" applyProtection="0"/>
    <xf numFmtId="172" fontId="36" fillId="52" borderId="0" applyNumberFormat="0" applyBorder="0" applyAlignment="0" applyProtection="0"/>
    <xf numFmtId="172" fontId="36" fillId="52" borderId="0" applyNumberFormat="0" applyBorder="0" applyAlignment="0" applyProtection="0"/>
    <xf numFmtId="172" fontId="36" fillId="52" borderId="0" applyNumberFormat="0" applyBorder="0" applyAlignment="0" applyProtection="0"/>
    <xf numFmtId="172" fontId="36" fillId="52" borderId="0" applyNumberFormat="0" applyBorder="0" applyAlignment="0" applyProtection="0"/>
    <xf numFmtId="172" fontId="36" fillId="52" borderId="0" applyNumberFormat="0" applyBorder="0" applyAlignment="0" applyProtection="0"/>
    <xf numFmtId="172" fontId="36" fillId="52" borderId="0" applyNumberFormat="0" applyBorder="0" applyAlignment="0" applyProtection="0"/>
    <xf numFmtId="172" fontId="36" fillId="52" borderId="0" applyNumberFormat="0" applyBorder="0" applyAlignment="0" applyProtection="0"/>
    <xf numFmtId="172" fontId="36" fillId="52" borderId="0" applyNumberFormat="0" applyBorder="0" applyAlignment="0" applyProtection="0"/>
    <xf numFmtId="172" fontId="36" fillId="52" borderId="0" applyNumberFormat="0" applyBorder="0" applyAlignment="0" applyProtection="0"/>
    <xf numFmtId="172" fontId="37" fillId="37" borderId="0" applyNumberFormat="0" applyBorder="0" applyAlignment="0" applyProtection="0"/>
    <xf numFmtId="172" fontId="37" fillId="37" borderId="0" applyNumberFormat="0" applyBorder="0" applyAlignment="0" applyProtection="0"/>
    <xf numFmtId="172" fontId="37" fillId="37" borderId="0" applyNumberFormat="0" applyBorder="0" applyAlignment="0" applyProtection="0"/>
    <xf numFmtId="172" fontId="37" fillId="37" borderId="0" applyNumberFormat="0" applyBorder="0" applyAlignment="0" applyProtection="0"/>
    <xf numFmtId="172" fontId="37" fillId="37" borderId="0" applyNumberFormat="0" applyBorder="0" applyAlignment="0" applyProtection="0"/>
    <xf numFmtId="172" fontId="37" fillId="37" borderId="0" applyNumberFormat="0" applyBorder="0" applyAlignment="0" applyProtection="0"/>
    <xf numFmtId="172" fontId="37" fillId="37" borderId="0" applyNumberFormat="0" applyBorder="0" applyAlignment="0" applyProtection="0"/>
    <xf numFmtId="172" fontId="37" fillId="37" borderId="0" applyNumberFormat="0" applyBorder="0" applyAlignment="0" applyProtection="0"/>
    <xf numFmtId="172" fontId="37" fillId="37" borderId="0" applyNumberFormat="0" applyBorder="0" applyAlignment="0" applyProtection="0"/>
    <xf numFmtId="172" fontId="37" fillId="37" borderId="0" applyNumberFormat="0" applyBorder="0" applyAlignment="0" applyProtection="0"/>
    <xf numFmtId="172" fontId="37" fillId="37" borderId="0" applyNumberFormat="0" applyBorder="0" applyAlignment="0" applyProtection="0"/>
    <xf numFmtId="172" fontId="37" fillId="37" borderId="0" applyNumberFormat="0" applyBorder="0" applyAlignment="0" applyProtection="0"/>
    <xf numFmtId="172" fontId="38" fillId="53" borderId="14" applyNumberFormat="0" applyAlignment="0" applyProtection="0"/>
    <xf numFmtId="172" fontId="38" fillId="53" borderId="14" applyNumberFormat="0" applyAlignment="0" applyProtection="0"/>
    <xf numFmtId="172" fontId="38" fillId="53" borderId="14" applyNumberFormat="0" applyAlignment="0" applyProtection="0"/>
    <xf numFmtId="172" fontId="38" fillId="53" borderId="14" applyNumberFormat="0" applyAlignment="0" applyProtection="0"/>
    <xf numFmtId="172" fontId="38" fillId="53" borderId="14" applyNumberFormat="0" applyAlignment="0" applyProtection="0"/>
    <xf numFmtId="172" fontId="38" fillId="53" borderId="14" applyNumberFormat="0" applyAlignment="0" applyProtection="0"/>
    <xf numFmtId="172" fontId="38" fillId="53" borderId="14" applyNumberFormat="0" applyAlignment="0" applyProtection="0"/>
    <xf numFmtId="172" fontId="38" fillId="53" borderId="14" applyNumberFormat="0" applyAlignment="0" applyProtection="0"/>
    <xf numFmtId="172" fontId="38" fillId="53" borderId="14" applyNumberFormat="0" applyAlignment="0" applyProtection="0"/>
    <xf numFmtId="172" fontId="38" fillId="53" borderId="14" applyNumberFormat="0" applyAlignment="0" applyProtection="0"/>
    <xf numFmtId="172" fontId="38" fillId="53" borderId="14" applyNumberFormat="0" applyAlignment="0" applyProtection="0"/>
    <xf numFmtId="172" fontId="38" fillId="53" borderId="14" applyNumberFormat="0" applyAlignment="0" applyProtection="0"/>
    <xf numFmtId="172" fontId="39" fillId="54" borderId="15" applyNumberFormat="0" applyAlignment="0" applyProtection="0"/>
    <xf numFmtId="172" fontId="39" fillId="54" borderId="15" applyNumberFormat="0" applyAlignment="0" applyProtection="0"/>
    <xf numFmtId="172" fontId="39" fillId="54" borderId="15" applyNumberFormat="0" applyAlignment="0" applyProtection="0"/>
    <xf numFmtId="172" fontId="39" fillId="54" borderId="15" applyNumberFormat="0" applyAlignment="0" applyProtection="0"/>
    <xf numFmtId="172" fontId="39" fillId="54" borderId="15" applyNumberFormat="0" applyAlignment="0" applyProtection="0"/>
    <xf numFmtId="172" fontId="39" fillId="54" borderId="15" applyNumberFormat="0" applyAlignment="0" applyProtection="0"/>
    <xf numFmtId="172" fontId="39" fillId="54" borderId="15" applyNumberFormat="0" applyAlignment="0" applyProtection="0"/>
    <xf numFmtId="172" fontId="39" fillId="54" borderId="15" applyNumberFormat="0" applyAlignment="0" applyProtection="0"/>
    <xf numFmtId="172" fontId="39" fillId="54" borderId="15" applyNumberFormat="0" applyAlignment="0" applyProtection="0"/>
    <xf numFmtId="172" fontId="39" fillId="54" borderId="15" applyNumberFormat="0" applyAlignment="0" applyProtection="0"/>
    <xf numFmtId="172" fontId="39" fillId="54" borderId="15" applyNumberFormat="0" applyAlignment="0" applyProtection="0"/>
    <xf numFmtId="172" fontId="39" fillId="54" borderId="15" applyNumberFormat="0" applyAlignment="0" applyProtection="0"/>
    <xf numFmtId="172" fontId="42" fillId="0" borderId="0" applyNumberFormat="0" applyFill="0" applyBorder="0" applyAlignment="0" applyProtection="0"/>
    <xf numFmtId="172" fontId="42" fillId="0" borderId="0" applyNumberFormat="0" applyFill="0" applyBorder="0" applyAlignment="0" applyProtection="0"/>
    <xf numFmtId="172" fontId="42" fillId="0" borderId="0" applyNumberFormat="0" applyFill="0" applyBorder="0" applyAlignment="0" applyProtection="0"/>
    <xf numFmtId="172" fontId="42" fillId="0" borderId="0" applyNumberFormat="0" applyFill="0" applyBorder="0" applyAlignment="0" applyProtection="0"/>
    <xf numFmtId="172" fontId="42" fillId="0" borderId="0" applyNumberFormat="0" applyFill="0" applyBorder="0" applyAlignment="0" applyProtection="0"/>
    <xf numFmtId="172" fontId="42" fillId="0" borderId="0" applyNumberFormat="0" applyFill="0" applyBorder="0" applyAlignment="0" applyProtection="0"/>
    <xf numFmtId="172" fontId="42" fillId="0" borderId="0" applyNumberFormat="0" applyFill="0" applyBorder="0" applyAlignment="0" applyProtection="0"/>
    <xf numFmtId="172" fontId="42" fillId="0" borderId="0" applyNumberFormat="0" applyFill="0" applyBorder="0" applyAlignment="0" applyProtection="0"/>
    <xf numFmtId="172" fontId="42" fillId="0" borderId="0" applyNumberFormat="0" applyFill="0" applyBorder="0" applyAlignment="0" applyProtection="0"/>
    <xf numFmtId="172" fontId="42" fillId="0" borderId="0" applyNumberFormat="0" applyFill="0" applyBorder="0" applyAlignment="0" applyProtection="0"/>
    <xf numFmtId="172" fontId="42" fillId="0" borderId="0" applyNumberFormat="0" applyFill="0" applyBorder="0" applyAlignment="0" applyProtection="0"/>
    <xf numFmtId="172" fontId="42" fillId="0" borderId="0" applyNumberFormat="0" applyFill="0" applyBorder="0" applyAlignment="0" applyProtection="0"/>
    <xf numFmtId="172" fontId="43" fillId="38" borderId="0" applyNumberFormat="0" applyBorder="0" applyAlignment="0" applyProtection="0"/>
    <xf numFmtId="172" fontId="43" fillId="38" borderId="0" applyNumberFormat="0" applyBorder="0" applyAlignment="0" applyProtection="0"/>
    <xf numFmtId="172" fontId="43" fillId="38" borderId="0" applyNumberFormat="0" applyBorder="0" applyAlignment="0" applyProtection="0"/>
    <xf numFmtId="172" fontId="43" fillId="38" borderId="0" applyNumberFormat="0" applyBorder="0" applyAlignment="0" applyProtection="0"/>
    <xf numFmtId="172" fontId="43" fillId="38" borderId="0" applyNumberFormat="0" applyBorder="0" applyAlignment="0" applyProtection="0"/>
    <xf numFmtId="172" fontId="43" fillId="38" borderId="0" applyNumberFormat="0" applyBorder="0" applyAlignment="0" applyProtection="0"/>
    <xf numFmtId="172" fontId="43" fillId="38" borderId="0" applyNumberFormat="0" applyBorder="0" applyAlignment="0" applyProtection="0"/>
    <xf numFmtId="172" fontId="43" fillId="38" borderId="0" applyNumberFormat="0" applyBorder="0" applyAlignment="0" applyProtection="0"/>
    <xf numFmtId="172" fontId="43" fillId="38" borderId="0" applyNumberFormat="0" applyBorder="0" applyAlignment="0" applyProtection="0"/>
    <xf numFmtId="172" fontId="43" fillId="38" borderId="0" applyNumberFormat="0" applyBorder="0" applyAlignment="0" applyProtection="0"/>
    <xf numFmtId="172" fontId="43" fillId="38" borderId="0" applyNumberFormat="0" applyBorder="0" applyAlignment="0" applyProtection="0"/>
    <xf numFmtId="172" fontId="43" fillId="38" borderId="0" applyNumberFormat="0" applyBorder="0" applyAlignment="0" applyProtection="0"/>
    <xf numFmtId="172" fontId="44" fillId="0" borderId="16" applyNumberFormat="0" applyFill="0" applyAlignment="0" applyProtection="0"/>
    <xf numFmtId="172" fontId="44" fillId="0" borderId="16" applyNumberFormat="0" applyFill="0" applyAlignment="0" applyProtection="0"/>
    <xf numFmtId="172" fontId="44" fillId="0" borderId="16" applyNumberFormat="0" applyFill="0" applyAlignment="0" applyProtection="0"/>
    <xf numFmtId="172" fontId="44" fillId="0" borderId="16" applyNumberFormat="0" applyFill="0" applyAlignment="0" applyProtection="0"/>
    <xf numFmtId="172" fontId="44" fillId="0" borderId="16" applyNumberFormat="0" applyFill="0" applyAlignment="0" applyProtection="0"/>
    <xf numFmtId="172" fontId="44" fillId="0" borderId="16" applyNumberFormat="0" applyFill="0" applyAlignment="0" applyProtection="0"/>
    <xf numFmtId="172" fontId="44" fillId="0" borderId="16" applyNumberFormat="0" applyFill="0" applyAlignment="0" applyProtection="0"/>
    <xf numFmtId="172" fontId="44" fillId="0" borderId="16" applyNumberFormat="0" applyFill="0" applyAlignment="0" applyProtection="0"/>
    <xf numFmtId="172" fontId="44" fillId="0" borderId="16" applyNumberFormat="0" applyFill="0" applyAlignment="0" applyProtection="0"/>
    <xf numFmtId="172" fontId="44" fillId="0" borderId="16" applyNumberFormat="0" applyFill="0" applyAlignment="0" applyProtection="0"/>
    <xf numFmtId="172" fontId="44" fillId="0" borderId="16" applyNumberFormat="0" applyFill="0" applyAlignment="0" applyProtection="0"/>
    <xf numFmtId="172" fontId="44" fillId="0" borderId="16" applyNumberFormat="0" applyFill="0" applyAlignment="0" applyProtection="0"/>
    <xf numFmtId="172" fontId="45" fillId="0" borderId="17" applyNumberFormat="0" applyFill="0" applyAlignment="0" applyProtection="0"/>
    <xf numFmtId="172" fontId="45" fillId="0" borderId="17" applyNumberFormat="0" applyFill="0" applyAlignment="0" applyProtection="0"/>
    <xf numFmtId="172" fontId="45" fillId="0" borderId="17" applyNumberFormat="0" applyFill="0" applyAlignment="0" applyProtection="0"/>
    <xf numFmtId="172" fontId="45" fillId="0" borderId="17" applyNumberFormat="0" applyFill="0" applyAlignment="0" applyProtection="0"/>
    <xf numFmtId="172" fontId="45" fillId="0" borderId="17" applyNumberFormat="0" applyFill="0" applyAlignment="0" applyProtection="0"/>
    <xf numFmtId="172" fontId="45" fillId="0" borderId="17" applyNumberFormat="0" applyFill="0" applyAlignment="0" applyProtection="0"/>
    <xf numFmtId="172" fontId="45" fillId="0" borderId="17" applyNumberFormat="0" applyFill="0" applyAlignment="0" applyProtection="0"/>
    <xf numFmtId="172" fontId="45" fillId="0" borderId="17" applyNumberFormat="0" applyFill="0" applyAlignment="0" applyProtection="0"/>
    <xf numFmtId="172" fontId="45" fillId="0" borderId="17" applyNumberFormat="0" applyFill="0" applyAlignment="0" applyProtection="0"/>
    <xf numFmtId="172" fontId="45" fillId="0" borderId="17" applyNumberFormat="0" applyFill="0" applyAlignment="0" applyProtection="0"/>
    <xf numFmtId="172" fontId="45" fillId="0" borderId="17" applyNumberFormat="0" applyFill="0" applyAlignment="0" applyProtection="0"/>
    <xf numFmtId="172" fontId="45" fillId="0" borderId="17" applyNumberFormat="0" applyFill="0" applyAlignment="0" applyProtection="0"/>
    <xf numFmtId="172" fontId="46" fillId="0" borderId="18" applyNumberFormat="0" applyFill="0" applyAlignment="0" applyProtection="0"/>
    <xf numFmtId="172" fontId="46" fillId="0" borderId="18" applyNumberFormat="0" applyFill="0" applyAlignment="0" applyProtection="0"/>
    <xf numFmtId="172" fontId="46" fillId="0" borderId="18" applyNumberFormat="0" applyFill="0" applyAlignment="0" applyProtection="0"/>
    <xf numFmtId="172" fontId="46" fillId="0" borderId="18" applyNumberFormat="0" applyFill="0" applyAlignment="0" applyProtection="0"/>
    <xf numFmtId="172" fontId="46" fillId="0" borderId="18" applyNumberFormat="0" applyFill="0" applyAlignment="0" applyProtection="0"/>
    <xf numFmtId="172" fontId="46" fillId="0" borderId="18" applyNumberFormat="0" applyFill="0" applyAlignment="0" applyProtection="0"/>
    <xf numFmtId="172" fontId="46" fillId="0" borderId="18" applyNumberFormat="0" applyFill="0" applyAlignment="0" applyProtection="0"/>
    <xf numFmtId="172" fontId="46" fillId="0" borderId="18" applyNumberFormat="0" applyFill="0" applyAlignment="0" applyProtection="0"/>
    <xf numFmtId="172" fontId="46" fillId="0" borderId="18" applyNumberFormat="0" applyFill="0" applyAlignment="0" applyProtection="0"/>
    <xf numFmtId="172" fontId="46" fillId="0" borderId="18" applyNumberFormat="0" applyFill="0" applyAlignment="0" applyProtection="0"/>
    <xf numFmtId="172" fontId="46" fillId="0" borderId="18" applyNumberFormat="0" applyFill="0" applyAlignment="0" applyProtection="0"/>
    <xf numFmtId="172" fontId="46" fillId="0" borderId="18" applyNumberFormat="0" applyFill="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7" fillId="41" borderId="14" applyNumberFormat="0" applyAlignment="0" applyProtection="0"/>
    <xf numFmtId="172" fontId="47" fillId="41" borderId="14" applyNumberFormat="0" applyAlignment="0" applyProtection="0"/>
    <xf numFmtId="172" fontId="47" fillId="41" borderId="14" applyNumberFormat="0" applyAlignment="0" applyProtection="0"/>
    <xf numFmtId="172" fontId="47" fillId="41" borderId="14" applyNumberFormat="0" applyAlignment="0" applyProtection="0"/>
    <xf numFmtId="172" fontId="47" fillId="41" borderId="14" applyNumberFormat="0" applyAlignment="0" applyProtection="0"/>
    <xf numFmtId="172" fontId="47" fillId="41" borderId="14" applyNumberFormat="0" applyAlignment="0" applyProtection="0"/>
    <xf numFmtId="172" fontId="47" fillId="41" borderId="14" applyNumberFormat="0" applyAlignment="0" applyProtection="0"/>
    <xf numFmtId="172" fontId="47" fillId="41" borderId="14" applyNumberFormat="0" applyAlignment="0" applyProtection="0"/>
    <xf numFmtId="172" fontId="47" fillId="41" borderId="14" applyNumberFormat="0" applyAlignment="0" applyProtection="0"/>
    <xf numFmtId="172" fontId="47" fillId="41" borderId="14" applyNumberFormat="0" applyAlignment="0" applyProtection="0"/>
    <xf numFmtId="172" fontId="47" fillId="41" borderId="14" applyNumberFormat="0" applyAlignment="0" applyProtection="0"/>
    <xf numFmtId="172" fontId="47" fillId="41" borderId="14" applyNumberFormat="0" applyAlignment="0" applyProtection="0"/>
    <xf numFmtId="172" fontId="48" fillId="0" borderId="19" applyNumberFormat="0" applyFill="0" applyAlignment="0" applyProtection="0"/>
    <xf numFmtId="172" fontId="48" fillId="0" borderId="19" applyNumberFormat="0" applyFill="0" applyAlignment="0" applyProtection="0"/>
    <xf numFmtId="172" fontId="48" fillId="0" borderId="19" applyNumberFormat="0" applyFill="0" applyAlignment="0" applyProtection="0"/>
    <xf numFmtId="172" fontId="48" fillId="0" borderId="19" applyNumberFormat="0" applyFill="0" applyAlignment="0" applyProtection="0"/>
    <xf numFmtId="172" fontId="48" fillId="0" borderId="19" applyNumberFormat="0" applyFill="0" applyAlignment="0" applyProtection="0"/>
    <xf numFmtId="172" fontId="48" fillId="0" borderId="19" applyNumberFormat="0" applyFill="0" applyAlignment="0" applyProtection="0"/>
    <xf numFmtId="172" fontId="48" fillId="0" borderId="19" applyNumberFormat="0" applyFill="0" applyAlignment="0" applyProtection="0"/>
    <xf numFmtId="172" fontId="48" fillId="0" borderId="19" applyNumberFormat="0" applyFill="0" applyAlignment="0" applyProtection="0"/>
    <xf numFmtId="172" fontId="48" fillId="0" borderId="19" applyNumberFormat="0" applyFill="0" applyAlignment="0" applyProtection="0"/>
    <xf numFmtId="172" fontId="48" fillId="0" borderId="19" applyNumberFormat="0" applyFill="0" applyAlignment="0" applyProtection="0"/>
    <xf numFmtId="172" fontId="48" fillId="0" borderId="19" applyNumberFormat="0" applyFill="0" applyAlignment="0" applyProtection="0"/>
    <xf numFmtId="172" fontId="48" fillId="0" borderId="19" applyNumberFormat="0" applyFill="0" applyAlignment="0" applyProtection="0"/>
    <xf numFmtId="172" fontId="49" fillId="55" borderId="0" applyNumberFormat="0" applyBorder="0" applyAlignment="0" applyProtection="0"/>
    <xf numFmtId="172" fontId="49" fillId="55" borderId="0" applyNumberFormat="0" applyBorder="0" applyAlignment="0" applyProtection="0"/>
    <xf numFmtId="172" fontId="49" fillId="55" borderId="0" applyNumberFormat="0" applyBorder="0" applyAlignment="0" applyProtection="0"/>
    <xf numFmtId="172" fontId="49" fillId="55" borderId="0" applyNumberFormat="0" applyBorder="0" applyAlignment="0" applyProtection="0"/>
    <xf numFmtId="172" fontId="49" fillId="55" borderId="0" applyNumberFormat="0" applyBorder="0" applyAlignment="0" applyProtection="0"/>
    <xf numFmtId="172" fontId="49" fillId="55" borderId="0" applyNumberFormat="0" applyBorder="0" applyAlignment="0" applyProtection="0"/>
    <xf numFmtId="172" fontId="49" fillId="55" borderId="0" applyNumberFormat="0" applyBorder="0" applyAlignment="0" applyProtection="0"/>
    <xf numFmtId="172" fontId="49" fillId="55" borderId="0" applyNumberFormat="0" applyBorder="0" applyAlignment="0" applyProtection="0"/>
    <xf numFmtId="172" fontId="49" fillId="55" borderId="0" applyNumberFormat="0" applyBorder="0" applyAlignment="0" applyProtection="0"/>
    <xf numFmtId="172" fontId="49" fillId="55" borderId="0" applyNumberFormat="0" applyBorder="0" applyAlignment="0" applyProtection="0"/>
    <xf numFmtId="172" fontId="49" fillId="55" borderId="0" applyNumberFormat="0" applyBorder="0" applyAlignment="0" applyProtection="0"/>
    <xf numFmtId="172" fontId="49" fillId="55" borderId="0" applyNumberFormat="0" applyBorder="0" applyAlignment="0" applyProtection="0"/>
    <xf numFmtId="172" fontId="35" fillId="0" borderId="2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51" fillId="0" borderId="0"/>
    <xf numFmtId="172" fontId="13" fillId="56" borderId="21" applyNumberFormat="0" applyFont="0" applyAlignment="0" applyProtection="0"/>
    <xf numFmtId="172" fontId="13" fillId="56" borderId="21" applyNumberFormat="0" applyFont="0" applyAlignment="0" applyProtection="0"/>
    <xf numFmtId="172" fontId="13" fillId="56" borderId="21" applyNumberFormat="0" applyFont="0" applyAlignment="0" applyProtection="0"/>
    <xf numFmtId="172" fontId="13" fillId="56" borderId="21" applyNumberFormat="0" applyFont="0" applyAlignment="0" applyProtection="0"/>
    <xf numFmtId="172" fontId="13" fillId="56" borderId="21" applyNumberFormat="0" applyFont="0" applyAlignment="0" applyProtection="0"/>
    <xf numFmtId="172" fontId="13" fillId="56" borderId="21" applyNumberFormat="0" applyFont="0" applyAlignment="0" applyProtection="0"/>
    <xf numFmtId="172" fontId="13" fillId="56" borderId="21" applyNumberFormat="0" applyFont="0" applyAlignment="0" applyProtection="0"/>
    <xf numFmtId="172" fontId="13" fillId="56" borderId="21" applyNumberFormat="0" applyFont="0" applyAlignment="0" applyProtection="0"/>
    <xf numFmtId="172" fontId="13" fillId="56" borderId="21" applyNumberFormat="0" applyFont="0" applyAlignment="0" applyProtection="0"/>
    <xf numFmtId="172" fontId="13" fillId="56" borderId="21" applyNumberFormat="0" applyFont="0" applyAlignment="0" applyProtection="0"/>
    <xf numFmtId="172" fontId="13" fillId="56" borderId="21" applyNumberFormat="0" applyFont="0" applyAlignment="0" applyProtection="0"/>
    <xf numFmtId="172" fontId="13" fillId="56" borderId="21" applyNumberFormat="0" applyFont="0" applyAlignment="0" applyProtection="0"/>
    <xf numFmtId="172" fontId="52" fillId="53" borderId="22" applyNumberFormat="0" applyAlignment="0" applyProtection="0"/>
    <xf numFmtId="172" fontId="52" fillId="53" borderId="22" applyNumberFormat="0" applyAlignment="0" applyProtection="0"/>
    <xf numFmtId="172" fontId="52" fillId="53" borderId="22" applyNumberFormat="0" applyAlignment="0" applyProtection="0"/>
    <xf numFmtId="172" fontId="52" fillId="53" borderId="22" applyNumberFormat="0" applyAlignment="0" applyProtection="0"/>
    <xf numFmtId="172" fontId="52" fillId="53" borderId="22" applyNumberFormat="0" applyAlignment="0" applyProtection="0"/>
    <xf numFmtId="172" fontId="52" fillId="53" borderId="22" applyNumberFormat="0" applyAlignment="0" applyProtection="0"/>
    <xf numFmtId="172" fontId="52" fillId="53" borderId="22" applyNumberFormat="0" applyAlignment="0" applyProtection="0"/>
    <xf numFmtId="172" fontId="52" fillId="53" borderId="22" applyNumberFormat="0" applyAlignment="0" applyProtection="0"/>
    <xf numFmtId="172" fontId="52" fillId="53" borderId="22" applyNumberFormat="0" applyAlignment="0" applyProtection="0"/>
    <xf numFmtId="172" fontId="52" fillId="53" borderId="22" applyNumberFormat="0" applyAlignment="0" applyProtection="0"/>
    <xf numFmtId="172" fontId="52" fillId="53" borderId="22" applyNumberFormat="0" applyAlignment="0" applyProtection="0"/>
    <xf numFmtId="172" fontId="52" fillId="53" borderId="22" applyNumberFormat="0" applyAlignment="0" applyProtection="0"/>
    <xf numFmtId="172" fontId="54" fillId="57" borderId="23" applyNumberFormat="0" applyProtection="0">
      <alignment horizontal="left" vertical="top" indent="1"/>
    </xf>
    <xf numFmtId="172" fontId="3" fillId="62" borderId="23" applyNumberFormat="0" applyProtection="0">
      <alignment horizontal="left" vertical="center" indent="1"/>
    </xf>
    <xf numFmtId="172" fontId="3" fillId="62" borderId="23" applyNumberFormat="0" applyProtection="0">
      <alignment horizontal="left" vertical="top" indent="1"/>
    </xf>
    <xf numFmtId="172" fontId="3" fillId="58" borderId="23" applyNumberFormat="0" applyProtection="0">
      <alignment horizontal="left" vertical="center" indent="1"/>
    </xf>
    <xf numFmtId="172" fontId="3" fillId="58" borderId="23" applyNumberFormat="0" applyProtection="0">
      <alignment horizontal="left" vertical="top" indent="1"/>
    </xf>
    <xf numFmtId="172" fontId="3" fillId="64" borderId="23" applyNumberFormat="0" applyProtection="0">
      <alignment horizontal="left" vertical="center" indent="1"/>
    </xf>
    <xf numFmtId="172" fontId="3" fillId="64" borderId="23" applyNumberFormat="0" applyProtection="0">
      <alignment horizontal="left" vertical="top" indent="1"/>
    </xf>
    <xf numFmtId="172" fontId="3" fillId="65" borderId="23" applyNumberFormat="0" applyProtection="0">
      <alignment horizontal="left" vertical="center" indent="1"/>
    </xf>
    <xf numFmtId="172" fontId="3" fillId="65" borderId="23" applyNumberFormat="0" applyProtection="0">
      <alignment horizontal="left" vertical="top" indent="1"/>
    </xf>
    <xf numFmtId="172" fontId="13" fillId="0" borderId="0"/>
    <xf numFmtId="172" fontId="56" fillId="66" borderId="23" applyNumberFormat="0" applyProtection="0">
      <alignment horizontal="left" vertical="top" indent="1"/>
    </xf>
    <xf numFmtId="172" fontId="56" fillId="58" borderId="23" applyNumberFormat="0" applyProtection="0">
      <alignment horizontal="left" vertical="top" indent="1"/>
    </xf>
    <xf numFmtId="172" fontId="62" fillId="68" borderId="0"/>
    <xf numFmtId="172" fontId="62" fillId="4" borderId="25">
      <protection locked="0"/>
    </xf>
    <xf numFmtId="172" fontId="62" fillId="68" borderId="0"/>
    <xf numFmtId="172" fontId="64" fillId="69" borderId="0"/>
    <xf numFmtId="172" fontId="64" fillId="70" borderId="0"/>
    <xf numFmtId="172" fontId="64" fillId="71" borderId="0"/>
    <xf numFmtId="172" fontId="65" fillId="0" borderId="0" applyNumberFormat="0" applyFill="0" applyBorder="0" applyAlignment="0" applyProtection="0"/>
    <xf numFmtId="172" fontId="65" fillId="0" borderId="0" applyNumberFormat="0" applyFill="0" applyBorder="0" applyAlignment="0" applyProtection="0"/>
    <xf numFmtId="172" fontId="65" fillId="0" borderId="0" applyNumberFormat="0" applyFill="0" applyBorder="0" applyAlignment="0" applyProtection="0"/>
    <xf numFmtId="172" fontId="65" fillId="0" borderId="0" applyNumberFormat="0" applyFill="0" applyBorder="0" applyAlignment="0" applyProtection="0"/>
    <xf numFmtId="172" fontId="65" fillId="0" borderId="0" applyNumberFormat="0" applyFill="0" applyBorder="0" applyAlignment="0" applyProtection="0"/>
    <xf numFmtId="172" fontId="65" fillId="0" borderId="0" applyNumberFormat="0" applyFill="0" applyBorder="0" applyAlignment="0" applyProtection="0"/>
    <xf numFmtId="172" fontId="65" fillId="0" borderId="0" applyNumberFormat="0" applyFill="0" applyBorder="0" applyAlignment="0" applyProtection="0"/>
    <xf numFmtId="172" fontId="65" fillId="0" borderId="0" applyNumberFormat="0" applyFill="0" applyBorder="0" applyAlignment="0" applyProtection="0"/>
    <xf numFmtId="172" fontId="65" fillId="0" borderId="0" applyNumberFormat="0" applyFill="0" applyBorder="0" applyAlignment="0" applyProtection="0"/>
    <xf numFmtId="172" fontId="65" fillId="0" borderId="0" applyNumberFormat="0" applyFill="0" applyBorder="0" applyAlignment="0" applyProtection="0"/>
    <xf numFmtId="172" fontId="65" fillId="0" borderId="0" applyNumberFormat="0" applyFill="0" applyBorder="0" applyAlignment="0" applyProtection="0"/>
    <xf numFmtId="172" fontId="65" fillId="0" borderId="0" applyNumberFormat="0" applyFill="0" applyBorder="0" applyAlignment="0" applyProtection="0"/>
    <xf numFmtId="172" fontId="66" fillId="0" borderId="26" applyNumberFormat="0" applyFill="0" applyAlignment="0" applyProtection="0"/>
    <xf numFmtId="172" fontId="66" fillId="0" borderId="26" applyNumberFormat="0" applyFill="0" applyAlignment="0" applyProtection="0"/>
    <xf numFmtId="172" fontId="66" fillId="0" borderId="26" applyNumberFormat="0" applyFill="0" applyAlignment="0" applyProtection="0"/>
    <xf numFmtId="172" fontId="66" fillId="0" borderId="26" applyNumberFormat="0" applyFill="0" applyAlignment="0" applyProtection="0"/>
    <xf numFmtId="172" fontId="66" fillId="0" borderId="26" applyNumberFormat="0" applyFill="0" applyAlignment="0" applyProtection="0"/>
    <xf numFmtId="172" fontId="66" fillId="0" borderId="26" applyNumberFormat="0" applyFill="0" applyAlignment="0" applyProtection="0"/>
    <xf numFmtId="172" fontId="66" fillId="0" borderId="26" applyNumberFormat="0" applyFill="0" applyAlignment="0" applyProtection="0"/>
    <xf numFmtId="172" fontId="66" fillId="0" borderId="26" applyNumberFormat="0" applyFill="0" applyAlignment="0" applyProtection="0"/>
    <xf numFmtId="172" fontId="66" fillId="0" borderId="26" applyNumberFormat="0" applyFill="0" applyAlignment="0" applyProtection="0"/>
    <xf numFmtId="172" fontId="66" fillId="0" borderId="26" applyNumberFormat="0" applyFill="0" applyAlignment="0" applyProtection="0"/>
    <xf numFmtId="172" fontId="66" fillId="0" borderId="26" applyNumberFormat="0" applyFill="0" applyAlignment="0" applyProtection="0"/>
    <xf numFmtId="172" fontId="66" fillId="0" borderId="26" applyNumberFormat="0" applyFill="0" applyAlignment="0" applyProtection="0"/>
    <xf numFmtId="172" fontId="67" fillId="0" borderId="0" applyNumberFormat="0" applyFill="0" applyBorder="0" applyAlignment="0" applyProtection="0"/>
    <xf numFmtId="172" fontId="67" fillId="0" borderId="0" applyNumberFormat="0" applyFill="0" applyBorder="0" applyAlignment="0" applyProtection="0"/>
    <xf numFmtId="172" fontId="67" fillId="0" borderId="0" applyNumberFormat="0" applyFill="0" applyBorder="0" applyAlignment="0" applyProtection="0"/>
    <xf numFmtId="172" fontId="67" fillId="0" borderId="0" applyNumberFormat="0" applyFill="0" applyBorder="0" applyAlignment="0" applyProtection="0"/>
    <xf numFmtId="172" fontId="67" fillId="0" borderId="0" applyNumberFormat="0" applyFill="0" applyBorder="0" applyAlignment="0" applyProtection="0"/>
    <xf numFmtId="172" fontId="67" fillId="0" borderId="0" applyNumberFormat="0" applyFill="0" applyBorder="0" applyAlignment="0" applyProtection="0"/>
    <xf numFmtId="172" fontId="67" fillId="0" borderId="0" applyNumberFormat="0" applyFill="0" applyBorder="0" applyAlignment="0" applyProtection="0"/>
    <xf numFmtId="172" fontId="67" fillId="0" borderId="0" applyNumberFormat="0" applyFill="0" applyBorder="0" applyAlignment="0" applyProtection="0"/>
    <xf numFmtId="172" fontId="67" fillId="0" borderId="0" applyNumberFormat="0" applyFill="0" applyBorder="0" applyAlignment="0" applyProtection="0"/>
    <xf numFmtId="172" fontId="67" fillId="0" borderId="0" applyNumberFormat="0" applyFill="0" applyBorder="0" applyAlignment="0" applyProtection="0"/>
    <xf numFmtId="172" fontId="67" fillId="0" borderId="0" applyNumberFormat="0" applyFill="0" applyBorder="0" applyAlignment="0" applyProtection="0"/>
    <xf numFmtId="172" fontId="67" fillId="0" borderId="0" applyNumberFormat="0" applyFill="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1" fillId="11" borderId="0" applyNumberFormat="0" applyBorder="0" applyAlignment="0" applyProtection="0"/>
    <xf numFmtId="172" fontId="36" fillId="49" borderId="0" applyNumberFormat="0" applyBorder="0" applyAlignment="0" applyProtection="0"/>
    <xf numFmtId="172" fontId="36" fillId="49" borderId="0" applyNumberFormat="0" applyBorder="0" applyAlignment="0" applyProtection="0"/>
    <xf numFmtId="172" fontId="36" fillId="49"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1" fillId="15" borderId="0" applyNumberFormat="0" applyBorder="0" applyAlignment="0" applyProtection="0"/>
    <xf numFmtId="172" fontId="36" fillId="50" borderId="0" applyNumberFormat="0" applyBorder="0" applyAlignment="0" applyProtection="0"/>
    <xf numFmtId="172" fontId="36" fillId="50" borderId="0" applyNumberFormat="0" applyBorder="0" applyAlignment="0" applyProtection="0"/>
    <xf numFmtId="172" fontId="36" fillId="50"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1" fillId="19" borderId="0" applyNumberFormat="0" applyBorder="0" applyAlignment="0" applyProtection="0"/>
    <xf numFmtId="172" fontId="36" fillId="51" borderId="0" applyNumberFormat="0" applyBorder="0" applyAlignment="0" applyProtection="0"/>
    <xf numFmtId="172" fontId="36" fillId="51" borderId="0" applyNumberFormat="0" applyBorder="0" applyAlignment="0" applyProtection="0"/>
    <xf numFmtId="172" fontId="36" fillId="51"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1" fillId="23"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6" fillId="4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1" fillId="27"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6" fillId="3"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1" fillId="31" borderId="0" applyNumberFormat="0" applyBorder="0" applyAlignment="0" applyProtection="0"/>
    <xf numFmtId="172" fontId="36" fillId="52" borderId="0" applyNumberFormat="0" applyBorder="0" applyAlignment="0" applyProtection="0"/>
    <xf numFmtId="172" fontId="36" fillId="52" borderId="0" applyNumberFormat="0" applyBorder="0" applyAlignment="0" applyProtection="0"/>
    <xf numFmtId="172" fontId="36" fillId="52" borderId="0" applyNumberFormat="0" applyBorder="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24" fillId="7" borderId="7" applyNumberFormat="0" applyAlignment="0" applyProtection="0"/>
    <xf numFmtId="172" fontId="47" fillId="41" borderId="14" applyNumberFormat="0" applyAlignment="0" applyProtection="0"/>
    <xf numFmtId="172" fontId="47" fillId="41" borderId="14" applyNumberFormat="0" applyAlignment="0" applyProtection="0"/>
    <xf numFmtId="172" fontId="47" fillId="41" borderId="14"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25" fillId="8" borderId="8" applyNumberFormat="0" applyAlignment="0" applyProtection="0"/>
    <xf numFmtId="172" fontId="52" fillId="53" borderId="22" applyNumberFormat="0" applyAlignment="0" applyProtection="0"/>
    <xf numFmtId="172" fontId="52" fillId="53" borderId="22" applyNumberFormat="0" applyAlignment="0" applyProtection="0"/>
    <xf numFmtId="172" fontId="52" fillId="53" borderId="22"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26" fillId="8" borderId="7" applyNumberFormat="0" applyAlignment="0" applyProtection="0"/>
    <xf numFmtId="172" fontId="38" fillId="53" borderId="14" applyNumberFormat="0" applyAlignment="0" applyProtection="0"/>
    <xf numFmtId="172" fontId="38" fillId="53" borderId="14" applyNumberFormat="0" applyAlignment="0" applyProtection="0"/>
    <xf numFmtId="172" fontId="38" fillId="53" borderId="14" applyNumberFormat="0" applyAlignment="0" applyProtection="0"/>
    <xf numFmtId="172" fontId="68" fillId="0" borderId="0" applyNumberFormat="0" applyFill="0" applyBorder="0" applyAlignment="0" applyProtection="0">
      <alignment vertical="top"/>
      <protection locked="0"/>
    </xf>
    <xf numFmtId="172" fontId="69" fillId="0" borderId="0" applyNumberFormat="0" applyFill="0" applyBorder="0" applyAlignment="0" applyProtection="0">
      <alignment vertical="top"/>
      <protection locked="0"/>
    </xf>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2"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2"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2"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2"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2" fillId="0" borderId="0"/>
    <xf numFmtId="172" fontId="3" fillId="0" borderId="0"/>
    <xf numFmtId="172" fontId="3" fillId="0" borderId="0"/>
    <xf numFmtId="172" fontId="3"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3" fillId="0" borderId="0"/>
    <xf numFmtId="172" fontId="3" fillId="0" borderId="0"/>
    <xf numFmtId="172" fontId="3"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2"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19" fillId="0" borderId="4" applyNumberFormat="0" applyFill="0" applyAlignment="0" applyProtection="0"/>
    <xf numFmtId="172" fontId="44" fillId="0" borderId="16" applyNumberFormat="0" applyFill="0" applyAlignment="0" applyProtection="0"/>
    <xf numFmtId="172" fontId="44" fillId="0" borderId="16" applyNumberFormat="0" applyFill="0" applyAlignment="0" applyProtection="0"/>
    <xf numFmtId="172" fontId="44" fillId="0" borderId="16"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20" fillId="0" borderId="5" applyNumberFormat="0" applyFill="0" applyAlignment="0" applyProtection="0"/>
    <xf numFmtId="172" fontId="45" fillId="0" borderId="17" applyNumberFormat="0" applyFill="0" applyAlignment="0" applyProtection="0"/>
    <xf numFmtId="172" fontId="45" fillId="0" borderId="17" applyNumberFormat="0" applyFill="0" applyAlignment="0" applyProtection="0"/>
    <xf numFmtId="172" fontId="45" fillId="0" borderId="17"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21" fillId="0" borderId="6" applyNumberFormat="0" applyFill="0" applyAlignment="0" applyProtection="0"/>
    <xf numFmtId="172" fontId="46" fillId="0" borderId="18" applyNumberFormat="0" applyFill="0" applyAlignment="0" applyProtection="0"/>
    <xf numFmtId="172" fontId="46" fillId="0" borderId="18" applyNumberFormat="0" applyFill="0" applyAlignment="0" applyProtection="0"/>
    <xf numFmtId="172" fontId="46" fillId="0" borderId="18" applyNumberFormat="0" applyFill="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21"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46" fillId="0" borderId="0" applyNumberFormat="0" applyFill="0" applyBorder="0" applyAlignment="0" applyProtection="0"/>
    <xf numFmtId="172" fontId="70" fillId="0" borderId="0" applyBorder="0">
      <alignment horizontal="center" vertical="center" wrapText="1"/>
    </xf>
    <xf numFmtId="172" fontId="71" fillId="0" borderId="28" applyBorder="0">
      <alignment horizontal="center" vertical="center" wrapText="1"/>
    </xf>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16" fillId="0" borderId="12" applyNumberFormat="0" applyFill="0" applyAlignment="0" applyProtection="0"/>
    <xf numFmtId="172" fontId="66" fillId="0" borderId="26" applyNumberFormat="0" applyFill="0" applyAlignment="0" applyProtection="0"/>
    <xf numFmtId="172" fontId="66" fillId="0" borderId="26" applyNumberFormat="0" applyFill="0" applyAlignment="0" applyProtection="0"/>
    <xf numFmtId="172" fontId="66" fillId="0" borderId="26" applyNumberFormat="0" applyFill="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28" fillId="9" borderId="10" applyNumberFormat="0" applyAlignment="0" applyProtection="0"/>
    <xf numFmtId="172" fontId="39" fillId="54" borderId="15" applyNumberFormat="0" applyAlignment="0" applyProtection="0"/>
    <xf numFmtId="172" fontId="39" fillId="54" borderId="15" applyNumberFormat="0" applyAlignment="0" applyProtection="0"/>
    <xf numFmtId="172" fontId="39" fillId="54" borderId="15" applyNumberFormat="0" applyAlignment="0" applyProtection="0"/>
    <xf numFmtId="172" fontId="75" fillId="0" borderId="0">
      <alignment horizontal="center" vertical="top" wrapText="1"/>
    </xf>
    <xf numFmtId="172" fontId="76" fillId="0" borderId="0">
      <alignment horizontal="center" vertical="center" wrapText="1"/>
    </xf>
    <xf numFmtId="172" fontId="77" fillId="73" borderId="0" applyFill="0">
      <alignment wrapText="1"/>
    </xf>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18" fillId="0" borderId="0" applyNumberFormat="0" applyFill="0" applyBorder="0" applyAlignment="0" applyProtection="0"/>
    <xf numFmtId="172" fontId="65" fillId="0" borderId="0" applyNumberFormat="0" applyFill="0" applyBorder="0" applyAlignment="0" applyProtection="0"/>
    <xf numFmtId="172" fontId="65" fillId="0" borderId="0" applyNumberFormat="0" applyFill="0" applyBorder="0" applyAlignment="0" applyProtection="0"/>
    <xf numFmtId="172" fontId="65" fillId="0" borderId="0" applyNumberFormat="0" applyFill="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23" fillId="6" borderId="0" applyNumberFormat="0" applyBorder="0" applyAlignment="0" applyProtection="0"/>
    <xf numFmtId="172" fontId="49" fillId="55" borderId="0" applyNumberFormat="0" applyBorder="0" applyAlignment="0" applyProtection="0"/>
    <xf numFmtId="172" fontId="49" fillId="55" borderId="0" applyNumberFormat="0" applyBorder="0" applyAlignment="0" applyProtection="0"/>
    <xf numFmtId="172" fontId="49" fillId="55" borderId="0" applyNumberFormat="0" applyBorder="0" applyAlignment="0" applyProtection="0"/>
    <xf numFmtId="172" fontId="13"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6" fillId="0" borderId="0"/>
    <xf numFmtId="172" fontId="6"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6" fillId="0" borderId="0"/>
    <xf numFmtId="172" fontId="6" fillId="0" borderId="0"/>
    <xf numFmtId="172" fontId="2" fillId="0" borderId="0"/>
    <xf numFmtId="172" fontId="2" fillId="0" borderId="0"/>
    <xf numFmtId="172" fontId="2" fillId="0" borderId="0"/>
    <xf numFmtId="172" fontId="2" fillId="0" borderId="0"/>
    <xf numFmtId="172" fontId="2" fillId="0" borderId="0"/>
    <xf numFmtId="172" fontId="6" fillId="0" borderId="0"/>
    <xf numFmtId="172" fontId="2" fillId="0" borderId="0"/>
    <xf numFmtId="172" fontId="2" fillId="0" borderId="0"/>
    <xf numFmtId="172" fontId="2" fillId="0" borderId="0"/>
    <xf numFmtId="172" fontId="2" fillId="0" borderId="0"/>
    <xf numFmtId="172" fontId="2"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78" fillId="0" borderId="0"/>
    <xf numFmtId="172" fontId="2" fillId="0" borderId="0"/>
    <xf numFmtId="172" fontId="2" fillId="0" borderId="0"/>
    <xf numFmtId="172" fontId="2" fillId="0" borderId="0"/>
    <xf numFmtId="172" fontId="3"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2"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6" fillId="0" borderId="0"/>
    <xf numFmtId="172" fontId="6" fillId="0" borderId="0"/>
    <xf numFmtId="172" fontId="3" fillId="0" borderId="0"/>
    <xf numFmtId="172" fontId="3"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6" fillId="0" borderId="0"/>
    <xf numFmtId="172" fontId="6" fillId="0" borderId="0"/>
    <xf numFmtId="172" fontId="6" fillId="0" borderId="0"/>
    <xf numFmtId="172" fontId="6"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2" fillId="0" borderId="0"/>
    <xf numFmtId="172" fontId="15" fillId="0" borderId="0"/>
    <xf numFmtId="172" fontId="15" fillId="0" borderId="0"/>
    <xf numFmtId="172" fontId="15" fillId="0" borderId="0"/>
    <xf numFmtId="172" fontId="15" fillId="0" borderId="0"/>
    <xf numFmtId="172" fontId="2" fillId="0" borderId="0"/>
    <xf numFmtId="172" fontId="2" fillId="0" borderId="0"/>
    <xf numFmtId="172" fontId="2" fillId="0" borderId="0"/>
    <xf numFmtId="172" fontId="2"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3" fillId="0" borderId="0"/>
    <xf numFmtId="172" fontId="2" fillId="0" borderId="0"/>
    <xf numFmtId="172" fontId="2" fillId="0" borderId="0"/>
    <xf numFmtId="172" fontId="2" fillId="0" borderId="0"/>
    <xf numFmtId="172" fontId="2" fillId="0" borderId="0"/>
    <xf numFmtId="172" fontId="6"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6"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6"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6"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6" fillId="0" borderId="0"/>
    <xf numFmtId="172" fontId="3" fillId="0" borderId="0"/>
    <xf numFmtId="172" fontId="3" fillId="0" borderId="0"/>
    <xf numFmtId="172" fontId="3"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6"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3" fillId="0" borderId="0"/>
    <xf numFmtId="172" fontId="3" fillId="0" borderId="0"/>
    <xf numFmtId="172" fontId="3" fillId="0" borderId="0"/>
    <xf numFmtId="172" fontId="3" fillId="0" borderId="0"/>
    <xf numFmtId="172" fontId="3" fillId="0" borderId="0"/>
    <xf numFmtId="172" fontId="1" fillId="0" borderId="0"/>
    <xf numFmtId="172" fontId="1" fillId="0" borderId="0"/>
    <xf numFmtId="172" fontId="1" fillId="0" borderId="0"/>
    <xf numFmtId="172" fontId="1" fillId="0" borderId="0"/>
    <xf numFmtId="167"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6" fillId="0" borderId="0"/>
    <xf numFmtId="172" fontId="6" fillId="0" borderId="0"/>
    <xf numFmtId="172" fontId="6" fillId="0" borderId="0"/>
    <xf numFmtId="172" fontId="1" fillId="0" borderId="0"/>
    <xf numFmtId="172" fontId="1" fillId="0" borderId="0"/>
    <xf numFmtId="172" fontId="1" fillId="0" borderId="0"/>
    <xf numFmtId="172" fontId="1" fillId="0" borderId="0"/>
    <xf numFmtId="172" fontId="1" fillId="0" borderId="0"/>
    <xf numFmtId="172" fontId="6"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6"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6" fillId="0" borderId="0"/>
    <xf numFmtId="172" fontId="6"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6" fillId="0" borderId="0"/>
    <xf numFmtId="172" fontId="6" fillId="0" borderId="0"/>
    <xf numFmtId="172" fontId="6" fillId="0" borderId="0"/>
    <xf numFmtId="172" fontId="6" fillId="0" borderId="0"/>
    <xf numFmtId="172" fontId="6" fillId="0" borderId="0"/>
    <xf numFmtId="172" fontId="1" fillId="0" borderId="0"/>
    <xf numFmtId="172" fontId="1" fillId="0" borderId="0"/>
    <xf numFmtId="172" fontId="1" fillId="0" borderId="0"/>
    <xf numFmtId="172" fontId="1" fillId="0" borderId="0"/>
    <xf numFmtId="172" fontId="2" fillId="0" borderId="0"/>
    <xf numFmtId="172" fontId="6"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6"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6"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6"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6" fillId="0" borderId="0"/>
    <xf numFmtId="172" fontId="6" fillId="0" borderId="0"/>
    <xf numFmtId="172" fontId="6" fillId="0" borderId="0"/>
    <xf numFmtId="172" fontId="6" fillId="0" borderId="0"/>
    <xf numFmtId="172" fontId="6" fillId="0" borderId="0"/>
    <xf numFmtId="172" fontId="2" fillId="0" borderId="0"/>
    <xf numFmtId="172" fontId="2" fillId="0" borderId="0"/>
    <xf numFmtId="172" fontId="2" fillId="0" borderId="0"/>
    <xf numFmtId="172" fontId="2"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2"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2"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6"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6" fillId="0" borderId="0"/>
    <xf numFmtId="172" fontId="6" fillId="0" borderId="0"/>
    <xf numFmtId="172" fontId="3" fillId="0" borderId="0"/>
    <xf numFmtId="172" fontId="1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2"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2"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2"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1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13" fillId="0" borderId="0"/>
    <xf numFmtId="172" fontId="2" fillId="0" borderId="0"/>
    <xf numFmtId="172" fontId="2" fillId="0" borderId="0"/>
    <xf numFmtId="172" fontId="2" fillId="0" borderId="0"/>
    <xf numFmtId="172" fontId="2" fillId="0" borderId="0"/>
    <xf numFmtId="172" fontId="2" fillId="0" borderId="0"/>
    <xf numFmtId="172" fontId="2" fillId="0" borderId="0"/>
    <xf numFmtId="172" fontId="80" fillId="0" borderId="0"/>
    <xf numFmtId="172" fontId="80" fillId="0" borderId="0"/>
    <xf numFmtId="172" fontId="80" fillId="0" borderId="0"/>
    <xf numFmtId="172" fontId="80" fillId="0" borderId="0"/>
    <xf numFmtId="172" fontId="80" fillId="0" borderId="0"/>
    <xf numFmtId="172" fontId="80" fillId="0" borderId="0"/>
    <xf numFmtId="172" fontId="80" fillId="0" borderId="0"/>
    <xf numFmtId="172" fontId="80" fillId="0" borderId="0"/>
    <xf numFmtId="172" fontId="80" fillId="0" borderId="0"/>
    <xf numFmtId="172" fontId="80" fillId="0" borderId="0"/>
    <xf numFmtId="172" fontId="2" fillId="0" borderId="0"/>
    <xf numFmtId="172" fontId="80" fillId="0" borderId="0"/>
    <xf numFmtId="172" fontId="80" fillId="0" borderId="0"/>
    <xf numFmtId="172" fontId="80" fillId="0" borderId="0"/>
    <xf numFmtId="172" fontId="80" fillId="0" borderId="0"/>
    <xf numFmtId="172" fontId="80" fillId="0" borderId="0"/>
    <xf numFmtId="172" fontId="80" fillId="0" borderId="0"/>
    <xf numFmtId="172" fontId="80" fillId="0" borderId="0"/>
    <xf numFmtId="172" fontId="80" fillId="0" borderId="0"/>
    <xf numFmtId="172" fontId="2" fillId="0" borderId="0"/>
    <xf numFmtId="172" fontId="2" fillId="0" borderId="0"/>
    <xf numFmtId="172" fontId="80" fillId="0" borderId="0"/>
    <xf numFmtId="172" fontId="80" fillId="0" borderId="0"/>
    <xf numFmtId="172" fontId="80" fillId="0" borderId="0"/>
    <xf numFmtId="172" fontId="80" fillId="0" borderId="0"/>
    <xf numFmtId="172" fontId="80" fillId="0" borderId="0"/>
    <xf numFmtId="172" fontId="2" fillId="0" borderId="0"/>
    <xf numFmtId="172" fontId="2" fillId="0" borderId="0"/>
    <xf numFmtId="172" fontId="2" fillId="0" borderId="0"/>
    <xf numFmtId="172" fontId="2" fillId="0" borderId="0"/>
    <xf numFmtId="172" fontId="13" fillId="0" borderId="0"/>
    <xf numFmtId="172" fontId="6" fillId="0" borderId="0"/>
    <xf numFmtId="172" fontId="6" fillId="0" borderId="0"/>
    <xf numFmtId="172" fontId="6" fillId="0" borderId="0"/>
    <xf numFmtId="172" fontId="3"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3"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3"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 fillId="0" borderId="0"/>
    <xf numFmtId="172" fontId="2" fillId="0" borderId="0"/>
    <xf numFmtId="172"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3" fillId="0" borderId="0"/>
    <xf numFmtId="172" fontId="13"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22" fillId="5" borderId="0" applyNumberFormat="0" applyBorder="0" applyAlignment="0" applyProtection="0"/>
    <xf numFmtId="172" fontId="37" fillId="37" borderId="0" applyNumberFormat="0" applyBorder="0" applyAlignment="0" applyProtection="0"/>
    <xf numFmtId="172" fontId="37" fillId="37" borderId="0" applyNumberFormat="0" applyBorder="0" applyAlignment="0" applyProtection="0"/>
    <xf numFmtId="172" fontId="37" fillId="37" borderId="0" applyNumberFormat="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30" fillId="0" borderId="0" applyNumberFormat="0" applyFill="0" applyBorder="0" applyAlignment="0" applyProtection="0"/>
    <xf numFmtId="172" fontId="42" fillId="0" borderId="0" applyNumberFormat="0" applyFill="0" applyBorder="0" applyAlignment="0" applyProtection="0"/>
    <xf numFmtId="172" fontId="42" fillId="0" borderId="0" applyNumberFormat="0" applyFill="0" applyBorder="0" applyAlignment="0" applyProtection="0"/>
    <xf numFmtId="172" fontId="42" fillId="0" borderId="0" applyNumberFormat="0" applyFill="0" applyBorder="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56" borderId="2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56" borderId="2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56" borderId="2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13" fillId="10" borderId="11" applyNumberFormat="0" applyFont="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27" fillId="0" borderId="9" applyNumberFormat="0" applyFill="0" applyAlignment="0" applyProtection="0"/>
    <xf numFmtId="172" fontId="48" fillId="0" borderId="19" applyNumberFormat="0" applyFill="0" applyAlignment="0" applyProtection="0"/>
    <xf numFmtId="172" fontId="48" fillId="0" borderId="19" applyNumberFormat="0" applyFill="0" applyAlignment="0" applyProtection="0"/>
    <xf numFmtId="172" fontId="48" fillId="0" borderId="19" applyNumberFormat="0" applyFill="0" applyAlignment="0" applyProtection="0"/>
    <xf numFmtId="172" fontId="4" fillId="0" borderId="0"/>
    <xf numFmtId="172" fontId="4" fillId="0" borderId="0"/>
    <xf numFmtId="172" fontId="4" fillId="0" borderId="0"/>
    <xf numFmtId="172" fontId="4" fillId="0" borderId="0"/>
    <xf numFmtId="172" fontId="4" fillId="0" borderId="0"/>
    <xf numFmtId="172" fontId="32" fillId="0" borderId="0"/>
    <xf numFmtId="172" fontId="32" fillId="0" borderId="0"/>
    <xf numFmtId="172" fontId="32" fillId="0" borderId="0"/>
    <xf numFmtId="172" fontId="32" fillId="0" borderId="0"/>
    <xf numFmtId="172" fontId="4" fillId="0" borderId="0"/>
    <xf numFmtId="172" fontId="4" fillId="0" borderId="0"/>
    <xf numFmtId="172" fontId="4" fillId="0" borderId="0"/>
    <xf numFmtId="172" fontId="32" fillId="0" borderId="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29" fillId="0" borderId="0" applyNumberFormat="0" applyFill="0" applyBorder="0" applyAlignment="0" applyProtection="0"/>
    <xf numFmtId="172" fontId="67" fillId="0" borderId="0" applyNumberFormat="0" applyFill="0" applyBorder="0" applyAlignment="0" applyProtection="0"/>
    <xf numFmtId="172" fontId="67" fillId="0" borderId="0" applyNumberFormat="0" applyFill="0" applyBorder="0" applyAlignment="0" applyProtection="0"/>
    <xf numFmtId="172" fontId="67" fillId="0" borderId="0" applyNumberFormat="0" applyFill="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12" fillId="2" borderId="0" applyNumberFormat="0" applyBorder="0" applyAlignment="0" applyProtection="0"/>
    <xf numFmtId="172" fontId="43" fillId="38" borderId="0" applyNumberFormat="0" applyBorder="0" applyAlignment="0" applyProtection="0"/>
    <xf numFmtId="172" fontId="43" fillId="38" borderId="0" applyNumberFormat="0" applyBorder="0" applyAlignment="0" applyProtection="0"/>
    <xf numFmtId="172" fontId="43" fillId="38" borderId="0" applyNumberFormat="0" applyBorder="0" applyAlignment="0" applyProtection="0"/>
    <xf numFmtId="172" fontId="17" fillId="0" borderId="1" applyBorder="0">
      <alignment horizontal="center" vertical="center" wrapText="1"/>
    </xf>
    <xf numFmtId="175" fontId="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4" fontId="58" fillId="61" borderId="0" applyNumberFormat="0" applyProtection="0">
      <alignment horizontal="left" vertical="center" indent="1"/>
    </xf>
    <xf numFmtId="4" fontId="58" fillId="58" borderId="0" applyNumberFormat="0" applyProtection="0">
      <alignment horizontal="left" vertical="center" indent="1"/>
    </xf>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 fillId="0" borderId="0" applyFont="0" applyFill="0" applyBorder="0" applyAlignment="0" applyProtection="0"/>
    <xf numFmtId="0" fontId="3" fillId="0" borderId="0"/>
    <xf numFmtId="0" fontId="3" fillId="0" borderId="0"/>
    <xf numFmtId="0" fontId="17" fillId="0" borderId="0"/>
    <xf numFmtId="0" fontId="17" fillId="0" borderId="0"/>
    <xf numFmtId="0" fontId="2" fillId="0" borderId="0"/>
    <xf numFmtId="0" fontId="17" fillId="0" borderId="0"/>
    <xf numFmtId="0" fontId="17" fillId="0" borderId="0"/>
    <xf numFmtId="0" fontId="3" fillId="0" borderId="0"/>
    <xf numFmtId="0" fontId="3" fillId="0" borderId="0"/>
    <xf numFmtId="0" fontId="17" fillId="0" borderId="0"/>
    <xf numFmtId="0" fontId="3" fillId="0" borderId="0"/>
    <xf numFmtId="0" fontId="3" fillId="0" borderId="0"/>
    <xf numFmtId="0" fontId="1" fillId="0" borderId="0"/>
    <xf numFmtId="0" fontId="1" fillId="0" borderId="0"/>
    <xf numFmtId="0" fontId="17" fillId="0" borderId="0"/>
    <xf numFmtId="0" fontId="3" fillId="0" borderId="0"/>
    <xf numFmtId="0" fontId="1" fillId="0" borderId="0"/>
    <xf numFmtId="0" fontId="9" fillId="0" borderId="0"/>
    <xf numFmtId="0" fontId="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3" fillId="0" borderId="0"/>
    <xf numFmtId="0" fontId="83" fillId="0" borderId="0"/>
    <xf numFmtId="0" fontId="17" fillId="0" borderId="0"/>
    <xf numFmtId="0" fontId="17" fillId="0" borderId="0"/>
    <xf numFmtId="0" fontId="17"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3" fillId="0" borderId="0" applyFont="0" applyFill="0" applyBorder="0" applyAlignment="0" applyProtection="0"/>
    <xf numFmtId="9" fontId="3"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3"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 fillId="0" borderId="0" applyFill="0" applyBorder="0" applyAlignment="0" applyProtection="0"/>
    <xf numFmtId="9" fontId="3" fillId="0" borderId="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 fillId="0" borderId="0"/>
    <xf numFmtId="0" fontId="3" fillId="0" borderId="0"/>
    <xf numFmtId="181" fontId="13" fillId="0" borderId="0" applyFont="0" applyFill="0" applyBorder="0" applyAlignment="0" applyProtection="0"/>
    <xf numFmtId="18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84" fontId="3" fillId="0" borderId="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3" fillId="0" borderId="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3" fillId="0" borderId="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2"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3" fillId="0" borderId="0" applyFill="0" applyBorder="0" applyAlignment="0" applyProtection="0"/>
    <xf numFmtId="166" fontId="3" fillId="0" borderId="0" applyFill="0" applyBorder="0" applyAlignment="0" applyProtection="0"/>
    <xf numFmtId="166" fontId="13" fillId="0" borderId="0" applyFont="0" applyFill="0" applyBorder="0" applyAlignment="0" applyProtection="0"/>
    <xf numFmtId="166" fontId="3" fillId="0" borderId="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3" fillId="0" borderId="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 fillId="0" borderId="0"/>
    <xf numFmtId="184" fontId="88" fillId="73" borderId="0">
      <alignment vertical="top"/>
    </xf>
    <xf numFmtId="38" fontId="2" fillId="0" borderId="0">
      <alignment vertical="top"/>
    </xf>
    <xf numFmtId="172" fontId="3" fillId="57" borderId="20" applyNumberFormat="0" applyFont="0">
      <alignment shrinkToFit="1"/>
      <protection locked="0"/>
    </xf>
    <xf numFmtId="172" fontId="3" fillId="0" borderId="0"/>
    <xf numFmtId="172" fontId="3" fillId="0" borderId="0"/>
    <xf numFmtId="172" fontId="3" fillId="0" borderId="0"/>
    <xf numFmtId="172" fontId="3" fillId="0" borderId="0"/>
    <xf numFmtId="186" fontId="3" fillId="4" borderId="0" applyFont="0" applyBorder="0">
      <alignment horizontal="center" vertical="center" shrinkToFit="1"/>
    </xf>
    <xf numFmtId="165" fontId="89" fillId="0" borderId="0">
      <protection locked="0"/>
    </xf>
    <xf numFmtId="165" fontId="89" fillId="0" borderId="0">
      <protection locked="0"/>
    </xf>
    <xf numFmtId="165" fontId="89" fillId="0" borderId="0">
      <protection locked="0"/>
    </xf>
    <xf numFmtId="172" fontId="75" fillId="0" borderId="0">
      <protection locked="0"/>
    </xf>
    <xf numFmtId="172" fontId="75" fillId="0" borderId="0">
      <protection locked="0"/>
    </xf>
    <xf numFmtId="172" fontId="89" fillId="0" borderId="13">
      <protection locked="0"/>
    </xf>
    <xf numFmtId="172" fontId="2" fillId="36" borderId="0" applyNumberFormat="0" applyBorder="0" applyAlignment="0" applyProtection="0"/>
    <xf numFmtId="172" fontId="90" fillId="75" borderId="0" applyNumberFormat="0" applyBorder="0" applyAlignment="0" applyProtection="0"/>
    <xf numFmtId="172" fontId="2" fillId="36" borderId="0" applyNumberFormat="0" applyBorder="0" applyAlignment="0" applyProtection="0"/>
    <xf numFmtId="172" fontId="2" fillId="36" borderId="0" applyNumberFormat="0" applyBorder="0" applyAlignment="0" applyProtection="0"/>
    <xf numFmtId="172" fontId="2" fillId="36" borderId="0" applyNumberFormat="0" applyBorder="0" applyAlignment="0" applyProtection="0"/>
    <xf numFmtId="172" fontId="13" fillId="36" borderId="0" applyNumberFormat="0" applyBorder="0" applyAlignment="0" applyProtection="0"/>
    <xf numFmtId="172" fontId="2" fillId="37" borderId="0" applyNumberFormat="0" applyBorder="0" applyAlignment="0" applyProtection="0"/>
    <xf numFmtId="172" fontId="90" fillId="76" borderId="0" applyNumberFormat="0" applyBorder="0" applyAlignment="0" applyProtection="0"/>
    <xf numFmtId="172" fontId="2" fillId="37" borderId="0" applyNumberFormat="0" applyBorder="0" applyAlignment="0" applyProtection="0"/>
    <xf numFmtId="172" fontId="2" fillId="37" borderId="0" applyNumberFormat="0" applyBorder="0" applyAlignment="0" applyProtection="0"/>
    <xf numFmtId="172" fontId="2" fillId="37" borderId="0" applyNumberFormat="0" applyBorder="0" applyAlignment="0" applyProtection="0"/>
    <xf numFmtId="172" fontId="13" fillId="37" borderId="0" applyNumberFormat="0" applyBorder="0" applyAlignment="0" applyProtection="0"/>
    <xf numFmtId="172" fontId="2" fillId="38" borderId="0" applyNumberFormat="0" applyBorder="0" applyAlignment="0" applyProtection="0"/>
    <xf numFmtId="172" fontId="90" fillId="77" borderId="0" applyNumberFormat="0" applyBorder="0" applyAlignment="0" applyProtection="0"/>
    <xf numFmtId="172" fontId="2" fillId="38" borderId="0" applyNumberFormat="0" applyBorder="0" applyAlignment="0" applyProtection="0"/>
    <xf numFmtId="172" fontId="2" fillId="38" borderId="0" applyNumberFormat="0" applyBorder="0" applyAlignment="0" applyProtection="0"/>
    <xf numFmtId="172" fontId="2" fillId="38" borderId="0" applyNumberFormat="0" applyBorder="0" applyAlignment="0" applyProtection="0"/>
    <xf numFmtId="172" fontId="13" fillId="38" borderId="0" applyNumberFormat="0" applyBorder="0" applyAlignment="0" applyProtection="0"/>
    <xf numFmtId="172" fontId="2" fillId="39" borderId="0" applyNumberFormat="0" applyBorder="0" applyAlignment="0" applyProtection="0"/>
    <xf numFmtId="172" fontId="90" fillId="78" borderId="0" applyNumberFormat="0" applyBorder="0" applyAlignment="0" applyProtection="0"/>
    <xf numFmtId="172" fontId="2" fillId="39" borderId="0" applyNumberFormat="0" applyBorder="0" applyAlignment="0" applyProtection="0"/>
    <xf numFmtId="172" fontId="2" fillId="39" borderId="0" applyNumberFormat="0" applyBorder="0" applyAlignment="0" applyProtection="0"/>
    <xf numFmtId="172" fontId="2" fillId="39" borderId="0" applyNumberFormat="0" applyBorder="0" applyAlignment="0" applyProtection="0"/>
    <xf numFmtId="172" fontId="13" fillId="39" borderId="0" applyNumberFormat="0" applyBorder="0" applyAlignment="0" applyProtection="0"/>
    <xf numFmtId="172" fontId="2" fillId="40" borderId="0" applyNumberFormat="0" applyBorder="0" applyAlignment="0" applyProtection="0"/>
    <xf numFmtId="172" fontId="90" fillId="79" borderId="0" applyNumberFormat="0" applyBorder="0" applyAlignment="0" applyProtection="0"/>
    <xf numFmtId="172" fontId="2" fillId="40" borderId="0" applyNumberFormat="0" applyBorder="0" applyAlignment="0" applyProtection="0"/>
    <xf numFmtId="172" fontId="2" fillId="40" borderId="0" applyNumberFormat="0" applyBorder="0" applyAlignment="0" applyProtection="0"/>
    <xf numFmtId="172" fontId="2" fillId="40" borderId="0" applyNumberFormat="0" applyBorder="0" applyAlignment="0" applyProtection="0"/>
    <xf numFmtId="172" fontId="13" fillId="40" borderId="0" applyNumberFormat="0" applyBorder="0" applyAlignment="0" applyProtection="0"/>
    <xf numFmtId="172" fontId="2" fillId="41" borderId="0" applyNumberFormat="0" applyBorder="0" applyAlignment="0" applyProtection="0"/>
    <xf numFmtId="172" fontId="90" fillId="80" borderId="0" applyNumberFormat="0" applyBorder="0" applyAlignment="0" applyProtection="0"/>
    <xf numFmtId="172" fontId="2" fillId="41" borderId="0" applyNumberFormat="0" applyBorder="0" applyAlignment="0" applyProtection="0"/>
    <xf numFmtId="172" fontId="2" fillId="41" borderId="0" applyNumberFormat="0" applyBorder="0" applyAlignment="0" applyProtection="0"/>
    <xf numFmtId="172" fontId="2" fillId="41" borderId="0" applyNumberFormat="0" applyBorder="0" applyAlignment="0" applyProtection="0"/>
    <xf numFmtId="172" fontId="13" fillId="41" borderId="0" applyNumberFormat="0" applyBorder="0" applyAlignment="0" applyProtection="0"/>
    <xf numFmtId="172" fontId="2" fillId="42" borderId="0" applyNumberFormat="0" applyBorder="0" applyAlignment="0" applyProtection="0"/>
    <xf numFmtId="172" fontId="90" fillId="81" borderId="0" applyNumberFormat="0" applyBorder="0" applyAlignment="0" applyProtection="0"/>
    <xf numFmtId="172" fontId="2" fillId="42" borderId="0" applyNumberFormat="0" applyBorder="0" applyAlignment="0" applyProtection="0"/>
    <xf numFmtId="172" fontId="2" fillId="42" borderId="0" applyNumberFormat="0" applyBorder="0" applyAlignment="0" applyProtection="0"/>
    <xf numFmtId="172" fontId="2" fillId="42" borderId="0" applyNumberFormat="0" applyBorder="0" applyAlignment="0" applyProtection="0"/>
    <xf numFmtId="172" fontId="13" fillId="42" borderId="0" applyNumberFormat="0" applyBorder="0" applyAlignment="0" applyProtection="0"/>
    <xf numFmtId="172" fontId="2" fillId="43" borderId="0" applyNumberFormat="0" applyBorder="0" applyAlignment="0" applyProtection="0"/>
    <xf numFmtId="172" fontId="90" fillId="82" borderId="0" applyNumberFormat="0" applyBorder="0" applyAlignment="0" applyProtection="0"/>
    <xf numFmtId="172" fontId="2" fillId="43" borderId="0" applyNumberFormat="0" applyBorder="0" applyAlignment="0" applyProtection="0"/>
    <xf numFmtId="172" fontId="2" fillId="43" borderId="0" applyNumberFormat="0" applyBorder="0" applyAlignment="0" applyProtection="0"/>
    <xf numFmtId="172" fontId="2" fillId="43" borderId="0" applyNumberFormat="0" applyBorder="0" applyAlignment="0" applyProtection="0"/>
    <xf numFmtId="172" fontId="13" fillId="43" borderId="0" applyNumberFormat="0" applyBorder="0" applyAlignment="0" applyProtection="0"/>
    <xf numFmtId="172" fontId="2" fillId="44" borderId="0" applyNumberFormat="0" applyBorder="0" applyAlignment="0" applyProtection="0"/>
    <xf numFmtId="172" fontId="90" fillId="83" borderId="0" applyNumberFormat="0" applyBorder="0" applyAlignment="0" applyProtection="0"/>
    <xf numFmtId="172" fontId="2" fillId="44" borderId="0" applyNumberFormat="0" applyBorder="0" applyAlignment="0" applyProtection="0"/>
    <xf numFmtId="172" fontId="2" fillId="44" borderId="0" applyNumberFormat="0" applyBorder="0" applyAlignment="0" applyProtection="0"/>
    <xf numFmtId="172" fontId="2" fillId="44" borderId="0" applyNumberFormat="0" applyBorder="0" applyAlignment="0" applyProtection="0"/>
    <xf numFmtId="172" fontId="13" fillId="44" borderId="0" applyNumberFormat="0" applyBorder="0" applyAlignment="0" applyProtection="0"/>
    <xf numFmtId="172" fontId="2" fillId="39" borderId="0" applyNumberFormat="0" applyBorder="0" applyAlignment="0" applyProtection="0"/>
    <xf numFmtId="172" fontId="90" fillId="78" borderId="0" applyNumberFormat="0" applyBorder="0" applyAlignment="0" applyProtection="0"/>
    <xf numFmtId="172" fontId="2" fillId="39" borderId="0" applyNumberFormat="0" applyBorder="0" applyAlignment="0" applyProtection="0"/>
    <xf numFmtId="172" fontId="2" fillId="39" borderId="0" applyNumberFormat="0" applyBorder="0" applyAlignment="0" applyProtection="0"/>
    <xf numFmtId="172" fontId="2" fillId="39" borderId="0" applyNumberFormat="0" applyBorder="0" applyAlignment="0" applyProtection="0"/>
    <xf numFmtId="172" fontId="13" fillId="39" borderId="0" applyNumberFormat="0" applyBorder="0" applyAlignment="0" applyProtection="0"/>
    <xf numFmtId="172" fontId="2" fillId="42" borderId="0" applyNumberFormat="0" applyBorder="0" applyAlignment="0" applyProtection="0"/>
    <xf numFmtId="172" fontId="90" fillId="81" borderId="0" applyNumberFormat="0" applyBorder="0" applyAlignment="0" applyProtection="0"/>
    <xf numFmtId="172" fontId="2" fillId="42" borderId="0" applyNumberFormat="0" applyBorder="0" applyAlignment="0" applyProtection="0"/>
    <xf numFmtId="172" fontId="2" fillId="42" borderId="0" applyNumberFormat="0" applyBorder="0" applyAlignment="0" applyProtection="0"/>
    <xf numFmtId="172" fontId="2" fillId="42" borderId="0" applyNumberFormat="0" applyBorder="0" applyAlignment="0" applyProtection="0"/>
    <xf numFmtId="172" fontId="13" fillId="42" borderId="0" applyNumberFormat="0" applyBorder="0" applyAlignment="0" applyProtection="0"/>
    <xf numFmtId="172" fontId="2" fillId="45" borderId="0" applyNumberFormat="0" applyBorder="0" applyAlignment="0" applyProtection="0"/>
    <xf numFmtId="172" fontId="90" fillId="84" borderId="0" applyNumberFormat="0" applyBorder="0" applyAlignment="0" applyProtection="0"/>
    <xf numFmtId="172" fontId="2" fillId="45" borderId="0" applyNumberFormat="0" applyBorder="0" applyAlignment="0" applyProtection="0"/>
    <xf numFmtId="172" fontId="2" fillId="45" borderId="0" applyNumberFormat="0" applyBorder="0" applyAlignment="0" applyProtection="0"/>
    <xf numFmtId="172" fontId="2" fillId="45" borderId="0" applyNumberFormat="0" applyBorder="0" applyAlignment="0" applyProtection="0"/>
    <xf numFmtId="172" fontId="13" fillId="45" borderId="0" applyNumberFormat="0" applyBorder="0" applyAlignment="0" applyProtection="0"/>
    <xf numFmtId="172" fontId="2" fillId="46" borderId="0" applyNumberFormat="0" applyBorder="0" applyAlignment="0" applyProtection="0"/>
    <xf numFmtId="172" fontId="2" fillId="85" borderId="0" applyNumberFormat="0" applyBorder="0" applyAlignment="0" applyProtection="0"/>
    <xf numFmtId="172" fontId="2" fillId="46" borderId="0" applyNumberFormat="0" applyBorder="0" applyAlignment="0" applyProtection="0"/>
    <xf numFmtId="172" fontId="2" fillId="46" borderId="0" applyNumberFormat="0" applyBorder="0" applyAlignment="0" applyProtection="0"/>
    <xf numFmtId="172" fontId="2" fillId="46" borderId="0" applyNumberFormat="0" applyBorder="0" applyAlignment="0" applyProtection="0"/>
    <xf numFmtId="172" fontId="2" fillId="43" borderId="0" applyNumberFormat="0" applyBorder="0" applyAlignment="0" applyProtection="0"/>
    <xf numFmtId="172" fontId="2" fillId="82" borderId="0" applyNumberFormat="0" applyBorder="0" applyAlignment="0" applyProtection="0"/>
    <xf numFmtId="172" fontId="2" fillId="43" borderId="0" applyNumberFormat="0" applyBorder="0" applyAlignment="0" applyProtection="0"/>
    <xf numFmtId="172" fontId="2" fillId="43" borderId="0" applyNumberFormat="0" applyBorder="0" applyAlignment="0" applyProtection="0"/>
    <xf numFmtId="172" fontId="2" fillId="43" borderId="0" applyNumberFormat="0" applyBorder="0" applyAlignment="0" applyProtection="0"/>
    <xf numFmtId="172" fontId="2" fillId="44" borderId="0" applyNumberFormat="0" applyBorder="0" applyAlignment="0" applyProtection="0"/>
    <xf numFmtId="172" fontId="2" fillId="83" borderId="0" applyNumberFormat="0" applyBorder="0" applyAlignment="0" applyProtection="0"/>
    <xf numFmtId="172" fontId="2" fillId="44" borderId="0" applyNumberFormat="0" applyBorder="0" applyAlignment="0" applyProtection="0"/>
    <xf numFmtId="172" fontId="2" fillId="44" borderId="0" applyNumberFormat="0" applyBorder="0" applyAlignment="0" applyProtection="0"/>
    <xf numFmtId="172" fontId="2" fillId="44" borderId="0" applyNumberFormat="0" applyBorder="0" applyAlignment="0" applyProtection="0"/>
    <xf numFmtId="172" fontId="2" fillId="47" borderId="0" applyNumberFormat="0" applyBorder="0" applyAlignment="0" applyProtection="0"/>
    <xf numFmtId="172" fontId="2" fillId="86" borderId="0" applyNumberFormat="0" applyBorder="0" applyAlignment="0" applyProtection="0"/>
    <xf numFmtId="172" fontId="2" fillId="47" borderId="0" applyNumberFormat="0" applyBorder="0" applyAlignment="0" applyProtection="0"/>
    <xf numFmtId="172" fontId="2" fillId="47" borderId="0" applyNumberFormat="0" applyBorder="0" applyAlignment="0" applyProtection="0"/>
    <xf numFmtId="172" fontId="2" fillId="47" borderId="0" applyNumberFormat="0" applyBorder="0" applyAlignment="0" applyProtection="0"/>
    <xf numFmtId="172" fontId="2" fillId="3" borderId="0" applyNumberFormat="0" applyBorder="0" applyAlignment="0" applyProtection="0"/>
    <xf numFmtId="172" fontId="2" fillId="87" borderId="0" applyNumberFormat="0" applyBorder="0" applyAlignment="0" applyProtection="0"/>
    <xf numFmtId="172" fontId="2" fillId="3" borderId="0" applyNumberFormat="0" applyBorder="0" applyAlignment="0" applyProtection="0"/>
    <xf numFmtId="172" fontId="2" fillId="3" borderId="0" applyNumberFormat="0" applyBorder="0" applyAlignment="0" applyProtection="0"/>
    <xf numFmtId="172" fontId="2" fillId="3" borderId="0" applyNumberFormat="0" applyBorder="0" applyAlignment="0" applyProtection="0"/>
    <xf numFmtId="172" fontId="2" fillId="48" borderId="0" applyNumberFormat="0" applyBorder="0" applyAlignment="0" applyProtection="0"/>
    <xf numFmtId="172" fontId="2" fillId="88" borderId="0" applyNumberFormat="0" applyBorder="0" applyAlignment="0" applyProtection="0"/>
    <xf numFmtId="172" fontId="2" fillId="48" borderId="0" applyNumberFormat="0" applyBorder="0" applyAlignment="0" applyProtection="0"/>
    <xf numFmtId="172" fontId="2" fillId="48" borderId="0" applyNumberFormat="0" applyBorder="0" applyAlignment="0" applyProtection="0"/>
    <xf numFmtId="172" fontId="2" fillId="48" borderId="0" applyNumberFormat="0" applyBorder="0" applyAlignment="0" applyProtection="0"/>
    <xf numFmtId="0" fontId="91" fillId="89" borderId="0" applyNumberFormat="0" applyBorder="0" applyAlignment="0" applyProtection="0"/>
    <xf numFmtId="0" fontId="91" fillId="80" borderId="0" applyNumberFormat="0" applyBorder="0" applyAlignment="0" applyProtection="0"/>
    <xf numFmtId="0" fontId="92" fillId="90" borderId="0" applyNumberFormat="0" applyBorder="0" applyAlignment="0" applyProtection="0"/>
    <xf numFmtId="0" fontId="91" fillId="91" borderId="0" applyNumberFormat="0" applyBorder="0" applyAlignment="0" applyProtection="0"/>
    <xf numFmtId="0" fontId="91" fillId="92" borderId="0" applyNumberFormat="0" applyBorder="0" applyAlignment="0" applyProtection="0"/>
    <xf numFmtId="0" fontId="92" fillId="93" borderId="0" applyNumberFormat="0" applyBorder="0" applyAlignment="0" applyProtection="0"/>
    <xf numFmtId="0" fontId="91" fillId="94" borderId="0" applyNumberFormat="0" applyBorder="0" applyAlignment="0" applyProtection="0"/>
    <xf numFmtId="0" fontId="91" fillId="95" borderId="0" applyNumberFormat="0" applyBorder="0" applyAlignment="0" applyProtection="0"/>
    <xf numFmtId="0" fontId="92" fillId="96" borderId="0" applyNumberFormat="0" applyBorder="0" applyAlignment="0" applyProtection="0"/>
    <xf numFmtId="0" fontId="91" fillId="91" borderId="0" applyNumberFormat="0" applyBorder="0" applyAlignment="0" applyProtection="0"/>
    <xf numFmtId="0" fontId="91" fillId="97" borderId="0" applyNumberFormat="0" applyBorder="0" applyAlignment="0" applyProtection="0"/>
    <xf numFmtId="0" fontId="92" fillId="92" borderId="0" applyNumberFormat="0" applyBorder="0" applyAlignment="0" applyProtection="0"/>
    <xf numFmtId="0" fontId="91" fillId="98" borderId="0" applyNumberFormat="0" applyBorder="0" applyAlignment="0" applyProtection="0"/>
    <xf numFmtId="0" fontId="91" fillId="99" borderId="0" applyNumberFormat="0" applyBorder="0" applyAlignment="0" applyProtection="0"/>
    <xf numFmtId="0" fontId="92" fillId="90" borderId="0" applyNumberFormat="0" applyBorder="0" applyAlignment="0" applyProtection="0"/>
    <xf numFmtId="0" fontId="91" fillId="100" borderId="0" applyNumberFormat="0" applyBorder="0" applyAlignment="0" applyProtection="0"/>
    <xf numFmtId="0" fontId="91" fillId="101" borderId="0" applyNumberFormat="0" applyBorder="0" applyAlignment="0" applyProtection="0"/>
    <xf numFmtId="0" fontId="92" fillId="102" borderId="0" applyNumberFormat="0" applyBorder="0" applyAlignment="0" applyProtection="0"/>
    <xf numFmtId="187" fontId="93" fillId="103" borderId="0">
      <alignment horizontal="center" vertical="center"/>
    </xf>
    <xf numFmtId="188" fontId="84" fillId="0" borderId="37" applyFont="0" applyFill="0">
      <alignment horizontal="right" vertical="center"/>
      <protection locked="0"/>
    </xf>
    <xf numFmtId="188" fontId="84" fillId="0" borderId="0" applyFont="0" applyBorder="0" applyProtection="0">
      <alignment vertical="center"/>
    </xf>
    <xf numFmtId="187" fontId="3" fillId="0" borderId="0" applyNumberFormat="0" applyFont="0" applyAlignment="0">
      <alignment horizontal="center" vertical="center"/>
    </xf>
    <xf numFmtId="39" fontId="94" fillId="104" borderId="0" applyNumberFormat="0" applyBorder="0">
      <alignment vertical="center"/>
    </xf>
    <xf numFmtId="0" fontId="17" fillId="0" borderId="0">
      <alignment horizontal="left"/>
    </xf>
    <xf numFmtId="189" fontId="85" fillId="105" borderId="1">
      <alignment vertical="center"/>
    </xf>
    <xf numFmtId="189" fontId="85" fillId="65" borderId="1">
      <alignment vertical="center"/>
    </xf>
    <xf numFmtId="37" fontId="95" fillId="106" borderId="1">
      <alignment horizontal="center" vertical="center"/>
    </xf>
    <xf numFmtId="166" fontId="13" fillId="0" borderId="0" applyFont="0" applyFill="0" applyBorder="0" applyAlignment="0" applyProtection="0"/>
    <xf numFmtId="166" fontId="13" fillId="0" borderId="0" applyFont="0" applyFill="0" applyBorder="0" applyAlignment="0" applyProtection="0"/>
    <xf numFmtId="166" fontId="2" fillId="0" borderId="0" applyFont="0" applyFill="0" applyBorder="0" applyAlignment="0" applyProtection="0"/>
    <xf numFmtId="14" fontId="58" fillId="0" borderId="0" applyFont="0" applyBorder="0">
      <alignment vertical="top"/>
    </xf>
    <xf numFmtId="14" fontId="7" fillId="0" borderId="0">
      <alignment vertical="top"/>
    </xf>
    <xf numFmtId="41" fontId="3" fillId="0" borderId="0" applyFont="0" applyFill="0" applyBorder="0" applyAlignment="0" applyProtection="0"/>
    <xf numFmtId="43" fontId="3" fillId="0" borderId="0" applyFont="0" applyFill="0" applyBorder="0" applyAlignment="0" applyProtection="0"/>
    <xf numFmtId="38" fontId="2" fillId="0" borderId="0">
      <alignment vertical="top"/>
    </xf>
    <xf numFmtId="0" fontId="96" fillId="107" borderId="0" applyNumberFormat="0" applyBorder="0" applyAlignment="0" applyProtection="0"/>
    <xf numFmtId="0" fontId="96" fillId="108" borderId="0" applyNumberFormat="0" applyBorder="0" applyAlignment="0" applyProtection="0"/>
    <xf numFmtId="0" fontId="96" fillId="109" borderId="0" applyNumberFormat="0" applyBorder="0" applyAlignment="0" applyProtection="0"/>
    <xf numFmtId="172" fontId="74" fillId="0" borderId="0" applyFont="0" applyFill="0" applyBorder="0" applyAlignment="0" applyProtection="0"/>
    <xf numFmtId="0" fontId="3" fillId="0" borderId="0" applyNumberFormat="0" applyFont="0">
      <alignment wrapText="1"/>
    </xf>
    <xf numFmtId="164" fontId="17" fillId="70" borderId="1" applyBorder="0">
      <alignment horizontal="center" vertical="center"/>
    </xf>
    <xf numFmtId="172" fontId="2" fillId="0" borderId="0">
      <alignment vertical="top"/>
    </xf>
    <xf numFmtId="38" fontId="2" fillId="0" borderId="0">
      <alignment vertical="top"/>
    </xf>
    <xf numFmtId="0" fontId="94" fillId="110" borderId="1">
      <alignment horizontal="center" vertical="center" wrapText="1"/>
      <protection locked="0"/>
    </xf>
    <xf numFmtId="164" fontId="17" fillId="111" borderId="1">
      <alignment horizontal="center" vertical="center"/>
      <protection locked="0"/>
    </xf>
    <xf numFmtId="189" fontId="3" fillId="112" borderId="1">
      <alignment vertical="center"/>
    </xf>
    <xf numFmtId="187" fontId="97" fillId="113" borderId="38" applyBorder="0" applyAlignment="0">
      <alignment horizontal="left" indent="1"/>
    </xf>
    <xf numFmtId="0" fontId="98" fillId="104" borderId="1" applyFont="0" applyBorder="0" applyAlignment="0">
      <alignment horizontal="center" vertical="center"/>
    </xf>
    <xf numFmtId="172" fontId="99" fillId="0" borderId="0"/>
    <xf numFmtId="172" fontId="99" fillId="0" borderId="0"/>
    <xf numFmtId="172" fontId="1" fillId="0" borderId="0"/>
    <xf numFmtId="172" fontId="1" fillId="0" borderId="0"/>
    <xf numFmtId="172" fontId="13" fillId="0" borderId="0"/>
    <xf numFmtId="172" fontId="13" fillId="0" borderId="0"/>
    <xf numFmtId="172" fontId="3" fillId="0" borderId="0"/>
    <xf numFmtId="172" fontId="3" fillId="0" borderId="0"/>
    <xf numFmtId="172" fontId="100" fillId="0" borderId="0"/>
    <xf numFmtId="172" fontId="2" fillId="0" borderId="0"/>
    <xf numFmtId="172" fontId="9" fillId="0" borderId="0"/>
    <xf numFmtId="172" fontId="101" fillId="0" borderId="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0" fontId="102" fillId="104" borderId="0">
      <alignment vertical="center"/>
    </xf>
    <xf numFmtId="9" fontId="56" fillId="0" borderId="0" applyFont="0" applyFill="0" applyBorder="0" applyAlignment="0" applyProtection="0"/>
    <xf numFmtId="9" fontId="5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189" fontId="86" fillId="112" borderId="1">
      <alignment horizontal="center" vertical="center" wrapText="1"/>
      <protection locked="0"/>
    </xf>
    <xf numFmtId="0" fontId="3" fillId="0" borderId="0">
      <alignment vertical="center"/>
    </xf>
    <xf numFmtId="0" fontId="58" fillId="114" borderId="0">
      <alignment horizontal="left" vertical="top"/>
    </xf>
    <xf numFmtId="0" fontId="103" fillId="115" borderId="0">
      <alignment horizontal="center" vertical="center"/>
    </xf>
    <xf numFmtId="4" fontId="14" fillId="55" borderId="2" applyNumberFormat="0" applyProtection="0">
      <alignment vertical="center"/>
    </xf>
    <xf numFmtId="4" fontId="2" fillId="57" borderId="22" applyNumberFormat="0" applyProtection="0">
      <alignment vertical="center"/>
    </xf>
    <xf numFmtId="4" fontId="2" fillId="57" borderId="22" applyNumberFormat="0" applyProtection="0">
      <alignment vertical="center"/>
    </xf>
    <xf numFmtId="4" fontId="2" fillId="57" borderId="22" applyNumberFormat="0" applyProtection="0">
      <alignment vertical="center"/>
    </xf>
    <xf numFmtId="4" fontId="2" fillId="57" borderId="22" applyNumberFormat="0" applyProtection="0">
      <alignment vertical="center"/>
    </xf>
    <xf numFmtId="4" fontId="104" fillId="57" borderId="2" applyNumberFormat="0" applyProtection="0">
      <alignment vertical="center"/>
    </xf>
    <xf numFmtId="4" fontId="2" fillId="57" borderId="22" applyNumberFormat="0" applyProtection="0">
      <alignment vertical="center"/>
    </xf>
    <xf numFmtId="4" fontId="2" fillId="57" borderId="22" applyNumberFormat="0" applyProtection="0">
      <alignment vertical="center"/>
    </xf>
    <xf numFmtId="4" fontId="2" fillId="57" borderId="22" applyNumberFormat="0" applyProtection="0">
      <alignment vertical="center"/>
    </xf>
    <xf numFmtId="4" fontId="2" fillId="57" borderId="22" applyNumberFormat="0" applyProtection="0">
      <alignment vertical="center"/>
    </xf>
    <xf numFmtId="4" fontId="14" fillId="57" borderId="2" applyNumberFormat="0" applyProtection="0">
      <alignment horizontal="left" vertical="center" indent="1"/>
    </xf>
    <xf numFmtId="4" fontId="2" fillId="57" borderId="22" applyNumberFormat="0" applyProtection="0">
      <alignment horizontal="left" vertical="center" indent="1"/>
    </xf>
    <xf numFmtId="4" fontId="2" fillId="57" borderId="22" applyNumberFormat="0" applyProtection="0">
      <alignment horizontal="left" vertical="center" indent="1"/>
    </xf>
    <xf numFmtId="4" fontId="2" fillId="57" borderId="22" applyNumberFormat="0" applyProtection="0">
      <alignment horizontal="left" vertical="center" indent="1"/>
    </xf>
    <xf numFmtId="4" fontId="2" fillId="57" borderId="22" applyNumberFormat="0" applyProtection="0">
      <alignment horizontal="left" vertical="center" indent="1"/>
    </xf>
    <xf numFmtId="4" fontId="2" fillId="57" borderId="22" applyNumberFormat="0" applyProtection="0">
      <alignment horizontal="left" vertical="center" indent="1"/>
    </xf>
    <xf numFmtId="0" fontId="105" fillId="55" borderId="23" applyNumberFormat="0" applyProtection="0">
      <alignment horizontal="left" vertical="top" indent="1"/>
    </xf>
    <xf numFmtId="4" fontId="2" fillId="57" borderId="22" applyNumberFormat="0" applyProtection="0">
      <alignment horizontal="left" vertical="center" indent="1"/>
    </xf>
    <xf numFmtId="4" fontId="2" fillId="57" borderId="22" applyNumberFormat="0" applyProtection="0">
      <alignment horizontal="left" vertical="center" indent="1"/>
    </xf>
    <xf numFmtId="4" fontId="2" fillId="57" borderId="22" applyNumberFormat="0" applyProtection="0">
      <alignment horizontal="left" vertical="center" indent="1"/>
    </xf>
    <xf numFmtId="4" fontId="14" fillId="3" borderId="2" applyNumberFormat="0" applyProtection="0">
      <alignment horizontal="left" vertical="center" indent="1"/>
    </xf>
    <xf numFmtId="172" fontId="106" fillId="116" borderId="22" applyNumberFormat="0" applyProtection="0">
      <alignment horizontal="left" vertical="center" indent="1"/>
    </xf>
    <xf numFmtId="172" fontId="106" fillId="116" borderId="22" applyNumberFormat="0" applyProtection="0">
      <alignment horizontal="left" vertical="center" indent="1"/>
    </xf>
    <xf numFmtId="172" fontId="106" fillId="116" borderId="22" applyNumberFormat="0" applyProtection="0">
      <alignment horizontal="left" vertical="center" indent="1"/>
    </xf>
    <xf numFmtId="172" fontId="106" fillId="116" borderId="22" applyNumberFormat="0" applyProtection="0">
      <alignment horizontal="left" vertical="center" indent="1"/>
    </xf>
    <xf numFmtId="4" fontId="14" fillId="37" borderId="2" applyNumberFormat="0" applyProtection="0">
      <alignment horizontal="right" vertical="center"/>
    </xf>
    <xf numFmtId="4" fontId="2" fillId="117" borderId="22" applyNumberFormat="0" applyProtection="0">
      <alignment horizontal="right" vertical="center"/>
    </xf>
    <xf numFmtId="4" fontId="2" fillId="117" borderId="22" applyNumberFormat="0" applyProtection="0">
      <alignment horizontal="right" vertical="center"/>
    </xf>
    <xf numFmtId="4" fontId="2" fillId="117" borderId="22" applyNumberFormat="0" applyProtection="0">
      <alignment horizontal="right" vertical="center"/>
    </xf>
    <xf numFmtId="4" fontId="2" fillId="117" borderId="22" applyNumberFormat="0" applyProtection="0">
      <alignment horizontal="right" vertical="center"/>
    </xf>
    <xf numFmtId="4" fontId="14" fillId="118" borderId="2" applyNumberFormat="0" applyProtection="0">
      <alignment horizontal="right" vertical="center"/>
    </xf>
    <xf numFmtId="4" fontId="2" fillId="119" borderId="22" applyNumberFormat="0" applyProtection="0">
      <alignment horizontal="right" vertical="center"/>
    </xf>
    <xf numFmtId="4" fontId="2" fillId="119" borderId="22" applyNumberFormat="0" applyProtection="0">
      <alignment horizontal="right" vertical="center"/>
    </xf>
    <xf numFmtId="4" fontId="2" fillId="119" borderId="22" applyNumberFormat="0" applyProtection="0">
      <alignment horizontal="right" vertical="center"/>
    </xf>
    <xf numFmtId="4" fontId="2" fillId="119" borderId="22" applyNumberFormat="0" applyProtection="0">
      <alignment horizontal="right" vertical="center"/>
    </xf>
    <xf numFmtId="4" fontId="14" fillId="50" borderId="39" applyNumberFormat="0" applyProtection="0">
      <alignment horizontal="right" vertical="center"/>
    </xf>
    <xf numFmtId="4" fontId="2" fillId="106" borderId="22" applyNumberFormat="0" applyProtection="0">
      <alignment horizontal="right" vertical="center"/>
    </xf>
    <xf numFmtId="4" fontId="2" fillId="106" borderId="22" applyNumberFormat="0" applyProtection="0">
      <alignment horizontal="right" vertical="center"/>
    </xf>
    <xf numFmtId="4" fontId="2" fillId="106" borderId="22" applyNumberFormat="0" applyProtection="0">
      <alignment horizontal="right" vertical="center"/>
    </xf>
    <xf numFmtId="4" fontId="2" fillId="106" borderId="22" applyNumberFormat="0" applyProtection="0">
      <alignment horizontal="right" vertical="center"/>
    </xf>
    <xf numFmtId="4" fontId="14" fillId="45" borderId="2" applyNumberFormat="0" applyProtection="0">
      <alignment horizontal="right" vertical="center"/>
    </xf>
    <xf numFmtId="4" fontId="2" fillId="71" borderId="22" applyNumberFormat="0" applyProtection="0">
      <alignment horizontal="right" vertical="center"/>
    </xf>
    <xf numFmtId="4" fontId="2" fillId="71" borderId="22" applyNumberFormat="0" applyProtection="0">
      <alignment horizontal="right" vertical="center"/>
    </xf>
    <xf numFmtId="4" fontId="2" fillId="71" borderId="22" applyNumberFormat="0" applyProtection="0">
      <alignment horizontal="right" vertical="center"/>
    </xf>
    <xf numFmtId="4" fontId="2" fillId="71" borderId="22" applyNumberFormat="0" applyProtection="0">
      <alignment horizontal="right" vertical="center"/>
    </xf>
    <xf numFmtId="4" fontId="14" fillId="48" borderId="2" applyNumberFormat="0" applyProtection="0">
      <alignment horizontal="right" vertical="center"/>
    </xf>
    <xf numFmtId="4" fontId="2" fillId="120" borderId="22" applyNumberFormat="0" applyProtection="0">
      <alignment horizontal="right" vertical="center"/>
    </xf>
    <xf numFmtId="4" fontId="2" fillId="120" borderId="22" applyNumberFormat="0" applyProtection="0">
      <alignment horizontal="right" vertical="center"/>
    </xf>
    <xf numFmtId="4" fontId="2" fillId="120" borderId="22" applyNumberFormat="0" applyProtection="0">
      <alignment horizontal="right" vertical="center"/>
    </xf>
    <xf numFmtId="4" fontId="2" fillId="120" borderId="22" applyNumberFormat="0" applyProtection="0">
      <alignment horizontal="right" vertical="center"/>
    </xf>
    <xf numFmtId="4" fontId="14" fillId="52" borderId="2" applyNumberFormat="0" applyProtection="0">
      <alignment horizontal="right" vertical="center"/>
    </xf>
    <xf numFmtId="4" fontId="2" fillId="121" borderId="22" applyNumberFormat="0" applyProtection="0">
      <alignment horizontal="right" vertical="center"/>
    </xf>
    <xf numFmtId="4" fontId="2" fillId="121" borderId="22" applyNumberFormat="0" applyProtection="0">
      <alignment horizontal="right" vertical="center"/>
    </xf>
    <xf numFmtId="4" fontId="2" fillId="121" borderId="22" applyNumberFormat="0" applyProtection="0">
      <alignment horizontal="right" vertical="center"/>
    </xf>
    <xf numFmtId="4" fontId="2" fillId="121" borderId="22" applyNumberFormat="0" applyProtection="0">
      <alignment horizontal="right" vertical="center"/>
    </xf>
    <xf numFmtId="4" fontId="14" fillId="51" borderId="2" applyNumberFormat="0" applyProtection="0">
      <alignment horizontal="right" vertical="center"/>
    </xf>
    <xf numFmtId="4" fontId="2" fillId="122" borderId="22" applyNumberFormat="0" applyProtection="0">
      <alignment horizontal="right" vertical="center"/>
    </xf>
    <xf numFmtId="4" fontId="2" fillId="122" borderId="22" applyNumberFormat="0" applyProtection="0">
      <alignment horizontal="right" vertical="center"/>
    </xf>
    <xf numFmtId="4" fontId="2" fillId="122" borderId="22" applyNumberFormat="0" applyProtection="0">
      <alignment horizontal="right" vertical="center"/>
    </xf>
    <xf numFmtId="4" fontId="2" fillId="122" borderId="22" applyNumberFormat="0" applyProtection="0">
      <alignment horizontal="right" vertical="center"/>
    </xf>
    <xf numFmtId="4" fontId="14" fillId="59" borderId="2" applyNumberFormat="0" applyProtection="0">
      <alignment horizontal="right" vertical="center"/>
    </xf>
    <xf numFmtId="4" fontId="2" fillId="123" borderId="22" applyNumberFormat="0" applyProtection="0">
      <alignment horizontal="right" vertical="center"/>
    </xf>
    <xf numFmtId="4" fontId="2" fillId="123" borderId="22" applyNumberFormat="0" applyProtection="0">
      <alignment horizontal="right" vertical="center"/>
    </xf>
    <xf numFmtId="4" fontId="2" fillId="123" borderId="22" applyNumberFormat="0" applyProtection="0">
      <alignment horizontal="right" vertical="center"/>
    </xf>
    <xf numFmtId="4" fontId="2" fillId="123" borderId="22" applyNumberFormat="0" applyProtection="0">
      <alignment horizontal="right" vertical="center"/>
    </xf>
    <xf numFmtId="4" fontId="14" fillId="44" borderId="2" applyNumberFormat="0" applyProtection="0">
      <alignment horizontal="right" vertical="center"/>
    </xf>
    <xf numFmtId="4" fontId="2" fillId="70" borderId="22" applyNumberFormat="0" applyProtection="0">
      <alignment horizontal="right" vertical="center"/>
    </xf>
    <xf numFmtId="4" fontId="2" fillId="70" borderId="22" applyNumberFormat="0" applyProtection="0">
      <alignment horizontal="right" vertical="center"/>
    </xf>
    <xf numFmtId="4" fontId="2" fillId="70" borderId="22" applyNumberFormat="0" applyProtection="0">
      <alignment horizontal="right" vertical="center"/>
    </xf>
    <xf numFmtId="4" fontId="2" fillId="70" borderId="22" applyNumberFormat="0" applyProtection="0">
      <alignment horizontal="right" vertical="center"/>
    </xf>
    <xf numFmtId="4" fontId="14" fillId="60" borderId="39" applyNumberFormat="0" applyProtection="0">
      <alignment horizontal="left" vertical="center" indent="1"/>
    </xf>
    <xf numFmtId="4" fontId="2" fillId="124" borderId="22" applyNumberFormat="0" applyProtection="0">
      <alignment horizontal="left" vertical="center" indent="1"/>
    </xf>
    <xf numFmtId="4" fontId="2" fillId="124" borderId="22" applyNumberFormat="0" applyProtection="0">
      <alignment horizontal="left" vertical="center" indent="1"/>
    </xf>
    <xf numFmtId="4" fontId="2" fillId="124" borderId="22" applyNumberFormat="0" applyProtection="0">
      <alignment horizontal="left" vertical="center" indent="1"/>
    </xf>
    <xf numFmtId="4" fontId="2" fillId="124" borderId="22" applyNumberFormat="0" applyProtection="0">
      <alignment horizontal="left" vertical="center" indent="1"/>
    </xf>
    <xf numFmtId="4" fontId="107" fillId="125" borderId="39" applyNumberFormat="0" applyProtection="0">
      <alignment horizontal="left" vertical="center" indent="1"/>
    </xf>
    <xf numFmtId="4" fontId="2" fillId="126" borderId="40" applyNumberFormat="0" applyProtection="0">
      <alignment horizontal="left" vertical="center" indent="1"/>
    </xf>
    <xf numFmtId="4" fontId="2" fillId="126" borderId="40" applyNumberFormat="0" applyProtection="0">
      <alignment horizontal="left" vertical="center" indent="1"/>
    </xf>
    <xf numFmtId="4" fontId="2" fillId="126" borderId="40" applyNumberFormat="0" applyProtection="0">
      <alignment horizontal="left" vertical="center" indent="1"/>
    </xf>
    <xf numFmtId="4" fontId="2" fillId="126" borderId="40" applyNumberFormat="0" applyProtection="0">
      <alignment horizontal="left" vertical="center" indent="1"/>
    </xf>
    <xf numFmtId="4" fontId="107" fillId="125" borderId="39" applyNumberFormat="0" applyProtection="0">
      <alignment horizontal="left" vertical="center" indent="1"/>
    </xf>
    <xf numFmtId="4" fontId="2" fillId="62" borderId="0" applyNumberFormat="0" applyProtection="0">
      <alignment horizontal="left" vertical="center" indent="1"/>
    </xf>
    <xf numFmtId="4" fontId="14" fillId="63" borderId="2" applyNumberFormat="0" applyProtection="0">
      <alignment horizontal="right" vertical="center"/>
    </xf>
    <xf numFmtId="172" fontId="106" fillId="116" borderId="22" applyNumberFormat="0" applyProtection="0">
      <alignment horizontal="left" vertical="center" indent="1"/>
    </xf>
    <xf numFmtId="172" fontId="106" fillId="116" borderId="22" applyNumberFormat="0" applyProtection="0">
      <alignment horizontal="left" vertical="center" indent="1"/>
    </xf>
    <xf numFmtId="172" fontId="106" fillId="116" borderId="22" applyNumberFormat="0" applyProtection="0">
      <alignment horizontal="left" vertical="center" indent="1"/>
    </xf>
    <xf numFmtId="172" fontId="106" fillId="116" borderId="22" applyNumberFormat="0" applyProtection="0">
      <alignment horizontal="left" vertical="center" indent="1"/>
    </xf>
    <xf numFmtId="4" fontId="2" fillId="126" borderId="22" applyNumberFormat="0" applyProtection="0">
      <alignment horizontal="left" vertical="center" indent="1"/>
    </xf>
    <xf numFmtId="4" fontId="14" fillId="61" borderId="39" applyNumberFormat="0" applyProtection="0">
      <alignment horizontal="left" vertical="center" indent="1"/>
    </xf>
    <xf numFmtId="4" fontId="2" fillId="126" borderId="22" applyNumberFormat="0" applyProtection="0">
      <alignment horizontal="left" vertical="center" indent="1"/>
    </xf>
    <xf numFmtId="4" fontId="2" fillId="126" borderId="22" applyNumberFormat="0" applyProtection="0">
      <alignment horizontal="left" vertical="center" indent="1"/>
    </xf>
    <xf numFmtId="4" fontId="2" fillId="126" borderId="22" applyNumberFormat="0" applyProtection="0">
      <alignment horizontal="left" vertical="center" indent="1"/>
    </xf>
    <xf numFmtId="4" fontId="2" fillId="113" borderId="22" applyNumberFormat="0" applyProtection="0">
      <alignment horizontal="left" vertical="center" indent="1"/>
    </xf>
    <xf numFmtId="4" fontId="14" fillId="63" borderId="39" applyNumberFormat="0" applyProtection="0">
      <alignment horizontal="left" vertical="center" indent="1"/>
    </xf>
    <xf numFmtId="4" fontId="2" fillId="113" borderId="22" applyNumberFormat="0" applyProtection="0">
      <alignment horizontal="left" vertical="center" indent="1"/>
    </xf>
    <xf numFmtId="4" fontId="2" fillId="113" borderId="22" applyNumberFormat="0" applyProtection="0">
      <alignment horizontal="left" vertical="center" indent="1"/>
    </xf>
    <xf numFmtId="4" fontId="2" fillId="113" borderId="22" applyNumberFormat="0" applyProtection="0">
      <alignment horizontal="left" vertical="center" indent="1"/>
    </xf>
    <xf numFmtId="172" fontId="106" fillId="113" borderId="22" applyNumberFormat="0" applyProtection="0">
      <alignment horizontal="left" vertical="center" indent="1"/>
    </xf>
    <xf numFmtId="0" fontId="14" fillId="53" borderId="2" applyNumberFormat="0" applyProtection="0">
      <alignment horizontal="left" vertical="center" indent="1"/>
    </xf>
    <xf numFmtId="172" fontId="106" fillId="113" borderId="22" applyNumberFormat="0" applyProtection="0">
      <alignment horizontal="left" vertical="center" indent="1"/>
    </xf>
    <xf numFmtId="172" fontId="106" fillId="113" borderId="22" applyNumberFormat="0" applyProtection="0">
      <alignment horizontal="left" vertical="center" indent="1"/>
    </xf>
    <xf numFmtId="172" fontId="106" fillId="113" borderId="22" applyNumberFormat="0" applyProtection="0">
      <alignment horizontal="left" vertical="center" indent="1"/>
    </xf>
    <xf numFmtId="172" fontId="106" fillId="113" borderId="22" applyNumberFormat="0" applyProtection="0">
      <alignment horizontal="left" vertical="center" indent="1"/>
    </xf>
    <xf numFmtId="0" fontId="82" fillId="125" borderId="23" applyNumberFormat="0" applyProtection="0">
      <alignment horizontal="left" vertical="top" indent="1"/>
    </xf>
    <xf numFmtId="172" fontId="106" fillId="113" borderId="22" applyNumberFormat="0" applyProtection="0">
      <alignment horizontal="left" vertical="center" indent="1"/>
    </xf>
    <xf numFmtId="172" fontId="106" fillId="113" borderId="22" applyNumberFormat="0" applyProtection="0">
      <alignment horizontal="left" vertical="center" indent="1"/>
    </xf>
    <xf numFmtId="172" fontId="106" fillId="113" borderId="22" applyNumberFormat="0" applyProtection="0">
      <alignment horizontal="left" vertical="center" indent="1"/>
    </xf>
    <xf numFmtId="172" fontId="106" fillId="127" borderId="22" applyNumberFormat="0" applyProtection="0">
      <alignment horizontal="left" vertical="center" indent="1"/>
    </xf>
    <xf numFmtId="0" fontId="14" fillId="128" borderId="2" applyNumberFormat="0" applyProtection="0">
      <alignment horizontal="left" vertical="center" indent="1"/>
    </xf>
    <xf numFmtId="172" fontId="106" fillId="127" borderId="22" applyNumberFormat="0" applyProtection="0">
      <alignment horizontal="left" vertical="center" indent="1"/>
    </xf>
    <xf numFmtId="172" fontId="106" fillId="127" borderId="22" applyNumberFormat="0" applyProtection="0">
      <alignment horizontal="left" vertical="center" indent="1"/>
    </xf>
    <xf numFmtId="172" fontId="106" fillId="127" borderId="22" applyNumberFormat="0" applyProtection="0">
      <alignment horizontal="left" vertical="center" indent="1"/>
    </xf>
    <xf numFmtId="172" fontId="106" fillId="127" borderId="22" applyNumberFormat="0" applyProtection="0">
      <alignment horizontal="left" vertical="center" indent="1"/>
    </xf>
    <xf numFmtId="0" fontId="82" fillId="63" borderId="23" applyNumberFormat="0" applyProtection="0">
      <alignment horizontal="left" vertical="top" indent="1"/>
    </xf>
    <xf numFmtId="172" fontId="106" fillId="127" borderId="22" applyNumberFormat="0" applyProtection="0">
      <alignment horizontal="left" vertical="center" indent="1"/>
    </xf>
    <xf numFmtId="172" fontId="106" fillId="127" borderId="22" applyNumberFormat="0" applyProtection="0">
      <alignment horizontal="left" vertical="center" indent="1"/>
    </xf>
    <xf numFmtId="172" fontId="106" fillId="127" borderId="22" applyNumberFormat="0" applyProtection="0">
      <alignment horizontal="left" vertical="center" indent="1"/>
    </xf>
    <xf numFmtId="172" fontId="106" fillId="104" borderId="22" applyNumberFormat="0" applyProtection="0">
      <alignment horizontal="left" vertical="center" indent="1"/>
    </xf>
    <xf numFmtId="0" fontId="14" fillId="42" borderId="2" applyNumberFormat="0" applyProtection="0">
      <alignment horizontal="left" vertical="center" indent="1"/>
    </xf>
    <xf numFmtId="172" fontId="106" fillId="104" borderId="22" applyNumberFormat="0" applyProtection="0">
      <alignment horizontal="left" vertical="center" indent="1"/>
    </xf>
    <xf numFmtId="172" fontId="106" fillId="104" borderId="22" applyNumberFormat="0" applyProtection="0">
      <alignment horizontal="left" vertical="center" indent="1"/>
    </xf>
    <xf numFmtId="172" fontId="106" fillId="104" borderId="22" applyNumberFormat="0" applyProtection="0">
      <alignment horizontal="left" vertical="center" indent="1"/>
    </xf>
    <xf numFmtId="172" fontId="106" fillId="104" borderId="22" applyNumberFormat="0" applyProtection="0">
      <alignment horizontal="left" vertical="center" indent="1"/>
    </xf>
    <xf numFmtId="0" fontId="82" fillId="42" borderId="23" applyNumberFormat="0" applyProtection="0">
      <alignment horizontal="left" vertical="top" indent="1"/>
    </xf>
    <xf numFmtId="172" fontId="106" fillId="104" borderId="22" applyNumberFormat="0" applyProtection="0">
      <alignment horizontal="left" vertical="center" indent="1"/>
    </xf>
    <xf numFmtId="172" fontId="106" fillId="104" borderId="22" applyNumberFormat="0" applyProtection="0">
      <alignment horizontal="left" vertical="center" indent="1"/>
    </xf>
    <xf numFmtId="172" fontId="106" fillId="104" borderId="22" applyNumberFormat="0" applyProtection="0">
      <alignment horizontal="left" vertical="center" indent="1"/>
    </xf>
    <xf numFmtId="172" fontId="106" fillId="116" borderId="22" applyNumberFormat="0" applyProtection="0">
      <alignment horizontal="left" vertical="center" indent="1"/>
    </xf>
    <xf numFmtId="0" fontId="14" fillId="61" borderId="2" applyNumberFormat="0" applyProtection="0">
      <alignment horizontal="left" vertical="center" indent="1"/>
    </xf>
    <xf numFmtId="172" fontId="106" fillId="116" borderId="22" applyNumberFormat="0" applyProtection="0">
      <alignment horizontal="left" vertical="center" indent="1"/>
    </xf>
    <xf numFmtId="172" fontId="106" fillId="116" borderId="22" applyNumberFormat="0" applyProtection="0">
      <alignment horizontal="left" vertical="center" indent="1"/>
    </xf>
    <xf numFmtId="172" fontId="106" fillId="116" borderId="22" applyNumberFormat="0" applyProtection="0">
      <alignment horizontal="left" vertical="center" indent="1"/>
    </xf>
    <xf numFmtId="172" fontId="106" fillId="116" borderId="22" applyNumberFormat="0" applyProtection="0">
      <alignment horizontal="left" vertical="center" indent="1"/>
    </xf>
    <xf numFmtId="0" fontId="82" fillId="61" borderId="23" applyNumberFormat="0" applyProtection="0">
      <alignment horizontal="left" vertical="top" indent="1"/>
    </xf>
    <xf numFmtId="172" fontId="106" fillId="116" borderId="22" applyNumberFormat="0" applyProtection="0">
      <alignment horizontal="left" vertical="center" indent="1"/>
    </xf>
    <xf numFmtId="172" fontId="106" fillId="116" borderId="22" applyNumberFormat="0" applyProtection="0">
      <alignment horizontal="left" vertical="center" indent="1"/>
    </xf>
    <xf numFmtId="172" fontId="106" fillId="116" borderId="22" applyNumberFormat="0" applyProtection="0">
      <alignment horizontal="left" vertical="center" indent="1"/>
    </xf>
    <xf numFmtId="0" fontId="82" fillId="129" borderId="41" applyNumberFormat="0">
      <protection locked="0"/>
    </xf>
    <xf numFmtId="0" fontId="108" fillId="125" borderId="42" applyBorder="0"/>
    <xf numFmtId="4" fontId="109" fillId="56" borderId="23" applyNumberFormat="0" applyProtection="0">
      <alignment vertical="center"/>
    </xf>
    <xf numFmtId="4" fontId="2" fillId="66" borderId="22" applyNumberFormat="0" applyProtection="0">
      <alignment vertical="center"/>
    </xf>
    <xf numFmtId="4" fontId="2" fillId="66" borderId="22" applyNumberFormat="0" applyProtection="0">
      <alignment vertical="center"/>
    </xf>
    <xf numFmtId="4" fontId="2" fillId="66" borderId="22" applyNumberFormat="0" applyProtection="0">
      <alignment vertical="center"/>
    </xf>
    <xf numFmtId="4" fontId="2" fillId="66" borderId="22" applyNumberFormat="0" applyProtection="0">
      <alignment vertical="center"/>
    </xf>
    <xf numFmtId="4" fontId="104" fillId="66" borderId="1" applyNumberFormat="0" applyProtection="0">
      <alignment vertical="center"/>
    </xf>
    <xf numFmtId="4" fontId="2" fillId="66" borderId="22" applyNumberFormat="0" applyProtection="0">
      <alignment vertical="center"/>
    </xf>
    <xf numFmtId="4" fontId="2" fillId="66" borderId="22" applyNumberFormat="0" applyProtection="0">
      <alignment vertical="center"/>
    </xf>
    <xf numFmtId="4" fontId="2" fillId="66" borderId="22" applyNumberFormat="0" applyProtection="0">
      <alignment vertical="center"/>
    </xf>
    <xf numFmtId="4" fontId="2" fillId="66" borderId="22" applyNumberFormat="0" applyProtection="0">
      <alignment vertical="center"/>
    </xf>
    <xf numFmtId="4" fontId="109" fillId="53" borderId="23" applyNumberFormat="0" applyProtection="0">
      <alignment horizontal="left" vertical="center" indent="1"/>
    </xf>
    <xf numFmtId="4" fontId="2" fillId="66" borderId="22" applyNumberFormat="0" applyProtection="0">
      <alignment horizontal="left" vertical="center" indent="1"/>
    </xf>
    <xf numFmtId="4" fontId="2" fillId="66" borderId="22" applyNumberFormat="0" applyProtection="0">
      <alignment horizontal="left" vertical="center" indent="1"/>
    </xf>
    <xf numFmtId="4" fontId="2" fillId="66" borderId="22" applyNumberFormat="0" applyProtection="0">
      <alignment horizontal="left" vertical="center" indent="1"/>
    </xf>
    <xf numFmtId="4" fontId="2" fillId="66" borderId="22" applyNumberFormat="0" applyProtection="0">
      <alignment horizontal="left" vertical="center" indent="1"/>
    </xf>
    <xf numFmtId="4" fontId="2" fillId="66" borderId="22" applyNumberFormat="0" applyProtection="0">
      <alignment horizontal="left" vertical="center" indent="1"/>
    </xf>
    <xf numFmtId="0" fontId="109" fillId="56" borderId="23" applyNumberFormat="0" applyProtection="0">
      <alignment horizontal="left" vertical="top" indent="1"/>
    </xf>
    <xf numFmtId="4" fontId="2" fillId="66" borderId="22" applyNumberFormat="0" applyProtection="0">
      <alignment horizontal="left" vertical="center" indent="1"/>
    </xf>
    <xf numFmtId="4" fontId="2" fillId="66" borderId="22" applyNumberFormat="0" applyProtection="0">
      <alignment horizontal="left" vertical="center" indent="1"/>
    </xf>
    <xf numFmtId="4" fontId="2" fillId="66" borderId="22" applyNumberFormat="0" applyProtection="0">
      <alignment horizontal="left" vertical="center" indent="1"/>
    </xf>
    <xf numFmtId="4" fontId="14" fillId="0" borderId="2" applyNumberFormat="0" applyProtection="0">
      <alignment horizontal="right" vertical="center"/>
    </xf>
    <xf numFmtId="4" fontId="2" fillId="126" borderId="22" applyNumberFormat="0" applyProtection="0">
      <alignment horizontal="right" vertical="center"/>
    </xf>
    <xf numFmtId="4" fontId="2" fillId="126" borderId="22" applyNumberFormat="0" applyProtection="0">
      <alignment horizontal="right" vertical="center"/>
    </xf>
    <xf numFmtId="4" fontId="2" fillId="126" borderId="22" applyNumberFormat="0" applyProtection="0">
      <alignment horizontal="right" vertical="center"/>
    </xf>
    <xf numFmtId="4" fontId="2" fillId="126" borderId="22" applyNumberFormat="0" applyProtection="0">
      <alignment horizontal="right" vertical="center"/>
    </xf>
    <xf numFmtId="4" fontId="104" fillId="4" borderId="2" applyNumberFormat="0" applyProtection="0">
      <alignment horizontal="right" vertical="center"/>
    </xf>
    <xf numFmtId="4" fontId="2" fillId="126" borderId="22" applyNumberFormat="0" applyProtection="0">
      <alignment horizontal="right" vertical="center"/>
    </xf>
    <xf numFmtId="4" fontId="2" fillId="126" borderId="22" applyNumberFormat="0" applyProtection="0">
      <alignment horizontal="right" vertical="center"/>
    </xf>
    <xf numFmtId="4" fontId="2" fillId="126" borderId="22" applyNumberFormat="0" applyProtection="0">
      <alignment horizontal="right" vertical="center"/>
    </xf>
    <xf numFmtId="4" fontId="2" fillId="126" borderId="22" applyNumberFormat="0" applyProtection="0">
      <alignment horizontal="right" vertical="center"/>
    </xf>
    <xf numFmtId="4" fontId="14" fillId="3" borderId="2" applyNumberFormat="0" applyProtection="0">
      <alignment horizontal="left" vertical="center" indent="1"/>
    </xf>
    <xf numFmtId="172" fontId="106" fillId="116" borderId="22" applyNumberFormat="0" applyProtection="0">
      <alignment horizontal="left" vertical="center" indent="1"/>
    </xf>
    <xf numFmtId="172" fontId="106" fillId="116" borderId="22" applyNumberFormat="0" applyProtection="0">
      <alignment horizontal="left" vertical="center" indent="1"/>
    </xf>
    <xf numFmtId="172" fontId="106" fillId="116" borderId="22" applyNumberFormat="0" applyProtection="0">
      <alignment horizontal="left" vertical="center" indent="1"/>
    </xf>
    <xf numFmtId="172" fontId="106" fillId="116" borderId="22" applyNumberFormat="0" applyProtection="0">
      <alignment horizontal="left" vertical="center" indent="1"/>
    </xf>
    <xf numFmtId="172" fontId="106" fillId="116" borderId="22" applyNumberFormat="0" applyProtection="0">
      <alignment horizontal="left" vertical="center" indent="1"/>
    </xf>
    <xf numFmtId="0" fontId="109" fillId="63" borderId="23" applyNumberFormat="0" applyProtection="0">
      <alignment horizontal="left" vertical="top" indent="1"/>
    </xf>
    <xf numFmtId="172" fontId="106" fillId="116" borderId="22" applyNumberFormat="0" applyProtection="0">
      <alignment horizontal="left" vertical="center" indent="1"/>
    </xf>
    <xf numFmtId="172" fontId="106" fillId="116" borderId="22" applyNumberFormat="0" applyProtection="0">
      <alignment horizontal="left" vertical="center" indent="1"/>
    </xf>
    <xf numFmtId="172" fontId="106" fillId="116" borderId="22" applyNumberFormat="0" applyProtection="0">
      <alignment horizontal="left" vertical="center" indent="1"/>
    </xf>
    <xf numFmtId="4" fontId="110" fillId="67" borderId="39" applyNumberFormat="0" applyProtection="0">
      <alignment horizontal="left" vertical="center" indent="1"/>
    </xf>
    <xf numFmtId="172" fontId="2" fillId="0" borderId="0"/>
    <xf numFmtId="0" fontId="14" fillId="130" borderId="1"/>
    <xf numFmtId="4" fontId="111" fillId="129" borderId="2" applyNumberFormat="0" applyProtection="0">
      <alignment horizontal="right" vertical="center"/>
    </xf>
    <xf numFmtId="4" fontId="2" fillId="126" borderId="22" applyNumberFormat="0" applyProtection="0">
      <alignment horizontal="right" vertical="center"/>
    </xf>
    <xf numFmtId="4" fontId="2" fillId="126" borderId="22" applyNumberFormat="0" applyProtection="0">
      <alignment horizontal="right" vertical="center"/>
    </xf>
    <xf numFmtId="4" fontId="2" fillId="126" borderId="22" applyNumberFormat="0" applyProtection="0">
      <alignment horizontal="right" vertical="center"/>
    </xf>
    <xf numFmtId="4" fontId="2" fillId="126" borderId="22" applyNumberFormat="0" applyProtection="0">
      <alignment horizontal="right" vertical="center"/>
    </xf>
    <xf numFmtId="0" fontId="112" fillId="0" borderId="0" applyNumberFormat="0" applyFill="0" applyBorder="0" applyAlignment="0" applyProtection="0"/>
    <xf numFmtId="190" fontId="3" fillId="103" borderId="1">
      <alignment vertical="center"/>
    </xf>
    <xf numFmtId="0" fontId="3" fillId="131" borderId="0"/>
    <xf numFmtId="172" fontId="32" fillId="0" borderId="0"/>
    <xf numFmtId="189" fontId="3" fillId="4" borderId="43" applyNumberFormat="0" applyFont="0" applyAlignment="0">
      <alignment horizontal="left"/>
    </xf>
    <xf numFmtId="38" fontId="2" fillId="132" borderId="0">
      <alignment horizontal="right" vertical="top"/>
    </xf>
    <xf numFmtId="49" fontId="87" fillId="104" borderId="1" applyNumberFormat="0" applyBorder="0">
      <alignment horizontal="center" vertical="center" wrapText="1"/>
    </xf>
    <xf numFmtId="189" fontId="113" fillId="106" borderId="44">
      <alignment horizontal="center" vertical="center"/>
    </xf>
    <xf numFmtId="0" fontId="107" fillId="133" borderId="20">
      <alignment vertical="center"/>
      <protection locked="0"/>
    </xf>
    <xf numFmtId="191" fontId="3" fillId="0" borderId="0" applyFont="0" applyFill="0" applyBorder="0" applyAlignment="0" applyProtection="0"/>
    <xf numFmtId="177" fontId="3" fillId="0" borderId="0" applyFont="0" applyFill="0" applyBorder="0" applyAlignment="0" applyProtection="0"/>
    <xf numFmtId="189" fontId="3" fillId="134" borderId="1" applyNumberFormat="0" applyFill="0" applyBorder="0" applyProtection="0">
      <alignment vertical="center"/>
      <protection locked="0"/>
    </xf>
    <xf numFmtId="172" fontId="2" fillId="49" borderId="0" applyNumberFormat="0" applyBorder="0" applyAlignment="0" applyProtection="0"/>
    <xf numFmtId="172" fontId="2" fillId="135" borderId="0" applyNumberFormat="0" applyBorder="0" applyAlignment="0" applyProtection="0"/>
    <xf numFmtId="172" fontId="2" fillId="49" borderId="0" applyNumberFormat="0" applyBorder="0" applyAlignment="0" applyProtection="0"/>
    <xf numFmtId="172" fontId="2" fillId="49" borderId="0" applyNumberFormat="0" applyBorder="0" applyAlignment="0" applyProtection="0"/>
    <xf numFmtId="172" fontId="2" fillId="49" borderId="0" applyNumberFormat="0" applyBorder="0" applyAlignment="0" applyProtection="0"/>
    <xf numFmtId="172" fontId="2" fillId="50" borderId="0" applyNumberFormat="0" applyBorder="0" applyAlignment="0" applyProtection="0"/>
    <xf numFmtId="172" fontId="2" fillId="136" borderId="0" applyNumberFormat="0" applyBorder="0" applyAlignment="0" applyProtection="0"/>
    <xf numFmtId="172" fontId="2" fillId="50" borderId="0" applyNumberFormat="0" applyBorder="0" applyAlignment="0" applyProtection="0"/>
    <xf numFmtId="172" fontId="2" fillId="50" borderId="0" applyNumberFormat="0" applyBorder="0" applyAlignment="0" applyProtection="0"/>
    <xf numFmtId="172" fontId="2" fillId="50" borderId="0" applyNumberFormat="0" applyBorder="0" applyAlignment="0" applyProtection="0"/>
    <xf numFmtId="172" fontId="2" fillId="51" borderId="0" applyNumberFormat="0" applyBorder="0" applyAlignment="0" applyProtection="0"/>
    <xf numFmtId="172" fontId="2" fillId="137" borderId="0" applyNumberFormat="0" applyBorder="0" applyAlignment="0" applyProtection="0"/>
    <xf numFmtId="172" fontId="2" fillId="51" borderId="0" applyNumberFormat="0" applyBorder="0" applyAlignment="0" applyProtection="0"/>
    <xf numFmtId="172" fontId="2" fillId="51" borderId="0" applyNumberFormat="0" applyBorder="0" applyAlignment="0" applyProtection="0"/>
    <xf numFmtId="172" fontId="2" fillId="51" borderId="0" applyNumberFormat="0" applyBorder="0" applyAlignment="0" applyProtection="0"/>
    <xf numFmtId="172" fontId="2" fillId="47" borderId="0" applyNumberFormat="0" applyBorder="0" applyAlignment="0" applyProtection="0"/>
    <xf numFmtId="172" fontId="2" fillId="86" borderId="0" applyNumberFormat="0" applyBorder="0" applyAlignment="0" applyProtection="0"/>
    <xf numFmtId="172" fontId="2" fillId="47" borderId="0" applyNumberFormat="0" applyBorder="0" applyAlignment="0" applyProtection="0"/>
    <xf numFmtId="172" fontId="2" fillId="47" borderId="0" applyNumberFormat="0" applyBorder="0" applyAlignment="0" applyProtection="0"/>
    <xf numFmtId="172" fontId="2" fillId="47" borderId="0" applyNumberFormat="0" applyBorder="0" applyAlignment="0" applyProtection="0"/>
    <xf numFmtId="172" fontId="2" fillId="3" borderId="0" applyNumberFormat="0" applyBorder="0" applyAlignment="0" applyProtection="0"/>
    <xf numFmtId="172" fontId="2" fillId="87" borderId="0" applyNumberFormat="0" applyBorder="0" applyAlignment="0" applyProtection="0"/>
    <xf numFmtId="172" fontId="2" fillId="3" borderId="0" applyNumberFormat="0" applyBorder="0" applyAlignment="0" applyProtection="0"/>
    <xf numFmtId="172" fontId="2" fillId="3" borderId="0" applyNumberFormat="0" applyBorder="0" applyAlignment="0" applyProtection="0"/>
    <xf numFmtId="172" fontId="2" fillId="3" borderId="0" applyNumberFormat="0" applyBorder="0" applyAlignment="0" applyProtection="0"/>
    <xf numFmtId="172" fontId="2" fillId="52" borderId="0" applyNumberFormat="0" applyBorder="0" applyAlignment="0" applyProtection="0"/>
    <xf numFmtId="172" fontId="2" fillId="138" borderId="0" applyNumberFormat="0" applyBorder="0" applyAlignment="0" applyProtection="0"/>
    <xf numFmtId="172" fontId="2" fillId="52" borderId="0" applyNumberFormat="0" applyBorder="0" applyAlignment="0" applyProtection="0"/>
    <xf numFmtId="172" fontId="2" fillId="52" borderId="0" applyNumberFormat="0" applyBorder="0" applyAlignment="0" applyProtection="0"/>
    <xf numFmtId="172" fontId="2" fillId="52" borderId="0" applyNumberFormat="0" applyBorder="0" applyAlignment="0" applyProtection="0"/>
    <xf numFmtId="178" fontId="114" fillId="0" borderId="27">
      <protection locked="0"/>
    </xf>
    <xf numFmtId="172" fontId="2" fillId="41" borderId="14" applyNumberFormat="0" applyAlignment="0" applyProtection="0"/>
    <xf numFmtId="172" fontId="2" fillId="41" borderId="14" applyNumberFormat="0" applyAlignment="0" applyProtection="0"/>
    <xf numFmtId="172" fontId="2" fillId="41" borderId="14" applyNumberFormat="0" applyAlignment="0" applyProtection="0"/>
    <xf numFmtId="172" fontId="2" fillId="41" borderId="14" applyNumberFormat="0" applyAlignment="0" applyProtection="0"/>
    <xf numFmtId="172" fontId="2" fillId="80" borderId="14" applyNumberFormat="0" applyAlignment="0" applyProtection="0"/>
    <xf numFmtId="172" fontId="2" fillId="41" borderId="14" applyNumberFormat="0" applyAlignment="0" applyProtection="0"/>
    <xf numFmtId="172" fontId="2" fillId="41" borderId="14" applyNumberFormat="0" applyAlignment="0" applyProtection="0"/>
    <xf numFmtId="172" fontId="2" fillId="41" borderId="14" applyNumberFormat="0" applyAlignment="0" applyProtection="0"/>
    <xf numFmtId="172" fontId="2" fillId="41" borderId="14" applyNumberFormat="0" applyAlignment="0" applyProtection="0"/>
    <xf numFmtId="172" fontId="2" fillId="41" borderId="14" applyNumberFormat="0" applyAlignment="0" applyProtection="0"/>
    <xf numFmtId="172" fontId="2" fillId="41" borderId="14" applyNumberFormat="0" applyAlignment="0" applyProtection="0"/>
    <xf numFmtId="172" fontId="2" fillId="41" borderId="14" applyNumberFormat="0" applyAlignment="0" applyProtection="0"/>
    <xf numFmtId="172" fontId="2" fillId="41" borderId="14" applyNumberFormat="0" applyAlignment="0" applyProtection="0"/>
    <xf numFmtId="172" fontId="2" fillId="41" borderId="14" applyNumberFormat="0" applyAlignment="0" applyProtection="0"/>
    <xf numFmtId="172" fontId="2" fillId="41" borderId="14" applyNumberFormat="0" applyAlignment="0" applyProtection="0"/>
    <xf numFmtId="172" fontId="2" fillId="41" borderId="14" applyNumberFormat="0" applyAlignment="0" applyProtection="0"/>
    <xf numFmtId="172" fontId="2" fillId="41" borderId="14" applyNumberFormat="0" applyAlignment="0" applyProtection="0"/>
    <xf numFmtId="172" fontId="2" fillId="80" borderId="14" applyNumberFormat="0" applyAlignment="0" applyProtection="0"/>
    <xf numFmtId="172" fontId="2" fillId="80" borderId="14" applyNumberFormat="0" applyAlignment="0" applyProtection="0"/>
    <xf numFmtId="172" fontId="2" fillId="80" borderId="14" applyNumberFormat="0" applyAlignment="0" applyProtection="0"/>
    <xf numFmtId="172" fontId="47" fillId="41" borderId="14" applyNumberFormat="0" applyAlignment="0" applyProtection="0"/>
    <xf numFmtId="172" fontId="47" fillId="41" borderId="14" applyNumberFormat="0" applyAlignment="0" applyProtection="0"/>
    <xf numFmtId="172" fontId="47" fillId="41" borderId="14" applyNumberFormat="0" applyAlignment="0" applyProtection="0"/>
    <xf numFmtId="172" fontId="2" fillId="53" borderId="22" applyNumberFormat="0" applyAlignment="0" applyProtection="0"/>
    <xf numFmtId="172" fontId="2" fillId="53" borderId="22" applyNumberFormat="0" applyAlignment="0" applyProtection="0"/>
    <xf numFmtId="172" fontId="2" fillId="53" borderId="22" applyNumberFormat="0" applyAlignment="0" applyProtection="0"/>
    <xf numFmtId="172" fontId="2" fillId="53" borderId="22" applyNumberFormat="0" applyAlignment="0" applyProtection="0"/>
    <xf numFmtId="172" fontId="2" fillId="115" borderId="22" applyNumberFormat="0" applyAlignment="0" applyProtection="0"/>
    <xf numFmtId="172" fontId="2" fillId="53" borderId="22" applyNumberFormat="0" applyAlignment="0" applyProtection="0"/>
    <xf numFmtId="172" fontId="2" fillId="53" borderId="22" applyNumberFormat="0" applyAlignment="0" applyProtection="0"/>
    <xf numFmtId="172" fontId="2" fillId="53" borderId="22" applyNumberFormat="0" applyAlignment="0" applyProtection="0"/>
    <xf numFmtId="172" fontId="2" fillId="53" borderId="22" applyNumberFormat="0" applyAlignment="0" applyProtection="0"/>
    <xf numFmtId="172" fontId="2" fillId="53" borderId="22" applyNumberFormat="0" applyAlignment="0" applyProtection="0"/>
    <xf numFmtId="172" fontId="2" fillId="53" borderId="22" applyNumberFormat="0" applyAlignment="0" applyProtection="0"/>
    <xf numFmtId="172" fontId="2" fillId="53" borderId="22" applyNumberFormat="0" applyAlignment="0" applyProtection="0"/>
    <xf numFmtId="172" fontId="2" fillId="53" borderId="22" applyNumberFormat="0" applyAlignment="0" applyProtection="0"/>
    <xf numFmtId="172" fontId="2" fillId="53" borderId="22" applyNumberFormat="0" applyAlignment="0" applyProtection="0"/>
    <xf numFmtId="172" fontId="2" fillId="53" borderId="22" applyNumberFormat="0" applyAlignment="0" applyProtection="0"/>
    <xf numFmtId="172" fontId="2" fillId="53" borderId="22" applyNumberFormat="0" applyAlignment="0" applyProtection="0"/>
    <xf numFmtId="172" fontId="2" fillId="53" borderId="22" applyNumberFormat="0" applyAlignment="0" applyProtection="0"/>
    <xf numFmtId="172" fontId="2" fillId="115" borderId="22" applyNumberFormat="0" applyAlignment="0" applyProtection="0"/>
    <xf numFmtId="172" fontId="2" fillId="115" borderId="22" applyNumberFormat="0" applyAlignment="0" applyProtection="0"/>
    <xf numFmtId="172" fontId="2" fillId="115" borderId="22" applyNumberFormat="0" applyAlignment="0" applyProtection="0"/>
    <xf numFmtId="172" fontId="52" fillId="53" borderId="22" applyNumberFormat="0" applyAlignment="0" applyProtection="0"/>
    <xf numFmtId="172" fontId="52" fillId="53" borderId="22" applyNumberFormat="0" applyAlignment="0" applyProtection="0"/>
    <xf numFmtId="172" fontId="52" fillId="53" borderId="22" applyNumberFormat="0" applyAlignment="0" applyProtection="0"/>
    <xf numFmtId="172" fontId="2" fillId="53" borderId="14" applyNumberFormat="0" applyAlignment="0" applyProtection="0"/>
    <xf numFmtId="172" fontId="2" fillId="53" borderId="14" applyNumberFormat="0" applyAlignment="0" applyProtection="0"/>
    <xf numFmtId="172" fontId="2" fillId="53" borderId="14" applyNumberFormat="0" applyAlignment="0" applyProtection="0"/>
    <xf numFmtId="172" fontId="2" fillId="53" borderId="14" applyNumberFormat="0" applyAlignment="0" applyProtection="0"/>
    <xf numFmtId="172" fontId="2" fillId="115" borderId="14" applyNumberFormat="0" applyAlignment="0" applyProtection="0"/>
    <xf numFmtId="172" fontId="2" fillId="53" borderId="14" applyNumberFormat="0" applyAlignment="0" applyProtection="0"/>
    <xf numFmtId="172" fontId="2" fillId="53" borderId="14" applyNumberFormat="0" applyAlignment="0" applyProtection="0"/>
    <xf numFmtId="172" fontId="2" fillId="53" borderId="14" applyNumberFormat="0" applyAlignment="0" applyProtection="0"/>
    <xf numFmtId="172" fontId="2" fillId="53" borderId="14" applyNumberFormat="0" applyAlignment="0" applyProtection="0"/>
    <xf numFmtId="172" fontId="2" fillId="53" borderId="14" applyNumberFormat="0" applyAlignment="0" applyProtection="0"/>
    <xf numFmtId="172" fontId="2" fillId="53" borderId="14" applyNumberFormat="0" applyAlignment="0" applyProtection="0"/>
    <xf numFmtId="172" fontId="2" fillId="53" borderId="14" applyNumberFormat="0" applyAlignment="0" applyProtection="0"/>
    <xf numFmtId="172" fontId="2" fillId="53" borderId="14" applyNumberFormat="0" applyAlignment="0" applyProtection="0"/>
    <xf numFmtId="172" fontId="2" fillId="53" borderId="14" applyNumberFormat="0" applyAlignment="0" applyProtection="0"/>
    <xf numFmtId="172" fontId="2" fillId="53" borderId="14" applyNumberFormat="0" applyAlignment="0" applyProtection="0"/>
    <xf numFmtId="172" fontId="2" fillId="53" borderId="14" applyNumberFormat="0" applyAlignment="0" applyProtection="0"/>
    <xf numFmtId="172" fontId="2" fillId="53" borderId="14" applyNumberFormat="0" applyAlignment="0" applyProtection="0"/>
    <xf numFmtId="172" fontId="2" fillId="115" borderId="14" applyNumberFormat="0" applyAlignment="0" applyProtection="0"/>
    <xf numFmtId="172" fontId="2" fillId="115" borderId="14" applyNumberFormat="0" applyAlignment="0" applyProtection="0"/>
    <xf numFmtId="172" fontId="2" fillId="115" borderId="14" applyNumberFormat="0" applyAlignment="0" applyProtection="0"/>
    <xf numFmtId="172" fontId="38" fillId="53" borderId="14" applyNumberFormat="0" applyAlignment="0" applyProtection="0"/>
    <xf numFmtId="172" fontId="38" fillId="53" borderId="14" applyNumberFormat="0" applyAlignment="0" applyProtection="0"/>
    <xf numFmtId="172" fontId="38" fillId="53" borderId="14" applyNumberFormat="0" applyAlignment="0" applyProtection="0"/>
    <xf numFmtId="172" fontId="2" fillId="0" borderId="16" applyNumberFormat="0" applyFill="0" applyAlignment="0" applyProtection="0"/>
    <xf numFmtId="172" fontId="2" fillId="0" borderId="16" applyNumberFormat="0" applyFill="0" applyAlignment="0" applyProtection="0"/>
    <xf numFmtId="172" fontId="2" fillId="0" borderId="16" applyNumberFormat="0" applyFill="0" applyAlignment="0" applyProtection="0"/>
    <xf numFmtId="172" fontId="2" fillId="0" borderId="16" applyNumberFormat="0" applyFill="0" applyAlignment="0" applyProtection="0"/>
    <xf numFmtId="172" fontId="2" fillId="0" borderId="16" applyNumberFormat="0" applyFill="0" applyAlignment="0" applyProtection="0"/>
    <xf numFmtId="172" fontId="2" fillId="0" borderId="17" applyNumberFormat="0" applyFill="0" applyAlignment="0" applyProtection="0"/>
    <xf numFmtId="172" fontId="115" fillId="0" borderId="17" applyNumberFormat="0" applyFill="0" applyAlignment="0" applyProtection="0"/>
    <xf numFmtId="172" fontId="2" fillId="0" borderId="17" applyNumberFormat="0" applyFill="0" applyAlignment="0" applyProtection="0"/>
    <xf numFmtId="172" fontId="2" fillId="0" borderId="17" applyNumberFormat="0" applyFill="0" applyAlignment="0" applyProtection="0"/>
    <xf numFmtId="172" fontId="2" fillId="0" borderId="17" applyNumberFormat="0" applyFill="0" applyAlignment="0" applyProtection="0"/>
    <xf numFmtId="172" fontId="2" fillId="0" borderId="18" applyNumberFormat="0" applyFill="0" applyAlignment="0" applyProtection="0"/>
    <xf numFmtId="172" fontId="2" fillId="0" borderId="18" applyNumberFormat="0" applyFill="0" applyAlignment="0" applyProtection="0"/>
    <xf numFmtId="172" fontId="2" fillId="0" borderId="18" applyNumberFormat="0" applyFill="0" applyAlignment="0" applyProtection="0"/>
    <xf numFmtId="172" fontId="2" fillId="0" borderId="18" applyNumberFormat="0" applyFill="0" applyAlignment="0" applyProtection="0"/>
    <xf numFmtId="172" fontId="2" fillId="0" borderId="18" applyNumberFormat="0" applyFill="0" applyAlignment="0" applyProtection="0"/>
    <xf numFmtId="172" fontId="2" fillId="0" borderId="0" applyNumberFormat="0" applyFill="0" applyBorder="0" applyAlignment="0" applyProtection="0"/>
    <xf numFmtId="172" fontId="2" fillId="0" borderId="0" applyNumberFormat="0" applyFill="0" applyBorder="0" applyAlignment="0" applyProtection="0"/>
    <xf numFmtId="172" fontId="2" fillId="0" borderId="0" applyNumberFormat="0" applyFill="0" applyBorder="0" applyAlignment="0" applyProtection="0"/>
    <xf numFmtId="172" fontId="2" fillId="0" borderId="0" applyNumberFormat="0" applyFill="0" applyBorder="0" applyAlignment="0" applyProtection="0"/>
    <xf numFmtId="172" fontId="2" fillId="0" borderId="0" applyNumberFormat="0" applyFill="0" applyBorder="0" applyAlignment="0" applyProtection="0"/>
    <xf numFmtId="172" fontId="116" fillId="0" borderId="0" applyBorder="0">
      <alignment horizontal="center" vertical="center" wrapText="1"/>
    </xf>
    <xf numFmtId="172" fontId="117" fillId="0" borderId="28" applyBorder="0">
      <alignment horizontal="center" vertical="center" wrapText="1"/>
    </xf>
    <xf numFmtId="172" fontId="117" fillId="0" borderId="28" applyBorder="0">
      <alignment horizontal="center" vertical="center" wrapText="1"/>
    </xf>
    <xf numFmtId="172" fontId="117" fillId="0" borderId="28" applyBorder="0">
      <alignment horizontal="center" vertical="center" wrapText="1"/>
    </xf>
    <xf numFmtId="172" fontId="117" fillId="0" borderId="28" applyBorder="0">
      <alignment horizontal="center" vertical="center" wrapText="1"/>
    </xf>
    <xf numFmtId="172" fontId="117" fillId="0" borderId="28" applyBorder="0">
      <alignment horizontal="center" vertical="center" wrapText="1"/>
    </xf>
    <xf numFmtId="178" fontId="118" fillId="72" borderId="27"/>
    <xf numFmtId="4" fontId="119" fillId="57" borderId="1" applyBorder="0">
      <alignment horizontal="right"/>
    </xf>
    <xf numFmtId="4" fontId="119" fillId="57" borderId="1" applyBorder="0">
      <alignment horizontal="right"/>
    </xf>
    <xf numFmtId="4" fontId="119" fillId="57" borderId="1" applyBorder="0">
      <alignment horizontal="right"/>
    </xf>
    <xf numFmtId="49" fontId="120" fillId="0" borderId="0" applyBorder="0">
      <alignment vertical="center"/>
    </xf>
    <xf numFmtId="0" fontId="121" fillId="0" borderId="0">
      <alignment horizontal="left"/>
    </xf>
    <xf numFmtId="0" fontId="122" fillId="104" borderId="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2" fillId="0" borderId="26" applyNumberFormat="0" applyFill="0" applyAlignment="0" applyProtection="0"/>
    <xf numFmtId="172" fontId="66" fillId="0" borderId="26" applyNumberFormat="0" applyFill="0" applyAlignment="0" applyProtection="0"/>
    <xf numFmtId="172" fontId="66" fillId="0" borderId="26" applyNumberFormat="0" applyFill="0" applyAlignment="0" applyProtection="0"/>
    <xf numFmtId="172" fontId="66" fillId="0" borderId="26" applyNumberFormat="0" applyFill="0" applyAlignment="0" applyProtection="0"/>
    <xf numFmtId="3" fontId="118" fillId="0" borderId="1" applyBorder="0">
      <alignment vertical="center"/>
    </xf>
    <xf numFmtId="3" fontId="118" fillId="0" borderId="1" applyBorder="0">
      <alignment vertical="center"/>
    </xf>
    <xf numFmtId="3" fontId="118" fillId="0" borderId="1" applyBorder="0">
      <alignment vertical="center"/>
    </xf>
    <xf numFmtId="172" fontId="2" fillId="54" borderId="15" applyNumberFormat="0" applyAlignment="0" applyProtection="0"/>
    <xf numFmtId="172" fontId="2" fillId="139" borderId="15" applyNumberFormat="0" applyAlignment="0" applyProtection="0"/>
    <xf numFmtId="172" fontId="2" fillId="54" borderId="15" applyNumberFormat="0" applyAlignment="0" applyProtection="0"/>
    <xf numFmtId="172" fontId="2" fillId="54" borderId="15" applyNumberFormat="0" applyAlignment="0" applyProtection="0"/>
    <xf numFmtId="172" fontId="2" fillId="54" borderId="15" applyNumberFormat="0" applyAlignment="0" applyProtection="0"/>
    <xf numFmtId="0" fontId="3" fillId="0" borderId="0"/>
    <xf numFmtId="172" fontId="123" fillId="0" borderId="0">
      <alignment horizontal="center" vertical="top" wrapText="1"/>
    </xf>
    <xf numFmtId="172" fontId="15" fillId="0" borderId="0">
      <alignment horizontal="center" vertical="center" wrapText="1"/>
    </xf>
    <xf numFmtId="172" fontId="124" fillId="73" borderId="0" applyFill="0">
      <alignment wrapText="1"/>
    </xf>
    <xf numFmtId="172" fontId="2" fillId="0" borderId="0" applyNumberFormat="0" applyFill="0" applyBorder="0" applyAlignment="0" applyProtection="0"/>
    <xf numFmtId="172" fontId="2" fillId="0" borderId="0" applyNumberFormat="0" applyFill="0" applyBorder="0" applyAlignment="0" applyProtection="0"/>
    <xf numFmtId="172" fontId="2" fillId="0" borderId="0" applyNumberFormat="0" applyFill="0" applyBorder="0" applyAlignment="0" applyProtection="0"/>
    <xf numFmtId="172" fontId="2" fillId="0" borderId="0" applyNumberFormat="0" applyFill="0" applyBorder="0" applyAlignment="0" applyProtection="0"/>
    <xf numFmtId="172" fontId="2" fillId="0" borderId="0" applyNumberFormat="0" applyFill="0" applyBorder="0" applyAlignment="0" applyProtection="0"/>
    <xf numFmtId="172" fontId="2" fillId="55" borderId="0" applyNumberFormat="0" applyBorder="0" applyAlignment="0" applyProtection="0"/>
    <xf numFmtId="172" fontId="125" fillId="140" borderId="0" applyNumberFormat="0" applyBorder="0" applyAlignment="0" applyProtection="0"/>
    <xf numFmtId="172" fontId="2" fillId="55" borderId="0" applyNumberFormat="0" applyBorder="0" applyAlignment="0" applyProtection="0"/>
    <xf numFmtId="172" fontId="2" fillId="55" borderId="0" applyNumberFormat="0" applyBorder="0" applyAlignment="0" applyProtection="0"/>
    <xf numFmtId="172" fontId="2" fillId="55" borderId="0" applyNumberFormat="0" applyBorder="0" applyAlignment="0" applyProtection="0"/>
    <xf numFmtId="172" fontId="17" fillId="0" borderId="0"/>
    <xf numFmtId="172" fontId="17" fillId="0" borderId="0"/>
    <xf numFmtId="172" fontId="17" fillId="0" borderId="0"/>
    <xf numFmtId="172" fontId="17" fillId="0" borderId="0"/>
    <xf numFmtId="172" fontId="17" fillId="0" borderId="0"/>
    <xf numFmtId="0" fontId="2" fillId="0" borderId="0"/>
    <xf numFmtId="172" fontId="17" fillId="0" borderId="0"/>
    <xf numFmtId="172" fontId="17" fillId="0" borderId="0"/>
    <xf numFmtId="172" fontId="17" fillId="0" borderId="0"/>
    <xf numFmtId="172" fontId="106" fillId="0" borderId="0"/>
    <xf numFmtId="172" fontId="17" fillId="0" borderId="0"/>
    <xf numFmtId="172" fontId="17" fillId="0" borderId="0"/>
    <xf numFmtId="172" fontId="106" fillId="0" borderId="0"/>
    <xf numFmtId="172" fontId="106" fillId="0" borderId="0"/>
    <xf numFmtId="0" fontId="1" fillId="0" borderId="0"/>
    <xf numFmtId="172" fontId="106" fillId="0" borderId="0"/>
    <xf numFmtId="172" fontId="106"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26" fillId="0" borderId="0"/>
    <xf numFmtId="172" fontId="126" fillId="0" borderId="0"/>
    <xf numFmtId="172" fontId="126" fillId="0" borderId="0"/>
    <xf numFmtId="172" fontId="126" fillId="0" borderId="0"/>
    <xf numFmtId="172" fontId="126" fillId="0" borderId="0"/>
    <xf numFmtId="172" fontId="126" fillId="0" borderId="0"/>
    <xf numFmtId="172" fontId="126" fillId="0" borderId="0"/>
    <xf numFmtId="172" fontId="126" fillId="0" borderId="0"/>
    <xf numFmtId="172" fontId="126" fillId="0" borderId="0"/>
    <xf numFmtId="172" fontId="126" fillId="0" borderId="0"/>
    <xf numFmtId="172" fontId="126" fillId="0" borderId="0"/>
    <xf numFmtId="172" fontId="114" fillId="0" borderId="0"/>
    <xf numFmtId="172" fontId="126" fillId="0" borderId="0"/>
    <xf numFmtId="172" fontId="126" fillId="0" borderId="0"/>
    <xf numFmtId="172" fontId="126" fillId="0" borderId="0"/>
    <xf numFmtId="172" fontId="126" fillId="0" borderId="0"/>
    <xf numFmtId="172" fontId="126" fillId="0" borderId="0"/>
    <xf numFmtId="172" fontId="126" fillId="0" borderId="0"/>
    <xf numFmtId="172" fontId="114" fillId="0" borderId="0"/>
    <xf numFmtId="172" fontId="114" fillId="0" borderId="0"/>
    <xf numFmtId="172" fontId="106"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0" fontId="17" fillId="0" borderId="0"/>
    <xf numFmtId="0" fontId="2" fillId="0" borderId="0"/>
    <xf numFmtId="172" fontId="9" fillId="0" borderId="0"/>
    <xf numFmtId="172" fontId="9" fillId="0" borderId="0"/>
    <xf numFmtId="172" fontId="9" fillId="0" borderId="0"/>
    <xf numFmtId="0" fontId="2" fillId="0" borderId="0"/>
    <xf numFmtId="192" fontId="9" fillId="0" borderId="0"/>
    <xf numFmtId="0" fontId="3" fillId="0" borderId="0"/>
    <xf numFmtId="172" fontId="9"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2" fillId="0" borderId="0"/>
    <xf numFmtId="172" fontId="114" fillId="0" borderId="0"/>
    <xf numFmtId="172" fontId="114" fillId="0" borderId="0"/>
    <xf numFmtId="172" fontId="114" fillId="0" borderId="0"/>
    <xf numFmtId="0" fontId="17"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26" fillId="0" borderId="0"/>
    <xf numFmtId="172" fontId="17" fillId="0" borderId="0"/>
    <xf numFmtId="172" fontId="17"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172" fontId="114" fillId="0" borderId="0"/>
    <xf numFmtId="0" fontId="2" fillId="0" borderId="0"/>
    <xf numFmtId="0" fontId="1" fillId="0" borderId="0"/>
    <xf numFmtId="0" fontId="1" fillId="0" borderId="0"/>
    <xf numFmtId="0" fontId="1" fillId="0" borderId="0"/>
    <xf numFmtId="172" fontId="1" fillId="0" borderId="0"/>
    <xf numFmtId="172" fontId="127" fillId="0" borderId="0"/>
    <xf numFmtId="172" fontId="127" fillId="0" borderId="0"/>
    <xf numFmtId="0" fontId="13" fillId="0" borderId="0"/>
    <xf numFmtId="172" fontId="106" fillId="0" borderId="0"/>
    <xf numFmtId="172" fontId="127" fillId="0" borderId="0"/>
    <xf numFmtId="172" fontId="127" fillId="0" borderId="0"/>
    <xf numFmtId="172" fontId="106" fillId="0" borderId="0"/>
    <xf numFmtId="172" fontId="106" fillId="0" borderId="0"/>
    <xf numFmtId="172" fontId="106" fillId="0" borderId="0"/>
    <xf numFmtId="172" fontId="106" fillId="0" borderId="0"/>
    <xf numFmtId="172" fontId="1" fillId="0" borderId="0"/>
    <xf numFmtId="172" fontId="106" fillId="0" borderId="0"/>
    <xf numFmtId="172" fontId="17" fillId="0" borderId="0"/>
    <xf numFmtId="172" fontId="17" fillId="0" borderId="0"/>
    <xf numFmtId="172" fontId="17" fillId="0" borderId="0"/>
    <xf numFmtId="172" fontId="17" fillId="0" borderId="0"/>
    <xf numFmtId="172" fontId="9" fillId="0" borderId="0"/>
    <xf numFmtId="172" fontId="17" fillId="0" borderId="0"/>
    <xf numFmtId="172" fontId="17" fillId="0" borderId="0"/>
    <xf numFmtId="172" fontId="2" fillId="37" borderId="0" applyNumberFormat="0" applyBorder="0" applyAlignment="0" applyProtection="0"/>
    <xf numFmtId="172" fontId="2" fillId="76" borderId="0" applyNumberFormat="0" applyBorder="0" applyAlignment="0" applyProtection="0"/>
    <xf numFmtId="172" fontId="2" fillId="37" borderId="0" applyNumberFormat="0" applyBorder="0" applyAlignment="0" applyProtection="0"/>
    <xf numFmtId="172" fontId="2" fillId="37" borderId="0" applyNumberFormat="0" applyBorder="0" applyAlignment="0" applyProtection="0"/>
    <xf numFmtId="172" fontId="2" fillId="37" borderId="0" applyNumberFormat="0" applyBorder="0" applyAlignment="0" applyProtection="0"/>
    <xf numFmtId="170" fontId="81" fillId="57" borderId="3" applyNumberFormat="0" applyBorder="0" applyAlignment="0">
      <alignment vertical="center"/>
      <protection locked="0"/>
    </xf>
    <xf numFmtId="172" fontId="2" fillId="0" borderId="0" applyNumberFormat="0" applyFill="0" applyBorder="0" applyAlignment="0" applyProtection="0"/>
    <xf numFmtId="172" fontId="2" fillId="0" borderId="0" applyNumberFormat="0" applyFill="0" applyBorder="0" applyAlignment="0" applyProtection="0"/>
    <xf numFmtId="172" fontId="2" fillId="0" borderId="0" applyNumberFormat="0" applyFill="0" applyBorder="0" applyAlignment="0" applyProtection="0"/>
    <xf numFmtId="172" fontId="2" fillId="0" borderId="0" applyNumberFormat="0" applyFill="0" applyBorder="0" applyAlignment="0" applyProtection="0"/>
    <xf numFmtId="172" fontId="2" fillId="0" borderId="0" applyNumberFormat="0" applyFill="0" applyBorder="0" applyAlignment="0" applyProtection="0"/>
    <xf numFmtId="172" fontId="2" fillId="56" borderId="21" applyNumberFormat="0" applyFont="0" applyAlignment="0" applyProtection="0"/>
    <xf numFmtId="192" fontId="2" fillId="56" borderId="21" applyNumberFormat="0" applyFont="0" applyAlignment="0" applyProtection="0"/>
    <xf numFmtId="172" fontId="106" fillId="56" borderId="21" applyNumberFormat="0" applyFont="0" applyAlignment="0" applyProtection="0"/>
    <xf numFmtId="172" fontId="106" fillId="56" borderId="21" applyNumberFormat="0" applyFont="0" applyAlignment="0" applyProtection="0"/>
    <xf numFmtId="172" fontId="106" fillId="56" borderId="21" applyNumberFormat="0" applyFont="0" applyAlignment="0" applyProtection="0"/>
    <xf numFmtId="172" fontId="106" fillId="56" borderId="21" applyNumberFormat="0" applyFont="0" applyAlignment="0" applyProtection="0"/>
    <xf numFmtId="172" fontId="106" fillId="141" borderId="21" applyNumberFormat="0" applyAlignment="0" applyProtection="0"/>
    <xf numFmtId="172" fontId="106" fillId="56" borderId="21" applyNumberFormat="0" applyFont="0" applyAlignment="0" applyProtection="0"/>
    <xf numFmtId="172" fontId="106" fillId="56" borderId="21" applyNumberFormat="0" applyFont="0" applyAlignment="0" applyProtection="0"/>
    <xf numFmtId="172" fontId="106" fillId="56" borderId="21" applyNumberFormat="0" applyFont="0" applyAlignment="0" applyProtection="0"/>
    <xf numFmtId="172" fontId="106" fillId="56" borderId="21" applyNumberFormat="0" applyFont="0" applyAlignment="0" applyProtection="0"/>
    <xf numFmtId="172" fontId="106" fillId="56" borderId="21" applyNumberFormat="0" applyFont="0" applyAlignment="0" applyProtection="0"/>
    <xf numFmtId="172" fontId="106" fillId="56" borderId="21" applyNumberFormat="0" applyFont="0" applyAlignment="0" applyProtection="0"/>
    <xf numFmtId="172" fontId="106" fillId="56" borderId="21" applyNumberFormat="0" applyFont="0" applyAlignment="0" applyProtection="0"/>
    <xf numFmtId="172" fontId="106" fillId="56" borderId="21" applyNumberFormat="0" applyFont="0" applyAlignment="0" applyProtection="0"/>
    <xf numFmtId="172" fontId="106" fillId="56" borderId="21" applyNumberFormat="0" applyFont="0" applyAlignment="0" applyProtection="0"/>
    <xf numFmtId="172" fontId="106" fillId="56" borderId="21" applyNumberFormat="0" applyFont="0" applyAlignment="0" applyProtection="0"/>
    <xf numFmtId="172" fontId="106" fillId="56" borderId="21" applyNumberFormat="0" applyFont="0" applyAlignment="0" applyProtection="0"/>
    <xf numFmtId="172" fontId="106" fillId="56" borderId="21" applyNumberFormat="0" applyFont="0" applyAlignment="0" applyProtection="0"/>
    <xf numFmtId="172" fontId="106" fillId="141" borderId="21" applyNumberFormat="0" applyAlignment="0" applyProtection="0"/>
    <xf numFmtId="172" fontId="106" fillId="141" borderId="21" applyNumberFormat="0" applyAlignment="0" applyProtection="0"/>
    <xf numFmtId="172" fontId="106" fillId="141" borderId="21" applyNumberFormat="0" applyAlignment="0" applyProtection="0"/>
    <xf numFmtId="0" fontId="1" fillId="10" borderId="1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9" fontId="2" fillId="0" borderId="0" applyFont="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ont="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06"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172" fontId="2" fillId="0" borderId="19" applyNumberFormat="0" applyFill="0" applyAlignment="0" applyProtection="0"/>
    <xf numFmtId="172" fontId="2" fillId="0" borderId="19" applyNumberFormat="0" applyFill="0" applyAlignment="0" applyProtection="0"/>
    <xf numFmtId="172" fontId="2" fillId="0" borderId="19" applyNumberFormat="0" applyFill="0" applyAlignment="0" applyProtection="0"/>
    <xf numFmtId="172" fontId="2" fillId="0" borderId="19" applyNumberFormat="0" applyFill="0" applyAlignment="0" applyProtection="0"/>
    <xf numFmtId="172" fontId="2" fillId="0" borderId="19" applyNumberFormat="0" applyFill="0" applyAlignment="0" applyProtection="0"/>
    <xf numFmtId="172" fontId="106" fillId="0" borderId="0"/>
    <xf numFmtId="172" fontId="106" fillId="0" borderId="0"/>
    <xf numFmtId="172" fontId="106" fillId="0" borderId="0"/>
    <xf numFmtId="172" fontId="106" fillId="0" borderId="0"/>
    <xf numFmtId="172" fontId="106" fillId="0" borderId="0"/>
    <xf numFmtId="172" fontId="106" fillId="0" borderId="0"/>
    <xf numFmtId="172" fontId="106" fillId="0" borderId="0"/>
    <xf numFmtId="172" fontId="106" fillId="0" borderId="0"/>
    <xf numFmtId="172" fontId="106" fillId="0" borderId="0"/>
    <xf numFmtId="172" fontId="4" fillId="0" borderId="0"/>
    <xf numFmtId="172" fontId="106" fillId="0" borderId="0"/>
    <xf numFmtId="172" fontId="3" fillId="0" borderId="0"/>
    <xf numFmtId="172" fontId="106" fillId="0" borderId="0"/>
    <xf numFmtId="172" fontId="106" fillId="0" borderId="0"/>
    <xf numFmtId="172" fontId="106" fillId="0" borderId="0"/>
    <xf numFmtId="172" fontId="3" fillId="0" borderId="0"/>
    <xf numFmtId="172" fontId="106" fillId="0" borderId="0"/>
    <xf numFmtId="172" fontId="106" fillId="0" borderId="0"/>
    <xf numFmtId="172" fontId="106" fillId="0" borderId="0"/>
    <xf numFmtId="172" fontId="106" fillId="0" borderId="0"/>
    <xf numFmtId="172" fontId="2" fillId="0" borderId="0" applyNumberFormat="0" applyFill="0" applyBorder="0" applyAlignment="0" applyProtection="0"/>
    <xf numFmtId="172" fontId="90" fillId="0" borderId="0" applyNumberFormat="0" applyFill="0" applyBorder="0" applyAlignment="0" applyProtection="0"/>
    <xf numFmtId="172" fontId="2" fillId="0" borderId="0" applyNumberFormat="0" applyFill="0" applyBorder="0" applyAlignment="0" applyProtection="0"/>
    <xf numFmtId="172" fontId="2" fillId="0" borderId="0" applyNumberFormat="0" applyFill="0" applyBorder="0" applyAlignment="0" applyProtection="0"/>
    <xf numFmtId="172" fontId="2" fillId="0" borderId="0" applyNumberFormat="0" applyFill="0" applyBorder="0" applyAlignment="0" applyProtection="0"/>
    <xf numFmtId="49" fontId="128" fillId="0" borderId="0">
      <alignment horizontal="center"/>
    </xf>
    <xf numFmtId="164" fontId="2" fillId="0" borderId="0" applyFont="0" applyFill="0" applyBorder="0" applyAlignment="0" applyProtection="0"/>
    <xf numFmtId="182" fontId="106" fillId="0" borderId="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66" fontId="12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3" fillId="0" borderId="0" applyFill="0" applyBorder="0" applyAlignment="0" applyProtection="0"/>
    <xf numFmtId="166" fontId="9" fillId="0" borderId="0" applyFont="0" applyFill="0" applyBorder="0" applyAlignment="0" applyProtection="0"/>
    <xf numFmtId="4" fontId="119" fillId="73" borderId="0" applyBorder="0">
      <alignment horizontal="right"/>
    </xf>
    <xf numFmtId="3" fontId="127" fillId="0" borderId="1" applyBorder="0">
      <alignment vertical="center"/>
    </xf>
    <xf numFmtId="3" fontId="127" fillId="0" borderId="1" applyBorder="0">
      <alignment vertical="center"/>
    </xf>
    <xf numFmtId="3" fontId="127" fillId="0" borderId="1" applyBorder="0">
      <alignment vertical="center"/>
    </xf>
    <xf numFmtId="4" fontId="119" fillId="73" borderId="0" applyBorder="0">
      <alignment horizontal="right"/>
    </xf>
    <xf numFmtId="4" fontId="119" fillId="73" borderId="29" applyBorder="0">
      <alignment horizontal="right"/>
    </xf>
    <xf numFmtId="4" fontId="119" fillId="73" borderId="29" applyBorder="0">
      <alignment horizontal="right"/>
    </xf>
    <xf numFmtId="4" fontId="119" fillId="73" borderId="29" applyBorder="0">
      <alignment horizontal="right"/>
    </xf>
    <xf numFmtId="4" fontId="119" fillId="73" borderId="29" applyBorder="0">
      <alignment horizontal="right"/>
    </xf>
    <xf numFmtId="4" fontId="119" fillId="73" borderId="29" applyBorder="0">
      <alignment horizontal="right"/>
    </xf>
    <xf numFmtId="4" fontId="119" fillId="74" borderId="30" applyBorder="0">
      <alignment horizontal="right"/>
    </xf>
    <xf numFmtId="4" fontId="119" fillId="74" borderId="30" applyBorder="0">
      <alignment horizontal="right"/>
    </xf>
    <xf numFmtId="4" fontId="119" fillId="74" borderId="30" applyBorder="0">
      <alignment horizontal="right"/>
    </xf>
    <xf numFmtId="4" fontId="119" fillId="74" borderId="30" applyBorder="0">
      <alignment horizontal="right"/>
    </xf>
    <xf numFmtId="4" fontId="119" fillId="74" borderId="30" applyBorder="0">
      <alignment horizontal="right"/>
    </xf>
    <xf numFmtId="172" fontId="2" fillId="38" borderId="0" applyNumberFormat="0" applyBorder="0" applyAlignment="0" applyProtection="0"/>
    <xf numFmtId="172" fontId="2" fillId="77" borderId="0" applyNumberFormat="0" applyBorder="0" applyAlignment="0" applyProtection="0"/>
    <xf numFmtId="172" fontId="2" fillId="38" borderId="0" applyNumberFormat="0" applyBorder="0" applyAlignment="0" applyProtection="0"/>
    <xf numFmtId="172" fontId="2" fillId="38" borderId="0" applyNumberFormat="0" applyBorder="0" applyAlignment="0" applyProtection="0"/>
    <xf numFmtId="172" fontId="2" fillId="38" borderId="0" applyNumberFormat="0" applyBorder="0" applyAlignment="0" applyProtection="0"/>
    <xf numFmtId="165" fontId="89" fillId="0" borderId="0">
      <protection locked="0"/>
    </xf>
    <xf numFmtId="172" fontId="114" fillId="0" borderId="1" applyBorder="0">
      <alignment horizontal="center" vertical="center" wrapText="1"/>
    </xf>
    <xf numFmtId="172" fontId="114" fillId="0" borderId="1" applyBorder="0">
      <alignment horizontal="center" vertical="center" wrapText="1"/>
    </xf>
    <xf numFmtId="172" fontId="114" fillId="0" borderId="1" applyBorder="0">
      <alignment horizontal="center" vertical="center" wrapText="1"/>
    </xf>
    <xf numFmtId="0" fontId="130" fillId="0" borderId="0" applyNumberFormat="0" applyFont="0" applyFill="0" applyBorder="0" applyAlignment="0" applyProtection="0">
      <alignment vertical="top"/>
    </xf>
    <xf numFmtId="0" fontId="3" fillId="0" borderId="0"/>
    <xf numFmtId="172" fontId="36" fillId="46" borderId="0" applyNumberFormat="0" applyBorder="0" applyAlignment="0" applyProtection="0"/>
    <xf numFmtId="172" fontId="36" fillId="43" borderId="0" applyNumberFormat="0" applyBorder="0" applyAlignment="0" applyProtection="0"/>
    <xf numFmtId="172" fontId="36" fillId="44" borderId="0" applyNumberFormat="0" applyBorder="0" applyAlignment="0" applyProtection="0"/>
    <xf numFmtId="172" fontId="36" fillId="47" borderId="0" applyNumberFormat="0" applyBorder="0" applyAlignment="0" applyProtection="0"/>
    <xf numFmtId="172" fontId="36" fillId="3" borderId="0" applyNumberFormat="0" applyBorder="0" applyAlignment="0" applyProtection="0"/>
    <xf numFmtId="172" fontId="36" fillId="48" borderId="0" applyNumberFormat="0" applyBorder="0" applyAlignment="0" applyProtection="0"/>
    <xf numFmtId="172" fontId="36" fillId="49" borderId="0" applyNumberFormat="0" applyBorder="0" applyAlignment="0" applyProtection="0"/>
    <xf numFmtId="172" fontId="36" fillId="50" borderId="0" applyNumberFormat="0" applyBorder="0" applyAlignment="0" applyProtection="0"/>
    <xf numFmtId="172" fontId="36" fillId="51" borderId="0" applyNumberFormat="0" applyBorder="0" applyAlignment="0" applyProtection="0"/>
    <xf numFmtId="172" fontId="36" fillId="47" borderId="0" applyNumberFormat="0" applyBorder="0" applyAlignment="0" applyProtection="0"/>
    <xf numFmtId="172" fontId="36" fillId="3" borderId="0" applyNumberFormat="0" applyBorder="0" applyAlignment="0" applyProtection="0"/>
    <xf numFmtId="172" fontId="36" fillId="52" borderId="0" applyNumberFormat="0" applyBorder="0" applyAlignment="0" applyProtection="0"/>
    <xf numFmtId="172" fontId="44" fillId="0" borderId="16" applyNumberFormat="0" applyFill="0" applyAlignment="0" applyProtection="0"/>
    <xf numFmtId="172" fontId="45" fillId="0" borderId="17" applyNumberFormat="0" applyFill="0" applyAlignment="0" applyProtection="0"/>
    <xf numFmtId="172" fontId="46" fillId="0" borderId="18" applyNumberFormat="0" applyFill="0" applyAlignment="0" applyProtection="0"/>
    <xf numFmtId="172" fontId="46" fillId="0" borderId="0" applyNumberFormat="0" applyFill="0" applyBorder="0" applyAlignment="0" applyProtection="0"/>
    <xf numFmtId="172" fontId="39" fillId="54" borderId="15" applyNumberFormat="0" applyAlignment="0" applyProtection="0"/>
    <xf numFmtId="172" fontId="65" fillId="0" borderId="0" applyNumberFormat="0" applyFill="0" applyBorder="0" applyAlignment="0" applyProtection="0"/>
    <xf numFmtId="172" fontId="49" fillId="55" borderId="0" applyNumberFormat="0" applyBorder="0" applyAlignment="0" applyProtection="0"/>
    <xf numFmtId="0" fontId="3" fillId="0" borderId="0"/>
    <xf numFmtId="0" fontId="3" fillId="0" borderId="0"/>
    <xf numFmtId="0" fontId="3" fillId="0" borderId="0"/>
    <xf numFmtId="172" fontId="17" fillId="0" borderId="0"/>
    <xf numFmtId="172" fontId="17" fillId="0" borderId="0"/>
    <xf numFmtId="172" fontId="17" fillId="0" borderId="0"/>
    <xf numFmtId="172" fontId="17" fillId="0" borderId="0"/>
    <xf numFmtId="172" fontId="17" fillId="0" borderId="0"/>
    <xf numFmtId="172" fontId="17" fillId="0" borderId="0"/>
    <xf numFmtId="0" fontId="3" fillId="0" borderId="0"/>
    <xf numFmtId="0" fontId="1" fillId="0" borderId="0"/>
    <xf numFmtId="0" fontId="1" fillId="0" borderId="0"/>
    <xf numFmtId="172" fontId="10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0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172" fontId="106" fillId="0" borderId="0"/>
    <xf numFmtId="0" fontId="9" fillId="0" borderId="0"/>
    <xf numFmtId="172" fontId="106" fillId="0" borderId="0"/>
    <xf numFmtId="172" fontId="114" fillId="0" borderId="0"/>
    <xf numFmtId="0" fontId="3" fillId="0" borderId="0"/>
    <xf numFmtId="0" fontId="1" fillId="0" borderId="0"/>
    <xf numFmtId="0" fontId="1" fillId="0" borderId="0"/>
    <xf numFmtId="0" fontId="82" fillId="142" borderId="0"/>
    <xf numFmtId="172" fontId="9" fillId="0" borderId="0"/>
    <xf numFmtId="0" fontId="9" fillId="0" borderId="0"/>
    <xf numFmtId="0" fontId="3" fillId="0" borderId="0" applyNumberFormat="0" applyFont="0" applyFill="0" applyBorder="0" applyAlignment="0" applyProtection="0">
      <alignment vertical="top"/>
    </xf>
    <xf numFmtId="0" fontId="3" fillId="0" borderId="0"/>
    <xf numFmtId="0" fontId="3" fillId="0" borderId="0"/>
    <xf numFmtId="0" fontId="9" fillId="0" borderId="0"/>
    <xf numFmtId="0" fontId="3" fillId="0" borderId="0"/>
    <xf numFmtId="0" fontId="3" fillId="0" borderId="0"/>
    <xf numFmtId="0" fontId="3" fillId="0" borderId="0"/>
    <xf numFmtId="172" fontId="114" fillId="0" borderId="0"/>
    <xf numFmtId="172" fontId="9" fillId="0" borderId="0"/>
    <xf numFmtId="172" fontId="114" fillId="0" borderId="0"/>
    <xf numFmtId="172" fontId="114" fillId="0" borderId="0"/>
    <xf numFmtId="0" fontId="17" fillId="0" borderId="0"/>
    <xf numFmtId="0" fontId="17" fillId="0" borderId="0"/>
    <xf numFmtId="0" fontId="17" fillId="0" borderId="0"/>
    <xf numFmtId="0" fontId="17" fillId="0" borderId="0"/>
    <xf numFmtId="172" fontId="1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27" fillId="0" borderId="0"/>
    <xf numFmtId="0" fontId="1" fillId="0" borderId="0"/>
    <xf numFmtId="0" fontId="1" fillId="0" borderId="0"/>
    <xf numFmtId="172" fontId="10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06" fillId="0" borderId="0"/>
    <xf numFmtId="172" fontId="106" fillId="0" borderId="0"/>
    <xf numFmtId="0" fontId="13" fillId="0" borderId="0"/>
    <xf numFmtId="0" fontId="2" fillId="0" borderId="0"/>
    <xf numFmtId="0" fontId="2" fillId="0" borderId="0"/>
    <xf numFmtId="0" fontId="3" fillId="0" borderId="0"/>
    <xf numFmtId="0" fontId="3" fillId="0" borderId="0"/>
    <xf numFmtId="172" fontId="106" fillId="0" borderId="0"/>
    <xf numFmtId="172" fontId="17" fillId="0" borderId="0"/>
    <xf numFmtId="172" fontId="17" fillId="0" borderId="0"/>
    <xf numFmtId="172" fontId="17" fillId="0" borderId="0"/>
    <xf numFmtId="172" fontId="37" fillId="37" borderId="0" applyNumberFormat="0" applyBorder="0" applyAlignment="0" applyProtection="0"/>
    <xf numFmtId="172" fontId="42" fillId="0" borderId="0" applyNumberFormat="0" applyFill="0" applyBorder="0" applyAlignment="0" applyProtection="0"/>
    <xf numFmtId="0" fontId="1" fillId="10" borderId="11" applyNumberFormat="0" applyFont="0" applyAlignment="0" applyProtection="0"/>
    <xf numFmtId="0" fontId="1" fillId="10" borderId="11" applyNumberFormat="0" applyFont="0" applyAlignment="0" applyProtection="0"/>
    <xf numFmtId="0" fontId="1" fillId="10" borderId="11" applyNumberFormat="0" applyFont="0" applyAlignment="0" applyProtection="0"/>
    <xf numFmtId="0" fontId="1" fillId="10" borderId="1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0" fontId="1" fillId="10" borderId="1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172" fontId="2" fillId="56" borderId="21" applyNumberFormat="0" applyFont="0" applyAlignment="0" applyProtection="0"/>
    <xf numFmtId="9" fontId="3" fillId="0" borderId="0" applyFill="0" applyBorder="0" applyAlignment="0" applyProtection="0"/>
    <xf numFmtId="9" fontId="106" fillId="0" borderId="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2" fontId="48" fillId="0" borderId="19" applyNumberFormat="0" applyFill="0" applyAlignment="0" applyProtection="0"/>
    <xf numFmtId="172" fontId="106" fillId="0" borderId="0"/>
    <xf numFmtId="172" fontId="3" fillId="0" borderId="0"/>
    <xf numFmtId="172" fontId="67" fillId="0" borderId="0" applyNumberForma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82" fontId="106"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72" fontId="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129" fillId="0" borderId="0" applyFont="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9" fillId="0" borderId="0" applyFont="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3" fillId="0" borderId="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3" fontId="127" fillId="0" borderId="1" applyBorder="0">
      <alignment vertical="center"/>
    </xf>
    <xf numFmtId="166" fontId="1" fillId="0" borderId="0" applyFont="0" applyFill="0" applyBorder="0" applyAlignment="0" applyProtection="0"/>
    <xf numFmtId="9" fontId="1" fillId="0" borderId="0" applyFont="0" applyFill="0" applyBorder="0" applyAlignment="0" applyProtection="0"/>
    <xf numFmtId="0" fontId="132" fillId="0" borderId="0"/>
    <xf numFmtId="0" fontId="132" fillId="0" borderId="0"/>
    <xf numFmtId="0" fontId="9" fillId="0" borderId="0"/>
    <xf numFmtId="0" fontId="9" fillId="0" borderId="0"/>
    <xf numFmtId="0" fontId="9" fillId="0" borderId="0"/>
    <xf numFmtId="0" fontId="9" fillId="0" borderId="0"/>
  </cellStyleXfs>
  <cellXfs count="335">
    <xf numFmtId="0" fontId="0" fillId="0" borderId="0" xfId="0"/>
    <xf numFmtId="0" fontId="131" fillId="0" borderId="0" xfId="0" applyFont="1" applyAlignment="1" applyProtection="1">
      <alignment horizontal="center" vertical="top"/>
      <protection locked="0"/>
    </xf>
    <xf numFmtId="0" fontId="133" fillId="0" borderId="0" xfId="0" applyFont="1" applyAlignment="1" applyProtection="1">
      <alignment horizontal="left" vertical="top"/>
      <protection locked="0"/>
    </xf>
    <xf numFmtId="0" fontId="134" fillId="0" borderId="0" xfId="0" applyFont="1" applyAlignment="1" applyProtection="1">
      <alignment horizontal="center" vertical="top"/>
      <protection locked="0"/>
    </xf>
    <xf numFmtId="10" fontId="134" fillId="0" borderId="0" xfId="61892" applyNumberFormat="1" applyFont="1" applyAlignment="1" applyProtection="1">
      <alignment horizontal="center" vertical="top"/>
      <protection locked="0"/>
    </xf>
    <xf numFmtId="193" fontId="134" fillId="0" borderId="0" xfId="61891" applyNumberFormat="1" applyFont="1" applyAlignment="1" applyProtection="1">
      <alignment horizontal="center" vertical="top"/>
      <protection locked="0"/>
    </xf>
    <xf numFmtId="194" fontId="134" fillId="0" borderId="0" xfId="0" applyNumberFormat="1" applyFont="1" applyAlignment="1" applyProtection="1">
      <alignment horizontal="center" vertical="top"/>
      <protection locked="0"/>
    </xf>
    <xf numFmtId="195" fontId="83" fillId="0" borderId="1" xfId="0" applyNumberFormat="1" applyFont="1" applyFill="1" applyBorder="1" applyAlignment="1" applyProtection="1">
      <alignment horizontal="center" vertical="center" wrapText="1"/>
      <protection locked="0"/>
    </xf>
    <xf numFmtId="1" fontId="83" fillId="0" borderId="1" xfId="0" applyNumberFormat="1" applyFont="1" applyFill="1" applyBorder="1" applyAlignment="1" applyProtection="1">
      <alignment horizontal="center" vertical="center" wrapText="1"/>
    </xf>
    <xf numFmtId="2" fontId="83" fillId="0" borderId="1" xfId="0" applyNumberFormat="1" applyFont="1" applyFill="1" applyBorder="1" applyAlignment="1" applyProtection="1">
      <alignment horizontal="center" vertical="center" wrapText="1"/>
    </xf>
    <xf numFmtId="49" fontId="83" fillId="0" borderId="1" xfId="59048" applyNumberFormat="1" applyFont="1" applyFill="1" applyBorder="1" applyAlignment="1" applyProtection="1">
      <alignment horizontal="center" vertical="center" wrapText="1"/>
      <protection locked="0"/>
    </xf>
    <xf numFmtId="1" fontId="83" fillId="0" borderId="1" xfId="59048" applyNumberFormat="1" applyFont="1" applyFill="1" applyBorder="1" applyAlignment="1" applyProtection="1">
      <alignment horizontal="center" vertical="center" wrapText="1"/>
      <protection locked="0"/>
    </xf>
    <xf numFmtId="0" fontId="136" fillId="0" borderId="1" xfId="0" applyFont="1" applyFill="1" applyBorder="1" applyAlignment="1" applyProtection="1">
      <alignment horizontal="center" vertical="top"/>
      <protection locked="0"/>
    </xf>
    <xf numFmtId="0" fontId="136" fillId="0" borderId="0" xfId="0" applyFont="1" applyFill="1" applyAlignment="1" applyProtection="1">
      <alignment horizontal="center" vertical="top"/>
      <protection locked="0"/>
    </xf>
    <xf numFmtId="0" fontId="83" fillId="0" borderId="1" xfId="0" applyFont="1" applyFill="1" applyBorder="1" applyAlignment="1" applyProtection="1">
      <alignment horizontal="center" vertical="center" wrapText="1"/>
      <protection locked="0"/>
    </xf>
    <xf numFmtId="49" fontId="83" fillId="0" borderId="1" xfId="0" applyNumberFormat="1" applyFont="1" applyFill="1" applyBorder="1" applyAlignment="1" applyProtection="1">
      <alignment horizontal="center" vertical="center" wrapText="1"/>
      <protection locked="0"/>
    </xf>
    <xf numFmtId="14" fontId="83" fillId="0" borderId="1" xfId="59048" applyNumberFormat="1" applyFont="1" applyFill="1" applyBorder="1" applyAlignment="1" applyProtection="1">
      <alignment horizontal="center" vertical="center" wrapText="1"/>
      <protection locked="0"/>
    </xf>
    <xf numFmtId="195" fontId="83" fillId="0" borderId="1" xfId="0" applyNumberFormat="1" applyFont="1" applyFill="1" applyBorder="1" applyAlignment="1" applyProtection="1">
      <alignment horizontal="center" vertical="center" wrapText="1"/>
    </xf>
    <xf numFmtId="173" fontId="134" fillId="0" borderId="0" xfId="0" applyNumberFormat="1" applyFont="1" applyAlignment="1" applyProtection="1">
      <alignment horizontal="center" vertical="top"/>
      <protection locked="0"/>
    </xf>
    <xf numFmtId="173" fontId="135" fillId="0" borderId="0" xfId="0" applyNumberFormat="1" applyFont="1" applyBorder="1" applyAlignment="1" applyProtection="1">
      <alignment horizontal="right" vertical="center"/>
      <protection locked="0"/>
    </xf>
    <xf numFmtId="173" fontId="134" fillId="0" borderId="0" xfId="61891" applyNumberFormat="1" applyFont="1" applyAlignment="1" applyProtection="1">
      <alignment horizontal="center" vertical="top"/>
      <protection locked="0"/>
    </xf>
    <xf numFmtId="173" fontId="83" fillId="0" borderId="1" xfId="59048" applyNumberFormat="1" applyFont="1" applyFill="1" applyBorder="1" applyAlignment="1" applyProtection="1">
      <alignment horizontal="center" vertical="center" wrapText="1"/>
      <protection locked="0"/>
    </xf>
    <xf numFmtId="173" fontId="83" fillId="0" borderId="1" xfId="0" applyNumberFormat="1" applyFont="1" applyFill="1" applyBorder="1" applyAlignment="1" applyProtection="1">
      <alignment horizontal="center" vertical="center" wrapText="1"/>
      <protection hidden="1"/>
    </xf>
    <xf numFmtId="49" fontId="83" fillId="0" borderId="1" xfId="59048" applyNumberFormat="1" applyFont="1" applyFill="1" applyBorder="1" applyAlignment="1" applyProtection="1">
      <alignment horizontal="center" vertical="top" wrapText="1"/>
      <protection locked="0"/>
    </xf>
    <xf numFmtId="3" fontId="83" fillId="0" borderId="1" xfId="59048" applyNumberFormat="1" applyFont="1" applyFill="1" applyBorder="1" applyAlignment="1" applyProtection="1">
      <alignment horizontal="center" vertical="center" wrapText="1"/>
      <protection locked="0"/>
    </xf>
    <xf numFmtId="1" fontId="83" fillId="0" borderId="47" xfId="59048" applyNumberFormat="1" applyFont="1" applyFill="1" applyBorder="1" applyAlignment="1" applyProtection="1">
      <alignment horizontal="center" vertical="center" wrapText="1"/>
      <protection locked="0"/>
    </xf>
    <xf numFmtId="0" fontId="136" fillId="0" borderId="0" xfId="0" applyFont="1" applyFill="1"/>
    <xf numFmtId="2" fontId="83" fillId="0" borderId="1" xfId="0" applyNumberFormat="1" applyFont="1" applyFill="1" applyBorder="1" applyAlignment="1" applyProtection="1">
      <alignment horizontal="center" vertical="center" wrapText="1"/>
      <protection locked="0"/>
    </xf>
    <xf numFmtId="166" fontId="83" fillId="0" borderId="1" xfId="61891" applyFont="1" applyFill="1" applyBorder="1" applyAlignment="1" applyProtection="1">
      <alignment horizontal="center" vertical="center" wrapText="1"/>
    </xf>
    <xf numFmtId="14" fontId="83" fillId="0" borderId="1" xfId="0" applyNumberFormat="1" applyFont="1" applyFill="1" applyBorder="1" applyAlignment="1" applyProtection="1">
      <alignment horizontal="center" vertical="center" wrapText="1"/>
      <protection locked="0"/>
    </xf>
    <xf numFmtId="0" fontId="83" fillId="0" borderId="1" xfId="0" applyFont="1" applyFill="1" applyBorder="1" applyAlignment="1" applyProtection="1">
      <alignment horizontal="center" vertical="center" wrapText="1"/>
    </xf>
    <xf numFmtId="49" fontId="83" fillId="0" borderId="0" xfId="0" applyNumberFormat="1" applyFont="1" applyFill="1" applyAlignment="1" applyProtection="1">
      <alignment horizontal="center" vertical="center" wrapText="1"/>
      <protection locked="0"/>
    </xf>
    <xf numFmtId="0" fontId="83" fillId="0" borderId="1" xfId="0" applyNumberFormat="1" applyFont="1" applyFill="1" applyBorder="1" applyAlignment="1">
      <alignment horizontal="center" vertical="center" wrapText="1"/>
    </xf>
    <xf numFmtId="3" fontId="83" fillId="0" borderId="1" xfId="0" applyNumberFormat="1" applyFont="1" applyFill="1" applyBorder="1" applyAlignment="1" applyProtection="1">
      <alignment horizontal="center" vertical="center" wrapText="1"/>
      <protection locked="0"/>
    </xf>
    <xf numFmtId="0" fontId="83" fillId="0" borderId="0" xfId="0" applyFont="1" applyFill="1" applyAlignment="1" applyProtection="1">
      <alignment vertical="top" wrapText="1"/>
      <protection locked="0"/>
    </xf>
    <xf numFmtId="0" fontId="83" fillId="0" borderId="0" xfId="0" applyFont="1" applyFill="1" applyAlignment="1" applyProtection="1">
      <alignment horizontal="center" vertical="top"/>
      <protection locked="0"/>
    </xf>
    <xf numFmtId="0" fontId="83" fillId="0" borderId="1" xfId="59048" applyNumberFormat="1" applyFont="1" applyFill="1" applyBorder="1" applyAlignment="1" applyProtection="1">
      <alignment horizontal="center" vertical="center" wrapText="1"/>
      <protection locked="0"/>
    </xf>
    <xf numFmtId="0" fontId="136" fillId="0" borderId="0" xfId="0" applyFont="1" applyFill="1" applyBorder="1" applyAlignment="1" applyProtection="1">
      <alignment horizontal="center" vertical="top"/>
      <protection locked="0"/>
    </xf>
    <xf numFmtId="1" fontId="83" fillId="0" borderId="0" xfId="59048" applyNumberFormat="1" applyFont="1" applyFill="1" applyBorder="1" applyAlignment="1" applyProtection="1">
      <alignment horizontal="center" vertical="top" wrapText="1"/>
      <protection locked="0"/>
    </xf>
    <xf numFmtId="0" fontId="83" fillId="0" borderId="0" xfId="59048" applyNumberFormat="1" applyFont="1" applyFill="1" applyBorder="1" applyAlignment="1" applyProtection="1">
      <alignment horizontal="center" vertical="top" wrapText="1"/>
      <protection locked="0"/>
    </xf>
    <xf numFmtId="0" fontId="134" fillId="0" borderId="0" xfId="0" applyFont="1" applyFill="1" applyAlignment="1" applyProtection="1">
      <alignment horizontal="center" vertical="top"/>
      <protection locked="0"/>
    </xf>
    <xf numFmtId="168" fontId="83" fillId="0" borderId="1" xfId="0" applyNumberFormat="1" applyFont="1" applyFill="1" applyBorder="1" applyAlignment="1" applyProtection="1">
      <alignment horizontal="center" vertical="center" wrapText="1"/>
      <protection locked="0"/>
    </xf>
    <xf numFmtId="4" fontId="83" fillId="0" borderId="1" xfId="0" applyNumberFormat="1" applyFont="1" applyFill="1" applyBorder="1" applyAlignment="1" applyProtection="1">
      <alignment horizontal="center" vertical="center" wrapText="1"/>
      <protection locked="0"/>
    </xf>
    <xf numFmtId="3" fontId="83" fillId="0" borderId="1" xfId="0" applyNumberFormat="1" applyFont="1" applyFill="1" applyBorder="1" applyAlignment="1">
      <alignment horizontal="center" vertical="center" wrapText="1"/>
    </xf>
    <xf numFmtId="2" fontId="83" fillId="0" borderId="1" xfId="0" applyNumberFormat="1" applyFont="1" applyFill="1" applyBorder="1" applyAlignment="1">
      <alignment horizontal="center" vertical="center" wrapText="1"/>
    </xf>
    <xf numFmtId="0" fontId="131" fillId="0" borderId="0" xfId="0" applyFont="1" applyBorder="1" applyAlignment="1" applyProtection="1">
      <alignment horizontal="center" vertical="top"/>
      <protection locked="0"/>
    </xf>
    <xf numFmtId="0" fontId="136" fillId="0" borderId="0" xfId="0" applyFont="1" applyFill="1" applyBorder="1"/>
    <xf numFmtId="49" fontId="83" fillId="0"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vertical="top" wrapText="1"/>
      <protection locked="0"/>
    </xf>
    <xf numFmtId="0" fontId="83" fillId="0" borderId="0" xfId="0" applyFont="1" applyFill="1" applyBorder="1" applyAlignment="1" applyProtection="1">
      <alignment horizontal="center" vertical="top"/>
      <protection locked="0"/>
    </xf>
    <xf numFmtId="1" fontId="83" fillId="0" borderId="34" xfId="59048" applyNumberFormat="1" applyFont="1" applyFill="1" applyBorder="1" applyAlignment="1" applyProtection="1">
      <alignment horizontal="center" vertical="center" wrapText="1"/>
      <protection locked="0"/>
    </xf>
    <xf numFmtId="0" fontId="83" fillId="0" borderId="34" xfId="0" applyFont="1" applyFill="1" applyBorder="1" applyAlignment="1" applyProtection="1">
      <alignment horizontal="center" vertical="center" wrapText="1"/>
      <protection locked="0"/>
    </xf>
    <xf numFmtId="1" fontId="83" fillId="0" borderId="0" xfId="59048" applyNumberFormat="1" applyFont="1" applyFill="1" applyBorder="1" applyAlignment="1" applyProtection="1">
      <alignment horizontal="center" vertical="center" wrapText="1"/>
      <protection locked="0"/>
    </xf>
    <xf numFmtId="0" fontId="83" fillId="0" borderId="34" xfId="0" applyFont="1" applyFill="1" applyBorder="1" applyAlignment="1">
      <alignment horizontal="center" vertical="center" wrapText="1"/>
    </xf>
    <xf numFmtId="0" fontId="134" fillId="0" borderId="0" xfId="0" applyFont="1" applyFill="1" applyAlignment="1" applyProtection="1">
      <alignment horizontal="center" vertical="center"/>
      <protection locked="0"/>
    </xf>
    <xf numFmtId="198" fontId="83" fillId="0" borderId="1" xfId="0" applyNumberFormat="1" applyFont="1" applyFill="1" applyBorder="1" applyAlignment="1">
      <alignment horizontal="center" vertical="center" wrapText="1"/>
    </xf>
    <xf numFmtId="167" fontId="83" fillId="0" borderId="1" xfId="0" applyNumberFormat="1" applyFont="1" applyFill="1" applyBorder="1" applyAlignment="1" applyProtection="1">
      <alignment horizontal="center" vertical="center" wrapText="1"/>
      <protection hidden="1"/>
    </xf>
    <xf numFmtId="4" fontId="83" fillId="0" borderId="1" xfId="0" applyNumberFormat="1" applyFont="1" applyFill="1" applyBorder="1" applyAlignment="1" applyProtection="1">
      <alignment horizontal="center" vertical="center" wrapText="1"/>
      <protection hidden="1"/>
    </xf>
    <xf numFmtId="0" fontId="138" fillId="0" borderId="0" xfId="0" applyFont="1" applyFill="1" applyAlignment="1" applyProtection="1">
      <alignment vertical="center" wrapText="1"/>
      <protection locked="0"/>
    </xf>
    <xf numFmtId="0" fontId="138" fillId="0" borderId="0" xfId="0" applyFont="1" applyFill="1" applyBorder="1" applyAlignment="1" applyProtection="1">
      <alignment horizontal="center" vertical="top"/>
      <protection locked="0"/>
    </xf>
    <xf numFmtId="0" fontId="138" fillId="0" borderId="0" xfId="0" applyFont="1" applyFill="1" applyAlignment="1" applyProtection="1">
      <alignment horizontal="center" vertical="top"/>
      <protection locked="0"/>
    </xf>
    <xf numFmtId="0" fontId="15" fillId="0" borderId="1" xfId="59048" applyNumberFormat="1" applyFont="1" applyFill="1" applyBorder="1" applyAlignment="1" applyProtection="1">
      <alignment horizontal="center" vertical="center" wrapText="1"/>
      <protection locked="0"/>
    </xf>
    <xf numFmtId="49" fontId="15" fillId="0" borderId="1" xfId="59048" applyNumberFormat="1" applyFont="1" applyFill="1" applyBorder="1" applyAlignment="1" applyProtection="1">
      <alignment horizontal="center" vertical="center" wrapText="1"/>
      <protection locked="0"/>
    </xf>
    <xf numFmtId="1" fontId="15" fillId="0" borderId="1" xfId="59048" applyNumberFormat="1" applyFont="1" applyFill="1" applyBorder="1" applyAlignment="1" applyProtection="1">
      <alignment horizontal="center" vertical="center" wrapText="1"/>
      <protection locked="0"/>
    </xf>
    <xf numFmtId="173" fontId="15" fillId="0" borderId="1" xfId="59048" applyNumberFormat="1" applyFont="1" applyFill="1" applyBorder="1" applyAlignment="1" applyProtection="1">
      <alignment horizontal="center" vertical="center" wrapText="1"/>
      <protection locked="0"/>
    </xf>
    <xf numFmtId="49" fontId="138" fillId="0" borderId="1" xfId="0" applyNumberFormat="1" applyFont="1" applyFill="1" applyBorder="1" applyAlignment="1" applyProtection="1">
      <alignment horizontal="center" vertical="center" wrapText="1"/>
      <protection locked="0"/>
    </xf>
    <xf numFmtId="0" fontId="138" fillId="0" borderId="1" xfId="0" applyFont="1" applyFill="1" applyBorder="1" applyAlignment="1">
      <alignment horizontal="center" vertical="center" wrapText="1"/>
    </xf>
    <xf numFmtId="0" fontId="138" fillId="0" borderId="1" xfId="0"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center" vertical="center" wrapText="1"/>
      <protection locked="0"/>
    </xf>
    <xf numFmtId="199" fontId="15" fillId="0" borderId="1" xfId="59048" applyNumberFormat="1" applyFont="1" applyFill="1" applyBorder="1" applyAlignment="1" applyProtection="1">
      <alignment horizontal="center" vertical="center" wrapText="1"/>
      <protection locked="0"/>
    </xf>
    <xf numFmtId="14" fontId="138" fillId="0" borderId="1" xfId="0" applyNumberFormat="1" applyFont="1" applyFill="1" applyBorder="1" applyAlignment="1" applyProtection="1">
      <alignment horizontal="center" vertical="center" wrapText="1"/>
      <protection locked="0"/>
    </xf>
    <xf numFmtId="195" fontId="15" fillId="0" borderId="1" xfId="0" applyNumberFormat="1" applyFont="1" applyFill="1" applyBorder="1" applyAlignment="1" applyProtection="1">
      <alignment horizontal="center" vertical="center" wrapText="1"/>
    </xf>
    <xf numFmtId="2" fontId="15" fillId="0" borderId="1" xfId="59048" applyNumberFormat="1" applyFont="1" applyFill="1" applyBorder="1" applyAlignment="1" applyProtection="1">
      <alignment horizontal="center" vertical="center" wrapText="1"/>
      <protection locked="0"/>
    </xf>
    <xf numFmtId="173" fontId="138" fillId="0" borderId="1" xfId="0" applyNumberFormat="1" applyFont="1" applyFill="1" applyBorder="1" applyAlignment="1" applyProtection="1">
      <alignment horizontal="center" vertical="center" wrapText="1"/>
      <protection hidden="1"/>
    </xf>
    <xf numFmtId="167" fontId="138" fillId="0" borderId="1" xfId="0" applyNumberFormat="1" applyFont="1" applyFill="1" applyBorder="1" applyAlignment="1" applyProtection="1">
      <alignment horizontal="center" vertical="center" wrapText="1"/>
      <protection hidden="1"/>
    </xf>
    <xf numFmtId="4" fontId="138" fillId="0" borderId="1"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horizontal="center" vertical="top" wrapText="1"/>
      <protection locked="0"/>
    </xf>
    <xf numFmtId="0" fontId="138" fillId="0" borderId="0" xfId="0" applyFont="1" applyFill="1" applyBorder="1" applyAlignment="1" applyProtection="1">
      <alignment vertical="top" wrapText="1"/>
      <protection locked="0"/>
    </xf>
    <xf numFmtId="0" fontId="138" fillId="0" borderId="0" xfId="0" applyFont="1" applyFill="1" applyAlignment="1" applyProtection="1">
      <alignment vertical="top" wrapText="1"/>
      <protection locked="0"/>
    </xf>
    <xf numFmtId="0" fontId="138" fillId="0" borderId="0" xfId="0" applyFont="1" applyFill="1"/>
    <xf numFmtId="0" fontId="15" fillId="0" borderId="1" xfId="0" applyFont="1" applyFill="1" applyBorder="1" applyAlignment="1" applyProtection="1">
      <alignment horizontal="center" vertical="center" wrapText="1"/>
      <protection locked="0"/>
    </xf>
    <xf numFmtId="0" fontId="15" fillId="0" borderId="1" xfId="0" applyNumberFormat="1" applyFont="1" applyFill="1" applyBorder="1" applyAlignment="1" applyProtection="1">
      <alignment horizontal="center" vertical="center" wrapText="1"/>
      <protection locked="0"/>
    </xf>
    <xf numFmtId="4" fontId="15" fillId="0" borderId="1" xfId="0" applyNumberFormat="1" applyFont="1" applyFill="1" applyBorder="1" applyAlignment="1" applyProtection="1">
      <alignment horizontal="center" vertical="center" wrapText="1"/>
      <protection locked="0"/>
    </xf>
    <xf numFmtId="200" fontId="15" fillId="0" borderId="1"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49" fontId="138" fillId="0" borderId="1" xfId="0" applyNumberFormat="1" applyFont="1" applyFill="1" applyBorder="1" applyAlignment="1">
      <alignment horizontal="center" vertical="center" wrapText="1"/>
    </xf>
    <xf numFmtId="0" fontId="138" fillId="0" borderId="1" xfId="0" applyFont="1" applyFill="1" applyBorder="1" applyAlignment="1" applyProtection="1">
      <alignment horizontal="center" vertical="center" wrapText="1"/>
      <protection hidden="1"/>
    </xf>
    <xf numFmtId="168" fontId="138" fillId="0" borderId="1"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wrapText="1"/>
      <protection locked="0"/>
    </xf>
    <xf numFmtId="173" fontId="138" fillId="0" borderId="1" xfId="0" applyNumberFormat="1" applyFont="1" applyFill="1" applyBorder="1" applyAlignment="1">
      <alignment horizontal="center" vertical="center" wrapText="1"/>
    </xf>
    <xf numFmtId="0" fontId="138" fillId="0" borderId="0" xfId="0" applyFont="1" applyFill="1" applyBorder="1" applyAlignment="1" applyProtection="1">
      <alignment horizontal="center" vertical="center" wrapText="1"/>
      <protection locked="0"/>
    </xf>
    <xf numFmtId="0" fontId="138" fillId="0" borderId="0" xfId="0" applyFont="1" applyFill="1" applyAlignment="1" applyProtection="1">
      <alignment horizontal="center" vertical="center" wrapText="1"/>
      <protection locked="0"/>
    </xf>
    <xf numFmtId="201" fontId="138" fillId="0" borderId="1" xfId="0" applyNumberFormat="1" applyFont="1" applyFill="1" applyBorder="1" applyAlignment="1" applyProtection="1">
      <alignment horizontal="center" vertical="center" wrapText="1"/>
      <protection locked="0"/>
    </xf>
    <xf numFmtId="173" fontId="138" fillId="0" borderId="1" xfId="0" applyNumberFormat="1" applyFont="1" applyFill="1" applyBorder="1" applyAlignment="1" applyProtection="1">
      <alignment horizontal="center" vertical="center" wrapText="1"/>
      <protection locked="0"/>
    </xf>
    <xf numFmtId="0" fontId="138" fillId="0" borderId="0" xfId="0" applyFont="1" applyFill="1" applyBorder="1"/>
    <xf numFmtId="1" fontId="138" fillId="0" borderId="1" xfId="0" applyNumberFormat="1" applyFont="1" applyFill="1" applyBorder="1" applyAlignment="1" applyProtection="1">
      <alignment horizontal="center" vertical="center" wrapText="1"/>
      <protection hidden="1"/>
    </xf>
    <xf numFmtId="2" fontId="15" fillId="0" borderId="1" xfId="0" applyNumberFormat="1" applyFont="1" applyFill="1" applyBorder="1" applyAlignment="1" applyProtection="1">
      <alignment horizontal="center" vertical="center" wrapText="1"/>
      <protection locked="0"/>
    </xf>
    <xf numFmtId="195" fontId="138" fillId="0" borderId="1" xfId="0" applyNumberFormat="1" applyFont="1" applyFill="1" applyBorder="1" applyAlignment="1" applyProtection="1">
      <alignment horizontal="center" vertical="center" wrapText="1"/>
      <protection locked="0"/>
    </xf>
    <xf numFmtId="14" fontId="15" fillId="0" borderId="1" xfId="0" applyNumberFormat="1" applyFont="1" applyFill="1" applyBorder="1" applyAlignment="1" applyProtection="1">
      <alignment horizontal="center" vertical="center" wrapText="1"/>
      <protection locked="0"/>
    </xf>
    <xf numFmtId="49" fontId="138" fillId="0" borderId="1" xfId="0" applyNumberFormat="1" applyFont="1" applyFill="1" applyBorder="1" applyAlignment="1" applyProtection="1">
      <alignment horizontal="center" vertical="center" wrapText="1"/>
      <protection hidden="1"/>
    </xf>
    <xf numFmtId="1" fontId="15" fillId="0" borderId="1" xfId="0" applyNumberFormat="1" applyFont="1" applyFill="1" applyBorder="1" applyAlignment="1" applyProtection="1">
      <alignment horizontal="center" vertical="center" wrapText="1"/>
    </xf>
    <xf numFmtId="2" fontId="15" fillId="0" borderId="1" xfId="0" applyNumberFormat="1" applyFont="1" applyFill="1" applyBorder="1" applyAlignment="1" applyProtection="1">
      <alignment horizontal="center" vertical="center" wrapText="1"/>
    </xf>
    <xf numFmtId="0" fontId="138" fillId="0" borderId="1" xfId="0" applyFont="1" applyFill="1" applyBorder="1" applyAlignment="1" applyProtection="1">
      <alignment horizontal="left" vertical="top" wrapText="1"/>
      <protection locked="0"/>
    </xf>
    <xf numFmtId="14" fontId="138" fillId="0" borderId="1" xfId="0" applyNumberFormat="1" applyFont="1" applyFill="1" applyBorder="1" applyAlignment="1">
      <alignment horizontal="center" vertical="center" wrapText="1"/>
    </xf>
    <xf numFmtId="3" fontId="138" fillId="0" borderId="1" xfId="0" applyNumberFormat="1" applyFont="1" applyFill="1" applyBorder="1" applyAlignment="1">
      <alignment horizontal="center" vertical="center" wrapText="1"/>
    </xf>
    <xf numFmtId="10" fontId="138" fillId="0" borderId="0" xfId="61892" applyNumberFormat="1" applyFont="1" applyFill="1" applyAlignment="1" applyProtection="1">
      <alignment horizontal="center" vertical="top"/>
      <protection locked="0"/>
    </xf>
    <xf numFmtId="173" fontId="138" fillId="0" borderId="0" xfId="0" applyNumberFormat="1" applyFont="1" applyFill="1" applyAlignment="1" applyProtection="1">
      <alignment horizontal="center" vertical="top"/>
      <protection locked="0"/>
    </xf>
    <xf numFmtId="193" fontId="138" fillId="0" borderId="0" xfId="61891" applyNumberFormat="1" applyFont="1" applyFill="1" applyAlignment="1" applyProtection="1">
      <alignment horizontal="center" vertical="top"/>
      <protection locked="0"/>
    </xf>
    <xf numFmtId="194" fontId="138" fillId="0" borderId="0" xfId="0" applyNumberFormat="1" applyFont="1" applyFill="1" applyAlignment="1" applyProtection="1">
      <alignment horizontal="center" vertical="top"/>
      <protection locked="0"/>
    </xf>
    <xf numFmtId="164" fontId="138" fillId="0" borderId="0" xfId="61891" applyNumberFormat="1" applyFont="1" applyFill="1" applyAlignment="1" applyProtection="1">
      <alignment horizontal="center" vertical="top"/>
      <protection locked="0"/>
    </xf>
    <xf numFmtId="0" fontId="138" fillId="0" borderId="0" xfId="0" applyFont="1"/>
    <xf numFmtId="173" fontId="138" fillId="0" borderId="0" xfId="0" applyNumberFormat="1" applyFont="1"/>
    <xf numFmtId="0" fontId="138" fillId="0" borderId="0" xfId="0" applyFont="1" applyBorder="1"/>
    <xf numFmtId="0" fontId="139" fillId="0" borderId="0" xfId="0" applyFont="1" applyFill="1" applyAlignment="1" applyProtection="1">
      <alignment horizontal="left" vertical="top"/>
      <protection locked="0"/>
    </xf>
    <xf numFmtId="173" fontId="15" fillId="0" borderId="0" xfId="0" applyNumberFormat="1" applyFont="1" applyFill="1" applyBorder="1" applyAlignment="1" applyProtection="1">
      <alignment horizontal="right" vertical="center"/>
      <protection locked="0"/>
    </xf>
    <xf numFmtId="0" fontId="139" fillId="143" borderId="0" xfId="0" applyFont="1" applyFill="1" applyAlignment="1" applyProtection="1">
      <alignment horizontal="left" vertical="top"/>
      <protection locked="0"/>
    </xf>
    <xf numFmtId="0" fontId="138" fillId="143" borderId="0" xfId="0" applyFont="1" applyFill="1" applyAlignment="1" applyProtection="1">
      <alignment horizontal="center" vertical="top"/>
      <protection locked="0"/>
    </xf>
    <xf numFmtId="10" fontId="138" fillId="143" borderId="0" xfId="61892" applyNumberFormat="1" applyFont="1" applyFill="1" applyAlignment="1" applyProtection="1">
      <alignment horizontal="center" vertical="top"/>
      <protection locked="0"/>
    </xf>
    <xf numFmtId="173" fontId="138" fillId="143" borderId="0" xfId="0" applyNumberFormat="1" applyFont="1" applyFill="1" applyAlignment="1" applyProtection="1">
      <alignment horizontal="center" vertical="top"/>
      <protection locked="0"/>
    </xf>
    <xf numFmtId="173" fontId="15" fillId="143" borderId="0" xfId="0" applyNumberFormat="1" applyFont="1" applyFill="1" applyBorder="1" applyAlignment="1" applyProtection="1">
      <alignment horizontal="right" vertical="center"/>
      <protection locked="0"/>
    </xf>
    <xf numFmtId="193" fontId="138" fillId="143" borderId="0" xfId="61891" applyNumberFormat="1" applyFont="1" applyFill="1" applyAlignment="1" applyProtection="1">
      <alignment horizontal="center" vertical="top"/>
      <protection locked="0"/>
    </xf>
    <xf numFmtId="194" fontId="138" fillId="143" borderId="0" xfId="0" applyNumberFormat="1" applyFont="1" applyFill="1" applyAlignment="1" applyProtection="1">
      <alignment horizontal="center" vertical="top"/>
      <protection locked="0"/>
    </xf>
    <xf numFmtId="49" fontId="138" fillId="143" borderId="0" xfId="0" applyNumberFormat="1" applyFont="1" applyFill="1" applyAlignment="1" applyProtection="1">
      <alignment horizontal="center" vertical="top"/>
      <protection locked="0"/>
    </xf>
    <xf numFmtId="0" fontId="138" fillId="143" borderId="0" xfId="0" applyFont="1" applyFill="1" applyBorder="1" applyAlignment="1" applyProtection="1">
      <alignment horizontal="center" vertical="top"/>
      <protection locked="0"/>
    </xf>
    <xf numFmtId="164" fontId="138" fillId="143" borderId="0" xfId="61891" applyNumberFormat="1" applyFont="1" applyFill="1" applyAlignment="1" applyProtection="1">
      <alignment horizontal="center" vertical="top"/>
      <protection locked="0"/>
    </xf>
    <xf numFmtId="0" fontId="15" fillId="143" borderId="1" xfId="59048" applyNumberFormat="1" applyFont="1" applyFill="1" applyBorder="1" applyAlignment="1" applyProtection="1">
      <alignment horizontal="center" vertical="center" wrapText="1"/>
      <protection locked="0"/>
    </xf>
    <xf numFmtId="49" fontId="15" fillId="143" borderId="1" xfId="59048" applyNumberFormat="1" applyFont="1" applyFill="1" applyBorder="1" applyAlignment="1" applyProtection="1">
      <alignment horizontal="center" vertical="center" wrapText="1"/>
      <protection locked="0"/>
    </xf>
    <xf numFmtId="1" fontId="15" fillId="143" borderId="1" xfId="59048" applyNumberFormat="1" applyFont="1" applyFill="1" applyBorder="1" applyAlignment="1" applyProtection="1">
      <alignment horizontal="center" vertical="center" wrapText="1"/>
      <protection locked="0"/>
    </xf>
    <xf numFmtId="3" fontId="15" fillId="143" borderId="1" xfId="59048" applyNumberFormat="1" applyFont="1" applyFill="1" applyBorder="1" applyAlignment="1" applyProtection="1">
      <alignment horizontal="center" vertical="center" wrapText="1"/>
      <protection locked="0"/>
    </xf>
    <xf numFmtId="0" fontId="138" fillId="0" borderId="0" xfId="0" applyFont="1" applyFill="1" applyBorder="1" applyAlignment="1">
      <alignment horizontal="center" vertical="center" wrapText="1"/>
    </xf>
    <xf numFmtId="0" fontId="138" fillId="0" borderId="0" xfId="0" applyFont="1" applyFill="1" applyAlignment="1">
      <alignment horizontal="center" vertical="center" wrapText="1"/>
    </xf>
    <xf numFmtId="2" fontId="15" fillId="0" borderId="34" xfId="0" applyNumberFormat="1" applyFont="1" applyFill="1" applyBorder="1" applyAlignment="1" applyProtection="1">
      <alignment horizontal="center" vertical="center" wrapText="1"/>
      <protection locked="0"/>
    </xf>
    <xf numFmtId="14" fontId="15" fillId="0" borderId="34" xfId="0" applyNumberFormat="1" applyFont="1" applyFill="1" applyBorder="1" applyAlignment="1" applyProtection="1">
      <alignment horizontal="center" vertical="center" wrapText="1"/>
      <protection locked="0"/>
    </xf>
    <xf numFmtId="0" fontId="138" fillId="0" borderId="1" xfId="0" applyFont="1" applyFill="1" applyBorder="1" applyAlignment="1" applyProtection="1">
      <alignment vertical="top" wrapText="1"/>
      <protection locked="0"/>
    </xf>
    <xf numFmtId="49" fontId="83" fillId="0" borderId="1" xfId="0" applyNumberFormat="1" applyFont="1" applyFill="1" applyBorder="1" applyAlignment="1" applyProtection="1">
      <alignment horizontal="center" vertical="center" wrapText="1"/>
      <protection hidden="1"/>
    </xf>
    <xf numFmtId="0" fontId="83" fillId="0" borderId="0" xfId="0" applyFont="1" applyFill="1" applyBorder="1" applyAlignment="1" applyProtection="1">
      <alignment horizontal="center" vertical="top" wrapText="1"/>
      <protection locked="0"/>
    </xf>
    <xf numFmtId="0" fontId="83" fillId="0" borderId="0" xfId="0" applyFont="1" applyFill="1" applyBorder="1" applyAlignment="1" applyProtection="1">
      <alignment horizontal="left" vertical="top" wrapText="1"/>
      <protection locked="0"/>
    </xf>
    <xf numFmtId="173" fontId="83" fillId="0" borderId="1" xfId="0" applyNumberFormat="1" applyFont="1" applyFill="1" applyBorder="1" applyAlignment="1" applyProtection="1">
      <alignment horizontal="center" vertical="center" wrapText="1"/>
      <protection locked="0"/>
    </xf>
    <xf numFmtId="0" fontId="83" fillId="0" borderId="1" xfId="0" applyFont="1" applyFill="1" applyBorder="1" applyAlignment="1" applyProtection="1">
      <alignment horizontal="center" vertical="center" wrapText="1"/>
      <protection hidden="1"/>
    </xf>
    <xf numFmtId="0" fontId="83" fillId="0" borderId="1" xfId="0" applyFont="1" applyFill="1" applyBorder="1" applyAlignment="1" applyProtection="1">
      <alignment horizontal="center" vertical="top" wrapText="1"/>
      <protection locked="0"/>
    </xf>
    <xf numFmtId="0" fontId="83" fillId="0" borderId="0" xfId="0" applyFont="1" applyFill="1" applyBorder="1" applyAlignment="1">
      <alignment horizontal="center" vertical="center" wrapText="1"/>
    </xf>
    <xf numFmtId="2" fontId="83" fillId="0" borderId="1" xfId="0" quotePrefix="1"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horizontal="center" vertical="center" wrapText="1"/>
      <protection locked="0"/>
    </xf>
    <xf numFmtId="0" fontId="83" fillId="0" borderId="0" xfId="0" applyFont="1" applyFill="1" applyBorder="1"/>
    <xf numFmtId="0" fontId="83" fillId="0" borderId="0" xfId="0" applyFont="1" applyFill="1"/>
    <xf numFmtId="0" fontId="141" fillId="0" borderId="1" xfId="0" applyFont="1" applyFill="1" applyBorder="1" applyAlignment="1" applyProtection="1">
      <alignment horizontal="center" vertical="center" wrapText="1"/>
      <protection locked="0"/>
    </xf>
    <xf numFmtId="14" fontId="142" fillId="0" borderId="1" xfId="0" applyNumberFormat="1" applyFont="1" applyFill="1" applyBorder="1" applyAlignment="1" applyProtection="1">
      <alignment horizontal="center" vertical="center" wrapText="1"/>
      <protection locked="0"/>
    </xf>
    <xf numFmtId="0" fontId="141" fillId="0" borderId="34" xfId="0" applyFont="1" applyFill="1" applyBorder="1" applyAlignment="1" applyProtection="1">
      <alignment horizontal="center" vertical="center" wrapText="1"/>
      <protection locked="0"/>
    </xf>
    <xf numFmtId="0" fontId="141" fillId="0" borderId="0" xfId="0" applyFont="1" applyFill="1" applyBorder="1" applyAlignment="1" applyProtection="1">
      <alignment horizontal="center" vertical="top"/>
      <protection locked="0"/>
    </xf>
    <xf numFmtId="0" fontId="141" fillId="0" borderId="0" xfId="0" applyFont="1" applyFill="1" applyAlignment="1" applyProtection="1">
      <alignment horizontal="center" vertical="top"/>
      <protection locked="0"/>
    </xf>
    <xf numFmtId="49" fontId="83" fillId="0" borderId="34" xfId="0" applyNumberFormat="1" applyFont="1" applyFill="1" applyBorder="1" applyAlignment="1" applyProtection="1">
      <alignment horizontal="center" vertical="center" wrapText="1"/>
      <protection locked="0"/>
    </xf>
    <xf numFmtId="49" fontId="83" fillId="0" borderId="0" xfId="0" applyNumberFormat="1" applyFont="1" applyFill="1" applyBorder="1" applyAlignment="1" applyProtection="1">
      <alignment vertical="top" wrapText="1"/>
      <protection locked="0"/>
    </xf>
    <xf numFmtId="49" fontId="83" fillId="0" borderId="0" xfId="0" applyNumberFormat="1" applyFont="1" applyFill="1" applyAlignment="1" applyProtection="1">
      <alignment vertical="top" wrapText="1"/>
      <protection locked="0"/>
    </xf>
    <xf numFmtId="0" fontId="83" fillId="0" borderId="0" xfId="0" applyFont="1" applyFill="1" applyBorder="1" applyAlignment="1" applyProtection="1">
      <alignment vertical="center" wrapText="1"/>
      <protection locked="0"/>
    </xf>
    <xf numFmtId="0" fontId="83" fillId="0" borderId="0" xfId="0" applyFont="1" applyFill="1" applyAlignment="1" applyProtection="1">
      <alignment vertical="center" wrapText="1"/>
      <protection locked="0"/>
    </xf>
    <xf numFmtId="0" fontId="83" fillId="0" borderId="36" xfId="0" applyFont="1" applyFill="1" applyBorder="1" applyAlignment="1" applyProtection="1">
      <alignment vertical="top" wrapText="1"/>
      <protection locked="0"/>
    </xf>
    <xf numFmtId="0" fontId="83" fillId="0" borderId="1" xfId="0" applyFont="1" applyFill="1" applyBorder="1" applyAlignment="1" applyProtection="1">
      <alignment vertical="top" wrapText="1"/>
      <protection locked="0"/>
    </xf>
    <xf numFmtId="0" fontId="83" fillId="0" borderId="0" xfId="0" applyFont="1" applyFill="1" applyAlignment="1" applyProtection="1">
      <alignment horizontal="center" vertical="center" wrapText="1"/>
      <protection locked="0"/>
    </xf>
    <xf numFmtId="0" fontId="135" fillId="0" borderId="1" xfId="0" applyFont="1" applyFill="1" applyBorder="1" applyAlignment="1">
      <alignment horizontal="center" vertical="center" wrapText="1"/>
    </xf>
    <xf numFmtId="0" fontId="83" fillId="0" borderId="0" xfId="0" applyFont="1" applyFill="1" applyBorder="1" applyAlignment="1" applyProtection="1">
      <alignment wrapText="1"/>
      <protection locked="0"/>
    </xf>
    <xf numFmtId="0" fontId="83" fillId="0" borderId="0" xfId="0" applyFont="1" applyFill="1" applyAlignment="1" applyProtection="1">
      <alignment wrapText="1"/>
      <protection locked="0"/>
    </xf>
    <xf numFmtId="173" fontId="83" fillId="0" borderId="1" xfId="61891" applyNumberFormat="1" applyFont="1" applyFill="1" applyBorder="1" applyAlignment="1">
      <alignment horizontal="center" vertical="center" wrapText="1"/>
    </xf>
    <xf numFmtId="173" fontId="83" fillId="0" borderId="1" xfId="61891" applyNumberFormat="1" applyFont="1" applyFill="1" applyBorder="1" applyAlignment="1" applyProtection="1">
      <alignment horizontal="center" vertical="center" wrapText="1"/>
      <protection hidden="1"/>
    </xf>
    <xf numFmtId="1" fontId="83" fillId="0" borderId="1" xfId="0" applyNumberFormat="1" applyFont="1" applyFill="1" applyBorder="1" applyAlignment="1" applyProtection="1">
      <alignment horizontal="center" vertical="center" wrapText="1"/>
      <protection locked="0"/>
    </xf>
    <xf numFmtId="0" fontId="142" fillId="0" borderId="1" xfId="0" applyFont="1" applyFill="1" applyBorder="1" applyAlignment="1" applyProtection="1">
      <alignment horizontal="center" vertical="top" wrapText="1"/>
      <protection locked="0"/>
    </xf>
    <xf numFmtId="167" fontId="142" fillId="0" borderId="1" xfId="0" applyNumberFormat="1" applyFont="1" applyFill="1" applyBorder="1" applyAlignment="1" applyProtection="1">
      <alignment horizontal="center" vertical="top" wrapText="1"/>
      <protection hidden="1"/>
    </xf>
    <xf numFmtId="173" fontId="135" fillId="0" borderId="1" xfId="0" applyNumberFormat="1" applyFont="1" applyFill="1" applyBorder="1" applyAlignment="1" applyProtection="1">
      <alignment horizontal="center" vertical="top"/>
      <protection locked="0"/>
    </xf>
    <xf numFmtId="14" fontId="142" fillId="0" borderId="1" xfId="0" applyNumberFormat="1" applyFont="1" applyFill="1" applyBorder="1" applyAlignment="1" applyProtection="1">
      <alignment horizontal="center" vertical="top" wrapText="1"/>
      <protection locked="0"/>
    </xf>
    <xf numFmtId="168" fontId="142" fillId="0" borderId="1" xfId="0" applyNumberFormat="1" applyFont="1" applyFill="1" applyBorder="1" applyAlignment="1" applyProtection="1">
      <alignment horizontal="center" vertical="top" wrapText="1"/>
      <protection locked="0"/>
    </xf>
    <xf numFmtId="4" fontId="142" fillId="0" borderId="1" xfId="0" applyNumberFormat="1" applyFont="1" applyFill="1" applyBorder="1" applyAlignment="1" applyProtection="1">
      <alignment horizontal="center" vertical="top" wrapText="1"/>
      <protection locked="0"/>
    </xf>
    <xf numFmtId="0" fontId="135" fillId="0" borderId="1" xfId="0" applyFont="1" applyFill="1" applyBorder="1" applyAlignment="1" applyProtection="1">
      <alignment horizontal="center" vertical="top"/>
      <protection locked="0"/>
    </xf>
    <xf numFmtId="0" fontId="141" fillId="0" borderId="1" xfId="0" applyFont="1" applyFill="1" applyBorder="1" applyAlignment="1" applyProtection="1">
      <alignment horizontal="center" vertical="top"/>
      <protection locked="0"/>
    </xf>
    <xf numFmtId="0" fontId="83" fillId="0" borderId="1" xfId="61896" applyFont="1" applyFill="1" applyBorder="1" applyAlignment="1">
      <alignment horizontal="center" vertical="center" wrapText="1"/>
    </xf>
    <xf numFmtId="0" fontId="142" fillId="0" borderId="1" xfId="0" applyFont="1" applyFill="1" applyBorder="1" applyAlignment="1" applyProtection="1">
      <alignment horizontal="center" vertical="top"/>
      <protection locked="0"/>
    </xf>
    <xf numFmtId="0" fontId="83" fillId="0" borderId="1" xfId="61897" applyFont="1" applyFill="1" applyBorder="1" applyAlignment="1">
      <alignment horizontal="center" vertical="center" wrapText="1"/>
    </xf>
    <xf numFmtId="0" fontId="83" fillId="0" borderId="1" xfId="61898" applyFont="1" applyFill="1" applyBorder="1" applyAlignment="1">
      <alignment horizontal="center" vertical="center" wrapText="1"/>
    </xf>
    <xf numFmtId="1" fontId="83" fillId="0" borderId="1" xfId="0" applyNumberFormat="1" applyFont="1" applyFill="1" applyBorder="1" applyAlignment="1">
      <alignment horizontal="center" vertical="center" wrapText="1"/>
    </xf>
    <xf numFmtId="0" fontId="83" fillId="0" borderId="0" xfId="0" applyFont="1" applyFill="1" applyBorder="1" applyAlignment="1">
      <alignment vertical="center"/>
    </xf>
    <xf numFmtId="0" fontId="83" fillId="0" borderId="0" xfId="0" applyFont="1" applyFill="1" applyAlignment="1">
      <alignment vertical="center"/>
    </xf>
    <xf numFmtId="0" fontId="83" fillId="0" borderId="0" xfId="0" quotePrefix="1" applyFont="1" applyFill="1" applyBorder="1" applyAlignment="1">
      <alignment horizontal="center" vertical="top" wrapText="1"/>
    </xf>
    <xf numFmtId="0" fontId="83" fillId="0" borderId="0" xfId="0" applyFont="1" applyFill="1" applyBorder="1" applyAlignment="1">
      <alignment horizontal="center" vertical="top" wrapText="1"/>
    </xf>
    <xf numFmtId="14" fontId="83" fillId="0" borderId="1" xfId="0" applyNumberFormat="1" applyFont="1" applyFill="1" applyBorder="1" applyAlignment="1" applyProtection="1">
      <alignment horizontal="center" vertical="center"/>
      <protection locked="0"/>
    </xf>
    <xf numFmtId="0" fontId="83" fillId="0" borderId="1" xfId="0" applyFont="1" applyFill="1" applyBorder="1" applyAlignment="1" applyProtection="1">
      <alignment horizontal="left" vertical="center" wrapText="1"/>
      <protection locked="0"/>
    </xf>
    <xf numFmtId="0" fontId="15" fillId="0" borderId="1" xfId="0" applyFont="1" applyFill="1" applyBorder="1" applyAlignment="1" applyProtection="1">
      <alignment vertical="center" wrapText="1"/>
      <protection locked="0"/>
    </xf>
    <xf numFmtId="0" fontId="15" fillId="0" borderId="0" xfId="0" applyFont="1" applyFill="1" applyAlignment="1" applyProtection="1">
      <alignment vertical="center" wrapText="1"/>
      <protection locked="0"/>
    </xf>
    <xf numFmtId="196" fontId="83" fillId="0" borderId="1" xfId="0" applyNumberFormat="1" applyFont="1" applyFill="1" applyBorder="1" applyAlignment="1">
      <alignment horizontal="center" vertical="center" wrapText="1"/>
    </xf>
    <xf numFmtId="197" fontId="83" fillId="0" borderId="1" xfId="0" applyNumberFormat="1" applyFont="1" applyFill="1" applyBorder="1" applyAlignment="1">
      <alignment horizontal="center" vertical="center" wrapText="1"/>
    </xf>
    <xf numFmtId="0" fontId="83" fillId="0" borderId="0" xfId="0" applyFont="1" applyFill="1" applyBorder="1" applyAlignment="1"/>
    <xf numFmtId="0" fontId="83" fillId="0" borderId="0" xfId="0" applyFont="1" applyFill="1" applyAlignment="1"/>
    <xf numFmtId="0" fontId="83" fillId="0" borderId="0" xfId="0" applyFont="1" applyFill="1" applyAlignment="1" applyProtection="1">
      <alignment horizontal="center" vertical="center"/>
      <protection locked="0"/>
    </xf>
    <xf numFmtId="0" fontId="142" fillId="0" borderId="1" xfId="0" applyFont="1" applyFill="1" applyBorder="1" applyAlignment="1" applyProtection="1">
      <alignment horizontal="center" vertical="center" wrapText="1"/>
      <protection locked="0"/>
    </xf>
    <xf numFmtId="0" fontId="142" fillId="0" borderId="1" xfId="0" applyNumberFormat="1" applyFont="1" applyFill="1" applyBorder="1" applyAlignment="1" applyProtection="1">
      <alignment horizontal="center" vertical="center" wrapText="1"/>
      <protection locked="0"/>
    </xf>
    <xf numFmtId="167" fontId="142" fillId="0" borderId="1" xfId="0" applyNumberFormat="1" applyFont="1" applyFill="1" applyBorder="1" applyAlignment="1" applyProtection="1">
      <alignment horizontal="center" vertical="center" wrapText="1"/>
      <protection hidden="1"/>
    </xf>
    <xf numFmtId="168" fontId="142" fillId="0" borderId="1" xfId="0" applyNumberFormat="1" applyFont="1" applyFill="1" applyBorder="1" applyAlignment="1" applyProtection="1">
      <alignment horizontal="center" vertical="center" wrapText="1"/>
      <protection locked="0"/>
    </xf>
    <xf numFmtId="4" fontId="142" fillId="0" borderId="1" xfId="0" applyNumberFormat="1" applyFont="1" applyFill="1" applyBorder="1" applyAlignment="1" applyProtection="1">
      <alignment horizontal="center" vertical="center" wrapText="1"/>
      <protection locked="0"/>
    </xf>
    <xf numFmtId="0" fontId="141" fillId="0" borderId="0" xfId="0" applyFont="1" applyFill="1" applyBorder="1" applyAlignment="1" applyProtection="1">
      <alignment vertical="top" wrapText="1"/>
      <protection locked="0"/>
    </xf>
    <xf numFmtId="0" fontId="141" fillId="0" borderId="0" xfId="0" applyFont="1" applyFill="1" applyAlignment="1" applyProtection="1">
      <alignment vertical="top" wrapText="1"/>
      <protection locked="0"/>
    </xf>
    <xf numFmtId="0" fontId="135" fillId="0" borderId="1" xfId="0" applyFont="1" applyFill="1" applyBorder="1" applyAlignment="1" applyProtection="1">
      <alignment horizontal="center" vertical="center" wrapText="1"/>
      <protection locked="0"/>
    </xf>
    <xf numFmtId="14" fontId="83" fillId="0" borderId="1" xfId="0" quotePrefix="1" applyNumberFormat="1" applyFont="1" applyFill="1" applyBorder="1" applyAlignment="1">
      <alignment horizontal="center" vertical="center" wrapText="1"/>
    </xf>
    <xf numFmtId="4" fontId="83" fillId="0" borderId="1" xfId="59048" applyNumberFormat="1" applyFont="1" applyFill="1" applyBorder="1" applyAlignment="1" applyProtection="1">
      <alignment horizontal="center" vertical="center" wrapText="1"/>
      <protection locked="0"/>
    </xf>
    <xf numFmtId="4" fontId="142" fillId="0" borderId="1" xfId="0" applyNumberFormat="1" applyFont="1" applyFill="1" applyBorder="1" applyAlignment="1" applyProtection="1">
      <alignment horizontal="center" vertical="center" wrapText="1"/>
      <protection hidden="1"/>
    </xf>
    <xf numFmtId="0" fontId="136" fillId="0" borderId="1" xfId="0" applyFont="1" applyFill="1" applyBorder="1" applyAlignment="1" applyProtection="1">
      <alignment horizontal="center" vertical="center" wrapText="1"/>
      <protection locked="0"/>
    </xf>
    <xf numFmtId="0" fontId="136" fillId="0" borderId="1" xfId="0" applyFont="1" applyFill="1" applyBorder="1" applyAlignment="1">
      <alignment horizontal="center" vertical="center" wrapText="1"/>
    </xf>
    <xf numFmtId="2" fontId="136" fillId="0" borderId="1" xfId="0" applyNumberFormat="1" applyFont="1" applyFill="1" applyBorder="1" applyAlignment="1" applyProtection="1">
      <alignment horizontal="center" vertical="center" wrapText="1"/>
      <protection locked="0"/>
    </xf>
    <xf numFmtId="0" fontId="136" fillId="0" borderId="1" xfId="0" applyNumberFormat="1" applyFont="1" applyFill="1" applyBorder="1" applyAlignment="1" applyProtection="1">
      <alignment horizontal="center" vertical="center" wrapText="1"/>
      <protection locked="0"/>
    </xf>
    <xf numFmtId="173" fontId="136" fillId="0" borderId="1" xfId="0" applyNumberFormat="1" applyFont="1" applyFill="1" applyBorder="1" applyAlignment="1" applyProtection="1">
      <alignment horizontal="center" vertical="center" wrapText="1"/>
      <protection hidden="1"/>
    </xf>
    <xf numFmtId="14" fontId="136" fillId="0" borderId="1" xfId="0" applyNumberFormat="1" applyFont="1" applyFill="1" applyBorder="1" applyAlignment="1" applyProtection="1">
      <alignment horizontal="center" vertical="center" wrapText="1"/>
      <protection locked="0"/>
    </xf>
    <xf numFmtId="49" fontId="136" fillId="0" borderId="1" xfId="0" applyNumberFormat="1" applyFont="1" applyFill="1" applyBorder="1" applyAlignment="1" applyProtection="1">
      <alignment horizontal="center" vertical="center" wrapText="1"/>
      <protection hidden="1"/>
    </xf>
    <xf numFmtId="49" fontId="136" fillId="0" borderId="1" xfId="0" applyNumberFormat="1" applyFont="1" applyFill="1" applyBorder="1" applyAlignment="1" applyProtection="1">
      <alignment horizontal="center" vertical="center" wrapText="1"/>
      <protection locked="0"/>
    </xf>
    <xf numFmtId="168" fontId="136" fillId="0" borderId="1" xfId="0" applyNumberFormat="1" applyFont="1" applyFill="1" applyBorder="1" applyAlignment="1" applyProtection="1">
      <alignment horizontal="center" vertical="center" wrapText="1"/>
      <protection locked="0"/>
    </xf>
    <xf numFmtId="4" fontId="136" fillId="0" borderId="1" xfId="0" applyNumberFormat="1" applyFont="1" applyFill="1" applyBorder="1" applyAlignment="1" applyProtection="1">
      <alignment horizontal="center" vertical="center" wrapText="1"/>
      <protection locked="0"/>
    </xf>
    <xf numFmtId="0" fontId="136" fillId="0" borderId="34" xfId="0" applyFont="1" applyFill="1" applyBorder="1" applyAlignment="1" applyProtection="1">
      <alignment horizontal="center" vertical="center" wrapText="1"/>
      <protection locked="0"/>
    </xf>
    <xf numFmtId="0" fontId="136" fillId="0" borderId="0" xfId="0" applyFont="1" applyFill="1" applyBorder="1" applyAlignment="1" applyProtection="1">
      <alignment vertical="top" wrapText="1"/>
      <protection locked="0"/>
    </xf>
    <xf numFmtId="0" fontId="136" fillId="0" borderId="0" xfId="0" applyFont="1" applyFill="1" applyAlignment="1" applyProtection="1">
      <alignment vertical="top" wrapText="1"/>
      <protection locked="0"/>
    </xf>
    <xf numFmtId="4" fontId="83" fillId="0" borderId="1" xfId="0" applyNumberFormat="1" applyFont="1" applyFill="1" applyBorder="1" applyAlignment="1">
      <alignment horizontal="center" vertical="center" wrapText="1"/>
    </xf>
    <xf numFmtId="173" fontId="136" fillId="0" borderId="1" xfId="0" applyNumberFormat="1" applyFont="1" applyFill="1" applyBorder="1" applyAlignment="1" applyProtection="1">
      <alignment horizontal="center" vertical="center" wrapText="1"/>
      <protection locked="0"/>
    </xf>
    <xf numFmtId="195" fontId="136" fillId="0" borderId="1" xfId="0" applyNumberFormat="1" applyFont="1" applyFill="1" applyBorder="1" applyAlignment="1" applyProtection="1">
      <alignment horizontal="center" vertical="center" wrapText="1"/>
      <protection locked="0"/>
    </xf>
    <xf numFmtId="49" fontId="134" fillId="0" borderId="1" xfId="0" applyNumberFormat="1" applyFont="1" applyFill="1" applyBorder="1" applyAlignment="1" applyProtection="1">
      <alignment horizontal="center" vertical="top"/>
      <protection locked="0"/>
    </xf>
    <xf numFmtId="0" fontId="134" fillId="0" borderId="1" xfId="0" applyFont="1" applyFill="1" applyBorder="1" applyAlignment="1" applyProtection="1">
      <alignment horizontal="center" vertical="top"/>
      <protection locked="0"/>
    </xf>
    <xf numFmtId="0" fontId="134" fillId="0" borderId="1" xfId="0" applyFont="1" applyFill="1" applyBorder="1" applyAlignment="1" applyProtection="1">
      <alignment horizontal="left" vertical="top" wrapText="1"/>
      <protection locked="0"/>
    </xf>
    <xf numFmtId="173" fontId="134" fillId="0" borderId="1" xfId="0" applyNumberFormat="1" applyFont="1" applyFill="1" applyBorder="1" applyAlignment="1" applyProtection="1">
      <alignment horizontal="center" vertical="top"/>
      <protection locked="0"/>
    </xf>
    <xf numFmtId="14" fontId="134" fillId="0" borderId="1" xfId="0" applyNumberFormat="1" applyFont="1" applyFill="1" applyBorder="1" applyAlignment="1" applyProtection="1">
      <alignment horizontal="center" vertical="top"/>
      <protection locked="0"/>
    </xf>
    <xf numFmtId="14" fontId="136" fillId="0" borderId="1" xfId="0" applyNumberFormat="1" applyFont="1" applyFill="1" applyBorder="1" applyAlignment="1">
      <alignment horizontal="center" vertical="center" wrapText="1"/>
    </xf>
    <xf numFmtId="0" fontId="134" fillId="0" borderId="1" xfId="0" applyFont="1" applyFill="1" applyBorder="1" applyAlignment="1" applyProtection="1">
      <alignment horizontal="center" vertical="center"/>
      <protection locked="0"/>
    </xf>
    <xf numFmtId="199" fontId="134" fillId="0" borderId="1" xfId="0" applyNumberFormat="1" applyFont="1" applyFill="1" applyBorder="1" applyAlignment="1" applyProtection="1">
      <alignment horizontal="center" vertical="top"/>
      <protection locked="0"/>
    </xf>
    <xf numFmtId="0" fontId="131" fillId="0" borderId="1" xfId="0" applyFont="1" applyFill="1" applyBorder="1" applyAlignment="1" applyProtection="1">
      <alignment horizontal="center" vertical="top"/>
      <protection locked="0"/>
    </xf>
    <xf numFmtId="0" fontId="131" fillId="0" borderId="0" xfId="0" applyFont="1" applyFill="1" applyBorder="1" applyAlignment="1" applyProtection="1">
      <alignment horizontal="center" vertical="top"/>
      <protection locked="0"/>
    </xf>
    <xf numFmtId="0" fontId="131" fillId="0" borderId="0" xfId="0" applyFont="1" applyFill="1" applyAlignment="1" applyProtection="1">
      <alignment horizontal="center" vertical="top"/>
      <protection locked="0"/>
    </xf>
    <xf numFmtId="202" fontId="136" fillId="0" borderId="1" xfId="0" applyNumberFormat="1" applyFont="1" applyFill="1" applyBorder="1" applyAlignment="1" applyProtection="1">
      <alignment horizontal="center" vertical="center" wrapText="1"/>
      <protection locked="0"/>
    </xf>
    <xf numFmtId="4" fontId="136" fillId="0" borderId="1" xfId="0" applyNumberFormat="1" applyFont="1" applyFill="1" applyBorder="1" applyAlignment="1" applyProtection="1">
      <alignment horizontal="center" vertical="center" wrapText="1"/>
      <protection hidden="1"/>
    </xf>
    <xf numFmtId="0" fontId="136" fillId="0" borderId="0" xfId="0" applyFont="1" applyFill="1" applyBorder="1" applyAlignment="1" applyProtection="1">
      <alignment horizontal="center" vertical="top" wrapText="1"/>
      <protection locked="0"/>
    </xf>
    <xf numFmtId="0" fontId="136" fillId="0" borderId="0" xfId="0" applyFont="1" applyFill="1" applyBorder="1" applyAlignment="1" applyProtection="1">
      <alignment horizontal="left" vertical="top" wrapText="1"/>
      <protection locked="0"/>
    </xf>
    <xf numFmtId="0" fontId="134" fillId="0" borderId="1" xfId="0" applyFont="1" applyFill="1" applyBorder="1" applyAlignment="1" applyProtection="1">
      <alignment horizontal="center" vertical="center" wrapText="1"/>
      <protection locked="0"/>
    </xf>
    <xf numFmtId="195" fontId="83" fillId="0" borderId="1" xfId="0" applyNumberFormat="1" applyFont="1" applyFill="1" applyBorder="1" applyAlignment="1" applyProtection="1">
      <alignment horizontal="left" vertical="center" wrapText="1"/>
    </xf>
    <xf numFmtId="4" fontId="136" fillId="0" borderId="1" xfId="0" applyNumberFormat="1" applyFont="1" applyFill="1" applyBorder="1" applyAlignment="1" applyProtection="1">
      <alignment horizontal="center" vertical="top"/>
      <protection locked="0"/>
    </xf>
    <xf numFmtId="173" fontId="136" fillId="0" borderId="1" xfId="0" applyNumberFormat="1" applyFont="1" applyFill="1" applyBorder="1" applyAlignment="1" applyProtection="1">
      <alignment horizontal="center" vertical="top"/>
      <protection locked="0"/>
    </xf>
    <xf numFmtId="14" fontId="134" fillId="0" borderId="1" xfId="0" applyNumberFormat="1" applyFont="1" applyFill="1" applyBorder="1" applyAlignment="1" applyProtection="1">
      <alignment horizontal="center" vertical="center"/>
      <protection locked="0"/>
    </xf>
    <xf numFmtId="201" fontId="134" fillId="0" borderId="1" xfId="0" applyNumberFormat="1" applyFont="1" applyFill="1" applyBorder="1" applyAlignment="1" applyProtection="1">
      <alignment horizontal="center" vertical="top"/>
      <protection locked="0"/>
    </xf>
    <xf numFmtId="0" fontId="134" fillId="0" borderId="1" xfId="0" applyFont="1" applyFill="1" applyBorder="1" applyAlignment="1" applyProtection="1">
      <alignment horizontal="center" vertical="top" wrapText="1"/>
      <protection locked="0"/>
    </xf>
    <xf numFmtId="49" fontId="83" fillId="0" borderId="51" xfId="59048" applyNumberFormat="1" applyFont="1" applyFill="1" applyBorder="1" applyAlignment="1" applyProtection="1">
      <alignment horizontal="center" vertical="top" wrapText="1"/>
      <protection locked="0"/>
    </xf>
    <xf numFmtId="49" fontId="83" fillId="0" borderId="46" xfId="59048" applyNumberFormat="1" applyFont="1" applyFill="1" applyBorder="1" applyAlignment="1" applyProtection="1">
      <alignment horizontal="center" vertical="top" wrapText="1"/>
      <protection locked="0"/>
    </xf>
    <xf numFmtId="49" fontId="83" fillId="0" borderId="50" xfId="59048" applyNumberFormat="1" applyFont="1" applyFill="1" applyBorder="1" applyAlignment="1" applyProtection="1">
      <alignment horizontal="center" vertical="top" wrapText="1"/>
      <protection locked="0"/>
    </xf>
    <xf numFmtId="2" fontId="83" fillId="0" borderId="34" xfId="0" applyNumberFormat="1" applyFont="1" applyFill="1" applyBorder="1" applyAlignment="1" applyProtection="1">
      <alignment horizontal="center" vertical="center" wrapText="1"/>
      <protection locked="0"/>
    </xf>
    <xf numFmtId="2" fontId="83" fillId="0" borderId="0" xfId="0" applyNumberFormat="1" applyFont="1" applyFill="1" applyBorder="1" applyAlignment="1" applyProtection="1">
      <alignment horizontal="center" vertical="center" wrapText="1"/>
      <protection locked="0"/>
    </xf>
    <xf numFmtId="0" fontId="83" fillId="0" borderId="1" xfId="0" applyFont="1" applyFill="1" applyBorder="1" applyAlignment="1">
      <alignment horizontal="center" vertical="center" wrapText="1"/>
    </xf>
    <xf numFmtId="14" fontId="83" fillId="0" borderId="1" xfId="0" applyNumberFormat="1" applyFont="1" applyFill="1" applyBorder="1" applyAlignment="1">
      <alignment horizontal="center" vertical="center" wrapText="1"/>
    </xf>
    <xf numFmtId="173" fontId="83" fillId="0" borderId="1" xfId="0" applyNumberFormat="1" applyFont="1" applyFill="1" applyBorder="1" applyAlignment="1">
      <alignment horizontal="center" vertical="center" wrapText="1"/>
    </xf>
    <xf numFmtId="0" fontId="83" fillId="0" borderId="1" xfId="0" applyNumberFormat="1" applyFont="1" applyFill="1" applyBorder="1" applyAlignment="1" applyProtection="1">
      <alignment horizontal="center" vertical="center" wrapText="1"/>
      <protection locked="0"/>
    </xf>
    <xf numFmtId="49" fontId="83" fillId="0" borderId="1" xfId="0" applyNumberFormat="1" applyFont="1" applyFill="1" applyBorder="1" applyAlignment="1">
      <alignment horizontal="center" vertical="center" wrapText="1"/>
    </xf>
    <xf numFmtId="49" fontId="15" fillId="0" borderId="1" xfId="59048" applyNumberFormat="1" applyFont="1" applyFill="1" applyBorder="1" applyAlignment="1" applyProtection="1">
      <alignment horizontal="center" vertical="center" wrapText="1"/>
      <protection locked="0"/>
    </xf>
    <xf numFmtId="173" fontId="15" fillId="0" borderId="1" xfId="59048" applyNumberFormat="1" applyFont="1" applyFill="1" applyBorder="1" applyAlignment="1" applyProtection="1">
      <alignment horizontal="center" vertical="center" wrapText="1"/>
      <protection locked="0"/>
    </xf>
    <xf numFmtId="0" fontId="83" fillId="0" borderId="1" xfId="0" applyFont="1" applyFill="1" applyBorder="1" applyAlignment="1">
      <alignment horizontal="center" vertical="center" wrapText="1"/>
    </xf>
    <xf numFmtId="14" fontId="83" fillId="0" borderId="1" xfId="0" applyNumberFormat="1" applyFont="1" applyFill="1" applyBorder="1" applyAlignment="1">
      <alignment horizontal="center" vertical="center" wrapText="1"/>
    </xf>
    <xf numFmtId="0" fontId="134" fillId="0" borderId="0" xfId="0" applyFont="1" applyAlignment="1" applyProtection="1">
      <alignment horizontal="left" vertical="top" wrapText="1"/>
      <protection locked="0"/>
    </xf>
    <xf numFmtId="0" fontId="134" fillId="0" borderId="0" xfId="0" applyFont="1" applyAlignment="1" applyProtection="1">
      <alignment horizontal="left" vertical="top"/>
      <protection locked="0"/>
    </xf>
    <xf numFmtId="49" fontId="83" fillId="0" borderId="34" xfId="0" applyNumberFormat="1" applyFont="1" applyFill="1" applyBorder="1" applyAlignment="1" applyProtection="1">
      <alignment horizontal="center" vertical="top" wrapText="1"/>
      <protection locked="0"/>
    </xf>
    <xf numFmtId="49" fontId="83" fillId="0" borderId="35" xfId="0" applyNumberFormat="1" applyFont="1" applyFill="1" applyBorder="1" applyAlignment="1" applyProtection="1">
      <alignment horizontal="center" vertical="top" wrapText="1"/>
      <protection locked="0"/>
    </xf>
    <xf numFmtId="49" fontId="83" fillId="0" borderId="36" xfId="0" applyNumberFormat="1" applyFont="1" applyFill="1" applyBorder="1" applyAlignment="1" applyProtection="1">
      <alignment horizontal="center" vertical="top" wrapText="1"/>
      <protection locked="0"/>
    </xf>
    <xf numFmtId="49" fontId="83" fillId="0" borderId="31" xfId="59048" applyNumberFormat="1" applyFont="1" applyFill="1" applyBorder="1" applyAlignment="1" applyProtection="1">
      <alignment horizontal="center" vertical="top" wrapText="1"/>
      <protection locked="0"/>
    </xf>
    <xf numFmtId="49" fontId="83" fillId="0" borderId="33" xfId="59048" applyNumberFormat="1" applyFont="1" applyFill="1" applyBorder="1" applyAlignment="1" applyProtection="1">
      <alignment horizontal="center" vertical="top" wrapText="1"/>
      <protection locked="0"/>
    </xf>
    <xf numFmtId="49" fontId="83" fillId="0" borderId="32" xfId="59048" applyNumberFormat="1" applyFont="1" applyFill="1" applyBorder="1" applyAlignment="1" applyProtection="1">
      <alignment horizontal="center" vertical="top" wrapText="1"/>
      <protection locked="0"/>
    </xf>
    <xf numFmtId="168" fontId="83" fillId="0" borderId="1" xfId="59048" applyNumberFormat="1" applyFont="1" applyFill="1" applyBorder="1" applyAlignment="1" applyProtection="1">
      <alignment horizontal="center" vertical="top" wrapText="1"/>
      <protection locked="0"/>
    </xf>
    <xf numFmtId="185" fontId="83" fillId="0" borderId="31" xfId="29771" applyNumberFormat="1" applyFont="1" applyFill="1" applyBorder="1" applyAlignment="1" applyProtection="1">
      <alignment horizontal="center" vertical="top" wrapText="1"/>
      <protection locked="0"/>
    </xf>
    <xf numFmtId="185" fontId="83" fillId="0" borderId="32" xfId="29771" applyNumberFormat="1" applyFont="1" applyFill="1" applyBorder="1" applyAlignment="1" applyProtection="1">
      <alignment horizontal="center" vertical="top" wrapText="1"/>
      <protection locked="0"/>
    </xf>
    <xf numFmtId="185" fontId="83" fillId="0" borderId="31" xfId="0" applyNumberFormat="1" applyFont="1" applyFill="1" applyBorder="1" applyAlignment="1" applyProtection="1">
      <alignment horizontal="center" vertical="top" wrapText="1"/>
      <protection locked="0"/>
    </xf>
    <xf numFmtId="185" fontId="83" fillId="0" borderId="32" xfId="0" applyNumberFormat="1" applyFont="1" applyFill="1" applyBorder="1" applyAlignment="1" applyProtection="1">
      <alignment horizontal="center" vertical="top" wrapText="1"/>
      <protection locked="0"/>
    </xf>
    <xf numFmtId="49" fontId="83" fillId="0" borderId="34" xfId="59048" applyNumberFormat="1" applyFont="1" applyFill="1" applyBorder="1" applyAlignment="1" applyProtection="1">
      <alignment horizontal="center" vertical="top" wrapText="1"/>
      <protection locked="0"/>
    </xf>
    <xf numFmtId="49" fontId="83" fillId="0" borderId="35" xfId="59048" applyNumberFormat="1" applyFont="1" applyFill="1" applyBorder="1" applyAlignment="1" applyProtection="1">
      <alignment horizontal="center" vertical="top" wrapText="1"/>
      <protection locked="0"/>
    </xf>
    <xf numFmtId="49" fontId="83" fillId="0" borderId="36" xfId="59048" applyNumberFormat="1" applyFont="1" applyFill="1" applyBorder="1" applyAlignment="1" applyProtection="1">
      <alignment horizontal="center" vertical="top" wrapText="1"/>
      <protection locked="0"/>
    </xf>
    <xf numFmtId="183" fontId="83" fillId="0" borderId="31" xfId="59048" applyNumberFormat="1" applyFont="1" applyFill="1" applyBorder="1" applyAlignment="1" applyProtection="1">
      <alignment horizontal="center" vertical="top" wrapText="1"/>
      <protection locked="0"/>
    </xf>
    <xf numFmtId="183" fontId="83" fillId="0" borderId="32" xfId="59048" applyNumberFormat="1" applyFont="1" applyFill="1" applyBorder="1" applyAlignment="1" applyProtection="1">
      <alignment horizontal="center" vertical="top" wrapText="1"/>
      <protection locked="0"/>
    </xf>
    <xf numFmtId="173" fontId="83" fillId="0" borderId="50" xfId="59048" applyNumberFormat="1" applyFont="1" applyFill="1" applyBorder="1" applyAlignment="1" applyProtection="1">
      <alignment horizontal="center" vertical="center" wrapText="1"/>
      <protection locked="0"/>
    </xf>
    <xf numFmtId="173" fontId="83" fillId="0" borderId="49" xfId="59048" applyNumberFormat="1" applyFont="1" applyFill="1" applyBorder="1" applyAlignment="1" applyProtection="1">
      <alignment horizontal="center" vertical="center" wrapText="1"/>
      <protection locked="0"/>
    </xf>
    <xf numFmtId="173" fontId="83" fillId="0" borderId="48" xfId="59048" applyNumberFormat="1" applyFont="1" applyFill="1" applyBorder="1" applyAlignment="1" applyProtection="1">
      <alignment horizontal="center" vertical="center" wrapText="1"/>
      <protection locked="0"/>
    </xf>
    <xf numFmtId="173" fontId="83" fillId="0" borderId="51" xfId="59048" applyNumberFormat="1" applyFont="1" applyFill="1" applyBorder="1" applyAlignment="1" applyProtection="1">
      <alignment horizontal="center" vertical="center" wrapText="1"/>
      <protection locked="0"/>
    </xf>
    <xf numFmtId="173" fontId="83" fillId="0" borderId="0" xfId="59048" applyNumberFormat="1" applyFont="1" applyFill="1" applyBorder="1" applyAlignment="1" applyProtection="1">
      <alignment horizontal="center" vertical="center" wrapText="1"/>
      <protection locked="0"/>
    </xf>
    <xf numFmtId="173" fontId="83" fillId="0" borderId="3" xfId="59048" applyNumberFormat="1" applyFont="1" applyFill="1" applyBorder="1" applyAlignment="1" applyProtection="1">
      <alignment horizontal="center" vertical="center" wrapText="1"/>
      <protection locked="0"/>
    </xf>
    <xf numFmtId="173" fontId="83" fillId="0" borderId="1" xfId="0" applyNumberFormat="1" applyFont="1" applyFill="1" applyBorder="1" applyAlignment="1">
      <alignment horizontal="center" vertical="center" wrapText="1"/>
    </xf>
    <xf numFmtId="173" fontId="83" fillId="0" borderId="47" xfId="0" applyNumberFormat="1" applyFont="1" applyFill="1" applyBorder="1" applyAlignment="1">
      <alignment horizontal="center" vertical="center" wrapText="1"/>
    </xf>
    <xf numFmtId="173" fontId="83" fillId="0" borderId="33" xfId="0" applyNumberFormat="1" applyFont="1" applyFill="1" applyBorder="1" applyAlignment="1">
      <alignment horizontal="center" vertical="center" wrapText="1"/>
    </xf>
    <xf numFmtId="173" fontId="83" fillId="0" borderId="32" xfId="0" applyNumberFormat="1" applyFont="1" applyFill="1" applyBorder="1" applyAlignment="1">
      <alignment horizontal="center" vertical="center" wrapText="1"/>
    </xf>
    <xf numFmtId="173" fontId="83" fillId="0" borderId="31" xfId="59048" applyNumberFormat="1" applyFont="1" applyFill="1" applyBorder="1" applyAlignment="1" applyProtection="1">
      <alignment horizontal="center" vertical="top" wrapText="1"/>
      <protection locked="0"/>
    </xf>
    <xf numFmtId="173" fontId="83" fillId="0" borderId="33" xfId="59048" applyNumberFormat="1" applyFont="1" applyFill="1" applyBorder="1" applyAlignment="1" applyProtection="1">
      <alignment horizontal="center" vertical="top" wrapText="1"/>
      <protection locked="0"/>
    </xf>
    <xf numFmtId="173" fontId="83" fillId="0" borderId="32" xfId="59048" applyNumberFormat="1" applyFont="1" applyFill="1" applyBorder="1" applyAlignment="1" applyProtection="1">
      <alignment horizontal="center" vertical="top" wrapText="1"/>
      <protection locked="0"/>
    </xf>
    <xf numFmtId="49" fontId="83" fillId="0" borderId="45" xfId="59048" applyNumberFormat="1" applyFont="1" applyFill="1" applyBorder="1" applyAlignment="1" applyProtection="1">
      <alignment horizontal="center" vertical="top" wrapText="1"/>
      <protection locked="0"/>
    </xf>
    <xf numFmtId="49" fontId="83" fillId="0" borderId="51" xfId="59048" applyNumberFormat="1" applyFont="1" applyFill="1" applyBorder="1" applyAlignment="1" applyProtection="1">
      <alignment horizontal="center" vertical="top" wrapText="1"/>
      <protection locked="0"/>
    </xf>
    <xf numFmtId="49" fontId="83" fillId="0" borderId="46" xfId="59048" applyNumberFormat="1" applyFont="1" applyFill="1" applyBorder="1" applyAlignment="1" applyProtection="1">
      <alignment horizontal="center" vertical="top" wrapText="1"/>
      <protection locked="0"/>
    </xf>
    <xf numFmtId="185" fontId="83" fillId="0" borderId="1" xfId="0" applyNumberFormat="1" applyFont="1" applyFill="1" applyBorder="1" applyAlignment="1" applyProtection="1">
      <alignment horizontal="center" vertical="top" wrapText="1"/>
      <protection locked="0"/>
    </xf>
    <xf numFmtId="4" fontId="83" fillId="0" borderId="31" xfId="59048" applyNumberFormat="1" applyFont="1" applyFill="1" applyBorder="1" applyAlignment="1" applyProtection="1">
      <alignment horizontal="center" vertical="top" wrapText="1"/>
      <protection locked="0"/>
    </xf>
    <xf numFmtId="4" fontId="83" fillId="0" borderId="32" xfId="59048" applyNumberFormat="1" applyFont="1" applyFill="1" applyBorder="1" applyAlignment="1" applyProtection="1">
      <alignment horizontal="center" vertical="top" wrapText="1"/>
      <protection locked="0"/>
    </xf>
    <xf numFmtId="49" fontId="83" fillId="0" borderId="1" xfId="0" applyNumberFormat="1" applyFont="1" applyFill="1" applyBorder="1" applyAlignment="1">
      <alignment horizontal="center" vertical="center" wrapText="1"/>
    </xf>
    <xf numFmtId="4" fontId="83" fillId="0" borderId="47" xfId="0" applyNumberFormat="1" applyFont="1" applyFill="1" applyBorder="1" applyAlignment="1">
      <alignment horizontal="center" vertical="center" wrapText="1"/>
    </xf>
    <xf numFmtId="4" fontId="83" fillId="0" borderId="33" xfId="0" applyNumberFormat="1" applyFont="1" applyFill="1" applyBorder="1" applyAlignment="1">
      <alignment horizontal="center" vertical="center" wrapText="1"/>
    </xf>
    <xf numFmtId="4" fontId="83" fillId="0" borderId="32" xfId="0" applyNumberFormat="1" applyFont="1" applyFill="1" applyBorder="1" applyAlignment="1">
      <alignment horizontal="center" vertical="center" wrapText="1"/>
    </xf>
    <xf numFmtId="0" fontId="83" fillId="0" borderId="47" xfId="0" applyFont="1" applyFill="1" applyBorder="1" applyAlignment="1">
      <alignment horizontal="center" vertical="center" wrapText="1"/>
    </xf>
    <xf numFmtId="0" fontId="83" fillId="0" borderId="33" xfId="0" applyFont="1" applyFill="1" applyBorder="1" applyAlignment="1">
      <alignment horizontal="center" vertical="center" wrapText="1"/>
    </xf>
    <xf numFmtId="0" fontId="83" fillId="0" borderId="32" xfId="0" applyFont="1" applyFill="1" applyBorder="1" applyAlignment="1">
      <alignment horizontal="center" vertical="center" wrapText="1"/>
    </xf>
    <xf numFmtId="0" fontId="83" fillId="0" borderId="1" xfId="0" applyNumberFormat="1" applyFont="1" applyFill="1" applyBorder="1" applyAlignment="1" applyProtection="1">
      <alignment horizontal="center" vertical="center" wrapText="1"/>
      <protection locked="0"/>
    </xf>
    <xf numFmtId="49" fontId="15" fillId="0" borderId="1" xfId="59048" applyNumberFormat="1" applyFont="1" applyFill="1" applyBorder="1" applyAlignment="1" applyProtection="1">
      <alignment horizontal="center" vertical="center" wrapText="1"/>
      <protection locked="0"/>
    </xf>
    <xf numFmtId="173" fontId="15" fillId="0" borderId="1" xfId="59048" applyNumberFormat="1" applyFont="1" applyFill="1" applyBorder="1" applyAlignment="1" applyProtection="1">
      <alignment horizontal="center" vertical="center" wrapText="1"/>
      <protection locked="0"/>
    </xf>
    <xf numFmtId="4" fontId="15" fillId="0" borderId="1" xfId="59048" applyNumberFormat="1" applyFont="1" applyFill="1" applyBorder="1" applyAlignment="1" applyProtection="1">
      <alignment horizontal="center" vertical="center" wrapText="1"/>
      <protection locked="0"/>
    </xf>
    <xf numFmtId="168" fontId="15" fillId="0" borderId="1" xfId="59048" applyNumberFormat="1" applyFont="1" applyFill="1" applyBorder="1" applyAlignment="1" applyProtection="1">
      <alignment horizontal="center" vertical="center" wrapText="1"/>
      <protection locked="0"/>
    </xf>
    <xf numFmtId="0" fontId="138" fillId="0" borderId="0" xfId="0" applyFont="1" applyFill="1" applyAlignment="1" applyProtection="1">
      <alignment horizontal="left" vertical="top" wrapText="1"/>
      <protection locked="0"/>
    </xf>
    <xf numFmtId="0" fontId="138" fillId="0" borderId="0" xfId="0" applyFont="1" applyFill="1" applyAlignment="1" applyProtection="1">
      <alignment horizontal="left" vertical="top"/>
      <protection locked="0"/>
    </xf>
    <xf numFmtId="49" fontId="15" fillId="0" borderId="1" xfId="0" applyNumberFormat="1" applyFont="1" applyFill="1" applyBorder="1" applyAlignment="1" applyProtection="1">
      <alignment horizontal="center" vertical="center" wrapText="1"/>
      <protection locked="0"/>
    </xf>
    <xf numFmtId="185" fontId="15" fillId="0" borderId="1" xfId="0" applyNumberFormat="1" applyFont="1" applyFill="1" applyBorder="1" applyAlignment="1" applyProtection="1">
      <alignment horizontal="center" vertical="center" wrapText="1"/>
      <protection locked="0"/>
    </xf>
    <xf numFmtId="183" fontId="15" fillId="0" borderId="1" xfId="59048" applyNumberFormat="1" applyFont="1" applyFill="1" applyBorder="1" applyAlignment="1" applyProtection="1">
      <alignment horizontal="center" vertical="center" wrapText="1"/>
      <protection locked="0"/>
    </xf>
    <xf numFmtId="185" fontId="15" fillId="0" borderId="1" xfId="28" applyNumberFormat="1" applyFont="1" applyFill="1" applyBorder="1" applyAlignment="1" applyProtection="1">
      <alignment horizontal="center" vertical="center" wrapText="1"/>
      <protection locked="0"/>
    </xf>
    <xf numFmtId="49" fontId="15" fillId="143" borderId="47" xfId="59048" applyNumberFormat="1" applyFont="1" applyFill="1" applyBorder="1" applyAlignment="1" applyProtection="1">
      <alignment horizontal="center" vertical="center" wrapText="1"/>
      <protection locked="0"/>
    </xf>
    <xf numFmtId="49" fontId="15" fillId="143" borderId="32" xfId="59048" applyNumberFormat="1" applyFont="1" applyFill="1" applyBorder="1" applyAlignment="1" applyProtection="1">
      <alignment horizontal="center" vertical="center" wrapText="1"/>
      <protection locked="0"/>
    </xf>
    <xf numFmtId="49" fontId="15" fillId="143" borderId="34" xfId="59048" applyNumberFormat="1" applyFont="1" applyFill="1" applyBorder="1" applyAlignment="1" applyProtection="1">
      <alignment horizontal="center" vertical="center" wrapText="1"/>
      <protection locked="0"/>
    </xf>
    <xf numFmtId="49" fontId="15" fillId="143" borderId="36" xfId="59048" applyNumberFormat="1" applyFont="1" applyFill="1" applyBorder="1" applyAlignment="1" applyProtection="1">
      <alignment horizontal="center" vertical="center" wrapText="1"/>
      <protection locked="0"/>
    </xf>
    <xf numFmtId="49" fontId="15" fillId="143" borderId="35" xfId="59048" applyNumberFormat="1" applyFont="1" applyFill="1" applyBorder="1" applyAlignment="1" applyProtection="1">
      <alignment horizontal="center" vertical="center" wrapText="1"/>
      <protection locked="0"/>
    </xf>
    <xf numFmtId="49" fontId="15" fillId="143" borderId="33" xfId="59048" applyNumberFormat="1" applyFont="1" applyFill="1" applyBorder="1" applyAlignment="1" applyProtection="1">
      <alignment horizontal="center" vertical="center" wrapText="1"/>
      <protection locked="0"/>
    </xf>
    <xf numFmtId="173" fontId="15" fillId="143" borderId="47" xfId="59048" applyNumberFormat="1" applyFont="1" applyFill="1" applyBorder="1" applyAlignment="1" applyProtection="1">
      <alignment horizontal="center" vertical="center" wrapText="1"/>
      <protection locked="0"/>
    </xf>
    <xf numFmtId="173" fontId="15" fillId="143" borderId="33" xfId="59048" applyNumberFormat="1" applyFont="1" applyFill="1" applyBorder="1" applyAlignment="1" applyProtection="1">
      <alignment horizontal="center" vertical="center" wrapText="1"/>
      <protection locked="0"/>
    </xf>
    <xf numFmtId="173" fontId="15" fillId="143" borderId="32" xfId="59048" applyNumberFormat="1" applyFont="1" applyFill="1" applyBorder="1" applyAlignment="1" applyProtection="1">
      <alignment horizontal="center" vertical="center" wrapText="1"/>
      <protection locked="0"/>
    </xf>
    <xf numFmtId="4" fontId="15" fillId="143" borderId="50" xfId="59048" applyNumberFormat="1" applyFont="1" applyFill="1" applyBorder="1" applyAlignment="1" applyProtection="1">
      <alignment horizontal="center" vertical="center" wrapText="1"/>
      <protection locked="0"/>
    </xf>
    <xf numFmtId="4" fontId="15" fillId="143" borderId="49" xfId="59048" applyNumberFormat="1" applyFont="1" applyFill="1" applyBorder="1" applyAlignment="1" applyProtection="1">
      <alignment horizontal="center" vertical="center" wrapText="1"/>
      <protection locked="0"/>
    </xf>
    <xf numFmtId="4" fontId="15" fillId="143" borderId="48" xfId="59048" applyNumberFormat="1" applyFont="1" applyFill="1" applyBorder="1" applyAlignment="1" applyProtection="1">
      <alignment horizontal="center" vertical="center" wrapText="1"/>
      <protection locked="0"/>
    </xf>
    <xf numFmtId="4" fontId="15" fillId="143" borderId="46" xfId="59048" applyNumberFormat="1" applyFont="1" applyFill="1" applyBorder="1" applyAlignment="1" applyProtection="1">
      <alignment horizontal="center" vertical="center" wrapText="1"/>
      <protection locked="0"/>
    </xf>
    <xf numFmtId="4" fontId="15" fillId="143" borderId="52" xfId="59048" applyNumberFormat="1" applyFont="1" applyFill="1" applyBorder="1" applyAlignment="1" applyProtection="1">
      <alignment horizontal="center" vertical="center" wrapText="1"/>
      <protection locked="0"/>
    </xf>
    <xf numFmtId="4" fontId="15" fillId="143" borderId="53" xfId="59048" applyNumberFormat="1" applyFont="1" applyFill="1" applyBorder="1" applyAlignment="1" applyProtection="1">
      <alignment horizontal="center" vertical="center" wrapText="1"/>
      <protection locked="0"/>
    </xf>
    <xf numFmtId="168" fontId="15" fillId="143" borderId="47" xfId="59048" applyNumberFormat="1" applyFont="1" applyFill="1" applyBorder="1" applyAlignment="1" applyProtection="1">
      <alignment horizontal="center" vertical="center" wrapText="1"/>
      <protection locked="0"/>
    </xf>
    <xf numFmtId="168" fontId="15" fillId="143" borderId="33" xfId="59048" applyNumberFormat="1" applyFont="1" applyFill="1" applyBorder="1" applyAlignment="1" applyProtection="1">
      <alignment horizontal="center" vertical="center" wrapText="1"/>
      <protection locked="0"/>
    </xf>
    <xf numFmtId="168" fontId="15" fillId="143" borderId="32" xfId="59048" applyNumberFormat="1" applyFont="1" applyFill="1" applyBorder="1" applyAlignment="1" applyProtection="1">
      <alignment horizontal="center" vertical="center" wrapText="1"/>
      <protection locked="0"/>
    </xf>
    <xf numFmtId="0" fontId="138" fillId="143" borderId="0" xfId="0" applyFont="1" applyFill="1" applyAlignment="1" applyProtection="1">
      <alignment horizontal="left" vertical="top" wrapText="1"/>
      <protection locked="0"/>
    </xf>
    <xf numFmtId="49" fontId="15" fillId="143" borderId="1" xfId="0" applyNumberFormat="1" applyFont="1" applyFill="1" applyBorder="1" applyAlignment="1" applyProtection="1">
      <alignment horizontal="center" vertical="center" wrapText="1"/>
      <protection locked="0"/>
    </xf>
    <xf numFmtId="185" fontId="15" fillId="143" borderId="1" xfId="0" applyNumberFormat="1" applyFont="1" applyFill="1" applyBorder="1" applyAlignment="1" applyProtection="1">
      <alignment horizontal="center" vertical="center" wrapText="1"/>
      <protection locked="0"/>
    </xf>
    <xf numFmtId="4" fontId="15" fillId="143" borderId="47" xfId="59048" applyNumberFormat="1" applyFont="1" applyFill="1" applyBorder="1" applyAlignment="1" applyProtection="1">
      <alignment horizontal="center" vertical="center" wrapText="1"/>
      <protection locked="0"/>
    </xf>
    <xf numFmtId="4" fontId="15" fillId="143" borderId="32" xfId="59048" applyNumberFormat="1" applyFont="1" applyFill="1" applyBorder="1" applyAlignment="1" applyProtection="1">
      <alignment horizontal="center" vertical="center" wrapText="1"/>
      <protection locked="0"/>
    </xf>
    <xf numFmtId="183" fontId="15" fillId="143" borderId="47" xfId="59048" applyNumberFormat="1" applyFont="1" applyFill="1" applyBorder="1" applyAlignment="1" applyProtection="1">
      <alignment horizontal="center" vertical="center" wrapText="1"/>
      <protection locked="0"/>
    </xf>
    <xf numFmtId="183" fontId="15" fillId="143" borderId="32" xfId="59048" applyNumberFormat="1" applyFont="1" applyFill="1" applyBorder="1" applyAlignment="1" applyProtection="1">
      <alignment horizontal="center" vertical="center" wrapText="1"/>
      <protection locked="0"/>
    </xf>
    <xf numFmtId="185" fontId="15" fillId="143" borderId="1" xfId="28" applyNumberFormat="1" applyFont="1" applyFill="1" applyBorder="1" applyAlignment="1" applyProtection="1">
      <alignment horizontal="center" vertical="center" wrapText="1"/>
      <protection locked="0"/>
    </xf>
  </cellXfs>
  <cellStyles count="61899">
    <cellStyle name=" 1" xfId="1"/>
    <cellStyle name=" 1 2" xfId="2"/>
    <cellStyle name="%_Inputs Co" xfId="60311"/>
    <cellStyle name="_149_942 - Отчет об исполнении ГКПЗ ОАО АЭК Комиэнерго за 2006 год" xfId="41"/>
    <cellStyle name="_149_942 - Отчет об исполнении ГКПЗ ОАО АЭК Комиэнерго за 2006 год 2" xfId="42"/>
    <cellStyle name="_149_942 - Отчет об исполнении ГКПЗ ОАО АЭК Комиэнерго за 2006 год 2 2" xfId="30552"/>
    <cellStyle name="_149_942 - Отчет об исполнении ГКПЗ ОАО АЭК Комиэнерго за 2006 год 3" xfId="30553"/>
    <cellStyle name="_Model_RAB_MRSK_svod" xfId="60312"/>
    <cellStyle name="_Альбом  от 25.08.06 недействующая редакция" xfId="43"/>
    <cellStyle name="_Альбом  от 25.08.06 недействующая редакция 2" xfId="30554"/>
    <cellStyle name="_Альбом бюджетных форм   от 23.08.05" xfId="44"/>
    <cellStyle name="_Альбом бюджетных форм   от 23.08.05 2" xfId="30555"/>
    <cellStyle name="_Альбом бюджетных форм   от 25.08.05" xfId="45"/>
    <cellStyle name="_Альбом бюджетных форм   от 25.08.05 2" xfId="30556"/>
    <cellStyle name="_Альбом бюджетных форм от 18.07.06" xfId="46"/>
    <cellStyle name="_Альбом бюджетных форм от 18.07.06 2" xfId="30557"/>
    <cellStyle name="_АРМ_БП_РСК_V6.1.unprotec" xfId="47"/>
    <cellStyle name="_АРМ_БП_РСК_V6.1.unprotec 2" xfId="30558"/>
    <cellStyle name="_Бюджетные формы.Расходы v.3.1" xfId="48"/>
    <cellStyle name="_Бюджетные формы.Расходы v.3.1 2" xfId="30559"/>
    <cellStyle name="_Ввод" xfId="60313"/>
    <cellStyle name="_Инвест ТЗ" xfId="49"/>
    <cellStyle name="_Инвест ТЗ 2" xfId="30560"/>
    <cellStyle name="_Инвест ТЗ АВТОМАТИЗАЦИЯ  1.06.06   Ф" xfId="50"/>
    <cellStyle name="_Инвест ТЗ АВТОМАТИЗАЦИЯ  1.06.06   Ф 2" xfId="30561"/>
    <cellStyle name="_Инвест ТЗ АВТОМАТИЗАЦИЯ  31.05.06   Ф нов" xfId="51"/>
    <cellStyle name="_Инвест ТЗ АВТОМАТИЗАЦИЯ  31.05.06   Ф нов 2" xfId="30562"/>
    <cellStyle name="_ИСП 2006 свод" xfId="52"/>
    <cellStyle name="_ИСП 2006 свод 2" xfId="53"/>
    <cellStyle name="_ИСП 2006 свод 2 2" xfId="30563"/>
    <cellStyle name="_ИСП 2006 свод 3" xfId="30564"/>
    <cellStyle name="_Классификаторы" xfId="54"/>
    <cellStyle name="_Классификаторы 2" xfId="30565"/>
    <cellStyle name="_классификаторы УБМ (изменения)" xfId="55"/>
    <cellStyle name="_классификаторы УБМ (изменения) 2" xfId="30566"/>
    <cellStyle name="_Книга1" xfId="59049"/>
    <cellStyle name="_Книга1 2" xfId="60314"/>
    <cellStyle name="_Книга1 3" xfId="60315"/>
    <cellStyle name="_Книга1_Копия АРМ_БП_РСК_V10 0_20100213" xfId="59050"/>
    <cellStyle name="_Книга1_Копия АРМ_БП_РСК_V10 0_20100213 2" xfId="60316"/>
    <cellStyle name="_Книга1_Копия АРМ_БП_РСК_V10 0_20100213 3" xfId="60317"/>
    <cellStyle name="_Книга3 (8)" xfId="56"/>
    <cellStyle name="_Книга3 (8) 2" xfId="30567"/>
    <cellStyle name="_Книга5" xfId="57"/>
    <cellStyle name="_Книга5 2" xfId="30568"/>
    <cellStyle name="_МОЭСК корректировка ГКПЗ 2006 обраб" xfId="58"/>
    <cellStyle name="_МОЭСК корректировка ГКПЗ 2006 обраб 2" xfId="59"/>
    <cellStyle name="_МОЭСК корректировка ГКПЗ 2006 обраб 2 2" xfId="30569"/>
    <cellStyle name="_МОЭСК корректировка ГКПЗ 2006 обраб 3" xfId="30570"/>
    <cellStyle name="_МОЭСК отчет ГД за 2006" xfId="60"/>
    <cellStyle name="_МОЭСК отчет ГД за 2006 2" xfId="61"/>
    <cellStyle name="_МОЭСК отчет ГД за 2006 2 2" xfId="30571"/>
    <cellStyle name="_МОЭСК отчет ГД за 2006 3" xfId="30572"/>
    <cellStyle name="_МРСК Сибири отчет за 2006" xfId="62"/>
    <cellStyle name="_МРСК Сибири отчет за 2006 2" xfId="63"/>
    <cellStyle name="_МРСК Сибири отчет за 2006 2 2" xfId="30573"/>
    <cellStyle name="_МРСК Сибири отчет за 2006 3" xfId="30574"/>
    <cellStyle name="_МРСК ЦиСК отчет за 2006" xfId="64"/>
    <cellStyle name="_МРСК ЦиСК отчет за 2006 2" xfId="65"/>
    <cellStyle name="_МРСК ЦиСК отчет за 2006 2 2" xfId="30575"/>
    <cellStyle name="_МРСК ЦиСК отчет за 2006 3" xfId="30576"/>
    <cellStyle name="_Отчет в МРСК_1149_2006_Псковэнерго (V.3)" xfId="66"/>
    <cellStyle name="_Отчет в МРСК_1149_2006_Псковэнерго (V.3) 2" xfId="67"/>
    <cellStyle name="_Отчет в МРСК_1149_2006_Псковэнерго (V.3) 2 2" xfId="30577"/>
    <cellStyle name="_Отчет в МРСК_1149_2006_Псковэнерго (V.3) 3" xfId="30578"/>
    <cellStyle name="_Отчет исполнения ГКПЗ за 2006г" xfId="68"/>
    <cellStyle name="_Отчет исполнения ГКПЗ за 2006г 2" xfId="69"/>
    <cellStyle name="_Отчет исполнения ГКПЗ за 2006г 2 2" xfId="30579"/>
    <cellStyle name="_Отчет исполнения ГКПЗ за 2006г 3" xfId="30580"/>
    <cellStyle name="_Отчет ЛЭ_2006_по форме МРСК" xfId="70"/>
    <cellStyle name="_Отчет ЛЭ_2006_по форме МРСК 2" xfId="71"/>
    <cellStyle name="_Отчет ЛЭ_2006_по форме МРСК 2 2" xfId="30581"/>
    <cellStyle name="_Отчет ЛЭ_2006_по форме МРСК 3" xfId="30582"/>
    <cellStyle name="_Отчет МРСК С-З за 2006 год" xfId="72"/>
    <cellStyle name="_Отчет МРСК С-З за 2006 год 2" xfId="73"/>
    <cellStyle name="_Отчет МРСК С-З за 2006 год 2 2" xfId="30583"/>
    <cellStyle name="_Отчет МРСК С-З за 2006 год 3" xfId="30584"/>
    <cellStyle name="_Отчет о выполнении ГКПЗ за 2006" xfId="74"/>
    <cellStyle name="_Отчет о выполнении ГКПЗ за 2006 2" xfId="75"/>
    <cellStyle name="_Отчет о выполнении ГКПЗ за 2006 2 2" xfId="30585"/>
    <cellStyle name="_Отчет о выполнении ГКПЗ за 2006 3" xfId="30586"/>
    <cellStyle name="_отчет об исполнении ГКПЗ ОАО Колэнерго(МРСК) 2006г." xfId="76"/>
    <cellStyle name="_отчет об исполнении ГКПЗ ОАО Колэнерго(МРСК) 2006г. 2" xfId="77"/>
    <cellStyle name="_отчет об исполнении ГКПЗ ОАО Колэнерго(МРСК) 2006г. 2 2" xfId="30587"/>
    <cellStyle name="_отчет об исполнении ГКПЗ ОАО Колэнерго(МРСК) 2006г. 3" xfId="30588"/>
    <cellStyle name="_Прил 4_Формат-РСК_29.11.06_new finalприм" xfId="78"/>
    <cellStyle name="_Прил 4_Формат-РСК_29.11.06_new finalприм 2" xfId="30589"/>
    <cellStyle name="_Формат ДПН (предложения ФСК) 01.02.08г. Сравнение" xfId="79"/>
    <cellStyle name="_Формат ДПН (предложения ФСК) 01.02.08г. Сравнение 2" xfId="30590"/>
    <cellStyle name="_Формат-РСК_2007_12 02 06_м" xfId="80"/>
    <cellStyle name="_Формат-РСК_2007_12 02 06_м 2" xfId="30591"/>
    <cellStyle name="_Чек" xfId="60318"/>
    <cellStyle name="_ЮСК отчет за 2006" xfId="81"/>
    <cellStyle name="_ЮСК отчет за 2006 2" xfId="82"/>
    <cellStyle name="_ЮСК отчет за 2006 2 2" xfId="30592"/>
    <cellStyle name="_ЮСК отчет за 2006 3" xfId="30593"/>
    <cellStyle name="”ќђќ‘ћ‚›‰" xfId="83"/>
    <cellStyle name="”ќђќ‘ћ‚›‰ 2" xfId="60319"/>
    <cellStyle name="”љ‘ђћ‚ђќќ›‰" xfId="84"/>
    <cellStyle name="”љ‘ђћ‚ђќќ›‰ 2" xfId="60320"/>
    <cellStyle name="„…ќ…†ќ›‰" xfId="85"/>
    <cellStyle name="„…ќ…†ќ›‰ 2" xfId="60321"/>
    <cellStyle name="‡ђѓћ‹ћ‚ћљ1" xfId="86"/>
    <cellStyle name="‡ђѓћ‹ћ‚ћљ1 2" xfId="30594"/>
    <cellStyle name="‡ђѓћ‹ћ‚ћљ1 3" xfId="60322"/>
    <cellStyle name="‡ђѓћ‹ћ‚ћљ2" xfId="87"/>
    <cellStyle name="‡ђѓћ‹ћ‚ћљ2 2" xfId="30595"/>
    <cellStyle name="‡ђѓћ‹ћ‚ћљ2 3" xfId="60323"/>
    <cellStyle name="’ћѓћ‚›‰" xfId="88"/>
    <cellStyle name="’ћѓћ‚›‰ 2" xfId="30596"/>
    <cellStyle name="’ћѓћ‚›‰ 3" xfId="60324"/>
    <cellStyle name="1Normal" xfId="89"/>
    <cellStyle name="1Normal 2" xfId="30597"/>
    <cellStyle name="20% - Accent1 10" xfId="90"/>
    <cellStyle name="20% - Accent1 10 2" xfId="30598"/>
    <cellStyle name="20% - Accent1 11" xfId="91"/>
    <cellStyle name="20% - Accent1 11 2" xfId="30599"/>
    <cellStyle name="20% - Accent1 12" xfId="92"/>
    <cellStyle name="20% - Accent1 12 2" xfId="30600"/>
    <cellStyle name="20% - Accent1 13" xfId="93"/>
    <cellStyle name="20% - Accent1 13 2" xfId="30601"/>
    <cellStyle name="20% - Accent1 2" xfId="94"/>
    <cellStyle name="20% - Accent1 2 2" xfId="30602"/>
    <cellStyle name="20% - Accent1 3" xfId="95"/>
    <cellStyle name="20% - Accent1 3 2" xfId="30603"/>
    <cellStyle name="20% - Accent1 4" xfId="96"/>
    <cellStyle name="20% - Accent1 4 2" xfId="30604"/>
    <cellStyle name="20% - Accent1 5" xfId="97"/>
    <cellStyle name="20% - Accent1 5 2" xfId="30605"/>
    <cellStyle name="20% - Accent1 6" xfId="98"/>
    <cellStyle name="20% - Accent1 6 2" xfId="30606"/>
    <cellStyle name="20% - Accent1 7" xfId="99"/>
    <cellStyle name="20% - Accent1 7 2" xfId="30607"/>
    <cellStyle name="20% - Accent1 8" xfId="100"/>
    <cellStyle name="20% - Accent1 8 2" xfId="30608"/>
    <cellStyle name="20% - Accent1 9" xfId="101"/>
    <cellStyle name="20% - Accent1 9 2" xfId="30609"/>
    <cellStyle name="20% - Accent2 10" xfId="102"/>
    <cellStyle name="20% - Accent2 10 2" xfId="30610"/>
    <cellStyle name="20% - Accent2 11" xfId="103"/>
    <cellStyle name="20% - Accent2 11 2" xfId="30611"/>
    <cellStyle name="20% - Accent2 12" xfId="104"/>
    <cellStyle name="20% - Accent2 12 2" xfId="30612"/>
    <cellStyle name="20% - Accent2 13" xfId="105"/>
    <cellStyle name="20% - Accent2 13 2" xfId="30613"/>
    <cellStyle name="20% - Accent2 2" xfId="106"/>
    <cellStyle name="20% - Accent2 2 2" xfId="30614"/>
    <cellStyle name="20% - Accent2 3" xfId="107"/>
    <cellStyle name="20% - Accent2 3 2" xfId="30615"/>
    <cellStyle name="20% - Accent2 4" xfId="108"/>
    <cellStyle name="20% - Accent2 4 2" xfId="30616"/>
    <cellStyle name="20% - Accent2 5" xfId="109"/>
    <cellStyle name="20% - Accent2 5 2" xfId="30617"/>
    <cellStyle name="20% - Accent2 6" xfId="110"/>
    <cellStyle name="20% - Accent2 6 2" xfId="30618"/>
    <cellStyle name="20% - Accent2 7" xfId="111"/>
    <cellStyle name="20% - Accent2 7 2" xfId="30619"/>
    <cellStyle name="20% - Accent2 8" xfId="112"/>
    <cellStyle name="20% - Accent2 8 2" xfId="30620"/>
    <cellStyle name="20% - Accent2 9" xfId="113"/>
    <cellStyle name="20% - Accent2 9 2" xfId="30621"/>
    <cellStyle name="20% - Accent3 10" xfId="114"/>
    <cellStyle name="20% - Accent3 10 2" xfId="30622"/>
    <cellStyle name="20% - Accent3 11" xfId="115"/>
    <cellStyle name="20% - Accent3 11 2" xfId="30623"/>
    <cellStyle name="20% - Accent3 12" xfId="116"/>
    <cellStyle name="20% - Accent3 12 2" xfId="30624"/>
    <cellStyle name="20% - Accent3 13" xfId="117"/>
    <cellStyle name="20% - Accent3 13 2" xfId="30625"/>
    <cellStyle name="20% - Accent3 2" xfId="118"/>
    <cellStyle name="20% - Accent3 2 2" xfId="30626"/>
    <cellStyle name="20% - Accent3 3" xfId="119"/>
    <cellStyle name="20% - Accent3 3 2" xfId="30627"/>
    <cellStyle name="20% - Accent3 4" xfId="120"/>
    <cellStyle name="20% - Accent3 4 2" xfId="30628"/>
    <cellStyle name="20% - Accent3 5" xfId="121"/>
    <cellStyle name="20% - Accent3 5 2" xfId="30629"/>
    <cellStyle name="20% - Accent3 6" xfId="122"/>
    <cellStyle name="20% - Accent3 6 2" xfId="30630"/>
    <cellStyle name="20% - Accent3 7" xfId="123"/>
    <cellStyle name="20% - Accent3 7 2" xfId="30631"/>
    <cellStyle name="20% - Accent3 8" xfId="124"/>
    <cellStyle name="20% - Accent3 8 2" xfId="30632"/>
    <cellStyle name="20% - Accent3 9" xfId="125"/>
    <cellStyle name="20% - Accent3 9 2" xfId="30633"/>
    <cellStyle name="20% - Accent4 10" xfId="126"/>
    <cellStyle name="20% - Accent4 10 2" xfId="30634"/>
    <cellStyle name="20% - Accent4 11" xfId="127"/>
    <cellStyle name="20% - Accent4 11 2" xfId="30635"/>
    <cellStyle name="20% - Accent4 12" xfId="128"/>
    <cellStyle name="20% - Accent4 12 2" xfId="30636"/>
    <cellStyle name="20% - Accent4 13" xfId="129"/>
    <cellStyle name="20% - Accent4 13 2" xfId="30637"/>
    <cellStyle name="20% - Accent4 2" xfId="130"/>
    <cellStyle name="20% - Accent4 2 2" xfId="30638"/>
    <cellStyle name="20% - Accent4 3" xfId="131"/>
    <cellStyle name="20% - Accent4 3 2" xfId="30639"/>
    <cellStyle name="20% - Accent4 4" xfId="132"/>
    <cellStyle name="20% - Accent4 4 2" xfId="30640"/>
    <cellStyle name="20% - Accent4 5" xfId="133"/>
    <cellStyle name="20% - Accent4 5 2" xfId="30641"/>
    <cellStyle name="20% - Accent4 6" xfId="134"/>
    <cellStyle name="20% - Accent4 6 2" xfId="30642"/>
    <cellStyle name="20% - Accent4 7" xfId="135"/>
    <cellStyle name="20% - Accent4 7 2" xfId="30643"/>
    <cellStyle name="20% - Accent4 8" xfId="136"/>
    <cellStyle name="20% - Accent4 8 2" xfId="30644"/>
    <cellStyle name="20% - Accent4 9" xfId="137"/>
    <cellStyle name="20% - Accent4 9 2" xfId="30645"/>
    <cellStyle name="20% - Accent5 10" xfId="138"/>
    <cellStyle name="20% - Accent5 10 2" xfId="30646"/>
    <cellStyle name="20% - Accent5 11" xfId="139"/>
    <cellStyle name="20% - Accent5 11 2" xfId="30647"/>
    <cellStyle name="20% - Accent5 12" xfId="140"/>
    <cellStyle name="20% - Accent5 12 2" xfId="30648"/>
    <cellStyle name="20% - Accent5 13" xfId="141"/>
    <cellStyle name="20% - Accent5 13 2" xfId="30649"/>
    <cellStyle name="20% - Accent5 2" xfId="142"/>
    <cellStyle name="20% - Accent5 2 2" xfId="30650"/>
    <cellStyle name="20% - Accent5 3" xfId="143"/>
    <cellStyle name="20% - Accent5 3 2" xfId="30651"/>
    <cellStyle name="20% - Accent5 4" xfId="144"/>
    <cellStyle name="20% - Accent5 4 2" xfId="30652"/>
    <cellStyle name="20% - Accent5 5" xfId="145"/>
    <cellStyle name="20% - Accent5 5 2" xfId="30653"/>
    <cellStyle name="20% - Accent5 6" xfId="146"/>
    <cellStyle name="20% - Accent5 6 2" xfId="30654"/>
    <cellStyle name="20% - Accent5 7" xfId="147"/>
    <cellStyle name="20% - Accent5 7 2" xfId="30655"/>
    <cellStyle name="20% - Accent5 8" xfId="148"/>
    <cellStyle name="20% - Accent5 8 2" xfId="30656"/>
    <cellStyle name="20% - Accent5 9" xfId="149"/>
    <cellStyle name="20% - Accent5 9 2" xfId="30657"/>
    <cellStyle name="20% - Accent6 10" xfId="150"/>
    <cellStyle name="20% - Accent6 10 2" xfId="30658"/>
    <cellStyle name="20% - Accent6 11" xfId="151"/>
    <cellStyle name="20% - Accent6 11 2" xfId="30659"/>
    <cellStyle name="20% - Accent6 12" xfId="152"/>
    <cellStyle name="20% - Accent6 12 2" xfId="30660"/>
    <cellStyle name="20% - Accent6 13" xfId="153"/>
    <cellStyle name="20% - Accent6 13 2" xfId="30661"/>
    <cellStyle name="20% - Accent6 2" xfId="154"/>
    <cellStyle name="20% - Accent6 2 2" xfId="30662"/>
    <cellStyle name="20% - Accent6 3" xfId="155"/>
    <cellStyle name="20% - Accent6 3 2" xfId="30663"/>
    <cellStyle name="20% - Accent6 4" xfId="156"/>
    <cellStyle name="20% - Accent6 4 2" xfId="30664"/>
    <cellStyle name="20% - Accent6 5" xfId="157"/>
    <cellStyle name="20% - Accent6 5 2" xfId="30665"/>
    <cellStyle name="20% - Accent6 6" xfId="158"/>
    <cellStyle name="20% - Accent6 6 2" xfId="30666"/>
    <cellStyle name="20% - Accent6 7" xfId="159"/>
    <cellStyle name="20% - Accent6 7 2" xfId="30667"/>
    <cellStyle name="20% - Accent6 8" xfId="160"/>
    <cellStyle name="20% - Accent6 8 2" xfId="30668"/>
    <cellStyle name="20% - Accent6 9" xfId="161"/>
    <cellStyle name="20% - Accent6 9 2" xfId="30669"/>
    <cellStyle name="20% - Акцент1 10" xfId="162"/>
    <cellStyle name="20% - Акцент1 10 2" xfId="163"/>
    <cellStyle name="20% - Акцент1 10 2 2" xfId="164"/>
    <cellStyle name="20% - Акцент1 10 2 2 2" xfId="30670"/>
    <cellStyle name="20% - Акцент1 10 2 3" xfId="30671"/>
    <cellStyle name="20% - Акцент1 10 3" xfId="165"/>
    <cellStyle name="20% - Акцент1 10 3 2" xfId="30672"/>
    <cellStyle name="20% - Акцент1 10 4" xfId="30673"/>
    <cellStyle name="20% - Акцент1 11" xfId="166"/>
    <cellStyle name="20% - Акцент1 11 2" xfId="167"/>
    <cellStyle name="20% - Акцент1 11 2 2" xfId="168"/>
    <cellStyle name="20% - Акцент1 11 2 2 2" xfId="30674"/>
    <cellStyle name="20% - Акцент1 11 2 3" xfId="30675"/>
    <cellStyle name="20% - Акцент1 11 3" xfId="169"/>
    <cellStyle name="20% - Акцент1 11 3 2" xfId="30676"/>
    <cellStyle name="20% - Акцент1 11 4" xfId="30677"/>
    <cellStyle name="20% - Акцент1 12" xfId="170"/>
    <cellStyle name="20% - Акцент1 12 2" xfId="171"/>
    <cellStyle name="20% - Акцент1 12 2 2" xfId="172"/>
    <cellStyle name="20% - Акцент1 12 2 2 2" xfId="30678"/>
    <cellStyle name="20% - Акцент1 12 2 3" xfId="30679"/>
    <cellStyle name="20% - Акцент1 12 3" xfId="173"/>
    <cellStyle name="20% - Акцент1 12 3 2" xfId="30680"/>
    <cellStyle name="20% - Акцент1 12 4" xfId="30681"/>
    <cellStyle name="20% - Акцент1 13" xfId="174"/>
    <cellStyle name="20% - Акцент1 13 2" xfId="175"/>
    <cellStyle name="20% - Акцент1 13 2 2" xfId="176"/>
    <cellStyle name="20% - Акцент1 13 2 2 2" xfId="30682"/>
    <cellStyle name="20% - Акцент1 13 2 3" xfId="30683"/>
    <cellStyle name="20% - Акцент1 13 3" xfId="177"/>
    <cellStyle name="20% - Акцент1 13 3 2" xfId="30684"/>
    <cellStyle name="20% - Акцент1 13 4" xfId="30685"/>
    <cellStyle name="20% - Акцент1 14" xfId="178"/>
    <cellStyle name="20% - Акцент1 14 2" xfId="179"/>
    <cellStyle name="20% - Акцент1 14 2 2" xfId="180"/>
    <cellStyle name="20% - Акцент1 14 2 2 2" xfId="30686"/>
    <cellStyle name="20% - Акцент1 14 2 3" xfId="30687"/>
    <cellStyle name="20% - Акцент1 14 3" xfId="181"/>
    <cellStyle name="20% - Акцент1 14 3 2" xfId="30688"/>
    <cellStyle name="20% - Акцент1 14 4" xfId="30689"/>
    <cellStyle name="20% - Акцент1 15" xfId="182"/>
    <cellStyle name="20% - Акцент1 15 2" xfId="183"/>
    <cellStyle name="20% - Акцент1 15 2 2" xfId="184"/>
    <cellStyle name="20% - Акцент1 15 2 2 2" xfId="30690"/>
    <cellStyle name="20% - Акцент1 15 2 3" xfId="30691"/>
    <cellStyle name="20% - Акцент1 15 3" xfId="185"/>
    <cellStyle name="20% - Акцент1 15 3 2" xfId="30692"/>
    <cellStyle name="20% - Акцент1 15 4" xfId="30693"/>
    <cellStyle name="20% - Акцент1 16" xfId="186"/>
    <cellStyle name="20% - Акцент1 16 2" xfId="187"/>
    <cellStyle name="20% - Акцент1 16 2 2" xfId="188"/>
    <cellStyle name="20% - Акцент1 16 2 2 2" xfId="30694"/>
    <cellStyle name="20% - Акцент1 16 2 3" xfId="30695"/>
    <cellStyle name="20% - Акцент1 16 3" xfId="189"/>
    <cellStyle name="20% - Акцент1 16 3 2" xfId="30696"/>
    <cellStyle name="20% - Акцент1 16 4" xfId="30697"/>
    <cellStyle name="20% - Акцент1 17" xfId="190"/>
    <cellStyle name="20% - Акцент1 17 2" xfId="191"/>
    <cellStyle name="20% - Акцент1 17 2 2" xfId="192"/>
    <cellStyle name="20% - Акцент1 17 2 2 2" xfId="30698"/>
    <cellStyle name="20% - Акцент1 17 2 3" xfId="30699"/>
    <cellStyle name="20% - Акцент1 17 3" xfId="193"/>
    <cellStyle name="20% - Акцент1 17 3 2" xfId="30700"/>
    <cellStyle name="20% - Акцент1 17 4" xfId="30701"/>
    <cellStyle name="20% - Акцент1 18" xfId="194"/>
    <cellStyle name="20% - Акцент1 18 2" xfId="195"/>
    <cellStyle name="20% - Акцент1 18 2 2" xfId="30702"/>
    <cellStyle name="20% - Акцент1 18 3" xfId="30703"/>
    <cellStyle name="20% - Акцент1 19" xfId="196"/>
    <cellStyle name="20% - Акцент1 19 2" xfId="30704"/>
    <cellStyle name="20% - Акцент1 2" xfId="197"/>
    <cellStyle name="20% - Акцент1 2 10" xfId="198"/>
    <cellStyle name="20% - Акцент1 2 10 2" xfId="199"/>
    <cellStyle name="20% - Акцент1 2 10 2 2" xfId="200"/>
    <cellStyle name="20% - Акцент1 2 10 2 2 2" xfId="30705"/>
    <cellStyle name="20% - Акцент1 2 10 2 3" xfId="30706"/>
    <cellStyle name="20% - Акцент1 2 10 3" xfId="201"/>
    <cellStyle name="20% - Акцент1 2 10 3 2" xfId="30707"/>
    <cellStyle name="20% - Акцент1 2 10 4" xfId="30708"/>
    <cellStyle name="20% - Акцент1 2 11" xfId="202"/>
    <cellStyle name="20% - Акцент1 2 11 2" xfId="203"/>
    <cellStyle name="20% - Акцент1 2 11 2 2" xfId="204"/>
    <cellStyle name="20% - Акцент1 2 11 2 2 2" xfId="30709"/>
    <cellStyle name="20% - Акцент1 2 11 2 3" xfId="30710"/>
    <cellStyle name="20% - Акцент1 2 11 3" xfId="205"/>
    <cellStyle name="20% - Акцент1 2 11 3 2" xfId="30711"/>
    <cellStyle name="20% - Акцент1 2 11 4" xfId="30712"/>
    <cellStyle name="20% - Акцент1 2 12" xfId="206"/>
    <cellStyle name="20% - Акцент1 2 12 2" xfId="207"/>
    <cellStyle name="20% - Акцент1 2 12 2 2" xfId="208"/>
    <cellStyle name="20% - Акцент1 2 12 2 2 2" xfId="30713"/>
    <cellStyle name="20% - Акцент1 2 12 2 3" xfId="30714"/>
    <cellStyle name="20% - Акцент1 2 12 3" xfId="209"/>
    <cellStyle name="20% - Акцент1 2 12 3 2" xfId="30715"/>
    <cellStyle name="20% - Акцент1 2 12 4" xfId="30716"/>
    <cellStyle name="20% - Акцент1 2 13" xfId="210"/>
    <cellStyle name="20% - Акцент1 2 13 2" xfId="211"/>
    <cellStyle name="20% - Акцент1 2 13 2 2" xfId="212"/>
    <cellStyle name="20% - Акцент1 2 13 2 2 2" xfId="30717"/>
    <cellStyle name="20% - Акцент1 2 13 2 3" xfId="30718"/>
    <cellStyle name="20% - Акцент1 2 13 3" xfId="213"/>
    <cellStyle name="20% - Акцент1 2 13 3 2" xfId="30719"/>
    <cellStyle name="20% - Акцент1 2 13 4" xfId="30720"/>
    <cellStyle name="20% - Акцент1 2 14" xfId="214"/>
    <cellStyle name="20% - Акцент1 2 14 2" xfId="215"/>
    <cellStyle name="20% - Акцент1 2 14 2 2" xfId="216"/>
    <cellStyle name="20% - Акцент1 2 14 2 2 2" xfId="30721"/>
    <cellStyle name="20% - Акцент1 2 14 2 3" xfId="30722"/>
    <cellStyle name="20% - Акцент1 2 14 3" xfId="217"/>
    <cellStyle name="20% - Акцент1 2 14 3 2" xfId="30723"/>
    <cellStyle name="20% - Акцент1 2 14 4" xfId="30724"/>
    <cellStyle name="20% - Акцент1 2 15" xfId="218"/>
    <cellStyle name="20% - Акцент1 2 15 2" xfId="219"/>
    <cellStyle name="20% - Акцент1 2 15 2 2" xfId="220"/>
    <cellStyle name="20% - Акцент1 2 15 2 2 2" xfId="30725"/>
    <cellStyle name="20% - Акцент1 2 15 2 3" xfId="30726"/>
    <cellStyle name="20% - Акцент1 2 15 3" xfId="221"/>
    <cellStyle name="20% - Акцент1 2 15 3 2" xfId="30727"/>
    <cellStyle name="20% - Акцент1 2 15 4" xfId="30728"/>
    <cellStyle name="20% - Акцент1 2 16" xfId="222"/>
    <cellStyle name="20% - Акцент1 2 16 2" xfId="223"/>
    <cellStyle name="20% - Акцент1 2 16 2 2" xfId="224"/>
    <cellStyle name="20% - Акцент1 2 16 2 2 2" xfId="30729"/>
    <cellStyle name="20% - Акцент1 2 16 2 3" xfId="30730"/>
    <cellStyle name="20% - Акцент1 2 16 3" xfId="225"/>
    <cellStyle name="20% - Акцент1 2 16 3 2" xfId="30731"/>
    <cellStyle name="20% - Акцент1 2 16 4" xfId="30732"/>
    <cellStyle name="20% - Акцент1 2 17" xfId="226"/>
    <cellStyle name="20% - Акцент1 2 17 2" xfId="227"/>
    <cellStyle name="20% - Акцент1 2 17 2 2" xfId="228"/>
    <cellStyle name="20% - Акцент1 2 17 2 2 2" xfId="30733"/>
    <cellStyle name="20% - Акцент1 2 17 2 3" xfId="30734"/>
    <cellStyle name="20% - Акцент1 2 17 3" xfId="229"/>
    <cellStyle name="20% - Акцент1 2 17 3 2" xfId="30735"/>
    <cellStyle name="20% - Акцент1 2 17 4" xfId="30736"/>
    <cellStyle name="20% - Акцент1 2 18" xfId="230"/>
    <cellStyle name="20% - Акцент1 2 18 2" xfId="231"/>
    <cellStyle name="20% - Акцент1 2 18 2 2" xfId="232"/>
    <cellStyle name="20% - Акцент1 2 18 2 2 2" xfId="30737"/>
    <cellStyle name="20% - Акцент1 2 18 2 3" xfId="30738"/>
    <cellStyle name="20% - Акцент1 2 18 3" xfId="233"/>
    <cellStyle name="20% - Акцент1 2 18 3 2" xfId="30739"/>
    <cellStyle name="20% - Акцент1 2 18 4" xfId="30740"/>
    <cellStyle name="20% - Акцент1 2 19" xfId="234"/>
    <cellStyle name="20% - Акцент1 2 19 2" xfId="235"/>
    <cellStyle name="20% - Акцент1 2 19 2 2" xfId="236"/>
    <cellStyle name="20% - Акцент1 2 19 2 2 2" xfId="30741"/>
    <cellStyle name="20% - Акцент1 2 19 2 3" xfId="30742"/>
    <cellStyle name="20% - Акцент1 2 19 3" xfId="237"/>
    <cellStyle name="20% - Акцент1 2 19 3 2" xfId="30743"/>
    <cellStyle name="20% - Акцент1 2 19 4" xfId="30744"/>
    <cellStyle name="20% - Акцент1 2 2" xfId="238"/>
    <cellStyle name="20% - Акцент1 2 2 2" xfId="30745"/>
    <cellStyle name="20% - Акцент1 2 2 3" xfId="60325"/>
    <cellStyle name="20% - Акцент1 2 20" xfId="239"/>
    <cellStyle name="20% - Акцент1 2 20 2" xfId="240"/>
    <cellStyle name="20% - Акцент1 2 20 2 2" xfId="241"/>
    <cellStyle name="20% - Акцент1 2 20 2 2 2" xfId="30746"/>
    <cellStyle name="20% - Акцент1 2 20 2 3" xfId="30747"/>
    <cellStyle name="20% - Акцент1 2 20 3" xfId="242"/>
    <cellStyle name="20% - Акцент1 2 20 3 2" xfId="30748"/>
    <cellStyle name="20% - Акцент1 2 20 4" xfId="30749"/>
    <cellStyle name="20% - Акцент1 2 21" xfId="243"/>
    <cellStyle name="20% - Акцент1 2 21 2" xfId="244"/>
    <cellStyle name="20% - Акцент1 2 21 2 2" xfId="245"/>
    <cellStyle name="20% - Акцент1 2 21 2 2 2" xfId="30750"/>
    <cellStyle name="20% - Акцент1 2 21 2 3" xfId="30751"/>
    <cellStyle name="20% - Акцент1 2 21 3" xfId="246"/>
    <cellStyle name="20% - Акцент1 2 21 3 2" xfId="30752"/>
    <cellStyle name="20% - Акцент1 2 21 4" xfId="30753"/>
    <cellStyle name="20% - Акцент1 2 22" xfId="247"/>
    <cellStyle name="20% - Акцент1 2 22 2" xfId="248"/>
    <cellStyle name="20% - Акцент1 2 22 2 2" xfId="249"/>
    <cellStyle name="20% - Акцент1 2 22 2 2 2" xfId="30754"/>
    <cellStyle name="20% - Акцент1 2 22 2 3" xfId="30755"/>
    <cellStyle name="20% - Акцент1 2 22 3" xfId="250"/>
    <cellStyle name="20% - Акцент1 2 22 3 2" xfId="30756"/>
    <cellStyle name="20% - Акцент1 2 22 4" xfId="30757"/>
    <cellStyle name="20% - Акцент1 2 23" xfId="251"/>
    <cellStyle name="20% - Акцент1 2 23 2" xfId="252"/>
    <cellStyle name="20% - Акцент1 2 23 2 2" xfId="253"/>
    <cellStyle name="20% - Акцент1 2 23 2 2 2" xfId="30758"/>
    <cellStyle name="20% - Акцент1 2 23 2 3" xfId="30759"/>
    <cellStyle name="20% - Акцент1 2 23 3" xfId="254"/>
    <cellStyle name="20% - Акцент1 2 23 3 2" xfId="30760"/>
    <cellStyle name="20% - Акцент1 2 23 4" xfId="30761"/>
    <cellStyle name="20% - Акцент1 2 24" xfId="255"/>
    <cellStyle name="20% - Акцент1 2 24 2" xfId="256"/>
    <cellStyle name="20% - Акцент1 2 24 2 2" xfId="257"/>
    <cellStyle name="20% - Акцент1 2 24 2 2 2" xfId="30762"/>
    <cellStyle name="20% - Акцент1 2 24 2 3" xfId="30763"/>
    <cellStyle name="20% - Акцент1 2 24 3" xfId="258"/>
    <cellStyle name="20% - Акцент1 2 24 3 2" xfId="30764"/>
    <cellStyle name="20% - Акцент1 2 24 4" xfId="30765"/>
    <cellStyle name="20% - Акцент1 2 25" xfId="30766"/>
    <cellStyle name="20% - Акцент1 2 26" xfId="60326"/>
    <cellStyle name="20% - Акцент1 2 3" xfId="259"/>
    <cellStyle name="20% - Акцент1 2 3 2" xfId="260"/>
    <cellStyle name="20% - Акцент1 2 3 2 2" xfId="261"/>
    <cellStyle name="20% - Акцент1 2 3 2 2 2" xfId="30767"/>
    <cellStyle name="20% - Акцент1 2 3 2 3" xfId="30768"/>
    <cellStyle name="20% - Акцент1 2 3 3" xfId="262"/>
    <cellStyle name="20% - Акцент1 2 3 3 2" xfId="30769"/>
    <cellStyle name="20% - Акцент1 2 3 4" xfId="30770"/>
    <cellStyle name="20% - Акцент1 2 3 5" xfId="60327"/>
    <cellStyle name="20% - Акцент1 2 4" xfId="263"/>
    <cellStyle name="20% - Акцент1 2 4 2" xfId="264"/>
    <cellStyle name="20% - Акцент1 2 4 2 2" xfId="265"/>
    <cellStyle name="20% - Акцент1 2 4 2 2 2" xfId="30771"/>
    <cellStyle name="20% - Акцент1 2 4 2 3" xfId="30772"/>
    <cellStyle name="20% - Акцент1 2 4 3" xfId="266"/>
    <cellStyle name="20% - Акцент1 2 4 3 2" xfId="30773"/>
    <cellStyle name="20% - Акцент1 2 4 4" xfId="30774"/>
    <cellStyle name="20% - Акцент1 2 4 5" xfId="60328"/>
    <cellStyle name="20% - Акцент1 2 5" xfId="267"/>
    <cellStyle name="20% - Акцент1 2 5 2" xfId="268"/>
    <cellStyle name="20% - Акцент1 2 5 2 2" xfId="269"/>
    <cellStyle name="20% - Акцент1 2 5 2 2 2" xfId="30775"/>
    <cellStyle name="20% - Акцент1 2 5 2 3" xfId="30776"/>
    <cellStyle name="20% - Акцент1 2 5 3" xfId="270"/>
    <cellStyle name="20% - Акцент1 2 5 3 2" xfId="30777"/>
    <cellStyle name="20% - Акцент1 2 5 4" xfId="30778"/>
    <cellStyle name="20% - Акцент1 2 5 5" xfId="60329"/>
    <cellStyle name="20% - Акцент1 2 6" xfId="271"/>
    <cellStyle name="20% - Акцент1 2 6 2" xfId="272"/>
    <cellStyle name="20% - Акцент1 2 6 2 2" xfId="273"/>
    <cellStyle name="20% - Акцент1 2 6 2 2 2" xfId="30779"/>
    <cellStyle name="20% - Акцент1 2 6 2 3" xfId="30780"/>
    <cellStyle name="20% - Акцент1 2 6 3" xfId="274"/>
    <cellStyle name="20% - Акцент1 2 6 3 2" xfId="30781"/>
    <cellStyle name="20% - Акцент1 2 6 4" xfId="30782"/>
    <cellStyle name="20% - Акцент1 2 7" xfId="275"/>
    <cellStyle name="20% - Акцент1 2 7 2" xfId="276"/>
    <cellStyle name="20% - Акцент1 2 7 2 2" xfId="277"/>
    <cellStyle name="20% - Акцент1 2 7 2 2 2" xfId="30783"/>
    <cellStyle name="20% - Акцент1 2 7 2 3" xfId="30784"/>
    <cellStyle name="20% - Акцент1 2 7 3" xfId="278"/>
    <cellStyle name="20% - Акцент1 2 7 3 2" xfId="30785"/>
    <cellStyle name="20% - Акцент1 2 7 4" xfId="30786"/>
    <cellStyle name="20% - Акцент1 2 8" xfId="279"/>
    <cellStyle name="20% - Акцент1 2 8 2" xfId="280"/>
    <cellStyle name="20% - Акцент1 2 8 2 2" xfId="281"/>
    <cellStyle name="20% - Акцент1 2 8 2 2 2" xfId="30787"/>
    <cellStyle name="20% - Акцент1 2 8 2 3" xfId="30788"/>
    <cellStyle name="20% - Акцент1 2 8 3" xfId="282"/>
    <cellStyle name="20% - Акцент1 2 8 3 2" xfId="30789"/>
    <cellStyle name="20% - Акцент1 2 8 4" xfId="30790"/>
    <cellStyle name="20% - Акцент1 2 9" xfId="283"/>
    <cellStyle name="20% - Акцент1 2 9 2" xfId="284"/>
    <cellStyle name="20% - Акцент1 2 9 2 2" xfId="285"/>
    <cellStyle name="20% - Акцент1 2 9 2 2 2" xfId="30791"/>
    <cellStyle name="20% - Акцент1 2 9 2 3" xfId="30792"/>
    <cellStyle name="20% - Акцент1 2 9 3" xfId="286"/>
    <cellStyle name="20% - Акцент1 2 9 3 2" xfId="30793"/>
    <cellStyle name="20% - Акцент1 2 9 4" xfId="30794"/>
    <cellStyle name="20% - Акцент1 20" xfId="60330"/>
    <cellStyle name="20% - Акцент1 3" xfId="287"/>
    <cellStyle name="20% - Акцент1 3 10" xfId="288"/>
    <cellStyle name="20% - Акцент1 3 10 2" xfId="289"/>
    <cellStyle name="20% - Акцент1 3 10 2 2" xfId="290"/>
    <cellStyle name="20% - Акцент1 3 10 2 2 2" xfId="30795"/>
    <cellStyle name="20% - Акцент1 3 10 2 3" xfId="30796"/>
    <cellStyle name="20% - Акцент1 3 10 3" xfId="291"/>
    <cellStyle name="20% - Акцент1 3 10 3 2" xfId="30797"/>
    <cellStyle name="20% - Акцент1 3 10 4" xfId="30798"/>
    <cellStyle name="20% - Акцент1 3 11" xfId="292"/>
    <cellStyle name="20% - Акцент1 3 11 2" xfId="293"/>
    <cellStyle name="20% - Акцент1 3 11 2 2" xfId="294"/>
    <cellStyle name="20% - Акцент1 3 11 2 2 2" xfId="30799"/>
    <cellStyle name="20% - Акцент1 3 11 2 3" xfId="30800"/>
    <cellStyle name="20% - Акцент1 3 11 3" xfId="295"/>
    <cellStyle name="20% - Акцент1 3 11 3 2" xfId="30801"/>
    <cellStyle name="20% - Акцент1 3 11 4" xfId="30802"/>
    <cellStyle name="20% - Акцент1 3 12" xfId="296"/>
    <cellStyle name="20% - Акцент1 3 12 2" xfId="297"/>
    <cellStyle name="20% - Акцент1 3 12 2 2" xfId="298"/>
    <cellStyle name="20% - Акцент1 3 12 2 2 2" xfId="30803"/>
    <cellStyle name="20% - Акцент1 3 12 2 3" xfId="30804"/>
    <cellStyle name="20% - Акцент1 3 12 3" xfId="299"/>
    <cellStyle name="20% - Акцент1 3 12 3 2" xfId="30805"/>
    <cellStyle name="20% - Акцент1 3 12 4" xfId="30806"/>
    <cellStyle name="20% - Акцент1 3 13" xfId="300"/>
    <cellStyle name="20% - Акцент1 3 13 2" xfId="301"/>
    <cellStyle name="20% - Акцент1 3 13 2 2" xfId="302"/>
    <cellStyle name="20% - Акцент1 3 13 2 2 2" xfId="30807"/>
    <cellStyle name="20% - Акцент1 3 13 2 3" xfId="30808"/>
    <cellStyle name="20% - Акцент1 3 13 3" xfId="303"/>
    <cellStyle name="20% - Акцент1 3 13 3 2" xfId="30809"/>
    <cellStyle name="20% - Акцент1 3 13 4" xfId="30810"/>
    <cellStyle name="20% - Акцент1 3 14" xfId="304"/>
    <cellStyle name="20% - Акцент1 3 14 2" xfId="305"/>
    <cellStyle name="20% - Акцент1 3 14 2 2" xfId="306"/>
    <cellStyle name="20% - Акцент1 3 14 2 2 2" xfId="30811"/>
    <cellStyle name="20% - Акцент1 3 14 2 3" xfId="30812"/>
    <cellStyle name="20% - Акцент1 3 14 3" xfId="307"/>
    <cellStyle name="20% - Акцент1 3 14 3 2" xfId="30813"/>
    <cellStyle name="20% - Акцент1 3 14 4" xfId="30814"/>
    <cellStyle name="20% - Акцент1 3 15" xfId="308"/>
    <cellStyle name="20% - Акцент1 3 15 2" xfId="309"/>
    <cellStyle name="20% - Акцент1 3 15 2 2" xfId="310"/>
    <cellStyle name="20% - Акцент1 3 15 2 2 2" xfId="30815"/>
    <cellStyle name="20% - Акцент1 3 15 2 3" xfId="30816"/>
    <cellStyle name="20% - Акцент1 3 15 3" xfId="311"/>
    <cellStyle name="20% - Акцент1 3 15 3 2" xfId="30817"/>
    <cellStyle name="20% - Акцент1 3 15 4" xfId="30818"/>
    <cellStyle name="20% - Акцент1 3 16" xfId="312"/>
    <cellStyle name="20% - Акцент1 3 16 2" xfId="313"/>
    <cellStyle name="20% - Акцент1 3 16 2 2" xfId="314"/>
    <cellStyle name="20% - Акцент1 3 16 2 2 2" xfId="30819"/>
    <cellStyle name="20% - Акцент1 3 16 2 3" xfId="30820"/>
    <cellStyle name="20% - Акцент1 3 16 3" xfId="315"/>
    <cellStyle name="20% - Акцент1 3 16 3 2" xfId="30821"/>
    <cellStyle name="20% - Акцент1 3 16 4" xfId="30822"/>
    <cellStyle name="20% - Акцент1 3 17" xfId="316"/>
    <cellStyle name="20% - Акцент1 3 17 2" xfId="317"/>
    <cellStyle name="20% - Акцент1 3 17 2 2" xfId="318"/>
    <cellStyle name="20% - Акцент1 3 17 2 2 2" xfId="30823"/>
    <cellStyle name="20% - Акцент1 3 17 2 3" xfId="30824"/>
    <cellStyle name="20% - Акцент1 3 17 3" xfId="319"/>
    <cellStyle name="20% - Акцент1 3 17 3 2" xfId="30825"/>
    <cellStyle name="20% - Акцент1 3 17 4" xfId="30826"/>
    <cellStyle name="20% - Акцент1 3 18" xfId="320"/>
    <cellStyle name="20% - Акцент1 3 18 2" xfId="321"/>
    <cellStyle name="20% - Акцент1 3 18 2 2" xfId="322"/>
    <cellStyle name="20% - Акцент1 3 18 2 2 2" xfId="30827"/>
    <cellStyle name="20% - Акцент1 3 18 2 3" xfId="30828"/>
    <cellStyle name="20% - Акцент1 3 18 3" xfId="323"/>
    <cellStyle name="20% - Акцент1 3 18 3 2" xfId="30829"/>
    <cellStyle name="20% - Акцент1 3 18 4" xfId="30830"/>
    <cellStyle name="20% - Акцент1 3 19" xfId="324"/>
    <cellStyle name="20% - Акцент1 3 19 2" xfId="325"/>
    <cellStyle name="20% - Акцент1 3 19 2 2" xfId="326"/>
    <cellStyle name="20% - Акцент1 3 19 2 2 2" xfId="30831"/>
    <cellStyle name="20% - Акцент1 3 19 2 3" xfId="30832"/>
    <cellStyle name="20% - Акцент1 3 19 3" xfId="327"/>
    <cellStyle name="20% - Акцент1 3 19 3 2" xfId="30833"/>
    <cellStyle name="20% - Акцент1 3 19 4" xfId="30834"/>
    <cellStyle name="20% - Акцент1 3 2" xfId="328"/>
    <cellStyle name="20% - Акцент1 3 2 2" xfId="30835"/>
    <cellStyle name="20% - Акцент1 3 20" xfId="329"/>
    <cellStyle name="20% - Акцент1 3 20 2" xfId="330"/>
    <cellStyle name="20% - Акцент1 3 20 2 2" xfId="331"/>
    <cellStyle name="20% - Акцент1 3 20 2 2 2" xfId="30836"/>
    <cellStyle name="20% - Акцент1 3 20 2 3" xfId="30837"/>
    <cellStyle name="20% - Акцент1 3 20 3" xfId="332"/>
    <cellStyle name="20% - Акцент1 3 20 3 2" xfId="30838"/>
    <cellStyle name="20% - Акцент1 3 20 4" xfId="30839"/>
    <cellStyle name="20% - Акцент1 3 21" xfId="333"/>
    <cellStyle name="20% - Акцент1 3 21 2" xfId="334"/>
    <cellStyle name="20% - Акцент1 3 21 2 2" xfId="335"/>
    <cellStyle name="20% - Акцент1 3 21 2 2 2" xfId="30840"/>
    <cellStyle name="20% - Акцент1 3 21 2 3" xfId="30841"/>
    <cellStyle name="20% - Акцент1 3 21 3" xfId="336"/>
    <cellStyle name="20% - Акцент1 3 21 3 2" xfId="30842"/>
    <cellStyle name="20% - Акцент1 3 21 4" xfId="30843"/>
    <cellStyle name="20% - Акцент1 3 22" xfId="337"/>
    <cellStyle name="20% - Акцент1 3 22 2" xfId="338"/>
    <cellStyle name="20% - Акцент1 3 22 2 2" xfId="339"/>
    <cellStyle name="20% - Акцент1 3 22 2 2 2" xfId="30844"/>
    <cellStyle name="20% - Акцент1 3 22 2 3" xfId="30845"/>
    <cellStyle name="20% - Акцент1 3 22 3" xfId="340"/>
    <cellStyle name="20% - Акцент1 3 22 3 2" xfId="30846"/>
    <cellStyle name="20% - Акцент1 3 22 4" xfId="30847"/>
    <cellStyle name="20% - Акцент1 3 23" xfId="341"/>
    <cellStyle name="20% - Акцент1 3 23 2" xfId="342"/>
    <cellStyle name="20% - Акцент1 3 23 2 2" xfId="343"/>
    <cellStyle name="20% - Акцент1 3 23 2 2 2" xfId="30848"/>
    <cellStyle name="20% - Акцент1 3 23 2 3" xfId="30849"/>
    <cellStyle name="20% - Акцент1 3 23 3" xfId="344"/>
    <cellStyle name="20% - Акцент1 3 23 3 2" xfId="30850"/>
    <cellStyle name="20% - Акцент1 3 23 4" xfId="30851"/>
    <cellStyle name="20% - Акцент1 3 24" xfId="345"/>
    <cellStyle name="20% - Акцент1 3 24 2" xfId="346"/>
    <cellStyle name="20% - Акцент1 3 24 2 2" xfId="347"/>
    <cellStyle name="20% - Акцент1 3 24 2 2 2" xfId="30852"/>
    <cellStyle name="20% - Акцент1 3 24 2 3" xfId="30853"/>
    <cellStyle name="20% - Акцент1 3 24 3" xfId="348"/>
    <cellStyle name="20% - Акцент1 3 24 3 2" xfId="30854"/>
    <cellStyle name="20% - Акцент1 3 24 4" xfId="30855"/>
    <cellStyle name="20% - Акцент1 3 25" xfId="30856"/>
    <cellStyle name="20% - Акцент1 3 3" xfId="349"/>
    <cellStyle name="20% - Акцент1 3 3 2" xfId="350"/>
    <cellStyle name="20% - Акцент1 3 3 2 2" xfId="351"/>
    <cellStyle name="20% - Акцент1 3 3 2 2 2" xfId="30857"/>
    <cellStyle name="20% - Акцент1 3 3 2 3" xfId="30858"/>
    <cellStyle name="20% - Акцент1 3 3 3" xfId="352"/>
    <cellStyle name="20% - Акцент1 3 3 3 2" xfId="30859"/>
    <cellStyle name="20% - Акцент1 3 3 4" xfId="30860"/>
    <cellStyle name="20% - Акцент1 3 4" xfId="353"/>
    <cellStyle name="20% - Акцент1 3 4 2" xfId="354"/>
    <cellStyle name="20% - Акцент1 3 4 2 2" xfId="355"/>
    <cellStyle name="20% - Акцент1 3 4 2 2 2" xfId="30861"/>
    <cellStyle name="20% - Акцент1 3 4 2 3" xfId="30862"/>
    <cellStyle name="20% - Акцент1 3 4 3" xfId="356"/>
    <cellStyle name="20% - Акцент1 3 4 3 2" xfId="30863"/>
    <cellStyle name="20% - Акцент1 3 4 4" xfId="30864"/>
    <cellStyle name="20% - Акцент1 3 5" xfId="357"/>
    <cellStyle name="20% - Акцент1 3 5 2" xfId="358"/>
    <cellStyle name="20% - Акцент1 3 5 2 2" xfId="359"/>
    <cellStyle name="20% - Акцент1 3 5 2 2 2" xfId="30865"/>
    <cellStyle name="20% - Акцент1 3 5 2 3" xfId="30866"/>
    <cellStyle name="20% - Акцент1 3 5 3" xfId="360"/>
    <cellStyle name="20% - Акцент1 3 5 3 2" xfId="30867"/>
    <cellStyle name="20% - Акцент1 3 5 4" xfId="30868"/>
    <cellStyle name="20% - Акцент1 3 6" xfId="361"/>
    <cellStyle name="20% - Акцент1 3 6 2" xfId="362"/>
    <cellStyle name="20% - Акцент1 3 6 2 2" xfId="363"/>
    <cellStyle name="20% - Акцент1 3 6 2 2 2" xfId="30869"/>
    <cellStyle name="20% - Акцент1 3 6 2 3" xfId="30870"/>
    <cellStyle name="20% - Акцент1 3 6 3" xfId="364"/>
    <cellStyle name="20% - Акцент1 3 6 3 2" xfId="30871"/>
    <cellStyle name="20% - Акцент1 3 6 4" xfId="30872"/>
    <cellStyle name="20% - Акцент1 3 7" xfId="365"/>
    <cellStyle name="20% - Акцент1 3 7 2" xfId="366"/>
    <cellStyle name="20% - Акцент1 3 7 2 2" xfId="367"/>
    <cellStyle name="20% - Акцент1 3 7 2 2 2" xfId="30873"/>
    <cellStyle name="20% - Акцент1 3 7 2 3" xfId="30874"/>
    <cellStyle name="20% - Акцент1 3 7 3" xfId="368"/>
    <cellStyle name="20% - Акцент1 3 7 3 2" xfId="30875"/>
    <cellStyle name="20% - Акцент1 3 7 4" xfId="30876"/>
    <cellStyle name="20% - Акцент1 3 8" xfId="369"/>
    <cellStyle name="20% - Акцент1 3 8 2" xfId="370"/>
    <cellStyle name="20% - Акцент1 3 8 2 2" xfId="371"/>
    <cellStyle name="20% - Акцент1 3 8 2 2 2" xfId="30877"/>
    <cellStyle name="20% - Акцент1 3 8 2 3" xfId="30878"/>
    <cellStyle name="20% - Акцент1 3 8 3" xfId="372"/>
    <cellStyle name="20% - Акцент1 3 8 3 2" xfId="30879"/>
    <cellStyle name="20% - Акцент1 3 8 4" xfId="30880"/>
    <cellStyle name="20% - Акцент1 3 9" xfId="373"/>
    <cellStyle name="20% - Акцент1 3 9 2" xfId="374"/>
    <cellStyle name="20% - Акцент1 3 9 2 2" xfId="375"/>
    <cellStyle name="20% - Акцент1 3 9 2 2 2" xfId="30881"/>
    <cellStyle name="20% - Акцент1 3 9 2 3" xfId="30882"/>
    <cellStyle name="20% - Акцент1 3 9 3" xfId="376"/>
    <cellStyle name="20% - Акцент1 3 9 3 2" xfId="30883"/>
    <cellStyle name="20% - Акцент1 3 9 4" xfId="30884"/>
    <cellStyle name="20% - Акцент1 4" xfId="377"/>
    <cellStyle name="20% - Акцент1 4 10" xfId="378"/>
    <cellStyle name="20% - Акцент1 4 10 2" xfId="379"/>
    <cellStyle name="20% - Акцент1 4 10 2 2" xfId="380"/>
    <cellStyle name="20% - Акцент1 4 10 2 2 2" xfId="30885"/>
    <cellStyle name="20% - Акцент1 4 10 2 3" xfId="30886"/>
    <cellStyle name="20% - Акцент1 4 10 3" xfId="381"/>
    <cellStyle name="20% - Акцент1 4 10 3 2" xfId="30887"/>
    <cellStyle name="20% - Акцент1 4 10 4" xfId="30888"/>
    <cellStyle name="20% - Акцент1 4 11" xfId="382"/>
    <cellStyle name="20% - Акцент1 4 11 2" xfId="383"/>
    <cellStyle name="20% - Акцент1 4 11 2 2" xfId="384"/>
    <cellStyle name="20% - Акцент1 4 11 2 2 2" xfId="30889"/>
    <cellStyle name="20% - Акцент1 4 11 2 3" xfId="30890"/>
    <cellStyle name="20% - Акцент1 4 11 3" xfId="385"/>
    <cellStyle name="20% - Акцент1 4 11 3 2" xfId="30891"/>
    <cellStyle name="20% - Акцент1 4 11 4" xfId="30892"/>
    <cellStyle name="20% - Акцент1 4 12" xfId="386"/>
    <cellStyle name="20% - Акцент1 4 12 2" xfId="387"/>
    <cellStyle name="20% - Акцент1 4 12 2 2" xfId="388"/>
    <cellStyle name="20% - Акцент1 4 12 2 2 2" xfId="30893"/>
    <cellStyle name="20% - Акцент1 4 12 2 3" xfId="30894"/>
    <cellStyle name="20% - Акцент1 4 12 3" xfId="389"/>
    <cellStyle name="20% - Акцент1 4 12 3 2" xfId="30895"/>
    <cellStyle name="20% - Акцент1 4 12 4" xfId="30896"/>
    <cellStyle name="20% - Акцент1 4 13" xfId="390"/>
    <cellStyle name="20% - Акцент1 4 13 2" xfId="391"/>
    <cellStyle name="20% - Акцент1 4 13 2 2" xfId="392"/>
    <cellStyle name="20% - Акцент1 4 13 2 2 2" xfId="30897"/>
    <cellStyle name="20% - Акцент1 4 13 2 3" xfId="30898"/>
    <cellStyle name="20% - Акцент1 4 13 3" xfId="393"/>
    <cellStyle name="20% - Акцент1 4 13 3 2" xfId="30899"/>
    <cellStyle name="20% - Акцент1 4 13 4" xfId="30900"/>
    <cellStyle name="20% - Акцент1 4 14" xfId="394"/>
    <cellStyle name="20% - Акцент1 4 14 2" xfId="395"/>
    <cellStyle name="20% - Акцент1 4 14 2 2" xfId="396"/>
    <cellStyle name="20% - Акцент1 4 14 2 2 2" xfId="30901"/>
    <cellStyle name="20% - Акцент1 4 14 2 3" xfId="30902"/>
    <cellStyle name="20% - Акцент1 4 14 3" xfId="397"/>
    <cellStyle name="20% - Акцент1 4 14 3 2" xfId="30903"/>
    <cellStyle name="20% - Акцент1 4 14 4" xfId="30904"/>
    <cellStyle name="20% - Акцент1 4 15" xfId="398"/>
    <cellStyle name="20% - Акцент1 4 15 2" xfId="399"/>
    <cellStyle name="20% - Акцент1 4 15 2 2" xfId="400"/>
    <cellStyle name="20% - Акцент1 4 15 2 2 2" xfId="30905"/>
    <cellStyle name="20% - Акцент1 4 15 2 3" xfId="30906"/>
    <cellStyle name="20% - Акцент1 4 15 3" xfId="401"/>
    <cellStyle name="20% - Акцент1 4 15 3 2" xfId="30907"/>
    <cellStyle name="20% - Акцент1 4 15 4" xfId="30908"/>
    <cellStyle name="20% - Акцент1 4 16" xfId="402"/>
    <cellStyle name="20% - Акцент1 4 16 2" xfId="403"/>
    <cellStyle name="20% - Акцент1 4 16 2 2" xfId="404"/>
    <cellStyle name="20% - Акцент1 4 16 2 2 2" xfId="30909"/>
    <cellStyle name="20% - Акцент1 4 16 2 3" xfId="30910"/>
    <cellStyle name="20% - Акцент1 4 16 3" xfId="405"/>
    <cellStyle name="20% - Акцент1 4 16 3 2" xfId="30911"/>
    <cellStyle name="20% - Акцент1 4 16 4" xfId="30912"/>
    <cellStyle name="20% - Акцент1 4 17" xfId="406"/>
    <cellStyle name="20% - Акцент1 4 17 2" xfId="407"/>
    <cellStyle name="20% - Акцент1 4 17 2 2" xfId="408"/>
    <cellStyle name="20% - Акцент1 4 17 2 2 2" xfId="30913"/>
    <cellStyle name="20% - Акцент1 4 17 2 3" xfId="30914"/>
    <cellStyle name="20% - Акцент1 4 17 3" xfId="409"/>
    <cellStyle name="20% - Акцент1 4 17 3 2" xfId="30915"/>
    <cellStyle name="20% - Акцент1 4 17 4" xfId="30916"/>
    <cellStyle name="20% - Акцент1 4 18" xfId="410"/>
    <cellStyle name="20% - Акцент1 4 18 2" xfId="411"/>
    <cellStyle name="20% - Акцент1 4 18 2 2" xfId="412"/>
    <cellStyle name="20% - Акцент1 4 18 2 2 2" xfId="30917"/>
    <cellStyle name="20% - Акцент1 4 18 2 3" xfId="30918"/>
    <cellStyle name="20% - Акцент1 4 18 3" xfId="413"/>
    <cellStyle name="20% - Акцент1 4 18 3 2" xfId="30919"/>
    <cellStyle name="20% - Акцент1 4 18 4" xfId="30920"/>
    <cellStyle name="20% - Акцент1 4 19" xfId="414"/>
    <cellStyle name="20% - Акцент1 4 19 2" xfId="415"/>
    <cellStyle name="20% - Акцент1 4 19 2 2" xfId="416"/>
    <cellStyle name="20% - Акцент1 4 19 2 2 2" xfId="30921"/>
    <cellStyle name="20% - Акцент1 4 19 2 3" xfId="30922"/>
    <cellStyle name="20% - Акцент1 4 19 3" xfId="417"/>
    <cellStyle name="20% - Акцент1 4 19 3 2" xfId="30923"/>
    <cellStyle name="20% - Акцент1 4 19 4" xfId="30924"/>
    <cellStyle name="20% - Акцент1 4 2" xfId="418"/>
    <cellStyle name="20% - Акцент1 4 2 2" xfId="30925"/>
    <cellStyle name="20% - Акцент1 4 20" xfId="419"/>
    <cellStyle name="20% - Акцент1 4 20 2" xfId="420"/>
    <cellStyle name="20% - Акцент1 4 20 2 2" xfId="421"/>
    <cellStyle name="20% - Акцент1 4 20 2 2 2" xfId="30926"/>
    <cellStyle name="20% - Акцент1 4 20 2 3" xfId="30927"/>
    <cellStyle name="20% - Акцент1 4 20 3" xfId="422"/>
    <cellStyle name="20% - Акцент1 4 20 3 2" xfId="30928"/>
    <cellStyle name="20% - Акцент1 4 20 4" xfId="30929"/>
    <cellStyle name="20% - Акцент1 4 21" xfId="423"/>
    <cellStyle name="20% - Акцент1 4 21 2" xfId="424"/>
    <cellStyle name="20% - Акцент1 4 21 2 2" xfId="425"/>
    <cellStyle name="20% - Акцент1 4 21 2 2 2" xfId="30930"/>
    <cellStyle name="20% - Акцент1 4 21 2 3" xfId="30931"/>
    <cellStyle name="20% - Акцент1 4 21 3" xfId="426"/>
    <cellStyle name="20% - Акцент1 4 21 3 2" xfId="30932"/>
    <cellStyle name="20% - Акцент1 4 21 4" xfId="30933"/>
    <cellStyle name="20% - Акцент1 4 22" xfId="427"/>
    <cellStyle name="20% - Акцент1 4 22 2" xfId="428"/>
    <cellStyle name="20% - Акцент1 4 22 2 2" xfId="429"/>
    <cellStyle name="20% - Акцент1 4 22 2 2 2" xfId="30934"/>
    <cellStyle name="20% - Акцент1 4 22 2 3" xfId="30935"/>
    <cellStyle name="20% - Акцент1 4 22 3" xfId="430"/>
    <cellStyle name="20% - Акцент1 4 22 3 2" xfId="30936"/>
    <cellStyle name="20% - Акцент1 4 22 4" xfId="30937"/>
    <cellStyle name="20% - Акцент1 4 23" xfId="431"/>
    <cellStyle name="20% - Акцент1 4 23 2" xfId="432"/>
    <cellStyle name="20% - Акцент1 4 23 2 2" xfId="433"/>
    <cellStyle name="20% - Акцент1 4 23 2 2 2" xfId="30938"/>
    <cellStyle name="20% - Акцент1 4 23 2 3" xfId="30939"/>
    <cellStyle name="20% - Акцент1 4 23 3" xfId="434"/>
    <cellStyle name="20% - Акцент1 4 23 3 2" xfId="30940"/>
    <cellStyle name="20% - Акцент1 4 23 4" xfId="30941"/>
    <cellStyle name="20% - Акцент1 4 24" xfId="435"/>
    <cellStyle name="20% - Акцент1 4 24 2" xfId="436"/>
    <cellStyle name="20% - Акцент1 4 24 2 2" xfId="437"/>
    <cellStyle name="20% - Акцент1 4 24 2 2 2" xfId="30942"/>
    <cellStyle name="20% - Акцент1 4 24 2 3" xfId="30943"/>
    <cellStyle name="20% - Акцент1 4 24 3" xfId="438"/>
    <cellStyle name="20% - Акцент1 4 24 3 2" xfId="30944"/>
    <cellStyle name="20% - Акцент1 4 24 4" xfId="30945"/>
    <cellStyle name="20% - Акцент1 4 25" xfId="30946"/>
    <cellStyle name="20% - Акцент1 4 3" xfId="439"/>
    <cellStyle name="20% - Акцент1 4 3 2" xfId="440"/>
    <cellStyle name="20% - Акцент1 4 3 2 2" xfId="441"/>
    <cellStyle name="20% - Акцент1 4 3 2 2 2" xfId="30947"/>
    <cellStyle name="20% - Акцент1 4 3 2 3" xfId="30948"/>
    <cellStyle name="20% - Акцент1 4 3 3" xfId="442"/>
    <cellStyle name="20% - Акцент1 4 3 3 2" xfId="30949"/>
    <cellStyle name="20% - Акцент1 4 3 4" xfId="30950"/>
    <cellStyle name="20% - Акцент1 4 4" xfId="443"/>
    <cellStyle name="20% - Акцент1 4 4 2" xfId="444"/>
    <cellStyle name="20% - Акцент1 4 4 2 2" xfId="445"/>
    <cellStyle name="20% - Акцент1 4 4 2 2 2" xfId="30951"/>
    <cellStyle name="20% - Акцент1 4 4 2 3" xfId="30952"/>
    <cellStyle name="20% - Акцент1 4 4 3" xfId="446"/>
    <cellStyle name="20% - Акцент1 4 4 3 2" xfId="30953"/>
    <cellStyle name="20% - Акцент1 4 4 4" xfId="30954"/>
    <cellStyle name="20% - Акцент1 4 5" xfId="447"/>
    <cellStyle name="20% - Акцент1 4 5 2" xfId="448"/>
    <cellStyle name="20% - Акцент1 4 5 2 2" xfId="449"/>
    <cellStyle name="20% - Акцент1 4 5 2 2 2" xfId="30955"/>
    <cellStyle name="20% - Акцент1 4 5 2 3" xfId="30956"/>
    <cellStyle name="20% - Акцент1 4 5 3" xfId="450"/>
    <cellStyle name="20% - Акцент1 4 5 3 2" xfId="30957"/>
    <cellStyle name="20% - Акцент1 4 5 4" xfId="30958"/>
    <cellStyle name="20% - Акцент1 4 6" xfId="451"/>
    <cellStyle name="20% - Акцент1 4 6 2" xfId="452"/>
    <cellStyle name="20% - Акцент1 4 6 2 2" xfId="453"/>
    <cellStyle name="20% - Акцент1 4 6 2 2 2" xfId="30959"/>
    <cellStyle name="20% - Акцент1 4 6 2 3" xfId="30960"/>
    <cellStyle name="20% - Акцент1 4 6 3" xfId="454"/>
    <cellStyle name="20% - Акцент1 4 6 3 2" xfId="30961"/>
    <cellStyle name="20% - Акцент1 4 6 4" xfId="30962"/>
    <cellStyle name="20% - Акцент1 4 7" xfId="455"/>
    <cellStyle name="20% - Акцент1 4 7 2" xfId="456"/>
    <cellStyle name="20% - Акцент1 4 7 2 2" xfId="457"/>
    <cellStyle name="20% - Акцент1 4 7 2 2 2" xfId="30963"/>
    <cellStyle name="20% - Акцент1 4 7 2 3" xfId="30964"/>
    <cellStyle name="20% - Акцент1 4 7 3" xfId="458"/>
    <cellStyle name="20% - Акцент1 4 7 3 2" xfId="30965"/>
    <cellStyle name="20% - Акцент1 4 7 4" xfId="30966"/>
    <cellStyle name="20% - Акцент1 4 8" xfId="459"/>
    <cellStyle name="20% - Акцент1 4 8 2" xfId="460"/>
    <cellStyle name="20% - Акцент1 4 8 2 2" xfId="461"/>
    <cellStyle name="20% - Акцент1 4 8 2 2 2" xfId="30967"/>
    <cellStyle name="20% - Акцент1 4 8 2 3" xfId="30968"/>
    <cellStyle name="20% - Акцент1 4 8 3" xfId="462"/>
    <cellStyle name="20% - Акцент1 4 8 3 2" xfId="30969"/>
    <cellStyle name="20% - Акцент1 4 8 4" xfId="30970"/>
    <cellStyle name="20% - Акцент1 4 9" xfId="463"/>
    <cellStyle name="20% - Акцент1 4 9 2" xfId="464"/>
    <cellStyle name="20% - Акцент1 4 9 2 2" xfId="465"/>
    <cellStyle name="20% - Акцент1 4 9 2 2 2" xfId="30971"/>
    <cellStyle name="20% - Акцент1 4 9 2 3" xfId="30972"/>
    <cellStyle name="20% - Акцент1 4 9 3" xfId="466"/>
    <cellStyle name="20% - Акцент1 4 9 3 2" xfId="30973"/>
    <cellStyle name="20% - Акцент1 4 9 4" xfId="30974"/>
    <cellStyle name="20% - Акцент1 5" xfId="467"/>
    <cellStyle name="20% - Акцент1 5 2" xfId="468"/>
    <cellStyle name="20% - Акцент1 5 2 2" xfId="30975"/>
    <cellStyle name="20% - Акцент1 5 3" xfId="30976"/>
    <cellStyle name="20% - Акцент1 6" xfId="469"/>
    <cellStyle name="20% - Акцент1 6 2" xfId="30977"/>
    <cellStyle name="20% - Акцент1 7" xfId="470"/>
    <cellStyle name="20% - Акцент1 7 2" xfId="471"/>
    <cellStyle name="20% - Акцент1 7 2 2" xfId="472"/>
    <cellStyle name="20% - Акцент1 7 2 2 2" xfId="30978"/>
    <cellStyle name="20% - Акцент1 7 2 3" xfId="30979"/>
    <cellStyle name="20% - Акцент1 7 3" xfId="473"/>
    <cellStyle name="20% - Акцент1 7 3 2" xfId="30980"/>
    <cellStyle name="20% - Акцент1 7 4" xfId="30981"/>
    <cellStyle name="20% - Акцент1 8" xfId="474"/>
    <cellStyle name="20% - Акцент1 8 2" xfId="475"/>
    <cellStyle name="20% - Акцент1 8 2 2" xfId="476"/>
    <cellStyle name="20% - Акцент1 8 2 2 2" xfId="30982"/>
    <cellStyle name="20% - Акцент1 8 2 3" xfId="30983"/>
    <cellStyle name="20% - Акцент1 8 3" xfId="477"/>
    <cellStyle name="20% - Акцент1 8 3 2" xfId="30984"/>
    <cellStyle name="20% - Акцент1 8 4" xfId="30985"/>
    <cellStyle name="20% - Акцент1 9" xfId="478"/>
    <cellStyle name="20% - Акцент1 9 2" xfId="479"/>
    <cellStyle name="20% - Акцент1 9 2 2" xfId="480"/>
    <cellStyle name="20% - Акцент1 9 2 2 2" xfId="30986"/>
    <cellStyle name="20% - Акцент1 9 2 3" xfId="30987"/>
    <cellStyle name="20% - Акцент1 9 3" xfId="481"/>
    <cellStyle name="20% - Акцент1 9 3 2" xfId="30988"/>
    <cellStyle name="20% - Акцент1 9 4" xfId="30989"/>
    <cellStyle name="20% - Акцент2 10" xfId="482"/>
    <cellStyle name="20% - Акцент2 10 2" xfId="483"/>
    <cellStyle name="20% - Акцент2 10 2 2" xfId="484"/>
    <cellStyle name="20% - Акцент2 10 2 2 2" xfId="30990"/>
    <cellStyle name="20% - Акцент2 10 2 3" xfId="30991"/>
    <cellStyle name="20% - Акцент2 10 3" xfId="485"/>
    <cellStyle name="20% - Акцент2 10 3 2" xfId="30992"/>
    <cellStyle name="20% - Акцент2 10 4" xfId="30993"/>
    <cellStyle name="20% - Акцент2 11" xfId="486"/>
    <cellStyle name="20% - Акцент2 11 2" xfId="487"/>
    <cellStyle name="20% - Акцент2 11 2 2" xfId="488"/>
    <cellStyle name="20% - Акцент2 11 2 2 2" xfId="30994"/>
    <cellStyle name="20% - Акцент2 11 2 3" xfId="30995"/>
    <cellStyle name="20% - Акцент2 11 3" xfId="489"/>
    <cellStyle name="20% - Акцент2 11 3 2" xfId="30996"/>
    <cellStyle name="20% - Акцент2 11 4" xfId="30997"/>
    <cellStyle name="20% - Акцент2 12" xfId="490"/>
    <cellStyle name="20% - Акцент2 12 2" xfId="491"/>
    <cellStyle name="20% - Акцент2 12 2 2" xfId="492"/>
    <cellStyle name="20% - Акцент2 12 2 2 2" xfId="30998"/>
    <cellStyle name="20% - Акцент2 12 2 3" xfId="30999"/>
    <cellStyle name="20% - Акцент2 12 3" xfId="493"/>
    <cellStyle name="20% - Акцент2 12 3 2" xfId="31000"/>
    <cellStyle name="20% - Акцент2 12 4" xfId="31001"/>
    <cellStyle name="20% - Акцент2 13" xfId="494"/>
    <cellStyle name="20% - Акцент2 13 2" xfId="495"/>
    <cellStyle name="20% - Акцент2 13 2 2" xfId="496"/>
    <cellStyle name="20% - Акцент2 13 2 2 2" xfId="31002"/>
    <cellStyle name="20% - Акцент2 13 2 3" xfId="31003"/>
    <cellStyle name="20% - Акцент2 13 3" xfId="497"/>
    <cellStyle name="20% - Акцент2 13 3 2" xfId="31004"/>
    <cellStyle name="20% - Акцент2 13 4" xfId="31005"/>
    <cellStyle name="20% - Акцент2 14" xfId="498"/>
    <cellStyle name="20% - Акцент2 14 2" xfId="499"/>
    <cellStyle name="20% - Акцент2 14 2 2" xfId="500"/>
    <cellStyle name="20% - Акцент2 14 2 2 2" xfId="31006"/>
    <cellStyle name="20% - Акцент2 14 2 3" xfId="31007"/>
    <cellStyle name="20% - Акцент2 14 3" xfId="501"/>
    <cellStyle name="20% - Акцент2 14 3 2" xfId="31008"/>
    <cellStyle name="20% - Акцент2 14 4" xfId="31009"/>
    <cellStyle name="20% - Акцент2 15" xfId="502"/>
    <cellStyle name="20% - Акцент2 15 2" xfId="503"/>
    <cellStyle name="20% - Акцент2 15 2 2" xfId="504"/>
    <cellStyle name="20% - Акцент2 15 2 2 2" xfId="31010"/>
    <cellStyle name="20% - Акцент2 15 2 3" xfId="31011"/>
    <cellStyle name="20% - Акцент2 15 3" xfId="505"/>
    <cellStyle name="20% - Акцент2 15 3 2" xfId="31012"/>
    <cellStyle name="20% - Акцент2 15 4" xfId="31013"/>
    <cellStyle name="20% - Акцент2 16" xfId="506"/>
    <cellStyle name="20% - Акцент2 16 2" xfId="507"/>
    <cellStyle name="20% - Акцент2 16 2 2" xfId="508"/>
    <cellStyle name="20% - Акцент2 16 2 2 2" xfId="31014"/>
    <cellStyle name="20% - Акцент2 16 2 3" xfId="31015"/>
    <cellStyle name="20% - Акцент2 16 3" xfId="509"/>
    <cellStyle name="20% - Акцент2 16 3 2" xfId="31016"/>
    <cellStyle name="20% - Акцент2 16 4" xfId="31017"/>
    <cellStyle name="20% - Акцент2 17" xfId="510"/>
    <cellStyle name="20% - Акцент2 17 2" xfId="511"/>
    <cellStyle name="20% - Акцент2 17 2 2" xfId="512"/>
    <cellStyle name="20% - Акцент2 17 2 2 2" xfId="31018"/>
    <cellStyle name="20% - Акцент2 17 2 3" xfId="31019"/>
    <cellStyle name="20% - Акцент2 17 3" xfId="513"/>
    <cellStyle name="20% - Акцент2 17 3 2" xfId="31020"/>
    <cellStyle name="20% - Акцент2 17 4" xfId="31021"/>
    <cellStyle name="20% - Акцент2 18" xfId="514"/>
    <cellStyle name="20% - Акцент2 18 2" xfId="515"/>
    <cellStyle name="20% - Акцент2 18 2 2" xfId="31022"/>
    <cellStyle name="20% - Акцент2 18 3" xfId="31023"/>
    <cellStyle name="20% - Акцент2 19" xfId="516"/>
    <cellStyle name="20% - Акцент2 19 2" xfId="31024"/>
    <cellStyle name="20% - Акцент2 2" xfId="517"/>
    <cellStyle name="20% - Акцент2 2 10" xfId="518"/>
    <cellStyle name="20% - Акцент2 2 10 2" xfId="519"/>
    <cellStyle name="20% - Акцент2 2 10 2 2" xfId="520"/>
    <cellStyle name="20% - Акцент2 2 10 2 2 2" xfId="31025"/>
    <cellStyle name="20% - Акцент2 2 10 2 3" xfId="31026"/>
    <cellStyle name="20% - Акцент2 2 10 3" xfId="521"/>
    <cellStyle name="20% - Акцент2 2 10 3 2" xfId="31027"/>
    <cellStyle name="20% - Акцент2 2 10 4" xfId="31028"/>
    <cellStyle name="20% - Акцент2 2 11" xfId="522"/>
    <cellStyle name="20% - Акцент2 2 11 2" xfId="523"/>
    <cellStyle name="20% - Акцент2 2 11 2 2" xfId="524"/>
    <cellStyle name="20% - Акцент2 2 11 2 2 2" xfId="31029"/>
    <cellStyle name="20% - Акцент2 2 11 2 3" xfId="31030"/>
    <cellStyle name="20% - Акцент2 2 11 3" xfId="525"/>
    <cellStyle name="20% - Акцент2 2 11 3 2" xfId="31031"/>
    <cellStyle name="20% - Акцент2 2 11 4" xfId="31032"/>
    <cellStyle name="20% - Акцент2 2 12" xfId="526"/>
    <cellStyle name="20% - Акцент2 2 12 2" xfId="527"/>
    <cellStyle name="20% - Акцент2 2 12 2 2" xfId="528"/>
    <cellStyle name="20% - Акцент2 2 12 2 2 2" xfId="31033"/>
    <cellStyle name="20% - Акцент2 2 12 2 3" xfId="31034"/>
    <cellStyle name="20% - Акцент2 2 12 3" xfId="529"/>
    <cellStyle name="20% - Акцент2 2 12 3 2" xfId="31035"/>
    <cellStyle name="20% - Акцент2 2 12 4" xfId="31036"/>
    <cellStyle name="20% - Акцент2 2 13" xfId="530"/>
    <cellStyle name="20% - Акцент2 2 13 2" xfId="531"/>
    <cellStyle name="20% - Акцент2 2 13 2 2" xfId="532"/>
    <cellStyle name="20% - Акцент2 2 13 2 2 2" xfId="31037"/>
    <cellStyle name="20% - Акцент2 2 13 2 3" xfId="31038"/>
    <cellStyle name="20% - Акцент2 2 13 3" xfId="533"/>
    <cellStyle name="20% - Акцент2 2 13 3 2" xfId="31039"/>
    <cellStyle name="20% - Акцент2 2 13 4" xfId="31040"/>
    <cellStyle name="20% - Акцент2 2 14" xfId="534"/>
    <cellStyle name="20% - Акцент2 2 14 2" xfId="535"/>
    <cellStyle name="20% - Акцент2 2 14 2 2" xfId="536"/>
    <cellStyle name="20% - Акцент2 2 14 2 2 2" xfId="31041"/>
    <cellStyle name="20% - Акцент2 2 14 2 3" xfId="31042"/>
    <cellStyle name="20% - Акцент2 2 14 3" xfId="537"/>
    <cellStyle name="20% - Акцент2 2 14 3 2" xfId="31043"/>
    <cellStyle name="20% - Акцент2 2 14 4" xfId="31044"/>
    <cellStyle name="20% - Акцент2 2 15" xfId="538"/>
    <cellStyle name="20% - Акцент2 2 15 2" xfId="539"/>
    <cellStyle name="20% - Акцент2 2 15 2 2" xfId="540"/>
    <cellStyle name="20% - Акцент2 2 15 2 2 2" xfId="31045"/>
    <cellStyle name="20% - Акцент2 2 15 2 3" xfId="31046"/>
    <cellStyle name="20% - Акцент2 2 15 3" xfId="541"/>
    <cellStyle name="20% - Акцент2 2 15 3 2" xfId="31047"/>
    <cellStyle name="20% - Акцент2 2 15 4" xfId="31048"/>
    <cellStyle name="20% - Акцент2 2 16" xfId="542"/>
    <cellStyle name="20% - Акцент2 2 16 2" xfId="543"/>
    <cellStyle name="20% - Акцент2 2 16 2 2" xfId="544"/>
    <cellStyle name="20% - Акцент2 2 16 2 2 2" xfId="31049"/>
    <cellStyle name="20% - Акцент2 2 16 2 3" xfId="31050"/>
    <cellStyle name="20% - Акцент2 2 16 3" xfId="545"/>
    <cellStyle name="20% - Акцент2 2 16 3 2" xfId="31051"/>
    <cellStyle name="20% - Акцент2 2 16 4" xfId="31052"/>
    <cellStyle name="20% - Акцент2 2 17" xfId="546"/>
    <cellStyle name="20% - Акцент2 2 17 2" xfId="547"/>
    <cellStyle name="20% - Акцент2 2 17 2 2" xfId="548"/>
    <cellStyle name="20% - Акцент2 2 17 2 2 2" xfId="31053"/>
    <cellStyle name="20% - Акцент2 2 17 2 3" xfId="31054"/>
    <cellStyle name="20% - Акцент2 2 17 3" xfId="549"/>
    <cellStyle name="20% - Акцент2 2 17 3 2" xfId="31055"/>
    <cellStyle name="20% - Акцент2 2 17 4" xfId="31056"/>
    <cellStyle name="20% - Акцент2 2 18" xfId="550"/>
    <cellStyle name="20% - Акцент2 2 18 2" xfId="551"/>
    <cellStyle name="20% - Акцент2 2 18 2 2" xfId="552"/>
    <cellStyle name="20% - Акцент2 2 18 2 2 2" xfId="31057"/>
    <cellStyle name="20% - Акцент2 2 18 2 3" xfId="31058"/>
    <cellStyle name="20% - Акцент2 2 18 3" xfId="553"/>
    <cellStyle name="20% - Акцент2 2 18 3 2" xfId="31059"/>
    <cellStyle name="20% - Акцент2 2 18 4" xfId="31060"/>
    <cellStyle name="20% - Акцент2 2 19" xfId="554"/>
    <cellStyle name="20% - Акцент2 2 19 2" xfId="555"/>
    <cellStyle name="20% - Акцент2 2 19 2 2" xfId="556"/>
    <cellStyle name="20% - Акцент2 2 19 2 2 2" xfId="31061"/>
    <cellStyle name="20% - Акцент2 2 19 2 3" xfId="31062"/>
    <cellStyle name="20% - Акцент2 2 19 3" xfId="557"/>
    <cellStyle name="20% - Акцент2 2 19 3 2" xfId="31063"/>
    <cellStyle name="20% - Акцент2 2 19 4" xfId="31064"/>
    <cellStyle name="20% - Акцент2 2 2" xfId="558"/>
    <cellStyle name="20% - Акцент2 2 2 2" xfId="31065"/>
    <cellStyle name="20% - Акцент2 2 2 3" xfId="60331"/>
    <cellStyle name="20% - Акцент2 2 20" xfId="559"/>
    <cellStyle name="20% - Акцент2 2 20 2" xfId="560"/>
    <cellStyle name="20% - Акцент2 2 20 2 2" xfId="561"/>
    <cellStyle name="20% - Акцент2 2 20 2 2 2" xfId="31066"/>
    <cellStyle name="20% - Акцент2 2 20 2 3" xfId="31067"/>
    <cellStyle name="20% - Акцент2 2 20 3" xfId="562"/>
    <cellStyle name="20% - Акцент2 2 20 3 2" xfId="31068"/>
    <cellStyle name="20% - Акцент2 2 20 4" xfId="31069"/>
    <cellStyle name="20% - Акцент2 2 21" xfId="563"/>
    <cellStyle name="20% - Акцент2 2 21 2" xfId="564"/>
    <cellStyle name="20% - Акцент2 2 21 2 2" xfId="565"/>
    <cellStyle name="20% - Акцент2 2 21 2 2 2" xfId="31070"/>
    <cellStyle name="20% - Акцент2 2 21 2 3" xfId="31071"/>
    <cellStyle name="20% - Акцент2 2 21 3" xfId="566"/>
    <cellStyle name="20% - Акцент2 2 21 3 2" xfId="31072"/>
    <cellStyle name="20% - Акцент2 2 21 4" xfId="31073"/>
    <cellStyle name="20% - Акцент2 2 22" xfId="567"/>
    <cellStyle name="20% - Акцент2 2 22 2" xfId="568"/>
    <cellStyle name="20% - Акцент2 2 22 2 2" xfId="569"/>
    <cellStyle name="20% - Акцент2 2 22 2 2 2" xfId="31074"/>
    <cellStyle name="20% - Акцент2 2 22 2 3" xfId="31075"/>
    <cellStyle name="20% - Акцент2 2 22 3" xfId="570"/>
    <cellStyle name="20% - Акцент2 2 22 3 2" xfId="31076"/>
    <cellStyle name="20% - Акцент2 2 22 4" xfId="31077"/>
    <cellStyle name="20% - Акцент2 2 23" xfId="571"/>
    <cellStyle name="20% - Акцент2 2 23 2" xfId="572"/>
    <cellStyle name="20% - Акцент2 2 23 2 2" xfId="573"/>
    <cellStyle name="20% - Акцент2 2 23 2 2 2" xfId="31078"/>
    <cellStyle name="20% - Акцент2 2 23 2 3" xfId="31079"/>
    <cellStyle name="20% - Акцент2 2 23 3" xfId="574"/>
    <cellStyle name="20% - Акцент2 2 23 3 2" xfId="31080"/>
    <cellStyle name="20% - Акцент2 2 23 4" xfId="31081"/>
    <cellStyle name="20% - Акцент2 2 24" xfId="575"/>
    <cellStyle name="20% - Акцент2 2 24 2" xfId="576"/>
    <cellStyle name="20% - Акцент2 2 24 2 2" xfId="577"/>
    <cellStyle name="20% - Акцент2 2 24 2 2 2" xfId="31082"/>
    <cellStyle name="20% - Акцент2 2 24 2 3" xfId="31083"/>
    <cellStyle name="20% - Акцент2 2 24 3" xfId="578"/>
    <cellStyle name="20% - Акцент2 2 24 3 2" xfId="31084"/>
    <cellStyle name="20% - Акцент2 2 24 4" xfId="31085"/>
    <cellStyle name="20% - Акцент2 2 25" xfId="31086"/>
    <cellStyle name="20% - Акцент2 2 26" xfId="60332"/>
    <cellStyle name="20% - Акцент2 2 3" xfId="579"/>
    <cellStyle name="20% - Акцент2 2 3 2" xfId="580"/>
    <cellStyle name="20% - Акцент2 2 3 2 2" xfId="581"/>
    <cellStyle name="20% - Акцент2 2 3 2 2 2" xfId="31087"/>
    <cellStyle name="20% - Акцент2 2 3 2 3" xfId="31088"/>
    <cellStyle name="20% - Акцент2 2 3 3" xfId="582"/>
    <cellStyle name="20% - Акцент2 2 3 3 2" xfId="31089"/>
    <cellStyle name="20% - Акцент2 2 3 4" xfId="31090"/>
    <cellStyle name="20% - Акцент2 2 3 5" xfId="60333"/>
    <cellStyle name="20% - Акцент2 2 4" xfId="583"/>
    <cellStyle name="20% - Акцент2 2 4 2" xfId="584"/>
    <cellStyle name="20% - Акцент2 2 4 2 2" xfId="585"/>
    <cellStyle name="20% - Акцент2 2 4 2 2 2" xfId="31091"/>
    <cellStyle name="20% - Акцент2 2 4 2 3" xfId="31092"/>
    <cellStyle name="20% - Акцент2 2 4 3" xfId="586"/>
    <cellStyle name="20% - Акцент2 2 4 3 2" xfId="31093"/>
    <cellStyle name="20% - Акцент2 2 4 4" xfId="31094"/>
    <cellStyle name="20% - Акцент2 2 4 5" xfId="60334"/>
    <cellStyle name="20% - Акцент2 2 5" xfId="587"/>
    <cellStyle name="20% - Акцент2 2 5 2" xfId="588"/>
    <cellStyle name="20% - Акцент2 2 5 2 2" xfId="589"/>
    <cellStyle name="20% - Акцент2 2 5 2 2 2" xfId="31095"/>
    <cellStyle name="20% - Акцент2 2 5 2 3" xfId="31096"/>
    <cellStyle name="20% - Акцент2 2 5 3" xfId="590"/>
    <cellStyle name="20% - Акцент2 2 5 3 2" xfId="31097"/>
    <cellStyle name="20% - Акцент2 2 5 4" xfId="31098"/>
    <cellStyle name="20% - Акцент2 2 5 5" xfId="60335"/>
    <cellStyle name="20% - Акцент2 2 6" xfId="591"/>
    <cellStyle name="20% - Акцент2 2 6 2" xfId="592"/>
    <cellStyle name="20% - Акцент2 2 6 2 2" xfId="593"/>
    <cellStyle name="20% - Акцент2 2 6 2 2 2" xfId="31099"/>
    <cellStyle name="20% - Акцент2 2 6 2 3" xfId="31100"/>
    <cellStyle name="20% - Акцент2 2 6 3" xfId="594"/>
    <cellStyle name="20% - Акцент2 2 6 3 2" xfId="31101"/>
    <cellStyle name="20% - Акцент2 2 6 4" xfId="31102"/>
    <cellStyle name="20% - Акцент2 2 7" xfId="595"/>
    <cellStyle name="20% - Акцент2 2 7 2" xfId="596"/>
    <cellStyle name="20% - Акцент2 2 7 2 2" xfId="597"/>
    <cellStyle name="20% - Акцент2 2 7 2 2 2" xfId="31103"/>
    <cellStyle name="20% - Акцент2 2 7 2 3" xfId="31104"/>
    <cellStyle name="20% - Акцент2 2 7 3" xfId="598"/>
    <cellStyle name="20% - Акцент2 2 7 3 2" xfId="31105"/>
    <cellStyle name="20% - Акцент2 2 7 4" xfId="31106"/>
    <cellStyle name="20% - Акцент2 2 8" xfId="599"/>
    <cellStyle name="20% - Акцент2 2 8 2" xfId="600"/>
    <cellStyle name="20% - Акцент2 2 8 2 2" xfId="601"/>
    <cellStyle name="20% - Акцент2 2 8 2 2 2" xfId="31107"/>
    <cellStyle name="20% - Акцент2 2 8 2 3" xfId="31108"/>
    <cellStyle name="20% - Акцент2 2 8 3" xfId="602"/>
    <cellStyle name="20% - Акцент2 2 8 3 2" xfId="31109"/>
    <cellStyle name="20% - Акцент2 2 8 4" xfId="31110"/>
    <cellStyle name="20% - Акцент2 2 9" xfId="603"/>
    <cellStyle name="20% - Акцент2 2 9 2" xfId="604"/>
    <cellStyle name="20% - Акцент2 2 9 2 2" xfId="605"/>
    <cellStyle name="20% - Акцент2 2 9 2 2 2" xfId="31111"/>
    <cellStyle name="20% - Акцент2 2 9 2 3" xfId="31112"/>
    <cellStyle name="20% - Акцент2 2 9 3" xfId="606"/>
    <cellStyle name="20% - Акцент2 2 9 3 2" xfId="31113"/>
    <cellStyle name="20% - Акцент2 2 9 4" xfId="31114"/>
    <cellStyle name="20% - Акцент2 20" xfId="60336"/>
    <cellStyle name="20% - Акцент2 3" xfId="607"/>
    <cellStyle name="20% - Акцент2 3 10" xfId="608"/>
    <cellStyle name="20% - Акцент2 3 10 2" xfId="609"/>
    <cellStyle name="20% - Акцент2 3 10 2 2" xfId="610"/>
    <cellStyle name="20% - Акцент2 3 10 2 2 2" xfId="31115"/>
    <cellStyle name="20% - Акцент2 3 10 2 3" xfId="31116"/>
    <cellStyle name="20% - Акцент2 3 10 3" xfId="611"/>
    <cellStyle name="20% - Акцент2 3 10 3 2" xfId="31117"/>
    <cellStyle name="20% - Акцент2 3 10 4" xfId="31118"/>
    <cellStyle name="20% - Акцент2 3 11" xfId="612"/>
    <cellStyle name="20% - Акцент2 3 11 2" xfId="613"/>
    <cellStyle name="20% - Акцент2 3 11 2 2" xfId="614"/>
    <cellStyle name="20% - Акцент2 3 11 2 2 2" xfId="31119"/>
    <cellStyle name="20% - Акцент2 3 11 2 3" xfId="31120"/>
    <cellStyle name="20% - Акцент2 3 11 3" xfId="615"/>
    <cellStyle name="20% - Акцент2 3 11 3 2" xfId="31121"/>
    <cellStyle name="20% - Акцент2 3 11 4" xfId="31122"/>
    <cellStyle name="20% - Акцент2 3 12" xfId="616"/>
    <cellStyle name="20% - Акцент2 3 12 2" xfId="617"/>
    <cellStyle name="20% - Акцент2 3 12 2 2" xfId="618"/>
    <cellStyle name="20% - Акцент2 3 12 2 2 2" xfId="31123"/>
    <cellStyle name="20% - Акцент2 3 12 2 3" xfId="31124"/>
    <cellStyle name="20% - Акцент2 3 12 3" xfId="619"/>
    <cellStyle name="20% - Акцент2 3 12 3 2" xfId="31125"/>
    <cellStyle name="20% - Акцент2 3 12 4" xfId="31126"/>
    <cellStyle name="20% - Акцент2 3 13" xfId="620"/>
    <cellStyle name="20% - Акцент2 3 13 2" xfId="621"/>
    <cellStyle name="20% - Акцент2 3 13 2 2" xfId="622"/>
    <cellStyle name="20% - Акцент2 3 13 2 2 2" xfId="31127"/>
    <cellStyle name="20% - Акцент2 3 13 2 3" xfId="31128"/>
    <cellStyle name="20% - Акцент2 3 13 3" xfId="623"/>
    <cellStyle name="20% - Акцент2 3 13 3 2" xfId="31129"/>
    <cellStyle name="20% - Акцент2 3 13 4" xfId="31130"/>
    <cellStyle name="20% - Акцент2 3 14" xfId="624"/>
    <cellStyle name="20% - Акцент2 3 14 2" xfId="625"/>
    <cellStyle name="20% - Акцент2 3 14 2 2" xfId="626"/>
    <cellStyle name="20% - Акцент2 3 14 2 2 2" xfId="31131"/>
    <cellStyle name="20% - Акцент2 3 14 2 3" xfId="31132"/>
    <cellStyle name="20% - Акцент2 3 14 3" xfId="627"/>
    <cellStyle name="20% - Акцент2 3 14 3 2" xfId="31133"/>
    <cellStyle name="20% - Акцент2 3 14 4" xfId="31134"/>
    <cellStyle name="20% - Акцент2 3 15" xfId="628"/>
    <cellStyle name="20% - Акцент2 3 15 2" xfId="629"/>
    <cellStyle name="20% - Акцент2 3 15 2 2" xfId="630"/>
    <cellStyle name="20% - Акцент2 3 15 2 2 2" xfId="31135"/>
    <cellStyle name="20% - Акцент2 3 15 2 3" xfId="31136"/>
    <cellStyle name="20% - Акцент2 3 15 3" xfId="631"/>
    <cellStyle name="20% - Акцент2 3 15 3 2" xfId="31137"/>
    <cellStyle name="20% - Акцент2 3 15 4" xfId="31138"/>
    <cellStyle name="20% - Акцент2 3 16" xfId="632"/>
    <cellStyle name="20% - Акцент2 3 16 2" xfId="633"/>
    <cellStyle name="20% - Акцент2 3 16 2 2" xfId="634"/>
    <cellStyle name="20% - Акцент2 3 16 2 2 2" xfId="31139"/>
    <cellStyle name="20% - Акцент2 3 16 2 3" xfId="31140"/>
    <cellStyle name="20% - Акцент2 3 16 3" xfId="635"/>
    <cellStyle name="20% - Акцент2 3 16 3 2" xfId="31141"/>
    <cellStyle name="20% - Акцент2 3 16 4" xfId="31142"/>
    <cellStyle name="20% - Акцент2 3 17" xfId="636"/>
    <cellStyle name="20% - Акцент2 3 17 2" xfId="637"/>
    <cellStyle name="20% - Акцент2 3 17 2 2" xfId="638"/>
    <cellStyle name="20% - Акцент2 3 17 2 2 2" xfId="31143"/>
    <cellStyle name="20% - Акцент2 3 17 2 3" xfId="31144"/>
    <cellStyle name="20% - Акцент2 3 17 3" xfId="639"/>
    <cellStyle name="20% - Акцент2 3 17 3 2" xfId="31145"/>
    <cellStyle name="20% - Акцент2 3 17 4" xfId="31146"/>
    <cellStyle name="20% - Акцент2 3 18" xfId="640"/>
    <cellStyle name="20% - Акцент2 3 18 2" xfId="641"/>
    <cellStyle name="20% - Акцент2 3 18 2 2" xfId="642"/>
    <cellStyle name="20% - Акцент2 3 18 2 2 2" xfId="31147"/>
    <cellStyle name="20% - Акцент2 3 18 2 3" xfId="31148"/>
    <cellStyle name="20% - Акцент2 3 18 3" xfId="643"/>
    <cellStyle name="20% - Акцент2 3 18 3 2" xfId="31149"/>
    <cellStyle name="20% - Акцент2 3 18 4" xfId="31150"/>
    <cellStyle name="20% - Акцент2 3 19" xfId="644"/>
    <cellStyle name="20% - Акцент2 3 19 2" xfId="645"/>
    <cellStyle name="20% - Акцент2 3 19 2 2" xfId="646"/>
    <cellStyle name="20% - Акцент2 3 19 2 2 2" xfId="31151"/>
    <cellStyle name="20% - Акцент2 3 19 2 3" xfId="31152"/>
    <cellStyle name="20% - Акцент2 3 19 3" xfId="647"/>
    <cellStyle name="20% - Акцент2 3 19 3 2" xfId="31153"/>
    <cellStyle name="20% - Акцент2 3 19 4" xfId="31154"/>
    <cellStyle name="20% - Акцент2 3 2" xfId="648"/>
    <cellStyle name="20% - Акцент2 3 2 2" xfId="31155"/>
    <cellStyle name="20% - Акцент2 3 20" xfId="649"/>
    <cellStyle name="20% - Акцент2 3 20 2" xfId="650"/>
    <cellStyle name="20% - Акцент2 3 20 2 2" xfId="651"/>
    <cellStyle name="20% - Акцент2 3 20 2 2 2" xfId="31156"/>
    <cellStyle name="20% - Акцент2 3 20 2 3" xfId="31157"/>
    <cellStyle name="20% - Акцент2 3 20 3" xfId="652"/>
    <cellStyle name="20% - Акцент2 3 20 3 2" xfId="31158"/>
    <cellStyle name="20% - Акцент2 3 20 4" xfId="31159"/>
    <cellStyle name="20% - Акцент2 3 21" xfId="653"/>
    <cellStyle name="20% - Акцент2 3 21 2" xfId="654"/>
    <cellStyle name="20% - Акцент2 3 21 2 2" xfId="655"/>
    <cellStyle name="20% - Акцент2 3 21 2 2 2" xfId="31160"/>
    <cellStyle name="20% - Акцент2 3 21 2 3" xfId="31161"/>
    <cellStyle name="20% - Акцент2 3 21 3" xfId="656"/>
    <cellStyle name="20% - Акцент2 3 21 3 2" xfId="31162"/>
    <cellStyle name="20% - Акцент2 3 21 4" xfId="31163"/>
    <cellStyle name="20% - Акцент2 3 22" xfId="657"/>
    <cellStyle name="20% - Акцент2 3 22 2" xfId="658"/>
    <cellStyle name="20% - Акцент2 3 22 2 2" xfId="659"/>
    <cellStyle name="20% - Акцент2 3 22 2 2 2" xfId="31164"/>
    <cellStyle name="20% - Акцент2 3 22 2 3" xfId="31165"/>
    <cellStyle name="20% - Акцент2 3 22 3" xfId="660"/>
    <cellStyle name="20% - Акцент2 3 22 3 2" xfId="31166"/>
    <cellStyle name="20% - Акцент2 3 22 4" xfId="31167"/>
    <cellStyle name="20% - Акцент2 3 23" xfId="661"/>
    <cellStyle name="20% - Акцент2 3 23 2" xfId="662"/>
    <cellStyle name="20% - Акцент2 3 23 2 2" xfId="663"/>
    <cellStyle name="20% - Акцент2 3 23 2 2 2" xfId="31168"/>
    <cellStyle name="20% - Акцент2 3 23 2 3" xfId="31169"/>
    <cellStyle name="20% - Акцент2 3 23 3" xfId="664"/>
    <cellStyle name="20% - Акцент2 3 23 3 2" xfId="31170"/>
    <cellStyle name="20% - Акцент2 3 23 4" xfId="31171"/>
    <cellStyle name="20% - Акцент2 3 24" xfId="665"/>
    <cellStyle name="20% - Акцент2 3 24 2" xfId="666"/>
    <cellStyle name="20% - Акцент2 3 24 2 2" xfId="667"/>
    <cellStyle name="20% - Акцент2 3 24 2 2 2" xfId="31172"/>
    <cellStyle name="20% - Акцент2 3 24 2 3" xfId="31173"/>
    <cellStyle name="20% - Акцент2 3 24 3" xfId="668"/>
    <cellStyle name="20% - Акцент2 3 24 3 2" xfId="31174"/>
    <cellStyle name="20% - Акцент2 3 24 4" xfId="31175"/>
    <cellStyle name="20% - Акцент2 3 25" xfId="31176"/>
    <cellStyle name="20% - Акцент2 3 3" xfId="669"/>
    <cellStyle name="20% - Акцент2 3 3 2" xfId="670"/>
    <cellStyle name="20% - Акцент2 3 3 2 2" xfId="671"/>
    <cellStyle name="20% - Акцент2 3 3 2 2 2" xfId="31177"/>
    <cellStyle name="20% - Акцент2 3 3 2 3" xfId="31178"/>
    <cellStyle name="20% - Акцент2 3 3 3" xfId="672"/>
    <cellStyle name="20% - Акцент2 3 3 3 2" xfId="31179"/>
    <cellStyle name="20% - Акцент2 3 3 4" xfId="31180"/>
    <cellStyle name="20% - Акцент2 3 4" xfId="673"/>
    <cellStyle name="20% - Акцент2 3 4 2" xfId="674"/>
    <cellStyle name="20% - Акцент2 3 4 2 2" xfId="675"/>
    <cellStyle name="20% - Акцент2 3 4 2 2 2" xfId="31181"/>
    <cellStyle name="20% - Акцент2 3 4 2 3" xfId="31182"/>
    <cellStyle name="20% - Акцент2 3 4 3" xfId="676"/>
    <cellStyle name="20% - Акцент2 3 4 3 2" xfId="31183"/>
    <cellStyle name="20% - Акцент2 3 4 4" xfId="31184"/>
    <cellStyle name="20% - Акцент2 3 5" xfId="677"/>
    <cellStyle name="20% - Акцент2 3 5 2" xfId="678"/>
    <cellStyle name="20% - Акцент2 3 5 2 2" xfId="679"/>
    <cellStyle name="20% - Акцент2 3 5 2 2 2" xfId="31185"/>
    <cellStyle name="20% - Акцент2 3 5 2 3" xfId="31186"/>
    <cellStyle name="20% - Акцент2 3 5 3" xfId="680"/>
    <cellStyle name="20% - Акцент2 3 5 3 2" xfId="31187"/>
    <cellStyle name="20% - Акцент2 3 5 4" xfId="31188"/>
    <cellStyle name="20% - Акцент2 3 6" xfId="681"/>
    <cellStyle name="20% - Акцент2 3 6 2" xfId="682"/>
    <cellStyle name="20% - Акцент2 3 6 2 2" xfId="683"/>
    <cellStyle name="20% - Акцент2 3 6 2 2 2" xfId="31189"/>
    <cellStyle name="20% - Акцент2 3 6 2 3" xfId="31190"/>
    <cellStyle name="20% - Акцент2 3 6 3" xfId="684"/>
    <cellStyle name="20% - Акцент2 3 6 3 2" xfId="31191"/>
    <cellStyle name="20% - Акцент2 3 6 4" xfId="31192"/>
    <cellStyle name="20% - Акцент2 3 7" xfId="685"/>
    <cellStyle name="20% - Акцент2 3 7 2" xfId="686"/>
    <cellStyle name="20% - Акцент2 3 7 2 2" xfId="687"/>
    <cellStyle name="20% - Акцент2 3 7 2 2 2" xfId="31193"/>
    <cellStyle name="20% - Акцент2 3 7 2 3" xfId="31194"/>
    <cellStyle name="20% - Акцент2 3 7 3" xfId="688"/>
    <cellStyle name="20% - Акцент2 3 7 3 2" xfId="31195"/>
    <cellStyle name="20% - Акцент2 3 7 4" xfId="31196"/>
    <cellStyle name="20% - Акцент2 3 8" xfId="689"/>
    <cellStyle name="20% - Акцент2 3 8 2" xfId="690"/>
    <cellStyle name="20% - Акцент2 3 8 2 2" xfId="691"/>
    <cellStyle name="20% - Акцент2 3 8 2 2 2" xfId="31197"/>
    <cellStyle name="20% - Акцент2 3 8 2 3" xfId="31198"/>
    <cellStyle name="20% - Акцент2 3 8 3" xfId="692"/>
    <cellStyle name="20% - Акцент2 3 8 3 2" xfId="31199"/>
    <cellStyle name="20% - Акцент2 3 8 4" xfId="31200"/>
    <cellStyle name="20% - Акцент2 3 9" xfId="693"/>
    <cellStyle name="20% - Акцент2 3 9 2" xfId="694"/>
    <cellStyle name="20% - Акцент2 3 9 2 2" xfId="695"/>
    <cellStyle name="20% - Акцент2 3 9 2 2 2" xfId="31201"/>
    <cellStyle name="20% - Акцент2 3 9 2 3" xfId="31202"/>
    <cellStyle name="20% - Акцент2 3 9 3" xfId="696"/>
    <cellStyle name="20% - Акцент2 3 9 3 2" xfId="31203"/>
    <cellStyle name="20% - Акцент2 3 9 4" xfId="31204"/>
    <cellStyle name="20% - Акцент2 4" xfId="697"/>
    <cellStyle name="20% - Акцент2 4 10" xfId="698"/>
    <cellStyle name="20% - Акцент2 4 10 2" xfId="699"/>
    <cellStyle name="20% - Акцент2 4 10 2 2" xfId="700"/>
    <cellStyle name="20% - Акцент2 4 10 2 2 2" xfId="31205"/>
    <cellStyle name="20% - Акцент2 4 10 2 3" xfId="31206"/>
    <cellStyle name="20% - Акцент2 4 10 3" xfId="701"/>
    <cellStyle name="20% - Акцент2 4 10 3 2" xfId="31207"/>
    <cellStyle name="20% - Акцент2 4 10 4" xfId="31208"/>
    <cellStyle name="20% - Акцент2 4 11" xfId="702"/>
    <cellStyle name="20% - Акцент2 4 11 2" xfId="703"/>
    <cellStyle name="20% - Акцент2 4 11 2 2" xfId="704"/>
    <cellStyle name="20% - Акцент2 4 11 2 2 2" xfId="31209"/>
    <cellStyle name="20% - Акцент2 4 11 2 3" xfId="31210"/>
    <cellStyle name="20% - Акцент2 4 11 3" xfId="705"/>
    <cellStyle name="20% - Акцент2 4 11 3 2" xfId="31211"/>
    <cellStyle name="20% - Акцент2 4 11 4" xfId="31212"/>
    <cellStyle name="20% - Акцент2 4 12" xfId="706"/>
    <cellStyle name="20% - Акцент2 4 12 2" xfId="707"/>
    <cellStyle name="20% - Акцент2 4 12 2 2" xfId="708"/>
    <cellStyle name="20% - Акцент2 4 12 2 2 2" xfId="31213"/>
    <cellStyle name="20% - Акцент2 4 12 2 3" xfId="31214"/>
    <cellStyle name="20% - Акцент2 4 12 3" xfId="709"/>
    <cellStyle name="20% - Акцент2 4 12 3 2" xfId="31215"/>
    <cellStyle name="20% - Акцент2 4 12 4" xfId="31216"/>
    <cellStyle name="20% - Акцент2 4 13" xfId="710"/>
    <cellStyle name="20% - Акцент2 4 13 2" xfId="711"/>
    <cellStyle name="20% - Акцент2 4 13 2 2" xfId="712"/>
    <cellStyle name="20% - Акцент2 4 13 2 2 2" xfId="31217"/>
    <cellStyle name="20% - Акцент2 4 13 2 3" xfId="31218"/>
    <cellStyle name="20% - Акцент2 4 13 3" xfId="713"/>
    <cellStyle name="20% - Акцент2 4 13 3 2" xfId="31219"/>
    <cellStyle name="20% - Акцент2 4 13 4" xfId="31220"/>
    <cellStyle name="20% - Акцент2 4 14" xfId="714"/>
    <cellStyle name="20% - Акцент2 4 14 2" xfId="715"/>
    <cellStyle name="20% - Акцент2 4 14 2 2" xfId="716"/>
    <cellStyle name="20% - Акцент2 4 14 2 2 2" xfId="31221"/>
    <cellStyle name="20% - Акцент2 4 14 2 3" xfId="31222"/>
    <cellStyle name="20% - Акцент2 4 14 3" xfId="717"/>
    <cellStyle name="20% - Акцент2 4 14 3 2" xfId="31223"/>
    <cellStyle name="20% - Акцент2 4 14 4" xfId="31224"/>
    <cellStyle name="20% - Акцент2 4 15" xfId="718"/>
    <cellStyle name="20% - Акцент2 4 15 2" xfId="719"/>
    <cellStyle name="20% - Акцент2 4 15 2 2" xfId="720"/>
    <cellStyle name="20% - Акцент2 4 15 2 2 2" xfId="31225"/>
    <cellStyle name="20% - Акцент2 4 15 2 3" xfId="31226"/>
    <cellStyle name="20% - Акцент2 4 15 3" xfId="721"/>
    <cellStyle name="20% - Акцент2 4 15 3 2" xfId="31227"/>
    <cellStyle name="20% - Акцент2 4 15 4" xfId="31228"/>
    <cellStyle name="20% - Акцент2 4 16" xfId="722"/>
    <cellStyle name="20% - Акцент2 4 16 2" xfId="723"/>
    <cellStyle name="20% - Акцент2 4 16 2 2" xfId="724"/>
    <cellStyle name="20% - Акцент2 4 16 2 2 2" xfId="31229"/>
    <cellStyle name="20% - Акцент2 4 16 2 3" xfId="31230"/>
    <cellStyle name="20% - Акцент2 4 16 3" xfId="725"/>
    <cellStyle name="20% - Акцент2 4 16 3 2" xfId="31231"/>
    <cellStyle name="20% - Акцент2 4 16 4" xfId="31232"/>
    <cellStyle name="20% - Акцент2 4 17" xfId="726"/>
    <cellStyle name="20% - Акцент2 4 17 2" xfId="727"/>
    <cellStyle name="20% - Акцент2 4 17 2 2" xfId="728"/>
    <cellStyle name="20% - Акцент2 4 17 2 2 2" xfId="31233"/>
    <cellStyle name="20% - Акцент2 4 17 2 3" xfId="31234"/>
    <cellStyle name="20% - Акцент2 4 17 3" xfId="729"/>
    <cellStyle name="20% - Акцент2 4 17 3 2" xfId="31235"/>
    <cellStyle name="20% - Акцент2 4 17 4" xfId="31236"/>
    <cellStyle name="20% - Акцент2 4 18" xfId="730"/>
    <cellStyle name="20% - Акцент2 4 18 2" xfId="731"/>
    <cellStyle name="20% - Акцент2 4 18 2 2" xfId="732"/>
    <cellStyle name="20% - Акцент2 4 18 2 2 2" xfId="31237"/>
    <cellStyle name="20% - Акцент2 4 18 2 3" xfId="31238"/>
    <cellStyle name="20% - Акцент2 4 18 3" xfId="733"/>
    <cellStyle name="20% - Акцент2 4 18 3 2" xfId="31239"/>
    <cellStyle name="20% - Акцент2 4 18 4" xfId="31240"/>
    <cellStyle name="20% - Акцент2 4 19" xfId="734"/>
    <cellStyle name="20% - Акцент2 4 19 2" xfId="735"/>
    <cellStyle name="20% - Акцент2 4 19 2 2" xfId="736"/>
    <cellStyle name="20% - Акцент2 4 19 2 2 2" xfId="31241"/>
    <cellStyle name="20% - Акцент2 4 19 2 3" xfId="31242"/>
    <cellStyle name="20% - Акцент2 4 19 3" xfId="737"/>
    <cellStyle name="20% - Акцент2 4 19 3 2" xfId="31243"/>
    <cellStyle name="20% - Акцент2 4 19 4" xfId="31244"/>
    <cellStyle name="20% - Акцент2 4 2" xfId="738"/>
    <cellStyle name="20% - Акцент2 4 2 2" xfId="31245"/>
    <cellStyle name="20% - Акцент2 4 20" xfId="739"/>
    <cellStyle name="20% - Акцент2 4 20 2" xfId="740"/>
    <cellStyle name="20% - Акцент2 4 20 2 2" xfId="741"/>
    <cellStyle name="20% - Акцент2 4 20 2 2 2" xfId="31246"/>
    <cellStyle name="20% - Акцент2 4 20 2 3" xfId="31247"/>
    <cellStyle name="20% - Акцент2 4 20 3" xfId="742"/>
    <cellStyle name="20% - Акцент2 4 20 3 2" xfId="31248"/>
    <cellStyle name="20% - Акцент2 4 20 4" xfId="31249"/>
    <cellStyle name="20% - Акцент2 4 21" xfId="743"/>
    <cellStyle name="20% - Акцент2 4 21 2" xfId="744"/>
    <cellStyle name="20% - Акцент2 4 21 2 2" xfId="745"/>
    <cellStyle name="20% - Акцент2 4 21 2 2 2" xfId="31250"/>
    <cellStyle name="20% - Акцент2 4 21 2 3" xfId="31251"/>
    <cellStyle name="20% - Акцент2 4 21 3" xfId="746"/>
    <cellStyle name="20% - Акцент2 4 21 3 2" xfId="31252"/>
    <cellStyle name="20% - Акцент2 4 21 4" xfId="31253"/>
    <cellStyle name="20% - Акцент2 4 22" xfId="747"/>
    <cellStyle name="20% - Акцент2 4 22 2" xfId="748"/>
    <cellStyle name="20% - Акцент2 4 22 2 2" xfId="749"/>
    <cellStyle name="20% - Акцент2 4 22 2 2 2" xfId="31254"/>
    <cellStyle name="20% - Акцент2 4 22 2 3" xfId="31255"/>
    <cellStyle name="20% - Акцент2 4 22 3" xfId="750"/>
    <cellStyle name="20% - Акцент2 4 22 3 2" xfId="31256"/>
    <cellStyle name="20% - Акцент2 4 22 4" xfId="31257"/>
    <cellStyle name="20% - Акцент2 4 23" xfId="751"/>
    <cellStyle name="20% - Акцент2 4 23 2" xfId="752"/>
    <cellStyle name="20% - Акцент2 4 23 2 2" xfId="753"/>
    <cellStyle name="20% - Акцент2 4 23 2 2 2" xfId="31258"/>
    <cellStyle name="20% - Акцент2 4 23 2 3" xfId="31259"/>
    <cellStyle name="20% - Акцент2 4 23 3" xfId="754"/>
    <cellStyle name="20% - Акцент2 4 23 3 2" xfId="31260"/>
    <cellStyle name="20% - Акцент2 4 23 4" xfId="31261"/>
    <cellStyle name="20% - Акцент2 4 24" xfId="755"/>
    <cellStyle name="20% - Акцент2 4 24 2" xfId="756"/>
    <cellStyle name="20% - Акцент2 4 24 2 2" xfId="757"/>
    <cellStyle name="20% - Акцент2 4 24 2 2 2" xfId="31262"/>
    <cellStyle name="20% - Акцент2 4 24 2 3" xfId="31263"/>
    <cellStyle name="20% - Акцент2 4 24 3" xfId="758"/>
    <cellStyle name="20% - Акцент2 4 24 3 2" xfId="31264"/>
    <cellStyle name="20% - Акцент2 4 24 4" xfId="31265"/>
    <cellStyle name="20% - Акцент2 4 25" xfId="31266"/>
    <cellStyle name="20% - Акцент2 4 3" xfId="759"/>
    <cellStyle name="20% - Акцент2 4 3 2" xfId="760"/>
    <cellStyle name="20% - Акцент2 4 3 2 2" xfId="761"/>
    <cellStyle name="20% - Акцент2 4 3 2 2 2" xfId="31267"/>
    <cellStyle name="20% - Акцент2 4 3 2 3" xfId="31268"/>
    <cellStyle name="20% - Акцент2 4 3 3" xfId="762"/>
    <cellStyle name="20% - Акцент2 4 3 3 2" xfId="31269"/>
    <cellStyle name="20% - Акцент2 4 3 4" xfId="31270"/>
    <cellStyle name="20% - Акцент2 4 4" xfId="763"/>
    <cellStyle name="20% - Акцент2 4 4 2" xfId="764"/>
    <cellStyle name="20% - Акцент2 4 4 2 2" xfId="765"/>
    <cellStyle name="20% - Акцент2 4 4 2 2 2" xfId="31271"/>
    <cellStyle name="20% - Акцент2 4 4 2 3" xfId="31272"/>
    <cellStyle name="20% - Акцент2 4 4 3" xfId="766"/>
    <cellStyle name="20% - Акцент2 4 4 3 2" xfId="31273"/>
    <cellStyle name="20% - Акцент2 4 4 4" xfId="31274"/>
    <cellStyle name="20% - Акцент2 4 5" xfId="767"/>
    <cellStyle name="20% - Акцент2 4 5 2" xfId="768"/>
    <cellStyle name="20% - Акцент2 4 5 2 2" xfId="769"/>
    <cellStyle name="20% - Акцент2 4 5 2 2 2" xfId="31275"/>
    <cellStyle name="20% - Акцент2 4 5 2 3" xfId="31276"/>
    <cellStyle name="20% - Акцент2 4 5 3" xfId="770"/>
    <cellStyle name="20% - Акцент2 4 5 3 2" xfId="31277"/>
    <cellStyle name="20% - Акцент2 4 5 4" xfId="31278"/>
    <cellStyle name="20% - Акцент2 4 6" xfId="771"/>
    <cellStyle name="20% - Акцент2 4 6 2" xfId="772"/>
    <cellStyle name="20% - Акцент2 4 6 2 2" xfId="773"/>
    <cellStyle name="20% - Акцент2 4 6 2 2 2" xfId="31279"/>
    <cellStyle name="20% - Акцент2 4 6 2 3" xfId="31280"/>
    <cellStyle name="20% - Акцент2 4 6 3" xfId="774"/>
    <cellStyle name="20% - Акцент2 4 6 3 2" xfId="31281"/>
    <cellStyle name="20% - Акцент2 4 6 4" xfId="31282"/>
    <cellStyle name="20% - Акцент2 4 7" xfId="775"/>
    <cellStyle name="20% - Акцент2 4 7 2" xfId="776"/>
    <cellStyle name="20% - Акцент2 4 7 2 2" xfId="777"/>
    <cellStyle name="20% - Акцент2 4 7 2 2 2" xfId="31283"/>
    <cellStyle name="20% - Акцент2 4 7 2 3" xfId="31284"/>
    <cellStyle name="20% - Акцент2 4 7 3" xfId="778"/>
    <cellStyle name="20% - Акцент2 4 7 3 2" xfId="31285"/>
    <cellStyle name="20% - Акцент2 4 7 4" xfId="31286"/>
    <cellStyle name="20% - Акцент2 4 8" xfId="779"/>
    <cellStyle name="20% - Акцент2 4 8 2" xfId="780"/>
    <cellStyle name="20% - Акцент2 4 8 2 2" xfId="781"/>
    <cellStyle name="20% - Акцент2 4 8 2 2 2" xfId="31287"/>
    <cellStyle name="20% - Акцент2 4 8 2 3" xfId="31288"/>
    <cellStyle name="20% - Акцент2 4 8 3" xfId="782"/>
    <cellStyle name="20% - Акцент2 4 8 3 2" xfId="31289"/>
    <cellStyle name="20% - Акцент2 4 8 4" xfId="31290"/>
    <cellStyle name="20% - Акцент2 4 9" xfId="783"/>
    <cellStyle name="20% - Акцент2 4 9 2" xfId="784"/>
    <cellStyle name="20% - Акцент2 4 9 2 2" xfId="785"/>
    <cellStyle name="20% - Акцент2 4 9 2 2 2" xfId="31291"/>
    <cellStyle name="20% - Акцент2 4 9 2 3" xfId="31292"/>
    <cellStyle name="20% - Акцент2 4 9 3" xfId="786"/>
    <cellStyle name="20% - Акцент2 4 9 3 2" xfId="31293"/>
    <cellStyle name="20% - Акцент2 4 9 4" xfId="31294"/>
    <cellStyle name="20% - Акцент2 5" xfId="787"/>
    <cellStyle name="20% - Акцент2 5 2" xfId="788"/>
    <cellStyle name="20% - Акцент2 5 2 2" xfId="31295"/>
    <cellStyle name="20% - Акцент2 5 3" xfId="31296"/>
    <cellStyle name="20% - Акцент2 6" xfId="789"/>
    <cellStyle name="20% - Акцент2 6 2" xfId="31297"/>
    <cellStyle name="20% - Акцент2 7" xfId="790"/>
    <cellStyle name="20% - Акцент2 7 2" xfId="791"/>
    <cellStyle name="20% - Акцент2 7 2 2" xfId="792"/>
    <cellStyle name="20% - Акцент2 7 2 2 2" xfId="31298"/>
    <cellStyle name="20% - Акцент2 7 2 3" xfId="31299"/>
    <cellStyle name="20% - Акцент2 7 3" xfId="793"/>
    <cellStyle name="20% - Акцент2 7 3 2" xfId="31300"/>
    <cellStyle name="20% - Акцент2 7 4" xfId="31301"/>
    <cellStyle name="20% - Акцент2 8" xfId="794"/>
    <cellStyle name="20% - Акцент2 8 2" xfId="795"/>
    <cellStyle name="20% - Акцент2 8 2 2" xfId="796"/>
    <cellStyle name="20% - Акцент2 8 2 2 2" xfId="31302"/>
    <cellStyle name="20% - Акцент2 8 2 3" xfId="31303"/>
    <cellStyle name="20% - Акцент2 8 3" xfId="797"/>
    <cellStyle name="20% - Акцент2 8 3 2" xfId="31304"/>
    <cellStyle name="20% - Акцент2 8 4" xfId="31305"/>
    <cellStyle name="20% - Акцент2 9" xfId="798"/>
    <cellStyle name="20% - Акцент2 9 2" xfId="799"/>
    <cellStyle name="20% - Акцент2 9 2 2" xfId="800"/>
    <cellStyle name="20% - Акцент2 9 2 2 2" xfId="31306"/>
    <cellStyle name="20% - Акцент2 9 2 3" xfId="31307"/>
    <cellStyle name="20% - Акцент2 9 3" xfId="801"/>
    <cellStyle name="20% - Акцент2 9 3 2" xfId="31308"/>
    <cellStyle name="20% - Акцент2 9 4" xfId="31309"/>
    <cellStyle name="20% - Акцент3 10" xfId="802"/>
    <cellStyle name="20% - Акцент3 10 2" xfId="803"/>
    <cellStyle name="20% - Акцент3 10 2 2" xfId="804"/>
    <cellStyle name="20% - Акцент3 10 2 2 2" xfId="31310"/>
    <cellStyle name="20% - Акцент3 10 2 3" xfId="31311"/>
    <cellStyle name="20% - Акцент3 10 3" xfId="805"/>
    <cellStyle name="20% - Акцент3 10 3 2" xfId="31312"/>
    <cellStyle name="20% - Акцент3 10 4" xfId="31313"/>
    <cellStyle name="20% - Акцент3 11" xfId="806"/>
    <cellStyle name="20% - Акцент3 11 2" xfId="807"/>
    <cellStyle name="20% - Акцент3 11 2 2" xfId="808"/>
    <cellStyle name="20% - Акцент3 11 2 2 2" xfId="31314"/>
    <cellStyle name="20% - Акцент3 11 2 3" xfId="31315"/>
    <cellStyle name="20% - Акцент3 11 3" xfId="809"/>
    <cellStyle name="20% - Акцент3 11 3 2" xfId="31316"/>
    <cellStyle name="20% - Акцент3 11 4" xfId="31317"/>
    <cellStyle name="20% - Акцент3 12" xfId="810"/>
    <cellStyle name="20% - Акцент3 12 2" xfId="811"/>
    <cellStyle name="20% - Акцент3 12 2 2" xfId="812"/>
    <cellStyle name="20% - Акцент3 12 2 2 2" xfId="31318"/>
    <cellStyle name="20% - Акцент3 12 2 3" xfId="31319"/>
    <cellStyle name="20% - Акцент3 12 3" xfId="813"/>
    <cellStyle name="20% - Акцент3 12 3 2" xfId="31320"/>
    <cellStyle name="20% - Акцент3 12 4" xfId="31321"/>
    <cellStyle name="20% - Акцент3 13" xfId="814"/>
    <cellStyle name="20% - Акцент3 13 2" xfId="815"/>
    <cellStyle name="20% - Акцент3 13 2 2" xfId="816"/>
    <cellStyle name="20% - Акцент3 13 2 2 2" xfId="31322"/>
    <cellStyle name="20% - Акцент3 13 2 3" xfId="31323"/>
    <cellStyle name="20% - Акцент3 13 3" xfId="817"/>
    <cellStyle name="20% - Акцент3 13 3 2" xfId="31324"/>
    <cellStyle name="20% - Акцент3 13 4" xfId="31325"/>
    <cellStyle name="20% - Акцент3 14" xfId="818"/>
    <cellStyle name="20% - Акцент3 14 2" xfId="819"/>
    <cellStyle name="20% - Акцент3 14 2 2" xfId="820"/>
    <cellStyle name="20% - Акцент3 14 2 2 2" xfId="31326"/>
    <cellStyle name="20% - Акцент3 14 2 3" xfId="31327"/>
    <cellStyle name="20% - Акцент3 14 3" xfId="821"/>
    <cellStyle name="20% - Акцент3 14 3 2" xfId="31328"/>
    <cellStyle name="20% - Акцент3 14 4" xfId="31329"/>
    <cellStyle name="20% - Акцент3 15" xfId="822"/>
    <cellStyle name="20% - Акцент3 15 2" xfId="823"/>
    <cellStyle name="20% - Акцент3 15 2 2" xfId="824"/>
    <cellStyle name="20% - Акцент3 15 2 2 2" xfId="31330"/>
    <cellStyle name="20% - Акцент3 15 2 3" xfId="31331"/>
    <cellStyle name="20% - Акцент3 15 3" xfId="825"/>
    <cellStyle name="20% - Акцент3 15 3 2" xfId="31332"/>
    <cellStyle name="20% - Акцент3 15 4" xfId="31333"/>
    <cellStyle name="20% - Акцент3 16" xfId="826"/>
    <cellStyle name="20% - Акцент3 16 2" xfId="827"/>
    <cellStyle name="20% - Акцент3 16 2 2" xfId="828"/>
    <cellStyle name="20% - Акцент3 16 2 2 2" xfId="31334"/>
    <cellStyle name="20% - Акцент3 16 2 3" xfId="31335"/>
    <cellStyle name="20% - Акцент3 16 3" xfId="829"/>
    <cellStyle name="20% - Акцент3 16 3 2" xfId="31336"/>
    <cellStyle name="20% - Акцент3 16 4" xfId="31337"/>
    <cellStyle name="20% - Акцент3 17" xfId="830"/>
    <cellStyle name="20% - Акцент3 17 2" xfId="831"/>
    <cellStyle name="20% - Акцент3 17 2 2" xfId="832"/>
    <cellStyle name="20% - Акцент3 17 2 2 2" xfId="31338"/>
    <cellStyle name="20% - Акцент3 17 2 3" xfId="31339"/>
    <cellStyle name="20% - Акцент3 17 3" xfId="833"/>
    <cellStyle name="20% - Акцент3 17 3 2" xfId="31340"/>
    <cellStyle name="20% - Акцент3 17 4" xfId="31341"/>
    <cellStyle name="20% - Акцент3 18" xfId="834"/>
    <cellStyle name="20% - Акцент3 18 2" xfId="835"/>
    <cellStyle name="20% - Акцент3 18 2 2" xfId="31342"/>
    <cellStyle name="20% - Акцент3 18 3" xfId="31343"/>
    <cellStyle name="20% - Акцент3 19" xfId="836"/>
    <cellStyle name="20% - Акцент3 19 2" xfId="31344"/>
    <cellStyle name="20% - Акцент3 2" xfId="837"/>
    <cellStyle name="20% - Акцент3 2 10" xfId="838"/>
    <cellStyle name="20% - Акцент3 2 10 2" xfId="839"/>
    <cellStyle name="20% - Акцент3 2 10 2 2" xfId="840"/>
    <cellStyle name="20% - Акцент3 2 10 2 2 2" xfId="31345"/>
    <cellStyle name="20% - Акцент3 2 10 2 3" xfId="31346"/>
    <cellStyle name="20% - Акцент3 2 10 3" xfId="841"/>
    <cellStyle name="20% - Акцент3 2 10 3 2" xfId="31347"/>
    <cellStyle name="20% - Акцент3 2 10 4" xfId="31348"/>
    <cellStyle name="20% - Акцент3 2 11" xfId="842"/>
    <cellStyle name="20% - Акцент3 2 11 2" xfId="843"/>
    <cellStyle name="20% - Акцент3 2 11 2 2" xfId="844"/>
    <cellStyle name="20% - Акцент3 2 11 2 2 2" xfId="31349"/>
    <cellStyle name="20% - Акцент3 2 11 2 3" xfId="31350"/>
    <cellStyle name="20% - Акцент3 2 11 3" xfId="845"/>
    <cellStyle name="20% - Акцент3 2 11 3 2" xfId="31351"/>
    <cellStyle name="20% - Акцент3 2 11 4" xfId="31352"/>
    <cellStyle name="20% - Акцент3 2 12" xfId="846"/>
    <cellStyle name="20% - Акцент3 2 12 2" xfId="847"/>
    <cellStyle name="20% - Акцент3 2 12 2 2" xfId="848"/>
    <cellStyle name="20% - Акцент3 2 12 2 2 2" xfId="31353"/>
    <cellStyle name="20% - Акцент3 2 12 2 3" xfId="31354"/>
    <cellStyle name="20% - Акцент3 2 12 3" xfId="849"/>
    <cellStyle name="20% - Акцент3 2 12 3 2" xfId="31355"/>
    <cellStyle name="20% - Акцент3 2 12 4" xfId="31356"/>
    <cellStyle name="20% - Акцент3 2 13" xfId="850"/>
    <cellStyle name="20% - Акцент3 2 13 2" xfId="851"/>
    <cellStyle name="20% - Акцент3 2 13 2 2" xfId="852"/>
    <cellStyle name="20% - Акцент3 2 13 2 2 2" xfId="31357"/>
    <cellStyle name="20% - Акцент3 2 13 2 3" xfId="31358"/>
    <cellStyle name="20% - Акцент3 2 13 3" xfId="853"/>
    <cellStyle name="20% - Акцент3 2 13 3 2" xfId="31359"/>
    <cellStyle name="20% - Акцент3 2 13 4" xfId="31360"/>
    <cellStyle name="20% - Акцент3 2 14" xfId="854"/>
    <cellStyle name="20% - Акцент3 2 14 2" xfId="855"/>
    <cellStyle name="20% - Акцент3 2 14 2 2" xfId="856"/>
    <cellStyle name="20% - Акцент3 2 14 2 2 2" xfId="31361"/>
    <cellStyle name="20% - Акцент3 2 14 2 3" xfId="31362"/>
    <cellStyle name="20% - Акцент3 2 14 3" xfId="857"/>
    <cellStyle name="20% - Акцент3 2 14 3 2" xfId="31363"/>
    <cellStyle name="20% - Акцент3 2 14 4" xfId="31364"/>
    <cellStyle name="20% - Акцент3 2 15" xfId="858"/>
    <cellStyle name="20% - Акцент3 2 15 2" xfId="859"/>
    <cellStyle name="20% - Акцент3 2 15 2 2" xfId="860"/>
    <cellStyle name="20% - Акцент3 2 15 2 2 2" xfId="31365"/>
    <cellStyle name="20% - Акцент3 2 15 2 3" xfId="31366"/>
    <cellStyle name="20% - Акцент3 2 15 3" xfId="861"/>
    <cellStyle name="20% - Акцент3 2 15 3 2" xfId="31367"/>
    <cellStyle name="20% - Акцент3 2 15 4" xfId="31368"/>
    <cellStyle name="20% - Акцент3 2 16" xfId="862"/>
    <cellStyle name="20% - Акцент3 2 16 2" xfId="863"/>
    <cellStyle name="20% - Акцент3 2 16 2 2" xfId="864"/>
    <cellStyle name="20% - Акцент3 2 16 2 2 2" xfId="31369"/>
    <cellStyle name="20% - Акцент3 2 16 2 3" xfId="31370"/>
    <cellStyle name="20% - Акцент3 2 16 3" xfId="865"/>
    <cellStyle name="20% - Акцент3 2 16 3 2" xfId="31371"/>
    <cellStyle name="20% - Акцент3 2 16 4" xfId="31372"/>
    <cellStyle name="20% - Акцент3 2 17" xfId="866"/>
    <cellStyle name="20% - Акцент3 2 17 2" xfId="867"/>
    <cellStyle name="20% - Акцент3 2 17 2 2" xfId="868"/>
    <cellStyle name="20% - Акцент3 2 17 2 2 2" xfId="31373"/>
    <cellStyle name="20% - Акцент3 2 17 2 3" xfId="31374"/>
    <cellStyle name="20% - Акцент3 2 17 3" xfId="869"/>
    <cellStyle name="20% - Акцент3 2 17 3 2" xfId="31375"/>
    <cellStyle name="20% - Акцент3 2 17 4" xfId="31376"/>
    <cellStyle name="20% - Акцент3 2 18" xfId="870"/>
    <cellStyle name="20% - Акцент3 2 18 2" xfId="871"/>
    <cellStyle name="20% - Акцент3 2 18 2 2" xfId="872"/>
    <cellStyle name="20% - Акцент3 2 18 2 2 2" xfId="31377"/>
    <cellStyle name="20% - Акцент3 2 18 2 3" xfId="31378"/>
    <cellStyle name="20% - Акцент3 2 18 3" xfId="873"/>
    <cellStyle name="20% - Акцент3 2 18 3 2" xfId="31379"/>
    <cellStyle name="20% - Акцент3 2 18 4" xfId="31380"/>
    <cellStyle name="20% - Акцент3 2 19" xfId="874"/>
    <cellStyle name="20% - Акцент3 2 19 2" xfId="875"/>
    <cellStyle name="20% - Акцент3 2 19 2 2" xfId="876"/>
    <cellStyle name="20% - Акцент3 2 19 2 2 2" xfId="31381"/>
    <cellStyle name="20% - Акцент3 2 19 2 3" xfId="31382"/>
    <cellStyle name="20% - Акцент3 2 19 3" xfId="877"/>
    <cellStyle name="20% - Акцент3 2 19 3 2" xfId="31383"/>
    <cellStyle name="20% - Акцент3 2 19 4" xfId="31384"/>
    <cellStyle name="20% - Акцент3 2 2" xfId="878"/>
    <cellStyle name="20% - Акцент3 2 2 2" xfId="31385"/>
    <cellStyle name="20% - Акцент3 2 2 3" xfId="60337"/>
    <cellStyle name="20% - Акцент3 2 20" xfId="879"/>
    <cellStyle name="20% - Акцент3 2 20 2" xfId="880"/>
    <cellStyle name="20% - Акцент3 2 20 2 2" xfId="881"/>
    <cellStyle name="20% - Акцент3 2 20 2 2 2" xfId="31386"/>
    <cellStyle name="20% - Акцент3 2 20 2 3" xfId="31387"/>
    <cellStyle name="20% - Акцент3 2 20 3" xfId="882"/>
    <cellStyle name="20% - Акцент3 2 20 3 2" xfId="31388"/>
    <cellStyle name="20% - Акцент3 2 20 4" xfId="31389"/>
    <cellStyle name="20% - Акцент3 2 21" xfId="883"/>
    <cellStyle name="20% - Акцент3 2 21 2" xfId="884"/>
    <cellStyle name="20% - Акцент3 2 21 2 2" xfId="885"/>
    <cellStyle name="20% - Акцент3 2 21 2 2 2" xfId="31390"/>
    <cellStyle name="20% - Акцент3 2 21 2 3" xfId="31391"/>
    <cellStyle name="20% - Акцент3 2 21 3" xfId="886"/>
    <cellStyle name="20% - Акцент3 2 21 3 2" xfId="31392"/>
    <cellStyle name="20% - Акцент3 2 21 4" xfId="31393"/>
    <cellStyle name="20% - Акцент3 2 22" xfId="887"/>
    <cellStyle name="20% - Акцент3 2 22 2" xfId="888"/>
    <cellStyle name="20% - Акцент3 2 22 2 2" xfId="889"/>
    <cellStyle name="20% - Акцент3 2 22 2 2 2" xfId="31394"/>
    <cellStyle name="20% - Акцент3 2 22 2 3" xfId="31395"/>
    <cellStyle name="20% - Акцент3 2 22 3" xfId="890"/>
    <cellStyle name="20% - Акцент3 2 22 3 2" xfId="31396"/>
    <cellStyle name="20% - Акцент3 2 22 4" xfId="31397"/>
    <cellStyle name="20% - Акцент3 2 23" xfId="891"/>
    <cellStyle name="20% - Акцент3 2 23 2" xfId="892"/>
    <cellStyle name="20% - Акцент3 2 23 2 2" xfId="893"/>
    <cellStyle name="20% - Акцент3 2 23 2 2 2" xfId="31398"/>
    <cellStyle name="20% - Акцент3 2 23 2 3" xfId="31399"/>
    <cellStyle name="20% - Акцент3 2 23 3" xfId="894"/>
    <cellStyle name="20% - Акцент3 2 23 3 2" xfId="31400"/>
    <cellStyle name="20% - Акцент3 2 23 4" xfId="31401"/>
    <cellStyle name="20% - Акцент3 2 24" xfId="895"/>
    <cellStyle name="20% - Акцент3 2 24 2" xfId="896"/>
    <cellStyle name="20% - Акцент3 2 24 2 2" xfId="897"/>
    <cellStyle name="20% - Акцент3 2 24 2 2 2" xfId="31402"/>
    <cellStyle name="20% - Акцент3 2 24 2 3" xfId="31403"/>
    <cellStyle name="20% - Акцент3 2 24 3" xfId="898"/>
    <cellStyle name="20% - Акцент3 2 24 3 2" xfId="31404"/>
    <cellStyle name="20% - Акцент3 2 24 4" xfId="31405"/>
    <cellStyle name="20% - Акцент3 2 25" xfId="31406"/>
    <cellStyle name="20% - Акцент3 2 26" xfId="60338"/>
    <cellStyle name="20% - Акцент3 2 3" xfId="899"/>
    <cellStyle name="20% - Акцент3 2 3 2" xfId="900"/>
    <cellStyle name="20% - Акцент3 2 3 2 2" xfId="901"/>
    <cellStyle name="20% - Акцент3 2 3 2 2 2" xfId="31407"/>
    <cellStyle name="20% - Акцент3 2 3 2 3" xfId="31408"/>
    <cellStyle name="20% - Акцент3 2 3 3" xfId="902"/>
    <cellStyle name="20% - Акцент3 2 3 3 2" xfId="31409"/>
    <cellStyle name="20% - Акцент3 2 3 4" xfId="31410"/>
    <cellStyle name="20% - Акцент3 2 3 5" xfId="60339"/>
    <cellStyle name="20% - Акцент3 2 4" xfId="903"/>
    <cellStyle name="20% - Акцент3 2 4 2" xfId="904"/>
    <cellStyle name="20% - Акцент3 2 4 2 2" xfId="905"/>
    <cellStyle name="20% - Акцент3 2 4 2 2 2" xfId="31411"/>
    <cellStyle name="20% - Акцент3 2 4 2 3" xfId="31412"/>
    <cellStyle name="20% - Акцент3 2 4 3" xfId="906"/>
    <cellStyle name="20% - Акцент3 2 4 3 2" xfId="31413"/>
    <cellStyle name="20% - Акцент3 2 4 4" xfId="31414"/>
    <cellStyle name="20% - Акцент3 2 4 5" xfId="60340"/>
    <cellStyle name="20% - Акцент3 2 5" xfId="907"/>
    <cellStyle name="20% - Акцент3 2 5 2" xfId="908"/>
    <cellStyle name="20% - Акцент3 2 5 2 2" xfId="909"/>
    <cellStyle name="20% - Акцент3 2 5 2 2 2" xfId="31415"/>
    <cellStyle name="20% - Акцент3 2 5 2 3" xfId="31416"/>
    <cellStyle name="20% - Акцент3 2 5 3" xfId="910"/>
    <cellStyle name="20% - Акцент3 2 5 3 2" xfId="31417"/>
    <cellStyle name="20% - Акцент3 2 5 4" xfId="31418"/>
    <cellStyle name="20% - Акцент3 2 5 5" xfId="60341"/>
    <cellStyle name="20% - Акцент3 2 6" xfId="911"/>
    <cellStyle name="20% - Акцент3 2 6 2" xfId="912"/>
    <cellStyle name="20% - Акцент3 2 6 2 2" xfId="913"/>
    <cellStyle name="20% - Акцент3 2 6 2 2 2" xfId="31419"/>
    <cellStyle name="20% - Акцент3 2 6 2 3" xfId="31420"/>
    <cellStyle name="20% - Акцент3 2 6 3" xfId="914"/>
    <cellStyle name="20% - Акцент3 2 6 3 2" xfId="31421"/>
    <cellStyle name="20% - Акцент3 2 6 4" xfId="31422"/>
    <cellStyle name="20% - Акцент3 2 7" xfId="915"/>
    <cellStyle name="20% - Акцент3 2 7 2" xfId="916"/>
    <cellStyle name="20% - Акцент3 2 7 2 2" xfId="917"/>
    <cellStyle name="20% - Акцент3 2 7 2 2 2" xfId="31423"/>
    <cellStyle name="20% - Акцент3 2 7 2 3" xfId="31424"/>
    <cellStyle name="20% - Акцент3 2 7 3" xfId="918"/>
    <cellStyle name="20% - Акцент3 2 7 3 2" xfId="31425"/>
    <cellStyle name="20% - Акцент3 2 7 4" xfId="31426"/>
    <cellStyle name="20% - Акцент3 2 8" xfId="919"/>
    <cellStyle name="20% - Акцент3 2 8 2" xfId="920"/>
    <cellStyle name="20% - Акцент3 2 8 2 2" xfId="921"/>
    <cellStyle name="20% - Акцент3 2 8 2 2 2" xfId="31427"/>
    <cellStyle name="20% - Акцент3 2 8 2 3" xfId="31428"/>
    <cellStyle name="20% - Акцент3 2 8 3" xfId="922"/>
    <cellStyle name="20% - Акцент3 2 8 3 2" xfId="31429"/>
    <cellStyle name="20% - Акцент3 2 8 4" xfId="31430"/>
    <cellStyle name="20% - Акцент3 2 9" xfId="923"/>
    <cellStyle name="20% - Акцент3 2 9 2" xfId="924"/>
    <cellStyle name="20% - Акцент3 2 9 2 2" xfId="925"/>
    <cellStyle name="20% - Акцент3 2 9 2 2 2" xfId="31431"/>
    <cellStyle name="20% - Акцент3 2 9 2 3" xfId="31432"/>
    <cellStyle name="20% - Акцент3 2 9 3" xfId="926"/>
    <cellStyle name="20% - Акцент3 2 9 3 2" xfId="31433"/>
    <cellStyle name="20% - Акцент3 2 9 4" xfId="31434"/>
    <cellStyle name="20% - Акцент3 20" xfId="60342"/>
    <cellStyle name="20% - Акцент3 3" xfId="927"/>
    <cellStyle name="20% - Акцент3 3 10" xfId="928"/>
    <cellStyle name="20% - Акцент3 3 10 2" xfId="929"/>
    <cellStyle name="20% - Акцент3 3 10 2 2" xfId="930"/>
    <cellStyle name="20% - Акцент3 3 10 2 2 2" xfId="31435"/>
    <cellStyle name="20% - Акцент3 3 10 2 3" xfId="31436"/>
    <cellStyle name="20% - Акцент3 3 10 3" xfId="931"/>
    <cellStyle name="20% - Акцент3 3 10 3 2" xfId="31437"/>
    <cellStyle name="20% - Акцент3 3 10 4" xfId="31438"/>
    <cellStyle name="20% - Акцент3 3 11" xfId="932"/>
    <cellStyle name="20% - Акцент3 3 11 2" xfId="933"/>
    <cellStyle name="20% - Акцент3 3 11 2 2" xfId="934"/>
    <cellStyle name="20% - Акцент3 3 11 2 2 2" xfId="31439"/>
    <cellStyle name="20% - Акцент3 3 11 2 3" xfId="31440"/>
    <cellStyle name="20% - Акцент3 3 11 3" xfId="935"/>
    <cellStyle name="20% - Акцент3 3 11 3 2" xfId="31441"/>
    <cellStyle name="20% - Акцент3 3 11 4" xfId="31442"/>
    <cellStyle name="20% - Акцент3 3 12" xfId="936"/>
    <cellStyle name="20% - Акцент3 3 12 2" xfId="937"/>
    <cellStyle name="20% - Акцент3 3 12 2 2" xfId="938"/>
    <cellStyle name="20% - Акцент3 3 12 2 2 2" xfId="31443"/>
    <cellStyle name="20% - Акцент3 3 12 2 3" xfId="31444"/>
    <cellStyle name="20% - Акцент3 3 12 3" xfId="939"/>
    <cellStyle name="20% - Акцент3 3 12 3 2" xfId="31445"/>
    <cellStyle name="20% - Акцент3 3 12 4" xfId="31446"/>
    <cellStyle name="20% - Акцент3 3 13" xfId="940"/>
    <cellStyle name="20% - Акцент3 3 13 2" xfId="941"/>
    <cellStyle name="20% - Акцент3 3 13 2 2" xfId="942"/>
    <cellStyle name="20% - Акцент3 3 13 2 2 2" xfId="31447"/>
    <cellStyle name="20% - Акцент3 3 13 2 3" xfId="31448"/>
    <cellStyle name="20% - Акцент3 3 13 3" xfId="943"/>
    <cellStyle name="20% - Акцент3 3 13 3 2" xfId="31449"/>
    <cellStyle name="20% - Акцент3 3 13 4" xfId="31450"/>
    <cellStyle name="20% - Акцент3 3 14" xfId="944"/>
    <cellStyle name="20% - Акцент3 3 14 2" xfId="945"/>
    <cellStyle name="20% - Акцент3 3 14 2 2" xfId="946"/>
    <cellStyle name="20% - Акцент3 3 14 2 2 2" xfId="31451"/>
    <cellStyle name="20% - Акцент3 3 14 2 3" xfId="31452"/>
    <cellStyle name="20% - Акцент3 3 14 3" xfId="947"/>
    <cellStyle name="20% - Акцент3 3 14 3 2" xfId="31453"/>
    <cellStyle name="20% - Акцент3 3 14 4" xfId="31454"/>
    <cellStyle name="20% - Акцент3 3 15" xfId="948"/>
    <cellStyle name="20% - Акцент3 3 15 2" xfId="949"/>
    <cellStyle name="20% - Акцент3 3 15 2 2" xfId="950"/>
    <cellStyle name="20% - Акцент3 3 15 2 2 2" xfId="31455"/>
    <cellStyle name="20% - Акцент3 3 15 2 3" xfId="31456"/>
    <cellStyle name="20% - Акцент3 3 15 3" xfId="951"/>
    <cellStyle name="20% - Акцент3 3 15 3 2" xfId="31457"/>
    <cellStyle name="20% - Акцент3 3 15 4" xfId="31458"/>
    <cellStyle name="20% - Акцент3 3 16" xfId="952"/>
    <cellStyle name="20% - Акцент3 3 16 2" xfId="953"/>
    <cellStyle name="20% - Акцент3 3 16 2 2" xfId="954"/>
    <cellStyle name="20% - Акцент3 3 16 2 2 2" xfId="31459"/>
    <cellStyle name="20% - Акцент3 3 16 2 3" xfId="31460"/>
    <cellStyle name="20% - Акцент3 3 16 3" xfId="955"/>
    <cellStyle name="20% - Акцент3 3 16 3 2" xfId="31461"/>
    <cellStyle name="20% - Акцент3 3 16 4" xfId="31462"/>
    <cellStyle name="20% - Акцент3 3 17" xfId="956"/>
    <cellStyle name="20% - Акцент3 3 17 2" xfId="957"/>
    <cellStyle name="20% - Акцент3 3 17 2 2" xfId="958"/>
    <cellStyle name="20% - Акцент3 3 17 2 2 2" xfId="31463"/>
    <cellStyle name="20% - Акцент3 3 17 2 3" xfId="31464"/>
    <cellStyle name="20% - Акцент3 3 17 3" xfId="959"/>
    <cellStyle name="20% - Акцент3 3 17 3 2" xfId="31465"/>
    <cellStyle name="20% - Акцент3 3 17 4" xfId="31466"/>
    <cellStyle name="20% - Акцент3 3 18" xfId="960"/>
    <cellStyle name="20% - Акцент3 3 18 2" xfId="961"/>
    <cellStyle name="20% - Акцент3 3 18 2 2" xfId="962"/>
    <cellStyle name="20% - Акцент3 3 18 2 2 2" xfId="31467"/>
    <cellStyle name="20% - Акцент3 3 18 2 3" xfId="31468"/>
    <cellStyle name="20% - Акцент3 3 18 3" xfId="963"/>
    <cellStyle name="20% - Акцент3 3 18 3 2" xfId="31469"/>
    <cellStyle name="20% - Акцент3 3 18 4" xfId="31470"/>
    <cellStyle name="20% - Акцент3 3 19" xfId="964"/>
    <cellStyle name="20% - Акцент3 3 19 2" xfId="965"/>
    <cellStyle name="20% - Акцент3 3 19 2 2" xfId="966"/>
    <cellStyle name="20% - Акцент3 3 19 2 2 2" xfId="31471"/>
    <cellStyle name="20% - Акцент3 3 19 2 3" xfId="31472"/>
    <cellStyle name="20% - Акцент3 3 19 3" xfId="967"/>
    <cellStyle name="20% - Акцент3 3 19 3 2" xfId="31473"/>
    <cellStyle name="20% - Акцент3 3 19 4" xfId="31474"/>
    <cellStyle name="20% - Акцент3 3 2" xfId="968"/>
    <cellStyle name="20% - Акцент3 3 2 2" xfId="31475"/>
    <cellStyle name="20% - Акцент3 3 20" xfId="969"/>
    <cellStyle name="20% - Акцент3 3 20 2" xfId="970"/>
    <cellStyle name="20% - Акцент3 3 20 2 2" xfId="971"/>
    <cellStyle name="20% - Акцент3 3 20 2 2 2" xfId="31476"/>
    <cellStyle name="20% - Акцент3 3 20 2 3" xfId="31477"/>
    <cellStyle name="20% - Акцент3 3 20 3" xfId="972"/>
    <cellStyle name="20% - Акцент3 3 20 3 2" xfId="31478"/>
    <cellStyle name="20% - Акцент3 3 20 4" xfId="31479"/>
    <cellStyle name="20% - Акцент3 3 21" xfId="973"/>
    <cellStyle name="20% - Акцент3 3 21 2" xfId="974"/>
    <cellStyle name="20% - Акцент3 3 21 2 2" xfId="975"/>
    <cellStyle name="20% - Акцент3 3 21 2 2 2" xfId="31480"/>
    <cellStyle name="20% - Акцент3 3 21 2 3" xfId="31481"/>
    <cellStyle name="20% - Акцент3 3 21 3" xfId="976"/>
    <cellStyle name="20% - Акцент3 3 21 3 2" xfId="31482"/>
    <cellStyle name="20% - Акцент3 3 21 4" xfId="31483"/>
    <cellStyle name="20% - Акцент3 3 22" xfId="977"/>
    <cellStyle name="20% - Акцент3 3 22 2" xfId="978"/>
    <cellStyle name="20% - Акцент3 3 22 2 2" xfId="979"/>
    <cellStyle name="20% - Акцент3 3 22 2 2 2" xfId="31484"/>
    <cellStyle name="20% - Акцент3 3 22 2 3" xfId="31485"/>
    <cellStyle name="20% - Акцент3 3 22 3" xfId="980"/>
    <cellStyle name="20% - Акцент3 3 22 3 2" xfId="31486"/>
    <cellStyle name="20% - Акцент3 3 22 4" xfId="31487"/>
    <cellStyle name="20% - Акцент3 3 23" xfId="981"/>
    <cellStyle name="20% - Акцент3 3 23 2" xfId="982"/>
    <cellStyle name="20% - Акцент3 3 23 2 2" xfId="983"/>
    <cellStyle name="20% - Акцент3 3 23 2 2 2" xfId="31488"/>
    <cellStyle name="20% - Акцент3 3 23 2 3" xfId="31489"/>
    <cellStyle name="20% - Акцент3 3 23 3" xfId="984"/>
    <cellStyle name="20% - Акцент3 3 23 3 2" xfId="31490"/>
    <cellStyle name="20% - Акцент3 3 23 4" xfId="31491"/>
    <cellStyle name="20% - Акцент3 3 24" xfId="985"/>
    <cellStyle name="20% - Акцент3 3 24 2" xfId="986"/>
    <cellStyle name="20% - Акцент3 3 24 2 2" xfId="987"/>
    <cellStyle name="20% - Акцент3 3 24 2 2 2" xfId="31492"/>
    <cellStyle name="20% - Акцент3 3 24 2 3" xfId="31493"/>
    <cellStyle name="20% - Акцент3 3 24 3" xfId="988"/>
    <cellStyle name="20% - Акцент3 3 24 3 2" xfId="31494"/>
    <cellStyle name="20% - Акцент3 3 24 4" xfId="31495"/>
    <cellStyle name="20% - Акцент3 3 25" xfId="31496"/>
    <cellStyle name="20% - Акцент3 3 3" xfId="989"/>
    <cellStyle name="20% - Акцент3 3 3 2" xfId="990"/>
    <cellStyle name="20% - Акцент3 3 3 2 2" xfId="991"/>
    <cellStyle name="20% - Акцент3 3 3 2 2 2" xfId="31497"/>
    <cellStyle name="20% - Акцент3 3 3 2 3" xfId="31498"/>
    <cellStyle name="20% - Акцент3 3 3 3" xfId="992"/>
    <cellStyle name="20% - Акцент3 3 3 3 2" xfId="31499"/>
    <cellStyle name="20% - Акцент3 3 3 4" xfId="31500"/>
    <cellStyle name="20% - Акцент3 3 4" xfId="993"/>
    <cellStyle name="20% - Акцент3 3 4 2" xfId="994"/>
    <cellStyle name="20% - Акцент3 3 4 2 2" xfId="995"/>
    <cellStyle name="20% - Акцент3 3 4 2 2 2" xfId="31501"/>
    <cellStyle name="20% - Акцент3 3 4 2 3" xfId="31502"/>
    <cellStyle name="20% - Акцент3 3 4 3" xfId="996"/>
    <cellStyle name="20% - Акцент3 3 4 3 2" xfId="31503"/>
    <cellStyle name="20% - Акцент3 3 4 4" xfId="31504"/>
    <cellStyle name="20% - Акцент3 3 5" xfId="997"/>
    <cellStyle name="20% - Акцент3 3 5 2" xfId="998"/>
    <cellStyle name="20% - Акцент3 3 5 2 2" xfId="999"/>
    <cellStyle name="20% - Акцент3 3 5 2 2 2" xfId="31505"/>
    <cellStyle name="20% - Акцент3 3 5 2 3" xfId="31506"/>
    <cellStyle name="20% - Акцент3 3 5 3" xfId="1000"/>
    <cellStyle name="20% - Акцент3 3 5 3 2" xfId="31507"/>
    <cellStyle name="20% - Акцент3 3 5 4" xfId="31508"/>
    <cellStyle name="20% - Акцент3 3 6" xfId="1001"/>
    <cellStyle name="20% - Акцент3 3 6 2" xfId="1002"/>
    <cellStyle name="20% - Акцент3 3 6 2 2" xfId="1003"/>
    <cellStyle name="20% - Акцент3 3 6 2 2 2" xfId="31509"/>
    <cellStyle name="20% - Акцент3 3 6 2 3" xfId="31510"/>
    <cellStyle name="20% - Акцент3 3 6 3" xfId="1004"/>
    <cellStyle name="20% - Акцент3 3 6 3 2" xfId="31511"/>
    <cellStyle name="20% - Акцент3 3 6 4" xfId="31512"/>
    <cellStyle name="20% - Акцент3 3 7" xfId="1005"/>
    <cellStyle name="20% - Акцент3 3 7 2" xfId="1006"/>
    <cellStyle name="20% - Акцент3 3 7 2 2" xfId="1007"/>
    <cellStyle name="20% - Акцент3 3 7 2 2 2" xfId="31513"/>
    <cellStyle name="20% - Акцент3 3 7 2 3" xfId="31514"/>
    <cellStyle name="20% - Акцент3 3 7 3" xfId="1008"/>
    <cellStyle name="20% - Акцент3 3 7 3 2" xfId="31515"/>
    <cellStyle name="20% - Акцент3 3 7 4" xfId="31516"/>
    <cellStyle name="20% - Акцент3 3 8" xfId="1009"/>
    <cellStyle name="20% - Акцент3 3 8 2" xfId="1010"/>
    <cellStyle name="20% - Акцент3 3 8 2 2" xfId="1011"/>
    <cellStyle name="20% - Акцент3 3 8 2 2 2" xfId="31517"/>
    <cellStyle name="20% - Акцент3 3 8 2 3" xfId="31518"/>
    <cellStyle name="20% - Акцент3 3 8 3" xfId="1012"/>
    <cellStyle name="20% - Акцент3 3 8 3 2" xfId="31519"/>
    <cellStyle name="20% - Акцент3 3 8 4" xfId="31520"/>
    <cellStyle name="20% - Акцент3 3 9" xfId="1013"/>
    <cellStyle name="20% - Акцент3 3 9 2" xfId="1014"/>
    <cellStyle name="20% - Акцент3 3 9 2 2" xfId="1015"/>
    <cellStyle name="20% - Акцент3 3 9 2 2 2" xfId="31521"/>
    <cellStyle name="20% - Акцент3 3 9 2 3" xfId="31522"/>
    <cellStyle name="20% - Акцент3 3 9 3" xfId="1016"/>
    <cellStyle name="20% - Акцент3 3 9 3 2" xfId="31523"/>
    <cellStyle name="20% - Акцент3 3 9 4" xfId="31524"/>
    <cellStyle name="20% - Акцент3 4" xfId="1017"/>
    <cellStyle name="20% - Акцент3 4 10" xfId="1018"/>
    <cellStyle name="20% - Акцент3 4 10 2" xfId="1019"/>
    <cellStyle name="20% - Акцент3 4 10 2 2" xfId="1020"/>
    <cellStyle name="20% - Акцент3 4 10 2 2 2" xfId="31525"/>
    <cellStyle name="20% - Акцент3 4 10 2 3" xfId="31526"/>
    <cellStyle name="20% - Акцент3 4 10 3" xfId="1021"/>
    <cellStyle name="20% - Акцент3 4 10 3 2" xfId="31527"/>
    <cellStyle name="20% - Акцент3 4 10 4" xfId="31528"/>
    <cellStyle name="20% - Акцент3 4 11" xfId="1022"/>
    <cellStyle name="20% - Акцент3 4 11 2" xfId="1023"/>
    <cellStyle name="20% - Акцент3 4 11 2 2" xfId="1024"/>
    <cellStyle name="20% - Акцент3 4 11 2 2 2" xfId="31529"/>
    <cellStyle name="20% - Акцент3 4 11 2 3" xfId="31530"/>
    <cellStyle name="20% - Акцент3 4 11 3" xfId="1025"/>
    <cellStyle name="20% - Акцент3 4 11 3 2" xfId="31531"/>
    <cellStyle name="20% - Акцент3 4 11 4" xfId="31532"/>
    <cellStyle name="20% - Акцент3 4 12" xfId="1026"/>
    <cellStyle name="20% - Акцент3 4 12 2" xfId="1027"/>
    <cellStyle name="20% - Акцент3 4 12 2 2" xfId="1028"/>
    <cellStyle name="20% - Акцент3 4 12 2 2 2" xfId="31533"/>
    <cellStyle name="20% - Акцент3 4 12 2 3" xfId="31534"/>
    <cellStyle name="20% - Акцент3 4 12 3" xfId="1029"/>
    <cellStyle name="20% - Акцент3 4 12 3 2" xfId="31535"/>
    <cellStyle name="20% - Акцент3 4 12 4" xfId="31536"/>
    <cellStyle name="20% - Акцент3 4 13" xfId="1030"/>
    <cellStyle name="20% - Акцент3 4 13 2" xfId="1031"/>
    <cellStyle name="20% - Акцент3 4 13 2 2" xfId="1032"/>
    <cellStyle name="20% - Акцент3 4 13 2 2 2" xfId="31537"/>
    <cellStyle name="20% - Акцент3 4 13 2 3" xfId="31538"/>
    <cellStyle name="20% - Акцент3 4 13 3" xfId="1033"/>
    <cellStyle name="20% - Акцент3 4 13 3 2" xfId="31539"/>
    <cellStyle name="20% - Акцент3 4 13 4" xfId="31540"/>
    <cellStyle name="20% - Акцент3 4 14" xfId="1034"/>
    <cellStyle name="20% - Акцент3 4 14 2" xfId="1035"/>
    <cellStyle name="20% - Акцент3 4 14 2 2" xfId="1036"/>
    <cellStyle name="20% - Акцент3 4 14 2 2 2" xfId="31541"/>
    <cellStyle name="20% - Акцент3 4 14 2 3" xfId="31542"/>
    <cellStyle name="20% - Акцент3 4 14 3" xfId="1037"/>
    <cellStyle name="20% - Акцент3 4 14 3 2" xfId="31543"/>
    <cellStyle name="20% - Акцент3 4 14 4" xfId="31544"/>
    <cellStyle name="20% - Акцент3 4 15" xfId="1038"/>
    <cellStyle name="20% - Акцент3 4 15 2" xfId="1039"/>
    <cellStyle name="20% - Акцент3 4 15 2 2" xfId="1040"/>
    <cellStyle name="20% - Акцент3 4 15 2 2 2" xfId="31545"/>
    <cellStyle name="20% - Акцент3 4 15 2 3" xfId="31546"/>
    <cellStyle name="20% - Акцент3 4 15 3" xfId="1041"/>
    <cellStyle name="20% - Акцент3 4 15 3 2" xfId="31547"/>
    <cellStyle name="20% - Акцент3 4 15 4" xfId="31548"/>
    <cellStyle name="20% - Акцент3 4 16" xfId="1042"/>
    <cellStyle name="20% - Акцент3 4 16 2" xfId="1043"/>
    <cellStyle name="20% - Акцент3 4 16 2 2" xfId="1044"/>
    <cellStyle name="20% - Акцент3 4 16 2 2 2" xfId="31549"/>
    <cellStyle name="20% - Акцент3 4 16 2 3" xfId="31550"/>
    <cellStyle name="20% - Акцент3 4 16 3" xfId="1045"/>
    <cellStyle name="20% - Акцент3 4 16 3 2" xfId="31551"/>
    <cellStyle name="20% - Акцент3 4 16 4" xfId="31552"/>
    <cellStyle name="20% - Акцент3 4 17" xfId="1046"/>
    <cellStyle name="20% - Акцент3 4 17 2" xfId="1047"/>
    <cellStyle name="20% - Акцент3 4 17 2 2" xfId="1048"/>
    <cellStyle name="20% - Акцент3 4 17 2 2 2" xfId="31553"/>
    <cellStyle name="20% - Акцент3 4 17 2 3" xfId="31554"/>
    <cellStyle name="20% - Акцент3 4 17 3" xfId="1049"/>
    <cellStyle name="20% - Акцент3 4 17 3 2" xfId="31555"/>
    <cellStyle name="20% - Акцент3 4 17 4" xfId="31556"/>
    <cellStyle name="20% - Акцент3 4 18" xfId="1050"/>
    <cellStyle name="20% - Акцент3 4 18 2" xfId="1051"/>
    <cellStyle name="20% - Акцент3 4 18 2 2" xfId="1052"/>
    <cellStyle name="20% - Акцент3 4 18 2 2 2" xfId="31557"/>
    <cellStyle name="20% - Акцент3 4 18 2 3" xfId="31558"/>
    <cellStyle name="20% - Акцент3 4 18 3" xfId="1053"/>
    <cellStyle name="20% - Акцент3 4 18 3 2" xfId="31559"/>
    <cellStyle name="20% - Акцент3 4 18 4" xfId="31560"/>
    <cellStyle name="20% - Акцент3 4 19" xfId="1054"/>
    <cellStyle name="20% - Акцент3 4 19 2" xfId="1055"/>
    <cellStyle name="20% - Акцент3 4 19 2 2" xfId="1056"/>
    <cellStyle name="20% - Акцент3 4 19 2 2 2" xfId="31561"/>
    <cellStyle name="20% - Акцент3 4 19 2 3" xfId="31562"/>
    <cellStyle name="20% - Акцент3 4 19 3" xfId="1057"/>
    <cellStyle name="20% - Акцент3 4 19 3 2" xfId="31563"/>
    <cellStyle name="20% - Акцент3 4 19 4" xfId="31564"/>
    <cellStyle name="20% - Акцент3 4 2" xfId="1058"/>
    <cellStyle name="20% - Акцент3 4 2 2" xfId="31565"/>
    <cellStyle name="20% - Акцент3 4 20" xfId="1059"/>
    <cellStyle name="20% - Акцент3 4 20 2" xfId="1060"/>
    <cellStyle name="20% - Акцент3 4 20 2 2" xfId="1061"/>
    <cellStyle name="20% - Акцент3 4 20 2 2 2" xfId="31566"/>
    <cellStyle name="20% - Акцент3 4 20 2 3" xfId="31567"/>
    <cellStyle name="20% - Акцент3 4 20 3" xfId="1062"/>
    <cellStyle name="20% - Акцент3 4 20 3 2" xfId="31568"/>
    <cellStyle name="20% - Акцент3 4 20 4" xfId="31569"/>
    <cellStyle name="20% - Акцент3 4 21" xfId="1063"/>
    <cellStyle name="20% - Акцент3 4 21 2" xfId="1064"/>
    <cellStyle name="20% - Акцент3 4 21 2 2" xfId="1065"/>
    <cellStyle name="20% - Акцент3 4 21 2 2 2" xfId="31570"/>
    <cellStyle name="20% - Акцент3 4 21 2 3" xfId="31571"/>
    <cellStyle name="20% - Акцент3 4 21 3" xfId="1066"/>
    <cellStyle name="20% - Акцент3 4 21 3 2" xfId="31572"/>
    <cellStyle name="20% - Акцент3 4 21 4" xfId="31573"/>
    <cellStyle name="20% - Акцент3 4 22" xfId="1067"/>
    <cellStyle name="20% - Акцент3 4 22 2" xfId="1068"/>
    <cellStyle name="20% - Акцент3 4 22 2 2" xfId="1069"/>
    <cellStyle name="20% - Акцент3 4 22 2 2 2" xfId="31574"/>
    <cellStyle name="20% - Акцент3 4 22 2 3" xfId="31575"/>
    <cellStyle name="20% - Акцент3 4 22 3" xfId="1070"/>
    <cellStyle name="20% - Акцент3 4 22 3 2" xfId="31576"/>
    <cellStyle name="20% - Акцент3 4 22 4" xfId="31577"/>
    <cellStyle name="20% - Акцент3 4 23" xfId="1071"/>
    <cellStyle name="20% - Акцент3 4 23 2" xfId="1072"/>
    <cellStyle name="20% - Акцент3 4 23 2 2" xfId="1073"/>
    <cellStyle name="20% - Акцент3 4 23 2 2 2" xfId="31578"/>
    <cellStyle name="20% - Акцент3 4 23 2 3" xfId="31579"/>
    <cellStyle name="20% - Акцент3 4 23 3" xfId="1074"/>
    <cellStyle name="20% - Акцент3 4 23 3 2" xfId="31580"/>
    <cellStyle name="20% - Акцент3 4 23 4" xfId="31581"/>
    <cellStyle name="20% - Акцент3 4 24" xfId="1075"/>
    <cellStyle name="20% - Акцент3 4 24 2" xfId="1076"/>
    <cellStyle name="20% - Акцент3 4 24 2 2" xfId="1077"/>
    <cellStyle name="20% - Акцент3 4 24 2 2 2" xfId="31582"/>
    <cellStyle name="20% - Акцент3 4 24 2 3" xfId="31583"/>
    <cellStyle name="20% - Акцент3 4 24 3" xfId="1078"/>
    <cellStyle name="20% - Акцент3 4 24 3 2" xfId="31584"/>
    <cellStyle name="20% - Акцент3 4 24 4" xfId="31585"/>
    <cellStyle name="20% - Акцент3 4 25" xfId="31586"/>
    <cellStyle name="20% - Акцент3 4 3" xfId="1079"/>
    <cellStyle name="20% - Акцент3 4 3 2" xfId="1080"/>
    <cellStyle name="20% - Акцент3 4 3 2 2" xfId="1081"/>
    <cellStyle name="20% - Акцент3 4 3 2 2 2" xfId="31587"/>
    <cellStyle name="20% - Акцент3 4 3 2 3" xfId="31588"/>
    <cellStyle name="20% - Акцент3 4 3 3" xfId="1082"/>
    <cellStyle name="20% - Акцент3 4 3 3 2" xfId="31589"/>
    <cellStyle name="20% - Акцент3 4 3 4" xfId="31590"/>
    <cellStyle name="20% - Акцент3 4 4" xfId="1083"/>
    <cellStyle name="20% - Акцент3 4 4 2" xfId="1084"/>
    <cellStyle name="20% - Акцент3 4 4 2 2" xfId="1085"/>
    <cellStyle name="20% - Акцент3 4 4 2 2 2" xfId="31591"/>
    <cellStyle name="20% - Акцент3 4 4 2 3" xfId="31592"/>
    <cellStyle name="20% - Акцент3 4 4 3" xfId="1086"/>
    <cellStyle name="20% - Акцент3 4 4 3 2" xfId="31593"/>
    <cellStyle name="20% - Акцент3 4 4 4" xfId="31594"/>
    <cellStyle name="20% - Акцент3 4 5" xfId="1087"/>
    <cellStyle name="20% - Акцент3 4 5 2" xfId="1088"/>
    <cellStyle name="20% - Акцент3 4 5 2 2" xfId="1089"/>
    <cellStyle name="20% - Акцент3 4 5 2 2 2" xfId="31595"/>
    <cellStyle name="20% - Акцент3 4 5 2 3" xfId="31596"/>
    <cellStyle name="20% - Акцент3 4 5 3" xfId="1090"/>
    <cellStyle name="20% - Акцент3 4 5 3 2" xfId="31597"/>
    <cellStyle name="20% - Акцент3 4 5 4" xfId="31598"/>
    <cellStyle name="20% - Акцент3 4 6" xfId="1091"/>
    <cellStyle name="20% - Акцент3 4 6 2" xfId="1092"/>
    <cellStyle name="20% - Акцент3 4 6 2 2" xfId="1093"/>
    <cellStyle name="20% - Акцент3 4 6 2 2 2" xfId="31599"/>
    <cellStyle name="20% - Акцент3 4 6 2 3" xfId="31600"/>
    <cellStyle name="20% - Акцент3 4 6 3" xfId="1094"/>
    <cellStyle name="20% - Акцент3 4 6 3 2" xfId="31601"/>
    <cellStyle name="20% - Акцент3 4 6 4" xfId="31602"/>
    <cellStyle name="20% - Акцент3 4 7" xfId="1095"/>
    <cellStyle name="20% - Акцент3 4 7 2" xfId="1096"/>
    <cellStyle name="20% - Акцент3 4 7 2 2" xfId="1097"/>
    <cellStyle name="20% - Акцент3 4 7 2 2 2" xfId="31603"/>
    <cellStyle name="20% - Акцент3 4 7 2 3" xfId="31604"/>
    <cellStyle name="20% - Акцент3 4 7 3" xfId="1098"/>
    <cellStyle name="20% - Акцент3 4 7 3 2" xfId="31605"/>
    <cellStyle name="20% - Акцент3 4 7 4" xfId="31606"/>
    <cellStyle name="20% - Акцент3 4 8" xfId="1099"/>
    <cellStyle name="20% - Акцент3 4 8 2" xfId="1100"/>
    <cellStyle name="20% - Акцент3 4 8 2 2" xfId="1101"/>
    <cellStyle name="20% - Акцент3 4 8 2 2 2" xfId="31607"/>
    <cellStyle name="20% - Акцент3 4 8 2 3" xfId="31608"/>
    <cellStyle name="20% - Акцент3 4 8 3" xfId="1102"/>
    <cellStyle name="20% - Акцент3 4 8 3 2" xfId="31609"/>
    <cellStyle name="20% - Акцент3 4 8 4" xfId="31610"/>
    <cellStyle name="20% - Акцент3 4 9" xfId="1103"/>
    <cellStyle name="20% - Акцент3 4 9 2" xfId="1104"/>
    <cellStyle name="20% - Акцент3 4 9 2 2" xfId="1105"/>
    <cellStyle name="20% - Акцент3 4 9 2 2 2" xfId="31611"/>
    <cellStyle name="20% - Акцент3 4 9 2 3" xfId="31612"/>
    <cellStyle name="20% - Акцент3 4 9 3" xfId="1106"/>
    <cellStyle name="20% - Акцент3 4 9 3 2" xfId="31613"/>
    <cellStyle name="20% - Акцент3 4 9 4" xfId="31614"/>
    <cellStyle name="20% - Акцент3 5" xfId="1107"/>
    <cellStyle name="20% - Акцент3 5 2" xfId="1108"/>
    <cellStyle name="20% - Акцент3 5 2 2" xfId="31615"/>
    <cellStyle name="20% - Акцент3 5 3" xfId="31616"/>
    <cellStyle name="20% - Акцент3 6" xfId="1109"/>
    <cellStyle name="20% - Акцент3 6 2" xfId="31617"/>
    <cellStyle name="20% - Акцент3 7" xfId="1110"/>
    <cellStyle name="20% - Акцент3 7 2" xfId="1111"/>
    <cellStyle name="20% - Акцент3 7 2 2" xfId="1112"/>
    <cellStyle name="20% - Акцент3 7 2 2 2" xfId="31618"/>
    <cellStyle name="20% - Акцент3 7 2 3" xfId="31619"/>
    <cellStyle name="20% - Акцент3 7 3" xfId="1113"/>
    <cellStyle name="20% - Акцент3 7 3 2" xfId="31620"/>
    <cellStyle name="20% - Акцент3 7 4" xfId="31621"/>
    <cellStyle name="20% - Акцент3 8" xfId="1114"/>
    <cellStyle name="20% - Акцент3 8 2" xfId="1115"/>
    <cellStyle name="20% - Акцент3 8 2 2" xfId="1116"/>
    <cellStyle name="20% - Акцент3 8 2 2 2" xfId="31622"/>
    <cellStyle name="20% - Акцент3 8 2 3" xfId="31623"/>
    <cellStyle name="20% - Акцент3 8 3" xfId="1117"/>
    <cellStyle name="20% - Акцент3 8 3 2" xfId="31624"/>
    <cellStyle name="20% - Акцент3 8 4" xfId="31625"/>
    <cellStyle name="20% - Акцент3 9" xfId="1118"/>
    <cellStyle name="20% - Акцент3 9 2" xfId="1119"/>
    <cellStyle name="20% - Акцент3 9 2 2" xfId="1120"/>
    <cellStyle name="20% - Акцент3 9 2 2 2" xfId="31626"/>
    <cellStyle name="20% - Акцент3 9 2 3" xfId="31627"/>
    <cellStyle name="20% - Акцент3 9 3" xfId="1121"/>
    <cellStyle name="20% - Акцент3 9 3 2" xfId="31628"/>
    <cellStyle name="20% - Акцент3 9 4" xfId="31629"/>
    <cellStyle name="20% - Акцент4 10" xfId="1122"/>
    <cellStyle name="20% - Акцент4 10 2" xfId="1123"/>
    <cellStyle name="20% - Акцент4 10 2 2" xfId="1124"/>
    <cellStyle name="20% - Акцент4 10 2 2 2" xfId="31630"/>
    <cellStyle name="20% - Акцент4 10 2 3" xfId="31631"/>
    <cellStyle name="20% - Акцент4 10 3" xfId="1125"/>
    <cellStyle name="20% - Акцент4 10 3 2" xfId="31632"/>
    <cellStyle name="20% - Акцент4 10 4" xfId="31633"/>
    <cellStyle name="20% - Акцент4 11" xfId="1126"/>
    <cellStyle name="20% - Акцент4 11 2" xfId="1127"/>
    <cellStyle name="20% - Акцент4 11 2 2" xfId="1128"/>
    <cellStyle name="20% - Акцент4 11 2 2 2" xfId="31634"/>
    <cellStyle name="20% - Акцент4 11 2 3" xfId="31635"/>
    <cellStyle name="20% - Акцент4 11 3" xfId="1129"/>
    <cellStyle name="20% - Акцент4 11 3 2" xfId="31636"/>
    <cellStyle name="20% - Акцент4 11 4" xfId="31637"/>
    <cellStyle name="20% - Акцент4 12" xfId="1130"/>
    <cellStyle name="20% - Акцент4 12 2" xfId="1131"/>
    <cellStyle name="20% - Акцент4 12 2 2" xfId="1132"/>
    <cellStyle name="20% - Акцент4 12 2 2 2" xfId="31638"/>
    <cellStyle name="20% - Акцент4 12 2 3" xfId="31639"/>
    <cellStyle name="20% - Акцент4 12 3" xfId="1133"/>
    <cellStyle name="20% - Акцент4 12 3 2" xfId="31640"/>
    <cellStyle name="20% - Акцент4 12 4" xfId="31641"/>
    <cellStyle name="20% - Акцент4 13" xfId="1134"/>
    <cellStyle name="20% - Акцент4 13 2" xfId="1135"/>
    <cellStyle name="20% - Акцент4 13 2 2" xfId="1136"/>
    <cellStyle name="20% - Акцент4 13 2 2 2" xfId="31642"/>
    <cellStyle name="20% - Акцент4 13 2 3" xfId="31643"/>
    <cellStyle name="20% - Акцент4 13 3" xfId="1137"/>
    <cellStyle name="20% - Акцент4 13 3 2" xfId="31644"/>
    <cellStyle name="20% - Акцент4 13 4" xfId="31645"/>
    <cellStyle name="20% - Акцент4 14" xfId="1138"/>
    <cellStyle name="20% - Акцент4 14 2" xfId="1139"/>
    <cellStyle name="20% - Акцент4 14 2 2" xfId="1140"/>
    <cellStyle name="20% - Акцент4 14 2 2 2" xfId="31646"/>
    <cellStyle name="20% - Акцент4 14 2 3" xfId="31647"/>
    <cellStyle name="20% - Акцент4 14 3" xfId="1141"/>
    <cellStyle name="20% - Акцент4 14 3 2" xfId="31648"/>
    <cellStyle name="20% - Акцент4 14 4" xfId="31649"/>
    <cellStyle name="20% - Акцент4 15" xfId="1142"/>
    <cellStyle name="20% - Акцент4 15 2" xfId="1143"/>
    <cellStyle name="20% - Акцент4 15 2 2" xfId="1144"/>
    <cellStyle name="20% - Акцент4 15 2 2 2" xfId="31650"/>
    <cellStyle name="20% - Акцент4 15 2 3" xfId="31651"/>
    <cellStyle name="20% - Акцент4 15 3" xfId="1145"/>
    <cellStyle name="20% - Акцент4 15 3 2" xfId="31652"/>
    <cellStyle name="20% - Акцент4 15 4" xfId="31653"/>
    <cellStyle name="20% - Акцент4 16" xfId="1146"/>
    <cellStyle name="20% - Акцент4 16 2" xfId="1147"/>
    <cellStyle name="20% - Акцент4 16 2 2" xfId="1148"/>
    <cellStyle name="20% - Акцент4 16 2 2 2" xfId="31654"/>
    <cellStyle name="20% - Акцент4 16 2 3" xfId="31655"/>
    <cellStyle name="20% - Акцент4 16 3" xfId="1149"/>
    <cellStyle name="20% - Акцент4 16 3 2" xfId="31656"/>
    <cellStyle name="20% - Акцент4 16 4" xfId="31657"/>
    <cellStyle name="20% - Акцент4 17" xfId="1150"/>
    <cellStyle name="20% - Акцент4 17 2" xfId="1151"/>
    <cellStyle name="20% - Акцент4 17 2 2" xfId="1152"/>
    <cellStyle name="20% - Акцент4 17 2 2 2" xfId="31658"/>
    <cellStyle name="20% - Акцент4 17 2 3" xfId="31659"/>
    <cellStyle name="20% - Акцент4 17 3" xfId="1153"/>
    <cellStyle name="20% - Акцент4 17 3 2" xfId="31660"/>
    <cellStyle name="20% - Акцент4 17 4" xfId="31661"/>
    <cellStyle name="20% - Акцент4 18" xfId="1154"/>
    <cellStyle name="20% - Акцент4 18 2" xfId="1155"/>
    <cellStyle name="20% - Акцент4 18 2 2" xfId="31662"/>
    <cellStyle name="20% - Акцент4 18 3" xfId="31663"/>
    <cellStyle name="20% - Акцент4 19" xfId="1156"/>
    <cellStyle name="20% - Акцент4 19 2" xfId="31664"/>
    <cellStyle name="20% - Акцент4 2" xfId="1157"/>
    <cellStyle name="20% - Акцент4 2 10" xfId="1158"/>
    <cellStyle name="20% - Акцент4 2 10 2" xfId="1159"/>
    <cellStyle name="20% - Акцент4 2 10 2 2" xfId="1160"/>
    <cellStyle name="20% - Акцент4 2 10 2 2 2" xfId="31665"/>
    <cellStyle name="20% - Акцент4 2 10 2 3" xfId="31666"/>
    <cellStyle name="20% - Акцент4 2 10 3" xfId="1161"/>
    <cellStyle name="20% - Акцент4 2 10 3 2" xfId="31667"/>
    <cellStyle name="20% - Акцент4 2 10 4" xfId="31668"/>
    <cellStyle name="20% - Акцент4 2 11" xfId="1162"/>
    <cellStyle name="20% - Акцент4 2 11 2" xfId="1163"/>
    <cellStyle name="20% - Акцент4 2 11 2 2" xfId="1164"/>
    <cellStyle name="20% - Акцент4 2 11 2 2 2" xfId="31669"/>
    <cellStyle name="20% - Акцент4 2 11 2 3" xfId="31670"/>
    <cellStyle name="20% - Акцент4 2 11 3" xfId="1165"/>
    <cellStyle name="20% - Акцент4 2 11 3 2" xfId="31671"/>
    <cellStyle name="20% - Акцент4 2 11 4" xfId="31672"/>
    <cellStyle name="20% - Акцент4 2 12" xfId="1166"/>
    <cellStyle name="20% - Акцент4 2 12 2" xfId="1167"/>
    <cellStyle name="20% - Акцент4 2 12 2 2" xfId="1168"/>
    <cellStyle name="20% - Акцент4 2 12 2 2 2" xfId="31673"/>
    <cellStyle name="20% - Акцент4 2 12 2 3" xfId="31674"/>
    <cellStyle name="20% - Акцент4 2 12 3" xfId="1169"/>
    <cellStyle name="20% - Акцент4 2 12 3 2" xfId="31675"/>
    <cellStyle name="20% - Акцент4 2 12 4" xfId="31676"/>
    <cellStyle name="20% - Акцент4 2 13" xfId="1170"/>
    <cellStyle name="20% - Акцент4 2 13 2" xfId="1171"/>
    <cellStyle name="20% - Акцент4 2 13 2 2" xfId="1172"/>
    <cellStyle name="20% - Акцент4 2 13 2 2 2" xfId="31677"/>
    <cellStyle name="20% - Акцент4 2 13 2 3" xfId="31678"/>
    <cellStyle name="20% - Акцент4 2 13 3" xfId="1173"/>
    <cellStyle name="20% - Акцент4 2 13 3 2" xfId="31679"/>
    <cellStyle name="20% - Акцент4 2 13 4" xfId="31680"/>
    <cellStyle name="20% - Акцент4 2 14" xfId="1174"/>
    <cellStyle name="20% - Акцент4 2 14 2" xfId="1175"/>
    <cellStyle name="20% - Акцент4 2 14 2 2" xfId="1176"/>
    <cellStyle name="20% - Акцент4 2 14 2 2 2" xfId="31681"/>
    <cellStyle name="20% - Акцент4 2 14 2 3" xfId="31682"/>
    <cellStyle name="20% - Акцент4 2 14 3" xfId="1177"/>
    <cellStyle name="20% - Акцент4 2 14 3 2" xfId="31683"/>
    <cellStyle name="20% - Акцент4 2 14 4" xfId="31684"/>
    <cellStyle name="20% - Акцент4 2 15" xfId="1178"/>
    <cellStyle name="20% - Акцент4 2 15 2" xfId="1179"/>
    <cellStyle name="20% - Акцент4 2 15 2 2" xfId="1180"/>
    <cellStyle name="20% - Акцент4 2 15 2 2 2" xfId="31685"/>
    <cellStyle name="20% - Акцент4 2 15 2 3" xfId="31686"/>
    <cellStyle name="20% - Акцент4 2 15 3" xfId="1181"/>
    <cellStyle name="20% - Акцент4 2 15 3 2" xfId="31687"/>
    <cellStyle name="20% - Акцент4 2 15 4" xfId="31688"/>
    <cellStyle name="20% - Акцент4 2 16" xfId="1182"/>
    <cellStyle name="20% - Акцент4 2 16 2" xfId="1183"/>
    <cellStyle name="20% - Акцент4 2 16 2 2" xfId="1184"/>
    <cellStyle name="20% - Акцент4 2 16 2 2 2" xfId="31689"/>
    <cellStyle name="20% - Акцент4 2 16 2 3" xfId="31690"/>
    <cellStyle name="20% - Акцент4 2 16 3" xfId="1185"/>
    <cellStyle name="20% - Акцент4 2 16 3 2" xfId="31691"/>
    <cellStyle name="20% - Акцент4 2 16 4" xfId="31692"/>
    <cellStyle name="20% - Акцент4 2 17" xfId="1186"/>
    <cellStyle name="20% - Акцент4 2 17 2" xfId="1187"/>
    <cellStyle name="20% - Акцент4 2 17 2 2" xfId="1188"/>
    <cellStyle name="20% - Акцент4 2 17 2 2 2" xfId="31693"/>
    <cellStyle name="20% - Акцент4 2 17 2 3" xfId="31694"/>
    <cellStyle name="20% - Акцент4 2 17 3" xfId="1189"/>
    <cellStyle name="20% - Акцент4 2 17 3 2" xfId="31695"/>
    <cellStyle name="20% - Акцент4 2 17 4" xfId="31696"/>
    <cellStyle name="20% - Акцент4 2 18" xfId="1190"/>
    <cellStyle name="20% - Акцент4 2 18 2" xfId="1191"/>
    <cellStyle name="20% - Акцент4 2 18 2 2" xfId="1192"/>
    <cellStyle name="20% - Акцент4 2 18 2 2 2" xfId="31697"/>
    <cellStyle name="20% - Акцент4 2 18 2 3" xfId="31698"/>
    <cellStyle name="20% - Акцент4 2 18 3" xfId="1193"/>
    <cellStyle name="20% - Акцент4 2 18 3 2" xfId="31699"/>
    <cellStyle name="20% - Акцент4 2 18 4" xfId="31700"/>
    <cellStyle name="20% - Акцент4 2 19" xfId="1194"/>
    <cellStyle name="20% - Акцент4 2 19 2" xfId="1195"/>
    <cellStyle name="20% - Акцент4 2 19 2 2" xfId="1196"/>
    <cellStyle name="20% - Акцент4 2 19 2 2 2" xfId="31701"/>
    <cellStyle name="20% - Акцент4 2 19 2 3" xfId="31702"/>
    <cellStyle name="20% - Акцент4 2 19 3" xfId="1197"/>
    <cellStyle name="20% - Акцент4 2 19 3 2" xfId="31703"/>
    <cellStyle name="20% - Акцент4 2 19 4" xfId="31704"/>
    <cellStyle name="20% - Акцент4 2 2" xfId="1198"/>
    <cellStyle name="20% - Акцент4 2 2 2" xfId="31705"/>
    <cellStyle name="20% - Акцент4 2 2 3" xfId="60343"/>
    <cellStyle name="20% - Акцент4 2 20" xfId="1199"/>
    <cellStyle name="20% - Акцент4 2 20 2" xfId="1200"/>
    <cellStyle name="20% - Акцент4 2 20 2 2" xfId="1201"/>
    <cellStyle name="20% - Акцент4 2 20 2 2 2" xfId="31706"/>
    <cellStyle name="20% - Акцент4 2 20 2 3" xfId="31707"/>
    <cellStyle name="20% - Акцент4 2 20 3" xfId="1202"/>
    <cellStyle name="20% - Акцент4 2 20 3 2" xfId="31708"/>
    <cellStyle name="20% - Акцент4 2 20 4" xfId="31709"/>
    <cellStyle name="20% - Акцент4 2 21" xfId="1203"/>
    <cellStyle name="20% - Акцент4 2 21 2" xfId="1204"/>
    <cellStyle name="20% - Акцент4 2 21 2 2" xfId="1205"/>
    <cellStyle name="20% - Акцент4 2 21 2 2 2" xfId="31710"/>
    <cellStyle name="20% - Акцент4 2 21 2 3" xfId="31711"/>
    <cellStyle name="20% - Акцент4 2 21 3" xfId="1206"/>
    <cellStyle name="20% - Акцент4 2 21 3 2" xfId="31712"/>
    <cellStyle name="20% - Акцент4 2 21 4" xfId="31713"/>
    <cellStyle name="20% - Акцент4 2 22" xfId="1207"/>
    <cellStyle name="20% - Акцент4 2 22 2" xfId="1208"/>
    <cellStyle name="20% - Акцент4 2 22 2 2" xfId="1209"/>
    <cellStyle name="20% - Акцент4 2 22 2 2 2" xfId="31714"/>
    <cellStyle name="20% - Акцент4 2 22 2 3" xfId="31715"/>
    <cellStyle name="20% - Акцент4 2 22 3" xfId="1210"/>
    <cellStyle name="20% - Акцент4 2 22 3 2" xfId="31716"/>
    <cellStyle name="20% - Акцент4 2 22 4" xfId="31717"/>
    <cellStyle name="20% - Акцент4 2 23" xfId="1211"/>
    <cellStyle name="20% - Акцент4 2 23 2" xfId="1212"/>
    <cellStyle name="20% - Акцент4 2 23 2 2" xfId="1213"/>
    <cellStyle name="20% - Акцент4 2 23 2 2 2" xfId="31718"/>
    <cellStyle name="20% - Акцент4 2 23 2 3" xfId="31719"/>
    <cellStyle name="20% - Акцент4 2 23 3" xfId="1214"/>
    <cellStyle name="20% - Акцент4 2 23 3 2" xfId="31720"/>
    <cellStyle name="20% - Акцент4 2 23 4" xfId="31721"/>
    <cellStyle name="20% - Акцент4 2 24" xfId="1215"/>
    <cellStyle name="20% - Акцент4 2 24 2" xfId="1216"/>
    <cellStyle name="20% - Акцент4 2 24 2 2" xfId="1217"/>
    <cellStyle name="20% - Акцент4 2 24 2 2 2" xfId="31722"/>
    <cellStyle name="20% - Акцент4 2 24 2 3" xfId="31723"/>
    <cellStyle name="20% - Акцент4 2 24 3" xfId="1218"/>
    <cellStyle name="20% - Акцент4 2 24 3 2" xfId="31724"/>
    <cellStyle name="20% - Акцент4 2 24 4" xfId="31725"/>
    <cellStyle name="20% - Акцент4 2 25" xfId="31726"/>
    <cellStyle name="20% - Акцент4 2 26" xfId="60344"/>
    <cellStyle name="20% - Акцент4 2 3" xfId="1219"/>
    <cellStyle name="20% - Акцент4 2 3 2" xfId="1220"/>
    <cellStyle name="20% - Акцент4 2 3 2 2" xfId="1221"/>
    <cellStyle name="20% - Акцент4 2 3 2 2 2" xfId="31727"/>
    <cellStyle name="20% - Акцент4 2 3 2 3" xfId="31728"/>
    <cellStyle name="20% - Акцент4 2 3 3" xfId="1222"/>
    <cellStyle name="20% - Акцент4 2 3 3 2" xfId="31729"/>
    <cellStyle name="20% - Акцент4 2 3 4" xfId="31730"/>
    <cellStyle name="20% - Акцент4 2 3 5" xfId="60345"/>
    <cellStyle name="20% - Акцент4 2 4" xfId="1223"/>
    <cellStyle name="20% - Акцент4 2 4 2" xfId="1224"/>
    <cellStyle name="20% - Акцент4 2 4 2 2" xfId="1225"/>
    <cellStyle name="20% - Акцент4 2 4 2 2 2" xfId="31731"/>
    <cellStyle name="20% - Акцент4 2 4 2 3" xfId="31732"/>
    <cellStyle name="20% - Акцент4 2 4 3" xfId="1226"/>
    <cellStyle name="20% - Акцент4 2 4 3 2" xfId="31733"/>
    <cellStyle name="20% - Акцент4 2 4 4" xfId="31734"/>
    <cellStyle name="20% - Акцент4 2 4 5" xfId="60346"/>
    <cellStyle name="20% - Акцент4 2 5" xfId="1227"/>
    <cellStyle name="20% - Акцент4 2 5 2" xfId="1228"/>
    <cellStyle name="20% - Акцент4 2 5 2 2" xfId="1229"/>
    <cellStyle name="20% - Акцент4 2 5 2 2 2" xfId="31735"/>
    <cellStyle name="20% - Акцент4 2 5 2 3" xfId="31736"/>
    <cellStyle name="20% - Акцент4 2 5 3" xfId="1230"/>
    <cellStyle name="20% - Акцент4 2 5 3 2" xfId="31737"/>
    <cellStyle name="20% - Акцент4 2 5 4" xfId="31738"/>
    <cellStyle name="20% - Акцент4 2 5 5" xfId="60347"/>
    <cellStyle name="20% - Акцент4 2 6" xfId="1231"/>
    <cellStyle name="20% - Акцент4 2 6 2" xfId="1232"/>
    <cellStyle name="20% - Акцент4 2 6 2 2" xfId="1233"/>
    <cellStyle name="20% - Акцент4 2 6 2 2 2" xfId="31739"/>
    <cellStyle name="20% - Акцент4 2 6 2 3" xfId="31740"/>
    <cellStyle name="20% - Акцент4 2 6 3" xfId="1234"/>
    <cellStyle name="20% - Акцент4 2 6 3 2" xfId="31741"/>
    <cellStyle name="20% - Акцент4 2 6 4" xfId="31742"/>
    <cellStyle name="20% - Акцент4 2 7" xfId="1235"/>
    <cellStyle name="20% - Акцент4 2 7 2" xfId="1236"/>
    <cellStyle name="20% - Акцент4 2 7 2 2" xfId="1237"/>
    <cellStyle name="20% - Акцент4 2 7 2 2 2" xfId="31743"/>
    <cellStyle name="20% - Акцент4 2 7 2 3" xfId="31744"/>
    <cellStyle name="20% - Акцент4 2 7 3" xfId="1238"/>
    <cellStyle name="20% - Акцент4 2 7 3 2" xfId="31745"/>
    <cellStyle name="20% - Акцент4 2 7 4" xfId="31746"/>
    <cellStyle name="20% - Акцент4 2 8" xfId="1239"/>
    <cellStyle name="20% - Акцент4 2 8 2" xfId="1240"/>
    <cellStyle name="20% - Акцент4 2 8 2 2" xfId="1241"/>
    <cellStyle name="20% - Акцент4 2 8 2 2 2" xfId="31747"/>
    <cellStyle name="20% - Акцент4 2 8 2 3" xfId="31748"/>
    <cellStyle name="20% - Акцент4 2 8 3" xfId="1242"/>
    <cellStyle name="20% - Акцент4 2 8 3 2" xfId="31749"/>
    <cellStyle name="20% - Акцент4 2 8 4" xfId="31750"/>
    <cellStyle name="20% - Акцент4 2 9" xfId="1243"/>
    <cellStyle name="20% - Акцент4 2 9 2" xfId="1244"/>
    <cellStyle name="20% - Акцент4 2 9 2 2" xfId="1245"/>
    <cellStyle name="20% - Акцент4 2 9 2 2 2" xfId="31751"/>
    <cellStyle name="20% - Акцент4 2 9 2 3" xfId="31752"/>
    <cellStyle name="20% - Акцент4 2 9 3" xfId="1246"/>
    <cellStyle name="20% - Акцент4 2 9 3 2" xfId="31753"/>
    <cellStyle name="20% - Акцент4 2 9 4" xfId="31754"/>
    <cellStyle name="20% - Акцент4 20" xfId="60348"/>
    <cellStyle name="20% - Акцент4 3" xfId="1247"/>
    <cellStyle name="20% - Акцент4 3 10" xfId="1248"/>
    <cellStyle name="20% - Акцент4 3 10 2" xfId="1249"/>
    <cellStyle name="20% - Акцент4 3 10 2 2" xfId="1250"/>
    <cellStyle name="20% - Акцент4 3 10 2 2 2" xfId="31755"/>
    <cellStyle name="20% - Акцент4 3 10 2 3" xfId="31756"/>
    <cellStyle name="20% - Акцент4 3 10 3" xfId="1251"/>
    <cellStyle name="20% - Акцент4 3 10 3 2" xfId="31757"/>
    <cellStyle name="20% - Акцент4 3 10 4" xfId="31758"/>
    <cellStyle name="20% - Акцент4 3 11" xfId="1252"/>
    <cellStyle name="20% - Акцент4 3 11 2" xfId="1253"/>
    <cellStyle name="20% - Акцент4 3 11 2 2" xfId="1254"/>
    <cellStyle name="20% - Акцент4 3 11 2 2 2" xfId="31759"/>
    <cellStyle name="20% - Акцент4 3 11 2 3" xfId="31760"/>
    <cellStyle name="20% - Акцент4 3 11 3" xfId="1255"/>
    <cellStyle name="20% - Акцент4 3 11 3 2" xfId="31761"/>
    <cellStyle name="20% - Акцент4 3 11 4" xfId="31762"/>
    <cellStyle name="20% - Акцент4 3 12" xfId="1256"/>
    <cellStyle name="20% - Акцент4 3 12 2" xfId="1257"/>
    <cellStyle name="20% - Акцент4 3 12 2 2" xfId="1258"/>
    <cellStyle name="20% - Акцент4 3 12 2 2 2" xfId="31763"/>
    <cellStyle name="20% - Акцент4 3 12 2 3" xfId="31764"/>
    <cellStyle name="20% - Акцент4 3 12 3" xfId="1259"/>
    <cellStyle name="20% - Акцент4 3 12 3 2" xfId="31765"/>
    <cellStyle name="20% - Акцент4 3 12 4" xfId="31766"/>
    <cellStyle name="20% - Акцент4 3 13" xfId="1260"/>
    <cellStyle name="20% - Акцент4 3 13 2" xfId="1261"/>
    <cellStyle name="20% - Акцент4 3 13 2 2" xfId="1262"/>
    <cellStyle name="20% - Акцент4 3 13 2 2 2" xfId="31767"/>
    <cellStyle name="20% - Акцент4 3 13 2 3" xfId="31768"/>
    <cellStyle name="20% - Акцент4 3 13 3" xfId="1263"/>
    <cellStyle name="20% - Акцент4 3 13 3 2" xfId="31769"/>
    <cellStyle name="20% - Акцент4 3 13 4" xfId="31770"/>
    <cellStyle name="20% - Акцент4 3 14" xfId="1264"/>
    <cellStyle name="20% - Акцент4 3 14 2" xfId="1265"/>
    <cellStyle name="20% - Акцент4 3 14 2 2" xfId="1266"/>
    <cellStyle name="20% - Акцент4 3 14 2 2 2" xfId="31771"/>
    <cellStyle name="20% - Акцент4 3 14 2 3" xfId="31772"/>
    <cellStyle name="20% - Акцент4 3 14 3" xfId="1267"/>
    <cellStyle name="20% - Акцент4 3 14 3 2" xfId="31773"/>
    <cellStyle name="20% - Акцент4 3 14 4" xfId="31774"/>
    <cellStyle name="20% - Акцент4 3 15" xfId="1268"/>
    <cellStyle name="20% - Акцент4 3 15 2" xfId="1269"/>
    <cellStyle name="20% - Акцент4 3 15 2 2" xfId="1270"/>
    <cellStyle name="20% - Акцент4 3 15 2 2 2" xfId="31775"/>
    <cellStyle name="20% - Акцент4 3 15 2 3" xfId="31776"/>
    <cellStyle name="20% - Акцент4 3 15 3" xfId="1271"/>
    <cellStyle name="20% - Акцент4 3 15 3 2" xfId="31777"/>
    <cellStyle name="20% - Акцент4 3 15 4" xfId="31778"/>
    <cellStyle name="20% - Акцент4 3 16" xfId="1272"/>
    <cellStyle name="20% - Акцент4 3 16 2" xfId="1273"/>
    <cellStyle name="20% - Акцент4 3 16 2 2" xfId="1274"/>
    <cellStyle name="20% - Акцент4 3 16 2 2 2" xfId="31779"/>
    <cellStyle name="20% - Акцент4 3 16 2 3" xfId="31780"/>
    <cellStyle name="20% - Акцент4 3 16 3" xfId="1275"/>
    <cellStyle name="20% - Акцент4 3 16 3 2" xfId="31781"/>
    <cellStyle name="20% - Акцент4 3 16 4" xfId="31782"/>
    <cellStyle name="20% - Акцент4 3 17" xfId="1276"/>
    <cellStyle name="20% - Акцент4 3 17 2" xfId="1277"/>
    <cellStyle name="20% - Акцент4 3 17 2 2" xfId="1278"/>
    <cellStyle name="20% - Акцент4 3 17 2 2 2" xfId="31783"/>
    <cellStyle name="20% - Акцент4 3 17 2 3" xfId="31784"/>
    <cellStyle name="20% - Акцент4 3 17 3" xfId="1279"/>
    <cellStyle name="20% - Акцент4 3 17 3 2" xfId="31785"/>
    <cellStyle name="20% - Акцент4 3 17 4" xfId="31786"/>
    <cellStyle name="20% - Акцент4 3 18" xfId="1280"/>
    <cellStyle name="20% - Акцент4 3 18 2" xfId="1281"/>
    <cellStyle name="20% - Акцент4 3 18 2 2" xfId="1282"/>
    <cellStyle name="20% - Акцент4 3 18 2 2 2" xfId="31787"/>
    <cellStyle name="20% - Акцент4 3 18 2 3" xfId="31788"/>
    <cellStyle name="20% - Акцент4 3 18 3" xfId="1283"/>
    <cellStyle name="20% - Акцент4 3 18 3 2" xfId="31789"/>
    <cellStyle name="20% - Акцент4 3 18 4" xfId="31790"/>
    <cellStyle name="20% - Акцент4 3 19" xfId="1284"/>
    <cellStyle name="20% - Акцент4 3 19 2" xfId="1285"/>
    <cellStyle name="20% - Акцент4 3 19 2 2" xfId="1286"/>
    <cellStyle name="20% - Акцент4 3 19 2 2 2" xfId="31791"/>
    <cellStyle name="20% - Акцент4 3 19 2 3" xfId="31792"/>
    <cellStyle name="20% - Акцент4 3 19 3" xfId="1287"/>
    <cellStyle name="20% - Акцент4 3 19 3 2" xfId="31793"/>
    <cellStyle name="20% - Акцент4 3 19 4" xfId="31794"/>
    <cellStyle name="20% - Акцент4 3 2" xfId="1288"/>
    <cellStyle name="20% - Акцент4 3 2 2" xfId="31795"/>
    <cellStyle name="20% - Акцент4 3 20" xfId="1289"/>
    <cellStyle name="20% - Акцент4 3 20 2" xfId="1290"/>
    <cellStyle name="20% - Акцент4 3 20 2 2" xfId="1291"/>
    <cellStyle name="20% - Акцент4 3 20 2 2 2" xfId="31796"/>
    <cellStyle name="20% - Акцент4 3 20 2 3" xfId="31797"/>
    <cellStyle name="20% - Акцент4 3 20 3" xfId="1292"/>
    <cellStyle name="20% - Акцент4 3 20 3 2" xfId="31798"/>
    <cellStyle name="20% - Акцент4 3 20 4" xfId="31799"/>
    <cellStyle name="20% - Акцент4 3 21" xfId="1293"/>
    <cellStyle name="20% - Акцент4 3 21 2" xfId="1294"/>
    <cellStyle name="20% - Акцент4 3 21 2 2" xfId="1295"/>
    <cellStyle name="20% - Акцент4 3 21 2 2 2" xfId="31800"/>
    <cellStyle name="20% - Акцент4 3 21 2 3" xfId="31801"/>
    <cellStyle name="20% - Акцент4 3 21 3" xfId="1296"/>
    <cellStyle name="20% - Акцент4 3 21 3 2" xfId="31802"/>
    <cellStyle name="20% - Акцент4 3 21 4" xfId="31803"/>
    <cellStyle name="20% - Акцент4 3 22" xfId="1297"/>
    <cellStyle name="20% - Акцент4 3 22 2" xfId="1298"/>
    <cellStyle name="20% - Акцент4 3 22 2 2" xfId="1299"/>
    <cellStyle name="20% - Акцент4 3 22 2 2 2" xfId="31804"/>
    <cellStyle name="20% - Акцент4 3 22 2 3" xfId="31805"/>
    <cellStyle name="20% - Акцент4 3 22 3" xfId="1300"/>
    <cellStyle name="20% - Акцент4 3 22 3 2" xfId="31806"/>
    <cellStyle name="20% - Акцент4 3 22 4" xfId="31807"/>
    <cellStyle name="20% - Акцент4 3 23" xfId="1301"/>
    <cellStyle name="20% - Акцент4 3 23 2" xfId="1302"/>
    <cellStyle name="20% - Акцент4 3 23 2 2" xfId="1303"/>
    <cellStyle name="20% - Акцент4 3 23 2 2 2" xfId="31808"/>
    <cellStyle name="20% - Акцент4 3 23 2 3" xfId="31809"/>
    <cellStyle name="20% - Акцент4 3 23 3" xfId="1304"/>
    <cellStyle name="20% - Акцент4 3 23 3 2" xfId="31810"/>
    <cellStyle name="20% - Акцент4 3 23 4" xfId="31811"/>
    <cellStyle name="20% - Акцент4 3 24" xfId="1305"/>
    <cellStyle name="20% - Акцент4 3 24 2" xfId="1306"/>
    <cellStyle name="20% - Акцент4 3 24 2 2" xfId="1307"/>
    <cellStyle name="20% - Акцент4 3 24 2 2 2" xfId="31812"/>
    <cellStyle name="20% - Акцент4 3 24 2 3" xfId="31813"/>
    <cellStyle name="20% - Акцент4 3 24 3" xfId="1308"/>
    <cellStyle name="20% - Акцент4 3 24 3 2" xfId="31814"/>
    <cellStyle name="20% - Акцент4 3 24 4" xfId="31815"/>
    <cellStyle name="20% - Акцент4 3 25" xfId="31816"/>
    <cellStyle name="20% - Акцент4 3 3" xfId="1309"/>
    <cellStyle name="20% - Акцент4 3 3 2" xfId="1310"/>
    <cellStyle name="20% - Акцент4 3 3 2 2" xfId="1311"/>
    <cellStyle name="20% - Акцент4 3 3 2 2 2" xfId="31817"/>
    <cellStyle name="20% - Акцент4 3 3 2 3" xfId="31818"/>
    <cellStyle name="20% - Акцент4 3 3 3" xfId="1312"/>
    <cellStyle name="20% - Акцент4 3 3 3 2" xfId="31819"/>
    <cellStyle name="20% - Акцент4 3 3 4" xfId="31820"/>
    <cellStyle name="20% - Акцент4 3 4" xfId="1313"/>
    <cellStyle name="20% - Акцент4 3 4 2" xfId="1314"/>
    <cellStyle name="20% - Акцент4 3 4 2 2" xfId="1315"/>
    <cellStyle name="20% - Акцент4 3 4 2 2 2" xfId="31821"/>
    <cellStyle name="20% - Акцент4 3 4 2 3" xfId="31822"/>
    <cellStyle name="20% - Акцент4 3 4 3" xfId="1316"/>
    <cellStyle name="20% - Акцент4 3 4 3 2" xfId="31823"/>
    <cellStyle name="20% - Акцент4 3 4 4" xfId="31824"/>
    <cellStyle name="20% - Акцент4 3 5" xfId="1317"/>
    <cellStyle name="20% - Акцент4 3 5 2" xfId="1318"/>
    <cellStyle name="20% - Акцент4 3 5 2 2" xfId="1319"/>
    <cellStyle name="20% - Акцент4 3 5 2 2 2" xfId="31825"/>
    <cellStyle name="20% - Акцент4 3 5 2 3" xfId="31826"/>
    <cellStyle name="20% - Акцент4 3 5 3" xfId="1320"/>
    <cellStyle name="20% - Акцент4 3 5 3 2" xfId="31827"/>
    <cellStyle name="20% - Акцент4 3 5 4" xfId="31828"/>
    <cellStyle name="20% - Акцент4 3 6" xfId="1321"/>
    <cellStyle name="20% - Акцент4 3 6 2" xfId="1322"/>
    <cellStyle name="20% - Акцент4 3 6 2 2" xfId="1323"/>
    <cellStyle name="20% - Акцент4 3 6 2 2 2" xfId="31829"/>
    <cellStyle name="20% - Акцент4 3 6 2 3" xfId="31830"/>
    <cellStyle name="20% - Акцент4 3 6 3" xfId="1324"/>
    <cellStyle name="20% - Акцент4 3 6 3 2" xfId="31831"/>
    <cellStyle name="20% - Акцент4 3 6 4" xfId="31832"/>
    <cellStyle name="20% - Акцент4 3 7" xfId="1325"/>
    <cellStyle name="20% - Акцент4 3 7 2" xfId="1326"/>
    <cellStyle name="20% - Акцент4 3 7 2 2" xfId="1327"/>
    <cellStyle name="20% - Акцент4 3 7 2 2 2" xfId="31833"/>
    <cellStyle name="20% - Акцент4 3 7 2 3" xfId="31834"/>
    <cellStyle name="20% - Акцент4 3 7 3" xfId="1328"/>
    <cellStyle name="20% - Акцент4 3 7 3 2" xfId="31835"/>
    <cellStyle name="20% - Акцент4 3 7 4" xfId="31836"/>
    <cellStyle name="20% - Акцент4 3 8" xfId="1329"/>
    <cellStyle name="20% - Акцент4 3 8 2" xfId="1330"/>
    <cellStyle name="20% - Акцент4 3 8 2 2" xfId="1331"/>
    <cellStyle name="20% - Акцент4 3 8 2 2 2" xfId="31837"/>
    <cellStyle name="20% - Акцент4 3 8 2 3" xfId="31838"/>
    <cellStyle name="20% - Акцент4 3 8 3" xfId="1332"/>
    <cellStyle name="20% - Акцент4 3 8 3 2" xfId="31839"/>
    <cellStyle name="20% - Акцент4 3 8 4" xfId="31840"/>
    <cellStyle name="20% - Акцент4 3 9" xfId="1333"/>
    <cellStyle name="20% - Акцент4 3 9 2" xfId="1334"/>
    <cellStyle name="20% - Акцент4 3 9 2 2" xfId="1335"/>
    <cellStyle name="20% - Акцент4 3 9 2 2 2" xfId="31841"/>
    <cellStyle name="20% - Акцент4 3 9 2 3" xfId="31842"/>
    <cellStyle name="20% - Акцент4 3 9 3" xfId="1336"/>
    <cellStyle name="20% - Акцент4 3 9 3 2" xfId="31843"/>
    <cellStyle name="20% - Акцент4 3 9 4" xfId="31844"/>
    <cellStyle name="20% - Акцент4 4" xfId="1337"/>
    <cellStyle name="20% - Акцент4 4 10" xfId="1338"/>
    <cellStyle name="20% - Акцент4 4 10 2" xfId="1339"/>
    <cellStyle name="20% - Акцент4 4 10 2 2" xfId="1340"/>
    <cellStyle name="20% - Акцент4 4 10 2 2 2" xfId="31845"/>
    <cellStyle name="20% - Акцент4 4 10 2 3" xfId="31846"/>
    <cellStyle name="20% - Акцент4 4 10 3" xfId="1341"/>
    <cellStyle name="20% - Акцент4 4 10 3 2" xfId="31847"/>
    <cellStyle name="20% - Акцент4 4 10 4" xfId="31848"/>
    <cellStyle name="20% - Акцент4 4 11" xfId="1342"/>
    <cellStyle name="20% - Акцент4 4 11 2" xfId="1343"/>
    <cellStyle name="20% - Акцент4 4 11 2 2" xfId="1344"/>
    <cellStyle name="20% - Акцент4 4 11 2 2 2" xfId="31849"/>
    <cellStyle name="20% - Акцент4 4 11 2 3" xfId="31850"/>
    <cellStyle name="20% - Акцент4 4 11 3" xfId="1345"/>
    <cellStyle name="20% - Акцент4 4 11 3 2" xfId="31851"/>
    <cellStyle name="20% - Акцент4 4 11 4" xfId="31852"/>
    <cellStyle name="20% - Акцент4 4 12" xfId="1346"/>
    <cellStyle name="20% - Акцент4 4 12 2" xfId="1347"/>
    <cellStyle name="20% - Акцент4 4 12 2 2" xfId="1348"/>
    <cellStyle name="20% - Акцент4 4 12 2 2 2" xfId="31853"/>
    <cellStyle name="20% - Акцент4 4 12 2 3" xfId="31854"/>
    <cellStyle name="20% - Акцент4 4 12 3" xfId="1349"/>
    <cellStyle name="20% - Акцент4 4 12 3 2" xfId="31855"/>
    <cellStyle name="20% - Акцент4 4 12 4" xfId="31856"/>
    <cellStyle name="20% - Акцент4 4 13" xfId="1350"/>
    <cellStyle name="20% - Акцент4 4 13 2" xfId="1351"/>
    <cellStyle name="20% - Акцент4 4 13 2 2" xfId="1352"/>
    <cellStyle name="20% - Акцент4 4 13 2 2 2" xfId="31857"/>
    <cellStyle name="20% - Акцент4 4 13 2 3" xfId="31858"/>
    <cellStyle name="20% - Акцент4 4 13 3" xfId="1353"/>
    <cellStyle name="20% - Акцент4 4 13 3 2" xfId="31859"/>
    <cellStyle name="20% - Акцент4 4 13 4" xfId="31860"/>
    <cellStyle name="20% - Акцент4 4 14" xfId="1354"/>
    <cellStyle name="20% - Акцент4 4 14 2" xfId="1355"/>
    <cellStyle name="20% - Акцент4 4 14 2 2" xfId="1356"/>
    <cellStyle name="20% - Акцент4 4 14 2 2 2" xfId="31861"/>
    <cellStyle name="20% - Акцент4 4 14 2 3" xfId="31862"/>
    <cellStyle name="20% - Акцент4 4 14 3" xfId="1357"/>
    <cellStyle name="20% - Акцент4 4 14 3 2" xfId="31863"/>
    <cellStyle name="20% - Акцент4 4 14 4" xfId="31864"/>
    <cellStyle name="20% - Акцент4 4 15" xfId="1358"/>
    <cellStyle name="20% - Акцент4 4 15 2" xfId="1359"/>
    <cellStyle name="20% - Акцент4 4 15 2 2" xfId="1360"/>
    <cellStyle name="20% - Акцент4 4 15 2 2 2" xfId="31865"/>
    <cellStyle name="20% - Акцент4 4 15 2 3" xfId="31866"/>
    <cellStyle name="20% - Акцент4 4 15 3" xfId="1361"/>
    <cellStyle name="20% - Акцент4 4 15 3 2" xfId="31867"/>
    <cellStyle name="20% - Акцент4 4 15 4" xfId="31868"/>
    <cellStyle name="20% - Акцент4 4 16" xfId="1362"/>
    <cellStyle name="20% - Акцент4 4 16 2" xfId="1363"/>
    <cellStyle name="20% - Акцент4 4 16 2 2" xfId="1364"/>
    <cellStyle name="20% - Акцент4 4 16 2 2 2" xfId="31869"/>
    <cellStyle name="20% - Акцент4 4 16 2 3" xfId="31870"/>
    <cellStyle name="20% - Акцент4 4 16 3" xfId="1365"/>
    <cellStyle name="20% - Акцент4 4 16 3 2" xfId="31871"/>
    <cellStyle name="20% - Акцент4 4 16 4" xfId="31872"/>
    <cellStyle name="20% - Акцент4 4 17" xfId="1366"/>
    <cellStyle name="20% - Акцент4 4 17 2" xfId="1367"/>
    <cellStyle name="20% - Акцент4 4 17 2 2" xfId="1368"/>
    <cellStyle name="20% - Акцент4 4 17 2 2 2" xfId="31873"/>
    <cellStyle name="20% - Акцент4 4 17 2 3" xfId="31874"/>
    <cellStyle name="20% - Акцент4 4 17 3" xfId="1369"/>
    <cellStyle name="20% - Акцент4 4 17 3 2" xfId="31875"/>
    <cellStyle name="20% - Акцент4 4 17 4" xfId="31876"/>
    <cellStyle name="20% - Акцент4 4 18" xfId="1370"/>
    <cellStyle name="20% - Акцент4 4 18 2" xfId="1371"/>
    <cellStyle name="20% - Акцент4 4 18 2 2" xfId="1372"/>
    <cellStyle name="20% - Акцент4 4 18 2 2 2" xfId="31877"/>
    <cellStyle name="20% - Акцент4 4 18 2 3" xfId="31878"/>
    <cellStyle name="20% - Акцент4 4 18 3" xfId="1373"/>
    <cellStyle name="20% - Акцент4 4 18 3 2" xfId="31879"/>
    <cellStyle name="20% - Акцент4 4 18 4" xfId="31880"/>
    <cellStyle name="20% - Акцент4 4 19" xfId="1374"/>
    <cellStyle name="20% - Акцент4 4 19 2" xfId="1375"/>
    <cellStyle name="20% - Акцент4 4 19 2 2" xfId="1376"/>
    <cellStyle name="20% - Акцент4 4 19 2 2 2" xfId="31881"/>
    <cellStyle name="20% - Акцент4 4 19 2 3" xfId="31882"/>
    <cellStyle name="20% - Акцент4 4 19 3" xfId="1377"/>
    <cellStyle name="20% - Акцент4 4 19 3 2" xfId="31883"/>
    <cellStyle name="20% - Акцент4 4 19 4" xfId="31884"/>
    <cellStyle name="20% - Акцент4 4 2" xfId="1378"/>
    <cellStyle name="20% - Акцент4 4 2 2" xfId="31885"/>
    <cellStyle name="20% - Акцент4 4 20" xfId="1379"/>
    <cellStyle name="20% - Акцент4 4 20 2" xfId="1380"/>
    <cellStyle name="20% - Акцент4 4 20 2 2" xfId="1381"/>
    <cellStyle name="20% - Акцент4 4 20 2 2 2" xfId="31886"/>
    <cellStyle name="20% - Акцент4 4 20 2 3" xfId="31887"/>
    <cellStyle name="20% - Акцент4 4 20 3" xfId="1382"/>
    <cellStyle name="20% - Акцент4 4 20 3 2" xfId="31888"/>
    <cellStyle name="20% - Акцент4 4 20 4" xfId="31889"/>
    <cellStyle name="20% - Акцент4 4 21" xfId="1383"/>
    <cellStyle name="20% - Акцент4 4 21 2" xfId="1384"/>
    <cellStyle name="20% - Акцент4 4 21 2 2" xfId="1385"/>
    <cellStyle name="20% - Акцент4 4 21 2 2 2" xfId="31890"/>
    <cellStyle name="20% - Акцент4 4 21 2 3" xfId="31891"/>
    <cellStyle name="20% - Акцент4 4 21 3" xfId="1386"/>
    <cellStyle name="20% - Акцент4 4 21 3 2" xfId="31892"/>
    <cellStyle name="20% - Акцент4 4 21 4" xfId="31893"/>
    <cellStyle name="20% - Акцент4 4 22" xfId="1387"/>
    <cellStyle name="20% - Акцент4 4 22 2" xfId="1388"/>
    <cellStyle name="20% - Акцент4 4 22 2 2" xfId="1389"/>
    <cellStyle name="20% - Акцент4 4 22 2 2 2" xfId="31894"/>
    <cellStyle name="20% - Акцент4 4 22 2 3" xfId="31895"/>
    <cellStyle name="20% - Акцент4 4 22 3" xfId="1390"/>
    <cellStyle name="20% - Акцент4 4 22 3 2" xfId="31896"/>
    <cellStyle name="20% - Акцент4 4 22 4" xfId="31897"/>
    <cellStyle name="20% - Акцент4 4 23" xfId="1391"/>
    <cellStyle name="20% - Акцент4 4 23 2" xfId="1392"/>
    <cellStyle name="20% - Акцент4 4 23 2 2" xfId="1393"/>
    <cellStyle name="20% - Акцент4 4 23 2 2 2" xfId="31898"/>
    <cellStyle name="20% - Акцент4 4 23 2 3" xfId="31899"/>
    <cellStyle name="20% - Акцент4 4 23 3" xfId="1394"/>
    <cellStyle name="20% - Акцент4 4 23 3 2" xfId="31900"/>
    <cellStyle name="20% - Акцент4 4 23 4" xfId="31901"/>
    <cellStyle name="20% - Акцент4 4 24" xfId="1395"/>
    <cellStyle name="20% - Акцент4 4 24 2" xfId="1396"/>
    <cellStyle name="20% - Акцент4 4 24 2 2" xfId="1397"/>
    <cellStyle name="20% - Акцент4 4 24 2 2 2" xfId="31902"/>
    <cellStyle name="20% - Акцент4 4 24 2 3" xfId="31903"/>
    <cellStyle name="20% - Акцент4 4 24 3" xfId="1398"/>
    <cellStyle name="20% - Акцент4 4 24 3 2" xfId="31904"/>
    <cellStyle name="20% - Акцент4 4 24 4" xfId="31905"/>
    <cellStyle name="20% - Акцент4 4 25" xfId="31906"/>
    <cellStyle name="20% - Акцент4 4 3" xfId="1399"/>
    <cellStyle name="20% - Акцент4 4 3 2" xfId="1400"/>
    <cellStyle name="20% - Акцент4 4 3 2 2" xfId="1401"/>
    <cellStyle name="20% - Акцент4 4 3 2 2 2" xfId="31907"/>
    <cellStyle name="20% - Акцент4 4 3 2 3" xfId="31908"/>
    <cellStyle name="20% - Акцент4 4 3 3" xfId="1402"/>
    <cellStyle name="20% - Акцент4 4 3 3 2" xfId="31909"/>
    <cellStyle name="20% - Акцент4 4 3 4" xfId="31910"/>
    <cellStyle name="20% - Акцент4 4 4" xfId="1403"/>
    <cellStyle name="20% - Акцент4 4 4 2" xfId="1404"/>
    <cellStyle name="20% - Акцент4 4 4 2 2" xfId="1405"/>
    <cellStyle name="20% - Акцент4 4 4 2 2 2" xfId="31911"/>
    <cellStyle name="20% - Акцент4 4 4 2 3" xfId="31912"/>
    <cellStyle name="20% - Акцент4 4 4 3" xfId="1406"/>
    <cellStyle name="20% - Акцент4 4 4 3 2" xfId="31913"/>
    <cellStyle name="20% - Акцент4 4 4 4" xfId="31914"/>
    <cellStyle name="20% - Акцент4 4 5" xfId="1407"/>
    <cellStyle name="20% - Акцент4 4 5 2" xfId="1408"/>
    <cellStyle name="20% - Акцент4 4 5 2 2" xfId="1409"/>
    <cellStyle name="20% - Акцент4 4 5 2 2 2" xfId="31915"/>
    <cellStyle name="20% - Акцент4 4 5 2 3" xfId="31916"/>
    <cellStyle name="20% - Акцент4 4 5 3" xfId="1410"/>
    <cellStyle name="20% - Акцент4 4 5 3 2" xfId="31917"/>
    <cellStyle name="20% - Акцент4 4 5 4" xfId="31918"/>
    <cellStyle name="20% - Акцент4 4 6" xfId="1411"/>
    <cellStyle name="20% - Акцент4 4 6 2" xfId="1412"/>
    <cellStyle name="20% - Акцент4 4 6 2 2" xfId="1413"/>
    <cellStyle name="20% - Акцент4 4 6 2 2 2" xfId="31919"/>
    <cellStyle name="20% - Акцент4 4 6 2 3" xfId="31920"/>
    <cellStyle name="20% - Акцент4 4 6 3" xfId="1414"/>
    <cellStyle name="20% - Акцент4 4 6 3 2" xfId="31921"/>
    <cellStyle name="20% - Акцент4 4 6 4" xfId="31922"/>
    <cellStyle name="20% - Акцент4 4 7" xfId="1415"/>
    <cellStyle name="20% - Акцент4 4 7 2" xfId="1416"/>
    <cellStyle name="20% - Акцент4 4 7 2 2" xfId="1417"/>
    <cellStyle name="20% - Акцент4 4 7 2 2 2" xfId="31923"/>
    <cellStyle name="20% - Акцент4 4 7 2 3" xfId="31924"/>
    <cellStyle name="20% - Акцент4 4 7 3" xfId="1418"/>
    <cellStyle name="20% - Акцент4 4 7 3 2" xfId="31925"/>
    <cellStyle name="20% - Акцент4 4 7 4" xfId="31926"/>
    <cellStyle name="20% - Акцент4 4 8" xfId="1419"/>
    <cellStyle name="20% - Акцент4 4 8 2" xfId="1420"/>
    <cellStyle name="20% - Акцент4 4 8 2 2" xfId="1421"/>
    <cellStyle name="20% - Акцент4 4 8 2 2 2" xfId="31927"/>
    <cellStyle name="20% - Акцент4 4 8 2 3" xfId="31928"/>
    <cellStyle name="20% - Акцент4 4 8 3" xfId="1422"/>
    <cellStyle name="20% - Акцент4 4 8 3 2" xfId="31929"/>
    <cellStyle name="20% - Акцент4 4 8 4" xfId="31930"/>
    <cellStyle name="20% - Акцент4 4 9" xfId="1423"/>
    <cellStyle name="20% - Акцент4 4 9 2" xfId="1424"/>
    <cellStyle name="20% - Акцент4 4 9 2 2" xfId="1425"/>
    <cellStyle name="20% - Акцент4 4 9 2 2 2" xfId="31931"/>
    <cellStyle name="20% - Акцент4 4 9 2 3" xfId="31932"/>
    <cellStyle name="20% - Акцент4 4 9 3" xfId="1426"/>
    <cellStyle name="20% - Акцент4 4 9 3 2" xfId="31933"/>
    <cellStyle name="20% - Акцент4 4 9 4" xfId="31934"/>
    <cellStyle name="20% - Акцент4 5" xfId="1427"/>
    <cellStyle name="20% - Акцент4 5 2" xfId="1428"/>
    <cellStyle name="20% - Акцент4 5 2 2" xfId="31935"/>
    <cellStyle name="20% - Акцент4 5 3" xfId="31936"/>
    <cellStyle name="20% - Акцент4 6" xfId="1429"/>
    <cellStyle name="20% - Акцент4 6 2" xfId="31937"/>
    <cellStyle name="20% - Акцент4 7" xfId="1430"/>
    <cellStyle name="20% - Акцент4 7 2" xfId="1431"/>
    <cellStyle name="20% - Акцент4 7 2 2" xfId="1432"/>
    <cellStyle name="20% - Акцент4 7 2 2 2" xfId="31938"/>
    <cellStyle name="20% - Акцент4 7 2 3" xfId="31939"/>
    <cellStyle name="20% - Акцент4 7 3" xfId="1433"/>
    <cellStyle name="20% - Акцент4 7 3 2" xfId="31940"/>
    <cellStyle name="20% - Акцент4 7 4" xfId="31941"/>
    <cellStyle name="20% - Акцент4 8" xfId="1434"/>
    <cellStyle name="20% - Акцент4 8 2" xfId="1435"/>
    <cellStyle name="20% - Акцент4 8 2 2" xfId="1436"/>
    <cellStyle name="20% - Акцент4 8 2 2 2" xfId="31942"/>
    <cellStyle name="20% - Акцент4 8 2 3" xfId="31943"/>
    <cellStyle name="20% - Акцент4 8 3" xfId="1437"/>
    <cellStyle name="20% - Акцент4 8 3 2" xfId="31944"/>
    <cellStyle name="20% - Акцент4 8 4" xfId="31945"/>
    <cellStyle name="20% - Акцент4 9" xfId="1438"/>
    <cellStyle name="20% - Акцент4 9 2" xfId="1439"/>
    <cellStyle name="20% - Акцент4 9 2 2" xfId="1440"/>
    <cellStyle name="20% - Акцент4 9 2 2 2" xfId="31946"/>
    <cellStyle name="20% - Акцент4 9 2 3" xfId="31947"/>
    <cellStyle name="20% - Акцент4 9 3" xfId="1441"/>
    <cellStyle name="20% - Акцент4 9 3 2" xfId="31948"/>
    <cellStyle name="20% - Акцент4 9 4" xfId="31949"/>
    <cellStyle name="20% - Акцент5 10" xfId="1442"/>
    <cellStyle name="20% - Акцент5 10 2" xfId="1443"/>
    <cellStyle name="20% - Акцент5 10 2 2" xfId="1444"/>
    <cellStyle name="20% - Акцент5 10 2 2 2" xfId="31950"/>
    <cellStyle name="20% - Акцент5 10 2 3" xfId="31951"/>
    <cellStyle name="20% - Акцент5 10 3" xfId="1445"/>
    <cellStyle name="20% - Акцент5 10 3 2" xfId="31952"/>
    <cellStyle name="20% - Акцент5 10 4" xfId="31953"/>
    <cellStyle name="20% - Акцент5 11" xfId="1446"/>
    <cellStyle name="20% - Акцент5 11 2" xfId="1447"/>
    <cellStyle name="20% - Акцент5 11 2 2" xfId="1448"/>
    <cellStyle name="20% - Акцент5 11 2 2 2" xfId="31954"/>
    <cellStyle name="20% - Акцент5 11 2 3" xfId="31955"/>
    <cellStyle name="20% - Акцент5 11 3" xfId="1449"/>
    <cellStyle name="20% - Акцент5 11 3 2" xfId="31956"/>
    <cellStyle name="20% - Акцент5 11 4" xfId="31957"/>
    <cellStyle name="20% - Акцент5 12" xfId="1450"/>
    <cellStyle name="20% - Акцент5 12 2" xfId="1451"/>
    <cellStyle name="20% - Акцент5 12 2 2" xfId="1452"/>
    <cellStyle name="20% - Акцент5 12 2 2 2" xfId="31958"/>
    <cellStyle name="20% - Акцент5 12 2 3" xfId="31959"/>
    <cellStyle name="20% - Акцент5 12 3" xfId="1453"/>
    <cellStyle name="20% - Акцент5 12 3 2" xfId="31960"/>
    <cellStyle name="20% - Акцент5 12 4" xfId="31961"/>
    <cellStyle name="20% - Акцент5 13" xfId="1454"/>
    <cellStyle name="20% - Акцент5 13 2" xfId="1455"/>
    <cellStyle name="20% - Акцент5 13 2 2" xfId="1456"/>
    <cellStyle name="20% - Акцент5 13 2 2 2" xfId="31962"/>
    <cellStyle name="20% - Акцент5 13 2 3" xfId="31963"/>
    <cellStyle name="20% - Акцент5 13 3" xfId="1457"/>
    <cellStyle name="20% - Акцент5 13 3 2" xfId="31964"/>
    <cellStyle name="20% - Акцент5 13 4" xfId="31965"/>
    <cellStyle name="20% - Акцент5 14" xfId="1458"/>
    <cellStyle name="20% - Акцент5 14 2" xfId="1459"/>
    <cellStyle name="20% - Акцент5 14 2 2" xfId="1460"/>
    <cellStyle name="20% - Акцент5 14 2 2 2" xfId="31966"/>
    <cellStyle name="20% - Акцент5 14 2 3" xfId="31967"/>
    <cellStyle name="20% - Акцент5 14 3" xfId="1461"/>
    <cellStyle name="20% - Акцент5 14 3 2" xfId="31968"/>
    <cellStyle name="20% - Акцент5 14 4" xfId="31969"/>
    <cellStyle name="20% - Акцент5 15" xfId="1462"/>
    <cellStyle name="20% - Акцент5 15 2" xfId="1463"/>
    <cellStyle name="20% - Акцент5 15 2 2" xfId="1464"/>
    <cellStyle name="20% - Акцент5 15 2 2 2" xfId="31970"/>
    <cellStyle name="20% - Акцент5 15 2 3" xfId="31971"/>
    <cellStyle name="20% - Акцент5 15 3" xfId="1465"/>
    <cellStyle name="20% - Акцент5 15 3 2" xfId="31972"/>
    <cellStyle name="20% - Акцент5 15 4" xfId="31973"/>
    <cellStyle name="20% - Акцент5 16" xfId="1466"/>
    <cellStyle name="20% - Акцент5 16 2" xfId="1467"/>
    <cellStyle name="20% - Акцент5 16 2 2" xfId="1468"/>
    <cellStyle name="20% - Акцент5 16 2 2 2" xfId="31974"/>
    <cellStyle name="20% - Акцент5 16 2 3" xfId="31975"/>
    <cellStyle name="20% - Акцент5 16 3" xfId="1469"/>
    <cellStyle name="20% - Акцент5 16 3 2" xfId="31976"/>
    <cellStyle name="20% - Акцент5 16 4" xfId="31977"/>
    <cellStyle name="20% - Акцент5 17" xfId="1470"/>
    <cellStyle name="20% - Акцент5 17 2" xfId="1471"/>
    <cellStyle name="20% - Акцент5 17 2 2" xfId="1472"/>
    <cellStyle name="20% - Акцент5 17 2 2 2" xfId="31978"/>
    <cellStyle name="20% - Акцент5 17 2 3" xfId="31979"/>
    <cellStyle name="20% - Акцент5 17 3" xfId="1473"/>
    <cellStyle name="20% - Акцент5 17 3 2" xfId="31980"/>
    <cellStyle name="20% - Акцент5 17 4" xfId="31981"/>
    <cellStyle name="20% - Акцент5 18" xfId="1474"/>
    <cellStyle name="20% - Акцент5 18 2" xfId="1475"/>
    <cellStyle name="20% - Акцент5 18 2 2" xfId="31982"/>
    <cellStyle name="20% - Акцент5 18 3" xfId="31983"/>
    <cellStyle name="20% - Акцент5 19" xfId="1476"/>
    <cellStyle name="20% - Акцент5 19 2" xfId="31984"/>
    <cellStyle name="20% - Акцент5 2" xfId="1477"/>
    <cellStyle name="20% - Акцент5 2 10" xfId="1478"/>
    <cellStyle name="20% - Акцент5 2 10 2" xfId="1479"/>
    <cellStyle name="20% - Акцент5 2 10 2 2" xfId="1480"/>
    <cellStyle name="20% - Акцент5 2 10 2 2 2" xfId="31985"/>
    <cellStyle name="20% - Акцент5 2 10 2 3" xfId="31986"/>
    <cellStyle name="20% - Акцент5 2 10 3" xfId="1481"/>
    <cellStyle name="20% - Акцент5 2 10 3 2" xfId="31987"/>
    <cellStyle name="20% - Акцент5 2 10 4" xfId="31988"/>
    <cellStyle name="20% - Акцент5 2 11" xfId="1482"/>
    <cellStyle name="20% - Акцент5 2 11 2" xfId="1483"/>
    <cellStyle name="20% - Акцент5 2 11 2 2" xfId="1484"/>
    <cellStyle name="20% - Акцент5 2 11 2 2 2" xfId="31989"/>
    <cellStyle name="20% - Акцент5 2 11 2 3" xfId="31990"/>
    <cellStyle name="20% - Акцент5 2 11 3" xfId="1485"/>
    <cellStyle name="20% - Акцент5 2 11 3 2" xfId="31991"/>
    <cellStyle name="20% - Акцент5 2 11 4" xfId="31992"/>
    <cellStyle name="20% - Акцент5 2 12" xfId="1486"/>
    <cellStyle name="20% - Акцент5 2 12 2" xfId="1487"/>
    <cellStyle name="20% - Акцент5 2 12 2 2" xfId="1488"/>
    <cellStyle name="20% - Акцент5 2 12 2 2 2" xfId="31993"/>
    <cellStyle name="20% - Акцент5 2 12 2 3" xfId="31994"/>
    <cellStyle name="20% - Акцент5 2 12 3" xfId="1489"/>
    <cellStyle name="20% - Акцент5 2 12 3 2" xfId="31995"/>
    <cellStyle name="20% - Акцент5 2 12 4" xfId="31996"/>
    <cellStyle name="20% - Акцент5 2 13" xfId="1490"/>
    <cellStyle name="20% - Акцент5 2 13 2" xfId="1491"/>
    <cellStyle name="20% - Акцент5 2 13 2 2" xfId="1492"/>
    <cellStyle name="20% - Акцент5 2 13 2 2 2" xfId="31997"/>
    <cellStyle name="20% - Акцент5 2 13 2 3" xfId="31998"/>
    <cellStyle name="20% - Акцент5 2 13 3" xfId="1493"/>
    <cellStyle name="20% - Акцент5 2 13 3 2" xfId="31999"/>
    <cellStyle name="20% - Акцент5 2 13 4" xfId="32000"/>
    <cellStyle name="20% - Акцент5 2 14" xfId="1494"/>
    <cellStyle name="20% - Акцент5 2 14 2" xfId="1495"/>
    <cellStyle name="20% - Акцент5 2 14 2 2" xfId="1496"/>
    <cellStyle name="20% - Акцент5 2 14 2 2 2" xfId="32001"/>
    <cellStyle name="20% - Акцент5 2 14 2 3" xfId="32002"/>
    <cellStyle name="20% - Акцент5 2 14 3" xfId="1497"/>
    <cellStyle name="20% - Акцент5 2 14 3 2" xfId="32003"/>
    <cellStyle name="20% - Акцент5 2 14 4" xfId="32004"/>
    <cellStyle name="20% - Акцент5 2 15" xfId="1498"/>
    <cellStyle name="20% - Акцент5 2 15 2" xfId="1499"/>
    <cellStyle name="20% - Акцент5 2 15 2 2" xfId="1500"/>
    <cellStyle name="20% - Акцент5 2 15 2 2 2" xfId="32005"/>
    <cellStyle name="20% - Акцент5 2 15 2 3" xfId="32006"/>
    <cellStyle name="20% - Акцент5 2 15 3" xfId="1501"/>
    <cellStyle name="20% - Акцент5 2 15 3 2" xfId="32007"/>
    <cellStyle name="20% - Акцент5 2 15 4" xfId="32008"/>
    <cellStyle name="20% - Акцент5 2 16" xfId="1502"/>
    <cellStyle name="20% - Акцент5 2 16 2" xfId="1503"/>
    <cellStyle name="20% - Акцент5 2 16 2 2" xfId="1504"/>
    <cellStyle name="20% - Акцент5 2 16 2 2 2" xfId="32009"/>
    <cellStyle name="20% - Акцент5 2 16 2 3" xfId="32010"/>
    <cellStyle name="20% - Акцент5 2 16 3" xfId="1505"/>
    <cellStyle name="20% - Акцент5 2 16 3 2" xfId="32011"/>
    <cellStyle name="20% - Акцент5 2 16 4" xfId="32012"/>
    <cellStyle name="20% - Акцент5 2 17" xfId="1506"/>
    <cellStyle name="20% - Акцент5 2 17 2" xfId="1507"/>
    <cellStyle name="20% - Акцент5 2 17 2 2" xfId="1508"/>
    <cellStyle name="20% - Акцент5 2 17 2 2 2" xfId="32013"/>
    <cellStyle name="20% - Акцент5 2 17 2 3" xfId="32014"/>
    <cellStyle name="20% - Акцент5 2 17 3" xfId="1509"/>
    <cellStyle name="20% - Акцент5 2 17 3 2" xfId="32015"/>
    <cellStyle name="20% - Акцент5 2 17 4" xfId="32016"/>
    <cellStyle name="20% - Акцент5 2 18" xfId="1510"/>
    <cellStyle name="20% - Акцент5 2 18 2" xfId="1511"/>
    <cellStyle name="20% - Акцент5 2 18 2 2" xfId="1512"/>
    <cellStyle name="20% - Акцент5 2 18 2 2 2" xfId="32017"/>
    <cellStyle name="20% - Акцент5 2 18 2 3" xfId="32018"/>
    <cellStyle name="20% - Акцент5 2 18 3" xfId="1513"/>
    <cellStyle name="20% - Акцент5 2 18 3 2" xfId="32019"/>
    <cellStyle name="20% - Акцент5 2 18 4" xfId="32020"/>
    <cellStyle name="20% - Акцент5 2 19" xfId="1514"/>
    <cellStyle name="20% - Акцент5 2 19 2" xfId="1515"/>
    <cellStyle name="20% - Акцент5 2 19 2 2" xfId="1516"/>
    <cellStyle name="20% - Акцент5 2 19 2 2 2" xfId="32021"/>
    <cellStyle name="20% - Акцент5 2 19 2 3" xfId="32022"/>
    <cellStyle name="20% - Акцент5 2 19 3" xfId="1517"/>
    <cellStyle name="20% - Акцент5 2 19 3 2" xfId="32023"/>
    <cellStyle name="20% - Акцент5 2 19 4" xfId="32024"/>
    <cellStyle name="20% - Акцент5 2 2" xfId="1518"/>
    <cellStyle name="20% - Акцент5 2 2 2" xfId="32025"/>
    <cellStyle name="20% - Акцент5 2 2 3" xfId="60349"/>
    <cellStyle name="20% - Акцент5 2 20" xfId="1519"/>
    <cellStyle name="20% - Акцент5 2 20 2" xfId="1520"/>
    <cellStyle name="20% - Акцент5 2 20 2 2" xfId="1521"/>
    <cellStyle name="20% - Акцент5 2 20 2 2 2" xfId="32026"/>
    <cellStyle name="20% - Акцент5 2 20 2 3" xfId="32027"/>
    <cellStyle name="20% - Акцент5 2 20 3" xfId="1522"/>
    <cellStyle name="20% - Акцент5 2 20 3 2" xfId="32028"/>
    <cellStyle name="20% - Акцент5 2 20 4" xfId="32029"/>
    <cellStyle name="20% - Акцент5 2 21" xfId="1523"/>
    <cellStyle name="20% - Акцент5 2 21 2" xfId="1524"/>
    <cellStyle name="20% - Акцент5 2 21 2 2" xfId="1525"/>
    <cellStyle name="20% - Акцент5 2 21 2 2 2" xfId="32030"/>
    <cellStyle name="20% - Акцент5 2 21 2 3" xfId="32031"/>
    <cellStyle name="20% - Акцент5 2 21 3" xfId="1526"/>
    <cellStyle name="20% - Акцент5 2 21 3 2" xfId="32032"/>
    <cellStyle name="20% - Акцент5 2 21 4" xfId="32033"/>
    <cellStyle name="20% - Акцент5 2 22" xfId="1527"/>
    <cellStyle name="20% - Акцент5 2 22 2" xfId="1528"/>
    <cellStyle name="20% - Акцент5 2 22 2 2" xfId="1529"/>
    <cellStyle name="20% - Акцент5 2 22 2 2 2" xfId="32034"/>
    <cellStyle name="20% - Акцент5 2 22 2 3" xfId="32035"/>
    <cellStyle name="20% - Акцент5 2 22 3" xfId="1530"/>
    <cellStyle name="20% - Акцент5 2 22 3 2" xfId="32036"/>
    <cellStyle name="20% - Акцент5 2 22 4" xfId="32037"/>
    <cellStyle name="20% - Акцент5 2 23" xfId="1531"/>
    <cellStyle name="20% - Акцент5 2 23 2" xfId="1532"/>
    <cellStyle name="20% - Акцент5 2 23 2 2" xfId="1533"/>
    <cellStyle name="20% - Акцент5 2 23 2 2 2" xfId="32038"/>
    <cellStyle name="20% - Акцент5 2 23 2 3" xfId="32039"/>
    <cellStyle name="20% - Акцент5 2 23 3" xfId="1534"/>
    <cellStyle name="20% - Акцент5 2 23 3 2" xfId="32040"/>
    <cellStyle name="20% - Акцент5 2 23 4" xfId="32041"/>
    <cellStyle name="20% - Акцент5 2 24" xfId="1535"/>
    <cellStyle name="20% - Акцент5 2 24 2" xfId="1536"/>
    <cellStyle name="20% - Акцент5 2 24 2 2" xfId="1537"/>
    <cellStyle name="20% - Акцент5 2 24 2 2 2" xfId="32042"/>
    <cellStyle name="20% - Акцент5 2 24 2 3" xfId="32043"/>
    <cellStyle name="20% - Акцент5 2 24 3" xfId="1538"/>
    <cellStyle name="20% - Акцент5 2 24 3 2" xfId="32044"/>
    <cellStyle name="20% - Акцент5 2 24 4" xfId="32045"/>
    <cellStyle name="20% - Акцент5 2 25" xfId="32046"/>
    <cellStyle name="20% - Акцент5 2 26" xfId="60350"/>
    <cellStyle name="20% - Акцент5 2 3" xfId="1539"/>
    <cellStyle name="20% - Акцент5 2 3 2" xfId="1540"/>
    <cellStyle name="20% - Акцент5 2 3 2 2" xfId="1541"/>
    <cellStyle name="20% - Акцент5 2 3 2 2 2" xfId="32047"/>
    <cellStyle name="20% - Акцент5 2 3 2 3" xfId="32048"/>
    <cellStyle name="20% - Акцент5 2 3 3" xfId="1542"/>
    <cellStyle name="20% - Акцент5 2 3 3 2" xfId="32049"/>
    <cellStyle name="20% - Акцент5 2 3 4" xfId="32050"/>
    <cellStyle name="20% - Акцент5 2 3 5" xfId="60351"/>
    <cellStyle name="20% - Акцент5 2 4" xfId="1543"/>
    <cellStyle name="20% - Акцент5 2 4 2" xfId="1544"/>
    <cellStyle name="20% - Акцент5 2 4 2 2" xfId="1545"/>
    <cellStyle name="20% - Акцент5 2 4 2 2 2" xfId="32051"/>
    <cellStyle name="20% - Акцент5 2 4 2 3" xfId="32052"/>
    <cellStyle name="20% - Акцент5 2 4 3" xfId="1546"/>
    <cellStyle name="20% - Акцент5 2 4 3 2" xfId="32053"/>
    <cellStyle name="20% - Акцент5 2 4 4" xfId="32054"/>
    <cellStyle name="20% - Акцент5 2 4 5" xfId="60352"/>
    <cellStyle name="20% - Акцент5 2 5" xfId="1547"/>
    <cellStyle name="20% - Акцент5 2 5 2" xfId="1548"/>
    <cellStyle name="20% - Акцент5 2 5 2 2" xfId="1549"/>
    <cellStyle name="20% - Акцент5 2 5 2 2 2" xfId="32055"/>
    <cellStyle name="20% - Акцент5 2 5 2 3" xfId="32056"/>
    <cellStyle name="20% - Акцент5 2 5 3" xfId="1550"/>
    <cellStyle name="20% - Акцент5 2 5 3 2" xfId="32057"/>
    <cellStyle name="20% - Акцент5 2 5 4" xfId="32058"/>
    <cellStyle name="20% - Акцент5 2 5 5" xfId="60353"/>
    <cellStyle name="20% - Акцент5 2 6" xfId="1551"/>
    <cellStyle name="20% - Акцент5 2 6 2" xfId="1552"/>
    <cellStyle name="20% - Акцент5 2 6 2 2" xfId="1553"/>
    <cellStyle name="20% - Акцент5 2 6 2 2 2" xfId="32059"/>
    <cellStyle name="20% - Акцент5 2 6 2 3" xfId="32060"/>
    <cellStyle name="20% - Акцент5 2 6 3" xfId="1554"/>
    <cellStyle name="20% - Акцент5 2 6 3 2" xfId="32061"/>
    <cellStyle name="20% - Акцент5 2 6 4" xfId="32062"/>
    <cellStyle name="20% - Акцент5 2 7" xfId="1555"/>
    <cellStyle name="20% - Акцент5 2 7 2" xfId="1556"/>
    <cellStyle name="20% - Акцент5 2 7 2 2" xfId="1557"/>
    <cellStyle name="20% - Акцент5 2 7 2 2 2" xfId="32063"/>
    <cellStyle name="20% - Акцент5 2 7 2 3" xfId="32064"/>
    <cellStyle name="20% - Акцент5 2 7 3" xfId="1558"/>
    <cellStyle name="20% - Акцент5 2 7 3 2" xfId="32065"/>
    <cellStyle name="20% - Акцент5 2 7 4" xfId="32066"/>
    <cellStyle name="20% - Акцент5 2 8" xfId="1559"/>
    <cellStyle name="20% - Акцент5 2 8 2" xfId="1560"/>
    <cellStyle name="20% - Акцент5 2 8 2 2" xfId="1561"/>
    <cellStyle name="20% - Акцент5 2 8 2 2 2" xfId="32067"/>
    <cellStyle name="20% - Акцент5 2 8 2 3" xfId="32068"/>
    <cellStyle name="20% - Акцент5 2 8 3" xfId="1562"/>
    <cellStyle name="20% - Акцент5 2 8 3 2" xfId="32069"/>
    <cellStyle name="20% - Акцент5 2 8 4" xfId="32070"/>
    <cellStyle name="20% - Акцент5 2 9" xfId="1563"/>
    <cellStyle name="20% - Акцент5 2 9 2" xfId="1564"/>
    <cellStyle name="20% - Акцент5 2 9 2 2" xfId="1565"/>
    <cellStyle name="20% - Акцент5 2 9 2 2 2" xfId="32071"/>
    <cellStyle name="20% - Акцент5 2 9 2 3" xfId="32072"/>
    <cellStyle name="20% - Акцент5 2 9 3" xfId="1566"/>
    <cellStyle name="20% - Акцент5 2 9 3 2" xfId="32073"/>
    <cellStyle name="20% - Акцент5 2 9 4" xfId="32074"/>
    <cellStyle name="20% - Акцент5 20" xfId="60354"/>
    <cellStyle name="20% - Акцент5 3" xfId="1567"/>
    <cellStyle name="20% - Акцент5 3 10" xfId="1568"/>
    <cellStyle name="20% - Акцент5 3 10 2" xfId="1569"/>
    <cellStyle name="20% - Акцент5 3 10 2 2" xfId="1570"/>
    <cellStyle name="20% - Акцент5 3 10 2 2 2" xfId="32075"/>
    <cellStyle name="20% - Акцент5 3 10 2 3" xfId="32076"/>
    <cellStyle name="20% - Акцент5 3 10 3" xfId="1571"/>
    <cellStyle name="20% - Акцент5 3 10 3 2" xfId="32077"/>
    <cellStyle name="20% - Акцент5 3 10 4" xfId="32078"/>
    <cellStyle name="20% - Акцент5 3 11" xfId="1572"/>
    <cellStyle name="20% - Акцент5 3 11 2" xfId="1573"/>
    <cellStyle name="20% - Акцент5 3 11 2 2" xfId="1574"/>
    <cellStyle name="20% - Акцент5 3 11 2 2 2" xfId="32079"/>
    <cellStyle name="20% - Акцент5 3 11 2 3" xfId="32080"/>
    <cellStyle name="20% - Акцент5 3 11 3" xfId="1575"/>
    <cellStyle name="20% - Акцент5 3 11 3 2" xfId="32081"/>
    <cellStyle name="20% - Акцент5 3 11 4" xfId="32082"/>
    <cellStyle name="20% - Акцент5 3 12" xfId="1576"/>
    <cellStyle name="20% - Акцент5 3 12 2" xfId="1577"/>
    <cellStyle name="20% - Акцент5 3 12 2 2" xfId="1578"/>
    <cellStyle name="20% - Акцент5 3 12 2 2 2" xfId="32083"/>
    <cellStyle name="20% - Акцент5 3 12 2 3" xfId="32084"/>
    <cellStyle name="20% - Акцент5 3 12 3" xfId="1579"/>
    <cellStyle name="20% - Акцент5 3 12 3 2" xfId="32085"/>
    <cellStyle name="20% - Акцент5 3 12 4" xfId="32086"/>
    <cellStyle name="20% - Акцент5 3 13" xfId="1580"/>
    <cellStyle name="20% - Акцент5 3 13 2" xfId="1581"/>
    <cellStyle name="20% - Акцент5 3 13 2 2" xfId="1582"/>
    <cellStyle name="20% - Акцент5 3 13 2 2 2" xfId="32087"/>
    <cellStyle name="20% - Акцент5 3 13 2 3" xfId="32088"/>
    <cellStyle name="20% - Акцент5 3 13 3" xfId="1583"/>
    <cellStyle name="20% - Акцент5 3 13 3 2" xfId="32089"/>
    <cellStyle name="20% - Акцент5 3 13 4" xfId="32090"/>
    <cellStyle name="20% - Акцент5 3 14" xfId="1584"/>
    <cellStyle name="20% - Акцент5 3 14 2" xfId="1585"/>
    <cellStyle name="20% - Акцент5 3 14 2 2" xfId="1586"/>
    <cellStyle name="20% - Акцент5 3 14 2 2 2" xfId="32091"/>
    <cellStyle name="20% - Акцент5 3 14 2 3" xfId="32092"/>
    <cellStyle name="20% - Акцент5 3 14 3" xfId="1587"/>
    <cellStyle name="20% - Акцент5 3 14 3 2" xfId="32093"/>
    <cellStyle name="20% - Акцент5 3 14 4" xfId="32094"/>
    <cellStyle name="20% - Акцент5 3 15" xfId="1588"/>
    <cellStyle name="20% - Акцент5 3 15 2" xfId="1589"/>
    <cellStyle name="20% - Акцент5 3 15 2 2" xfId="1590"/>
    <cellStyle name="20% - Акцент5 3 15 2 2 2" xfId="32095"/>
    <cellStyle name="20% - Акцент5 3 15 2 3" xfId="32096"/>
    <cellStyle name="20% - Акцент5 3 15 3" xfId="1591"/>
    <cellStyle name="20% - Акцент5 3 15 3 2" xfId="32097"/>
    <cellStyle name="20% - Акцент5 3 15 4" xfId="32098"/>
    <cellStyle name="20% - Акцент5 3 16" xfId="1592"/>
    <cellStyle name="20% - Акцент5 3 16 2" xfId="1593"/>
    <cellStyle name="20% - Акцент5 3 16 2 2" xfId="1594"/>
    <cellStyle name="20% - Акцент5 3 16 2 2 2" xfId="32099"/>
    <cellStyle name="20% - Акцент5 3 16 2 3" xfId="32100"/>
    <cellStyle name="20% - Акцент5 3 16 3" xfId="1595"/>
    <cellStyle name="20% - Акцент5 3 16 3 2" xfId="32101"/>
    <cellStyle name="20% - Акцент5 3 16 4" xfId="32102"/>
    <cellStyle name="20% - Акцент5 3 17" xfId="1596"/>
    <cellStyle name="20% - Акцент5 3 17 2" xfId="1597"/>
    <cellStyle name="20% - Акцент5 3 17 2 2" xfId="1598"/>
    <cellStyle name="20% - Акцент5 3 17 2 2 2" xfId="32103"/>
    <cellStyle name="20% - Акцент5 3 17 2 3" xfId="32104"/>
    <cellStyle name="20% - Акцент5 3 17 3" xfId="1599"/>
    <cellStyle name="20% - Акцент5 3 17 3 2" xfId="32105"/>
    <cellStyle name="20% - Акцент5 3 17 4" xfId="32106"/>
    <cellStyle name="20% - Акцент5 3 18" xfId="1600"/>
    <cellStyle name="20% - Акцент5 3 18 2" xfId="1601"/>
    <cellStyle name="20% - Акцент5 3 18 2 2" xfId="1602"/>
    <cellStyle name="20% - Акцент5 3 18 2 2 2" xfId="32107"/>
    <cellStyle name="20% - Акцент5 3 18 2 3" xfId="32108"/>
    <cellStyle name="20% - Акцент5 3 18 3" xfId="1603"/>
    <cellStyle name="20% - Акцент5 3 18 3 2" xfId="32109"/>
    <cellStyle name="20% - Акцент5 3 18 4" xfId="32110"/>
    <cellStyle name="20% - Акцент5 3 19" xfId="1604"/>
    <cellStyle name="20% - Акцент5 3 19 2" xfId="1605"/>
    <cellStyle name="20% - Акцент5 3 19 2 2" xfId="1606"/>
    <cellStyle name="20% - Акцент5 3 19 2 2 2" xfId="32111"/>
    <cellStyle name="20% - Акцент5 3 19 2 3" xfId="32112"/>
    <cellStyle name="20% - Акцент5 3 19 3" xfId="1607"/>
    <cellStyle name="20% - Акцент5 3 19 3 2" xfId="32113"/>
    <cellStyle name="20% - Акцент5 3 19 4" xfId="32114"/>
    <cellStyle name="20% - Акцент5 3 2" xfId="1608"/>
    <cellStyle name="20% - Акцент5 3 2 2" xfId="32115"/>
    <cellStyle name="20% - Акцент5 3 20" xfId="1609"/>
    <cellStyle name="20% - Акцент5 3 20 2" xfId="1610"/>
    <cellStyle name="20% - Акцент5 3 20 2 2" xfId="1611"/>
    <cellStyle name="20% - Акцент5 3 20 2 2 2" xfId="32116"/>
    <cellStyle name="20% - Акцент5 3 20 2 3" xfId="32117"/>
    <cellStyle name="20% - Акцент5 3 20 3" xfId="1612"/>
    <cellStyle name="20% - Акцент5 3 20 3 2" xfId="32118"/>
    <cellStyle name="20% - Акцент5 3 20 4" xfId="32119"/>
    <cellStyle name="20% - Акцент5 3 21" xfId="1613"/>
    <cellStyle name="20% - Акцент5 3 21 2" xfId="1614"/>
    <cellStyle name="20% - Акцент5 3 21 2 2" xfId="1615"/>
    <cellStyle name="20% - Акцент5 3 21 2 2 2" xfId="32120"/>
    <cellStyle name="20% - Акцент5 3 21 2 3" xfId="32121"/>
    <cellStyle name="20% - Акцент5 3 21 3" xfId="1616"/>
    <cellStyle name="20% - Акцент5 3 21 3 2" xfId="32122"/>
    <cellStyle name="20% - Акцент5 3 21 4" xfId="32123"/>
    <cellStyle name="20% - Акцент5 3 22" xfId="1617"/>
    <cellStyle name="20% - Акцент5 3 22 2" xfId="1618"/>
    <cellStyle name="20% - Акцент5 3 22 2 2" xfId="1619"/>
    <cellStyle name="20% - Акцент5 3 22 2 2 2" xfId="32124"/>
    <cellStyle name="20% - Акцент5 3 22 2 3" xfId="32125"/>
    <cellStyle name="20% - Акцент5 3 22 3" xfId="1620"/>
    <cellStyle name="20% - Акцент5 3 22 3 2" xfId="32126"/>
    <cellStyle name="20% - Акцент5 3 22 4" xfId="32127"/>
    <cellStyle name="20% - Акцент5 3 23" xfId="1621"/>
    <cellStyle name="20% - Акцент5 3 23 2" xfId="1622"/>
    <cellStyle name="20% - Акцент5 3 23 2 2" xfId="1623"/>
    <cellStyle name="20% - Акцент5 3 23 2 2 2" xfId="32128"/>
    <cellStyle name="20% - Акцент5 3 23 2 3" xfId="32129"/>
    <cellStyle name="20% - Акцент5 3 23 3" xfId="1624"/>
    <cellStyle name="20% - Акцент5 3 23 3 2" xfId="32130"/>
    <cellStyle name="20% - Акцент5 3 23 4" xfId="32131"/>
    <cellStyle name="20% - Акцент5 3 24" xfId="1625"/>
    <cellStyle name="20% - Акцент5 3 24 2" xfId="1626"/>
    <cellStyle name="20% - Акцент5 3 24 2 2" xfId="1627"/>
    <cellStyle name="20% - Акцент5 3 24 2 2 2" xfId="32132"/>
    <cellStyle name="20% - Акцент5 3 24 2 3" xfId="32133"/>
    <cellStyle name="20% - Акцент5 3 24 3" xfId="1628"/>
    <cellStyle name="20% - Акцент5 3 24 3 2" xfId="32134"/>
    <cellStyle name="20% - Акцент5 3 24 4" xfId="32135"/>
    <cellStyle name="20% - Акцент5 3 25" xfId="32136"/>
    <cellStyle name="20% - Акцент5 3 3" xfId="1629"/>
    <cellStyle name="20% - Акцент5 3 3 2" xfId="1630"/>
    <cellStyle name="20% - Акцент5 3 3 2 2" xfId="1631"/>
    <cellStyle name="20% - Акцент5 3 3 2 2 2" xfId="32137"/>
    <cellStyle name="20% - Акцент5 3 3 2 3" xfId="32138"/>
    <cellStyle name="20% - Акцент5 3 3 3" xfId="1632"/>
    <cellStyle name="20% - Акцент5 3 3 3 2" xfId="32139"/>
    <cellStyle name="20% - Акцент5 3 3 4" xfId="32140"/>
    <cellStyle name="20% - Акцент5 3 4" xfId="1633"/>
    <cellStyle name="20% - Акцент5 3 4 2" xfId="1634"/>
    <cellStyle name="20% - Акцент5 3 4 2 2" xfId="1635"/>
    <cellStyle name="20% - Акцент5 3 4 2 2 2" xfId="32141"/>
    <cellStyle name="20% - Акцент5 3 4 2 3" xfId="32142"/>
    <cellStyle name="20% - Акцент5 3 4 3" xfId="1636"/>
    <cellStyle name="20% - Акцент5 3 4 3 2" xfId="32143"/>
    <cellStyle name="20% - Акцент5 3 4 4" xfId="32144"/>
    <cellStyle name="20% - Акцент5 3 5" xfId="1637"/>
    <cellStyle name="20% - Акцент5 3 5 2" xfId="1638"/>
    <cellStyle name="20% - Акцент5 3 5 2 2" xfId="1639"/>
    <cellStyle name="20% - Акцент5 3 5 2 2 2" xfId="32145"/>
    <cellStyle name="20% - Акцент5 3 5 2 3" xfId="32146"/>
    <cellStyle name="20% - Акцент5 3 5 3" xfId="1640"/>
    <cellStyle name="20% - Акцент5 3 5 3 2" xfId="32147"/>
    <cellStyle name="20% - Акцент5 3 5 4" xfId="32148"/>
    <cellStyle name="20% - Акцент5 3 6" xfId="1641"/>
    <cellStyle name="20% - Акцент5 3 6 2" xfId="1642"/>
    <cellStyle name="20% - Акцент5 3 6 2 2" xfId="1643"/>
    <cellStyle name="20% - Акцент5 3 6 2 2 2" xfId="32149"/>
    <cellStyle name="20% - Акцент5 3 6 2 3" xfId="32150"/>
    <cellStyle name="20% - Акцент5 3 6 3" xfId="1644"/>
    <cellStyle name="20% - Акцент5 3 6 3 2" xfId="32151"/>
    <cellStyle name="20% - Акцент5 3 6 4" xfId="32152"/>
    <cellStyle name="20% - Акцент5 3 7" xfId="1645"/>
    <cellStyle name="20% - Акцент5 3 7 2" xfId="1646"/>
    <cellStyle name="20% - Акцент5 3 7 2 2" xfId="1647"/>
    <cellStyle name="20% - Акцент5 3 7 2 2 2" xfId="32153"/>
    <cellStyle name="20% - Акцент5 3 7 2 3" xfId="32154"/>
    <cellStyle name="20% - Акцент5 3 7 3" xfId="1648"/>
    <cellStyle name="20% - Акцент5 3 7 3 2" xfId="32155"/>
    <cellStyle name="20% - Акцент5 3 7 4" xfId="32156"/>
    <cellStyle name="20% - Акцент5 3 8" xfId="1649"/>
    <cellStyle name="20% - Акцент5 3 8 2" xfId="1650"/>
    <cellStyle name="20% - Акцент5 3 8 2 2" xfId="1651"/>
    <cellStyle name="20% - Акцент5 3 8 2 2 2" xfId="32157"/>
    <cellStyle name="20% - Акцент5 3 8 2 3" xfId="32158"/>
    <cellStyle name="20% - Акцент5 3 8 3" xfId="1652"/>
    <cellStyle name="20% - Акцент5 3 8 3 2" xfId="32159"/>
    <cellStyle name="20% - Акцент5 3 8 4" xfId="32160"/>
    <cellStyle name="20% - Акцент5 3 9" xfId="1653"/>
    <cellStyle name="20% - Акцент5 3 9 2" xfId="1654"/>
    <cellStyle name="20% - Акцент5 3 9 2 2" xfId="1655"/>
    <cellStyle name="20% - Акцент5 3 9 2 2 2" xfId="32161"/>
    <cellStyle name="20% - Акцент5 3 9 2 3" xfId="32162"/>
    <cellStyle name="20% - Акцент5 3 9 3" xfId="1656"/>
    <cellStyle name="20% - Акцент5 3 9 3 2" xfId="32163"/>
    <cellStyle name="20% - Акцент5 3 9 4" xfId="32164"/>
    <cellStyle name="20% - Акцент5 4" xfId="1657"/>
    <cellStyle name="20% - Акцент5 4 2" xfId="1658"/>
    <cellStyle name="20% - Акцент5 4 2 2" xfId="32165"/>
    <cellStyle name="20% - Акцент5 4 3" xfId="32166"/>
    <cellStyle name="20% - Акцент5 5" xfId="1659"/>
    <cellStyle name="20% - Акцент5 5 2" xfId="1660"/>
    <cellStyle name="20% - Акцент5 5 2 2" xfId="32167"/>
    <cellStyle name="20% - Акцент5 5 3" xfId="32168"/>
    <cellStyle name="20% - Акцент5 6" xfId="1661"/>
    <cellStyle name="20% - Акцент5 6 2" xfId="32169"/>
    <cellStyle name="20% - Акцент5 7" xfId="1662"/>
    <cellStyle name="20% - Акцент5 7 2" xfId="1663"/>
    <cellStyle name="20% - Акцент5 7 2 2" xfId="1664"/>
    <cellStyle name="20% - Акцент5 7 2 2 2" xfId="32170"/>
    <cellStyle name="20% - Акцент5 7 2 3" xfId="32171"/>
    <cellStyle name="20% - Акцент5 7 3" xfId="1665"/>
    <cellStyle name="20% - Акцент5 7 3 2" xfId="32172"/>
    <cellStyle name="20% - Акцент5 7 4" xfId="32173"/>
    <cellStyle name="20% - Акцент5 8" xfId="1666"/>
    <cellStyle name="20% - Акцент5 8 2" xfId="1667"/>
    <cellStyle name="20% - Акцент5 8 2 2" xfId="1668"/>
    <cellStyle name="20% - Акцент5 8 2 2 2" xfId="32174"/>
    <cellStyle name="20% - Акцент5 8 2 3" xfId="32175"/>
    <cellStyle name="20% - Акцент5 8 3" xfId="1669"/>
    <cellStyle name="20% - Акцент5 8 3 2" xfId="32176"/>
    <cellStyle name="20% - Акцент5 8 4" xfId="32177"/>
    <cellStyle name="20% - Акцент5 9" xfId="1670"/>
    <cellStyle name="20% - Акцент5 9 2" xfId="1671"/>
    <cellStyle name="20% - Акцент5 9 2 2" xfId="1672"/>
    <cellStyle name="20% - Акцент5 9 2 2 2" xfId="32178"/>
    <cellStyle name="20% - Акцент5 9 2 3" xfId="32179"/>
    <cellStyle name="20% - Акцент5 9 3" xfId="1673"/>
    <cellStyle name="20% - Акцент5 9 3 2" xfId="32180"/>
    <cellStyle name="20% - Акцент5 9 4" xfId="32181"/>
    <cellStyle name="20% - Акцент6 10" xfId="1674"/>
    <cellStyle name="20% - Акцент6 10 2" xfId="1675"/>
    <cellStyle name="20% - Акцент6 10 2 2" xfId="1676"/>
    <cellStyle name="20% - Акцент6 10 2 2 2" xfId="32182"/>
    <cellStyle name="20% - Акцент6 10 2 3" xfId="32183"/>
    <cellStyle name="20% - Акцент6 10 3" xfId="1677"/>
    <cellStyle name="20% - Акцент6 10 3 2" xfId="32184"/>
    <cellStyle name="20% - Акцент6 10 4" xfId="32185"/>
    <cellStyle name="20% - Акцент6 11" xfId="1678"/>
    <cellStyle name="20% - Акцент6 11 2" xfId="1679"/>
    <cellStyle name="20% - Акцент6 11 2 2" xfId="1680"/>
    <cellStyle name="20% - Акцент6 11 2 2 2" xfId="32186"/>
    <cellStyle name="20% - Акцент6 11 2 3" xfId="32187"/>
    <cellStyle name="20% - Акцент6 11 3" xfId="1681"/>
    <cellStyle name="20% - Акцент6 11 3 2" xfId="32188"/>
    <cellStyle name="20% - Акцент6 11 4" xfId="32189"/>
    <cellStyle name="20% - Акцент6 12" xfId="1682"/>
    <cellStyle name="20% - Акцент6 12 2" xfId="1683"/>
    <cellStyle name="20% - Акцент6 12 2 2" xfId="1684"/>
    <cellStyle name="20% - Акцент6 12 2 2 2" xfId="32190"/>
    <cellStyle name="20% - Акцент6 12 2 3" xfId="32191"/>
    <cellStyle name="20% - Акцент6 12 3" xfId="1685"/>
    <cellStyle name="20% - Акцент6 12 3 2" xfId="32192"/>
    <cellStyle name="20% - Акцент6 12 4" xfId="32193"/>
    <cellStyle name="20% - Акцент6 13" xfId="1686"/>
    <cellStyle name="20% - Акцент6 13 2" xfId="1687"/>
    <cellStyle name="20% - Акцент6 13 2 2" xfId="1688"/>
    <cellStyle name="20% - Акцент6 13 2 2 2" xfId="32194"/>
    <cellStyle name="20% - Акцент6 13 2 3" xfId="32195"/>
    <cellStyle name="20% - Акцент6 13 3" xfId="1689"/>
    <cellStyle name="20% - Акцент6 13 3 2" xfId="32196"/>
    <cellStyle name="20% - Акцент6 13 4" xfId="32197"/>
    <cellStyle name="20% - Акцент6 14" xfId="1690"/>
    <cellStyle name="20% - Акцент6 14 2" xfId="1691"/>
    <cellStyle name="20% - Акцент6 14 2 2" xfId="1692"/>
    <cellStyle name="20% - Акцент6 14 2 2 2" xfId="32198"/>
    <cellStyle name="20% - Акцент6 14 2 3" xfId="32199"/>
    <cellStyle name="20% - Акцент6 14 3" xfId="1693"/>
    <cellStyle name="20% - Акцент6 14 3 2" xfId="32200"/>
    <cellStyle name="20% - Акцент6 14 4" xfId="32201"/>
    <cellStyle name="20% - Акцент6 15" xfId="1694"/>
    <cellStyle name="20% - Акцент6 15 2" xfId="1695"/>
    <cellStyle name="20% - Акцент6 15 2 2" xfId="1696"/>
    <cellStyle name="20% - Акцент6 15 2 2 2" xfId="32202"/>
    <cellStyle name="20% - Акцент6 15 2 3" xfId="32203"/>
    <cellStyle name="20% - Акцент6 15 3" xfId="1697"/>
    <cellStyle name="20% - Акцент6 15 3 2" xfId="32204"/>
    <cellStyle name="20% - Акцент6 15 4" xfId="32205"/>
    <cellStyle name="20% - Акцент6 16" xfId="1698"/>
    <cellStyle name="20% - Акцент6 16 2" xfId="1699"/>
    <cellStyle name="20% - Акцент6 16 2 2" xfId="1700"/>
    <cellStyle name="20% - Акцент6 16 2 2 2" xfId="32206"/>
    <cellStyle name="20% - Акцент6 16 2 3" xfId="32207"/>
    <cellStyle name="20% - Акцент6 16 3" xfId="1701"/>
    <cellStyle name="20% - Акцент6 16 3 2" xfId="32208"/>
    <cellStyle name="20% - Акцент6 16 4" xfId="32209"/>
    <cellStyle name="20% - Акцент6 17" xfId="1702"/>
    <cellStyle name="20% - Акцент6 17 2" xfId="1703"/>
    <cellStyle name="20% - Акцент6 17 2 2" xfId="1704"/>
    <cellStyle name="20% - Акцент6 17 2 2 2" xfId="32210"/>
    <cellStyle name="20% - Акцент6 17 2 3" xfId="32211"/>
    <cellStyle name="20% - Акцент6 17 3" xfId="1705"/>
    <cellStyle name="20% - Акцент6 17 3 2" xfId="32212"/>
    <cellStyle name="20% - Акцент6 17 4" xfId="32213"/>
    <cellStyle name="20% - Акцент6 18" xfId="1706"/>
    <cellStyle name="20% - Акцент6 18 2" xfId="1707"/>
    <cellStyle name="20% - Акцент6 18 2 2" xfId="32214"/>
    <cellStyle name="20% - Акцент6 18 3" xfId="32215"/>
    <cellStyle name="20% - Акцент6 19" xfId="1708"/>
    <cellStyle name="20% - Акцент6 19 2" xfId="32216"/>
    <cellStyle name="20% - Акцент6 2" xfId="1709"/>
    <cellStyle name="20% - Акцент6 2 10" xfId="1710"/>
    <cellStyle name="20% - Акцент6 2 10 2" xfId="1711"/>
    <cellStyle name="20% - Акцент6 2 10 2 2" xfId="1712"/>
    <cellStyle name="20% - Акцент6 2 10 2 2 2" xfId="32217"/>
    <cellStyle name="20% - Акцент6 2 10 2 3" xfId="32218"/>
    <cellStyle name="20% - Акцент6 2 10 3" xfId="1713"/>
    <cellStyle name="20% - Акцент6 2 10 3 2" xfId="32219"/>
    <cellStyle name="20% - Акцент6 2 10 4" xfId="32220"/>
    <cellStyle name="20% - Акцент6 2 11" xfId="1714"/>
    <cellStyle name="20% - Акцент6 2 11 2" xfId="1715"/>
    <cellStyle name="20% - Акцент6 2 11 2 2" xfId="1716"/>
    <cellStyle name="20% - Акцент6 2 11 2 2 2" xfId="32221"/>
    <cellStyle name="20% - Акцент6 2 11 2 3" xfId="32222"/>
    <cellStyle name="20% - Акцент6 2 11 3" xfId="1717"/>
    <cellStyle name="20% - Акцент6 2 11 3 2" xfId="32223"/>
    <cellStyle name="20% - Акцент6 2 11 4" xfId="32224"/>
    <cellStyle name="20% - Акцент6 2 12" xfId="1718"/>
    <cellStyle name="20% - Акцент6 2 12 2" xfId="1719"/>
    <cellStyle name="20% - Акцент6 2 12 2 2" xfId="1720"/>
    <cellStyle name="20% - Акцент6 2 12 2 2 2" xfId="32225"/>
    <cellStyle name="20% - Акцент6 2 12 2 3" xfId="32226"/>
    <cellStyle name="20% - Акцент6 2 12 3" xfId="1721"/>
    <cellStyle name="20% - Акцент6 2 12 3 2" xfId="32227"/>
    <cellStyle name="20% - Акцент6 2 12 4" xfId="32228"/>
    <cellStyle name="20% - Акцент6 2 13" xfId="1722"/>
    <cellStyle name="20% - Акцент6 2 13 2" xfId="1723"/>
    <cellStyle name="20% - Акцент6 2 13 2 2" xfId="1724"/>
    <cellStyle name="20% - Акцент6 2 13 2 2 2" xfId="32229"/>
    <cellStyle name="20% - Акцент6 2 13 2 3" xfId="32230"/>
    <cellStyle name="20% - Акцент6 2 13 3" xfId="1725"/>
    <cellStyle name="20% - Акцент6 2 13 3 2" xfId="32231"/>
    <cellStyle name="20% - Акцент6 2 13 4" xfId="32232"/>
    <cellStyle name="20% - Акцент6 2 14" xfId="1726"/>
    <cellStyle name="20% - Акцент6 2 14 2" xfId="1727"/>
    <cellStyle name="20% - Акцент6 2 14 2 2" xfId="1728"/>
    <cellStyle name="20% - Акцент6 2 14 2 2 2" xfId="32233"/>
    <cellStyle name="20% - Акцент6 2 14 2 3" xfId="32234"/>
    <cellStyle name="20% - Акцент6 2 14 3" xfId="1729"/>
    <cellStyle name="20% - Акцент6 2 14 3 2" xfId="32235"/>
    <cellStyle name="20% - Акцент6 2 14 4" xfId="32236"/>
    <cellStyle name="20% - Акцент6 2 15" xfId="1730"/>
    <cellStyle name="20% - Акцент6 2 15 2" xfId="1731"/>
    <cellStyle name="20% - Акцент6 2 15 2 2" xfId="1732"/>
    <cellStyle name="20% - Акцент6 2 15 2 2 2" xfId="32237"/>
    <cellStyle name="20% - Акцент6 2 15 2 3" xfId="32238"/>
    <cellStyle name="20% - Акцент6 2 15 3" xfId="1733"/>
    <cellStyle name="20% - Акцент6 2 15 3 2" xfId="32239"/>
    <cellStyle name="20% - Акцент6 2 15 4" xfId="32240"/>
    <cellStyle name="20% - Акцент6 2 16" xfId="1734"/>
    <cellStyle name="20% - Акцент6 2 16 2" xfId="1735"/>
    <cellStyle name="20% - Акцент6 2 16 2 2" xfId="1736"/>
    <cellStyle name="20% - Акцент6 2 16 2 2 2" xfId="32241"/>
    <cellStyle name="20% - Акцент6 2 16 2 3" xfId="32242"/>
    <cellStyle name="20% - Акцент6 2 16 3" xfId="1737"/>
    <cellStyle name="20% - Акцент6 2 16 3 2" xfId="32243"/>
    <cellStyle name="20% - Акцент6 2 16 4" xfId="32244"/>
    <cellStyle name="20% - Акцент6 2 17" xfId="1738"/>
    <cellStyle name="20% - Акцент6 2 17 2" xfId="1739"/>
    <cellStyle name="20% - Акцент6 2 17 2 2" xfId="1740"/>
    <cellStyle name="20% - Акцент6 2 17 2 2 2" xfId="32245"/>
    <cellStyle name="20% - Акцент6 2 17 2 3" xfId="32246"/>
    <cellStyle name="20% - Акцент6 2 17 3" xfId="1741"/>
    <cellStyle name="20% - Акцент6 2 17 3 2" xfId="32247"/>
    <cellStyle name="20% - Акцент6 2 17 4" xfId="32248"/>
    <cellStyle name="20% - Акцент6 2 18" xfId="1742"/>
    <cellStyle name="20% - Акцент6 2 18 2" xfId="1743"/>
    <cellStyle name="20% - Акцент6 2 18 2 2" xfId="1744"/>
    <cellStyle name="20% - Акцент6 2 18 2 2 2" xfId="32249"/>
    <cellStyle name="20% - Акцент6 2 18 2 3" xfId="32250"/>
    <cellStyle name="20% - Акцент6 2 18 3" xfId="1745"/>
    <cellStyle name="20% - Акцент6 2 18 3 2" xfId="32251"/>
    <cellStyle name="20% - Акцент6 2 18 4" xfId="32252"/>
    <cellStyle name="20% - Акцент6 2 19" xfId="1746"/>
    <cellStyle name="20% - Акцент6 2 19 2" xfId="1747"/>
    <cellStyle name="20% - Акцент6 2 19 2 2" xfId="1748"/>
    <cellStyle name="20% - Акцент6 2 19 2 2 2" xfId="32253"/>
    <cellStyle name="20% - Акцент6 2 19 2 3" xfId="32254"/>
    <cellStyle name="20% - Акцент6 2 19 3" xfId="1749"/>
    <cellStyle name="20% - Акцент6 2 19 3 2" xfId="32255"/>
    <cellStyle name="20% - Акцент6 2 19 4" xfId="32256"/>
    <cellStyle name="20% - Акцент6 2 2" xfId="1750"/>
    <cellStyle name="20% - Акцент6 2 2 2" xfId="32257"/>
    <cellStyle name="20% - Акцент6 2 2 3" xfId="60355"/>
    <cellStyle name="20% - Акцент6 2 20" xfId="1751"/>
    <cellStyle name="20% - Акцент6 2 20 2" xfId="1752"/>
    <cellStyle name="20% - Акцент6 2 20 2 2" xfId="1753"/>
    <cellStyle name="20% - Акцент6 2 20 2 2 2" xfId="32258"/>
    <cellStyle name="20% - Акцент6 2 20 2 3" xfId="32259"/>
    <cellStyle name="20% - Акцент6 2 20 3" xfId="1754"/>
    <cellStyle name="20% - Акцент6 2 20 3 2" xfId="32260"/>
    <cellStyle name="20% - Акцент6 2 20 4" xfId="32261"/>
    <cellStyle name="20% - Акцент6 2 21" xfId="1755"/>
    <cellStyle name="20% - Акцент6 2 21 2" xfId="1756"/>
    <cellStyle name="20% - Акцент6 2 21 2 2" xfId="1757"/>
    <cellStyle name="20% - Акцент6 2 21 2 2 2" xfId="32262"/>
    <cellStyle name="20% - Акцент6 2 21 2 3" xfId="32263"/>
    <cellStyle name="20% - Акцент6 2 21 3" xfId="1758"/>
    <cellStyle name="20% - Акцент6 2 21 3 2" xfId="32264"/>
    <cellStyle name="20% - Акцент6 2 21 4" xfId="32265"/>
    <cellStyle name="20% - Акцент6 2 22" xfId="1759"/>
    <cellStyle name="20% - Акцент6 2 22 2" xfId="1760"/>
    <cellStyle name="20% - Акцент6 2 22 2 2" xfId="1761"/>
    <cellStyle name="20% - Акцент6 2 22 2 2 2" xfId="32266"/>
    <cellStyle name="20% - Акцент6 2 22 2 3" xfId="32267"/>
    <cellStyle name="20% - Акцент6 2 22 3" xfId="1762"/>
    <cellStyle name="20% - Акцент6 2 22 3 2" xfId="32268"/>
    <cellStyle name="20% - Акцент6 2 22 4" xfId="32269"/>
    <cellStyle name="20% - Акцент6 2 23" xfId="1763"/>
    <cellStyle name="20% - Акцент6 2 23 2" xfId="1764"/>
    <cellStyle name="20% - Акцент6 2 23 2 2" xfId="1765"/>
    <cellStyle name="20% - Акцент6 2 23 2 2 2" xfId="32270"/>
    <cellStyle name="20% - Акцент6 2 23 2 3" xfId="32271"/>
    <cellStyle name="20% - Акцент6 2 23 3" xfId="1766"/>
    <cellStyle name="20% - Акцент6 2 23 3 2" xfId="32272"/>
    <cellStyle name="20% - Акцент6 2 23 4" xfId="32273"/>
    <cellStyle name="20% - Акцент6 2 24" xfId="1767"/>
    <cellStyle name="20% - Акцент6 2 24 2" xfId="1768"/>
    <cellStyle name="20% - Акцент6 2 24 2 2" xfId="1769"/>
    <cellStyle name="20% - Акцент6 2 24 2 2 2" xfId="32274"/>
    <cellStyle name="20% - Акцент6 2 24 2 3" xfId="32275"/>
    <cellStyle name="20% - Акцент6 2 24 3" xfId="1770"/>
    <cellStyle name="20% - Акцент6 2 24 3 2" xfId="32276"/>
    <cellStyle name="20% - Акцент6 2 24 4" xfId="32277"/>
    <cellStyle name="20% - Акцент6 2 25" xfId="32278"/>
    <cellStyle name="20% - Акцент6 2 26" xfId="60356"/>
    <cellStyle name="20% - Акцент6 2 3" xfId="1771"/>
    <cellStyle name="20% - Акцент6 2 3 2" xfId="1772"/>
    <cellStyle name="20% - Акцент6 2 3 2 2" xfId="1773"/>
    <cellStyle name="20% - Акцент6 2 3 2 2 2" xfId="32279"/>
    <cellStyle name="20% - Акцент6 2 3 2 3" xfId="32280"/>
    <cellStyle name="20% - Акцент6 2 3 3" xfId="1774"/>
    <cellStyle name="20% - Акцент6 2 3 3 2" xfId="32281"/>
    <cellStyle name="20% - Акцент6 2 3 4" xfId="32282"/>
    <cellStyle name="20% - Акцент6 2 3 5" xfId="60357"/>
    <cellStyle name="20% - Акцент6 2 4" xfId="1775"/>
    <cellStyle name="20% - Акцент6 2 4 2" xfId="1776"/>
    <cellStyle name="20% - Акцент6 2 4 2 2" xfId="1777"/>
    <cellStyle name="20% - Акцент6 2 4 2 2 2" xfId="32283"/>
    <cellStyle name="20% - Акцент6 2 4 2 3" xfId="32284"/>
    <cellStyle name="20% - Акцент6 2 4 3" xfId="1778"/>
    <cellStyle name="20% - Акцент6 2 4 3 2" xfId="32285"/>
    <cellStyle name="20% - Акцент6 2 4 4" xfId="32286"/>
    <cellStyle name="20% - Акцент6 2 4 5" xfId="60358"/>
    <cellStyle name="20% - Акцент6 2 5" xfId="1779"/>
    <cellStyle name="20% - Акцент6 2 5 2" xfId="1780"/>
    <cellStyle name="20% - Акцент6 2 5 2 2" xfId="1781"/>
    <cellStyle name="20% - Акцент6 2 5 2 2 2" xfId="32287"/>
    <cellStyle name="20% - Акцент6 2 5 2 3" xfId="32288"/>
    <cellStyle name="20% - Акцент6 2 5 3" xfId="1782"/>
    <cellStyle name="20% - Акцент6 2 5 3 2" xfId="32289"/>
    <cellStyle name="20% - Акцент6 2 5 4" xfId="32290"/>
    <cellStyle name="20% - Акцент6 2 5 5" xfId="60359"/>
    <cellStyle name="20% - Акцент6 2 6" xfId="1783"/>
    <cellStyle name="20% - Акцент6 2 6 2" xfId="1784"/>
    <cellStyle name="20% - Акцент6 2 6 2 2" xfId="1785"/>
    <cellStyle name="20% - Акцент6 2 6 2 2 2" xfId="32291"/>
    <cellStyle name="20% - Акцент6 2 6 2 3" xfId="32292"/>
    <cellStyle name="20% - Акцент6 2 6 3" xfId="1786"/>
    <cellStyle name="20% - Акцент6 2 6 3 2" xfId="32293"/>
    <cellStyle name="20% - Акцент6 2 6 4" xfId="32294"/>
    <cellStyle name="20% - Акцент6 2 7" xfId="1787"/>
    <cellStyle name="20% - Акцент6 2 7 2" xfId="1788"/>
    <cellStyle name="20% - Акцент6 2 7 2 2" xfId="1789"/>
    <cellStyle name="20% - Акцент6 2 7 2 2 2" xfId="32295"/>
    <cellStyle name="20% - Акцент6 2 7 2 3" xfId="32296"/>
    <cellStyle name="20% - Акцент6 2 7 3" xfId="1790"/>
    <cellStyle name="20% - Акцент6 2 7 3 2" xfId="32297"/>
    <cellStyle name="20% - Акцент6 2 7 4" xfId="32298"/>
    <cellStyle name="20% - Акцент6 2 8" xfId="1791"/>
    <cellStyle name="20% - Акцент6 2 8 2" xfId="1792"/>
    <cellStyle name="20% - Акцент6 2 8 2 2" xfId="1793"/>
    <cellStyle name="20% - Акцент6 2 8 2 2 2" xfId="32299"/>
    <cellStyle name="20% - Акцент6 2 8 2 3" xfId="32300"/>
    <cellStyle name="20% - Акцент6 2 8 3" xfId="1794"/>
    <cellStyle name="20% - Акцент6 2 8 3 2" xfId="32301"/>
    <cellStyle name="20% - Акцент6 2 8 4" xfId="32302"/>
    <cellStyle name="20% - Акцент6 2 9" xfId="1795"/>
    <cellStyle name="20% - Акцент6 2 9 2" xfId="1796"/>
    <cellStyle name="20% - Акцент6 2 9 2 2" xfId="1797"/>
    <cellStyle name="20% - Акцент6 2 9 2 2 2" xfId="32303"/>
    <cellStyle name="20% - Акцент6 2 9 2 3" xfId="32304"/>
    <cellStyle name="20% - Акцент6 2 9 3" xfId="1798"/>
    <cellStyle name="20% - Акцент6 2 9 3 2" xfId="32305"/>
    <cellStyle name="20% - Акцент6 2 9 4" xfId="32306"/>
    <cellStyle name="20% - Акцент6 20" xfId="60360"/>
    <cellStyle name="20% - Акцент6 3" xfId="1799"/>
    <cellStyle name="20% - Акцент6 3 10" xfId="1800"/>
    <cellStyle name="20% - Акцент6 3 10 2" xfId="1801"/>
    <cellStyle name="20% - Акцент6 3 10 2 2" xfId="1802"/>
    <cellStyle name="20% - Акцент6 3 10 2 2 2" xfId="32307"/>
    <cellStyle name="20% - Акцент6 3 10 2 3" xfId="32308"/>
    <cellStyle name="20% - Акцент6 3 10 3" xfId="1803"/>
    <cellStyle name="20% - Акцент6 3 10 3 2" xfId="32309"/>
    <cellStyle name="20% - Акцент6 3 10 4" xfId="32310"/>
    <cellStyle name="20% - Акцент6 3 11" xfId="1804"/>
    <cellStyle name="20% - Акцент6 3 11 2" xfId="1805"/>
    <cellStyle name="20% - Акцент6 3 11 2 2" xfId="1806"/>
    <cellStyle name="20% - Акцент6 3 11 2 2 2" xfId="32311"/>
    <cellStyle name="20% - Акцент6 3 11 2 3" xfId="32312"/>
    <cellStyle name="20% - Акцент6 3 11 3" xfId="1807"/>
    <cellStyle name="20% - Акцент6 3 11 3 2" xfId="32313"/>
    <cellStyle name="20% - Акцент6 3 11 4" xfId="32314"/>
    <cellStyle name="20% - Акцент6 3 12" xfId="1808"/>
    <cellStyle name="20% - Акцент6 3 12 2" xfId="1809"/>
    <cellStyle name="20% - Акцент6 3 12 2 2" xfId="1810"/>
    <cellStyle name="20% - Акцент6 3 12 2 2 2" xfId="32315"/>
    <cellStyle name="20% - Акцент6 3 12 2 3" xfId="32316"/>
    <cellStyle name="20% - Акцент6 3 12 3" xfId="1811"/>
    <cellStyle name="20% - Акцент6 3 12 3 2" xfId="32317"/>
    <cellStyle name="20% - Акцент6 3 12 4" xfId="32318"/>
    <cellStyle name="20% - Акцент6 3 13" xfId="1812"/>
    <cellStyle name="20% - Акцент6 3 13 2" xfId="1813"/>
    <cellStyle name="20% - Акцент6 3 13 2 2" xfId="1814"/>
    <cellStyle name="20% - Акцент6 3 13 2 2 2" xfId="32319"/>
    <cellStyle name="20% - Акцент6 3 13 2 3" xfId="32320"/>
    <cellStyle name="20% - Акцент6 3 13 3" xfId="1815"/>
    <cellStyle name="20% - Акцент6 3 13 3 2" xfId="32321"/>
    <cellStyle name="20% - Акцент6 3 13 4" xfId="32322"/>
    <cellStyle name="20% - Акцент6 3 14" xfId="1816"/>
    <cellStyle name="20% - Акцент6 3 14 2" xfId="1817"/>
    <cellStyle name="20% - Акцент6 3 14 2 2" xfId="1818"/>
    <cellStyle name="20% - Акцент6 3 14 2 2 2" xfId="32323"/>
    <cellStyle name="20% - Акцент6 3 14 2 3" xfId="32324"/>
    <cellStyle name="20% - Акцент6 3 14 3" xfId="1819"/>
    <cellStyle name="20% - Акцент6 3 14 3 2" xfId="32325"/>
    <cellStyle name="20% - Акцент6 3 14 4" xfId="32326"/>
    <cellStyle name="20% - Акцент6 3 15" xfId="1820"/>
    <cellStyle name="20% - Акцент6 3 15 2" xfId="1821"/>
    <cellStyle name="20% - Акцент6 3 15 2 2" xfId="1822"/>
    <cellStyle name="20% - Акцент6 3 15 2 2 2" xfId="32327"/>
    <cellStyle name="20% - Акцент6 3 15 2 3" xfId="32328"/>
    <cellStyle name="20% - Акцент6 3 15 3" xfId="1823"/>
    <cellStyle name="20% - Акцент6 3 15 3 2" xfId="32329"/>
    <cellStyle name="20% - Акцент6 3 15 4" xfId="32330"/>
    <cellStyle name="20% - Акцент6 3 16" xfId="1824"/>
    <cellStyle name="20% - Акцент6 3 16 2" xfId="1825"/>
    <cellStyle name="20% - Акцент6 3 16 2 2" xfId="1826"/>
    <cellStyle name="20% - Акцент6 3 16 2 2 2" xfId="32331"/>
    <cellStyle name="20% - Акцент6 3 16 2 3" xfId="32332"/>
    <cellStyle name="20% - Акцент6 3 16 3" xfId="1827"/>
    <cellStyle name="20% - Акцент6 3 16 3 2" xfId="32333"/>
    <cellStyle name="20% - Акцент6 3 16 4" xfId="32334"/>
    <cellStyle name="20% - Акцент6 3 17" xfId="1828"/>
    <cellStyle name="20% - Акцент6 3 17 2" xfId="1829"/>
    <cellStyle name="20% - Акцент6 3 17 2 2" xfId="1830"/>
    <cellStyle name="20% - Акцент6 3 17 2 2 2" xfId="32335"/>
    <cellStyle name="20% - Акцент6 3 17 2 3" xfId="32336"/>
    <cellStyle name="20% - Акцент6 3 17 3" xfId="1831"/>
    <cellStyle name="20% - Акцент6 3 17 3 2" xfId="32337"/>
    <cellStyle name="20% - Акцент6 3 17 4" xfId="32338"/>
    <cellStyle name="20% - Акцент6 3 18" xfId="1832"/>
    <cellStyle name="20% - Акцент6 3 18 2" xfId="1833"/>
    <cellStyle name="20% - Акцент6 3 18 2 2" xfId="1834"/>
    <cellStyle name="20% - Акцент6 3 18 2 2 2" xfId="32339"/>
    <cellStyle name="20% - Акцент6 3 18 2 3" xfId="32340"/>
    <cellStyle name="20% - Акцент6 3 18 3" xfId="1835"/>
    <cellStyle name="20% - Акцент6 3 18 3 2" xfId="32341"/>
    <cellStyle name="20% - Акцент6 3 18 4" xfId="32342"/>
    <cellStyle name="20% - Акцент6 3 19" xfId="1836"/>
    <cellStyle name="20% - Акцент6 3 19 2" xfId="1837"/>
    <cellStyle name="20% - Акцент6 3 19 2 2" xfId="1838"/>
    <cellStyle name="20% - Акцент6 3 19 2 2 2" xfId="32343"/>
    <cellStyle name="20% - Акцент6 3 19 2 3" xfId="32344"/>
    <cellStyle name="20% - Акцент6 3 19 3" xfId="1839"/>
    <cellStyle name="20% - Акцент6 3 19 3 2" xfId="32345"/>
    <cellStyle name="20% - Акцент6 3 19 4" xfId="32346"/>
    <cellStyle name="20% - Акцент6 3 2" xfId="1840"/>
    <cellStyle name="20% - Акцент6 3 2 2" xfId="32347"/>
    <cellStyle name="20% - Акцент6 3 20" xfId="1841"/>
    <cellStyle name="20% - Акцент6 3 20 2" xfId="1842"/>
    <cellStyle name="20% - Акцент6 3 20 2 2" xfId="1843"/>
    <cellStyle name="20% - Акцент6 3 20 2 2 2" xfId="32348"/>
    <cellStyle name="20% - Акцент6 3 20 2 3" xfId="32349"/>
    <cellStyle name="20% - Акцент6 3 20 3" xfId="1844"/>
    <cellStyle name="20% - Акцент6 3 20 3 2" xfId="32350"/>
    <cellStyle name="20% - Акцент6 3 20 4" xfId="32351"/>
    <cellStyle name="20% - Акцент6 3 21" xfId="1845"/>
    <cellStyle name="20% - Акцент6 3 21 2" xfId="1846"/>
    <cellStyle name="20% - Акцент6 3 21 2 2" xfId="1847"/>
    <cellStyle name="20% - Акцент6 3 21 2 2 2" xfId="32352"/>
    <cellStyle name="20% - Акцент6 3 21 2 3" xfId="32353"/>
    <cellStyle name="20% - Акцент6 3 21 3" xfId="1848"/>
    <cellStyle name="20% - Акцент6 3 21 3 2" xfId="32354"/>
    <cellStyle name="20% - Акцент6 3 21 4" xfId="32355"/>
    <cellStyle name="20% - Акцент6 3 22" xfId="1849"/>
    <cellStyle name="20% - Акцент6 3 22 2" xfId="1850"/>
    <cellStyle name="20% - Акцент6 3 22 2 2" xfId="1851"/>
    <cellStyle name="20% - Акцент6 3 22 2 2 2" xfId="32356"/>
    <cellStyle name="20% - Акцент6 3 22 2 3" xfId="32357"/>
    <cellStyle name="20% - Акцент6 3 22 3" xfId="1852"/>
    <cellStyle name="20% - Акцент6 3 22 3 2" xfId="32358"/>
    <cellStyle name="20% - Акцент6 3 22 4" xfId="32359"/>
    <cellStyle name="20% - Акцент6 3 23" xfId="1853"/>
    <cellStyle name="20% - Акцент6 3 23 2" xfId="1854"/>
    <cellStyle name="20% - Акцент6 3 23 2 2" xfId="1855"/>
    <cellStyle name="20% - Акцент6 3 23 2 2 2" xfId="32360"/>
    <cellStyle name="20% - Акцент6 3 23 2 3" xfId="32361"/>
    <cellStyle name="20% - Акцент6 3 23 3" xfId="1856"/>
    <cellStyle name="20% - Акцент6 3 23 3 2" xfId="32362"/>
    <cellStyle name="20% - Акцент6 3 23 4" xfId="32363"/>
    <cellStyle name="20% - Акцент6 3 24" xfId="1857"/>
    <cellStyle name="20% - Акцент6 3 24 2" xfId="1858"/>
    <cellStyle name="20% - Акцент6 3 24 2 2" xfId="1859"/>
    <cellStyle name="20% - Акцент6 3 24 2 2 2" xfId="32364"/>
    <cellStyle name="20% - Акцент6 3 24 2 3" xfId="32365"/>
    <cellStyle name="20% - Акцент6 3 24 3" xfId="1860"/>
    <cellStyle name="20% - Акцент6 3 24 3 2" xfId="32366"/>
    <cellStyle name="20% - Акцент6 3 24 4" xfId="32367"/>
    <cellStyle name="20% - Акцент6 3 25" xfId="32368"/>
    <cellStyle name="20% - Акцент6 3 3" xfId="1861"/>
    <cellStyle name="20% - Акцент6 3 3 2" xfId="1862"/>
    <cellStyle name="20% - Акцент6 3 3 2 2" xfId="1863"/>
    <cellStyle name="20% - Акцент6 3 3 2 2 2" xfId="32369"/>
    <cellStyle name="20% - Акцент6 3 3 2 3" xfId="32370"/>
    <cellStyle name="20% - Акцент6 3 3 3" xfId="1864"/>
    <cellStyle name="20% - Акцент6 3 3 3 2" xfId="32371"/>
    <cellStyle name="20% - Акцент6 3 3 4" xfId="32372"/>
    <cellStyle name="20% - Акцент6 3 4" xfId="1865"/>
    <cellStyle name="20% - Акцент6 3 4 2" xfId="1866"/>
    <cellStyle name="20% - Акцент6 3 4 2 2" xfId="1867"/>
    <cellStyle name="20% - Акцент6 3 4 2 2 2" xfId="32373"/>
    <cellStyle name="20% - Акцент6 3 4 2 3" xfId="32374"/>
    <cellStyle name="20% - Акцент6 3 4 3" xfId="1868"/>
    <cellStyle name="20% - Акцент6 3 4 3 2" xfId="32375"/>
    <cellStyle name="20% - Акцент6 3 4 4" xfId="32376"/>
    <cellStyle name="20% - Акцент6 3 5" xfId="1869"/>
    <cellStyle name="20% - Акцент6 3 5 2" xfId="1870"/>
    <cellStyle name="20% - Акцент6 3 5 2 2" xfId="1871"/>
    <cellStyle name="20% - Акцент6 3 5 2 2 2" xfId="32377"/>
    <cellStyle name="20% - Акцент6 3 5 2 3" xfId="32378"/>
    <cellStyle name="20% - Акцент6 3 5 3" xfId="1872"/>
    <cellStyle name="20% - Акцент6 3 5 3 2" xfId="32379"/>
    <cellStyle name="20% - Акцент6 3 5 4" xfId="32380"/>
    <cellStyle name="20% - Акцент6 3 6" xfId="1873"/>
    <cellStyle name="20% - Акцент6 3 6 2" xfId="1874"/>
    <cellStyle name="20% - Акцент6 3 6 2 2" xfId="1875"/>
    <cellStyle name="20% - Акцент6 3 6 2 2 2" xfId="32381"/>
    <cellStyle name="20% - Акцент6 3 6 2 3" xfId="32382"/>
    <cellStyle name="20% - Акцент6 3 6 3" xfId="1876"/>
    <cellStyle name="20% - Акцент6 3 6 3 2" xfId="32383"/>
    <cellStyle name="20% - Акцент6 3 6 4" xfId="32384"/>
    <cellStyle name="20% - Акцент6 3 7" xfId="1877"/>
    <cellStyle name="20% - Акцент6 3 7 2" xfId="1878"/>
    <cellStyle name="20% - Акцент6 3 7 2 2" xfId="1879"/>
    <cellStyle name="20% - Акцент6 3 7 2 2 2" xfId="32385"/>
    <cellStyle name="20% - Акцент6 3 7 2 3" xfId="32386"/>
    <cellStyle name="20% - Акцент6 3 7 3" xfId="1880"/>
    <cellStyle name="20% - Акцент6 3 7 3 2" xfId="32387"/>
    <cellStyle name="20% - Акцент6 3 7 4" xfId="32388"/>
    <cellStyle name="20% - Акцент6 3 8" xfId="1881"/>
    <cellStyle name="20% - Акцент6 3 8 2" xfId="1882"/>
    <cellStyle name="20% - Акцент6 3 8 2 2" xfId="1883"/>
    <cellStyle name="20% - Акцент6 3 8 2 2 2" xfId="32389"/>
    <cellStyle name="20% - Акцент6 3 8 2 3" xfId="32390"/>
    <cellStyle name="20% - Акцент6 3 8 3" xfId="1884"/>
    <cellStyle name="20% - Акцент6 3 8 3 2" xfId="32391"/>
    <cellStyle name="20% - Акцент6 3 8 4" xfId="32392"/>
    <cellStyle name="20% - Акцент6 3 9" xfId="1885"/>
    <cellStyle name="20% - Акцент6 3 9 2" xfId="1886"/>
    <cellStyle name="20% - Акцент6 3 9 2 2" xfId="1887"/>
    <cellStyle name="20% - Акцент6 3 9 2 2 2" xfId="32393"/>
    <cellStyle name="20% - Акцент6 3 9 2 3" xfId="32394"/>
    <cellStyle name="20% - Акцент6 3 9 3" xfId="1888"/>
    <cellStyle name="20% - Акцент6 3 9 3 2" xfId="32395"/>
    <cellStyle name="20% - Акцент6 3 9 4" xfId="32396"/>
    <cellStyle name="20% - Акцент6 4" xfId="1889"/>
    <cellStyle name="20% - Акцент6 4 2" xfId="1890"/>
    <cellStyle name="20% - Акцент6 4 2 2" xfId="32397"/>
    <cellStyle name="20% - Акцент6 4 3" xfId="32398"/>
    <cellStyle name="20% - Акцент6 5" xfId="1891"/>
    <cellStyle name="20% - Акцент6 5 2" xfId="1892"/>
    <cellStyle name="20% - Акцент6 5 2 2" xfId="32399"/>
    <cellStyle name="20% - Акцент6 5 3" xfId="32400"/>
    <cellStyle name="20% - Акцент6 6" xfId="1893"/>
    <cellStyle name="20% - Акцент6 6 2" xfId="32401"/>
    <cellStyle name="20% - Акцент6 7" xfId="1894"/>
    <cellStyle name="20% - Акцент6 7 2" xfId="1895"/>
    <cellStyle name="20% - Акцент6 7 2 2" xfId="1896"/>
    <cellStyle name="20% - Акцент6 7 2 2 2" xfId="32402"/>
    <cellStyle name="20% - Акцент6 7 2 3" xfId="32403"/>
    <cellStyle name="20% - Акцент6 7 3" xfId="1897"/>
    <cellStyle name="20% - Акцент6 7 3 2" xfId="32404"/>
    <cellStyle name="20% - Акцент6 7 4" xfId="32405"/>
    <cellStyle name="20% - Акцент6 8" xfId="1898"/>
    <cellStyle name="20% - Акцент6 8 2" xfId="1899"/>
    <cellStyle name="20% - Акцент6 8 2 2" xfId="1900"/>
    <cellStyle name="20% - Акцент6 8 2 2 2" xfId="32406"/>
    <cellStyle name="20% - Акцент6 8 2 3" xfId="32407"/>
    <cellStyle name="20% - Акцент6 8 3" xfId="1901"/>
    <cellStyle name="20% - Акцент6 8 3 2" xfId="32408"/>
    <cellStyle name="20% - Акцент6 8 4" xfId="32409"/>
    <cellStyle name="20% - Акцент6 9" xfId="1902"/>
    <cellStyle name="20% - Акцент6 9 2" xfId="1903"/>
    <cellStyle name="20% - Акцент6 9 2 2" xfId="1904"/>
    <cellStyle name="20% - Акцент6 9 2 2 2" xfId="32410"/>
    <cellStyle name="20% - Акцент6 9 2 3" xfId="32411"/>
    <cellStyle name="20% - Акцент6 9 3" xfId="1905"/>
    <cellStyle name="20% - Акцент6 9 3 2" xfId="32412"/>
    <cellStyle name="20% - Акцент6 9 4" xfId="32413"/>
    <cellStyle name="40% - Accent1 10" xfId="1906"/>
    <cellStyle name="40% - Accent1 10 2" xfId="32414"/>
    <cellStyle name="40% - Accent1 11" xfId="1907"/>
    <cellStyle name="40% - Accent1 11 2" xfId="32415"/>
    <cellStyle name="40% - Accent1 12" xfId="1908"/>
    <cellStyle name="40% - Accent1 12 2" xfId="32416"/>
    <cellStyle name="40% - Accent1 13" xfId="1909"/>
    <cellStyle name="40% - Accent1 13 2" xfId="32417"/>
    <cellStyle name="40% - Accent1 2" xfId="1910"/>
    <cellStyle name="40% - Accent1 2 2" xfId="32418"/>
    <cellStyle name="40% - Accent1 3" xfId="1911"/>
    <cellStyle name="40% - Accent1 3 2" xfId="32419"/>
    <cellStyle name="40% - Accent1 4" xfId="1912"/>
    <cellStyle name="40% - Accent1 4 2" xfId="32420"/>
    <cellStyle name="40% - Accent1 5" xfId="1913"/>
    <cellStyle name="40% - Accent1 5 2" xfId="32421"/>
    <cellStyle name="40% - Accent1 6" xfId="1914"/>
    <cellStyle name="40% - Accent1 6 2" xfId="32422"/>
    <cellStyle name="40% - Accent1 7" xfId="1915"/>
    <cellStyle name="40% - Accent1 7 2" xfId="32423"/>
    <cellStyle name="40% - Accent1 8" xfId="1916"/>
    <cellStyle name="40% - Accent1 8 2" xfId="32424"/>
    <cellStyle name="40% - Accent1 9" xfId="1917"/>
    <cellStyle name="40% - Accent1 9 2" xfId="32425"/>
    <cellStyle name="40% - Accent2 10" xfId="1918"/>
    <cellStyle name="40% - Accent2 10 2" xfId="32426"/>
    <cellStyle name="40% - Accent2 11" xfId="1919"/>
    <cellStyle name="40% - Accent2 11 2" xfId="32427"/>
    <cellStyle name="40% - Accent2 12" xfId="1920"/>
    <cellStyle name="40% - Accent2 12 2" xfId="32428"/>
    <cellStyle name="40% - Accent2 13" xfId="1921"/>
    <cellStyle name="40% - Accent2 13 2" xfId="32429"/>
    <cellStyle name="40% - Accent2 2" xfId="1922"/>
    <cellStyle name="40% - Accent2 2 2" xfId="32430"/>
    <cellStyle name="40% - Accent2 3" xfId="1923"/>
    <cellStyle name="40% - Accent2 3 2" xfId="32431"/>
    <cellStyle name="40% - Accent2 4" xfId="1924"/>
    <cellStyle name="40% - Accent2 4 2" xfId="32432"/>
    <cellStyle name="40% - Accent2 5" xfId="1925"/>
    <cellStyle name="40% - Accent2 5 2" xfId="32433"/>
    <cellStyle name="40% - Accent2 6" xfId="1926"/>
    <cellStyle name="40% - Accent2 6 2" xfId="32434"/>
    <cellStyle name="40% - Accent2 7" xfId="1927"/>
    <cellStyle name="40% - Accent2 7 2" xfId="32435"/>
    <cellStyle name="40% - Accent2 8" xfId="1928"/>
    <cellStyle name="40% - Accent2 8 2" xfId="32436"/>
    <cellStyle name="40% - Accent2 9" xfId="1929"/>
    <cellStyle name="40% - Accent2 9 2" xfId="32437"/>
    <cellStyle name="40% - Accent3 10" xfId="1930"/>
    <cellStyle name="40% - Accent3 10 2" xfId="32438"/>
    <cellStyle name="40% - Accent3 11" xfId="1931"/>
    <cellStyle name="40% - Accent3 11 2" xfId="32439"/>
    <cellStyle name="40% - Accent3 12" xfId="1932"/>
    <cellStyle name="40% - Accent3 12 2" xfId="32440"/>
    <cellStyle name="40% - Accent3 13" xfId="1933"/>
    <cellStyle name="40% - Accent3 13 2" xfId="32441"/>
    <cellStyle name="40% - Accent3 2" xfId="1934"/>
    <cellStyle name="40% - Accent3 2 2" xfId="32442"/>
    <cellStyle name="40% - Accent3 3" xfId="1935"/>
    <cellStyle name="40% - Accent3 3 2" xfId="32443"/>
    <cellStyle name="40% - Accent3 4" xfId="1936"/>
    <cellStyle name="40% - Accent3 4 2" xfId="32444"/>
    <cellStyle name="40% - Accent3 5" xfId="1937"/>
    <cellStyle name="40% - Accent3 5 2" xfId="32445"/>
    <cellStyle name="40% - Accent3 6" xfId="1938"/>
    <cellStyle name="40% - Accent3 6 2" xfId="32446"/>
    <cellStyle name="40% - Accent3 7" xfId="1939"/>
    <cellStyle name="40% - Accent3 7 2" xfId="32447"/>
    <cellStyle name="40% - Accent3 8" xfId="1940"/>
    <cellStyle name="40% - Accent3 8 2" xfId="32448"/>
    <cellStyle name="40% - Accent3 9" xfId="1941"/>
    <cellStyle name="40% - Accent3 9 2" xfId="32449"/>
    <cellStyle name="40% - Accent4 10" xfId="1942"/>
    <cellStyle name="40% - Accent4 10 2" xfId="32450"/>
    <cellStyle name="40% - Accent4 11" xfId="1943"/>
    <cellStyle name="40% - Accent4 11 2" xfId="32451"/>
    <cellStyle name="40% - Accent4 12" xfId="1944"/>
    <cellStyle name="40% - Accent4 12 2" xfId="32452"/>
    <cellStyle name="40% - Accent4 13" xfId="1945"/>
    <cellStyle name="40% - Accent4 13 2" xfId="32453"/>
    <cellStyle name="40% - Accent4 2" xfId="1946"/>
    <cellStyle name="40% - Accent4 2 2" xfId="32454"/>
    <cellStyle name="40% - Accent4 3" xfId="1947"/>
    <cellStyle name="40% - Accent4 3 2" xfId="32455"/>
    <cellStyle name="40% - Accent4 4" xfId="1948"/>
    <cellStyle name="40% - Accent4 4 2" xfId="32456"/>
    <cellStyle name="40% - Accent4 5" xfId="1949"/>
    <cellStyle name="40% - Accent4 5 2" xfId="32457"/>
    <cellStyle name="40% - Accent4 6" xfId="1950"/>
    <cellStyle name="40% - Accent4 6 2" xfId="32458"/>
    <cellStyle name="40% - Accent4 7" xfId="1951"/>
    <cellStyle name="40% - Accent4 7 2" xfId="32459"/>
    <cellStyle name="40% - Accent4 8" xfId="1952"/>
    <cellStyle name="40% - Accent4 8 2" xfId="32460"/>
    <cellStyle name="40% - Accent4 9" xfId="1953"/>
    <cellStyle name="40% - Accent4 9 2" xfId="32461"/>
    <cellStyle name="40% - Accent5 10" xfId="1954"/>
    <cellStyle name="40% - Accent5 10 2" xfId="32462"/>
    <cellStyle name="40% - Accent5 11" xfId="1955"/>
    <cellStyle name="40% - Accent5 11 2" xfId="32463"/>
    <cellStyle name="40% - Accent5 12" xfId="1956"/>
    <cellStyle name="40% - Accent5 12 2" xfId="32464"/>
    <cellStyle name="40% - Accent5 13" xfId="1957"/>
    <cellStyle name="40% - Accent5 13 2" xfId="32465"/>
    <cellStyle name="40% - Accent5 2" xfId="1958"/>
    <cellStyle name="40% - Accent5 2 2" xfId="32466"/>
    <cellStyle name="40% - Accent5 3" xfId="1959"/>
    <cellStyle name="40% - Accent5 3 2" xfId="32467"/>
    <cellStyle name="40% - Accent5 4" xfId="1960"/>
    <cellStyle name="40% - Accent5 4 2" xfId="32468"/>
    <cellStyle name="40% - Accent5 5" xfId="1961"/>
    <cellStyle name="40% - Accent5 5 2" xfId="32469"/>
    <cellStyle name="40% - Accent5 6" xfId="1962"/>
    <cellStyle name="40% - Accent5 6 2" xfId="32470"/>
    <cellStyle name="40% - Accent5 7" xfId="1963"/>
    <cellStyle name="40% - Accent5 7 2" xfId="32471"/>
    <cellStyle name="40% - Accent5 8" xfId="1964"/>
    <cellStyle name="40% - Accent5 8 2" xfId="32472"/>
    <cellStyle name="40% - Accent5 9" xfId="1965"/>
    <cellStyle name="40% - Accent5 9 2" xfId="32473"/>
    <cellStyle name="40% - Accent6 10" xfId="1966"/>
    <cellStyle name="40% - Accent6 10 2" xfId="32474"/>
    <cellStyle name="40% - Accent6 11" xfId="1967"/>
    <cellStyle name="40% - Accent6 11 2" xfId="32475"/>
    <cellStyle name="40% - Accent6 12" xfId="1968"/>
    <cellStyle name="40% - Accent6 12 2" xfId="32476"/>
    <cellStyle name="40% - Accent6 13" xfId="1969"/>
    <cellStyle name="40% - Accent6 13 2" xfId="32477"/>
    <cellStyle name="40% - Accent6 2" xfId="1970"/>
    <cellStyle name="40% - Accent6 2 2" xfId="32478"/>
    <cellStyle name="40% - Accent6 3" xfId="1971"/>
    <cellStyle name="40% - Accent6 3 2" xfId="32479"/>
    <cellStyle name="40% - Accent6 4" xfId="1972"/>
    <cellStyle name="40% - Accent6 4 2" xfId="32480"/>
    <cellStyle name="40% - Accent6 5" xfId="1973"/>
    <cellStyle name="40% - Accent6 5 2" xfId="32481"/>
    <cellStyle name="40% - Accent6 6" xfId="1974"/>
    <cellStyle name="40% - Accent6 6 2" xfId="32482"/>
    <cellStyle name="40% - Accent6 7" xfId="1975"/>
    <cellStyle name="40% - Accent6 7 2" xfId="32483"/>
    <cellStyle name="40% - Accent6 8" xfId="1976"/>
    <cellStyle name="40% - Accent6 8 2" xfId="32484"/>
    <cellStyle name="40% - Accent6 9" xfId="1977"/>
    <cellStyle name="40% - Accent6 9 2" xfId="32485"/>
    <cellStyle name="40% - Акцент1 10" xfId="1978"/>
    <cellStyle name="40% - Акцент1 10 2" xfId="1979"/>
    <cellStyle name="40% - Акцент1 10 2 2" xfId="1980"/>
    <cellStyle name="40% - Акцент1 10 2 2 2" xfId="32486"/>
    <cellStyle name="40% - Акцент1 10 2 3" xfId="32487"/>
    <cellStyle name="40% - Акцент1 10 3" xfId="1981"/>
    <cellStyle name="40% - Акцент1 10 3 2" xfId="32488"/>
    <cellStyle name="40% - Акцент1 10 4" xfId="32489"/>
    <cellStyle name="40% - Акцент1 11" xfId="1982"/>
    <cellStyle name="40% - Акцент1 11 2" xfId="1983"/>
    <cellStyle name="40% - Акцент1 11 2 2" xfId="1984"/>
    <cellStyle name="40% - Акцент1 11 2 2 2" xfId="32490"/>
    <cellStyle name="40% - Акцент1 11 2 3" xfId="32491"/>
    <cellStyle name="40% - Акцент1 11 3" xfId="1985"/>
    <cellStyle name="40% - Акцент1 11 3 2" xfId="32492"/>
    <cellStyle name="40% - Акцент1 11 4" xfId="32493"/>
    <cellStyle name="40% - Акцент1 12" xfId="1986"/>
    <cellStyle name="40% - Акцент1 12 2" xfId="1987"/>
    <cellStyle name="40% - Акцент1 12 2 2" xfId="1988"/>
    <cellStyle name="40% - Акцент1 12 2 2 2" xfId="32494"/>
    <cellStyle name="40% - Акцент1 12 2 3" xfId="32495"/>
    <cellStyle name="40% - Акцент1 12 3" xfId="1989"/>
    <cellStyle name="40% - Акцент1 12 3 2" xfId="32496"/>
    <cellStyle name="40% - Акцент1 12 4" xfId="32497"/>
    <cellStyle name="40% - Акцент1 13" xfId="1990"/>
    <cellStyle name="40% - Акцент1 13 2" xfId="1991"/>
    <cellStyle name="40% - Акцент1 13 2 2" xfId="1992"/>
    <cellStyle name="40% - Акцент1 13 2 2 2" xfId="32498"/>
    <cellStyle name="40% - Акцент1 13 2 3" xfId="32499"/>
    <cellStyle name="40% - Акцент1 13 3" xfId="1993"/>
    <cellStyle name="40% - Акцент1 13 3 2" xfId="32500"/>
    <cellStyle name="40% - Акцент1 13 4" xfId="32501"/>
    <cellStyle name="40% - Акцент1 14" xfId="1994"/>
    <cellStyle name="40% - Акцент1 14 2" xfId="1995"/>
    <cellStyle name="40% - Акцент1 14 2 2" xfId="1996"/>
    <cellStyle name="40% - Акцент1 14 2 2 2" xfId="32502"/>
    <cellStyle name="40% - Акцент1 14 2 3" xfId="32503"/>
    <cellStyle name="40% - Акцент1 14 3" xfId="1997"/>
    <cellStyle name="40% - Акцент1 14 3 2" xfId="32504"/>
    <cellStyle name="40% - Акцент1 14 4" xfId="32505"/>
    <cellStyle name="40% - Акцент1 15" xfId="1998"/>
    <cellStyle name="40% - Акцент1 15 2" xfId="1999"/>
    <cellStyle name="40% - Акцент1 15 2 2" xfId="2000"/>
    <cellStyle name="40% - Акцент1 15 2 2 2" xfId="32506"/>
    <cellStyle name="40% - Акцент1 15 2 3" xfId="32507"/>
    <cellStyle name="40% - Акцент1 15 3" xfId="2001"/>
    <cellStyle name="40% - Акцент1 15 3 2" xfId="32508"/>
    <cellStyle name="40% - Акцент1 15 4" xfId="32509"/>
    <cellStyle name="40% - Акцент1 16" xfId="2002"/>
    <cellStyle name="40% - Акцент1 16 2" xfId="2003"/>
    <cellStyle name="40% - Акцент1 16 2 2" xfId="2004"/>
    <cellStyle name="40% - Акцент1 16 2 2 2" xfId="32510"/>
    <cellStyle name="40% - Акцент1 16 2 3" xfId="32511"/>
    <cellStyle name="40% - Акцент1 16 3" xfId="2005"/>
    <cellStyle name="40% - Акцент1 16 3 2" xfId="32512"/>
    <cellStyle name="40% - Акцент1 16 4" xfId="32513"/>
    <cellStyle name="40% - Акцент1 17" xfId="2006"/>
    <cellStyle name="40% - Акцент1 17 2" xfId="2007"/>
    <cellStyle name="40% - Акцент1 17 2 2" xfId="2008"/>
    <cellStyle name="40% - Акцент1 17 2 2 2" xfId="32514"/>
    <cellStyle name="40% - Акцент1 17 2 3" xfId="32515"/>
    <cellStyle name="40% - Акцент1 17 3" xfId="2009"/>
    <cellStyle name="40% - Акцент1 17 3 2" xfId="32516"/>
    <cellStyle name="40% - Акцент1 17 4" xfId="32517"/>
    <cellStyle name="40% - Акцент1 18" xfId="2010"/>
    <cellStyle name="40% - Акцент1 18 2" xfId="2011"/>
    <cellStyle name="40% - Акцент1 18 2 2" xfId="32518"/>
    <cellStyle name="40% - Акцент1 18 3" xfId="32519"/>
    <cellStyle name="40% - Акцент1 19" xfId="2012"/>
    <cellStyle name="40% - Акцент1 19 2" xfId="32520"/>
    <cellStyle name="40% - Акцент1 2" xfId="2013"/>
    <cellStyle name="40% - Акцент1 2 10" xfId="2014"/>
    <cellStyle name="40% - Акцент1 2 10 2" xfId="2015"/>
    <cellStyle name="40% - Акцент1 2 10 2 2" xfId="2016"/>
    <cellStyle name="40% - Акцент1 2 10 2 2 2" xfId="32521"/>
    <cellStyle name="40% - Акцент1 2 10 2 3" xfId="32522"/>
    <cellStyle name="40% - Акцент1 2 10 3" xfId="2017"/>
    <cellStyle name="40% - Акцент1 2 10 3 2" xfId="32523"/>
    <cellStyle name="40% - Акцент1 2 10 4" xfId="32524"/>
    <cellStyle name="40% - Акцент1 2 11" xfId="2018"/>
    <cellStyle name="40% - Акцент1 2 11 2" xfId="2019"/>
    <cellStyle name="40% - Акцент1 2 11 2 2" xfId="2020"/>
    <cellStyle name="40% - Акцент1 2 11 2 2 2" xfId="32525"/>
    <cellStyle name="40% - Акцент1 2 11 2 3" xfId="32526"/>
    <cellStyle name="40% - Акцент1 2 11 3" xfId="2021"/>
    <cellStyle name="40% - Акцент1 2 11 3 2" xfId="32527"/>
    <cellStyle name="40% - Акцент1 2 11 4" xfId="32528"/>
    <cellStyle name="40% - Акцент1 2 12" xfId="2022"/>
    <cellStyle name="40% - Акцент1 2 12 2" xfId="2023"/>
    <cellStyle name="40% - Акцент1 2 12 2 2" xfId="2024"/>
    <cellStyle name="40% - Акцент1 2 12 2 2 2" xfId="32529"/>
    <cellStyle name="40% - Акцент1 2 12 2 3" xfId="32530"/>
    <cellStyle name="40% - Акцент1 2 12 3" xfId="2025"/>
    <cellStyle name="40% - Акцент1 2 12 3 2" xfId="32531"/>
    <cellStyle name="40% - Акцент1 2 12 4" xfId="32532"/>
    <cellStyle name="40% - Акцент1 2 13" xfId="2026"/>
    <cellStyle name="40% - Акцент1 2 13 2" xfId="2027"/>
    <cellStyle name="40% - Акцент1 2 13 2 2" xfId="2028"/>
    <cellStyle name="40% - Акцент1 2 13 2 2 2" xfId="32533"/>
    <cellStyle name="40% - Акцент1 2 13 2 3" xfId="32534"/>
    <cellStyle name="40% - Акцент1 2 13 3" xfId="2029"/>
    <cellStyle name="40% - Акцент1 2 13 3 2" xfId="32535"/>
    <cellStyle name="40% - Акцент1 2 13 4" xfId="32536"/>
    <cellStyle name="40% - Акцент1 2 14" xfId="2030"/>
    <cellStyle name="40% - Акцент1 2 14 2" xfId="2031"/>
    <cellStyle name="40% - Акцент1 2 14 2 2" xfId="2032"/>
    <cellStyle name="40% - Акцент1 2 14 2 2 2" xfId="32537"/>
    <cellStyle name="40% - Акцент1 2 14 2 3" xfId="32538"/>
    <cellStyle name="40% - Акцент1 2 14 3" xfId="2033"/>
    <cellStyle name="40% - Акцент1 2 14 3 2" xfId="32539"/>
    <cellStyle name="40% - Акцент1 2 14 4" xfId="32540"/>
    <cellStyle name="40% - Акцент1 2 15" xfId="2034"/>
    <cellStyle name="40% - Акцент1 2 15 2" xfId="2035"/>
    <cellStyle name="40% - Акцент1 2 15 2 2" xfId="2036"/>
    <cellStyle name="40% - Акцент1 2 15 2 2 2" xfId="32541"/>
    <cellStyle name="40% - Акцент1 2 15 2 3" xfId="32542"/>
    <cellStyle name="40% - Акцент1 2 15 3" xfId="2037"/>
    <cellStyle name="40% - Акцент1 2 15 3 2" xfId="32543"/>
    <cellStyle name="40% - Акцент1 2 15 4" xfId="32544"/>
    <cellStyle name="40% - Акцент1 2 16" xfId="2038"/>
    <cellStyle name="40% - Акцент1 2 16 2" xfId="2039"/>
    <cellStyle name="40% - Акцент1 2 16 2 2" xfId="2040"/>
    <cellStyle name="40% - Акцент1 2 16 2 2 2" xfId="32545"/>
    <cellStyle name="40% - Акцент1 2 16 2 3" xfId="32546"/>
    <cellStyle name="40% - Акцент1 2 16 3" xfId="2041"/>
    <cellStyle name="40% - Акцент1 2 16 3 2" xfId="32547"/>
    <cellStyle name="40% - Акцент1 2 16 4" xfId="32548"/>
    <cellStyle name="40% - Акцент1 2 17" xfId="2042"/>
    <cellStyle name="40% - Акцент1 2 17 2" xfId="2043"/>
    <cellStyle name="40% - Акцент1 2 17 2 2" xfId="2044"/>
    <cellStyle name="40% - Акцент1 2 17 2 2 2" xfId="32549"/>
    <cellStyle name="40% - Акцент1 2 17 2 3" xfId="32550"/>
    <cellStyle name="40% - Акцент1 2 17 3" xfId="2045"/>
    <cellStyle name="40% - Акцент1 2 17 3 2" xfId="32551"/>
    <cellStyle name="40% - Акцент1 2 17 4" xfId="32552"/>
    <cellStyle name="40% - Акцент1 2 18" xfId="2046"/>
    <cellStyle name="40% - Акцент1 2 18 2" xfId="2047"/>
    <cellStyle name="40% - Акцент1 2 18 2 2" xfId="2048"/>
    <cellStyle name="40% - Акцент1 2 18 2 2 2" xfId="32553"/>
    <cellStyle name="40% - Акцент1 2 18 2 3" xfId="32554"/>
    <cellStyle name="40% - Акцент1 2 18 3" xfId="2049"/>
    <cellStyle name="40% - Акцент1 2 18 3 2" xfId="32555"/>
    <cellStyle name="40% - Акцент1 2 18 4" xfId="32556"/>
    <cellStyle name="40% - Акцент1 2 19" xfId="2050"/>
    <cellStyle name="40% - Акцент1 2 19 2" xfId="2051"/>
    <cellStyle name="40% - Акцент1 2 19 2 2" xfId="2052"/>
    <cellStyle name="40% - Акцент1 2 19 2 2 2" xfId="32557"/>
    <cellStyle name="40% - Акцент1 2 19 2 3" xfId="32558"/>
    <cellStyle name="40% - Акцент1 2 19 3" xfId="2053"/>
    <cellStyle name="40% - Акцент1 2 19 3 2" xfId="32559"/>
    <cellStyle name="40% - Акцент1 2 19 4" xfId="32560"/>
    <cellStyle name="40% - Акцент1 2 2" xfId="2054"/>
    <cellStyle name="40% - Акцент1 2 2 2" xfId="32561"/>
    <cellStyle name="40% - Акцент1 2 2 3" xfId="60361"/>
    <cellStyle name="40% - Акцент1 2 20" xfId="2055"/>
    <cellStyle name="40% - Акцент1 2 20 2" xfId="2056"/>
    <cellStyle name="40% - Акцент1 2 20 2 2" xfId="2057"/>
    <cellStyle name="40% - Акцент1 2 20 2 2 2" xfId="32562"/>
    <cellStyle name="40% - Акцент1 2 20 2 3" xfId="32563"/>
    <cellStyle name="40% - Акцент1 2 20 3" xfId="2058"/>
    <cellStyle name="40% - Акцент1 2 20 3 2" xfId="32564"/>
    <cellStyle name="40% - Акцент1 2 20 4" xfId="32565"/>
    <cellStyle name="40% - Акцент1 2 21" xfId="2059"/>
    <cellStyle name="40% - Акцент1 2 21 2" xfId="2060"/>
    <cellStyle name="40% - Акцент1 2 21 2 2" xfId="2061"/>
    <cellStyle name="40% - Акцент1 2 21 2 2 2" xfId="32566"/>
    <cellStyle name="40% - Акцент1 2 21 2 3" xfId="32567"/>
    <cellStyle name="40% - Акцент1 2 21 3" xfId="2062"/>
    <cellStyle name="40% - Акцент1 2 21 3 2" xfId="32568"/>
    <cellStyle name="40% - Акцент1 2 21 4" xfId="32569"/>
    <cellStyle name="40% - Акцент1 2 22" xfId="2063"/>
    <cellStyle name="40% - Акцент1 2 22 2" xfId="2064"/>
    <cellStyle name="40% - Акцент1 2 22 2 2" xfId="2065"/>
    <cellStyle name="40% - Акцент1 2 22 2 2 2" xfId="32570"/>
    <cellStyle name="40% - Акцент1 2 22 2 3" xfId="32571"/>
    <cellStyle name="40% - Акцент1 2 22 3" xfId="2066"/>
    <cellStyle name="40% - Акцент1 2 22 3 2" xfId="32572"/>
    <cellStyle name="40% - Акцент1 2 22 4" xfId="32573"/>
    <cellStyle name="40% - Акцент1 2 23" xfId="2067"/>
    <cellStyle name="40% - Акцент1 2 23 2" xfId="2068"/>
    <cellStyle name="40% - Акцент1 2 23 2 2" xfId="2069"/>
    <cellStyle name="40% - Акцент1 2 23 2 2 2" xfId="32574"/>
    <cellStyle name="40% - Акцент1 2 23 2 3" xfId="32575"/>
    <cellStyle name="40% - Акцент1 2 23 3" xfId="2070"/>
    <cellStyle name="40% - Акцент1 2 23 3 2" xfId="32576"/>
    <cellStyle name="40% - Акцент1 2 23 4" xfId="32577"/>
    <cellStyle name="40% - Акцент1 2 24" xfId="2071"/>
    <cellStyle name="40% - Акцент1 2 24 2" xfId="2072"/>
    <cellStyle name="40% - Акцент1 2 24 2 2" xfId="2073"/>
    <cellStyle name="40% - Акцент1 2 24 2 2 2" xfId="32578"/>
    <cellStyle name="40% - Акцент1 2 24 2 3" xfId="32579"/>
    <cellStyle name="40% - Акцент1 2 24 3" xfId="2074"/>
    <cellStyle name="40% - Акцент1 2 24 3 2" xfId="32580"/>
    <cellStyle name="40% - Акцент1 2 24 4" xfId="32581"/>
    <cellStyle name="40% - Акцент1 2 25" xfId="32582"/>
    <cellStyle name="40% - Акцент1 2 26" xfId="60362"/>
    <cellStyle name="40% - Акцент1 2 3" xfId="2075"/>
    <cellStyle name="40% - Акцент1 2 3 2" xfId="2076"/>
    <cellStyle name="40% - Акцент1 2 3 2 2" xfId="2077"/>
    <cellStyle name="40% - Акцент1 2 3 2 2 2" xfId="32583"/>
    <cellStyle name="40% - Акцент1 2 3 2 3" xfId="32584"/>
    <cellStyle name="40% - Акцент1 2 3 3" xfId="2078"/>
    <cellStyle name="40% - Акцент1 2 3 3 2" xfId="32585"/>
    <cellStyle name="40% - Акцент1 2 3 4" xfId="32586"/>
    <cellStyle name="40% - Акцент1 2 3 5" xfId="60363"/>
    <cellStyle name="40% - Акцент1 2 4" xfId="2079"/>
    <cellStyle name="40% - Акцент1 2 4 2" xfId="2080"/>
    <cellStyle name="40% - Акцент1 2 4 2 2" xfId="2081"/>
    <cellStyle name="40% - Акцент1 2 4 2 2 2" xfId="32587"/>
    <cellStyle name="40% - Акцент1 2 4 2 3" xfId="32588"/>
    <cellStyle name="40% - Акцент1 2 4 3" xfId="2082"/>
    <cellStyle name="40% - Акцент1 2 4 3 2" xfId="32589"/>
    <cellStyle name="40% - Акцент1 2 4 4" xfId="32590"/>
    <cellStyle name="40% - Акцент1 2 4 5" xfId="60364"/>
    <cellStyle name="40% - Акцент1 2 5" xfId="2083"/>
    <cellStyle name="40% - Акцент1 2 5 2" xfId="2084"/>
    <cellStyle name="40% - Акцент1 2 5 2 2" xfId="2085"/>
    <cellStyle name="40% - Акцент1 2 5 2 2 2" xfId="32591"/>
    <cellStyle name="40% - Акцент1 2 5 2 3" xfId="32592"/>
    <cellStyle name="40% - Акцент1 2 5 3" xfId="2086"/>
    <cellStyle name="40% - Акцент1 2 5 3 2" xfId="32593"/>
    <cellStyle name="40% - Акцент1 2 5 4" xfId="32594"/>
    <cellStyle name="40% - Акцент1 2 5 5" xfId="60365"/>
    <cellStyle name="40% - Акцент1 2 6" xfId="2087"/>
    <cellStyle name="40% - Акцент1 2 6 2" xfId="2088"/>
    <cellStyle name="40% - Акцент1 2 6 2 2" xfId="2089"/>
    <cellStyle name="40% - Акцент1 2 6 2 2 2" xfId="32595"/>
    <cellStyle name="40% - Акцент1 2 6 2 3" xfId="32596"/>
    <cellStyle name="40% - Акцент1 2 6 3" xfId="2090"/>
    <cellStyle name="40% - Акцент1 2 6 3 2" xfId="32597"/>
    <cellStyle name="40% - Акцент1 2 6 4" xfId="32598"/>
    <cellStyle name="40% - Акцент1 2 7" xfId="2091"/>
    <cellStyle name="40% - Акцент1 2 7 2" xfId="2092"/>
    <cellStyle name="40% - Акцент1 2 7 2 2" xfId="2093"/>
    <cellStyle name="40% - Акцент1 2 7 2 2 2" xfId="32599"/>
    <cellStyle name="40% - Акцент1 2 7 2 3" xfId="32600"/>
    <cellStyle name="40% - Акцент1 2 7 3" xfId="2094"/>
    <cellStyle name="40% - Акцент1 2 7 3 2" xfId="32601"/>
    <cellStyle name="40% - Акцент1 2 7 4" xfId="32602"/>
    <cellStyle name="40% - Акцент1 2 8" xfId="2095"/>
    <cellStyle name="40% - Акцент1 2 8 2" xfId="2096"/>
    <cellStyle name="40% - Акцент1 2 8 2 2" xfId="2097"/>
    <cellStyle name="40% - Акцент1 2 8 2 2 2" xfId="32603"/>
    <cellStyle name="40% - Акцент1 2 8 2 3" xfId="32604"/>
    <cellStyle name="40% - Акцент1 2 8 3" xfId="2098"/>
    <cellStyle name="40% - Акцент1 2 8 3 2" xfId="32605"/>
    <cellStyle name="40% - Акцент1 2 8 4" xfId="32606"/>
    <cellStyle name="40% - Акцент1 2 9" xfId="2099"/>
    <cellStyle name="40% - Акцент1 2 9 2" xfId="2100"/>
    <cellStyle name="40% - Акцент1 2 9 2 2" xfId="2101"/>
    <cellStyle name="40% - Акцент1 2 9 2 2 2" xfId="32607"/>
    <cellStyle name="40% - Акцент1 2 9 2 3" xfId="32608"/>
    <cellStyle name="40% - Акцент1 2 9 3" xfId="2102"/>
    <cellStyle name="40% - Акцент1 2 9 3 2" xfId="32609"/>
    <cellStyle name="40% - Акцент1 2 9 4" xfId="32610"/>
    <cellStyle name="40% - Акцент1 20" xfId="60366"/>
    <cellStyle name="40% - Акцент1 3" xfId="2103"/>
    <cellStyle name="40% - Акцент1 3 10" xfId="2104"/>
    <cellStyle name="40% - Акцент1 3 10 2" xfId="2105"/>
    <cellStyle name="40% - Акцент1 3 10 2 2" xfId="2106"/>
    <cellStyle name="40% - Акцент1 3 10 2 2 2" xfId="32611"/>
    <cellStyle name="40% - Акцент1 3 10 2 3" xfId="32612"/>
    <cellStyle name="40% - Акцент1 3 10 3" xfId="2107"/>
    <cellStyle name="40% - Акцент1 3 10 3 2" xfId="32613"/>
    <cellStyle name="40% - Акцент1 3 10 4" xfId="32614"/>
    <cellStyle name="40% - Акцент1 3 11" xfId="2108"/>
    <cellStyle name="40% - Акцент1 3 11 2" xfId="2109"/>
    <cellStyle name="40% - Акцент1 3 11 2 2" xfId="2110"/>
    <cellStyle name="40% - Акцент1 3 11 2 2 2" xfId="32615"/>
    <cellStyle name="40% - Акцент1 3 11 2 3" xfId="32616"/>
    <cellStyle name="40% - Акцент1 3 11 3" xfId="2111"/>
    <cellStyle name="40% - Акцент1 3 11 3 2" xfId="32617"/>
    <cellStyle name="40% - Акцент1 3 11 4" xfId="32618"/>
    <cellStyle name="40% - Акцент1 3 12" xfId="2112"/>
    <cellStyle name="40% - Акцент1 3 12 2" xfId="2113"/>
    <cellStyle name="40% - Акцент1 3 12 2 2" xfId="2114"/>
    <cellStyle name="40% - Акцент1 3 12 2 2 2" xfId="32619"/>
    <cellStyle name="40% - Акцент1 3 12 2 3" xfId="32620"/>
    <cellStyle name="40% - Акцент1 3 12 3" xfId="2115"/>
    <cellStyle name="40% - Акцент1 3 12 3 2" xfId="32621"/>
    <cellStyle name="40% - Акцент1 3 12 4" xfId="32622"/>
    <cellStyle name="40% - Акцент1 3 13" xfId="2116"/>
    <cellStyle name="40% - Акцент1 3 13 2" xfId="2117"/>
    <cellStyle name="40% - Акцент1 3 13 2 2" xfId="2118"/>
    <cellStyle name="40% - Акцент1 3 13 2 2 2" xfId="32623"/>
    <cellStyle name="40% - Акцент1 3 13 2 3" xfId="32624"/>
    <cellStyle name="40% - Акцент1 3 13 3" xfId="2119"/>
    <cellStyle name="40% - Акцент1 3 13 3 2" xfId="32625"/>
    <cellStyle name="40% - Акцент1 3 13 4" xfId="32626"/>
    <cellStyle name="40% - Акцент1 3 14" xfId="2120"/>
    <cellStyle name="40% - Акцент1 3 14 2" xfId="2121"/>
    <cellStyle name="40% - Акцент1 3 14 2 2" xfId="2122"/>
    <cellStyle name="40% - Акцент1 3 14 2 2 2" xfId="32627"/>
    <cellStyle name="40% - Акцент1 3 14 2 3" xfId="32628"/>
    <cellStyle name="40% - Акцент1 3 14 3" xfId="2123"/>
    <cellStyle name="40% - Акцент1 3 14 3 2" xfId="32629"/>
    <cellStyle name="40% - Акцент1 3 14 4" xfId="32630"/>
    <cellStyle name="40% - Акцент1 3 15" xfId="2124"/>
    <cellStyle name="40% - Акцент1 3 15 2" xfId="2125"/>
    <cellStyle name="40% - Акцент1 3 15 2 2" xfId="2126"/>
    <cellStyle name="40% - Акцент1 3 15 2 2 2" xfId="32631"/>
    <cellStyle name="40% - Акцент1 3 15 2 3" xfId="32632"/>
    <cellStyle name="40% - Акцент1 3 15 3" xfId="2127"/>
    <cellStyle name="40% - Акцент1 3 15 3 2" xfId="32633"/>
    <cellStyle name="40% - Акцент1 3 15 4" xfId="32634"/>
    <cellStyle name="40% - Акцент1 3 16" xfId="2128"/>
    <cellStyle name="40% - Акцент1 3 16 2" xfId="2129"/>
    <cellStyle name="40% - Акцент1 3 16 2 2" xfId="2130"/>
    <cellStyle name="40% - Акцент1 3 16 2 2 2" xfId="32635"/>
    <cellStyle name="40% - Акцент1 3 16 2 3" xfId="32636"/>
    <cellStyle name="40% - Акцент1 3 16 3" xfId="2131"/>
    <cellStyle name="40% - Акцент1 3 16 3 2" xfId="32637"/>
    <cellStyle name="40% - Акцент1 3 16 4" xfId="32638"/>
    <cellStyle name="40% - Акцент1 3 17" xfId="2132"/>
    <cellStyle name="40% - Акцент1 3 17 2" xfId="2133"/>
    <cellStyle name="40% - Акцент1 3 17 2 2" xfId="2134"/>
    <cellStyle name="40% - Акцент1 3 17 2 2 2" xfId="32639"/>
    <cellStyle name="40% - Акцент1 3 17 2 3" xfId="32640"/>
    <cellStyle name="40% - Акцент1 3 17 3" xfId="2135"/>
    <cellStyle name="40% - Акцент1 3 17 3 2" xfId="32641"/>
    <cellStyle name="40% - Акцент1 3 17 4" xfId="32642"/>
    <cellStyle name="40% - Акцент1 3 18" xfId="2136"/>
    <cellStyle name="40% - Акцент1 3 18 2" xfId="2137"/>
    <cellStyle name="40% - Акцент1 3 18 2 2" xfId="2138"/>
    <cellStyle name="40% - Акцент1 3 18 2 2 2" xfId="32643"/>
    <cellStyle name="40% - Акцент1 3 18 2 3" xfId="32644"/>
    <cellStyle name="40% - Акцент1 3 18 3" xfId="2139"/>
    <cellStyle name="40% - Акцент1 3 18 3 2" xfId="32645"/>
    <cellStyle name="40% - Акцент1 3 18 4" xfId="32646"/>
    <cellStyle name="40% - Акцент1 3 19" xfId="2140"/>
    <cellStyle name="40% - Акцент1 3 19 2" xfId="2141"/>
    <cellStyle name="40% - Акцент1 3 19 2 2" xfId="2142"/>
    <cellStyle name="40% - Акцент1 3 19 2 2 2" xfId="32647"/>
    <cellStyle name="40% - Акцент1 3 19 2 3" xfId="32648"/>
    <cellStyle name="40% - Акцент1 3 19 3" xfId="2143"/>
    <cellStyle name="40% - Акцент1 3 19 3 2" xfId="32649"/>
    <cellStyle name="40% - Акцент1 3 19 4" xfId="32650"/>
    <cellStyle name="40% - Акцент1 3 2" xfId="2144"/>
    <cellStyle name="40% - Акцент1 3 2 2" xfId="32651"/>
    <cellStyle name="40% - Акцент1 3 20" xfId="2145"/>
    <cellStyle name="40% - Акцент1 3 20 2" xfId="2146"/>
    <cellStyle name="40% - Акцент1 3 20 2 2" xfId="2147"/>
    <cellStyle name="40% - Акцент1 3 20 2 2 2" xfId="32652"/>
    <cellStyle name="40% - Акцент1 3 20 2 3" xfId="32653"/>
    <cellStyle name="40% - Акцент1 3 20 3" xfId="2148"/>
    <cellStyle name="40% - Акцент1 3 20 3 2" xfId="32654"/>
    <cellStyle name="40% - Акцент1 3 20 4" xfId="32655"/>
    <cellStyle name="40% - Акцент1 3 21" xfId="2149"/>
    <cellStyle name="40% - Акцент1 3 21 2" xfId="2150"/>
    <cellStyle name="40% - Акцент1 3 21 2 2" xfId="2151"/>
    <cellStyle name="40% - Акцент1 3 21 2 2 2" xfId="32656"/>
    <cellStyle name="40% - Акцент1 3 21 2 3" xfId="32657"/>
    <cellStyle name="40% - Акцент1 3 21 3" xfId="2152"/>
    <cellStyle name="40% - Акцент1 3 21 3 2" xfId="32658"/>
    <cellStyle name="40% - Акцент1 3 21 4" xfId="32659"/>
    <cellStyle name="40% - Акцент1 3 22" xfId="2153"/>
    <cellStyle name="40% - Акцент1 3 22 2" xfId="2154"/>
    <cellStyle name="40% - Акцент1 3 22 2 2" xfId="2155"/>
    <cellStyle name="40% - Акцент1 3 22 2 2 2" xfId="32660"/>
    <cellStyle name="40% - Акцент1 3 22 2 3" xfId="32661"/>
    <cellStyle name="40% - Акцент1 3 22 3" xfId="2156"/>
    <cellStyle name="40% - Акцент1 3 22 3 2" xfId="32662"/>
    <cellStyle name="40% - Акцент1 3 22 4" xfId="32663"/>
    <cellStyle name="40% - Акцент1 3 23" xfId="2157"/>
    <cellStyle name="40% - Акцент1 3 23 2" xfId="2158"/>
    <cellStyle name="40% - Акцент1 3 23 2 2" xfId="2159"/>
    <cellStyle name="40% - Акцент1 3 23 2 2 2" xfId="32664"/>
    <cellStyle name="40% - Акцент1 3 23 2 3" xfId="32665"/>
    <cellStyle name="40% - Акцент1 3 23 3" xfId="2160"/>
    <cellStyle name="40% - Акцент1 3 23 3 2" xfId="32666"/>
    <cellStyle name="40% - Акцент1 3 23 4" xfId="32667"/>
    <cellStyle name="40% - Акцент1 3 24" xfId="2161"/>
    <cellStyle name="40% - Акцент1 3 24 2" xfId="2162"/>
    <cellStyle name="40% - Акцент1 3 24 2 2" xfId="2163"/>
    <cellStyle name="40% - Акцент1 3 24 2 2 2" xfId="32668"/>
    <cellStyle name="40% - Акцент1 3 24 2 3" xfId="32669"/>
    <cellStyle name="40% - Акцент1 3 24 3" xfId="2164"/>
    <cellStyle name="40% - Акцент1 3 24 3 2" xfId="32670"/>
    <cellStyle name="40% - Акцент1 3 24 4" xfId="32671"/>
    <cellStyle name="40% - Акцент1 3 25" xfId="32672"/>
    <cellStyle name="40% - Акцент1 3 3" xfId="2165"/>
    <cellStyle name="40% - Акцент1 3 3 2" xfId="2166"/>
    <cellStyle name="40% - Акцент1 3 3 2 2" xfId="2167"/>
    <cellStyle name="40% - Акцент1 3 3 2 2 2" xfId="32673"/>
    <cellStyle name="40% - Акцент1 3 3 2 3" xfId="32674"/>
    <cellStyle name="40% - Акцент1 3 3 3" xfId="2168"/>
    <cellStyle name="40% - Акцент1 3 3 3 2" xfId="32675"/>
    <cellStyle name="40% - Акцент1 3 3 4" xfId="32676"/>
    <cellStyle name="40% - Акцент1 3 4" xfId="2169"/>
    <cellStyle name="40% - Акцент1 3 4 2" xfId="2170"/>
    <cellStyle name="40% - Акцент1 3 4 2 2" xfId="2171"/>
    <cellStyle name="40% - Акцент1 3 4 2 2 2" xfId="32677"/>
    <cellStyle name="40% - Акцент1 3 4 2 3" xfId="32678"/>
    <cellStyle name="40% - Акцент1 3 4 3" xfId="2172"/>
    <cellStyle name="40% - Акцент1 3 4 3 2" xfId="32679"/>
    <cellStyle name="40% - Акцент1 3 4 4" xfId="32680"/>
    <cellStyle name="40% - Акцент1 3 5" xfId="2173"/>
    <cellStyle name="40% - Акцент1 3 5 2" xfId="2174"/>
    <cellStyle name="40% - Акцент1 3 5 2 2" xfId="2175"/>
    <cellStyle name="40% - Акцент1 3 5 2 2 2" xfId="32681"/>
    <cellStyle name="40% - Акцент1 3 5 2 3" xfId="32682"/>
    <cellStyle name="40% - Акцент1 3 5 3" xfId="2176"/>
    <cellStyle name="40% - Акцент1 3 5 3 2" xfId="32683"/>
    <cellStyle name="40% - Акцент1 3 5 4" xfId="32684"/>
    <cellStyle name="40% - Акцент1 3 6" xfId="2177"/>
    <cellStyle name="40% - Акцент1 3 6 2" xfId="2178"/>
    <cellStyle name="40% - Акцент1 3 6 2 2" xfId="2179"/>
    <cellStyle name="40% - Акцент1 3 6 2 2 2" xfId="32685"/>
    <cellStyle name="40% - Акцент1 3 6 2 3" xfId="32686"/>
    <cellStyle name="40% - Акцент1 3 6 3" xfId="2180"/>
    <cellStyle name="40% - Акцент1 3 6 3 2" xfId="32687"/>
    <cellStyle name="40% - Акцент1 3 6 4" xfId="32688"/>
    <cellStyle name="40% - Акцент1 3 7" xfId="2181"/>
    <cellStyle name="40% - Акцент1 3 7 2" xfId="2182"/>
    <cellStyle name="40% - Акцент1 3 7 2 2" xfId="2183"/>
    <cellStyle name="40% - Акцент1 3 7 2 2 2" xfId="32689"/>
    <cellStyle name="40% - Акцент1 3 7 2 3" xfId="32690"/>
    <cellStyle name="40% - Акцент1 3 7 3" xfId="2184"/>
    <cellStyle name="40% - Акцент1 3 7 3 2" xfId="32691"/>
    <cellStyle name="40% - Акцент1 3 7 4" xfId="32692"/>
    <cellStyle name="40% - Акцент1 3 8" xfId="2185"/>
    <cellStyle name="40% - Акцент1 3 8 2" xfId="2186"/>
    <cellStyle name="40% - Акцент1 3 8 2 2" xfId="2187"/>
    <cellStyle name="40% - Акцент1 3 8 2 2 2" xfId="32693"/>
    <cellStyle name="40% - Акцент1 3 8 2 3" xfId="32694"/>
    <cellStyle name="40% - Акцент1 3 8 3" xfId="2188"/>
    <cellStyle name="40% - Акцент1 3 8 3 2" xfId="32695"/>
    <cellStyle name="40% - Акцент1 3 8 4" xfId="32696"/>
    <cellStyle name="40% - Акцент1 3 9" xfId="2189"/>
    <cellStyle name="40% - Акцент1 3 9 2" xfId="2190"/>
    <cellStyle name="40% - Акцент1 3 9 2 2" xfId="2191"/>
    <cellStyle name="40% - Акцент1 3 9 2 2 2" xfId="32697"/>
    <cellStyle name="40% - Акцент1 3 9 2 3" xfId="32698"/>
    <cellStyle name="40% - Акцент1 3 9 3" xfId="2192"/>
    <cellStyle name="40% - Акцент1 3 9 3 2" xfId="32699"/>
    <cellStyle name="40% - Акцент1 3 9 4" xfId="32700"/>
    <cellStyle name="40% - Акцент1 4" xfId="2193"/>
    <cellStyle name="40% - Акцент1 4 2" xfId="2194"/>
    <cellStyle name="40% - Акцент1 4 2 2" xfId="32701"/>
    <cellStyle name="40% - Акцент1 4 3" xfId="32702"/>
    <cellStyle name="40% - Акцент1 5" xfId="2195"/>
    <cellStyle name="40% - Акцент1 5 2" xfId="2196"/>
    <cellStyle name="40% - Акцент1 5 2 2" xfId="32703"/>
    <cellStyle name="40% - Акцент1 5 3" xfId="32704"/>
    <cellStyle name="40% - Акцент1 6" xfId="2197"/>
    <cellStyle name="40% - Акцент1 6 2" xfId="32705"/>
    <cellStyle name="40% - Акцент1 7" xfId="2198"/>
    <cellStyle name="40% - Акцент1 7 2" xfId="2199"/>
    <cellStyle name="40% - Акцент1 7 2 2" xfId="2200"/>
    <cellStyle name="40% - Акцент1 7 2 2 2" xfId="32706"/>
    <cellStyle name="40% - Акцент1 7 2 3" xfId="32707"/>
    <cellStyle name="40% - Акцент1 7 3" xfId="2201"/>
    <cellStyle name="40% - Акцент1 7 3 2" xfId="32708"/>
    <cellStyle name="40% - Акцент1 7 4" xfId="32709"/>
    <cellStyle name="40% - Акцент1 8" xfId="2202"/>
    <cellStyle name="40% - Акцент1 8 2" xfId="2203"/>
    <cellStyle name="40% - Акцент1 8 2 2" xfId="2204"/>
    <cellStyle name="40% - Акцент1 8 2 2 2" xfId="32710"/>
    <cellStyle name="40% - Акцент1 8 2 3" xfId="32711"/>
    <cellStyle name="40% - Акцент1 8 3" xfId="2205"/>
    <cellStyle name="40% - Акцент1 8 3 2" xfId="32712"/>
    <cellStyle name="40% - Акцент1 8 4" xfId="32713"/>
    <cellStyle name="40% - Акцент1 9" xfId="2206"/>
    <cellStyle name="40% - Акцент1 9 2" xfId="2207"/>
    <cellStyle name="40% - Акцент1 9 2 2" xfId="2208"/>
    <cellStyle name="40% - Акцент1 9 2 2 2" xfId="32714"/>
    <cellStyle name="40% - Акцент1 9 2 3" xfId="32715"/>
    <cellStyle name="40% - Акцент1 9 3" xfId="2209"/>
    <cellStyle name="40% - Акцент1 9 3 2" xfId="32716"/>
    <cellStyle name="40% - Акцент1 9 4" xfId="32717"/>
    <cellStyle name="40% - Акцент2 10" xfId="2210"/>
    <cellStyle name="40% - Акцент2 10 2" xfId="2211"/>
    <cellStyle name="40% - Акцент2 10 2 2" xfId="2212"/>
    <cellStyle name="40% - Акцент2 10 2 2 2" xfId="32718"/>
    <cellStyle name="40% - Акцент2 10 2 3" xfId="32719"/>
    <cellStyle name="40% - Акцент2 10 3" xfId="2213"/>
    <cellStyle name="40% - Акцент2 10 3 2" xfId="32720"/>
    <cellStyle name="40% - Акцент2 10 4" xfId="32721"/>
    <cellStyle name="40% - Акцент2 11" xfId="2214"/>
    <cellStyle name="40% - Акцент2 11 2" xfId="2215"/>
    <cellStyle name="40% - Акцент2 11 2 2" xfId="2216"/>
    <cellStyle name="40% - Акцент2 11 2 2 2" xfId="32722"/>
    <cellStyle name="40% - Акцент2 11 2 3" xfId="32723"/>
    <cellStyle name="40% - Акцент2 11 3" xfId="2217"/>
    <cellStyle name="40% - Акцент2 11 3 2" xfId="32724"/>
    <cellStyle name="40% - Акцент2 11 4" xfId="32725"/>
    <cellStyle name="40% - Акцент2 12" xfId="2218"/>
    <cellStyle name="40% - Акцент2 12 2" xfId="2219"/>
    <cellStyle name="40% - Акцент2 12 2 2" xfId="2220"/>
    <cellStyle name="40% - Акцент2 12 2 2 2" xfId="32726"/>
    <cellStyle name="40% - Акцент2 12 2 3" xfId="32727"/>
    <cellStyle name="40% - Акцент2 12 3" xfId="2221"/>
    <cellStyle name="40% - Акцент2 12 3 2" xfId="32728"/>
    <cellStyle name="40% - Акцент2 12 4" xfId="32729"/>
    <cellStyle name="40% - Акцент2 13" xfId="2222"/>
    <cellStyle name="40% - Акцент2 13 2" xfId="2223"/>
    <cellStyle name="40% - Акцент2 13 2 2" xfId="2224"/>
    <cellStyle name="40% - Акцент2 13 2 2 2" xfId="32730"/>
    <cellStyle name="40% - Акцент2 13 2 3" xfId="32731"/>
    <cellStyle name="40% - Акцент2 13 3" xfId="2225"/>
    <cellStyle name="40% - Акцент2 13 3 2" xfId="32732"/>
    <cellStyle name="40% - Акцент2 13 4" xfId="32733"/>
    <cellStyle name="40% - Акцент2 14" xfId="2226"/>
    <cellStyle name="40% - Акцент2 14 2" xfId="2227"/>
    <cellStyle name="40% - Акцент2 14 2 2" xfId="2228"/>
    <cellStyle name="40% - Акцент2 14 2 2 2" xfId="32734"/>
    <cellStyle name="40% - Акцент2 14 2 3" xfId="32735"/>
    <cellStyle name="40% - Акцент2 14 3" xfId="2229"/>
    <cellStyle name="40% - Акцент2 14 3 2" xfId="32736"/>
    <cellStyle name="40% - Акцент2 14 4" xfId="32737"/>
    <cellStyle name="40% - Акцент2 15" xfId="2230"/>
    <cellStyle name="40% - Акцент2 15 2" xfId="2231"/>
    <cellStyle name="40% - Акцент2 15 2 2" xfId="2232"/>
    <cellStyle name="40% - Акцент2 15 2 2 2" xfId="32738"/>
    <cellStyle name="40% - Акцент2 15 2 3" xfId="32739"/>
    <cellStyle name="40% - Акцент2 15 3" xfId="2233"/>
    <cellStyle name="40% - Акцент2 15 3 2" xfId="32740"/>
    <cellStyle name="40% - Акцент2 15 4" xfId="32741"/>
    <cellStyle name="40% - Акцент2 16" xfId="2234"/>
    <cellStyle name="40% - Акцент2 16 2" xfId="2235"/>
    <cellStyle name="40% - Акцент2 16 2 2" xfId="2236"/>
    <cellStyle name="40% - Акцент2 16 2 2 2" xfId="32742"/>
    <cellStyle name="40% - Акцент2 16 2 3" xfId="32743"/>
    <cellStyle name="40% - Акцент2 16 3" xfId="2237"/>
    <cellStyle name="40% - Акцент2 16 3 2" xfId="32744"/>
    <cellStyle name="40% - Акцент2 16 4" xfId="32745"/>
    <cellStyle name="40% - Акцент2 17" xfId="2238"/>
    <cellStyle name="40% - Акцент2 17 2" xfId="2239"/>
    <cellStyle name="40% - Акцент2 17 2 2" xfId="2240"/>
    <cellStyle name="40% - Акцент2 17 2 2 2" xfId="32746"/>
    <cellStyle name="40% - Акцент2 17 2 3" xfId="32747"/>
    <cellStyle name="40% - Акцент2 17 3" xfId="2241"/>
    <cellStyle name="40% - Акцент2 17 3 2" xfId="32748"/>
    <cellStyle name="40% - Акцент2 17 4" xfId="32749"/>
    <cellStyle name="40% - Акцент2 18" xfId="2242"/>
    <cellStyle name="40% - Акцент2 18 2" xfId="2243"/>
    <cellStyle name="40% - Акцент2 18 2 2" xfId="32750"/>
    <cellStyle name="40% - Акцент2 18 3" xfId="32751"/>
    <cellStyle name="40% - Акцент2 19" xfId="2244"/>
    <cellStyle name="40% - Акцент2 19 2" xfId="32752"/>
    <cellStyle name="40% - Акцент2 2" xfId="2245"/>
    <cellStyle name="40% - Акцент2 2 10" xfId="2246"/>
    <cellStyle name="40% - Акцент2 2 10 2" xfId="2247"/>
    <cellStyle name="40% - Акцент2 2 10 2 2" xfId="2248"/>
    <cellStyle name="40% - Акцент2 2 10 2 2 2" xfId="32753"/>
    <cellStyle name="40% - Акцент2 2 10 2 3" xfId="32754"/>
    <cellStyle name="40% - Акцент2 2 10 3" xfId="2249"/>
    <cellStyle name="40% - Акцент2 2 10 3 2" xfId="32755"/>
    <cellStyle name="40% - Акцент2 2 10 4" xfId="32756"/>
    <cellStyle name="40% - Акцент2 2 11" xfId="2250"/>
    <cellStyle name="40% - Акцент2 2 11 2" xfId="2251"/>
    <cellStyle name="40% - Акцент2 2 11 2 2" xfId="2252"/>
    <cellStyle name="40% - Акцент2 2 11 2 2 2" xfId="32757"/>
    <cellStyle name="40% - Акцент2 2 11 2 3" xfId="32758"/>
    <cellStyle name="40% - Акцент2 2 11 3" xfId="2253"/>
    <cellStyle name="40% - Акцент2 2 11 3 2" xfId="32759"/>
    <cellStyle name="40% - Акцент2 2 11 4" xfId="32760"/>
    <cellStyle name="40% - Акцент2 2 12" xfId="2254"/>
    <cellStyle name="40% - Акцент2 2 12 2" xfId="2255"/>
    <cellStyle name="40% - Акцент2 2 12 2 2" xfId="2256"/>
    <cellStyle name="40% - Акцент2 2 12 2 2 2" xfId="32761"/>
    <cellStyle name="40% - Акцент2 2 12 2 3" xfId="32762"/>
    <cellStyle name="40% - Акцент2 2 12 3" xfId="2257"/>
    <cellStyle name="40% - Акцент2 2 12 3 2" xfId="32763"/>
    <cellStyle name="40% - Акцент2 2 12 4" xfId="32764"/>
    <cellStyle name="40% - Акцент2 2 13" xfId="2258"/>
    <cellStyle name="40% - Акцент2 2 13 2" xfId="2259"/>
    <cellStyle name="40% - Акцент2 2 13 2 2" xfId="2260"/>
    <cellStyle name="40% - Акцент2 2 13 2 2 2" xfId="32765"/>
    <cellStyle name="40% - Акцент2 2 13 2 3" xfId="32766"/>
    <cellStyle name="40% - Акцент2 2 13 3" xfId="2261"/>
    <cellStyle name="40% - Акцент2 2 13 3 2" xfId="32767"/>
    <cellStyle name="40% - Акцент2 2 13 4" xfId="32768"/>
    <cellStyle name="40% - Акцент2 2 14" xfId="2262"/>
    <cellStyle name="40% - Акцент2 2 14 2" xfId="2263"/>
    <cellStyle name="40% - Акцент2 2 14 2 2" xfId="2264"/>
    <cellStyle name="40% - Акцент2 2 14 2 2 2" xfId="32769"/>
    <cellStyle name="40% - Акцент2 2 14 2 3" xfId="32770"/>
    <cellStyle name="40% - Акцент2 2 14 3" xfId="2265"/>
    <cellStyle name="40% - Акцент2 2 14 3 2" xfId="32771"/>
    <cellStyle name="40% - Акцент2 2 14 4" xfId="32772"/>
    <cellStyle name="40% - Акцент2 2 15" xfId="2266"/>
    <cellStyle name="40% - Акцент2 2 15 2" xfId="2267"/>
    <cellStyle name="40% - Акцент2 2 15 2 2" xfId="2268"/>
    <cellStyle name="40% - Акцент2 2 15 2 2 2" xfId="32773"/>
    <cellStyle name="40% - Акцент2 2 15 2 3" xfId="32774"/>
    <cellStyle name="40% - Акцент2 2 15 3" xfId="2269"/>
    <cellStyle name="40% - Акцент2 2 15 3 2" xfId="32775"/>
    <cellStyle name="40% - Акцент2 2 15 4" xfId="32776"/>
    <cellStyle name="40% - Акцент2 2 16" xfId="2270"/>
    <cellStyle name="40% - Акцент2 2 16 2" xfId="2271"/>
    <cellStyle name="40% - Акцент2 2 16 2 2" xfId="2272"/>
    <cellStyle name="40% - Акцент2 2 16 2 2 2" xfId="32777"/>
    <cellStyle name="40% - Акцент2 2 16 2 3" xfId="32778"/>
    <cellStyle name="40% - Акцент2 2 16 3" xfId="2273"/>
    <cellStyle name="40% - Акцент2 2 16 3 2" xfId="32779"/>
    <cellStyle name="40% - Акцент2 2 16 4" xfId="32780"/>
    <cellStyle name="40% - Акцент2 2 17" xfId="2274"/>
    <cellStyle name="40% - Акцент2 2 17 2" xfId="2275"/>
    <cellStyle name="40% - Акцент2 2 17 2 2" xfId="2276"/>
    <cellStyle name="40% - Акцент2 2 17 2 2 2" xfId="32781"/>
    <cellStyle name="40% - Акцент2 2 17 2 3" xfId="32782"/>
    <cellStyle name="40% - Акцент2 2 17 3" xfId="2277"/>
    <cellStyle name="40% - Акцент2 2 17 3 2" xfId="32783"/>
    <cellStyle name="40% - Акцент2 2 17 4" xfId="32784"/>
    <cellStyle name="40% - Акцент2 2 18" xfId="2278"/>
    <cellStyle name="40% - Акцент2 2 18 2" xfId="2279"/>
    <cellStyle name="40% - Акцент2 2 18 2 2" xfId="2280"/>
    <cellStyle name="40% - Акцент2 2 18 2 2 2" xfId="32785"/>
    <cellStyle name="40% - Акцент2 2 18 2 3" xfId="32786"/>
    <cellStyle name="40% - Акцент2 2 18 3" xfId="2281"/>
    <cellStyle name="40% - Акцент2 2 18 3 2" xfId="32787"/>
    <cellStyle name="40% - Акцент2 2 18 4" xfId="32788"/>
    <cellStyle name="40% - Акцент2 2 19" xfId="2282"/>
    <cellStyle name="40% - Акцент2 2 19 2" xfId="2283"/>
    <cellStyle name="40% - Акцент2 2 19 2 2" xfId="2284"/>
    <cellStyle name="40% - Акцент2 2 19 2 2 2" xfId="32789"/>
    <cellStyle name="40% - Акцент2 2 19 2 3" xfId="32790"/>
    <cellStyle name="40% - Акцент2 2 19 3" xfId="2285"/>
    <cellStyle name="40% - Акцент2 2 19 3 2" xfId="32791"/>
    <cellStyle name="40% - Акцент2 2 19 4" xfId="32792"/>
    <cellStyle name="40% - Акцент2 2 2" xfId="2286"/>
    <cellStyle name="40% - Акцент2 2 2 2" xfId="32793"/>
    <cellStyle name="40% - Акцент2 2 2 3" xfId="60367"/>
    <cellStyle name="40% - Акцент2 2 20" xfId="2287"/>
    <cellStyle name="40% - Акцент2 2 20 2" xfId="2288"/>
    <cellStyle name="40% - Акцент2 2 20 2 2" xfId="2289"/>
    <cellStyle name="40% - Акцент2 2 20 2 2 2" xfId="32794"/>
    <cellStyle name="40% - Акцент2 2 20 2 3" xfId="32795"/>
    <cellStyle name="40% - Акцент2 2 20 3" xfId="2290"/>
    <cellStyle name="40% - Акцент2 2 20 3 2" xfId="32796"/>
    <cellStyle name="40% - Акцент2 2 20 4" xfId="32797"/>
    <cellStyle name="40% - Акцент2 2 21" xfId="2291"/>
    <cellStyle name="40% - Акцент2 2 21 2" xfId="2292"/>
    <cellStyle name="40% - Акцент2 2 21 2 2" xfId="2293"/>
    <cellStyle name="40% - Акцент2 2 21 2 2 2" xfId="32798"/>
    <cellStyle name="40% - Акцент2 2 21 2 3" xfId="32799"/>
    <cellStyle name="40% - Акцент2 2 21 3" xfId="2294"/>
    <cellStyle name="40% - Акцент2 2 21 3 2" xfId="32800"/>
    <cellStyle name="40% - Акцент2 2 21 4" xfId="32801"/>
    <cellStyle name="40% - Акцент2 2 22" xfId="2295"/>
    <cellStyle name="40% - Акцент2 2 22 2" xfId="2296"/>
    <cellStyle name="40% - Акцент2 2 22 2 2" xfId="2297"/>
    <cellStyle name="40% - Акцент2 2 22 2 2 2" xfId="32802"/>
    <cellStyle name="40% - Акцент2 2 22 2 3" xfId="32803"/>
    <cellStyle name="40% - Акцент2 2 22 3" xfId="2298"/>
    <cellStyle name="40% - Акцент2 2 22 3 2" xfId="32804"/>
    <cellStyle name="40% - Акцент2 2 22 4" xfId="32805"/>
    <cellStyle name="40% - Акцент2 2 23" xfId="2299"/>
    <cellStyle name="40% - Акцент2 2 23 2" xfId="2300"/>
    <cellStyle name="40% - Акцент2 2 23 2 2" xfId="2301"/>
    <cellStyle name="40% - Акцент2 2 23 2 2 2" xfId="32806"/>
    <cellStyle name="40% - Акцент2 2 23 2 3" xfId="32807"/>
    <cellStyle name="40% - Акцент2 2 23 3" xfId="2302"/>
    <cellStyle name="40% - Акцент2 2 23 3 2" xfId="32808"/>
    <cellStyle name="40% - Акцент2 2 23 4" xfId="32809"/>
    <cellStyle name="40% - Акцент2 2 24" xfId="2303"/>
    <cellStyle name="40% - Акцент2 2 24 2" xfId="2304"/>
    <cellStyle name="40% - Акцент2 2 24 2 2" xfId="2305"/>
    <cellStyle name="40% - Акцент2 2 24 2 2 2" xfId="32810"/>
    <cellStyle name="40% - Акцент2 2 24 2 3" xfId="32811"/>
    <cellStyle name="40% - Акцент2 2 24 3" xfId="2306"/>
    <cellStyle name="40% - Акцент2 2 24 3 2" xfId="32812"/>
    <cellStyle name="40% - Акцент2 2 24 4" xfId="32813"/>
    <cellStyle name="40% - Акцент2 2 25" xfId="32814"/>
    <cellStyle name="40% - Акцент2 2 26" xfId="60368"/>
    <cellStyle name="40% - Акцент2 2 3" xfId="2307"/>
    <cellStyle name="40% - Акцент2 2 3 2" xfId="2308"/>
    <cellStyle name="40% - Акцент2 2 3 2 2" xfId="2309"/>
    <cellStyle name="40% - Акцент2 2 3 2 2 2" xfId="32815"/>
    <cellStyle name="40% - Акцент2 2 3 2 3" xfId="32816"/>
    <cellStyle name="40% - Акцент2 2 3 3" xfId="2310"/>
    <cellStyle name="40% - Акцент2 2 3 3 2" xfId="32817"/>
    <cellStyle name="40% - Акцент2 2 3 4" xfId="32818"/>
    <cellStyle name="40% - Акцент2 2 3 5" xfId="60369"/>
    <cellStyle name="40% - Акцент2 2 4" xfId="2311"/>
    <cellStyle name="40% - Акцент2 2 4 2" xfId="2312"/>
    <cellStyle name="40% - Акцент2 2 4 2 2" xfId="2313"/>
    <cellStyle name="40% - Акцент2 2 4 2 2 2" xfId="32819"/>
    <cellStyle name="40% - Акцент2 2 4 2 3" xfId="32820"/>
    <cellStyle name="40% - Акцент2 2 4 3" xfId="2314"/>
    <cellStyle name="40% - Акцент2 2 4 3 2" xfId="32821"/>
    <cellStyle name="40% - Акцент2 2 4 4" xfId="32822"/>
    <cellStyle name="40% - Акцент2 2 4 5" xfId="60370"/>
    <cellStyle name="40% - Акцент2 2 5" xfId="2315"/>
    <cellStyle name="40% - Акцент2 2 5 2" xfId="2316"/>
    <cellStyle name="40% - Акцент2 2 5 2 2" xfId="2317"/>
    <cellStyle name="40% - Акцент2 2 5 2 2 2" xfId="32823"/>
    <cellStyle name="40% - Акцент2 2 5 2 3" xfId="32824"/>
    <cellStyle name="40% - Акцент2 2 5 3" xfId="2318"/>
    <cellStyle name="40% - Акцент2 2 5 3 2" xfId="32825"/>
    <cellStyle name="40% - Акцент2 2 5 4" xfId="32826"/>
    <cellStyle name="40% - Акцент2 2 5 5" xfId="60371"/>
    <cellStyle name="40% - Акцент2 2 6" xfId="2319"/>
    <cellStyle name="40% - Акцент2 2 6 2" xfId="2320"/>
    <cellStyle name="40% - Акцент2 2 6 2 2" xfId="2321"/>
    <cellStyle name="40% - Акцент2 2 6 2 2 2" xfId="32827"/>
    <cellStyle name="40% - Акцент2 2 6 2 3" xfId="32828"/>
    <cellStyle name="40% - Акцент2 2 6 3" xfId="2322"/>
    <cellStyle name="40% - Акцент2 2 6 3 2" xfId="32829"/>
    <cellStyle name="40% - Акцент2 2 6 4" xfId="32830"/>
    <cellStyle name="40% - Акцент2 2 7" xfId="2323"/>
    <cellStyle name="40% - Акцент2 2 7 2" xfId="2324"/>
    <cellStyle name="40% - Акцент2 2 7 2 2" xfId="2325"/>
    <cellStyle name="40% - Акцент2 2 7 2 2 2" xfId="32831"/>
    <cellStyle name="40% - Акцент2 2 7 2 3" xfId="32832"/>
    <cellStyle name="40% - Акцент2 2 7 3" xfId="2326"/>
    <cellStyle name="40% - Акцент2 2 7 3 2" xfId="32833"/>
    <cellStyle name="40% - Акцент2 2 7 4" xfId="32834"/>
    <cellStyle name="40% - Акцент2 2 8" xfId="2327"/>
    <cellStyle name="40% - Акцент2 2 8 2" xfId="2328"/>
    <cellStyle name="40% - Акцент2 2 8 2 2" xfId="2329"/>
    <cellStyle name="40% - Акцент2 2 8 2 2 2" xfId="32835"/>
    <cellStyle name="40% - Акцент2 2 8 2 3" xfId="32836"/>
    <cellStyle name="40% - Акцент2 2 8 3" xfId="2330"/>
    <cellStyle name="40% - Акцент2 2 8 3 2" xfId="32837"/>
    <cellStyle name="40% - Акцент2 2 8 4" xfId="32838"/>
    <cellStyle name="40% - Акцент2 2 9" xfId="2331"/>
    <cellStyle name="40% - Акцент2 2 9 2" xfId="2332"/>
    <cellStyle name="40% - Акцент2 2 9 2 2" xfId="2333"/>
    <cellStyle name="40% - Акцент2 2 9 2 2 2" xfId="32839"/>
    <cellStyle name="40% - Акцент2 2 9 2 3" xfId="32840"/>
    <cellStyle name="40% - Акцент2 2 9 3" xfId="2334"/>
    <cellStyle name="40% - Акцент2 2 9 3 2" xfId="32841"/>
    <cellStyle name="40% - Акцент2 2 9 4" xfId="32842"/>
    <cellStyle name="40% - Акцент2 20" xfId="60372"/>
    <cellStyle name="40% - Акцент2 3" xfId="2335"/>
    <cellStyle name="40% - Акцент2 3 10" xfId="2336"/>
    <cellStyle name="40% - Акцент2 3 10 2" xfId="2337"/>
    <cellStyle name="40% - Акцент2 3 10 2 2" xfId="2338"/>
    <cellStyle name="40% - Акцент2 3 10 2 2 2" xfId="32843"/>
    <cellStyle name="40% - Акцент2 3 10 2 3" xfId="32844"/>
    <cellStyle name="40% - Акцент2 3 10 3" xfId="2339"/>
    <cellStyle name="40% - Акцент2 3 10 3 2" xfId="32845"/>
    <cellStyle name="40% - Акцент2 3 10 4" xfId="32846"/>
    <cellStyle name="40% - Акцент2 3 11" xfId="2340"/>
    <cellStyle name="40% - Акцент2 3 11 2" xfId="2341"/>
    <cellStyle name="40% - Акцент2 3 11 2 2" xfId="2342"/>
    <cellStyle name="40% - Акцент2 3 11 2 2 2" xfId="32847"/>
    <cellStyle name="40% - Акцент2 3 11 2 3" xfId="32848"/>
    <cellStyle name="40% - Акцент2 3 11 3" xfId="2343"/>
    <cellStyle name="40% - Акцент2 3 11 3 2" xfId="32849"/>
    <cellStyle name="40% - Акцент2 3 11 4" xfId="32850"/>
    <cellStyle name="40% - Акцент2 3 12" xfId="2344"/>
    <cellStyle name="40% - Акцент2 3 12 2" xfId="2345"/>
    <cellStyle name="40% - Акцент2 3 12 2 2" xfId="2346"/>
    <cellStyle name="40% - Акцент2 3 12 2 2 2" xfId="32851"/>
    <cellStyle name="40% - Акцент2 3 12 2 3" xfId="32852"/>
    <cellStyle name="40% - Акцент2 3 12 3" xfId="2347"/>
    <cellStyle name="40% - Акцент2 3 12 3 2" xfId="32853"/>
    <cellStyle name="40% - Акцент2 3 12 4" xfId="32854"/>
    <cellStyle name="40% - Акцент2 3 13" xfId="2348"/>
    <cellStyle name="40% - Акцент2 3 13 2" xfId="2349"/>
    <cellStyle name="40% - Акцент2 3 13 2 2" xfId="2350"/>
    <cellStyle name="40% - Акцент2 3 13 2 2 2" xfId="32855"/>
    <cellStyle name="40% - Акцент2 3 13 2 3" xfId="32856"/>
    <cellStyle name="40% - Акцент2 3 13 3" xfId="2351"/>
    <cellStyle name="40% - Акцент2 3 13 3 2" xfId="32857"/>
    <cellStyle name="40% - Акцент2 3 13 4" xfId="32858"/>
    <cellStyle name="40% - Акцент2 3 14" xfId="2352"/>
    <cellStyle name="40% - Акцент2 3 14 2" xfId="2353"/>
    <cellStyle name="40% - Акцент2 3 14 2 2" xfId="2354"/>
    <cellStyle name="40% - Акцент2 3 14 2 2 2" xfId="32859"/>
    <cellStyle name="40% - Акцент2 3 14 2 3" xfId="32860"/>
    <cellStyle name="40% - Акцент2 3 14 3" xfId="2355"/>
    <cellStyle name="40% - Акцент2 3 14 3 2" xfId="32861"/>
    <cellStyle name="40% - Акцент2 3 14 4" xfId="32862"/>
    <cellStyle name="40% - Акцент2 3 15" xfId="2356"/>
    <cellStyle name="40% - Акцент2 3 15 2" xfId="2357"/>
    <cellStyle name="40% - Акцент2 3 15 2 2" xfId="2358"/>
    <cellStyle name="40% - Акцент2 3 15 2 2 2" xfId="32863"/>
    <cellStyle name="40% - Акцент2 3 15 2 3" xfId="32864"/>
    <cellStyle name="40% - Акцент2 3 15 3" xfId="2359"/>
    <cellStyle name="40% - Акцент2 3 15 3 2" xfId="32865"/>
    <cellStyle name="40% - Акцент2 3 15 4" xfId="32866"/>
    <cellStyle name="40% - Акцент2 3 16" xfId="2360"/>
    <cellStyle name="40% - Акцент2 3 16 2" xfId="2361"/>
    <cellStyle name="40% - Акцент2 3 16 2 2" xfId="2362"/>
    <cellStyle name="40% - Акцент2 3 16 2 2 2" xfId="32867"/>
    <cellStyle name="40% - Акцент2 3 16 2 3" xfId="32868"/>
    <cellStyle name="40% - Акцент2 3 16 3" xfId="2363"/>
    <cellStyle name="40% - Акцент2 3 16 3 2" xfId="32869"/>
    <cellStyle name="40% - Акцент2 3 16 4" xfId="32870"/>
    <cellStyle name="40% - Акцент2 3 17" xfId="2364"/>
    <cellStyle name="40% - Акцент2 3 17 2" xfId="2365"/>
    <cellStyle name="40% - Акцент2 3 17 2 2" xfId="2366"/>
    <cellStyle name="40% - Акцент2 3 17 2 2 2" xfId="32871"/>
    <cellStyle name="40% - Акцент2 3 17 2 3" xfId="32872"/>
    <cellStyle name="40% - Акцент2 3 17 3" xfId="2367"/>
    <cellStyle name="40% - Акцент2 3 17 3 2" xfId="32873"/>
    <cellStyle name="40% - Акцент2 3 17 4" xfId="32874"/>
    <cellStyle name="40% - Акцент2 3 18" xfId="2368"/>
    <cellStyle name="40% - Акцент2 3 18 2" xfId="2369"/>
    <cellStyle name="40% - Акцент2 3 18 2 2" xfId="2370"/>
    <cellStyle name="40% - Акцент2 3 18 2 2 2" xfId="32875"/>
    <cellStyle name="40% - Акцент2 3 18 2 3" xfId="32876"/>
    <cellStyle name="40% - Акцент2 3 18 3" xfId="2371"/>
    <cellStyle name="40% - Акцент2 3 18 3 2" xfId="32877"/>
    <cellStyle name="40% - Акцент2 3 18 4" xfId="32878"/>
    <cellStyle name="40% - Акцент2 3 19" xfId="2372"/>
    <cellStyle name="40% - Акцент2 3 19 2" xfId="2373"/>
    <cellStyle name="40% - Акцент2 3 19 2 2" xfId="2374"/>
    <cellStyle name="40% - Акцент2 3 19 2 2 2" xfId="32879"/>
    <cellStyle name="40% - Акцент2 3 19 2 3" xfId="32880"/>
    <cellStyle name="40% - Акцент2 3 19 3" xfId="2375"/>
    <cellStyle name="40% - Акцент2 3 19 3 2" xfId="32881"/>
    <cellStyle name="40% - Акцент2 3 19 4" xfId="32882"/>
    <cellStyle name="40% - Акцент2 3 2" xfId="2376"/>
    <cellStyle name="40% - Акцент2 3 2 2" xfId="32883"/>
    <cellStyle name="40% - Акцент2 3 20" xfId="2377"/>
    <cellStyle name="40% - Акцент2 3 20 2" xfId="2378"/>
    <cellStyle name="40% - Акцент2 3 20 2 2" xfId="2379"/>
    <cellStyle name="40% - Акцент2 3 20 2 2 2" xfId="32884"/>
    <cellStyle name="40% - Акцент2 3 20 2 3" xfId="32885"/>
    <cellStyle name="40% - Акцент2 3 20 3" xfId="2380"/>
    <cellStyle name="40% - Акцент2 3 20 3 2" xfId="32886"/>
    <cellStyle name="40% - Акцент2 3 20 4" xfId="32887"/>
    <cellStyle name="40% - Акцент2 3 21" xfId="2381"/>
    <cellStyle name="40% - Акцент2 3 21 2" xfId="2382"/>
    <cellStyle name="40% - Акцент2 3 21 2 2" xfId="2383"/>
    <cellStyle name="40% - Акцент2 3 21 2 2 2" xfId="32888"/>
    <cellStyle name="40% - Акцент2 3 21 2 3" xfId="32889"/>
    <cellStyle name="40% - Акцент2 3 21 3" xfId="2384"/>
    <cellStyle name="40% - Акцент2 3 21 3 2" xfId="32890"/>
    <cellStyle name="40% - Акцент2 3 21 4" xfId="32891"/>
    <cellStyle name="40% - Акцент2 3 22" xfId="2385"/>
    <cellStyle name="40% - Акцент2 3 22 2" xfId="2386"/>
    <cellStyle name="40% - Акцент2 3 22 2 2" xfId="2387"/>
    <cellStyle name="40% - Акцент2 3 22 2 2 2" xfId="32892"/>
    <cellStyle name="40% - Акцент2 3 22 2 3" xfId="32893"/>
    <cellStyle name="40% - Акцент2 3 22 3" xfId="2388"/>
    <cellStyle name="40% - Акцент2 3 22 3 2" xfId="32894"/>
    <cellStyle name="40% - Акцент2 3 22 4" xfId="32895"/>
    <cellStyle name="40% - Акцент2 3 23" xfId="2389"/>
    <cellStyle name="40% - Акцент2 3 23 2" xfId="2390"/>
    <cellStyle name="40% - Акцент2 3 23 2 2" xfId="2391"/>
    <cellStyle name="40% - Акцент2 3 23 2 2 2" xfId="32896"/>
    <cellStyle name="40% - Акцент2 3 23 2 3" xfId="32897"/>
    <cellStyle name="40% - Акцент2 3 23 3" xfId="2392"/>
    <cellStyle name="40% - Акцент2 3 23 3 2" xfId="32898"/>
    <cellStyle name="40% - Акцент2 3 23 4" xfId="32899"/>
    <cellStyle name="40% - Акцент2 3 24" xfId="2393"/>
    <cellStyle name="40% - Акцент2 3 24 2" xfId="2394"/>
    <cellStyle name="40% - Акцент2 3 24 2 2" xfId="2395"/>
    <cellStyle name="40% - Акцент2 3 24 2 2 2" xfId="32900"/>
    <cellStyle name="40% - Акцент2 3 24 2 3" xfId="32901"/>
    <cellStyle name="40% - Акцент2 3 24 3" xfId="2396"/>
    <cellStyle name="40% - Акцент2 3 24 3 2" xfId="32902"/>
    <cellStyle name="40% - Акцент2 3 24 4" xfId="32903"/>
    <cellStyle name="40% - Акцент2 3 25" xfId="32904"/>
    <cellStyle name="40% - Акцент2 3 3" xfId="2397"/>
    <cellStyle name="40% - Акцент2 3 3 2" xfId="2398"/>
    <cellStyle name="40% - Акцент2 3 3 2 2" xfId="2399"/>
    <cellStyle name="40% - Акцент2 3 3 2 2 2" xfId="32905"/>
    <cellStyle name="40% - Акцент2 3 3 2 3" xfId="32906"/>
    <cellStyle name="40% - Акцент2 3 3 3" xfId="2400"/>
    <cellStyle name="40% - Акцент2 3 3 3 2" xfId="32907"/>
    <cellStyle name="40% - Акцент2 3 3 4" xfId="32908"/>
    <cellStyle name="40% - Акцент2 3 4" xfId="2401"/>
    <cellStyle name="40% - Акцент2 3 4 2" xfId="2402"/>
    <cellStyle name="40% - Акцент2 3 4 2 2" xfId="2403"/>
    <cellStyle name="40% - Акцент2 3 4 2 2 2" xfId="32909"/>
    <cellStyle name="40% - Акцент2 3 4 2 3" xfId="32910"/>
    <cellStyle name="40% - Акцент2 3 4 3" xfId="2404"/>
    <cellStyle name="40% - Акцент2 3 4 3 2" xfId="32911"/>
    <cellStyle name="40% - Акцент2 3 4 4" xfId="32912"/>
    <cellStyle name="40% - Акцент2 3 5" xfId="2405"/>
    <cellStyle name="40% - Акцент2 3 5 2" xfId="2406"/>
    <cellStyle name="40% - Акцент2 3 5 2 2" xfId="2407"/>
    <cellStyle name="40% - Акцент2 3 5 2 2 2" xfId="32913"/>
    <cellStyle name="40% - Акцент2 3 5 2 3" xfId="32914"/>
    <cellStyle name="40% - Акцент2 3 5 3" xfId="2408"/>
    <cellStyle name="40% - Акцент2 3 5 3 2" xfId="32915"/>
    <cellStyle name="40% - Акцент2 3 5 4" xfId="32916"/>
    <cellStyle name="40% - Акцент2 3 6" xfId="2409"/>
    <cellStyle name="40% - Акцент2 3 6 2" xfId="2410"/>
    <cellStyle name="40% - Акцент2 3 6 2 2" xfId="2411"/>
    <cellStyle name="40% - Акцент2 3 6 2 2 2" xfId="32917"/>
    <cellStyle name="40% - Акцент2 3 6 2 3" xfId="32918"/>
    <cellStyle name="40% - Акцент2 3 6 3" xfId="2412"/>
    <cellStyle name="40% - Акцент2 3 6 3 2" xfId="32919"/>
    <cellStyle name="40% - Акцент2 3 6 4" xfId="32920"/>
    <cellStyle name="40% - Акцент2 3 7" xfId="2413"/>
    <cellStyle name="40% - Акцент2 3 7 2" xfId="2414"/>
    <cellStyle name="40% - Акцент2 3 7 2 2" xfId="2415"/>
    <cellStyle name="40% - Акцент2 3 7 2 2 2" xfId="32921"/>
    <cellStyle name="40% - Акцент2 3 7 2 3" xfId="32922"/>
    <cellStyle name="40% - Акцент2 3 7 3" xfId="2416"/>
    <cellStyle name="40% - Акцент2 3 7 3 2" xfId="32923"/>
    <cellStyle name="40% - Акцент2 3 7 4" xfId="32924"/>
    <cellStyle name="40% - Акцент2 3 8" xfId="2417"/>
    <cellStyle name="40% - Акцент2 3 8 2" xfId="2418"/>
    <cellStyle name="40% - Акцент2 3 8 2 2" xfId="2419"/>
    <cellStyle name="40% - Акцент2 3 8 2 2 2" xfId="32925"/>
    <cellStyle name="40% - Акцент2 3 8 2 3" xfId="32926"/>
    <cellStyle name="40% - Акцент2 3 8 3" xfId="2420"/>
    <cellStyle name="40% - Акцент2 3 8 3 2" xfId="32927"/>
    <cellStyle name="40% - Акцент2 3 8 4" xfId="32928"/>
    <cellStyle name="40% - Акцент2 3 9" xfId="2421"/>
    <cellStyle name="40% - Акцент2 3 9 2" xfId="2422"/>
    <cellStyle name="40% - Акцент2 3 9 2 2" xfId="2423"/>
    <cellStyle name="40% - Акцент2 3 9 2 2 2" xfId="32929"/>
    <cellStyle name="40% - Акцент2 3 9 2 3" xfId="32930"/>
    <cellStyle name="40% - Акцент2 3 9 3" xfId="2424"/>
    <cellStyle name="40% - Акцент2 3 9 3 2" xfId="32931"/>
    <cellStyle name="40% - Акцент2 3 9 4" xfId="32932"/>
    <cellStyle name="40% - Акцент2 4" xfId="2425"/>
    <cellStyle name="40% - Акцент2 4 2" xfId="2426"/>
    <cellStyle name="40% - Акцент2 4 2 2" xfId="32933"/>
    <cellStyle name="40% - Акцент2 4 3" xfId="32934"/>
    <cellStyle name="40% - Акцент2 5" xfId="2427"/>
    <cellStyle name="40% - Акцент2 5 2" xfId="2428"/>
    <cellStyle name="40% - Акцент2 5 2 2" xfId="32935"/>
    <cellStyle name="40% - Акцент2 5 3" xfId="32936"/>
    <cellStyle name="40% - Акцент2 6" xfId="2429"/>
    <cellStyle name="40% - Акцент2 6 2" xfId="32937"/>
    <cellStyle name="40% - Акцент2 7" xfId="2430"/>
    <cellStyle name="40% - Акцент2 7 2" xfId="2431"/>
    <cellStyle name="40% - Акцент2 7 2 2" xfId="2432"/>
    <cellStyle name="40% - Акцент2 7 2 2 2" xfId="32938"/>
    <cellStyle name="40% - Акцент2 7 2 3" xfId="32939"/>
    <cellStyle name="40% - Акцент2 7 3" xfId="2433"/>
    <cellStyle name="40% - Акцент2 7 3 2" xfId="32940"/>
    <cellStyle name="40% - Акцент2 7 4" xfId="32941"/>
    <cellStyle name="40% - Акцент2 8" xfId="2434"/>
    <cellStyle name="40% - Акцент2 8 2" xfId="2435"/>
    <cellStyle name="40% - Акцент2 8 2 2" xfId="2436"/>
    <cellStyle name="40% - Акцент2 8 2 2 2" xfId="32942"/>
    <cellStyle name="40% - Акцент2 8 2 3" xfId="32943"/>
    <cellStyle name="40% - Акцент2 8 3" xfId="2437"/>
    <cellStyle name="40% - Акцент2 8 3 2" xfId="32944"/>
    <cellStyle name="40% - Акцент2 8 4" xfId="32945"/>
    <cellStyle name="40% - Акцент2 9" xfId="2438"/>
    <cellStyle name="40% - Акцент2 9 2" xfId="2439"/>
    <cellStyle name="40% - Акцент2 9 2 2" xfId="2440"/>
    <cellStyle name="40% - Акцент2 9 2 2 2" xfId="32946"/>
    <cellStyle name="40% - Акцент2 9 2 3" xfId="32947"/>
    <cellStyle name="40% - Акцент2 9 3" xfId="2441"/>
    <cellStyle name="40% - Акцент2 9 3 2" xfId="32948"/>
    <cellStyle name="40% - Акцент2 9 4" xfId="32949"/>
    <cellStyle name="40% - Акцент3 10" xfId="2442"/>
    <cellStyle name="40% - Акцент3 10 2" xfId="2443"/>
    <cellStyle name="40% - Акцент3 10 2 2" xfId="2444"/>
    <cellStyle name="40% - Акцент3 10 2 2 2" xfId="32950"/>
    <cellStyle name="40% - Акцент3 10 2 3" xfId="32951"/>
    <cellStyle name="40% - Акцент3 10 3" xfId="2445"/>
    <cellStyle name="40% - Акцент3 10 3 2" xfId="32952"/>
    <cellStyle name="40% - Акцент3 10 4" xfId="32953"/>
    <cellStyle name="40% - Акцент3 11" xfId="2446"/>
    <cellStyle name="40% - Акцент3 11 2" xfId="2447"/>
    <cellStyle name="40% - Акцент3 11 2 2" xfId="2448"/>
    <cellStyle name="40% - Акцент3 11 2 2 2" xfId="32954"/>
    <cellStyle name="40% - Акцент3 11 2 3" xfId="32955"/>
    <cellStyle name="40% - Акцент3 11 3" xfId="2449"/>
    <cellStyle name="40% - Акцент3 11 3 2" xfId="32956"/>
    <cellStyle name="40% - Акцент3 11 4" xfId="32957"/>
    <cellStyle name="40% - Акцент3 12" xfId="2450"/>
    <cellStyle name="40% - Акцент3 12 2" xfId="2451"/>
    <cellStyle name="40% - Акцент3 12 2 2" xfId="2452"/>
    <cellStyle name="40% - Акцент3 12 2 2 2" xfId="32958"/>
    <cellStyle name="40% - Акцент3 12 2 3" xfId="32959"/>
    <cellStyle name="40% - Акцент3 12 3" xfId="2453"/>
    <cellStyle name="40% - Акцент3 12 3 2" xfId="32960"/>
    <cellStyle name="40% - Акцент3 12 4" xfId="32961"/>
    <cellStyle name="40% - Акцент3 13" xfId="2454"/>
    <cellStyle name="40% - Акцент3 13 2" xfId="2455"/>
    <cellStyle name="40% - Акцент3 13 2 2" xfId="2456"/>
    <cellStyle name="40% - Акцент3 13 2 2 2" xfId="32962"/>
    <cellStyle name="40% - Акцент3 13 2 3" xfId="32963"/>
    <cellStyle name="40% - Акцент3 13 3" xfId="2457"/>
    <cellStyle name="40% - Акцент3 13 3 2" xfId="32964"/>
    <cellStyle name="40% - Акцент3 13 4" xfId="32965"/>
    <cellStyle name="40% - Акцент3 14" xfId="2458"/>
    <cellStyle name="40% - Акцент3 14 2" xfId="2459"/>
    <cellStyle name="40% - Акцент3 14 2 2" xfId="2460"/>
    <cellStyle name="40% - Акцент3 14 2 2 2" xfId="32966"/>
    <cellStyle name="40% - Акцент3 14 2 3" xfId="32967"/>
    <cellStyle name="40% - Акцент3 14 3" xfId="2461"/>
    <cellStyle name="40% - Акцент3 14 3 2" xfId="32968"/>
    <cellStyle name="40% - Акцент3 14 4" xfId="32969"/>
    <cellStyle name="40% - Акцент3 15" xfId="2462"/>
    <cellStyle name="40% - Акцент3 15 2" xfId="2463"/>
    <cellStyle name="40% - Акцент3 15 2 2" xfId="2464"/>
    <cellStyle name="40% - Акцент3 15 2 2 2" xfId="32970"/>
    <cellStyle name="40% - Акцент3 15 2 3" xfId="32971"/>
    <cellStyle name="40% - Акцент3 15 3" xfId="2465"/>
    <cellStyle name="40% - Акцент3 15 3 2" xfId="32972"/>
    <cellStyle name="40% - Акцент3 15 4" xfId="32973"/>
    <cellStyle name="40% - Акцент3 16" xfId="2466"/>
    <cellStyle name="40% - Акцент3 16 2" xfId="2467"/>
    <cellStyle name="40% - Акцент3 16 2 2" xfId="2468"/>
    <cellStyle name="40% - Акцент3 16 2 2 2" xfId="32974"/>
    <cellStyle name="40% - Акцент3 16 2 3" xfId="32975"/>
    <cellStyle name="40% - Акцент3 16 3" xfId="2469"/>
    <cellStyle name="40% - Акцент3 16 3 2" xfId="32976"/>
    <cellStyle name="40% - Акцент3 16 4" xfId="32977"/>
    <cellStyle name="40% - Акцент3 17" xfId="2470"/>
    <cellStyle name="40% - Акцент3 17 2" xfId="2471"/>
    <cellStyle name="40% - Акцент3 17 2 2" xfId="2472"/>
    <cellStyle name="40% - Акцент3 17 2 2 2" xfId="32978"/>
    <cellStyle name="40% - Акцент3 17 2 3" xfId="32979"/>
    <cellStyle name="40% - Акцент3 17 3" xfId="2473"/>
    <cellStyle name="40% - Акцент3 17 3 2" xfId="32980"/>
    <cellStyle name="40% - Акцент3 17 4" xfId="32981"/>
    <cellStyle name="40% - Акцент3 18" xfId="2474"/>
    <cellStyle name="40% - Акцент3 18 2" xfId="2475"/>
    <cellStyle name="40% - Акцент3 18 2 2" xfId="32982"/>
    <cellStyle name="40% - Акцент3 18 3" xfId="32983"/>
    <cellStyle name="40% - Акцент3 19" xfId="2476"/>
    <cellStyle name="40% - Акцент3 19 2" xfId="32984"/>
    <cellStyle name="40% - Акцент3 2" xfId="2477"/>
    <cellStyle name="40% - Акцент3 2 10" xfId="2478"/>
    <cellStyle name="40% - Акцент3 2 10 2" xfId="2479"/>
    <cellStyle name="40% - Акцент3 2 10 2 2" xfId="2480"/>
    <cellStyle name="40% - Акцент3 2 10 2 2 2" xfId="32985"/>
    <cellStyle name="40% - Акцент3 2 10 2 3" xfId="32986"/>
    <cellStyle name="40% - Акцент3 2 10 3" xfId="2481"/>
    <cellStyle name="40% - Акцент3 2 10 3 2" xfId="32987"/>
    <cellStyle name="40% - Акцент3 2 10 4" xfId="32988"/>
    <cellStyle name="40% - Акцент3 2 11" xfId="2482"/>
    <cellStyle name="40% - Акцент3 2 11 2" xfId="2483"/>
    <cellStyle name="40% - Акцент3 2 11 2 2" xfId="2484"/>
    <cellStyle name="40% - Акцент3 2 11 2 2 2" xfId="32989"/>
    <cellStyle name="40% - Акцент3 2 11 2 3" xfId="32990"/>
    <cellStyle name="40% - Акцент3 2 11 3" xfId="2485"/>
    <cellStyle name="40% - Акцент3 2 11 3 2" xfId="32991"/>
    <cellStyle name="40% - Акцент3 2 11 4" xfId="32992"/>
    <cellStyle name="40% - Акцент3 2 12" xfId="2486"/>
    <cellStyle name="40% - Акцент3 2 12 2" xfId="2487"/>
    <cellStyle name="40% - Акцент3 2 12 2 2" xfId="2488"/>
    <cellStyle name="40% - Акцент3 2 12 2 2 2" xfId="32993"/>
    <cellStyle name="40% - Акцент3 2 12 2 3" xfId="32994"/>
    <cellStyle name="40% - Акцент3 2 12 3" xfId="2489"/>
    <cellStyle name="40% - Акцент3 2 12 3 2" xfId="32995"/>
    <cellStyle name="40% - Акцент3 2 12 4" xfId="32996"/>
    <cellStyle name="40% - Акцент3 2 13" xfId="2490"/>
    <cellStyle name="40% - Акцент3 2 13 2" xfId="2491"/>
    <cellStyle name="40% - Акцент3 2 13 2 2" xfId="2492"/>
    <cellStyle name="40% - Акцент3 2 13 2 2 2" xfId="32997"/>
    <cellStyle name="40% - Акцент3 2 13 2 3" xfId="32998"/>
    <cellStyle name="40% - Акцент3 2 13 3" xfId="2493"/>
    <cellStyle name="40% - Акцент3 2 13 3 2" xfId="32999"/>
    <cellStyle name="40% - Акцент3 2 13 4" xfId="33000"/>
    <cellStyle name="40% - Акцент3 2 14" xfId="2494"/>
    <cellStyle name="40% - Акцент3 2 14 2" xfId="2495"/>
    <cellStyle name="40% - Акцент3 2 14 2 2" xfId="2496"/>
    <cellStyle name="40% - Акцент3 2 14 2 2 2" xfId="33001"/>
    <cellStyle name="40% - Акцент3 2 14 2 3" xfId="33002"/>
    <cellStyle name="40% - Акцент3 2 14 3" xfId="2497"/>
    <cellStyle name="40% - Акцент3 2 14 3 2" xfId="33003"/>
    <cellStyle name="40% - Акцент3 2 14 4" xfId="33004"/>
    <cellStyle name="40% - Акцент3 2 15" xfId="2498"/>
    <cellStyle name="40% - Акцент3 2 15 2" xfId="2499"/>
    <cellStyle name="40% - Акцент3 2 15 2 2" xfId="2500"/>
    <cellStyle name="40% - Акцент3 2 15 2 2 2" xfId="33005"/>
    <cellStyle name="40% - Акцент3 2 15 2 3" xfId="33006"/>
    <cellStyle name="40% - Акцент3 2 15 3" xfId="2501"/>
    <cellStyle name="40% - Акцент3 2 15 3 2" xfId="33007"/>
    <cellStyle name="40% - Акцент3 2 15 4" xfId="33008"/>
    <cellStyle name="40% - Акцент3 2 16" xfId="2502"/>
    <cellStyle name="40% - Акцент3 2 16 2" xfId="2503"/>
    <cellStyle name="40% - Акцент3 2 16 2 2" xfId="2504"/>
    <cellStyle name="40% - Акцент3 2 16 2 2 2" xfId="33009"/>
    <cellStyle name="40% - Акцент3 2 16 2 3" xfId="33010"/>
    <cellStyle name="40% - Акцент3 2 16 3" xfId="2505"/>
    <cellStyle name="40% - Акцент3 2 16 3 2" xfId="33011"/>
    <cellStyle name="40% - Акцент3 2 16 4" xfId="33012"/>
    <cellStyle name="40% - Акцент3 2 17" xfId="2506"/>
    <cellStyle name="40% - Акцент3 2 17 2" xfId="2507"/>
    <cellStyle name="40% - Акцент3 2 17 2 2" xfId="2508"/>
    <cellStyle name="40% - Акцент3 2 17 2 2 2" xfId="33013"/>
    <cellStyle name="40% - Акцент3 2 17 2 3" xfId="33014"/>
    <cellStyle name="40% - Акцент3 2 17 3" xfId="2509"/>
    <cellStyle name="40% - Акцент3 2 17 3 2" xfId="33015"/>
    <cellStyle name="40% - Акцент3 2 17 4" xfId="33016"/>
    <cellStyle name="40% - Акцент3 2 18" xfId="2510"/>
    <cellStyle name="40% - Акцент3 2 18 2" xfId="2511"/>
    <cellStyle name="40% - Акцент3 2 18 2 2" xfId="2512"/>
    <cellStyle name="40% - Акцент3 2 18 2 2 2" xfId="33017"/>
    <cellStyle name="40% - Акцент3 2 18 2 3" xfId="33018"/>
    <cellStyle name="40% - Акцент3 2 18 3" xfId="2513"/>
    <cellStyle name="40% - Акцент3 2 18 3 2" xfId="33019"/>
    <cellStyle name="40% - Акцент3 2 18 4" xfId="33020"/>
    <cellStyle name="40% - Акцент3 2 19" xfId="2514"/>
    <cellStyle name="40% - Акцент3 2 19 2" xfId="2515"/>
    <cellStyle name="40% - Акцент3 2 19 2 2" xfId="2516"/>
    <cellStyle name="40% - Акцент3 2 19 2 2 2" xfId="33021"/>
    <cellStyle name="40% - Акцент3 2 19 2 3" xfId="33022"/>
    <cellStyle name="40% - Акцент3 2 19 3" xfId="2517"/>
    <cellStyle name="40% - Акцент3 2 19 3 2" xfId="33023"/>
    <cellStyle name="40% - Акцент3 2 19 4" xfId="33024"/>
    <cellStyle name="40% - Акцент3 2 2" xfId="2518"/>
    <cellStyle name="40% - Акцент3 2 2 2" xfId="33025"/>
    <cellStyle name="40% - Акцент3 2 2 3" xfId="60373"/>
    <cellStyle name="40% - Акцент3 2 20" xfId="2519"/>
    <cellStyle name="40% - Акцент3 2 20 2" xfId="2520"/>
    <cellStyle name="40% - Акцент3 2 20 2 2" xfId="2521"/>
    <cellStyle name="40% - Акцент3 2 20 2 2 2" xfId="33026"/>
    <cellStyle name="40% - Акцент3 2 20 2 3" xfId="33027"/>
    <cellStyle name="40% - Акцент3 2 20 3" xfId="2522"/>
    <cellStyle name="40% - Акцент3 2 20 3 2" xfId="33028"/>
    <cellStyle name="40% - Акцент3 2 20 4" xfId="33029"/>
    <cellStyle name="40% - Акцент3 2 21" xfId="2523"/>
    <cellStyle name="40% - Акцент3 2 21 2" xfId="2524"/>
    <cellStyle name="40% - Акцент3 2 21 2 2" xfId="2525"/>
    <cellStyle name="40% - Акцент3 2 21 2 2 2" xfId="33030"/>
    <cellStyle name="40% - Акцент3 2 21 2 3" xfId="33031"/>
    <cellStyle name="40% - Акцент3 2 21 3" xfId="2526"/>
    <cellStyle name="40% - Акцент3 2 21 3 2" xfId="33032"/>
    <cellStyle name="40% - Акцент3 2 21 4" xfId="33033"/>
    <cellStyle name="40% - Акцент3 2 22" xfId="2527"/>
    <cellStyle name="40% - Акцент3 2 22 2" xfId="2528"/>
    <cellStyle name="40% - Акцент3 2 22 2 2" xfId="2529"/>
    <cellStyle name="40% - Акцент3 2 22 2 2 2" xfId="33034"/>
    <cellStyle name="40% - Акцент3 2 22 2 3" xfId="33035"/>
    <cellStyle name="40% - Акцент3 2 22 3" xfId="2530"/>
    <cellStyle name="40% - Акцент3 2 22 3 2" xfId="33036"/>
    <cellStyle name="40% - Акцент3 2 22 4" xfId="33037"/>
    <cellStyle name="40% - Акцент3 2 23" xfId="2531"/>
    <cellStyle name="40% - Акцент3 2 23 2" xfId="2532"/>
    <cellStyle name="40% - Акцент3 2 23 2 2" xfId="2533"/>
    <cellStyle name="40% - Акцент3 2 23 2 2 2" xfId="33038"/>
    <cellStyle name="40% - Акцент3 2 23 2 3" xfId="33039"/>
    <cellStyle name="40% - Акцент3 2 23 3" xfId="2534"/>
    <cellStyle name="40% - Акцент3 2 23 3 2" xfId="33040"/>
    <cellStyle name="40% - Акцент3 2 23 4" xfId="33041"/>
    <cellStyle name="40% - Акцент3 2 24" xfId="2535"/>
    <cellStyle name="40% - Акцент3 2 24 2" xfId="2536"/>
    <cellStyle name="40% - Акцент3 2 24 2 2" xfId="2537"/>
    <cellStyle name="40% - Акцент3 2 24 2 2 2" xfId="33042"/>
    <cellStyle name="40% - Акцент3 2 24 2 3" xfId="33043"/>
    <cellStyle name="40% - Акцент3 2 24 3" xfId="2538"/>
    <cellStyle name="40% - Акцент3 2 24 3 2" xfId="33044"/>
    <cellStyle name="40% - Акцент3 2 24 4" xfId="33045"/>
    <cellStyle name="40% - Акцент3 2 25" xfId="33046"/>
    <cellStyle name="40% - Акцент3 2 26" xfId="60374"/>
    <cellStyle name="40% - Акцент3 2 3" xfId="2539"/>
    <cellStyle name="40% - Акцент3 2 3 2" xfId="2540"/>
    <cellStyle name="40% - Акцент3 2 3 2 2" xfId="2541"/>
    <cellStyle name="40% - Акцент3 2 3 2 2 2" xfId="33047"/>
    <cellStyle name="40% - Акцент3 2 3 2 3" xfId="33048"/>
    <cellStyle name="40% - Акцент3 2 3 3" xfId="2542"/>
    <cellStyle name="40% - Акцент3 2 3 3 2" xfId="33049"/>
    <cellStyle name="40% - Акцент3 2 3 4" xfId="33050"/>
    <cellStyle name="40% - Акцент3 2 3 5" xfId="60375"/>
    <cellStyle name="40% - Акцент3 2 4" xfId="2543"/>
    <cellStyle name="40% - Акцент3 2 4 2" xfId="2544"/>
    <cellStyle name="40% - Акцент3 2 4 2 2" xfId="2545"/>
    <cellStyle name="40% - Акцент3 2 4 2 2 2" xfId="33051"/>
    <cellStyle name="40% - Акцент3 2 4 2 3" xfId="33052"/>
    <cellStyle name="40% - Акцент3 2 4 3" xfId="2546"/>
    <cellStyle name="40% - Акцент3 2 4 3 2" xfId="33053"/>
    <cellStyle name="40% - Акцент3 2 4 4" xfId="33054"/>
    <cellStyle name="40% - Акцент3 2 4 5" xfId="60376"/>
    <cellStyle name="40% - Акцент3 2 5" xfId="2547"/>
    <cellStyle name="40% - Акцент3 2 5 2" xfId="2548"/>
    <cellStyle name="40% - Акцент3 2 5 2 2" xfId="2549"/>
    <cellStyle name="40% - Акцент3 2 5 2 2 2" xfId="33055"/>
    <cellStyle name="40% - Акцент3 2 5 2 3" xfId="33056"/>
    <cellStyle name="40% - Акцент3 2 5 3" xfId="2550"/>
    <cellStyle name="40% - Акцент3 2 5 3 2" xfId="33057"/>
    <cellStyle name="40% - Акцент3 2 5 4" xfId="33058"/>
    <cellStyle name="40% - Акцент3 2 5 5" xfId="60377"/>
    <cellStyle name="40% - Акцент3 2 6" xfId="2551"/>
    <cellStyle name="40% - Акцент3 2 6 2" xfId="2552"/>
    <cellStyle name="40% - Акцент3 2 6 2 2" xfId="2553"/>
    <cellStyle name="40% - Акцент3 2 6 2 2 2" xfId="33059"/>
    <cellStyle name="40% - Акцент3 2 6 2 3" xfId="33060"/>
    <cellStyle name="40% - Акцент3 2 6 3" xfId="2554"/>
    <cellStyle name="40% - Акцент3 2 6 3 2" xfId="33061"/>
    <cellStyle name="40% - Акцент3 2 6 4" xfId="33062"/>
    <cellStyle name="40% - Акцент3 2 7" xfId="2555"/>
    <cellStyle name="40% - Акцент3 2 7 2" xfId="2556"/>
    <cellStyle name="40% - Акцент3 2 7 2 2" xfId="2557"/>
    <cellStyle name="40% - Акцент3 2 7 2 2 2" xfId="33063"/>
    <cellStyle name="40% - Акцент3 2 7 2 3" xfId="33064"/>
    <cellStyle name="40% - Акцент3 2 7 3" xfId="2558"/>
    <cellStyle name="40% - Акцент3 2 7 3 2" xfId="33065"/>
    <cellStyle name="40% - Акцент3 2 7 4" xfId="33066"/>
    <cellStyle name="40% - Акцент3 2 8" xfId="2559"/>
    <cellStyle name="40% - Акцент3 2 8 2" xfId="2560"/>
    <cellStyle name="40% - Акцент3 2 8 2 2" xfId="2561"/>
    <cellStyle name="40% - Акцент3 2 8 2 2 2" xfId="33067"/>
    <cellStyle name="40% - Акцент3 2 8 2 3" xfId="33068"/>
    <cellStyle name="40% - Акцент3 2 8 3" xfId="2562"/>
    <cellStyle name="40% - Акцент3 2 8 3 2" xfId="33069"/>
    <cellStyle name="40% - Акцент3 2 8 4" xfId="33070"/>
    <cellStyle name="40% - Акцент3 2 9" xfId="2563"/>
    <cellStyle name="40% - Акцент3 2 9 2" xfId="2564"/>
    <cellStyle name="40% - Акцент3 2 9 2 2" xfId="2565"/>
    <cellStyle name="40% - Акцент3 2 9 2 2 2" xfId="33071"/>
    <cellStyle name="40% - Акцент3 2 9 2 3" xfId="33072"/>
    <cellStyle name="40% - Акцент3 2 9 3" xfId="2566"/>
    <cellStyle name="40% - Акцент3 2 9 3 2" xfId="33073"/>
    <cellStyle name="40% - Акцент3 2 9 4" xfId="33074"/>
    <cellStyle name="40% - Акцент3 20" xfId="60378"/>
    <cellStyle name="40% - Акцент3 3" xfId="2567"/>
    <cellStyle name="40% - Акцент3 3 10" xfId="2568"/>
    <cellStyle name="40% - Акцент3 3 10 2" xfId="2569"/>
    <cellStyle name="40% - Акцент3 3 10 2 2" xfId="2570"/>
    <cellStyle name="40% - Акцент3 3 10 2 2 2" xfId="33075"/>
    <cellStyle name="40% - Акцент3 3 10 2 3" xfId="33076"/>
    <cellStyle name="40% - Акцент3 3 10 3" xfId="2571"/>
    <cellStyle name="40% - Акцент3 3 10 3 2" xfId="33077"/>
    <cellStyle name="40% - Акцент3 3 10 4" xfId="33078"/>
    <cellStyle name="40% - Акцент3 3 11" xfId="2572"/>
    <cellStyle name="40% - Акцент3 3 11 2" xfId="2573"/>
    <cellStyle name="40% - Акцент3 3 11 2 2" xfId="2574"/>
    <cellStyle name="40% - Акцент3 3 11 2 2 2" xfId="33079"/>
    <cellStyle name="40% - Акцент3 3 11 2 3" xfId="33080"/>
    <cellStyle name="40% - Акцент3 3 11 3" xfId="2575"/>
    <cellStyle name="40% - Акцент3 3 11 3 2" xfId="33081"/>
    <cellStyle name="40% - Акцент3 3 11 4" xfId="33082"/>
    <cellStyle name="40% - Акцент3 3 12" xfId="2576"/>
    <cellStyle name="40% - Акцент3 3 12 2" xfId="2577"/>
    <cellStyle name="40% - Акцент3 3 12 2 2" xfId="2578"/>
    <cellStyle name="40% - Акцент3 3 12 2 2 2" xfId="33083"/>
    <cellStyle name="40% - Акцент3 3 12 2 3" xfId="33084"/>
    <cellStyle name="40% - Акцент3 3 12 3" xfId="2579"/>
    <cellStyle name="40% - Акцент3 3 12 3 2" xfId="33085"/>
    <cellStyle name="40% - Акцент3 3 12 4" xfId="33086"/>
    <cellStyle name="40% - Акцент3 3 13" xfId="2580"/>
    <cellStyle name="40% - Акцент3 3 13 2" xfId="2581"/>
    <cellStyle name="40% - Акцент3 3 13 2 2" xfId="2582"/>
    <cellStyle name="40% - Акцент3 3 13 2 2 2" xfId="33087"/>
    <cellStyle name="40% - Акцент3 3 13 2 3" xfId="33088"/>
    <cellStyle name="40% - Акцент3 3 13 3" xfId="2583"/>
    <cellStyle name="40% - Акцент3 3 13 3 2" xfId="33089"/>
    <cellStyle name="40% - Акцент3 3 13 4" xfId="33090"/>
    <cellStyle name="40% - Акцент3 3 14" xfId="2584"/>
    <cellStyle name="40% - Акцент3 3 14 2" xfId="2585"/>
    <cellStyle name="40% - Акцент3 3 14 2 2" xfId="2586"/>
    <cellStyle name="40% - Акцент3 3 14 2 2 2" xfId="33091"/>
    <cellStyle name="40% - Акцент3 3 14 2 3" xfId="33092"/>
    <cellStyle name="40% - Акцент3 3 14 3" xfId="2587"/>
    <cellStyle name="40% - Акцент3 3 14 3 2" xfId="33093"/>
    <cellStyle name="40% - Акцент3 3 14 4" xfId="33094"/>
    <cellStyle name="40% - Акцент3 3 15" xfId="2588"/>
    <cellStyle name="40% - Акцент3 3 15 2" xfId="2589"/>
    <cellStyle name="40% - Акцент3 3 15 2 2" xfId="2590"/>
    <cellStyle name="40% - Акцент3 3 15 2 2 2" xfId="33095"/>
    <cellStyle name="40% - Акцент3 3 15 2 3" xfId="33096"/>
    <cellStyle name="40% - Акцент3 3 15 3" xfId="2591"/>
    <cellStyle name="40% - Акцент3 3 15 3 2" xfId="33097"/>
    <cellStyle name="40% - Акцент3 3 15 4" xfId="33098"/>
    <cellStyle name="40% - Акцент3 3 16" xfId="2592"/>
    <cellStyle name="40% - Акцент3 3 16 2" xfId="2593"/>
    <cellStyle name="40% - Акцент3 3 16 2 2" xfId="2594"/>
    <cellStyle name="40% - Акцент3 3 16 2 2 2" xfId="33099"/>
    <cellStyle name="40% - Акцент3 3 16 2 3" xfId="33100"/>
    <cellStyle name="40% - Акцент3 3 16 3" xfId="2595"/>
    <cellStyle name="40% - Акцент3 3 16 3 2" xfId="33101"/>
    <cellStyle name="40% - Акцент3 3 16 4" xfId="33102"/>
    <cellStyle name="40% - Акцент3 3 17" xfId="2596"/>
    <cellStyle name="40% - Акцент3 3 17 2" xfId="2597"/>
    <cellStyle name="40% - Акцент3 3 17 2 2" xfId="2598"/>
    <cellStyle name="40% - Акцент3 3 17 2 2 2" xfId="33103"/>
    <cellStyle name="40% - Акцент3 3 17 2 3" xfId="33104"/>
    <cellStyle name="40% - Акцент3 3 17 3" xfId="2599"/>
    <cellStyle name="40% - Акцент3 3 17 3 2" xfId="33105"/>
    <cellStyle name="40% - Акцент3 3 17 4" xfId="33106"/>
    <cellStyle name="40% - Акцент3 3 18" xfId="2600"/>
    <cellStyle name="40% - Акцент3 3 18 2" xfId="2601"/>
    <cellStyle name="40% - Акцент3 3 18 2 2" xfId="2602"/>
    <cellStyle name="40% - Акцент3 3 18 2 2 2" xfId="33107"/>
    <cellStyle name="40% - Акцент3 3 18 2 3" xfId="33108"/>
    <cellStyle name="40% - Акцент3 3 18 3" xfId="2603"/>
    <cellStyle name="40% - Акцент3 3 18 3 2" xfId="33109"/>
    <cellStyle name="40% - Акцент3 3 18 4" xfId="33110"/>
    <cellStyle name="40% - Акцент3 3 19" xfId="2604"/>
    <cellStyle name="40% - Акцент3 3 19 2" xfId="2605"/>
    <cellStyle name="40% - Акцент3 3 19 2 2" xfId="2606"/>
    <cellStyle name="40% - Акцент3 3 19 2 2 2" xfId="33111"/>
    <cellStyle name="40% - Акцент3 3 19 2 3" xfId="33112"/>
    <cellStyle name="40% - Акцент3 3 19 3" xfId="2607"/>
    <cellStyle name="40% - Акцент3 3 19 3 2" xfId="33113"/>
    <cellStyle name="40% - Акцент3 3 19 4" xfId="33114"/>
    <cellStyle name="40% - Акцент3 3 2" xfId="2608"/>
    <cellStyle name="40% - Акцент3 3 2 2" xfId="33115"/>
    <cellStyle name="40% - Акцент3 3 20" xfId="2609"/>
    <cellStyle name="40% - Акцент3 3 20 2" xfId="2610"/>
    <cellStyle name="40% - Акцент3 3 20 2 2" xfId="2611"/>
    <cellStyle name="40% - Акцент3 3 20 2 2 2" xfId="33116"/>
    <cellStyle name="40% - Акцент3 3 20 2 3" xfId="33117"/>
    <cellStyle name="40% - Акцент3 3 20 3" xfId="2612"/>
    <cellStyle name="40% - Акцент3 3 20 3 2" xfId="33118"/>
    <cellStyle name="40% - Акцент3 3 20 4" xfId="33119"/>
    <cellStyle name="40% - Акцент3 3 21" xfId="2613"/>
    <cellStyle name="40% - Акцент3 3 21 2" xfId="2614"/>
    <cellStyle name="40% - Акцент3 3 21 2 2" xfId="2615"/>
    <cellStyle name="40% - Акцент3 3 21 2 2 2" xfId="33120"/>
    <cellStyle name="40% - Акцент3 3 21 2 3" xfId="33121"/>
    <cellStyle name="40% - Акцент3 3 21 3" xfId="2616"/>
    <cellStyle name="40% - Акцент3 3 21 3 2" xfId="33122"/>
    <cellStyle name="40% - Акцент3 3 21 4" xfId="33123"/>
    <cellStyle name="40% - Акцент3 3 22" xfId="2617"/>
    <cellStyle name="40% - Акцент3 3 22 2" xfId="2618"/>
    <cellStyle name="40% - Акцент3 3 22 2 2" xfId="2619"/>
    <cellStyle name="40% - Акцент3 3 22 2 2 2" xfId="33124"/>
    <cellStyle name="40% - Акцент3 3 22 2 3" xfId="33125"/>
    <cellStyle name="40% - Акцент3 3 22 3" xfId="2620"/>
    <cellStyle name="40% - Акцент3 3 22 3 2" xfId="33126"/>
    <cellStyle name="40% - Акцент3 3 22 4" xfId="33127"/>
    <cellStyle name="40% - Акцент3 3 23" xfId="2621"/>
    <cellStyle name="40% - Акцент3 3 23 2" xfId="2622"/>
    <cellStyle name="40% - Акцент3 3 23 2 2" xfId="2623"/>
    <cellStyle name="40% - Акцент3 3 23 2 2 2" xfId="33128"/>
    <cellStyle name="40% - Акцент3 3 23 2 3" xfId="33129"/>
    <cellStyle name="40% - Акцент3 3 23 3" xfId="2624"/>
    <cellStyle name="40% - Акцент3 3 23 3 2" xfId="33130"/>
    <cellStyle name="40% - Акцент3 3 23 4" xfId="33131"/>
    <cellStyle name="40% - Акцент3 3 24" xfId="2625"/>
    <cellStyle name="40% - Акцент3 3 24 2" xfId="2626"/>
    <cellStyle name="40% - Акцент3 3 24 2 2" xfId="2627"/>
    <cellStyle name="40% - Акцент3 3 24 2 2 2" xfId="33132"/>
    <cellStyle name="40% - Акцент3 3 24 2 3" xfId="33133"/>
    <cellStyle name="40% - Акцент3 3 24 3" xfId="2628"/>
    <cellStyle name="40% - Акцент3 3 24 3 2" xfId="33134"/>
    <cellStyle name="40% - Акцент3 3 24 4" xfId="33135"/>
    <cellStyle name="40% - Акцент3 3 25" xfId="33136"/>
    <cellStyle name="40% - Акцент3 3 3" xfId="2629"/>
    <cellStyle name="40% - Акцент3 3 3 2" xfId="2630"/>
    <cellStyle name="40% - Акцент3 3 3 2 2" xfId="2631"/>
    <cellStyle name="40% - Акцент3 3 3 2 2 2" xfId="33137"/>
    <cellStyle name="40% - Акцент3 3 3 2 3" xfId="33138"/>
    <cellStyle name="40% - Акцент3 3 3 3" xfId="2632"/>
    <cellStyle name="40% - Акцент3 3 3 3 2" xfId="33139"/>
    <cellStyle name="40% - Акцент3 3 3 4" xfId="33140"/>
    <cellStyle name="40% - Акцент3 3 4" xfId="2633"/>
    <cellStyle name="40% - Акцент3 3 4 2" xfId="2634"/>
    <cellStyle name="40% - Акцент3 3 4 2 2" xfId="2635"/>
    <cellStyle name="40% - Акцент3 3 4 2 2 2" xfId="33141"/>
    <cellStyle name="40% - Акцент3 3 4 2 3" xfId="33142"/>
    <cellStyle name="40% - Акцент3 3 4 3" xfId="2636"/>
    <cellStyle name="40% - Акцент3 3 4 3 2" xfId="33143"/>
    <cellStyle name="40% - Акцент3 3 4 4" xfId="33144"/>
    <cellStyle name="40% - Акцент3 3 5" xfId="2637"/>
    <cellStyle name="40% - Акцент3 3 5 2" xfId="2638"/>
    <cellStyle name="40% - Акцент3 3 5 2 2" xfId="2639"/>
    <cellStyle name="40% - Акцент3 3 5 2 2 2" xfId="33145"/>
    <cellStyle name="40% - Акцент3 3 5 2 3" xfId="33146"/>
    <cellStyle name="40% - Акцент3 3 5 3" xfId="2640"/>
    <cellStyle name="40% - Акцент3 3 5 3 2" xfId="33147"/>
    <cellStyle name="40% - Акцент3 3 5 4" xfId="33148"/>
    <cellStyle name="40% - Акцент3 3 6" xfId="2641"/>
    <cellStyle name="40% - Акцент3 3 6 2" xfId="2642"/>
    <cellStyle name="40% - Акцент3 3 6 2 2" xfId="2643"/>
    <cellStyle name="40% - Акцент3 3 6 2 2 2" xfId="33149"/>
    <cellStyle name="40% - Акцент3 3 6 2 3" xfId="33150"/>
    <cellStyle name="40% - Акцент3 3 6 3" xfId="2644"/>
    <cellStyle name="40% - Акцент3 3 6 3 2" xfId="33151"/>
    <cellStyle name="40% - Акцент3 3 6 4" xfId="33152"/>
    <cellStyle name="40% - Акцент3 3 7" xfId="2645"/>
    <cellStyle name="40% - Акцент3 3 7 2" xfId="2646"/>
    <cellStyle name="40% - Акцент3 3 7 2 2" xfId="2647"/>
    <cellStyle name="40% - Акцент3 3 7 2 2 2" xfId="33153"/>
    <cellStyle name="40% - Акцент3 3 7 2 3" xfId="33154"/>
    <cellStyle name="40% - Акцент3 3 7 3" xfId="2648"/>
    <cellStyle name="40% - Акцент3 3 7 3 2" xfId="33155"/>
    <cellStyle name="40% - Акцент3 3 7 4" xfId="33156"/>
    <cellStyle name="40% - Акцент3 3 8" xfId="2649"/>
    <cellStyle name="40% - Акцент3 3 8 2" xfId="2650"/>
    <cellStyle name="40% - Акцент3 3 8 2 2" xfId="2651"/>
    <cellStyle name="40% - Акцент3 3 8 2 2 2" xfId="33157"/>
    <cellStyle name="40% - Акцент3 3 8 2 3" xfId="33158"/>
    <cellStyle name="40% - Акцент3 3 8 3" xfId="2652"/>
    <cellStyle name="40% - Акцент3 3 8 3 2" xfId="33159"/>
    <cellStyle name="40% - Акцент3 3 8 4" xfId="33160"/>
    <cellStyle name="40% - Акцент3 3 9" xfId="2653"/>
    <cellStyle name="40% - Акцент3 3 9 2" xfId="2654"/>
    <cellStyle name="40% - Акцент3 3 9 2 2" xfId="2655"/>
    <cellStyle name="40% - Акцент3 3 9 2 2 2" xfId="33161"/>
    <cellStyle name="40% - Акцент3 3 9 2 3" xfId="33162"/>
    <cellStyle name="40% - Акцент3 3 9 3" xfId="2656"/>
    <cellStyle name="40% - Акцент3 3 9 3 2" xfId="33163"/>
    <cellStyle name="40% - Акцент3 3 9 4" xfId="33164"/>
    <cellStyle name="40% - Акцент3 4" xfId="2657"/>
    <cellStyle name="40% - Акцент3 4 10" xfId="2658"/>
    <cellStyle name="40% - Акцент3 4 10 2" xfId="2659"/>
    <cellStyle name="40% - Акцент3 4 10 2 2" xfId="2660"/>
    <cellStyle name="40% - Акцент3 4 10 2 2 2" xfId="33165"/>
    <cellStyle name="40% - Акцент3 4 10 2 3" xfId="33166"/>
    <cellStyle name="40% - Акцент3 4 10 3" xfId="2661"/>
    <cellStyle name="40% - Акцент3 4 10 3 2" xfId="33167"/>
    <cellStyle name="40% - Акцент3 4 10 4" xfId="33168"/>
    <cellStyle name="40% - Акцент3 4 11" xfId="2662"/>
    <cellStyle name="40% - Акцент3 4 11 2" xfId="2663"/>
    <cellStyle name="40% - Акцент3 4 11 2 2" xfId="2664"/>
    <cellStyle name="40% - Акцент3 4 11 2 2 2" xfId="33169"/>
    <cellStyle name="40% - Акцент3 4 11 2 3" xfId="33170"/>
    <cellStyle name="40% - Акцент3 4 11 3" xfId="2665"/>
    <cellStyle name="40% - Акцент3 4 11 3 2" xfId="33171"/>
    <cellStyle name="40% - Акцент3 4 11 4" xfId="33172"/>
    <cellStyle name="40% - Акцент3 4 12" xfId="2666"/>
    <cellStyle name="40% - Акцент3 4 12 2" xfId="2667"/>
    <cellStyle name="40% - Акцент3 4 12 2 2" xfId="2668"/>
    <cellStyle name="40% - Акцент3 4 12 2 2 2" xfId="33173"/>
    <cellStyle name="40% - Акцент3 4 12 2 3" xfId="33174"/>
    <cellStyle name="40% - Акцент3 4 12 3" xfId="2669"/>
    <cellStyle name="40% - Акцент3 4 12 3 2" xfId="33175"/>
    <cellStyle name="40% - Акцент3 4 12 4" xfId="33176"/>
    <cellStyle name="40% - Акцент3 4 13" xfId="2670"/>
    <cellStyle name="40% - Акцент3 4 13 2" xfId="2671"/>
    <cellStyle name="40% - Акцент3 4 13 2 2" xfId="2672"/>
    <cellStyle name="40% - Акцент3 4 13 2 2 2" xfId="33177"/>
    <cellStyle name="40% - Акцент3 4 13 2 3" xfId="33178"/>
    <cellStyle name="40% - Акцент3 4 13 3" xfId="2673"/>
    <cellStyle name="40% - Акцент3 4 13 3 2" xfId="33179"/>
    <cellStyle name="40% - Акцент3 4 13 4" xfId="33180"/>
    <cellStyle name="40% - Акцент3 4 14" xfId="2674"/>
    <cellStyle name="40% - Акцент3 4 14 2" xfId="2675"/>
    <cellStyle name="40% - Акцент3 4 14 2 2" xfId="2676"/>
    <cellStyle name="40% - Акцент3 4 14 2 2 2" xfId="33181"/>
    <cellStyle name="40% - Акцент3 4 14 2 3" xfId="33182"/>
    <cellStyle name="40% - Акцент3 4 14 3" xfId="2677"/>
    <cellStyle name="40% - Акцент3 4 14 3 2" xfId="33183"/>
    <cellStyle name="40% - Акцент3 4 14 4" xfId="33184"/>
    <cellStyle name="40% - Акцент3 4 15" xfId="2678"/>
    <cellStyle name="40% - Акцент3 4 15 2" xfId="2679"/>
    <cellStyle name="40% - Акцент3 4 15 2 2" xfId="2680"/>
    <cellStyle name="40% - Акцент3 4 15 2 2 2" xfId="33185"/>
    <cellStyle name="40% - Акцент3 4 15 2 3" xfId="33186"/>
    <cellStyle name="40% - Акцент3 4 15 3" xfId="2681"/>
    <cellStyle name="40% - Акцент3 4 15 3 2" xfId="33187"/>
    <cellStyle name="40% - Акцент3 4 15 4" xfId="33188"/>
    <cellStyle name="40% - Акцент3 4 16" xfId="2682"/>
    <cellStyle name="40% - Акцент3 4 16 2" xfId="2683"/>
    <cellStyle name="40% - Акцент3 4 16 2 2" xfId="2684"/>
    <cellStyle name="40% - Акцент3 4 16 2 2 2" xfId="33189"/>
    <cellStyle name="40% - Акцент3 4 16 2 3" xfId="33190"/>
    <cellStyle name="40% - Акцент3 4 16 3" xfId="2685"/>
    <cellStyle name="40% - Акцент3 4 16 3 2" xfId="33191"/>
    <cellStyle name="40% - Акцент3 4 16 4" xfId="33192"/>
    <cellStyle name="40% - Акцент3 4 17" xfId="2686"/>
    <cellStyle name="40% - Акцент3 4 17 2" xfId="2687"/>
    <cellStyle name="40% - Акцент3 4 17 2 2" xfId="2688"/>
    <cellStyle name="40% - Акцент3 4 17 2 2 2" xfId="33193"/>
    <cellStyle name="40% - Акцент3 4 17 2 3" xfId="33194"/>
    <cellStyle name="40% - Акцент3 4 17 3" xfId="2689"/>
    <cellStyle name="40% - Акцент3 4 17 3 2" xfId="33195"/>
    <cellStyle name="40% - Акцент3 4 17 4" xfId="33196"/>
    <cellStyle name="40% - Акцент3 4 18" xfId="2690"/>
    <cellStyle name="40% - Акцент3 4 18 2" xfId="2691"/>
    <cellStyle name="40% - Акцент3 4 18 2 2" xfId="2692"/>
    <cellStyle name="40% - Акцент3 4 18 2 2 2" xfId="33197"/>
    <cellStyle name="40% - Акцент3 4 18 2 3" xfId="33198"/>
    <cellStyle name="40% - Акцент3 4 18 3" xfId="2693"/>
    <cellStyle name="40% - Акцент3 4 18 3 2" xfId="33199"/>
    <cellStyle name="40% - Акцент3 4 18 4" xfId="33200"/>
    <cellStyle name="40% - Акцент3 4 19" xfId="2694"/>
    <cellStyle name="40% - Акцент3 4 19 2" xfId="2695"/>
    <cellStyle name="40% - Акцент3 4 19 2 2" xfId="2696"/>
    <cellStyle name="40% - Акцент3 4 19 2 2 2" xfId="33201"/>
    <cellStyle name="40% - Акцент3 4 19 2 3" xfId="33202"/>
    <cellStyle name="40% - Акцент3 4 19 3" xfId="2697"/>
    <cellStyle name="40% - Акцент3 4 19 3 2" xfId="33203"/>
    <cellStyle name="40% - Акцент3 4 19 4" xfId="33204"/>
    <cellStyle name="40% - Акцент3 4 2" xfId="2698"/>
    <cellStyle name="40% - Акцент3 4 2 2" xfId="33205"/>
    <cellStyle name="40% - Акцент3 4 20" xfId="2699"/>
    <cellStyle name="40% - Акцент3 4 20 2" xfId="2700"/>
    <cellStyle name="40% - Акцент3 4 20 2 2" xfId="2701"/>
    <cellStyle name="40% - Акцент3 4 20 2 2 2" xfId="33206"/>
    <cellStyle name="40% - Акцент3 4 20 2 3" xfId="33207"/>
    <cellStyle name="40% - Акцент3 4 20 3" xfId="2702"/>
    <cellStyle name="40% - Акцент3 4 20 3 2" xfId="33208"/>
    <cellStyle name="40% - Акцент3 4 20 4" xfId="33209"/>
    <cellStyle name="40% - Акцент3 4 21" xfId="2703"/>
    <cellStyle name="40% - Акцент3 4 21 2" xfId="2704"/>
    <cellStyle name="40% - Акцент3 4 21 2 2" xfId="2705"/>
    <cellStyle name="40% - Акцент3 4 21 2 2 2" xfId="33210"/>
    <cellStyle name="40% - Акцент3 4 21 2 3" xfId="33211"/>
    <cellStyle name="40% - Акцент3 4 21 3" xfId="2706"/>
    <cellStyle name="40% - Акцент3 4 21 3 2" xfId="33212"/>
    <cellStyle name="40% - Акцент3 4 21 4" xfId="33213"/>
    <cellStyle name="40% - Акцент3 4 22" xfId="2707"/>
    <cellStyle name="40% - Акцент3 4 22 2" xfId="2708"/>
    <cellStyle name="40% - Акцент3 4 22 2 2" xfId="2709"/>
    <cellStyle name="40% - Акцент3 4 22 2 2 2" xfId="33214"/>
    <cellStyle name="40% - Акцент3 4 22 2 3" xfId="33215"/>
    <cellStyle name="40% - Акцент3 4 22 3" xfId="2710"/>
    <cellStyle name="40% - Акцент3 4 22 3 2" xfId="33216"/>
    <cellStyle name="40% - Акцент3 4 22 4" xfId="33217"/>
    <cellStyle name="40% - Акцент3 4 23" xfId="2711"/>
    <cellStyle name="40% - Акцент3 4 23 2" xfId="2712"/>
    <cellStyle name="40% - Акцент3 4 23 2 2" xfId="2713"/>
    <cellStyle name="40% - Акцент3 4 23 2 2 2" xfId="33218"/>
    <cellStyle name="40% - Акцент3 4 23 2 3" xfId="33219"/>
    <cellStyle name="40% - Акцент3 4 23 3" xfId="2714"/>
    <cellStyle name="40% - Акцент3 4 23 3 2" xfId="33220"/>
    <cellStyle name="40% - Акцент3 4 23 4" xfId="33221"/>
    <cellStyle name="40% - Акцент3 4 24" xfId="2715"/>
    <cellStyle name="40% - Акцент3 4 24 2" xfId="2716"/>
    <cellStyle name="40% - Акцент3 4 24 2 2" xfId="2717"/>
    <cellStyle name="40% - Акцент3 4 24 2 2 2" xfId="33222"/>
    <cellStyle name="40% - Акцент3 4 24 2 3" xfId="33223"/>
    <cellStyle name="40% - Акцент3 4 24 3" xfId="2718"/>
    <cellStyle name="40% - Акцент3 4 24 3 2" xfId="33224"/>
    <cellStyle name="40% - Акцент3 4 24 4" xfId="33225"/>
    <cellStyle name="40% - Акцент3 4 25" xfId="33226"/>
    <cellStyle name="40% - Акцент3 4 3" xfId="2719"/>
    <cellStyle name="40% - Акцент3 4 3 2" xfId="2720"/>
    <cellStyle name="40% - Акцент3 4 3 2 2" xfId="2721"/>
    <cellStyle name="40% - Акцент3 4 3 2 2 2" xfId="33227"/>
    <cellStyle name="40% - Акцент3 4 3 2 3" xfId="33228"/>
    <cellStyle name="40% - Акцент3 4 3 3" xfId="2722"/>
    <cellStyle name="40% - Акцент3 4 3 3 2" xfId="33229"/>
    <cellStyle name="40% - Акцент3 4 3 4" xfId="33230"/>
    <cellStyle name="40% - Акцент3 4 4" xfId="2723"/>
    <cellStyle name="40% - Акцент3 4 4 2" xfId="2724"/>
    <cellStyle name="40% - Акцент3 4 4 2 2" xfId="2725"/>
    <cellStyle name="40% - Акцент3 4 4 2 2 2" xfId="33231"/>
    <cellStyle name="40% - Акцент3 4 4 2 3" xfId="33232"/>
    <cellStyle name="40% - Акцент3 4 4 3" xfId="2726"/>
    <cellStyle name="40% - Акцент3 4 4 3 2" xfId="33233"/>
    <cellStyle name="40% - Акцент3 4 4 4" xfId="33234"/>
    <cellStyle name="40% - Акцент3 4 5" xfId="2727"/>
    <cellStyle name="40% - Акцент3 4 5 2" xfId="2728"/>
    <cellStyle name="40% - Акцент3 4 5 2 2" xfId="2729"/>
    <cellStyle name="40% - Акцент3 4 5 2 2 2" xfId="33235"/>
    <cellStyle name="40% - Акцент3 4 5 2 3" xfId="33236"/>
    <cellStyle name="40% - Акцент3 4 5 3" xfId="2730"/>
    <cellStyle name="40% - Акцент3 4 5 3 2" xfId="33237"/>
    <cellStyle name="40% - Акцент3 4 5 4" xfId="33238"/>
    <cellStyle name="40% - Акцент3 4 6" xfId="2731"/>
    <cellStyle name="40% - Акцент3 4 6 2" xfId="2732"/>
    <cellStyle name="40% - Акцент3 4 6 2 2" xfId="2733"/>
    <cellStyle name="40% - Акцент3 4 6 2 2 2" xfId="33239"/>
    <cellStyle name="40% - Акцент3 4 6 2 3" xfId="33240"/>
    <cellStyle name="40% - Акцент3 4 6 3" xfId="2734"/>
    <cellStyle name="40% - Акцент3 4 6 3 2" xfId="33241"/>
    <cellStyle name="40% - Акцент3 4 6 4" xfId="33242"/>
    <cellStyle name="40% - Акцент3 4 7" xfId="2735"/>
    <cellStyle name="40% - Акцент3 4 7 2" xfId="2736"/>
    <cellStyle name="40% - Акцент3 4 7 2 2" xfId="2737"/>
    <cellStyle name="40% - Акцент3 4 7 2 2 2" xfId="33243"/>
    <cellStyle name="40% - Акцент3 4 7 2 3" xfId="33244"/>
    <cellStyle name="40% - Акцент3 4 7 3" xfId="2738"/>
    <cellStyle name="40% - Акцент3 4 7 3 2" xfId="33245"/>
    <cellStyle name="40% - Акцент3 4 7 4" xfId="33246"/>
    <cellStyle name="40% - Акцент3 4 8" xfId="2739"/>
    <cellStyle name="40% - Акцент3 4 8 2" xfId="2740"/>
    <cellStyle name="40% - Акцент3 4 8 2 2" xfId="2741"/>
    <cellStyle name="40% - Акцент3 4 8 2 2 2" xfId="33247"/>
    <cellStyle name="40% - Акцент3 4 8 2 3" xfId="33248"/>
    <cellStyle name="40% - Акцент3 4 8 3" xfId="2742"/>
    <cellStyle name="40% - Акцент3 4 8 3 2" xfId="33249"/>
    <cellStyle name="40% - Акцент3 4 8 4" xfId="33250"/>
    <cellStyle name="40% - Акцент3 4 9" xfId="2743"/>
    <cellStyle name="40% - Акцент3 4 9 2" xfId="2744"/>
    <cellStyle name="40% - Акцент3 4 9 2 2" xfId="2745"/>
    <cellStyle name="40% - Акцент3 4 9 2 2 2" xfId="33251"/>
    <cellStyle name="40% - Акцент3 4 9 2 3" xfId="33252"/>
    <cellStyle name="40% - Акцент3 4 9 3" xfId="2746"/>
    <cellStyle name="40% - Акцент3 4 9 3 2" xfId="33253"/>
    <cellStyle name="40% - Акцент3 4 9 4" xfId="33254"/>
    <cellStyle name="40% - Акцент3 5" xfId="2747"/>
    <cellStyle name="40% - Акцент3 5 2" xfId="2748"/>
    <cellStyle name="40% - Акцент3 5 2 2" xfId="33255"/>
    <cellStyle name="40% - Акцент3 5 3" xfId="33256"/>
    <cellStyle name="40% - Акцент3 6" xfId="2749"/>
    <cellStyle name="40% - Акцент3 6 2" xfId="33257"/>
    <cellStyle name="40% - Акцент3 7" xfId="2750"/>
    <cellStyle name="40% - Акцент3 7 2" xfId="2751"/>
    <cellStyle name="40% - Акцент3 7 2 2" xfId="2752"/>
    <cellStyle name="40% - Акцент3 7 2 2 2" xfId="33258"/>
    <cellStyle name="40% - Акцент3 7 2 3" xfId="33259"/>
    <cellStyle name="40% - Акцент3 7 3" xfId="2753"/>
    <cellStyle name="40% - Акцент3 7 3 2" xfId="33260"/>
    <cellStyle name="40% - Акцент3 7 4" xfId="33261"/>
    <cellStyle name="40% - Акцент3 8" xfId="2754"/>
    <cellStyle name="40% - Акцент3 8 2" xfId="2755"/>
    <cellStyle name="40% - Акцент3 8 2 2" xfId="2756"/>
    <cellStyle name="40% - Акцент3 8 2 2 2" xfId="33262"/>
    <cellStyle name="40% - Акцент3 8 2 3" xfId="33263"/>
    <cellStyle name="40% - Акцент3 8 3" xfId="2757"/>
    <cellStyle name="40% - Акцент3 8 3 2" xfId="33264"/>
    <cellStyle name="40% - Акцент3 8 4" xfId="33265"/>
    <cellStyle name="40% - Акцент3 9" xfId="2758"/>
    <cellStyle name="40% - Акцент3 9 2" xfId="2759"/>
    <cellStyle name="40% - Акцент3 9 2 2" xfId="2760"/>
    <cellStyle name="40% - Акцент3 9 2 2 2" xfId="33266"/>
    <cellStyle name="40% - Акцент3 9 2 3" xfId="33267"/>
    <cellStyle name="40% - Акцент3 9 3" xfId="2761"/>
    <cellStyle name="40% - Акцент3 9 3 2" xfId="33268"/>
    <cellStyle name="40% - Акцент3 9 4" xfId="33269"/>
    <cellStyle name="40% - Акцент4 10" xfId="2762"/>
    <cellStyle name="40% - Акцент4 10 2" xfId="2763"/>
    <cellStyle name="40% - Акцент4 10 2 2" xfId="2764"/>
    <cellStyle name="40% - Акцент4 10 2 2 2" xfId="33270"/>
    <cellStyle name="40% - Акцент4 10 2 3" xfId="33271"/>
    <cellStyle name="40% - Акцент4 10 3" xfId="2765"/>
    <cellStyle name="40% - Акцент4 10 3 2" xfId="33272"/>
    <cellStyle name="40% - Акцент4 10 4" xfId="33273"/>
    <cellStyle name="40% - Акцент4 11" xfId="2766"/>
    <cellStyle name="40% - Акцент4 11 2" xfId="2767"/>
    <cellStyle name="40% - Акцент4 11 2 2" xfId="2768"/>
    <cellStyle name="40% - Акцент4 11 2 2 2" xfId="33274"/>
    <cellStyle name="40% - Акцент4 11 2 3" xfId="33275"/>
    <cellStyle name="40% - Акцент4 11 3" xfId="2769"/>
    <cellStyle name="40% - Акцент4 11 3 2" xfId="33276"/>
    <cellStyle name="40% - Акцент4 11 4" xfId="33277"/>
    <cellStyle name="40% - Акцент4 12" xfId="2770"/>
    <cellStyle name="40% - Акцент4 12 2" xfId="2771"/>
    <cellStyle name="40% - Акцент4 12 2 2" xfId="2772"/>
    <cellStyle name="40% - Акцент4 12 2 2 2" xfId="33278"/>
    <cellStyle name="40% - Акцент4 12 2 3" xfId="33279"/>
    <cellStyle name="40% - Акцент4 12 3" xfId="2773"/>
    <cellStyle name="40% - Акцент4 12 3 2" xfId="33280"/>
    <cellStyle name="40% - Акцент4 12 4" xfId="33281"/>
    <cellStyle name="40% - Акцент4 13" xfId="2774"/>
    <cellStyle name="40% - Акцент4 13 2" xfId="2775"/>
    <cellStyle name="40% - Акцент4 13 2 2" xfId="2776"/>
    <cellStyle name="40% - Акцент4 13 2 2 2" xfId="33282"/>
    <cellStyle name="40% - Акцент4 13 2 3" xfId="33283"/>
    <cellStyle name="40% - Акцент4 13 3" xfId="2777"/>
    <cellStyle name="40% - Акцент4 13 3 2" xfId="33284"/>
    <cellStyle name="40% - Акцент4 13 4" xfId="33285"/>
    <cellStyle name="40% - Акцент4 14" xfId="2778"/>
    <cellStyle name="40% - Акцент4 14 2" xfId="2779"/>
    <cellStyle name="40% - Акцент4 14 2 2" xfId="2780"/>
    <cellStyle name="40% - Акцент4 14 2 2 2" xfId="33286"/>
    <cellStyle name="40% - Акцент4 14 2 3" xfId="33287"/>
    <cellStyle name="40% - Акцент4 14 3" xfId="2781"/>
    <cellStyle name="40% - Акцент4 14 3 2" xfId="33288"/>
    <cellStyle name="40% - Акцент4 14 4" xfId="33289"/>
    <cellStyle name="40% - Акцент4 15" xfId="2782"/>
    <cellStyle name="40% - Акцент4 15 2" xfId="2783"/>
    <cellStyle name="40% - Акцент4 15 2 2" xfId="2784"/>
    <cellStyle name="40% - Акцент4 15 2 2 2" xfId="33290"/>
    <cellStyle name="40% - Акцент4 15 2 3" xfId="33291"/>
    <cellStyle name="40% - Акцент4 15 3" xfId="2785"/>
    <cellStyle name="40% - Акцент4 15 3 2" xfId="33292"/>
    <cellStyle name="40% - Акцент4 15 4" xfId="33293"/>
    <cellStyle name="40% - Акцент4 16" xfId="2786"/>
    <cellStyle name="40% - Акцент4 16 2" xfId="2787"/>
    <cellStyle name="40% - Акцент4 16 2 2" xfId="2788"/>
    <cellStyle name="40% - Акцент4 16 2 2 2" xfId="33294"/>
    <cellStyle name="40% - Акцент4 16 2 3" xfId="33295"/>
    <cellStyle name="40% - Акцент4 16 3" xfId="2789"/>
    <cellStyle name="40% - Акцент4 16 3 2" xfId="33296"/>
    <cellStyle name="40% - Акцент4 16 4" xfId="33297"/>
    <cellStyle name="40% - Акцент4 17" xfId="2790"/>
    <cellStyle name="40% - Акцент4 17 2" xfId="2791"/>
    <cellStyle name="40% - Акцент4 17 2 2" xfId="2792"/>
    <cellStyle name="40% - Акцент4 17 2 2 2" xfId="33298"/>
    <cellStyle name="40% - Акцент4 17 2 3" xfId="33299"/>
    <cellStyle name="40% - Акцент4 17 3" xfId="2793"/>
    <cellStyle name="40% - Акцент4 17 3 2" xfId="33300"/>
    <cellStyle name="40% - Акцент4 17 4" xfId="33301"/>
    <cellStyle name="40% - Акцент4 18" xfId="2794"/>
    <cellStyle name="40% - Акцент4 18 2" xfId="2795"/>
    <cellStyle name="40% - Акцент4 18 2 2" xfId="33302"/>
    <cellStyle name="40% - Акцент4 18 3" xfId="33303"/>
    <cellStyle name="40% - Акцент4 19" xfId="2796"/>
    <cellStyle name="40% - Акцент4 19 2" xfId="33304"/>
    <cellStyle name="40% - Акцент4 2" xfId="2797"/>
    <cellStyle name="40% - Акцент4 2 10" xfId="2798"/>
    <cellStyle name="40% - Акцент4 2 10 2" xfId="2799"/>
    <cellStyle name="40% - Акцент4 2 10 2 2" xfId="2800"/>
    <cellStyle name="40% - Акцент4 2 10 2 2 2" xfId="33305"/>
    <cellStyle name="40% - Акцент4 2 10 2 3" xfId="33306"/>
    <cellStyle name="40% - Акцент4 2 10 3" xfId="2801"/>
    <cellStyle name="40% - Акцент4 2 10 3 2" xfId="33307"/>
    <cellStyle name="40% - Акцент4 2 10 4" xfId="33308"/>
    <cellStyle name="40% - Акцент4 2 11" xfId="2802"/>
    <cellStyle name="40% - Акцент4 2 11 2" xfId="2803"/>
    <cellStyle name="40% - Акцент4 2 11 2 2" xfId="2804"/>
    <cellStyle name="40% - Акцент4 2 11 2 2 2" xfId="33309"/>
    <cellStyle name="40% - Акцент4 2 11 2 3" xfId="33310"/>
    <cellStyle name="40% - Акцент4 2 11 3" xfId="2805"/>
    <cellStyle name="40% - Акцент4 2 11 3 2" xfId="33311"/>
    <cellStyle name="40% - Акцент4 2 11 4" xfId="33312"/>
    <cellStyle name="40% - Акцент4 2 12" xfId="2806"/>
    <cellStyle name="40% - Акцент4 2 12 2" xfId="2807"/>
    <cellStyle name="40% - Акцент4 2 12 2 2" xfId="2808"/>
    <cellStyle name="40% - Акцент4 2 12 2 2 2" xfId="33313"/>
    <cellStyle name="40% - Акцент4 2 12 2 3" xfId="33314"/>
    <cellStyle name="40% - Акцент4 2 12 3" xfId="2809"/>
    <cellStyle name="40% - Акцент4 2 12 3 2" xfId="33315"/>
    <cellStyle name="40% - Акцент4 2 12 4" xfId="33316"/>
    <cellStyle name="40% - Акцент4 2 13" xfId="2810"/>
    <cellStyle name="40% - Акцент4 2 13 2" xfId="2811"/>
    <cellStyle name="40% - Акцент4 2 13 2 2" xfId="2812"/>
    <cellStyle name="40% - Акцент4 2 13 2 2 2" xfId="33317"/>
    <cellStyle name="40% - Акцент4 2 13 2 3" xfId="33318"/>
    <cellStyle name="40% - Акцент4 2 13 3" xfId="2813"/>
    <cellStyle name="40% - Акцент4 2 13 3 2" xfId="33319"/>
    <cellStyle name="40% - Акцент4 2 13 4" xfId="33320"/>
    <cellStyle name="40% - Акцент4 2 14" xfId="2814"/>
    <cellStyle name="40% - Акцент4 2 14 2" xfId="2815"/>
    <cellStyle name="40% - Акцент4 2 14 2 2" xfId="2816"/>
    <cellStyle name="40% - Акцент4 2 14 2 2 2" xfId="33321"/>
    <cellStyle name="40% - Акцент4 2 14 2 3" xfId="33322"/>
    <cellStyle name="40% - Акцент4 2 14 3" xfId="2817"/>
    <cellStyle name="40% - Акцент4 2 14 3 2" xfId="33323"/>
    <cellStyle name="40% - Акцент4 2 14 4" xfId="33324"/>
    <cellStyle name="40% - Акцент4 2 15" xfId="2818"/>
    <cellStyle name="40% - Акцент4 2 15 2" xfId="2819"/>
    <cellStyle name="40% - Акцент4 2 15 2 2" xfId="2820"/>
    <cellStyle name="40% - Акцент4 2 15 2 2 2" xfId="33325"/>
    <cellStyle name="40% - Акцент4 2 15 2 3" xfId="33326"/>
    <cellStyle name="40% - Акцент4 2 15 3" xfId="2821"/>
    <cellStyle name="40% - Акцент4 2 15 3 2" xfId="33327"/>
    <cellStyle name="40% - Акцент4 2 15 4" xfId="33328"/>
    <cellStyle name="40% - Акцент4 2 16" xfId="2822"/>
    <cellStyle name="40% - Акцент4 2 16 2" xfId="2823"/>
    <cellStyle name="40% - Акцент4 2 16 2 2" xfId="2824"/>
    <cellStyle name="40% - Акцент4 2 16 2 2 2" xfId="33329"/>
    <cellStyle name="40% - Акцент4 2 16 2 3" xfId="33330"/>
    <cellStyle name="40% - Акцент4 2 16 3" xfId="2825"/>
    <cellStyle name="40% - Акцент4 2 16 3 2" xfId="33331"/>
    <cellStyle name="40% - Акцент4 2 16 4" xfId="33332"/>
    <cellStyle name="40% - Акцент4 2 17" xfId="2826"/>
    <cellStyle name="40% - Акцент4 2 17 2" xfId="2827"/>
    <cellStyle name="40% - Акцент4 2 17 2 2" xfId="2828"/>
    <cellStyle name="40% - Акцент4 2 17 2 2 2" xfId="33333"/>
    <cellStyle name="40% - Акцент4 2 17 2 3" xfId="33334"/>
    <cellStyle name="40% - Акцент4 2 17 3" xfId="2829"/>
    <cellStyle name="40% - Акцент4 2 17 3 2" xfId="33335"/>
    <cellStyle name="40% - Акцент4 2 17 4" xfId="33336"/>
    <cellStyle name="40% - Акцент4 2 18" xfId="2830"/>
    <cellStyle name="40% - Акцент4 2 18 2" xfId="2831"/>
    <cellStyle name="40% - Акцент4 2 18 2 2" xfId="2832"/>
    <cellStyle name="40% - Акцент4 2 18 2 2 2" xfId="33337"/>
    <cellStyle name="40% - Акцент4 2 18 2 3" xfId="33338"/>
    <cellStyle name="40% - Акцент4 2 18 3" xfId="2833"/>
    <cellStyle name="40% - Акцент4 2 18 3 2" xfId="33339"/>
    <cellStyle name="40% - Акцент4 2 18 4" xfId="33340"/>
    <cellStyle name="40% - Акцент4 2 19" xfId="2834"/>
    <cellStyle name="40% - Акцент4 2 19 2" xfId="2835"/>
    <cellStyle name="40% - Акцент4 2 19 2 2" xfId="2836"/>
    <cellStyle name="40% - Акцент4 2 19 2 2 2" xfId="33341"/>
    <cellStyle name="40% - Акцент4 2 19 2 3" xfId="33342"/>
    <cellStyle name="40% - Акцент4 2 19 3" xfId="2837"/>
    <cellStyle name="40% - Акцент4 2 19 3 2" xfId="33343"/>
    <cellStyle name="40% - Акцент4 2 19 4" xfId="33344"/>
    <cellStyle name="40% - Акцент4 2 2" xfId="2838"/>
    <cellStyle name="40% - Акцент4 2 2 2" xfId="33345"/>
    <cellStyle name="40% - Акцент4 2 2 3" xfId="60379"/>
    <cellStyle name="40% - Акцент4 2 20" xfId="2839"/>
    <cellStyle name="40% - Акцент4 2 20 2" xfId="2840"/>
    <cellStyle name="40% - Акцент4 2 20 2 2" xfId="2841"/>
    <cellStyle name="40% - Акцент4 2 20 2 2 2" xfId="33346"/>
    <cellStyle name="40% - Акцент4 2 20 2 3" xfId="33347"/>
    <cellStyle name="40% - Акцент4 2 20 3" xfId="2842"/>
    <cellStyle name="40% - Акцент4 2 20 3 2" xfId="33348"/>
    <cellStyle name="40% - Акцент4 2 20 4" xfId="33349"/>
    <cellStyle name="40% - Акцент4 2 21" xfId="2843"/>
    <cellStyle name="40% - Акцент4 2 21 2" xfId="2844"/>
    <cellStyle name="40% - Акцент4 2 21 2 2" xfId="2845"/>
    <cellStyle name="40% - Акцент4 2 21 2 2 2" xfId="33350"/>
    <cellStyle name="40% - Акцент4 2 21 2 3" xfId="33351"/>
    <cellStyle name="40% - Акцент4 2 21 3" xfId="2846"/>
    <cellStyle name="40% - Акцент4 2 21 3 2" xfId="33352"/>
    <cellStyle name="40% - Акцент4 2 21 4" xfId="33353"/>
    <cellStyle name="40% - Акцент4 2 22" xfId="2847"/>
    <cellStyle name="40% - Акцент4 2 22 2" xfId="2848"/>
    <cellStyle name="40% - Акцент4 2 22 2 2" xfId="2849"/>
    <cellStyle name="40% - Акцент4 2 22 2 2 2" xfId="33354"/>
    <cellStyle name="40% - Акцент4 2 22 2 3" xfId="33355"/>
    <cellStyle name="40% - Акцент4 2 22 3" xfId="2850"/>
    <cellStyle name="40% - Акцент4 2 22 3 2" xfId="33356"/>
    <cellStyle name="40% - Акцент4 2 22 4" xfId="33357"/>
    <cellStyle name="40% - Акцент4 2 23" xfId="2851"/>
    <cellStyle name="40% - Акцент4 2 23 2" xfId="2852"/>
    <cellStyle name="40% - Акцент4 2 23 2 2" xfId="2853"/>
    <cellStyle name="40% - Акцент4 2 23 2 2 2" xfId="33358"/>
    <cellStyle name="40% - Акцент4 2 23 2 3" xfId="33359"/>
    <cellStyle name="40% - Акцент4 2 23 3" xfId="2854"/>
    <cellStyle name="40% - Акцент4 2 23 3 2" xfId="33360"/>
    <cellStyle name="40% - Акцент4 2 23 4" xfId="33361"/>
    <cellStyle name="40% - Акцент4 2 24" xfId="2855"/>
    <cellStyle name="40% - Акцент4 2 24 2" xfId="2856"/>
    <cellStyle name="40% - Акцент4 2 24 2 2" xfId="2857"/>
    <cellStyle name="40% - Акцент4 2 24 2 2 2" xfId="33362"/>
    <cellStyle name="40% - Акцент4 2 24 2 3" xfId="33363"/>
    <cellStyle name="40% - Акцент4 2 24 3" xfId="2858"/>
    <cellStyle name="40% - Акцент4 2 24 3 2" xfId="33364"/>
    <cellStyle name="40% - Акцент4 2 24 4" xfId="33365"/>
    <cellStyle name="40% - Акцент4 2 25" xfId="33366"/>
    <cellStyle name="40% - Акцент4 2 26" xfId="60380"/>
    <cellStyle name="40% - Акцент4 2 3" xfId="2859"/>
    <cellStyle name="40% - Акцент4 2 3 2" xfId="2860"/>
    <cellStyle name="40% - Акцент4 2 3 2 2" xfId="2861"/>
    <cellStyle name="40% - Акцент4 2 3 2 2 2" xfId="33367"/>
    <cellStyle name="40% - Акцент4 2 3 2 3" xfId="33368"/>
    <cellStyle name="40% - Акцент4 2 3 3" xfId="2862"/>
    <cellStyle name="40% - Акцент4 2 3 3 2" xfId="33369"/>
    <cellStyle name="40% - Акцент4 2 3 4" xfId="33370"/>
    <cellStyle name="40% - Акцент4 2 3 5" xfId="60381"/>
    <cellStyle name="40% - Акцент4 2 4" xfId="2863"/>
    <cellStyle name="40% - Акцент4 2 4 2" xfId="2864"/>
    <cellStyle name="40% - Акцент4 2 4 2 2" xfId="2865"/>
    <cellStyle name="40% - Акцент4 2 4 2 2 2" xfId="33371"/>
    <cellStyle name="40% - Акцент4 2 4 2 3" xfId="33372"/>
    <cellStyle name="40% - Акцент4 2 4 3" xfId="2866"/>
    <cellStyle name="40% - Акцент4 2 4 3 2" xfId="33373"/>
    <cellStyle name="40% - Акцент4 2 4 4" xfId="33374"/>
    <cellStyle name="40% - Акцент4 2 4 5" xfId="60382"/>
    <cellStyle name="40% - Акцент4 2 5" xfId="2867"/>
    <cellStyle name="40% - Акцент4 2 5 2" xfId="2868"/>
    <cellStyle name="40% - Акцент4 2 5 2 2" xfId="2869"/>
    <cellStyle name="40% - Акцент4 2 5 2 2 2" xfId="33375"/>
    <cellStyle name="40% - Акцент4 2 5 2 3" xfId="33376"/>
    <cellStyle name="40% - Акцент4 2 5 3" xfId="2870"/>
    <cellStyle name="40% - Акцент4 2 5 3 2" xfId="33377"/>
    <cellStyle name="40% - Акцент4 2 5 4" xfId="33378"/>
    <cellStyle name="40% - Акцент4 2 5 5" xfId="60383"/>
    <cellStyle name="40% - Акцент4 2 6" xfId="2871"/>
    <cellStyle name="40% - Акцент4 2 6 2" xfId="2872"/>
    <cellStyle name="40% - Акцент4 2 6 2 2" xfId="2873"/>
    <cellStyle name="40% - Акцент4 2 6 2 2 2" xfId="33379"/>
    <cellStyle name="40% - Акцент4 2 6 2 3" xfId="33380"/>
    <cellStyle name="40% - Акцент4 2 6 3" xfId="2874"/>
    <cellStyle name="40% - Акцент4 2 6 3 2" xfId="33381"/>
    <cellStyle name="40% - Акцент4 2 6 4" xfId="33382"/>
    <cellStyle name="40% - Акцент4 2 7" xfId="2875"/>
    <cellStyle name="40% - Акцент4 2 7 2" xfId="2876"/>
    <cellStyle name="40% - Акцент4 2 7 2 2" xfId="2877"/>
    <cellStyle name="40% - Акцент4 2 7 2 2 2" xfId="33383"/>
    <cellStyle name="40% - Акцент4 2 7 2 3" xfId="33384"/>
    <cellStyle name="40% - Акцент4 2 7 3" xfId="2878"/>
    <cellStyle name="40% - Акцент4 2 7 3 2" xfId="33385"/>
    <cellStyle name="40% - Акцент4 2 7 4" xfId="33386"/>
    <cellStyle name="40% - Акцент4 2 8" xfId="2879"/>
    <cellStyle name="40% - Акцент4 2 8 2" xfId="2880"/>
    <cellStyle name="40% - Акцент4 2 8 2 2" xfId="2881"/>
    <cellStyle name="40% - Акцент4 2 8 2 2 2" xfId="33387"/>
    <cellStyle name="40% - Акцент4 2 8 2 3" xfId="33388"/>
    <cellStyle name="40% - Акцент4 2 8 3" xfId="2882"/>
    <cellStyle name="40% - Акцент4 2 8 3 2" xfId="33389"/>
    <cellStyle name="40% - Акцент4 2 8 4" xfId="33390"/>
    <cellStyle name="40% - Акцент4 2 9" xfId="2883"/>
    <cellStyle name="40% - Акцент4 2 9 2" xfId="2884"/>
    <cellStyle name="40% - Акцент4 2 9 2 2" xfId="2885"/>
    <cellStyle name="40% - Акцент4 2 9 2 2 2" xfId="33391"/>
    <cellStyle name="40% - Акцент4 2 9 2 3" xfId="33392"/>
    <cellStyle name="40% - Акцент4 2 9 3" xfId="2886"/>
    <cellStyle name="40% - Акцент4 2 9 3 2" xfId="33393"/>
    <cellStyle name="40% - Акцент4 2 9 4" xfId="33394"/>
    <cellStyle name="40% - Акцент4 20" xfId="60384"/>
    <cellStyle name="40% - Акцент4 3" xfId="2887"/>
    <cellStyle name="40% - Акцент4 3 10" xfId="2888"/>
    <cellStyle name="40% - Акцент4 3 10 2" xfId="2889"/>
    <cellStyle name="40% - Акцент4 3 10 2 2" xfId="2890"/>
    <cellStyle name="40% - Акцент4 3 10 2 2 2" xfId="33395"/>
    <cellStyle name="40% - Акцент4 3 10 2 3" xfId="33396"/>
    <cellStyle name="40% - Акцент4 3 10 3" xfId="2891"/>
    <cellStyle name="40% - Акцент4 3 10 3 2" xfId="33397"/>
    <cellStyle name="40% - Акцент4 3 10 4" xfId="33398"/>
    <cellStyle name="40% - Акцент4 3 11" xfId="2892"/>
    <cellStyle name="40% - Акцент4 3 11 2" xfId="2893"/>
    <cellStyle name="40% - Акцент4 3 11 2 2" xfId="2894"/>
    <cellStyle name="40% - Акцент4 3 11 2 2 2" xfId="33399"/>
    <cellStyle name="40% - Акцент4 3 11 2 3" xfId="33400"/>
    <cellStyle name="40% - Акцент4 3 11 3" xfId="2895"/>
    <cellStyle name="40% - Акцент4 3 11 3 2" xfId="33401"/>
    <cellStyle name="40% - Акцент4 3 11 4" xfId="33402"/>
    <cellStyle name="40% - Акцент4 3 12" xfId="2896"/>
    <cellStyle name="40% - Акцент4 3 12 2" xfId="2897"/>
    <cellStyle name="40% - Акцент4 3 12 2 2" xfId="2898"/>
    <cellStyle name="40% - Акцент4 3 12 2 2 2" xfId="33403"/>
    <cellStyle name="40% - Акцент4 3 12 2 3" xfId="33404"/>
    <cellStyle name="40% - Акцент4 3 12 3" xfId="2899"/>
    <cellStyle name="40% - Акцент4 3 12 3 2" xfId="33405"/>
    <cellStyle name="40% - Акцент4 3 12 4" xfId="33406"/>
    <cellStyle name="40% - Акцент4 3 13" xfId="2900"/>
    <cellStyle name="40% - Акцент4 3 13 2" xfId="2901"/>
    <cellStyle name="40% - Акцент4 3 13 2 2" xfId="2902"/>
    <cellStyle name="40% - Акцент4 3 13 2 2 2" xfId="33407"/>
    <cellStyle name="40% - Акцент4 3 13 2 3" xfId="33408"/>
    <cellStyle name="40% - Акцент4 3 13 3" xfId="2903"/>
    <cellStyle name="40% - Акцент4 3 13 3 2" xfId="33409"/>
    <cellStyle name="40% - Акцент4 3 13 4" xfId="33410"/>
    <cellStyle name="40% - Акцент4 3 14" xfId="2904"/>
    <cellStyle name="40% - Акцент4 3 14 2" xfId="2905"/>
    <cellStyle name="40% - Акцент4 3 14 2 2" xfId="2906"/>
    <cellStyle name="40% - Акцент4 3 14 2 2 2" xfId="33411"/>
    <cellStyle name="40% - Акцент4 3 14 2 3" xfId="33412"/>
    <cellStyle name="40% - Акцент4 3 14 3" xfId="2907"/>
    <cellStyle name="40% - Акцент4 3 14 3 2" xfId="33413"/>
    <cellStyle name="40% - Акцент4 3 14 4" xfId="33414"/>
    <cellStyle name="40% - Акцент4 3 15" xfId="2908"/>
    <cellStyle name="40% - Акцент4 3 15 2" xfId="2909"/>
    <cellStyle name="40% - Акцент4 3 15 2 2" xfId="2910"/>
    <cellStyle name="40% - Акцент4 3 15 2 2 2" xfId="33415"/>
    <cellStyle name="40% - Акцент4 3 15 2 3" xfId="33416"/>
    <cellStyle name="40% - Акцент4 3 15 3" xfId="2911"/>
    <cellStyle name="40% - Акцент4 3 15 3 2" xfId="33417"/>
    <cellStyle name="40% - Акцент4 3 15 4" xfId="33418"/>
    <cellStyle name="40% - Акцент4 3 16" xfId="2912"/>
    <cellStyle name="40% - Акцент4 3 16 2" xfId="2913"/>
    <cellStyle name="40% - Акцент4 3 16 2 2" xfId="2914"/>
    <cellStyle name="40% - Акцент4 3 16 2 2 2" xfId="33419"/>
    <cellStyle name="40% - Акцент4 3 16 2 3" xfId="33420"/>
    <cellStyle name="40% - Акцент4 3 16 3" xfId="2915"/>
    <cellStyle name="40% - Акцент4 3 16 3 2" xfId="33421"/>
    <cellStyle name="40% - Акцент4 3 16 4" xfId="33422"/>
    <cellStyle name="40% - Акцент4 3 17" xfId="2916"/>
    <cellStyle name="40% - Акцент4 3 17 2" xfId="2917"/>
    <cellStyle name="40% - Акцент4 3 17 2 2" xfId="2918"/>
    <cellStyle name="40% - Акцент4 3 17 2 2 2" xfId="33423"/>
    <cellStyle name="40% - Акцент4 3 17 2 3" xfId="33424"/>
    <cellStyle name="40% - Акцент4 3 17 3" xfId="2919"/>
    <cellStyle name="40% - Акцент4 3 17 3 2" xfId="33425"/>
    <cellStyle name="40% - Акцент4 3 17 4" xfId="33426"/>
    <cellStyle name="40% - Акцент4 3 18" xfId="2920"/>
    <cellStyle name="40% - Акцент4 3 18 2" xfId="2921"/>
    <cellStyle name="40% - Акцент4 3 18 2 2" xfId="2922"/>
    <cellStyle name="40% - Акцент4 3 18 2 2 2" xfId="33427"/>
    <cellStyle name="40% - Акцент4 3 18 2 3" xfId="33428"/>
    <cellStyle name="40% - Акцент4 3 18 3" xfId="2923"/>
    <cellStyle name="40% - Акцент4 3 18 3 2" xfId="33429"/>
    <cellStyle name="40% - Акцент4 3 18 4" xfId="33430"/>
    <cellStyle name="40% - Акцент4 3 19" xfId="2924"/>
    <cellStyle name="40% - Акцент4 3 19 2" xfId="2925"/>
    <cellStyle name="40% - Акцент4 3 19 2 2" xfId="2926"/>
    <cellStyle name="40% - Акцент4 3 19 2 2 2" xfId="33431"/>
    <cellStyle name="40% - Акцент4 3 19 2 3" xfId="33432"/>
    <cellStyle name="40% - Акцент4 3 19 3" xfId="2927"/>
    <cellStyle name="40% - Акцент4 3 19 3 2" xfId="33433"/>
    <cellStyle name="40% - Акцент4 3 19 4" xfId="33434"/>
    <cellStyle name="40% - Акцент4 3 2" xfId="2928"/>
    <cellStyle name="40% - Акцент4 3 2 2" xfId="33435"/>
    <cellStyle name="40% - Акцент4 3 20" xfId="2929"/>
    <cellStyle name="40% - Акцент4 3 20 2" xfId="2930"/>
    <cellStyle name="40% - Акцент4 3 20 2 2" xfId="2931"/>
    <cellStyle name="40% - Акцент4 3 20 2 2 2" xfId="33436"/>
    <cellStyle name="40% - Акцент4 3 20 2 3" xfId="33437"/>
    <cellStyle name="40% - Акцент4 3 20 3" xfId="2932"/>
    <cellStyle name="40% - Акцент4 3 20 3 2" xfId="33438"/>
    <cellStyle name="40% - Акцент4 3 20 4" xfId="33439"/>
    <cellStyle name="40% - Акцент4 3 21" xfId="2933"/>
    <cellStyle name="40% - Акцент4 3 21 2" xfId="2934"/>
    <cellStyle name="40% - Акцент4 3 21 2 2" xfId="2935"/>
    <cellStyle name="40% - Акцент4 3 21 2 2 2" xfId="33440"/>
    <cellStyle name="40% - Акцент4 3 21 2 3" xfId="33441"/>
    <cellStyle name="40% - Акцент4 3 21 3" xfId="2936"/>
    <cellStyle name="40% - Акцент4 3 21 3 2" xfId="33442"/>
    <cellStyle name="40% - Акцент4 3 21 4" xfId="33443"/>
    <cellStyle name="40% - Акцент4 3 22" xfId="2937"/>
    <cellStyle name="40% - Акцент4 3 22 2" xfId="2938"/>
    <cellStyle name="40% - Акцент4 3 22 2 2" xfId="2939"/>
    <cellStyle name="40% - Акцент4 3 22 2 2 2" xfId="33444"/>
    <cellStyle name="40% - Акцент4 3 22 2 3" xfId="33445"/>
    <cellStyle name="40% - Акцент4 3 22 3" xfId="2940"/>
    <cellStyle name="40% - Акцент4 3 22 3 2" xfId="33446"/>
    <cellStyle name="40% - Акцент4 3 22 4" xfId="33447"/>
    <cellStyle name="40% - Акцент4 3 23" xfId="2941"/>
    <cellStyle name="40% - Акцент4 3 23 2" xfId="2942"/>
    <cellStyle name="40% - Акцент4 3 23 2 2" xfId="2943"/>
    <cellStyle name="40% - Акцент4 3 23 2 2 2" xfId="33448"/>
    <cellStyle name="40% - Акцент4 3 23 2 3" xfId="33449"/>
    <cellStyle name="40% - Акцент4 3 23 3" xfId="2944"/>
    <cellStyle name="40% - Акцент4 3 23 3 2" xfId="33450"/>
    <cellStyle name="40% - Акцент4 3 23 4" xfId="33451"/>
    <cellStyle name="40% - Акцент4 3 24" xfId="2945"/>
    <cellStyle name="40% - Акцент4 3 24 2" xfId="2946"/>
    <cellStyle name="40% - Акцент4 3 24 2 2" xfId="2947"/>
    <cellStyle name="40% - Акцент4 3 24 2 2 2" xfId="33452"/>
    <cellStyle name="40% - Акцент4 3 24 2 3" xfId="33453"/>
    <cellStyle name="40% - Акцент4 3 24 3" xfId="2948"/>
    <cellStyle name="40% - Акцент4 3 24 3 2" xfId="33454"/>
    <cellStyle name="40% - Акцент4 3 24 4" xfId="33455"/>
    <cellStyle name="40% - Акцент4 3 25" xfId="33456"/>
    <cellStyle name="40% - Акцент4 3 3" xfId="2949"/>
    <cellStyle name="40% - Акцент4 3 3 2" xfId="2950"/>
    <cellStyle name="40% - Акцент4 3 3 2 2" xfId="2951"/>
    <cellStyle name="40% - Акцент4 3 3 2 2 2" xfId="33457"/>
    <cellStyle name="40% - Акцент4 3 3 2 3" xfId="33458"/>
    <cellStyle name="40% - Акцент4 3 3 3" xfId="2952"/>
    <cellStyle name="40% - Акцент4 3 3 3 2" xfId="33459"/>
    <cellStyle name="40% - Акцент4 3 3 4" xfId="33460"/>
    <cellStyle name="40% - Акцент4 3 4" xfId="2953"/>
    <cellStyle name="40% - Акцент4 3 4 2" xfId="2954"/>
    <cellStyle name="40% - Акцент4 3 4 2 2" xfId="2955"/>
    <cellStyle name="40% - Акцент4 3 4 2 2 2" xfId="33461"/>
    <cellStyle name="40% - Акцент4 3 4 2 3" xfId="33462"/>
    <cellStyle name="40% - Акцент4 3 4 3" xfId="2956"/>
    <cellStyle name="40% - Акцент4 3 4 3 2" xfId="33463"/>
    <cellStyle name="40% - Акцент4 3 4 4" xfId="33464"/>
    <cellStyle name="40% - Акцент4 3 5" xfId="2957"/>
    <cellStyle name="40% - Акцент4 3 5 2" xfId="2958"/>
    <cellStyle name="40% - Акцент4 3 5 2 2" xfId="2959"/>
    <cellStyle name="40% - Акцент4 3 5 2 2 2" xfId="33465"/>
    <cellStyle name="40% - Акцент4 3 5 2 3" xfId="33466"/>
    <cellStyle name="40% - Акцент4 3 5 3" xfId="2960"/>
    <cellStyle name="40% - Акцент4 3 5 3 2" xfId="33467"/>
    <cellStyle name="40% - Акцент4 3 5 4" xfId="33468"/>
    <cellStyle name="40% - Акцент4 3 6" xfId="2961"/>
    <cellStyle name="40% - Акцент4 3 6 2" xfId="2962"/>
    <cellStyle name="40% - Акцент4 3 6 2 2" xfId="2963"/>
    <cellStyle name="40% - Акцент4 3 6 2 2 2" xfId="33469"/>
    <cellStyle name="40% - Акцент4 3 6 2 3" xfId="33470"/>
    <cellStyle name="40% - Акцент4 3 6 3" xfId="2964"/>
    <cellStyle name="40% - Акцент4 3 6 3 2" xfId="33471"/>
    <cellStyle name="40% - Акцент4 3 6 4" xfId="33472"/>
    <cellStyle name="40% - Акцент4 3 7" xfId="2965"/>
    <cellStyle name="40% - Акцент4 3 7 2" xfId="2966"/>
    <cellStyle name="40% - Акцент4 3 7 2 2" xfId="2967"/>
    <cellStyle name="40% - Акцент4 3 7 2 2 2" xfId="33473"/>
    <cellStyle name="40% - Акцент4 3 7 2 3" xfId="33474"/>
    <cellStyle name="40% - Акцент4 3 7 3" xfId="2968"/>
    <cellStyle name="40% - Акцент4 3 7 3 2" xfId="33475"/>
    <cellStyle name="40% - Акцент4 3 7 4" xfId="33476"/>
    <cellStyle name="40% - Акцент4 3 8" xfId="2969"/>
    <cellStyle name="40% - Акцент4 3 8 2" xfId="2970"/>
    <cellStyle name="40% - Акцент4 3 8 2 2" xfId="2971"/>
    <cellStyle name="40% - Акцент4 3 8 2 2 2" xfId="33477"/>
    <cellStyle name="40% - Акцент4 3 8 2 3" xfId="33478"/>
    <cellStyle name="40% - Акцент4 3 8 3" xfId="2972"/>
    <cellStyle name="40% - Акцент4 3 8 3 2" xfId="33479"/>
    <cellStyle name="40% - Акцент4 3 8 4" xfId="33480"/>
    <cellStyle name="40% - Акцент4 3 9" xfId="2973"/>
    <cellStyle name="40% - Акцент4 3 9 2" xfId="2974"/>
    <cellStyle name="40% - Акцент4 3 9 2 2" xfId="2975"/>
    <cellStyle name="40% - Акцент4 3 9 2 2 2" xfId="33481"/>
    <cellStyle name="40% - Акцент4 3 9 2 3" xfId="33482"/>
    <cellStyle name="40% - Акцент4 3 9 3" xfId="2976"/>
    <cellStyle name="40% - Акцент4 3 9 3 2" xfId="33483"/>
    <cellStyle name="40% - Акцент4 3 9 4" xfId="33484"/>
    <cellStyle name="40% - Акцент4 4" xfId="2977"/>
    <cellStyle name="40% - Акцент4 4 2" xfId="2978"/>
    <cellStyle name="40% - Акцент4 4 2 2" xfId="33485"/>
    <cellStyle name="40% - Акцент4 4 3" xfId="33486"/>
    <cellStyle name="40% - Акцент4 5" xfId="2979"/>
    <cellStyle name="40% - Акцент4 5 2" xfId="2980"/>
    <cellStyle name="40% - Акцент4 5 2 2" xfId="33487"/>
    <cellStyle name="40% - Акцент4 5 3" xfId="33488"/>
    <cellStyle name="40% - Акцент4 6" xfId="2981"/>
    <cellStyle name="40% - Акцент4 6 2" xfId="33489"/>
    <cellStyle name="40% - Акцент4 7" xfId="2982"/>
    <cellStyle name="40% - Акцент4 7 2" xfId="2983"/>
    <cellStyle name="40% - Акцент4 7 2 2" xfId="2984"/>
    <cellStyle name="40% - Акцент4 7 2 2 2" xfId="33490"/>
    <cellStyle name="40% - Акцент4 7 2 3" xfId="33491"/>
    <cellStyle name="40% - Акцент4 7 3" xfId="2985"/>
    <cellStyle name="40% - Акцент4 7 3 2" xfId="33492"/>
    <cellStyle name="40% - Акцент4 7 4" xfId="33493"/>
    <cellStyle name="40% - Акцент4 8" xfId="2986"/>
    <cellStyle name="40% - Акцент4 8 2" xfId="2987"/>
    <cellStyle name="40% - Акцент4 8 2 2" xfId="2988"/>
    <cellStyle name="40% - Акцент4 8 2 2 2" xfId="33494"/>
    <cellStyle name="40% - Акцент4 8 2 3" xfId="33495"/>
    <cellStyle name="40% - Акцент4 8 3" xfId="2989"/>
    <cellStyle name="40% - Акцент4 8 3 2" xfId="33496"/>
    <cellStyle name="40% - Акцент4 8 4" xfId="33497"/>
    <cellStyle name="40% - Акцент4 9" xfId="2990"/>
    <cellStyle name="40% - Акцент4 9 2" xfId="2991"/>
    <cellStyle name="40% - Акцент4 9 2 2" xfId="2992"/>
    <cellStyle name="40% - Акцент4 9 2 2 2" xfId="33498"/>
    <cellStyle name="40% - Акцент4 9 2 3" xfId="33499"/>
    <cellStyle name="40% - Акцент4 9 3" xfId="2993"/>
    <cellStyle name="40% - Акцент4 9 3 2" xfId="33500"/>
    <cellStyle name="40% - Акцент4 9 4" xfId="33501"/>
    <cellStyle name="40% - Акцент5 10" xfId="2994"/>
    <cellStyle name="40% - Акцент5 10 2" xfId="2995"/>
    <cellStyle name="40% - Акцент5 10 2 2" xfId="2996"/>
    <cellStyle name="40% - Акцент5 10 2 2 2" xfId="33502"/>
    <cellStyle name="40% - Акцент5 10 2 3" xfId="33503"/>
    <cellStyle name="40% - Акцент5 10 3" xfId="2997"/>
    <cellStyle name="40% - Акцент5 10 3 2" xfId="33504"/>
    <cellStyle name="40% - Акцент5 10 4" xfId="33505"/>
    <cellStyle name="40% - Акцент5 11" xfId="2998"/>
    <cellStyle name="40% - Акцент5 11 2" xfId="2999"/>
    <cellStyle name="40% - Акцент5 11 2 2" xfId="3000"/>
    <cellStyle name="40% - Акцент5 11 2 2 2" xfId="33506"/>
    <cellStyle name="40% - Акцент5 11 2 3" xfId="33507"/>
    <cellStyle name="40% - Акцент5 11 3" xfId="3001"/>
    <cellStyle name="40% - Акцент5 11 3 2" xfId="33508"/>
    <cellStyle name="40% - Акцент5 11 4" xfId="33509"/>
    <cellStyle name="40% - Акцент5 12" xfId="3002"/>
    <cellStyle name="40% - Акцент5 12 2" xfId="3003"/>
    <cellStyle name="40% - Акцент5 12 2 2" xfId="3004"/>
    <cellStyle name="40% - Акцент5 12 2 2 2" xfId="33510"/>
    <cellStyle name="40% - Акцент5 12 2 3" xfId="33511"/>
    <cellStyle name="40% - Акцент5 12 3" xfId="3005"/>
    <cellStyle name="40% - Акцент5 12 3 2" xfId="33512"/>
    <cellStyle name="40% - Акцент5 12 4" xfId="33513"/>
    <cellStyle name="40% - Акцент5 13" xfId="3006"/>
    <cellStyle name="40% - Акцент5 13 2" xfId="3007"/>
    <cellStyle name="40% - Акцент5 13 2 2" xfId="3008"/>
    <cellStyle name="40% - Акцент5 13 2 2 2" xfId="33514"/>
    <cellStyle name="40% - Акцент5 13 2 3" xfId="33515"/>
    <cellStyle name="40% - Акцент5 13 3" xfId="3009"/>
    <cellStyle name="40% - Акцент5 13 3 2" xfId="33516"/>
    <cellStyle name="40% - Акцент5 13 4" xfId="33517"/>
    <cellStyle name="40% - Акцент5 14" xfId="3010"/>
    <cellStyle name="40% - Акцент5 14 2" xfId="3011"/>
    <cellStyle name="40% - Акцент5 14 2 2" xfId="3012"/>
    <cellStyle name="40% - Акцент5 14 2 2 2" xfId="33518"/>
    <cellStyle name="40% - Акцент5 14 2 3" xfId="33519"/>
    <cellStyle name="40% - Акцент5 14 3" xfId="3013"/>
    <cellStyle name="40% - Акцент5 14 3 2" xfId="33520"/>
    <cellStyle name="40% - Акцент5 14 4" xfId="33521"/>
    <cellStyle name="40% - Акцент5 15" xfId="3014"/>
    <cellStyle name="40% - Акцент5 15 2" xfId="3015"/>
    <cellStyle name="40% - Акцент5 15 2 2" xfId="3016"/>
    <cellStyle name="40% - Акцент5 15 2 2 2" xfId="33522"/>
    <cellStyle name="40% - Акцент5 15 2 3" xfId="33523"/>
    <cellStyle name="40% - Акцент5 15 3" xfId="3017"/>
    <cellStyle name="40% - Акцент5 15 3 2" xfId="33524"/>
    <cellStyle name="40% - Акцент5 15 4" xfId="33525"/>
    <cellStyle name="40% - Акцент5 16" xfId="3018"/>
    <cellStyle name="40% - Акцент5 16 2" xfId="3019"/>
    <cellStyle name="40% - Акцент5 16 2 2" xfId="3020"/>
    <cellStyle name="40% - Акцент5 16 2 2 2" xfId="33526"/>
    <cellStyle name="40% - Акцент5 16 2 3" xfId="33527"/>
    <cellStyle name="40% - Акцент5 16 3" xfId="3021"/>
    <cellStyle name="40% - Акцент5 16 3 2" xfId="33528"/>
    <cellStyle name="40% - Акцент5 16 4" xfId="33529"/>
    <cellStyle name="40% - Акцент5 17" xfId="3022"/>
    <cellStyle name="40% - Акцент5 17 2" xfId="3023"/>
    <cellStyle name="40% - Акцент5 17 2 2" xfId="3024"/>
    <cellStyle name="40% - Акцент5 17 2 2 2" xfId="33530"/>
    <cellStyle name="40% - Акцент5 17 2 3" xfId="33531"/>
    <cellStyle name="40% - Акцент5 17 3" xfId="3025"/>
    <cellStyle name="40% - Акцент5 17 3 2" xfId="33532"/>
    <cellStyle name="40% - Акцент5 17 4" xfId="33533"/>
    <cellStyle name="40% - Акцент5 18" xfId="3026"/>
    <cellStyle name="40% - Акцент5 18 2" xfId="3027"/>
    <cellStyle name="40% - Акцент5 18 2 2" xfId="33534"/>
    <cellStyle name="40% - Акцент5 18 3" xfId="33535"/>
    <cellStyle name="40% - Акцент5 19" xfId="3028"/>
    <cellStyle name="40% - Акцент5 19 2" xfId="33536"/>
    <cellStyle name="40% - Акцент5 2" xfId="3029"/>
    <cellStyle name="40% - Акцент5 2 10" xfId="3030"/>
    <cellStyle name="40% - Акцент5 2 10 2" xfId="3031"/>
    <cellStyle name="40% - Акцент5 2 10 2 2" xfId="3032"/>
    <cellStyle name="40% - Акцент5 2 10 2 2 2" xfId="33537"/>
    <cellStyle name="40% - Акцент5 2 10 2 3" xfId="33538"/>
    <cellStyle name="40% - Акцент5 2 10 3" xfId="3033"/>
    <cellStyle name="40% - Акцент5 2 10 3 2" xfId="33539"/>
    <cellStyle name="40% - Акцент5 2 10 4" xfId="33540"/>
    <cellStyle name="40% - Акцент5 2 11" xfId="3034"/>
    <cellStyle name="40% - Акцент5 2 11 2" xfId="3035"/>
    <cellStyle name="40% - Акцент5 2 11 2 2" xfId="3036"/>
    <cellStyle name="40% - Акцент5 2 11 2 2 2" xfId="33541"/>
    <cellStyle name="40% - Акцент5 2 11 2 3" xfId="33542"/>
    <cellStyle name="40% - Акцент5 2 11 3" xfId="3037"/>
    <cellStyle name="40% - Акцент5 2 11 3 2" xfId="33543"/>
    <cellStyle name="40% - Акцент5 2 11 4" xfId="33544"/>
    <cellStyle name="40% - Акцент5 2 12" xfId="3038"/>
    <cellStyle name="40% - Акцент5 2 12 2" xfId="3039"/>
    <cellStyle name="40% - Акцент5 2 12 2 2" xfId="3040"/>
    <cellStyle name="40% - Акцент5 2 12 2 2 2" xfId="33545"/>
    <cellStyle name="40% - Акцент5 2 12 2 3" xfId="33546"/>
    <cellStyle name="40% - Акцент5 2 12 3" xfId="3041"/>
    <cellStyle name="40% - Акцент5 2 12 3 2" xfId="33547"/>
    <cellStyle name="40% - Акцент5 2 12 4" xfId="33548"/>
    <cellStyle name="40% - Акцент5 2 13" xfId="3042"/>
    <cellStyle name="40% - Акцент5 2 13 2" xfId="3043"/>
    <cellStyle name="40% - Акцент5 2 13 2 2" xfId="3044"/>
    <cellStyle name="40% - Акцент5 2 13 2 2 2" xfId="33549"/>
    <cellStyle name="40% - Акцент5 2 13 2 3" xfId="33550"/>
    <cellStyle name="40% - Акцент5 2 13 3" xfId="3045"/>
    <cellStyle name="40% - Акцент5 2 13 3 2" xfId="33551"/>
    <cellStyle name="40% - Акцент5 2 13 4" xfId="33552"/>
    <cellStyle name="40% - Акцент5 2 14" xfId="3046"/>
    <cellStyle name="40% - Акцент5 2 14 2" xfId="3047"/>
    <cellStyle name="40% - Акцент5 2 14 2 2" xfId="3048"/>
    <cellStyle name="40% - Акцент5 2 14 2 2 2" xfId="33553"/>
    <cellStyle name="40% - Акцент5 2 14 2 3" xfId="33554"/>
    <cellStyle name="40% - Акцент5 2 14 3" xfId="3049"/>
    <cellStyle name="40% - Акцент5 2 14 3 2" xfId="33555"/>
    <cellStyle name="40% - Акцент5 2 14 4" xfId="33556"/>
    <cellStyle name="40% - Акцент5 2 15" xfId="3050"/>
    <cellStyle name="40% - Акцент5 2 15 2" xfId="3051"/>
    <cellStyle name="40% - Акцент5 2 15 2 2" xfId="3052"/>
    <cellStyle name="40% - Акцент5 2 15 2 2 2" xfId="33557"/>
    <cellStyle name="40% - Акцент5 2 15 2 3" xfId="33558"/>
    <cellStyle name="40% - Акцент5 2 15 3" xfId="3053"/>
    <cellStyle name="40% - Акцент5 2 15 3 2" xfId="33559"/>
    <cellStyle name="40% - Акцент5 2 15 4" xfId="33560"/>
    <cellStyle name="40% - Акцент5 2 16" xfId="3054"/>
    <cellStyle name="40% - Акцент5 2 16 2" xfId="3055"/>
    <cellStyle name="40% - Акцент5 2 16 2 2" xfId="3056"/>
    <cellStyle name="40% - Акцент5 2 16 2 2 2" xfId="33561"/>
    <cellStyle name="40% - Акцент5 2 16 2 3" xfId="33562"/>
    <cellStyle name="40% - Акцент5 2 16 3" xfId="3057"/>
    <cellStyle name="40% - Акцент5 2 16 3 2" xfId="33563"/>
    <cellStyle name="40% - Акцент5 2 16 4" xfId="33564"/>
    <cellStyle name="40% - Акцент5 2 17" xfId="3058"/>
    <cellStyle name="40% - Акцент5 2 17 2" xfId="3059"/>
    <cellStyle name="40% - Акцент5 2 17 2 2" xfId="3060"/>
    <cellStyle name="40% - Акцент5 2 17 2 2 2" xfId="33565"/>
    <cellStyle name="40% - Акцент5 2 17 2 3" xfId="33566"/>
    <cellStyle name="40% - Акцент5 2 17 3" xfId="3061"/>
    <cellStyle name="40% - Акцент5 2 17 3 2" xfId="33567"/>
    <cellStyle name="40% - Акцент5 2 17 4" xfId="33568"/>
    <cellStyle name="40% - Акцент5 2 18" xfId="3062"/>
    <cellStyle name="40% - Акцент5 2 18 2" xfId="3063"/>
    <cellStyle name="40% - Акцент5 2 18 2 2" xfId="3064"/>
    <cellStyle name="40% - Акцент5 2 18 2 2 2" xfId="33569"/>
    <cellStyle name="40% - Акцент5 2 18 2 3" xfId="33570"/>
    <cellStyle name="40% - Акцент5 2 18 3" xfId="3065"/>
    <cellStyle name="40% - Акцент5 2 18 3 2" xfId="33571"/>
    <cellStyle name="40% - Акцент5 2 18 4" xfId="33572"/>
    <cellStyle name="40% - Акцент5 2 19" xfId="3066"/>
    <cellStyle name="40% - Акцент5 2 19 2" xfId="3067"/>
    <cellStyle name="40% - Акцент5 2 19 2 2" xfId="3068"/>
    <cellStyle name="40% - Акцент5 2 19 2 2 2" xfId="33573"/>
    <cellStyle name="40% - Акцент5 2 19 2 3" xfId="33574"/>
    <cellStyle name="40% - Акцент5 2 19 3" xfId="3069"/>
    <cellStyle name="40% - Акцент5 2 19 3 2" xfId="33575"/>
    <cellStyle name="40% - Акцент5 2 19 4" xfId="33576"/>
    <cellStyle name="40% - Акцент5 2 2" xfId="3070"/>
    <cellStyle name="40% - Акцент5 2 2 2" xfId="33577"/>
    <cellStyle name="40% - Акцент5 2 2 3" xfId="60385"/>
    <cellStyle name="40% - Акцент5 2 20" xfId="3071"/>
    <cellStyle name="40% - Акцент5 2 20 2" xfId="3072"/>
    <cellStyle name="40% - Акцент5 2 20 2 2" xfId="3073"/>
    <cellStyle name="40% - Акцент5 2 20 2 2 2" xfId="33578"/>
    <cellStyle name="40% - Акцент5 2 20 2 3" xfId="33579"/>
    <cellStyle name="40% - Акцент5 2 20 3" xfId="3074"/>
    <cellStyle name="40% - Акцент5 2 20 3 2" xfId="33580"/>
    <cellStyle name="40% - Акцент5 2 20 4" xfId="33581"/>
    <cellStyle name="40% - Акцент5 2 21" xfId="3075"/>
    <cellStyle name="40% - Акцент5 2 21 2" xfId="3076"/>
    <cellStyle name="40% - Акцент5 2 21 2 2" xfId="3077"/>
    <cellStyle name="40% - Акцент5 2 21 2 2 2" xfId="33582"/>
    <cellStyle name="40% - Акцент5 2 21 2 3" xfId="33583"/>
    <cellStyle name="40% - Акцент5 2 21 3" xfId="3078"/>
    <cellStyle name="40% - Акцент5 2 21 3 2" xfId="33584"/>
    <cellStyle name="40% - Акцент5 2 21 4" xfId="33585"/>
    <cellStyle name="40% - Акцент5 2 22" xfId="3079"/>
    <cellStyle name="40% - Акцент5 2 22 2" xfId="3080"/>
    <cellStyle name="40% - Акцент5 2 22 2 2" xfId="3081"/>
    <cellStyle name="40% - Акцент5 2 22 2 2 2" xfId="33586"/>
    <cellStyle name="40% - Акцент5 2 22 2 3" xfId="33587"/>
    <cellStyle name="40% - Акцент5 2 22 3" xfId="3082"/>
    <cellStyle name="40% - Акцент5 2 22 3 2" xfId="33588"/>
    <cellStyle name="40% - Акцент5 2 22 4" xfId="33589"/>
    <cellStyle name="40% - Акцент5 2 23" xfId="3083"/>
    <cellStyle name="40% - Акцент5 2 23 2" xfId="3084"/>
    <cellStyle name="40% - Акцент5 2 23 2 2" xfId="3085"/>
    <cellStyle name="40% - Акцент5 2 23 2 2 2" xfId="33590"/>
    <cellStyle name="40% - Акцент5 2 23 2 3" xfId="33591"/>
    <cellStyle name="40% - Акцент5 2 23 3" xfId="3086"/>
    <cellStyle name="40% - Акцент5 2 23 3 2" xfId="33592"/>
    <cellStyle name="40% - Акцент5 2 23 4" xfId="33593"/>
    <cellStyle name="40% - Акцент5 2 24" xfId="3087"/>
    <cellStyle name="40% - Акцент5 2 24 2" xfId="3088"/>
    <cellStyle name="40% - Акцент5 2 24 2 2" xfId="3089"/>
    <cellStyle name="40% - Акцент5 2 24 2 2 2" xfId="33594"/>
    <cellStyle name="40% - Акцент5 2 24 2 3" xfId="33595"/>
    <cellStyle name="40% - Акцент5 2 24 3" xfId="3090"/>
    <cellStyle name="40% - Акцент5 2 24 3 2" xfId="33596"/>
    <cellStyle name="40% - Акцент5 2 24 4" xfId="33597"/>
    <cellStyle name="40% - Акцент5 2 25" xfId="33598"/>
    <cellStyle name="40% - Акцент5 2 26" xfId="60386"/>
    <cellStyle name="40% - Акцент5 2 3" xfId="3091"/>
    <cellStyle name="40% - Акцент5 2 3 2" xfId="3092"/>
    <cellStyle name="40% - Акцент5 2 3 2 2" xfId="3093"/>
    <cellStyle name="40% - Акцент5 2 3 2 2 2" xfId="33599"/>
    <cellStyle name="40% - Акцент5 2 3 2 3" xfId="33600"/>
    <cellStyle name="40% - Акцент5 2 3 3" xfId="3094"/>
    <cellStyle name="40% - Акцент5 2 3 3 2" xfId="33601"/>
    <cellStyle name="40% - Акцент5 2 3 4" xfId="33602"/>
    <cellStyle name="40% - Акцент5 2 3 5" xfId="60387"/>
    <cellStyle name="40% - Акцент5 2 4" xfId="3095"/>
    <cellStyle name="40% - Акцент5 2 4 2" xfId="3096"/>
    <cellStyle name="40% - Акцент5 2 4 2 2" xfId="3097"/>
    <cellStyle name="40% - Акцент5 2 4 2 2 2" xfId="33603"/>
    <cellStyle name="40% - Акцент5 2 4 2 3" xfId="33604"/>
    <cellStyle name="40% - Акцент5 2 4 3" xfId="3098"/>
    <cellStyle name="40% - Акцент5 2 4 3 2" xfId="33605"/>
    <cellStyle name="40% - Акцент5 2 4 4" xfId="33606"/>
    <cellStyle name="40% - Акцент5 2 4 5" xfId="60388"/>
    <cellStyle name="40% - Акцент5 2 5" xfId="3099"/>
    <cellStyle name="40% - Акцент5 2 5 2" xfId="3100"/>
    <cellStyle name="40% - Акцент5 2 5 2 2" xfId="3101"/>
    <cellStyle name="40% - Акцент5 2 5 2 2 2" xfId="33607"/>
    <cellStyle name="40% - Акцент5 2 5 2 3" xfId="33608"/>
    <cellStyle name="40% - Акцент5 2 5 3" xfId="3102"/>
    <cellStyle name="40% - Акцент5 2 5 3 2" xfId="33609"/>
    <cellStyle name="40% - Акцент5 2 5 4" xfId="33610"/>
    <cellStyle name="40% - Акцент5 2 5 5" xfId="60389"/>
    <cellStyle name="40% - Акцент5 2 6" xfId="3103"/>
    <cellStyle name="40% - Акцент5 2 6 2" xfId="3104"/>
    <cellStyle name="40% - Акцент5 2 6 2 2" xfId="3105"/>
    <cellStyle name="40% - Акцент5 2 6 2 2 2" xfId="33611"/>
    <cellStyle name="40% - Акцент5 2 6 2 3" xfId="33612"/>
    <cellStyle name="40% - Акцент5 2 6 3" xfId="3106"/>
    <cellStyle name="40% - Акцент5 2 6 3 2" xfId="33613"/>
    <cellStyle name="40% - Акцент5 2 6 4" xfId="33614"/>
    <cellStyle name="40% - Акцент5 2 7" xfId="3107"/>
    <cellStyle name="40% - Акцент5 2 7 2" xfId="3108"/>
    <cellStyle name="40% - Акцент5 2 7 2 2" xfId="3109"/>
    <cellStyle name="40% - Акцент5 2 7 2 2 2" xfId="33615"/>
    <cellStyle name="40% - Акцент5 2 7 2 3" xfId="33616"/>
    <cellStyle name="40% - Акцент5 2 7 3" xfId="3110"/>
    <cellStyle name="40% - Акцент5 2 7 3 2" xfId="33617"/>
    <cellStyle name="40% - Акцент5 2 7 4" xfId="33618"/>
    <cellStyle name="40% - Акцент5 2 8" xfId="3111"/>
    <cellStyle name="40% - Акцент5 2 8 2" xfId="3112"/>
    <cellStyle name="40% - Акцент5 2 8 2 2" xfId="3113"/>
    <cellStyle name="40% - Акцент5 2 8 2 2 2" xfId="33619"/>
    <cellStyle name="40% - Акцент5 2 8 2 3" xfId="33620"/>
    <cellStyle name="40% - Акцент5 2 8 3" xfId="3114"/>
    <cellStyle name="40% - Акцент5 2 8 3 2" xfId="33621"/>
    <cellStyle name="40% - Акцент5 2 8 4" xfId="33622"/>
    <cellStyle name="40% - Акцент5 2 9" xfId="3115"/>
    <cellStyle name="40% - Акцент5 2 9 2" xfId="3116"/>
    <cellStyle name="40% - Акцент5 2 9 2 2" xfId="3117"/>
    <cellStyle name="40% - Акцент5 2 9 2 2 2" xfId="33623"/>
    <cellStyle name="40% - Акцент5 2 9 2 3" xfId="33624"/>
    <cellStyle name="40% - Акцент5 2 9 3" xfId="3118"/>
    <cellStyle name="40% - Акцент5 2 9 3 2" xfId="33625"/>
    <cellStyle name="40% - Акцент5 2 9 4" xfId="33626"/>
    <cellStyle name="40% - Акцент5 20" xfId="60390"/>
    <cellStyle name="40% - Акцент5 3" xfId="3119"/>
    <cellStyle name="40% - Акцент5 3 10" xfId="3120"/>
    <cellStyle name="40% - Акцент5 3 10 2" xfId="3121"/>
    <cellStyle name="40% - Акцент5 3 10 2 2" xfId="3122"/>
    <cellStyle name="40% - Акцент5 3 10 2 2 2" xfId="33627"/>
    <cellStyle name="40% - Акцент5 3 10 2 3" xfId="33628"/>
    <cellStyle name="40% - Акцент5 3 10 3" xfId="3123"/>
    <cellStyle name="40% - Акцент5 3 10 3 2" xfId="33629"/>
    <cellStyle name="40% - Акцент5 3 10 4" xfId="33630"/>
    <cellStyle name="40% - Акцент5 3 11" xfId="3124"/>
    <cellStyle name="40% - Акцент5 3 11 2" xfId="3125"/>
    <cellStyle name="40% - Акцент5 3 11 2 2" xfId="3126"/>
    <cellStyle name="40% - Акцент5 3 11 2 2 2" xfId="33631"/>
    <cellStyle name="40% - Акцент5 3 11 2 3" xfId="33632"/>
    <cellStyle name="40% - Акцент5 3 11 3" xfId="3127"/>
    <cellStyle name="40% - Акцент5 3 11 3 2" xfId="33633"/>
    <cellStyle name="40% - Акцент5 3 11 4" xfId="33634"/>
    <cellStyle name="40% - Акцент5 3 12" xfId="3128"/>
    <cellStyle name="40% - Акцент5 3 12 2" xfId="3129"/>
    <cellStyle name="40% - Акцент5 3 12 2 2" xfId="3130"/>
    <cellStyle name="40% - Акцент5 3 12 2 2 2" xfId="33635"/>
    <cellStyle name="40% - Акцент5 3 12 2 3" xfId="33636"/>
    <cellStyle name="40% - Акцент5 3 12 3" xfId="3131"/>
    <cellStyle name="40% - Акцент5 3 12 3 2" xfId="33637"/>
    <cellStyle name="40% - Акцент5 3 12 4" xfId="33638"/>
    <cellStyle name="40% - Акцент5 3 13" xfId="3132"/>
    <cellStyle name="40% - Акцент5 3 13 2" xfId="3133"/>
    <cellStyle name="40% - Акцент5 3 13 2 2" xfId="3134"/>
    <cellStyle name="40% - Акцент5 3 13 2 2 2" xfId="33639"/>
    <cellStyle name="40% - Акцент5 3 13 2 3" xfId="33640"/>
    <cellStyle name="40% - Акцент5 3 13 3" xfId="3135"/>
    <cellStyle name="40% - Акцент5 3 13 3 2" xfId="33641"/>
    <cellStyle name="40% - Акцент5 3 13 4" xfId="33642"/>
    <cellStyle name="40% - Акцент5 3 14" xfId="3136"/>
    <cellStyle name="40% - Акцент5 3 14 2" xfId="3137"/>
    <cellStyle name="40% - Акцент5 3 14 2 2" xfId="3138"/>
    <cellStyle name="40% - Акцент5 3 14 2 2 2" xfId="33643"/>
    <cellStyle name="40% - Акцент5 3 14 2 3" xfId="33644"/>
    <cellStyle name="40% - Акцент5 3 14 3" xfId="3139"/>
    <cellStyle name="40% - Акцент5 3 14 3 2" xfId="33645"/>
    <cellStyle name="40% - Акцент5 3 14 4" xfId="33646"/>
    <cellStyle name="40% - Акцент5 3 15" xfId="3140"/>
    <cellStyle name="40% - Акцент5 3 15 2" xfId="3141"/>
    <cellStyle name="40% - Акцент5 3 15 2 2" xfId="3142"/>
    <cellStyle name="40% - Акцент5 3 15 2 2 2" xfId="33647"/>
    <cellStyle name="40% - Акцент5 3 15 2 3" xfId="33648"/>
    <cellStyle name="40% - Акцент5 3 15 3" xfId="3143"/>
    <cellStyle name="40% - Акцент5 3 15 3 2" xfId="33649"/>
    <cellStyle name="40% - Акцент5 3 15 4" xfId="33650"/>
    <cellStyle name="40% - Акцент5 3 16" xfId="3144"/>
    <cellStyle name="40% - Акцент5 3 16 2" xfId="3145"/>
    <cellStyle name="40% - Акцент5 3 16 2 2" xfId="3146"/>
    <cellStyle name="40% - Акцент5 3 16 2 2 2" xfId="33651"/>
    <cellStyle name="40% - Акцент5 3 16 2 3" xfId="33652"/>
    <cellStyle name="40% - Акцент5 3 16 3" xfId="3147"/>
    <cellStyle name="40% - Акцент5 3 16 3 2" xfId="33653"/>
    <cellStyle name="40% - Акцент5 3 16 4" xfId="33654"/>
    <cellStyle name="40% - Акцент5 3 17" xfId="3148"/>
    <cellStyle name="40% - Акцент5 3 17 2" xfId="3149"/>
    <cellStyle name="40% - Акцент5 3 17 2 2" xfId="3150"/>
    <cellStyle name="40% - Акцент5 3 17 2 2 2" xfId="33655"/>
    <cellStyle name="40% - Акцент5 3 17 2 3" xfId="33656"/>
    <cellStyle name="40% - Акцент5 3 17 3" xfId="3151"/>
    <cellStyle name="40% - Акцент5 3 17 3 2" xfId="33657"/>
    <cellStyle name="40% - Акцент5 3 17 4" xfId="33658"/>
    <cellStyle name="40% - Акцент5 3 18" xfId="3152"/>
    <cellStyle name="40% - Акцент5 3 18 2" xfId="3153"/>
    <cellStyle name="40% - Акцент5 3 18 2 2" xfId="3154"/>
    <cellStyle name="40% - Акцент5 3 18 2 2 2" xfId="33659"/>
    <cellStyle name="40% - Акцент5 3 18 2 3" xfId="33660"/>
    <cellStyle name="40% - Акцент5 3 18 3" xfId="3155"/>
    <cellStyle name="40% - Акцент5 3 18 3 2" xfId="33661"/>
    <cellStyle name="40% - Акцент5 3 18 4" xfId="33662"/>
    <cellStyle name="40% - Акцент5 3 19" xfId="3156"/>
    <cellStyle name="40% - Акцент5 3 19 2" xfId="3157"/>
    <cellStyle name="40% - Акцент5 3 19 2 2" xfId="3158"/>
    <cellStyle name="40% - Акцент5 3 19 2 2 2" xfId="33663"/>
    <cellStyle name="40% - Акцент5 3 19 2 3" xfId="33664"/>
    <cellStyle name="40% - Акцент5 3 19 3" xfId="3159"/>
    <cellStyle name="40% - Акцент5 3 19 3 2" xfId="33665"/>
    <cellStyle name="40% - Акцент5 3 19 4" xfId="33666"/>
    <cellStyle name="40% - Акцент5 3 2" xfId="3160"/>
    <cellStyle name="40% - Акцент5 3 2 2" xfId="33667"/>
    <cellStyle name="40% - Акцент5 3 20" xfId="3161"/>
    <cellStyle name="40% - Акцент5 3 20 2" xfId="3162"/>
    <cellStyle name="40% - Акцент5 3 20 2 2" xfId="3163"/>
    <cellStyle name="40% - Акцент5 3 20 2 2 2" xfId="33668"/>
    <cellStyle name="40% - Акцент5 3 20 2 3" xfId="33669"/>
    <cellStyle name="40% - Акцент5 3 20 3" xfId="3164"/>
    <cellStyle name="40% - Акцент5 3 20 3 2" xfId="33670"/>
    <cellStyle name="40% - Акцент5 3 20 4" xfId="33671"/>
    <cellStyle name="40% - Акцент5 3 21" xfId="3165"/>
    <cellStyle name="40% - Акцент5 3 21 2" xfId="3166"/>
    <cellStyle name="40% - Акцент5 3 21 2 2" xfId="3167"/>
    <cellStyle name="40% - Акцент5 3 21 2 2 2" xfId="33672"/>
    <cellStyle name="40% - Акцент5 3 21 2 3" xfId="33673"/>
    <cellStyle name="40% - Акцент5 3 21 3" xfId="3168"/>
    <cellStyle name="40% - Акцент5 3 21 3 2" xfId="33674"/>
    <cellStyle name="40% - Акцент5 3 21 4" xfId="33675"/>
    <cellStyle name="40% - Акцент5 3 22" xfId="3169"/>
    <cellStyle name="40% - Акцент5 3 22 2" xfId="3170"/>
    <cellStyle name="40% - Акцент5 3 22 2 2" xfId="3171"/>
    <cellStyle name="40% - Акцент5 3 22 2 2 2" xfId="33676"/>
    <cellStyle name="40% - Акцент5 3 22 2 3" xfId="33677"/>
    <cellStyle name="40% - Акцент5 3 22 3" xfId="3172"/>
    <cellStyle name="40% - Акцент5 3 22 3 2" xfId="33678"/>
    <cellStyle name="40% - Акцент5 3 22 4" xfId="33679"/>
    <cellStyle name="40% - Акцент5 3 23" xfId="3173"/>
    <cellStyle name="40% - Акцент5 3 23 2" xfId="3174"/>
    <cellStyle name="40% - Акцент5 3 23 2 2" xfId="3175"/>
    <cellStyle name="40% - Акцент5 3 23 2 2 2" xfId="33680"/>
    <cellStyle name="40% - Акцент5 3 23 2 3" xfId="33681"/>
    <cellStyle name="40% - Акцент5 3 23 3" xfId="3176"/>
    <cellStyle name="40% - Акцент5 3 23 3 2" xfId="33682"/>
    <cellStyle name="40% - Акцент5 3 23 4" xfId="33683"/>
    <cellStyle name="40% - Акцент5 3 24" xfId="3177"/>
    <cellStyle name="40% - Акцент5 3 24 2" xfId="3178"/>
    <cellStyle name="40% - Акцент5 3 24 2 2" xfId="3179"/>
    <cellStyle name="40% - Акцент5 3 24 2 2 2" xfId="33684"/>
    <cellStyle name="40% - Акцент5 3 24 2 3" xfId="33685"/>
    <cellStyle name="40% - Акцент5 3 24 3" xfId="3180"/>
    <cellStyle name="40% - Акцент5 3 24 3 2" xfId="33686"/>
    <cellStyle name="40% - Акцент5 3 24 4" xfId="33687"/>
    <cellStyle name="40% - Акцент5 3 25" xfId="33688"/>
    <cellStyle name="40% - Акцент5 3 3" xfId="3181"/>
    <cellStyle name="40% - Акцент5 3 3 2" xfId="3182"/>
    <cellStyle name="40% - Акцент5 3 3 2 2" xfId="3183"/>
    <cellStyle name="40% - Акцент5 3 3 2 2 2" xfId="33689"/>
    <cellStyle name="40% - Акцент5 3 3 2 3" xfId="33690"/>
    <cellStyle name="40% - Акцент5 3 3 3" xfId="3184"/>
    <cellStyle name="40% - Акцент5 3 3 3 2" xfId="33691"/>
    <cellStyle name="40% - Акцент5 3 3 4" xfId="33692"/>
    <cellStyle name="40% - Акцент5 3 4" xfId="3185"/>
    <cellStyle name="40% - Акцент5 3 4 2" xfId="3186"/>
    <cellStyle name="40% - Акцент5 3 4 2 2" xfId="3187"/>
    <cellStyle name="40% - Акцент5 3 4 2 2 2" xfId="33693"/>
    <cellStyle name="40% - Акцент5 3 4 2 3" xfId="33694"/>
    <cellStyle name="40% - Акцент5 3 4 3" xfId="3188"/>
    <cellStyle name="40% - Акцент5 3 4 3 2" xfId="33695"/>
    <cellStyle name="40% - Акцент5 3 4 4" xfId="33696"/>
    <cellStyle name="40% - Акцент5 3 5" xfId="3189"/>
    <cellStyle name="40% - Акцент5 3 5 2" xfId="3190"/>
    <cellStyle name="40% - Акцент5 3 5 2 2" xfId="3191"/>
    <cellStyle name="40% - Акцент5 3 5 2 2 2" xfId="33697"/>
    <cellStyle name="40% - Акцент5 3 5 2 3" xfId="33698"/>
    <cellStyle name="40% - Акцент5 3 5 3" xfId="3192"/>
    <cellStyle name="40% - Акцент5 3 5 3 2" xfId="33699"/>
    <cellStyle name="40% - Акцент5 3 5 4" xfId="33700"/>
    <cellStyle name="40% - Акцент5 3 6" xfId="3193"/>
    <cellStyle name="40% - Акцент5 3 6 2" xfId="3194"/>
    <cellStyle name="40% - Акцент5 3 6 2 2" xfId="3195"/>
    <cellStyle name="40% - Акцент5 3 6 2 2 2" xfId="33701"/>
    <cellStyle name="40% - Акцент5 3 6 2 3" xfId="33702"/>
    <cellStyle name="40% - Акцент5 3 6 3" xfId="3196"/>
    <cellStyle name="40% - Акцент5 3 6 3 2" xfId="33703"/>
    <cellStyle name="40% - Акцент5 3 6 4" xfId="33704"/>
    <cellStyle name="40% - Акцент5 3 7" xfId="3197"/>
    <cellStyle name="40% - Акцент5 3 7 2" xfId="3198"/>
    <cellStyle name="40% - Акцент5 3 7 2 2" xfId="3199"/>
    <cellStyle name="40% - Акцент5 3 7 2 2 2" xfId="33705"/>
    <cellStyle name="40% - Акцент5 3 7 2 3" xfId="33706"/>
    <cellStyle name="40% - Акцент5 3 7 3" xfId="3200"/>
    <cellStyle name="40% - Акцент5 3 7 3 2" xfId="33707"/>
    <cellStyle name="40% - Акцент5 3 7 4" xfId="33708"/>
    <cellStyle name="40% - Акцент5 3 8" xfId="3201"/>
    <cellStyle name="40% - Акцент5 3 8 2" xfId="3202"/>
    <cellStyle name="40% - Акцент5 3 8 2 2" xfId="3203"/>
    <cellStyle name="40% - Акцент5 3 8 2 2 2" xfId="33709"/>
    <cellStyle name="40% - Акцент5 3 8 2 3" xfId="33710"/>
    <cellStyle name="40% - Акцент5 3 8 3" xfId="3204"/>
    <cellStyle name="40% - Акцент5 3 8 3 2" xfId="33711"/>
    <cellStyle name="40% - Акцент5 3 8 4" xfId="33712"/>
    <cellStyle name="40% - Акцент5 3 9" xfId="3205"/>
    <cellStyle name="40% - Акцент5 3 9 2" xfId="3206"/>
    <cellStyle name="40% - Акцент5 3 9 2 2" xfId="3207"/>
    <cellStyle name="40% - Акцент5 3 9 2 2 2" xfId="33713"/>
    <cellStyle name="40% - Акцент5 3 9 2 3" xfId="33714"/>
    <cellStyle name="40% - Акцент5 3 9 3" xfId="3208"/>
    <cellStyle name="40% - Акцент5 3 9 3 2" xfId="33715"/>
    <cellStyle name="40% - Акцент5 3 9 4" xfId="33716"/>
    <cellStyle name="40% - Акцент5 4" xfId="3209"/>
    <cellStyle name="40% - Акцент5 4 2" xfId="3210"/>
    <cellStyle name="40% - Акцент5 4 2 2" xfId="33717"/>
    <cellStyle name="40% - Акцент5 4 3" xfId="33718"/>
    <cellStyle name="40% - Акцент5 5" xfId="3211"/>
    <cellStyle name="40% - Акцент5 5 2" xfId="3212"/>
    <cellStyle name="40% - Акцент5 5 2 2" xfId="33719"/>
    <cellStyle name="40% - Акцент5 5 3" xfId="33720"/>
    <cellStyle name="40% - Акцент5 6" xfId="3213"/>
    <cellStyle name="40% - Акцент5 6 2" xfId="33721"/>
    <cellStyle name="40% - Акцент5 7" xfId="3214"/>
    <cellStyle name="40% - Акцент5 7 2" xfId="3215"/>
    <cellStyle name="40% - Акцент5 7 2 2" xfId="3216"/>
    <cellStyle name="40% - Акцент5 7 2 2 2" xfId="33722"/>
    <cellStyle name="40% - Акцент5 7 2 3" xfId="33723"/>
    <cellStyle name="40% - Акцент5 7 3" xfId="3217"/>
    <cellStyle name="40% - Акцент5 7 3 2" xfId="33724"/>
    <cellStyle name="40% - Акцент5 7 4" xfId="33725"/>
    <cellStyle name="40% - Акцент5 8" xfId="3218"/>
    <cellStyle name="40% - Акцент5 8 2" xfId="3219"/>
    <cellStyle name="40% - Акцент5 8 2 2" xfId="3220"/>
    <cellStyle name="40% - Акцент5 8 2 2 2" xfId="33726"/>
    <cellStyle name="40% - Акцент5 8 2 3" xfId="33727"/>
    <cellStyle name="40% - Акцент5 8 3" xfId="3221"/>
    <cellStyle name="40% - Акцент5 8 3 2" xfId="33728"/>
    <cellStyle name="40% - Акцент5 8 4" xfId="33729"/>
    <cellStyle name="40% - Акцент5 9" xfId="3222"/>
    <cellStyle name="40% - Акцент5 9 2" xfId="3223"/>
    <cellStyle name="40% - Акцент5 9 2 2" xfId="3224"/>
    <cellStyle name="40% - Акцент5 9 2 2 2" xfId="33730"/>
    <cellStyle name="40% - Акцент5 9 2 3" xfId="33731"/>
    <cellStyle name="40% - Акцент5 9 3" xfId="3225"/>
    <cellStyle name="40% - Акцент5 9 3 2" xfId="33732"/>
    <cellStyle name="40% - Акцент5 9 4" xfId="33733"/>
    <cellStyle name="40% - Акцент6 10" xfId="3226"/>
    <cellStyle name="40% - Акцент6 10 2" xfId="3227"/>
    <cellStyle name="40% - Акцент6 10 2 2" xfId="3228"/>
    <cellStyle name="40% - Акцент6 10 2 2 2" xfId="33734"/>
    <cellStyle name="40% - Акцент6 10 2 3" xfId="33735"/>
    <cellStyle name="40% - Акцент6 10 3" xfId="3229"/>
    <cellStyle name="40% - Акцент6 10 3 2" xfId="33736"/>
    <cellStyle name="40% - Акцент6 10 4" xfId="33737"/>
    <cellStyle name="40% - Акцент6 11" xfId="3230"/>
    <cellStyle name="40% - Акцент6 11 2" xfId="3231"/>
    <cellStyle name="40% - Акцент6 11 2 2" xfId="3232"/>
    <cellStyle name="40% - Акцент6 11 2 2 2" xfId="33738"/>
    <cellStyle name="40% - Акцент6 11 2 3" xfId="33739"/>
    <cellStyle name="40% - Акцент6 11 3" xfId="3233"/>
    <cellStyle name="40% - Акцент6 11 3 2" xfId="33740"/>
    <cellStyle name="40% - Акцент6 11 4" xfId="33741"/>
    <cellStyle name="40% - Акцент6 12" xfId="3234"/>
    <cellStyle name="40% - Акцент6 12 2" xfId="3235"/>
    <cellStyle name="40% - Акцент6 12 2 2" xfId="3236"/>
    <cellStyle name="40% - Акцент6 12 2 2 2" xfId="33742"/>
    <cellStyle name="40% - Акцент6 12 2 3" xfId="33743"/>
    <cellStyle name="40% - Акцент6 12 3" xfId="3237"/>
    <cellStyle name="40% - Акцент6 12 3 2" xfId="33744"/>
    <cellStyle name="40% - Акцент6 12 4" xfId="33745"/>
    <cellStyle name="40% - Акцент6 13" xfId="3238"/>
    <cellStyle name="40% - Акцент6 13 2" xfId="3239"/>
    <cellStyle name="40% - Акцент6 13 2 2" xfId="3240"/>
    <cellStyle name="40% - Акцент6 13 2 2 2" xfId="33746"/>
    <cellStyle name="40% - Акцент6 13 2 3" xfId="33747"/>
    <cellStyle name="40% - Акцент6 13 3" xfId="3241"/>
    <cellStyle name="40% - Акцент6 13 3 2" xfId="33748"/>
    <cellStyle name="40% - Акцент6 13 4" xfId="33749"/>
    <cellStyle name="40% - Акцент6 14" xfId="3242"/>
    <cellStyle name="40% - Акцент6 14 2" xfId="3243"/>
    <cellStyle name="40% - Акцент6 14 2 2" xfId="3244"/>
    <cellStyle name="40% - Акцент6 14 2 2 2" xfId="33750"/>
    <cellStyle name="40% - Акцент6 14 2 3" xfId="33751"/>
    <cellStyle name="40% - Акцент6 14 3" xfId="3245"/>
    <cellStyle name="40% - Акцент6 14 3 2" xfId="33752"/>
    <cellStyle name="40% - Акцент6 14 4" xfId="33753"/>
    <cellStyle name="40% - Акцент6 15" xfId="3246"/>
    <cellStyle name="40% - Акцент6 15 2" xfId="3247"/>
    <cellStyle name="40% - Акцент6 15 2 2" xfId="3248"/>
    <cellStyle name="40% - Акцент6 15 2 2 2" xfId="33754"/>
    <cellStyle name="40% - Акцент6 15 2 3" xfId="33755"/>
    <cellStyle name="40% - Акцент6 15 3" xfId="3249"/>
    <cellStyle name="40% - Акцент6 15 3 2" xfId="33756"/>
    <cellStyle name="40% - Акцент6 15 4" xfId="33757"/>
    <cellStyle name="40% - Акцент6 16" xfId="3250"/>
    <cellStyle name="40% - Акцент6 16 2" xfId="3251"/>
    <cellStyle name="40% - Акцент6 16 2 2" xfId="3252"/>
    <cellStyle name="40% - Акцент6 16 2 2 2" xfId="33758"/>
    <cellStyle name="40% - Акцент6 16 2 3" xfId="33759"/>
    <cellStyle name="40% - Акцент6 16 3" xfId="3253"/>
    <cellStyle name="40% - Акцент6 16 3 2" xfId="33760"/>
    <cellStyle name="40% - Акцент6 16 4" xfId="33761"/>
    <cellStyle name="40% - Акцент6 17" xfId="3254"/>
    <cellStyle name="40% - Акцент6 17 2" xfId="3255"/>
    <cellStyle name="40% - Акцент6 17 2 2" xfId="3256"/>
    <cellStyle name="40% - Акцент6 17 2 2 2" xfId="33762"/>
    <cellStyle name="40% - Акцент6 17 2 3" xfId="33763"/>
    <cellStyle name="40% - Акцент6 17 3" xfId="3257"/>
    <cellStyle name="40% - Акцент6 17 3 2" xfId="33764"/>
    <cellStyle name="40% - Акцент6 17 4" xfId="33765"/>
    <cellStyle name="40% - Акцент6 18" xfId="3258"/>
    <cellStyle name="40% - Акцент6 18 2" xfId="3259"/>
    <cellStyle name="40% - Акцент6 18 2 2" xfId="33766"/>
    <cellStyle name="40% - Акцент6 18 3" xfId="33767"/>
    <cellStyle name="40% - Акцент6 19" xfId="3260"/>
    <cellStyle name="40% - Акцент6 19 2" xfId="33768"/>
    <cellStyle name="40% - Акцент6 2" xfId="3261"/>
    <cellStyle name="40% - Акцент6 2 10" xfId="3262"/>
    <cellStyle name="40% - Акцент6 2 10 2" xfId="3263"/>
    <cellStyle name="40% - Акцент6 2 10 2 2" xfId="3264"/>
    <cellStyle name="40% - Акцент6 2 10 2 2 2" xfId="33769"/>
    <cellStyle name="40% - Акцент6 2 10 2 3" xfId="33770"/>
    <cellStyle name="40% - Акцент6 2 10 3" xfId="3265"/>
    <cellStyle name="40% - Акцент6 2 10 3 2" xfId="33771"/>
    <cellStyle name="40% - Акцент6 2 10 4" xfId="33772"/>
    <cellStyle name="40% - Акцент6 2 11" xfId="3266"/>
    <cellStyle name="40% - Акцент6 2 11 2" xfId="3267"/>
    <cellStyle name="40% - Акцент6 2 11 2 2" xfId="3268"/>
    <cellStyle name="40% - Акцент6 2 11 2 2 2" xfId="33773"/>
    <cellStyle name="40% - Акцент6 2 11 2 3" xfId="33774"/>
    <cellStyle name="40% - Акцент6 2 11 3" xfId="3269"/>
    <cellStyle name="40% - Акцент6 2 11 3 2" xfId="33775"/>
    <cellStyle name="40% - Акцент6 2 11 4" xfId="33776"/>
    <cellStyle name="40% - Акцент6 2 12" xfId="3270"/>
    <cellStyle name="40% - Акцент6 2 12 2" xfId="3271"/>
    <cellStyle name="40% - Акцент6 2 12 2 2" xfId="3272"/>
    <cellStyle name="40% - Акцент6 2 12 2 2 2" xfId="33777"/>
    <cellStyle name="40% - Акцент6 2 12 2 3" xfId="33778"/>
    <cellStyle name="40% - Акцент6 2 12 3" xfId="3273"/>
    <cellStyle name="40% - Акцент6 2 12 3 2" xfId="33779"/>
    <cellStyle name="40% - Акцент6 2 12 4" xfId="33780"/>
    <cellStyle name="40% - Акцент6 2 13" xfId="3274"/>
    <cellStyle name="40% - Акцент6 2 13 2" xfId="3275"/>
    <cellStyle name="40% - Акцент6 2 13 2 2" xfId="3276"/>
    <cellStyle name="40% - Акцент6 2 13 2 2 2" xfId="33781"/>
    <cellStyle name="40% - Акцент6 2 13 2 3" xfId="33782"/>
    <cellStyle name="40% - Акцент6 2 13 3" xfId="3277"/>
    <cellStyle name="40% - Акцент6 2 13 3 2" xfId="33783"/>
    <cellStyle name="40% - Акцент6 2 13 4" xfId="33784"/>
    <cellStyle name="40% - Акцент6 2 14" xfId="3278"/>
    <cellStyle name="40% - Акцент6 2 14 2" xfId="3279"/>
    <cellStyle name="40% - Акцент6 2 14 2 2" xfId="3280"/>
    <cellStyle name="40% - Акцент6 2 14 2 2 2" xfId="33785"/>
    <cellStyle name="40% - Акцент6 2 14 2 3" xfId="33786"/>
    <cellStyle name="40% - Акцент6 2 14 3" xfId="3281"/>
    <cellStyle name="40% - Акцент6 2 14 3 2" xfId="33787"/>
    <cellStyle name="40% - Акцент6 2 14 4" xfId="33788"/>
    <cellStyle name="40% - Акцент6 2 15" xfId="3282"/>
    <cellStyle name="40% - Акцент6 2 15 2" xfId="3283"/>
    <cellStyle name="40% - Акцент6 2 15 2 2" xfId="3284"/>
    <cellStyle name="40% - Акцент6 2 15 2 2 2" xfId="33789"/>
    <cellStyle name="40% - Акцент6 2 15 2 3" xfId="33790"/>
    <cellStyle name="40% - Акцент6 2 15 3" xfId="3285"/>
    <cellStyle name="40% - Акцент6 2 15 3 2" xfId="33791"/>
    <cellStyle name="40% - Акцент6 2 15 4" xfId="33792"/>
    <cellStyle name="40% - Акцент6 2 16" xfId="3286"/>
    <cellStyle name="40% - Акцент6 2 16 2" xfId="3287"/>
    <cellStyle name="40% - Акцент6 2 16 2 2" xfId="3288"/>
    <cellStyle name="40% - Акцент6 2 16 2 2 2" xfId="33793"/>
    <cellStyle name="40% - Акцент6 2 16 2 3" xfId="33794"/>
    <cellStyle name="40% - Акцент6 2 16 3" xfId="3289"/>
    <cellStyle name="40% - Акцент6 2 16 3 2" xfId="33795"/>
    <cellStyle name="40% - Акцент6 2 16 4" xfId="33796"/>
    <cellStyle name="40% - Акцент6 2 17" xfId="3290"/>
    <cellStyle name="40% - Акцент6 2 17 2" xfId="3291"/>
    <cellStyle name="40% - Акцент6 2 17 2 2" xfId="3292"/>
    <cellStyle name="40% - Акцент6 2 17 2 2 2" xfId="33797"/>
    <cellStyle name="40% - Акцент6 2 17 2 3" xfId="33798"/>
    <cellStyle name="40% - Акцент6 2 17 3" xfId="3293"/>
    <cellStyle name="40% - Акцент6 2 17 3 2" xfId="33799"/>
    <cellStyle name="40% - Акцент6 2 17 4" xfId="33800"/>
    <cellStyle name="40% - Акцент6 2 18" xfId="3294"/>
    <cellStyle name="40% - Акцент6 2 18 2" xfId="3295"/>
    <cellStyle name="40% - Акцент6 2 18 2 2" xfId="3296"/>
    <cellStyle name="40% - Акцент6 2 18 2 2 2" xfId="33801"/>
    <cellStyle name="40% - Акцент6 2 18 2 3" xfId="33802"/>
    <cellStyle name="40% - Акцент6 2 18 3" xfId="3297"/>
    <cellStyle name="40% - Акцент6 2 18 3 2" xfId="33803"/>
    <cellStyle name="40% - Акцент6 2 18 4" xfId="33804"/>
    <cellStyle name="40% - Акцент6 2 19" xfId="3298"/>
    <cellStyle name="40% - Акцент6 2 19 2" xfId="3299"/>
    <cellStyle name="40% - Акцент6 2 19 2 2" xfId="3300"/>
    <cellStyle name="40% - Акцент6 2 19 2 2 2" xfId="33805"/>
    <cellStyle name="40% - Акцент6 2 19 2 3" xfId="33806"/>
    <cellStyle name="40% - Акцент6 2 19 3" xfId="3301"/>
    <cellStyle name="40% - Акцент6 2 19 3 2" xfId="33807"/>
    <cellStyle name="40% - Акцент6 2 19 4" xfId="33808"/>
    <cellStyle name="40% - Акцент6 2 2" xfId="3302"/>
    <cellStyle name="40% - Акцент6 2 2 2" xfId="33809"/>
    <cellStyle name="40% - Акцент6 2 2 3" xfId="60391"/>
    <cellStyle name="40% - Акцент6 2 20" xfId="3303"/>
    <cellStyle name="40% - Акцент6 2 20 2" xfId="3304"/>
    <cellStyle name="40% - Акцент6 2 20 2 2" xfId="3305"/>
    <cellStyle name="40% - Акцент6 2 20 2 2 2" xfId="33810"/>
    <cellStyle name="40% - Акцент6 2 20 2 3" xfId="33811"/>
    <cellStyle name="40% - Акцент6 2 20 3" xfId="3306"/>
    <cellStyle name="40% - Акцент6 2 20 3 2" xfId="33812"/>
    <cellStyle name="40% - Акцент6 2 20 4" xfId="33813"/>
    <cellStyle name="40% - Акцент6 2 21" xfId="3307"/>
    <cellStyle name="40% - Акцент6 2 21 2" xfId="3308"/>
    <cellStyle name="40% - Акцент6 2 21 2 2" xfId="3309"/>
    <cellStyle name="40% - Акцент6 2 21 2 2 2" xfId="33814"/>
    <cellStyle name="40% - Акцент6 2 21 2 3" xfId="33815"/>
    <cellStyle name="40% - Акцент6 2 21 3" xfId="3310"/>
    <cellStyle name="40% - Акцент6 2 21 3 2" xfId="33816"/>
    <cellStyle name="40% - Акцент6 2 21 4" xfId="33817"/>
    <cellStyle name="40% - Акцент6 2 22" xfId="3311"/>
    <cellStyle name="40% - Акцент6 2 22 2" xfId="3312"/>
    <cellStyle name="40% - Акцент6 2 22 2 2" xfId="3313"/>
    <cellStyle name="40% - Акцент6 2 22 2 2 2" xfId="33818"/>
    <cellStyle name="40% - Акцент6 2 22 2 3" xfId="33819"/>
    <cellStyle name="40% - Акцент6 2 22 3" xfId="3314"/>
    <cellStyle name="40% - Акцент6 2 22 3 2" xfId="33820"/>
    <cellStyle name="40% - Акцент6 2 22 4" xfId="33821"/>
    <cellStyle name="40% - Акцент6 2 23" xfId="3315"/>
    <cellStyle name="40% - Акцент6 2 23 2" xfId="3316"/>
    <cellStyle name="40% - Акцент6 2 23 2 2" xfId="3317"/>
    <cellStyle name="40% - Акцент6 2 23 2 2 2" xfId="33822"/>
    <cellStyle name="40% - Акцент6 2 23 2 3" xfId="33823"/>
    <cellStyle name="40% - Акцент6 2 23 3" xfId="3318"/>
    <cellStyle name="40% - Акцент6 2 23 3 2" xfId="33824"/>
    <cellStyle name="40% - Акцент6 2 23 4" xfId="33825"/>
    <cellStyle name="40% - Акцент6 2 24" xfId="3319"/>
    <cellStyle name="40% - Акцент6 2 24 2" xfId="3320"/>
    <cellStyle name="40% - Акцент6 2 24 2 2" xfId="3321"/>
    <cellStyle name="40% - Акцент6 2 24 2 2 2" xfId="33826"/>
    <cellStyle name="40% - Акцент6 2 24 2 3" xfId="33827"/>
    <cellStyle name="40% - Акцент6 2 24 3" xfId="3322"/>
    <cellStyle name="40% - Акцент6 2 24 3 2" xfId="33828"/>
    <cellStyle name="40% - Акцент6 2 24 4" xfId="33829"/>
    <cellStyle name="40% - Акцент6 2 25" xfId="33830"/>
    <cellStyle name="40% - Акцент6 2 26" xfId="60392"/>
    <cellStyle name="40% - Акцент6 2 3" xfId="3323"/>
    <cellStyle name="40% - Акцент6 2 3 2" xfId="3324"/>
    <cellStyle name="40% - Акцент6 2 3 2 2" xfId="3325"/>
    <cellStyle name="40% - Акцент6 2 3 2 2 2" xfId="33831"/>
    <cellStyle name="40% - Акцент6 2 3 2 3" xfId="33832"/>
    <cellStyle name="40% - Акцент6 2 3 3" xfId="3326"/>
    <cellStyle name="40% - Акцент6 2 3 3 2" xfId="33833"/>
    <cellStyle name="40% - Акцент6 2 3 4" xfId="33834"/>
    <cellStyle name="40% - Акцент6 2 3 5" xfId="60393"/>
    <cellStyle name="40% - Акцент6 2 4" xfId="3327"/>
    <cellStyle name="40% - Акцент6 2 4 2" xfId="3328"/>
    <cellStyle name="40% - Акцент6 2 4 2 2" xfId="3329"/>
    <cellStyle name="40% - Акцент6 2 4 2 2 2" xfId="33835"/>
    <cellStyle name="40% - Акцент6 2 4 2 3" xfId="33836"/>
    <cellStyle name="40% - Акцент6 2 4 3" xfId="3330"/>
    <cellStyle name="40% - Акцент6 2 4 3 2" xfId="33837"/>
    <cellStyle name="40% - Акцент6 2 4 4" xfId="33838"/>
    <cellStyle name="40% - Акцент6 2 4 5" xfId="60394"/>
    <cellStyle name="40% - Акцент6 2 5" xfId="3331"/>
    <cellStyle name="40% - Акцент6 2 5 2" xfId="3332"/>
    <cellStyle name="40% - Акцент6 2 5 2 2" xfId="3333"/>
    <cellStyle name="40% - Акцент6 2 5 2 2 2" xfId="33839"/>
    <cellStyle name="40% - Акцент6 2 5 2 3" xfId="33840"/>
    <cellStyle name="40% - Акцент6 2 5 3" xfId="3334"/>
    <cellStyle name="40% - Акцент6 2 5 3 2" xfId="33841"/>
    <cellStyle name="40% - Акцент6 2 5 4" xfId="33842"/>
    <cellStyle name="40% - Акцент6 2 5 5" xfId="60395"/>
    <cellStyle name="40% - Акцент6 2 6" xfId="3335"/>
    <cellStyle name="40% - Акцент6 2 6 2" xfId="3336"/>
    <cellStyle name="40% - Акцент6 2 6 2 2" xfId="3337"/>
    <cellStyle name="40% - Акцент6 2 6 2 2 2" xfId="33843"/>
    <cellStyle name="40% - Акцент6 2 6 2 3" xfId="33844"/>
    <cellStyle name="40% - Акцент6 2 6 3" xfId="3338"/>
    <cellStyle name="40% - Акцент6 2 6 3 2" xfId="33845"/>
    <cellStyle name="40% - Акцент6 2 6 4" xfId="33846"/>
    <cellStyle name="40% - Акцент6 2 7" xfId="3339"/>
    <cellStyle name="40% - Акцент6 2 7 2" xfId="3340"/>
    <cellStyle name="40% - Акцент6 2 7 2 2" xfId="3341"/>
    <cellStyle name="40% - Акцент6 2 7 2 2 2" xfId="33847"/>
    <cellStyle name="40% - Акцент6 2 7 2 3" xfId="33848"/>
    <cellStyle name="40% - Акцент6 2 7 3" xfId="3342"/>
    <cellStyle name="40% - Акцент6 2 7 3 2" xfId="33849"/>
    <cellStyle name="40% - Акцент6 2 7 4" xfId="33850"/>
    <cellStyle name="40% - Акцент6 2 8" xfId="3343"/>
    <cellStyle name="40% - Акцент6 2 8 2" xfId="3344"/>
    <cellStyle name="40% - Акцент6 2 8 2 2" xfId="3345"/>
    <cellStyle name="40% - Акцент6 2 8 2 2 2" xfId="33851"/>
    <cellStyle name="40% - Акцент6 2 8 2 3" xfId="33852"/>
    <cellStyle name="40% - Акцент6 2 8 3" xfId="3346"/>
    <cellStyle name="40% - Акцент6 2 8 3 2" xfId="33853"/>
    <cellStyle name="40% - Акцент6 2 8 4" xfId="33854"/>
    <cellStyle name="40% - Акцент6 2 9" xfId="3347"/>
    <cellStyle name="40% - Акцент6 2 9 2" xfId="3348"/>
    <cellStyle name="40% - Акцент6 2 9 2 2" xfId="3349"/>
    <cellStyle name="40% - Акцент6 2 9 2 2 2" xfId="33855"/>
    <cellStyle name="40% - Акцент6 2 9 2 3" xfId="33856"/>
    <cellStyle name="40% - Акцент6 2 9 3" xfId="3350"/>
    <cellStyle name="40% - Акцент6 2 9 3 2" xfId="33857"/>
    <cellStyle name="40% - Акцент6 2 9 4" xfId="33858"/>
    <cellStyle name="40% - Акцент6 20" xfId="60396"/>
    <cellStyle name="40% - Акцент6 3" xfId="3351"/>
    <cellStyle name="40% - Акцент6 3 10" xfId="3352"/>
    <cellStyle name="40% - Акцент6 3 10 2" xfId="3353"/>
    <cellStyle name="40% - Акцент6 3 10 2 2" xfId="3354"/>
    <cellStyle name="40% - Акцент6 3 10 2 2 2" xfId="33859"/>
    <cellStyle name="40% - Акцент6 3 10 2 3" xfId="33860"/>
    <cellStyle name="40% - Акцент6 3 10 3" xfId="3355"/>
    <cellStyle name="40% - Акцент6 3 10 3 2" xfId="33861"/>
    <cellStyle name="40% - Акцент6 3 10 4" xfId="33862"/>
    <cellStyle name="40% - Акцент6 3 11" xfId="3356"/>
    <cellStyle name="40% - Акцент6 3 11 2" xfId="3357"/>
    <cellStyle name="40% - Акцент6 3 11 2 2" xfId="3358"/>
    <cellStyle name="40% - Акцент6 3 11 2 2 2" xfId="33863"/>
    <cellStyle name="40% - Акцент6 3 11 2 3" xfId="33864"/>
    <cellStyle name="40% - Акцент6 3 11 3" xfId="3359"/>
    <cellStyle name="40% - Акцент6 3 11 3 2" xfId="33865"/>
    <cellStyle name="40% - Акцент6 3 11 4" xfId="33866"/>
    <cellStyle name="40% - Акцент6 3 12" xfId="3360"/>
    <cellStyle name="40% - Акцент6 3 12 2" xfId="3361"/>
    <cellStyle name="40% - Акцент6 3 12 2 2" xfId="3362"/>
    <cellStyle name="40% - Акцент6 3 12 2 2 2" xfId="33867"/>
    <cellStyle name="40% - Акцент6 3 12 2 3" xfId="33868"/>
    <cellStyle name="40% - Акцент6 3 12 3" xfId="3363"/>
    <cellStyle name="40% - Акцент6 3 12 3 2" xfId="33869"/>
    <cellStyle name="40% - Акцент6 3 12 4" xfId="33870"/>
    <cellStyle name="40% - Акцент6 3 13" xfId="3364"/>
    <cellStyle name="40% - Акцент6 3 13 2" xfId="3365"/>
    <cellStyle name="40% - Акцент6 3 13 2 2" xfId="3366"/>
    <cellStyle name="40% - Акцент6 3 13 2 2 2" xfId="33871"/>
    <cellStyle name="40% - Акцент6 3 13 2 3" xfId="33872"/>
    <cellStyle name="40% - Акцент6 3 13 3" xfId="3367"/>
    <cellStyle name="40% - Акцент6 3 13 3 2" xfId="33873"/>
    <cellStyle name="40% - Акцент6 3 13 4" xfId="33874"/>
    <cellStyle name="40% - Акцент6 3 14" xfId="3368"/>
    <cellStyle name="40% - Акцент6 3 14 2" xfId="3369"/>
    <cellStyle name="40% - Акцент6 3 14 2 2" xfId="3370"/>
    <cellStyle name="40% - Акцент6 3 14 2 2 2" xfId="33875"/>
    <cellStyle name="40% - Акцент6 3 14 2 3" xfId="33876"/>
    <cellStyle name="40% - Акцент6 3 14 3" xfId="3371"/>
    <cellStyle name="40% - Акцент6 3 14 3 2" xfId="33877"/>
    <cellStyle name="40% - Акцент6 3 14 4" xfId="33878"/>
    <cellStyle name="40% - Акцент6 3 15" xfId="3372"/>
    <cellStyle name="40% - Акцент6 3 15 2" xfId="3373"/>
    <cellStyle name="40% - Акцент6 3 15 2 2" xfId="3374"/>
    <cellStyle name="40% - Акцент6 3 15 2 2 2" xfId="33879"/>
    <cellStyle name="40% - Акцент6 3 15 2 3" xfId="33880"/>
    <cellStyle name="40% - Акцент6 3 15 3" xfId="3375"/>
    <cellStyle name="40% - Акцент6 3 15 3 2" xfId="33881"/>
    <cellStyle name="40% - Акцент6 3 15 4" xfId="33882"/>
    <cellStyle name="40% - Акцент6 3 16" xfId="3376"/>
    <cellStyle name="40% - Акцент6 3 16 2" xfId="3377"/>
    <cellStyle name="40% - Акцент6 3 16 2 2" xfId="3378"/>
    <cellStyle name="40% - Акцент6 3 16 2 2 2" xfId="33883"/>
    <cellStyle name="40% - Акцент6 3 16 2 3" xfId="33884"/>
    <cellStyle name="40% - Акцент6 3 16 3" xfId="3379"/>
    <cellStyle name="40% - Акцент6 3 16 3 2" xfId="33885"/>
    <cellStyle name="40% - Акцент6 3 16 4" xfId="33886"/>
    <cellStyle name="40% - Акцент6 3 17" xfId="3380"/>
    <cellStyle name="40% - Акцент6 3 17 2" xfId="3381"/>
    <cellStyle name="40% - Акцент6 3 17 2 2" xfId="3382"/>
    <cellStyle name="40% - Акцент6 3 17 2 2 2" xfId="33887"/>
    <cellStyle name="40% - Акцент6 3 17 2 3" xfId="33888"/>
    <cellStyle name="40% - Акцент6 3 17 3" xfId="3383"/>
    <cellStyle name="40% - Акцент6 3 17 3 2" xfId="33889"/>
    <cellStyle name="40% - Акцент6 3 17 4" xfId="33890"/>
    <cellStyle name="40% - Акцент6 3 18" xfId="3384"/>
    <cellStyle name="40% - Акцент6 3 18 2" xfId="3385"/>
    <cellStyle name="40% - Акцент6 3 18 2 2" xfId="3386"/>
    <cellStyle name="40% - Акцент6 3 18 2 2 2" xfId="33891"/>
    <cellStyle name="40% - Акцент6 3 18 2 3" xfId="33892"/>
    <cellStyle name="40% - Акцент6 3 18 3" xfId="3387"/>
    <cellStyle name="40% - Акцент6 3 18 3 2" xfId="33893"/>
    <cellStyle name="40% - Акцент6 3 18 4" xfId="33894"/>
    <cellStyle name="40% - Акцент6 3 19" xfId="3388"/>
    <cellStyle name="40% - Акцент6 3 19 2" xfId="3389"/>
    <cellStyle name="40% - Акцент6 3 19 2 2" xfId="3390"/>
    <cellStyle name="40% - Акцент6 3 19 2 2 2" xfId="33895"/>
    <cellStyle name="40% - Акцент6 3 19 2 3" xfId="33896"/>
    <cellStyle name="40% - Акцент6 3 19 3" xfId="3391"/>
    <cellStyle name="40% - Акцент6 3 19 3 2" xfId="33897"/>
    <cellStyle name="40% - Акцент6 3 19 4" xfId="33898"/>
    <cellStyle name="40% - Акцент6 3 2" xfId="3392"/>
    <cellStyle name="40% - Акцент6 3 2 2" xfId="33899"/>
    <cellStyle name="40% - Акцент6 3 20" xfId="3393"/>
    <cellStyle name="40% - Акцент6 3 20 2" xfId="3394"/>
    <cellStyle name="40% - Акцент6 3 20 2 2" xfId="3395"/>
    <cellStyle name="40% - Акцент6 3 20 2 2 2" xfId="33900"/>
    <cellStyle name="40% - Акцент6 3 20 2 3" xfId="33901"/>
    <cellStyle name="40% - Акцент6 3 20 3" xfId="3396"/>
    <cellStyle name="40% - Акцент6 3 20 3 2" xfId="33902"/>
    <cellStyle name="40% - Акцент6 3 20 4" xfId="33903"/>
    <cellStyle name="40% - Акцент6 3 21" xfId="3397"/>
    <cellStyle name="40% - Акцент6 3 21 2" xfId="3398"/>
    <cellStyle name="40% - Акцент6 3 21 2 2" xfId="3399"/>
    <cellStyle name="40% - Акцент6 3 21 2 2 2" xfId="33904"/>
    <cellStyle name="40% - Акцент6 3 21 2 3" xfId="33905"/>
    <cellStyle name="40% - Акцент6 3 21 3" xfId="3400"/>
    <cellStyle name="40% - Акцент6 3 21 3 2" xfId="33906"/>
    <cellStyle name="40% - Акцент6 3 21 4" xfId="33907"/>
    <cellStyle name="40% - Акцент6 3 22" xfId="3401"/>
    <cellStyle name="40% - Акцент6 3 22 2" xfId="3402"/>
    <cellStyle name="40% - Акцент6 3 22 2 2" xfId="3403"/>
    <cellStyle name="40% - Акцент6 3 22 2 2 2" xfId="33908"/>
    <cellStyle name="40% - Акцент6 3 22 2 3" xfId="33909"/>
    <cellStyle name="40% - Акцент6 3 22 3" xfId="3404"/>
    <cellStyle name="40% - Акцент6 3 22 3 2" xfId="33910"/>
    <cellStyle name="40% - Акцент6 3 22 4" xfId="33911"/>
    <cellStyle name="40% - Акцент6 3 23" xfId="3405"/>
    <cellStyle name="40% - Акцент6 3 23 2" xfId="3406"/>
    <cellStyle name="40% - Акцент6 3 23 2 2" xfId="3407"/>
    <cellStyle name="40% - Акцент6 3 23 2 2 2" xfId="33912"/>
    <cellStyle name="40% - Акцент6 3 23 2 3" xfId="33913"/>
    <cellStyle name="40% - Акцент6 3 23 3" xfId="3408"/>
    <cellStyle name="40% - Акцент6 3 23 3 2" xfId="33914"/>
    <cellStyle name="40% - Акцент6 3 23 4" xfId="33915"/>
    <cellStyle name="40% - Акцент6 3 24" xfId="3409"/>
    <cellStyle name="40% - Акцент6 3 24 2" xfId="3410"/>
    <cellStyle name="40% - Акцент6 3 24 2 2" xfId="3411"/>
    <cellStyle name="40% - Акцент6 3 24 2 2 2" xfId="33916"/>
    <cellStyle name="40% - Акцент6 3 24 2 3" xfId="33917"/>
    <cellStyle name="40% - Акцент6 3 24 3" xfId="3412"/>
    <cellStyle name="40% - Акцент6 3 24 3 2" xfId="33918"/>
    <cellStyle name="40% - Акцент6 3 24 4" xfId="33919"/>
    <cellStyle name="40% - Акцент6 3 25" xfId="33920"/>
    <cellStyle name="40% - Акцент6 3 3" xfId="3413"/>
    <cellStyle name="40% - Акцент6 3 3 2" xfId="3414"/>
    <cellStyle name="40% - Акцент6 3 3 2 2" xfId="3415"/>
    <cellStyle name="40% - Акцент6 3 3 2 2 2" xfId="33921"/>
    <cellStyle name="40% - Акцент6 3 3 2 3" xfId="33922"/>
    <cellStyle name="40% - Акцент6 3 3 3" xfId="3416"/>
    <cellStyle name="40% - Акцент6 3 3 3 2" xfId="33923"/>
    <cellStyle name="40% - Акцент6 3 3 4" xfId="33924"/>
    <cellStyle name="40% - Акцент6 3 4" xfId="3417"/>
    <cellStyle name="40% - Акцент6 3 4 2" xfId="3418"/>
    <cellStyle name="40% - Акцент6 3 4 2 2" xfId="3419"/>
    <cellStyle name="40% - Акцент6 3 4 2 2 2" xfId="33925"/>
    <cellStyle name="40% - Акцент6 3 4 2 3" xfId="33926"/>
    <cellStyle name="40% - Акцент6 3 4 3" xfId="3420"/>
    <cellStyle name="40% - Акцент6 3 4 3 2" xfId="33927"/>
    <cellStyle name="40% - Акцент6 3 4 4" xfId="33928"/>
    <cellStyle name="40% - Акцент6 3 5" xfId="3421"/>
    <cellStyle name="40% - Акцент6 3 5 2" xfId="3422"/>
    <cellStyle name="40% - Акцент6 3 5 2 2" xfId="3423"/>
    <cellStyle name="40% - Акцент6 3 5 2 2 2" xfId="33929"/>
    <cellStyle name="40% - Акцент6 3 5 2 3" xfId="33930"/>
    <cellStyle name="40% - Акцент6 3 5 3" xfId="3424"/>
    <cellStyle name="40% - Акцент6 3 5 3 2" xfId="33931"/>
    <cellStyle name="40% - Акцент6 3 5 4" xfId="33932"/>
    <cellStyle name="40% - Акцент6 3 6" xfId="3425"/>
    <cellStyle name="40% - Акцент6 3 6 2" xfId="3426"/>
    <cellStyle name="40% - Акцент6 3 6 2 2" xfId="3427"/>
    <cellStyle name="40% - Акцент6 3 6 2 2 2" xfId="33933"/>
    <cellStyle name="40% - Акцент6 3 6 2 3" xfId="33934"/>
    <cellStyle name="40% - Акцент6 3 6 3" xfId="3428"/>
    <cellStyle name="40% - Акцент6 3 6 3 2" xfId="33935"/>
    <cellStyle name="40% - Акцент6 3 6 4" xfId="33936"/>
    <cellStyle name="40% - Акцент6 3 7" xfId="3429"/>
    <cellStyle name="40% - Акцент6 3 7 2" xfId="3430"/>
    <cellStyle name="40% - Акцент6 3 7 2 2" xfId="3431"/>
    <cellStyle name="40% - Акцент6 3 7 2 2 2" xfId="33937"/>
    <cellStyle name="40% - Акцент6 3 7 2 3" xfId="33938"/>
    <cellStyle name="40% - Акцент6 3 7 3" xfId="3432"/>
    <cellStyle name="40% - Акцент6 3 7 3 2" xfId="33939"/>
    <cellStyle name="40% - Акцент6 3 7 4" xfId="33940"/>
    <cellStyle name="40% - Акцент6 3 8" xfId="3433"/>
    <cellStyle name="40% - Акцент6 3 8 2" xfId="3434"/>
    <cellStyle name="40% - Акцент6 3 8 2 2" xfId="3435"/>
    <cellStyle name="40% - Акцент6 3 8 2 2 2" xfId="33941"/>
    <cellStyle name="40% - Акцент6 3 8 2 3" xfId="33942"/>
    <cellStyle name="40% - Акцент6 3 8 3" xfId="3436"/>
    <cellStyle name="40% - Акцент6 3 8 3 2" xfId="33943"/>
    <cellStyle name="40% - Акцент6 3 8 4" xfId="33944"/>
    <cellStyle name="40% - Акцент6 3 9" xfId="3437"/>
    <cellStyle name="40% - Акцент6 3 9 2" xfId="3438"/>
    <cellStyle name="40% - Акцент6 3 9 2 2" xfId="3439"/>
    <cellStyle name="40% - Акцент6 3 9 2 2 2" xfId="33945"/>
    <cellStyle name="40% - Акцент6 3 9 2 3" xfId="33946"/>
    <cellStyle name="40% - Акцент6 3 9 3" xfId="3440"/>
    <cellStyle name="40% - Акцент6 3 9 3 2" xfId="33947"/>
    <cellStyle name="40% - Акцент6 3 9 4" xfId="33948"/>
    <cellStyle name="40% - Акцент6 4" xfId="3441"/>
    <cellStyle name="40% - Акцент6 4 2" xfId="3442"/>
    <cellStyle name="40% - Акцент6 4 2 2" xfId="33949"/>
    <cellStyle name="40% - Акцент6 4 3" xfId="33950"/>
    <cellStyle name="40% - Акцент6 5" xfId="3443"/>
    <cellStyle name="40% - Акцент6 5 2" xfId="3444"/>
    <cellStyle name="40% - Акцент6 5 2 2" xfId="33951"/>
    <cellStyle name="40% - Акцент6 5 3" xfId="33952"/>
    <cellStyle name="40% - Акцент6 6" xfId="3445"/>
    <cellStyle name="40% - Акцент6 6 2" xfId="33953"/>
    <cellStyle name="40% - Акцент6 7" xfId="3446"/>
    <cellStyle name="40% - Акцент6 7 2" xfId="3447"/>
    <cellStyle name="40% - Акцент6 7 2 2" xfId="3448"/>
    <cellStyle name="40% - Акцент6 7 2 2 2" xfId="33954"/>
    <cellStyle name="40% - Акцент6 7 2 3" xfId="33955"/>
    <cellStyle name="40% - Акцент6 7 3" xfId="3449"/>
    <cellStyle name="40% - Акцент6 7 3 2" xfId="33956"/>
    <cellStyle name="40% - Акцент6 7 4" xfId="33957"/>
    <cellStyle name="40% - Акцент6 8" xfId="3450"/>
    <cellStyle name="40% - Акцент6 8 2" xfId="3451"/>
    <cellStyle name="40% - Акцент6 8 2 2" xfId="3452"/>
    <cellStyle name="40% - Акцент6 8 2 2 2" xfId="33958"/>
    <cellStyle name="40% - Акцент6 8 2 3" xfId="33959"/>
    <cellStyle name="40% - Акцент6 8 3" xfId="3453"/>
    <cellStyle name="40% - Акцент6 8 3 2" xfId="33960"/>
    <cellStyle name="40% - Акцент6 8 4" xfId="33961"/>
    <cellStyle name="40% - Акцент6 9" xfId="3454"/>
    <cellStyle name="40% - Акцент6 9 2" xfId="3455"/>
    <cellStyle name="40% - Акцент6 9 2 2" xfId="3456"/>
    <cellStyle name="40% - Акцент6 9 2 2 2" xfId="33962"/>
    <cellStyle name="40% - Акцент6 9 2 3" xfId="33963"/>
    <cellStyle name="40% - Акцент6 9 3" xfId="3457"/>
    <cellStyle name="40% - Акцент6 9 3 2" xfId="33964"/>
    <cellStyle name="40% - Акцент6 9 4" xfId="33965"/>
    <cellStyle name="60% - Accent1 10" xfId="3458"/>
    <cellStyle name="60% - Accent1 10 2" xfId="33966"/>
    <cellStyle name="60% - Accent1 11" xfId="3459"/>
    <cellStyle name="60% - Accent1 11 2" xfId="33967"/>
    <cellStyle name="60% - Accent1 12" xfId="3460"/>
    <cellStyle name="60% - Accent1 12 2" xfId="33968"/>
    <cellStyle name="60% - Accent1 13" xfId="3461"/>
    <cellStyle name="60% - Accent1 13 2" xfId="33969"/>
    <cellStyle name="60% - Accent1 2" xfId="3462"/>
    <cellStyle name="60% - Accent1 2 2" xfId="33970"/>
    <cellStyle name="60% - Accent1 3" xfId="3463"/>
    <cellStyle name="60% - Accent1 3 2" xfId="33971"/>
    <cellStyle name="60% - Accent1 4" xfId="3464"/>
    <cellStyle name="60% - Accent1 4 2" xfId="33972"/>
    <cellStyle name="60% - Accent1 5" xfId="3465"/>
    <cellStyle name="60% - Accent1 5 2" xfId="33973"/>
    <cellStyle name="60% - Accent1 6" xfId="3466"/>
    <cellStyle name="60% - Accent1 6 2" xfId="33974"/>
    <cellStyle name="60% - Accent1 7" xfId="3467"/>
    <cellStyle name="60% - Accent1 7 2" xfId="33975"/>
    <cellStyle name="60% - Accent1 8" xfId="3468"/>
    <cellStyle name="60% - Accent1 8 2" xfId="33976"/>
    <cellStyle name="60% - Accent1 9" xfId="3469"/>
    <cellStyle name="60% - Accent1 9 2" xfId="33977"/>
    <cellStyle name="60% - Accent2 10" xfId="3470"/>
    <cellStyle name="60% - Accent2 10 2" xfId="33978"/>
    <cellStyle name="60% - Accent2 11" xfId="3471"/>
    <cellStyle name="60% - Accent2 11 2" xfId="33979"/>
    <cellStyle name="60% - Accent2 12" xfId="3472"/>
    <cellStyle name="60% - Accent2 12 2" xfId="33980"/>
    <cellStyle name="60% - Accent2 13" xfId="3473"/>
    <cellStyle name="60% - Accent2 13 2" xfId="33981"/>
    <cellStyle name="60% - Accent2 2" xfId="3474"/>
    <cellStyle name="60% - Accent2 2 2" xfId="33982"/>
    <cellStyle name="60% - Accent2 3" xfId="3475"/>
    <cellStyle name="60% - Accent2 3 2" xfId="33983"/>
    <cellStyle name="60% - Accent2 4" xfId="3476"/>
    <cellStyle name="60% - Accent2 4 2" xfId="33984"/>
    <cellStyle name="60% - Accent2 5" xfId="3477"/>
    <cellStyle name="60% - Accent2 5 2" xfId="33985"/>
    <cellStyle name="60% - Accent2 6" xfId="3478"/>
    <cellStyle name="60% - Accent2 6 2" xfId="33986"/>
    <cellStyle name="60% - Accent2 7" xfId="3479"/>
    <cellStyle name="60% - Accent2 7 2" xfId="33987"/>
    <cellStyle name="60% - Accent2 8" xfId="3480"/>
    <cellStyle name="60% - Accent2 8 2" xfId="33988"/>
    <cellStyle name="60% - Accent2 9" xfId="3481"/>
    <cellStyle name="60% - Accent2 9 2" xfId="33989"/>
    <cellStyle name="60% - Accent3 10" xfId="3482"/>
    <cellStyle name="60% - Accent3 10 2" xfId="33990"/>
    <cellStyle name="60% - Accent3 11" xfId="3483"/>
    <cellStyle name="60% - Accent3 11 2" xfId="33991"/>
    <cellStyle name="60% - Accent3 12" xfId="3484"/>
    <cellStyle name="60% - Accent3 12 2" xfId="33992"/>
    <cellStyle name="60% - Accent3 13" xfId="3485"/>
    <cellStyle name="60% - Accent3 13 2" xfId="33993"/>
    <cellStyle name="60% - Accent3 2" xfId="3486"/>
    <cellStyle name="60% - Accent3 2 2" xfId="33994"/>
    <cellStyle name="60% - Accent3 3" xfId="3487"/>
    <cellStyle name="60% - Accent3 3 2" xfId="33995"/>
    <cellStyle name="60% - Accent3 4" xfId="3488"/>
    <cellStyle name="60% - Accent3 4 2" xfId="33996"/>
    <cellStyle name="60% - Accent3 5" xfId="3489"/>
    <cellStyle name="60% - Accent3 5 2" xfId="33997"/>
    <cellStyle name="60% - Accent3 6" xfId="3490"/>
    <cellStyle name="60% - Accent3 6 2" xfId="33998"/>
    <cellStyle name="60% - Accent3 7" xfId="3491"/>
    <cellStyle name="60% - Accent3 7 2" xfId="33999"/>
    <cellStyle name="60% - Accent3 8" xfId="3492"/>
    <cellStyle name="60% - Accent3 8 2" xfId="34000"/>
    <cellStyle name="60% - Accent3 9" xfId="3493"/>
    <cellStyle name="60% - Accent3 9 2" xfId="34001"/>
    <cellStyle name="60% - Accent4 10" xfId="3494"/>
    <cellStyle name="60% - Accent4 10 2" xfId="34002"/>
    <cellStyle name="60% - Accent4 11" xfId="3495"/>
    <cellStyle name="60% - Accent4 11 2" xfId="34003"/>
    <cellStyle name="60% - Accent4 12" xfId="3496"/>
    <cellStyle name="60% - Accent4 12 2" xfId="34004"/>
    <cellStyle name="60% - Accent4 13" xfId="3497"/>
    <cellStyle name="60% - Accent4 13 2" xfId="34005"/>
    <cellStyle name="60% - Accent4 2" xfId="3498"/>
    <cellStyle name="60% - Accent4 2 2" xfId="34006"/>
    <cellStyle name="60% - Accent4 3" xfId="3499"/>
    <cellStyle name="60% - Accent4 3 2" xfId="34007"/>
    <cellStyle name="60% - Accent4 4" xfId="3500"/>
    <cellStyle name="60% - Accent4 4 2" xfId="34008"/>
    <cellStyle name="60% - Accent4 5" xfId="3501"/>
    <cellStyle name="60% - Accent4 5 2" xfId="34009"/>
    <cellStyle name="60% - Accent4 6" xfId="3502"/>
    <cellStyle name="60% - Accent4 6 2" xfId="34010"/>
    <cellStyle name="60% - Accent4 7" xfId="3503"/>
    <cellStyle name="60% - Accent4 7 2" xfId="34011"/>
    <cellStyle name="60% - Accent4 8" xfId="3504"/>
    <cellStyle name="60% - Accent4 8 2" xfId="34012"/>
    <cellStyle name="60% - Accent4 9" xfId="3505"/>
    <cellStyle name="60% - Accent4 9 2" xfId="34013"/>
    <cellStyle name="60% - Accent5 10" xfId="3506"/>
    <cellStyle name="60% - Accent5 10 2" xfId="34014"/>
    <cellStyle name="60% - Accent5 11" xfId="3507"/>
    <cellStyle name="60% - Accent5 11 2" xfId="34015"/>
    <cellStyle name="60% - Accent5 12" xfId="3508"/>
    <cellStyle name="60% - Accent5 12 2" xfId="34016"/>
    <cellStyle name="60% - Accent5 13" xfId="3509"/>
    <cellStyle name="60% - Accent5 13 2" xfId="34017"/>
    <cellStyle name="60% - Accent5 2" xfId="3510"/>
    <cellStyle name="60% - Accent5 2 2" xfId="34018"/>
    <cellStyle name="60% - Accent5 3" xfId="3511"/>
    <cellStyle name="60% - Accent5 3 2" xfId="34019"/>
    <cellStyle name="60% - Accent5 4" xfId="3512"/>
    <cellStyle name="60% - Accent5 4 2" xfId="34020"/>
    <cellStyle name="60% - Accent5 5" xfId="3513"/>
    <cellStyle name="60% - Accent5 5 2" xfId="34021"/>
    <cellStyle name="60% - Accent5 6" xfId="3514"/>
    <cellStyle name="60% - Accent5 6 2" xfId="34022"/>
    <cellStyle name="60% - Accent5 7" xfId="3515"/>
    <cellStyle name="60% - Accent5 7 2" xfId="34023"/>
    <cellStyle name="60% - Accent5 8" xfId="3516"/>
    <cellStyle name="60% - Accent5 8 2" xfId="34024"/>
    <cellStyle name="60% - Accent5 9" xfId="3517"/>
    <cellStyle name="60% - Accent5 9 2" xfId="34025"/>
    <cellStyle name="60% - Accent6 10" xfId="3518"/>
    <cellStyle name="60% - Accent6 10 2" xfId="34026"/>
    <cellStyle name="60% - Accent6 11" xfId="3519"/>
    <cellStyle name="60% - Accent6 11 2" xfId="34027"/>
    <cellStyle name="60% - Accent6 12" xfId="3520"/>
    <cellStyle name="60% - Accent6 12 2" xfId="34028"/>
    <cellStyle name="60% - Accent6 13" xfId="3521"/>
    <cellStyle name="60% - Accent6 13 2" xfId="34029"/>
    <cellStyle name="60% - Accent6 2" xfId="3522"/>
    <cellStyle name="60% - Accent6 2 2" xfId="34030"/>
    <cellStyle name="60% - Accent6 3" xfId="3523"/>
    <cellStyle name="60% - Accent6 3 2" xfId="34031"/>
    <cellStyle name="60% - Accent6 4" xfId="3524"/>
    <cellStyle name="60% - Accent6 4 2" xfId="34032"/>
    <cellStyle name="60% - Accent6 5" xfId="3525"/>
    <cellStyle name="60% - Accent6 5 2" xfId="34033"/>
    <cellStyle name="60% - Accent6 6" xfId="3526"/>
    <cellStyle name="60% - Accent6 6 2" xfId="34034"/>
    <cellStyle name="60% - Accent6 7" xfId="3527"/>
    <cellStyle name="60% - Accent6 7 2" xfId="34035"/>
    <cellStyle name="60% - Accent6 8" xfId="3528"/>
    <cellStyle name="60% - Accent6 8 2" xfId="34036"/>
    <cellStyle name="60% - Accent6 9" xfId="3529"/>
    <cellStyle name="60% - Accent6 9 2" xfId="34037"/>
    <cellStyle name="60% - Акцент1 2" xfId="3530"/>
    <cellStyle name="60% - Акцент1 2 10" xfId="3531"/>
    <cellStyle name="60% - Акцент1 2 10 2" xfId="34038"/>
    <cellStyle name="60% - Акцент1 2 11" xfId="3532"/>
    <cellStyle name="60% - Акцент1 2 11 2" xfId="34039"/>
    <cellStyle name="60% - Акцент1 2 12" xfId="3533"/>
    <cellStyle name="60% - Акцент1 2 12 2" xfId="34040"/>
    <cellStyle name="60% - Акцент1 2 13" xfId="3534"/>
    <cellStyle name="60% - Акцент1 2 13 2" xfId="34041"/>
    <cellStyle name="60% - Акцент1 2 14" xfId="3535"/>
    <cellStyle name="60% - Акцент1 2 14 2" xfId="34042"/>
    <cellStyle name="60% - Акцент1 2 15" xfId="3536"/>
    <cellStyle name="60% - Акцент1 2 15 2" xfId="34043"/>
    <cellStyle name="60% - Акцент1 2 16" xfId="3537"/>
    <cellStyle name="60% - Акцент1 2 16 2" xfId="34044"/>
    <cellStyle name="60% - Акцент1 2 17" xfId="3538"/>
    <cellStyle name="60% - Акцент1 2 17 2" xfId="34045"/>
    <cellStyle name="60% - Акцент1 2 18" xfId="3539"/>
    <cellStyle name="60% - Акцент1 2 18 2" xfId="34046"/>
    <cellStyle name="60% - Акцент1 2 19" xfId="3540"/>
    <cellStyle name="60% - Акцент1 2 19 2" xfId="34047"/>
    <cellStyle name="60% - Акцент1 2 2" xfId="3541"/>
    <cellStyle name="60% - Акцент1 2 2 2" xfId="34048"/>
    <cellStyle name="60% - Акцент1 2 2 3" xfId="60397"/>
    <cellStyle name="60% - Акцент1 2 20" xfId="3542"/>
    <cellStyle name="60% - Акцент1 2 20 2" xfId="34049"/>
    <cellStyle name="60% - Акцент1 2 21" xfId="3543"/>
    <cellStyle name="60% - Акцент1 2 21 2" xfId="34050"/>
    <cellStyle name="60% - Акцент1 2 22" xfId="3544"/>
    <cellStyle name="60% - Акцент1 2 22 2" xfId="34051"/>
    <cellStyle name="60% - Акцент1 2 23" xfId="3545"/>
    <cellStyle name="60% - Акцент1 2 23 2" xfId="34052"/>
    <cellStyle name="60% - Акцент1 2 24" xfId="34053"/>
    <cellStyle name="60% - Акцент1 2 25" xfId="60398"/>
    <cellStyle name="60% - Акцент1 2 3" xfId="3546"/>
    <cellStyle name="60% - Акцент1 2 3 2" xfId="34054"/>
    <cellStyle name="60% - Акцент1 2 3 3" xfId="60399"/>
    <cellStyle name="60% - Акцент1 2 4" xfId="3547"/>
    <cellStyle name="60% - Акцент1 2 4 2" xfId="34055"/>
    <cellStyle name="60% - Акцент1 2 4 3" xfId="60400"/>
    <cellStyle name="60% - Акцент1 2 5" xfId="3548"/>
    <cellStyle name="60% - Акцент1 2 5 2" xfId="34056"/>
    <cellStyle name="60% - Акцент1 2 5 3" xfId="60401"/>
    <cellStyle name="60% - Акцент1 2 6" xfId="3549"/>
    <cellStyle name="60% - Акцент1 2 6 2" xfId="34057"/>
    <cellStyle name="60% - Акцент1 2 7" xfId="3550"/>
    <cellStyle name="60% - Акцент1 2 7 2" xfId="34058"/>
    <cellStyle name="60% - Акцент1 2 8" xfId="3551"/>
    <cellStyle name="60% - Акцент1 2 8 2" xfId="34059"/>
    <cellStyle name="60% - Акцент1 2 9" xfId="3552"/>
    <cellStyle name="60% - Акцент1 2 9 2" xfId="34060"/>
    <cellStyle name="60% - Акцент1 3" xfId="3553"/>
    <cellStyle name="60% - Акцент1 3 10" xfId="3554"/>
    <cellStyle name="60% - Акцент1 3 10 2" xfId="34061"/>
    <cellStyle name="60% - Акцент1 3 11" xfId="3555"/>
    <cellStyle name="60% - Акцент1 3 11 2" xfId="34062"/>
    <cellStyle name="60% - Акцент1 3 12" xfId="3556"/>
    <cellStyle name="60% - Акцент1 3 12 2" xfId="34063"/>
    <cellStyle name="60% - Акцент1 3 13" xfId="3557"/>
    <cellStyle name="60% - Акцент1 3 13 2" xfId="34064"/>
    <cellStyle name="60% - Акцент1 3 14" xfId="3558"/>
    <cellStyle name="60% - Акцент1 3 14 2" xfId="34065"/>
    <cellStyle name="60% - Акцент1 3 15" xfId="3559"/>
    <cellStyle name="60% - Акцент1 3 15 2" xfId="34066"/>
    <cellStyle name="60% - Акцент1 3 16" xfId="3560"/>
    <cellStyle name="60% - Акцент1 3 16 2" xfId="34067"/>
    <cellStyle name="60% - Акцент1 3 17" xfId="3561"/>
    <cellStyle name="60% - Акцент1 3 17 2" xfId="34068"/>
    <cellStyle name="60% - Акцент1 3 18" xfId="3562"/>
    <cellStyle name="60% - Акцент1 3 18 2" xfId="34069"/>
    <cellStyle name="60% - Акцент1 3 19" xfId="3563"/>
    <cellStyle name="60% - Акцент1 3 19 2" xfId="34070"/>
    <cellStyle name="60% - Акцент1 3 2" xfId="3564"/>
    <cellStyle name="60% - Акцент1 3 2 2" xfId="34071"/>
    <cellStyle name="60% - Акцент1 3 20" xfId="3565"/>
    <cellStyle name="60% - Акцент1 3 20 2" xfId="34072"/>
    <cellStyle name="60% - Акцент1 3 21" xfId="3566"/>
    <cellStyle name="60% - Акцент1 3 21 2" xfId="34073"/>
    <cellStyle name="60% - Акцент1 3 22" xfId="3567"/>
    <cellStyle name="60% - Акцент1 3 22 2" xfId="34074"/>
    <cellStyle name="60% - Акцент1 3 23" xfId="3568"/>
    <cellStyle name="60% - Акцент1 3 23 2" xfId="34075"/>
    <cellStyle name="60% - Акцент1 3 24" xfId="34076"/>
    <cellStyle name="60% - Акцент1 3 25" xfId="61220"/>
    <cellStyle name="60% - Акцент1 3 3" xfId="3569"/>
    <cellStyle name="60% - Акцент1 3 3 2" xfId="34077"/>
    <cellStyle name="60% - Акцент1 3 4" xfId="3570"/>
    <cellStyle name="60% - Акцент1 3 4 2" xfId="34078"/>
    <cellStyle name="60% - Акцент1 3 5" xfId="3571"/>
    <cellStyle name="60% - Акцент1 3 5 2" xfId="34079"/>
    <cellStyle name="60% - Акцент1 3 6" xfId="3572"/>
    <cellStyle name="60% - Акцент1 3 6 2" xfId="34080"/>
    <cellStyle name="60% - Акцент1 3 7" xfId="3573"/>
    <cellStyle name="60% - Акцент1 3 7 2" xfId="34081"/>
    <cellStyle name="60% - Акцент1 3 8" xfId="3574"/>
    <cellStyle name="60% - Акцент1 3 8 2" xfId="34082"/>
    <cellStyle name="60% - Акцент1 3 9" xfId="3575"/>
    <cellStyle name="60% - Акцент1 3 9 2" xfId="34083"/>
    <cellStyle name="60% - Акцент1 4" xfId="3576"/>
    <cellStyle name="60% - Акцент1 4 2" xfId="34084"/>
    <cellStyle name="60% - Акцент1 5" xfId="3577"/>
    <cellStyle name="60% - Акцент1 5 2" xfId="34085"/>
    <cellStyle name="60% - Акцент1 6" xfId="3578"/>
    <cellStyle name="60% - Акцент1 6 2" xfId="34086"/>
    <cellStyle name="60% - Акцент1 7" xfId="3579"/>
    <cellStyle name="60% - Акцент2 2" xfId="3580"/>
    <cellStyle name="60% - Акцент2 2 10" xfId="3581"/>
    <cellStyle name="60% - Акцент2 2 10 2" xfId="34087"/>
    <cellStyle name="60% - Акцент2 2 11" xfId="3582"/>
    <cellStyle name="60% - Акцент2 2 11 2" xfId="34088"/>
    <cellStyle name="60% - Акцент2 2 12" xfId="3583"/>
    <cellStyle name="60% - Акцент2 2 12 2" xfId="34089"/>
    <cellStyle name="60% - Акцент2 2 13" xfId="3584"/>
    <cellStyle name="60% - Акцент2 2 13 2" xfId="34090"/>
    <cellStyle name="60% - Акцент2 2 14" xfId="3585"/>
    <cellStyle name="60% - Акцент2 2 14 2" xfId="34091"/>
    <cellStyle name="60% - Акцент2 2 15" xfId="3586"/>
    <cellStyle name="60% - Акцент2 2 15 2" xfId="34092"/>
    <cellStyle name="60% - Акцент2 2 16" xfId="3587"/>
    <cellStyle name="60% - Акцент2 2 16 2" xfId="34093"/>
    <cellStyle name="60% - Акцент2 2 17" xfId="3588"/>
    <cellStyle name="60% - Акцент2 2 17 2" xfId="34094"/>
    <cellStyle name="60% - Акцент2 2 18" xfId="3589"/>
    <cellStyle name="60% - Акцент2 2 18 2" xfId="34095"/>
    <cellStyle name="60% - Акцент2 2 19" xfId="3590"/>
    <cellStyle name="60% - Акцент2 2 19 2" xfId="34096"/>
    <cellStyle name="60% - Акцент2 2 2" xfId="3591"/>
    <cellStyle name="60% - Акцент2 2 2 2" xfId="34097"/>
    <cellStyle name="60% - Акцент2 2 2 3" xfId="60402"/>
    <cellStyle name="60% - Акцент2 2 20" xfId="3592"/>
    <cellStyle name="60% - Акцент2 2 20 2" xfId="34098"/>
    <cellStyle name="60% - Акцент2 2 21" xfId="3593"/>
    <cellStyle name="60% - Акцент2 2 21 2" xfId="34099"/>
    <cellStyle name="60% - Акцент2 2 22" xfId="3594"/>
    <cellStyle name="60% - Акцент2 2 22 2" xfId="34100"/>
    <cellStyle name="60% - Акцент2 2 23" xfId="3595"/>
    <cellStyle name="60% - Акцент2 2 23 2" xfId="34101"/>
    <cellStyle name="60% - Акцент2 2 24" xfId="34102"/>
    <cellStyle name="60% - Акцент2 2 25" xfId="60403"/>
    <cellStyle name="60% - Акцент2 2 3" xfId="3596"/>
    <cellStyle name="60% - Акцент2 2 3 2" xfId="34103"/>
    <cellStyle name="60% - Акцент2 2 3 3" xfId="60404"/>
    <cellStyle name="60% - Акцент2 2 4" xfId="3597"/>
    <cellStyle name="60% - Акцент2 2 4 2" xfId="34104"/>
    <cellStyle name="60% - Акцент2 2 4 3" xfId="60405"/>
    <cellStyle name="60% - Акцент2 2 5" xfId="3598"/>
    <cellStyle name="60% - Акцент2 2 5 2" xfId="34105"/>
    <cellStyle name="60% - Акцент2 2 5 3" xfId="60406"/>
    <cellStyle name="60% - Акцент2 2 6" xfId="3599"/>
    <cellStyle name="60% - Акцент2 2 6 2" xfId="34106"/>
    <cellStyle name="60% - Акцент2 2 7" xfId="3600"/>
    <cellStyle name="60% - Акцент2 2 7 2" xfId="34107"/>
    <cellStyle name="60% - Акцент2 2 8" xfId="3601"/>
    <cellStyle name="60% - Акцент2 2 8 2" xfId="34108"/>
    <cellStyle name="60% - Акцент2 2 9" xfId="3602"/>
    <cellStyle name="60% - Акцент2 2 9 2" xfId="34109"/>
    <cellStyle name="60% - Акцент2 3" xfId="3603"/>
    <cellStyle name="60% - Акцент2 3 10" xfId="3604"/>
    <cellStyle name="60% - Акцент2 3 10 2" xfId="34110"/>
    <cellStyle name="60% - Акцент2 3 11" xfId="3605"/>
    <cellStyle name="60% - Акцент2 3 11 2" xfId="34111"/>
    <cellStyle name="60% - Акцент2 3 12" xfId="3606"/>
    <cellStyle name="60% - Акцент2 3 12 2" xfId="34112"/>
    <cellStyle name="60% - Акцент2 3 13" xfId="3607"/>
    <cellStyle name="60% - Акцент2 3 13 2" xfId="34113"/>
    <cellStyle name="60% - Акцент2 3 14" xfId="3608"/>
    <cellStyle name="60% - Акцент2 3 14 2" xfId="34114"/>
    <cellStyle name="60% - Акцент2 3 15" xfId="3609"/>
    <cellStyle name="60% - Акцент2 3 15 2" xfId="34115"/>
    <cellStyle name="60% - Акцент2 3 16" xfId="3610"/>
    <cellStyle name="60% - Акцент2 3 16 2" xfId="34116"/>
    <cellStyle name="60% - Акцент2 3 17" xfId="3611"/>
    <cellStyle name="60% - Акцент2 3 17 2" xfId="34117"/>
    <cellStyle name="60% - Акцент2 3 18" xfId="3612"/>
    <cellStyle name="60% - Акцент2 3 18 2" xfId="34118"/>
    <cellStyle name="60% - Акцент2 3 19" xfId="3613"/>
    <cellStyle name="60% - Акцент2 3 19 2" xfId="34119"/>
    <cellStyle name="60% - Акцент2 3 2" xfId="3614"/>
    <cellStyle name="60% - Акцент2 3 2 2" xfId="34120"/>
    <cellStyle name="60% - Акцент2 3 20" xfId="3615"/>
    <cellStyle name="60% - Акцент2 3 20 2" xfId="34121"/>
    <cellStyle name="60% - Акцент2 3 21" xfId="3616"/>
    <cellStyle name="60% - Акцент2 3 21 2" xfId="34122"/>
    <cellStyle name="60% - Акцент2 3 22" xfId="3617"/>
    <cellStyle name="60% - Акцент2 3 22 2" xfId="34123"/>
    <cellStyle name="60% - Акцент2 3 23" xfId="3618"/>
    <cellStyle name="60% - Акцент2 3 23 2" xfId="34124"/>
    <cellStyle name="60% - Акцент2 3 24" xfId="34125"/>
    <cellStyle name="60% - Акцент2 3 25" xfId="61221"/>
    <cellStyle name="60% - Акцент2 3 3" xfId="3619"/>
    <cellStyle name="60% - Акцент2 3 3 2" xfId="34126"/>
    <cellStyle name="60% - Акцент2 3 4" xfId="3620"/>
    <cellStyle name="60% - Акцент2 3 4 2" xfId="34127"/>
    <cellStyle name="60% - Акцент2 3 5" xfId="3621"/>
    <cellStyle name="60% - Акцент2 3 5 2" xfId="34128"/>
    <cellStyle name="60% - Акцент2 3 6" xfId="3622"/>
    <cellStyle name="60% - Акцент2 3 6 2" xfId="34129"/>
    <cellStyle name="60% - Акцент2 3 7" xfId="3623"/>
    <cellStyle name="60% - Акцент2 3 7 2" xfId="34130"/>
    <cellStyle name="60% - Акцент2 3 8" xfId="3624"/>
    <cellStyle name="60% - Акцент2 3 8 2" xfId="34131"/>
    <cellStyle name="60% - Акцент2 3 9" xfId="3625"/>
    <cellStyle name="60% - Акцент2 3 9 2" xfId="34132"/>
    <cellStyle name="60% - Акцент2 4" xfId="3626"/>
    <cellStyle name="60% - Акцент2 4 2" xfId="34133"/>
    <cellStyle name="60% - Акцент2 5" xfId="3627"/>
    <cellStyle name="60% - Акцент2 5 2" xfId="34134"/>
    <cellStyle name="60% - Акцент2 6" xfId="3628"/>
    <cellStyle name="60% - Акцент2 6 2" xfId="34135"/>
    <cellStyle name="60% - Акцент2 7" xfId="3629"/>
    <cellStyle name="60% - Акцент3 2" xfId="3630"/>
    <cellStyle name="60% - Акцент3 2 10" xfId="3631"/>
    <cellStyle name="60% - Акцент3 2 10 2" xfId="34136"/>
    <cellStyle name="60% - Акцент3 2 11" xfId="3632"/>
    <cellStyle name="60% - Акцент3 2 11 2" xfId="34137"/>
    <cellStyle name="60% - Акцент3 2 12" xfId="3633"/>
    <cellStyle name="60% - Акцент3 2 12 2" xfId="34138"/>
    <cellStyle name="60% - Акцент3 2 13" xfId="3634"/>
    <cellStyle name="60% - Акцент3 2 13 2" xfId="34139"/>
    <cellStyle name="60% - Акцент3 2 14" xfId="3635"/>
    <cellStyle name="60% - Акцент3 2 14 2" xfId="34140"/>
    <cellStyle name="60% - Акцент3 2 15" xfId="3636"/>
    <cellStyle name="60% - Акцент3 2 15 2" xfId="34141"/>
    <cellStyle name="60% - Акцент3 2 16" xfId="3637"/>
    <cellStyle name="60% - Акцент3 2 16 2" xfId="34142"/>
    <cellStyle name="60% - Акцент3 2 17" xfId="3638"/>
    <cellStyle name="60% - Акцент3 2 17 2" xfId="34143"/>
    <cellStyle name="60% - Акцент3 2 18" xfId="3639"/>
    <cellStyle name="60% - Акцент3 2 18 2" xfId="34144"/>
    <cellStyle name="60% - Акцент3 2 19" xfId="3640"/>
    <cellStyle name="60% - Акцент3 2 19 2" xfId="34145"/>
    <cellStyle name="60% - Акцент3 2 2" xfId="3641"/>
    <cellStyle name="60% - Акцент3 2 2 2" xfId="34146"/>
    <cellStyle name="60% - Акцент3 2 2 3" xfId="60407"/>
    <cellStyle name="60% - Акцент3 2 20" xfId="3642"/>
    <cellStyle name="60% - Акцент3 2 20 2" xfId="34147"/>
    <cellStyle name="60% - Акцент3 2 21" xfId="3643"/>
    <cellStyle name="60% - Акцент3 2 21 2" xfId="34148"/>
    <cellStyle name="60% - Акцент3 2 22" xfId="3644"/>
    <cellStyle name="60% - Акцент3 2 22 2" xfId="34149"/>
    <cellStyle name="60% - Акцент3 2 23" xfId="3645"/>
    <cellStyle name="60% - Акцент3 2 23 2" xfId="34150"/>
    <cellStyle name="60% - Акцент3 2 24" xfId="34151"/>
    <cellStyle name="60% - Акцент3 2 25" xfId="60408"/>
    <cellStyle name="60% - Акцент3 2 3" xfId="3646"/>
    <cellStyle name="60% - Акцент3 2 3 2" xfId="34152"/>
    <cellStyle name="60% - Акцент3 2 3 3" xfId="60409"/>
    <cellStyle name="60% - Акцент3 2 4" xfId="3647"/>
    <cellStyle name="60% - Акцент3 2 4 2" xfId="34153"/>
    <cellStyle name="60% - Акцент3 2 4 3" xfId="60410"/>
    <cellStyle name="60% - Акцент3 2 5" xfId="3648"/>
    <cellStyle name="60% - Акцент3 2 5 2" xfId="34154"/>
    <cellStyle name="60% - Акцент3 2 5 3" xfId="60411"/>
    <cellStyle name="60% - Акцент3 2 6" xfId="3649"/>
    <cellStyle name="60% - Акцент3 2 6 2" xfId="34155"/>
    <cellStyle name="60% - Акцент3 2 7" xfId="3650"/>
    <cellStyle name="60% - Акцент3 2 7 2" xfId="34156"/>
    <cellStyle name="60% - Акцент3 2 8" xfId="3651"/>
    <cellStyle name="60% - Акцент3 2 8 2" xfId="34157"/>
    <cellStyle name="60% - Акцент3 2 9" xfId="3652"/>
    <cellStyle name="60% - Акцент3 2 9 2" xfId="34158"/>
    <cellStyle name="60% - Акцент3 3" xfId="3653"/>
    <cellStyle name="60% - Акцент3 3 10" xfId="3654"/>
    <cellStyle name="60% - Акцент3 3 10 2" xfId="34159"/>
    <cellStyle name="60% - Акцент3 3 11" xfId="3655"/>
    <cellStyle name="60% - Акцент3 3 11 2" xfId="34160"/>
    <cellStyle name="60% - Акцент3 3 12" xfId="3656"/>
    <cellStyle name="60% - Акцент3 3 12 2" xfId="34161"/>
    <cellStyle name="60% - Акцент3 3 13" xfId="3657"/>
    <cellStyle name="60% - Акцент3 3 13 2" xfId="34162"/>
    <cellStyle name="60% - Акцент3 3 14" xfId="3658"/>
    <cellStyle name="60% - Акцент3 3 14 2" xfId="34163"/>
    <cellStyle name="60% - Акцент3 3 15" xfId="3659"/>
    <cellStyle name="60% - Акцент3 3 15 2" xfId="34164"/>
    <cellStyle name="60% - Акцент3 3 16" xfId="3660"/>
    <cellStyle name="60% - Акцент3 3 16 2" xfId="34165"/>
    <cellStyle name="60% - Акцент3 3 17" xfId="3661"/>
    <cellStyle name="60% - Акцент3 3 17 2" xfId="34166"/>
    <cellStyle name="60% - Акцент3 3 18" xfId="3662"/>
    <cellStyle name="60% - Акцент3 3 18 2" xfId="34167"/>
    <cellStyle name="60% - Акцент3 3 19" xfId="3663"/>
    <cellStyle name="60% - Акцент3 3 19 2" xfId="34168"/>
    <cellStyle name="60% - Акцент3 3 2" xfId="3664"/>
    <cellStyle name="60% - Акцент3 3 2 2" xfId="34169"/>
    <cellStyle name="60% - Акцент3 3 20" xfId="3665"/>
    <cellStyle name="60% - Акцент3 3 20 2" xfId="34170"/>
    <cellStyle name="60% - Акцент3 3 21" xfId="3666"/>
    <cellStyle name="60% - Акцент3 3 21 2" xfId="34171"/>
    <cellStyle name="60% - Акцент3 3 22" xfId="3667"/>
    <cellStyle name="60% - Акцент3 3 22 2" xfId="34172"/>
    <cellStyle name="60% - Акцент3 3 23" xfId="3668"/>
    <cellStyle name="60% - Акцент3 3 23 2" xfId="34173"/>
    <cellStyle name="60% - Акцент3 3 24" xfId="34174"/>
    <cellStyle name="60% - Акцент3 3 25" xfId="61222"/>
    <cellStyle name="60% - Акцент3 3 3" xfId="3669"/>
    <cellStyle name="60% - Акцент3 3 3 2" xfId="34175"/>
    <cellStyle name="60% - Акцент3 3 4" xfId="3670"/>
    <cellStyle name="60% - Акцент3 3 4 2" xfId="34176"/>
    <cellStyle name="60% - Акцент3 3 5" xfId="3671"/>
    <cellStyle name="60% - Акцент3 3 5 2" xfId="34177"/>
    <cellStyle name="60% - Акцент3 3 6" xfId="3672"/>
    <cellStyle name="60% - Акцент3 3 6 2" xfId="34178"/>
    <cellStyle name="60% - Акцент3 3 7" xfId="3673"/>
    <cellStyle name="60% - Акцент3 3 7 2" xfId="34179"/>
    <cellStyle name="60% - Акцент3 3 8" xfId="3674"/>
    <cellStyle name="60% - Акцент3 3 8 2" xfId="34180"/>
    <cellStyle name="60% - Акцент3 3 9" xfId="3675"/>
    <cellStyle name="60% - Акцент3 3 9 2" xfId="34181"/>
    <cellStyle name="60% - Акцент3 4" xfId="3676"/>
    <cellStyle name="60% - Акцент3 4 10" xfId="3677"/>
    <cellStyle name="60% - Акцент3 4 10 2" xfId="34182"/>
    <cellStyle name="60% - Акцент3 4 11" xfId="3678"/>
    <cellStyle name="60% - Акцент3 4 11 2" xfId="34183"/>
    <cellStyle name="60% - Акцент3 4 12" xfId="3679"/>
    <cellStyle name="60% - Акцент3 4 12 2" xfId="34184"/>
    <cellStyle name="60% - Акцент3 4 13" xfId="3680"/>
    <cellStyle name="60% - Акцент3 4 13 2" xfId="34185"/>
    <cellStyle name="60% - Акцент3 4 14" xfId="3681"/>
    <cellStyle name="60% - Акцент3 4 14 2" xfId="34186"/>
    <cellStyle name="60% - Акцент3 4 15" xfId="3682"/>
    <cellStyle name="60% - Акцент3 4 15 2" xfId="34187"/>
    <cellStyle name="60% - Акцент3 4 16" xfId="3683"/>
    <cellStyle name="60% - Акцент3 4 16 2" xfId="34188"/>
    <cellStyle name="60% - Акцент3 4 17" xfId="3684"/>
    <cellStyle name="60% - Акцент3 4 17 2" xfId="34189"/>
    <cellStyle name="60% - Акцент3 4 18" xfId="3685"/>
    <cellStyle name="60% - Акцент3 4 18 2" xfId="34190"/>
    <cellStyle name="60% - Акцент3 4 19" xfId="3686"/>
    <cellStyle name="60% - Акцент3 4 19 2" xfId="34191"/>
    <cellStyle name="60% - Акцент3 4 2" xfId="3687"/>
    <cellStyle name="60% - Акцент3 4 2 2" xfId="34192"/>
    <cellStyle name="60% - Акцент3 4 20" xfId="3688"/>
    <cellStyle name="60% - Акцент3 4 20 2" xfId="34193"/>
    <cellStyle name="60% - Акцент3 4 21" xfId="3689"/>
    <cellStyle name="60% - Акцент3 4 21 2" xfId="34194"/>
    <cellStyle name="60% - Акцент3 4 22" xfId="3690"/>
    <cellStyle name="60% - Акцент3 4 22 2" xfId="34195"/>
    <cellStyle name="60% - Акцент3 4 23" xfId="3691"/>
    <cellStyle name="60% - Акцент3 4 23 2" xfId="34196"/>
    <cellStyle name="60% - Акцент3 4 24" xfId="34197"/>
    <cellStyle name="60% - Акцент3 4 3" xfId="3692"/>
    <cellStyle name="60% - Акцент3 4 3 2" xfId="34198"/>
    <cellStyle name="60% - Акцент3 4 4" xfId="3693"/>
    <cellStyle name="60% - Акцент3 4 4 2" xfId="34199"/>
    <cellStyle name="60% - Акцент3 4 5" xfId="3694"/>
    <cellStyle name="60% - Акцент3 4 5 2" xfId="34200"/>
    <cellStyle name="60% - Акцент3 4 6" xfId="3695"/>
    <cellStyle name="60% - Акцент3 4 6 2" xfId="34201"/>
    <cellStyle name="60% - Акцент3 4 7" xfId="3696"/>
    <cellStyle name="60% - Акцент3 4 7 2" xfId="34202"/>
    <cellStyle name="60% - Акцент3 4 8" xfId="3697"/>
    <cellStyle name="60% - Акцент3 4 8 2" xfId="34203"/>
    <cellStyle name="60% - Акцент3 4 9" xfId="3698"/>
    <cellStyle name="60% - Акцент3 4 9 2" xfId="34204"/>
    <cellStyle name="60% - Акцент3 5" xfId="3699"/>
    <cellStyle name="60% - Акцент3 5 2" xfId="34205"/>
    <cellStyle name="60% - Акцент3 6" xfId="3700"/>
    <cellStyle name="60% - Акцент3 6 2" xfId="34206"/>
    <cellStyle name="60% - Акцент3 7" xfId="3701"/>
    <cellStyle name="60% - Акцент4 2" xfId="3702"/>
    <cellStyle name="60% - Акцент4 2 10" xfId="3703"/>
    <cellStyle name="60% - Акцент4 2 10 2" xfId="34207"/>
    <cellStyle name="60% - Акцент4 2 11" xfId="3704"/>
    <cellStyle name="60% - Акцент4 2 11 2" xfId="34208"/>
    <cellStyle name="60% - Акцент4 2 12" xfId="3705"/>
    <cellStyle name="60% - Акцент4 2 12 2" xfId="34209"/>
    <cellStyle name="60% - Акцент4 2 13" xfId="3706"/>
    <cellStyle name="60% - Акцент4 2 13 2" xfId="34210"/>
    <cellStyle name="60% - Акцент4 2 14" xfId="3707"/>
    <cellStyle name="60% - Акцент4 2 14 2" xfId="34211"/>
    <cellStyle name="60% - Акцент4 2 15" xfId="3708"/>
    <cellStyle name="60% - Акцент4 2 15 2" xfId="34212"/>
    <cellStyle name="60% - Акцент4 2 16" xfId="3709"/>
    <cellStyle name="60% - Акцент4 2 16 2" xfId="34213"/>
    <cellStyle name="60% - Акцент4 2 17" xfId="3710"/>
    <cellStyle name="60% - Акцент4 2 17 2" xfId="34214"/>
    <cellStyle name="60% - Акцент4 2 18" xfId="3711"/>
    <cellStyle name="60% - Акцент4 2 18 2" xfId="34215"/>
    <cellStyle name="60% - Акцент4 2 19" xfId="3712"/>
    <cellStyle name="60% - Акцент4 2 19 2" xfId="34216"/>
    <cellStyle name="60% - Акцент4 2 2" xfId="3713"/>
    <cellStyle name="60% - Акцент4 2 2 2" xfId="34217"/>
    <cellStyle name="60% - Акцент4 2 2 3" xfId="60412"/>
    <cellStyle name="60% - Акцент4 2 20" xfId="3714"/>
    <cellStyle name="60% - Акцент4 2 20 2" xfId="34218"/>
    <cellStyle name="60% - Акцент4 2 21" xfId="3715"/>
    <cellStyle name="60% - Акцент4 2 21 2" xfId="34219"/>
    <cellStyle name="60% - Акцент4 2 22" xfId="3716"/>
    <cellStyle name="60% - Акцент4 2 22 2" xfId="34220"/>
    <cellStyle name="60% - Акцент4 2 23" xfId="3717"/>
    <cellStyle name="60% - Акцент4 2 23 2" xfId="34221"/>
    <cellStyle name="60% - Акцент4 2 24" xfId="34222"/>
    <cellStyle name="60% - Акцент4 2 25" xfId="60413"/>
    <cellStyle name="60% - Акцент4 2 3" xfId="3718"/>
    <cellStyle name="60% - Акцент4 2 3 2" xfId="34223"/>
    <cellStyle name="60% - Акцент4 2 3 3" xfId="60414"/>
    <cellStyle name="60% - Акцент4 2 4" xfId="3719"/>
    <cellStyle name="60% - Акцент4 2 4 2" xfId="34224"/>
    <cellStyle name="60% - Акцент4 2 4 3" xfId="60415"/>
    <cellStyle name="60% - Акцент4 2 5" xfId="3720"/>
    <cellStyle name="60% - Акцент4 2 5 2" xfId="34225"/>
    <cellStyle name="60% - Акцент4 2 5 3" xfId="60416"/>
    <cellStyle name="60% - Акцент4 2 6" xfId="3721"/>
    <cellStyle name="60% - Акцент4 2 6 2" xfId="34226"/>
    <cellStyle name="60% - Акцент4 2 7" xfId="3722"/>
    <cellStyle name="60% - Акцент4 2 7 2" xfId="34227"/>
    <cellStyle name="60% - Акцент4 2 8" xfId="3723"/>
    <cellStyle name="60% - Акцент4 2 8 2" xfId="34228"/>
    <cellStyle name="60% - Акцент4 2 9" xfId="3724"/>
    <cellStyle name="60% - Акцент4 2 9 2" xfId="34229"/>
    <cellStyle name="60% - Акцент4 3" xfId="3725"/>
    <cellStyle name="60% - Акцент4 3 10" xfId="3726"/>
    <cellStyle name="60% - Акцент4 3 10 2" xfId="34230"/>
    <cellStyle name="60% - Акцент4 3 11" xfId="3727"/>
    <cellStyle name="60% - Акцент4 3 11 2" xfId="34231"/>
    <cellStyle name="60% - Акцент4 3 12" xfId="3728"/>
    <cellStyle name="60% - Акцент4 3 12 2" xfId="34232"/>
    <cellStyle name="60% - Акцент4 3 13" xfId="3729"/>
    <cellStyle name="60% - Акцент4 3 13 2" xfId="34233"/>
    <cellStyle name="60% - Акцент4 3 14" xfId="3730"/>
    <cellStyle name="60% - Акцент4 3 14 2" xfId="34234"/>
    <cellStyle name="60% - Акцент4 3 15" xfId="3731"/>
    <cellStyle name="60% - Акцент4 3 15 2" xfId="34235"/>
    <cellStyle name="60% - Акцент4 3 16" xfId="3732"/>
    <cellStyle name="60% - Акцент4 3 16 2" xfId="34236"/>
    <cellStyle name="60% - Акцент4 3 17" xfId="3733"/>
    <cellStyle name="60% - Акцент4 3 17 2" xfId="34237"/>
    <cellStyle name="60% - Акцент4 3 18" xfId="3734"/>
    <cellStyle name="60% - Акцент4 3 18 2" xfId="34238"/>
    <cellStyle name="60% - Акцент4 3 19" xfId="3735"/>
    <cellStyle name="60% - Акцент4 3 19 2" xfId="34239"/>
    <cellStyle name="60% - Акцент4 3 2" xfId="3736"/>
    <cellStyle name="60% - Акцент4 3 2 2" xfId="34240"/>
    <cellStyle name="60% - Акцент4 3 20" xfId="3737"/>
    <cellStyle name="60% - Акцент4 3 20 2" xfId="34241"/>
    <cellStyle name="60% - Акцент4 3 21" xfId="3738"/>
    <cellStyle name="60% - Акцент4 3 21 2" xfId="34242"/>
    <cellStyle name="60% - Акцент4 3 22" xfId="3739"/>
    <cellStyle name="60% - Акцент4 3 22 2" xfId="34243"/>
    <cellStyle name="60% - Акцент4 3 23" xfId="3740"/>
    <cellStyle name="60% - Акцент4 3 23 2" xfId="34244"/>
    <cellStyle name="60% - Акцент4 3 24" xfId="34245"/>
    <cellStyle name="60% - Акцент4 3 25" xfId="61223"/>
    <cellStyle name="60% - Акцент4 3 3" xfId="3741"/>
    <cellStyle name="60% - Акцент4 3 3 2" xfId="34246"/>
    <cellStyle name="60% - Акцент4 3 4" xfId="3742"/>
    <cellStyle name="60% - Акцент4 3 4 2" xfId="34247"/>
    <cellStyle name="60% - Акцент4 3 5" xfId="3743"/>
    <cellStyle name="60% - Акцент4 3 5 2" xfId="34248"/>
    <cellStyle name="60% - Акцент4 3 6" xfId="3744"/>
    <cellStyle name="60% - Акцент4 3 6 2" xfId="34249"/>
    <cellStyle name="60% - Акцент4 3 7" xfId="3745"/>
    <cellStyle name="60% - Акцент4 3 7 2" xfId="34250"/>
    <cellStyle name="60% - Акцент4 3 8" xfId="3746"/>
    <cellStyle name="60% - Акцент4 3 8 2" xfId="34251"/>
    <cellStyle name="60% - Акцент4 3 9" xfId="3747"/>
    <cellStyle name="60% - Акцент4 3 9 2" xfId="34252"/>
    <cellStyle name="60% - Акцент4 4" xfId="3748"/>
    <cellStyle name="60% - Акцент4 4 10" xfId="3749"/>
    <cellStyle name="60% - Акцент4 4 10 2" xfId="34253"/>
    <cellStyle name="60% - Акцент4 4 11" xfId="3750"/>
    <cellStyle name="60% - Акцент4 4 11 2" xfId="34254"/>
    <cellStyle name="60% - Акцент4 4 12" xfId="3751"/>
    <cellStyle name="60% - Акцент4 4 12 2" xfId="34255"/>
    <cellStyle name="60% - Акцент4 4 13" xfId="3752"/>
    <cellStyle name="60% - Акцент4 4 13 2" xfId="34256"/>
    <cellStyle name="60% - Акцент4 4 14" xfId="3753"/>
    <cellStyle name="60% - Акцент4 4 14 2" xfId="34257"/>
    <cellStyle name="60% - Акцент4 4 15" xfId="3754"/>
    <cellStyle name="60% - Акцент4 4 15 2" xfId="34258"/>
    <cellStyle name="60% - Акцент4 4 16" xfId="3755"/>
    <cellStyle name="60% - Акцент4 4 16 2" xfId="34259"/>
    <cellStyle name="60% - Акцент4 4 17" xfId="3756"/>
    <cellStyle name="60% - Акцент4 4 17 2" xfId="34260"/>
    <cellStyle name="60% - Акцент4 4 18" xfId="3757"/>
    <cellStyle name="60% - Акцент4 4 18 2" xfId="34261"/>
    <cellStyle name="60% - Акцент4 4 19" xfId="3758"/>
    <cellStyle name="60% - Акцент4 4 19 2" xfId="34262"/>
    <cellStyle name="60% - Акцент4 4 2" xfId="3759"/>
    <cellStyle name="60% - Акцент4 4 2 2" xfId="34263"/>
    <cellStyle name="60% - Акцент4 4 20" xfId="3760"/>
    <cellStyle name="60% - Акцент4 4 20 2" xfId="34264"/>
    <cellStyle name="60% - Акцент4 4 21" xfId="3761"/>
    <cellStyle name="60% - Акцент4 4 21 2" xfId="34265"/>
    <cellStyle name="60% - Акцент4 4 22" xfId="3762"/>
    <cellStyle name="60% - Акцент4 4 22 2" xfId="34266"/>
    <cellStyle name="60% - Акцент4 4 23" xfId="3763"/>
    <cellStyle name="60% - Акцент4 4 23 2" xfId="34267"/>
    <cellStyle name="60% - Акцент4 4 24" xfId="34268"/>
    <cellStyle name="60% - Акцент4 4 3" xfId="3764"/>
    <cellStyle name="60% - Акцент4 4 3 2" xfId="34269"/>
    <cellStyle name="60% - Акцент4 4 4" xfId="3765"/>
    <cellStyle name="60% - Акцент4 4 4 2" xfId="34270"/>
    <cellStyle name="60% - Акцент4 4 5" xfId="3766"/>
    <cellStyle name="60% - Акцент4 4 5 2" xfId="34271"/>
    <cellStyle name="60% - Акцент4 4 6" xfId="3767"/>
    <cellStyle name="60% - Акцент4 4 6 2" xfId="34272"/>
    <cellStyle name="60% - Акцент4 4 7" xfId="3768"/>
    <cellStyle name="60% - Акцент4 4 7 2" xfId="34273"/>
    <cellStyle name="60% - Акцент4 4 8" xfId="3769"/>
    <cellStyle name="60% - Акцент4 4 8 2" xfId="34274"/>
    <cellStyle name="60% - Акцент4 4 9" xfId="3770"/>
    <cellStyle name="60% - Акцент4 4 9 2" xfId="34275"/>
    <cellStyle name="60% - Акцент4 5" xfId="3771"/>
    <cellStyle name="60% - Акцент4 5 2" xfId="34276"/>
    <cellStyle name="60% - Акцент4 6" xfId="3772"/>
    <cellStyle name="60% - Акцент4 6 2" xfId="34277"/>
    <cellStyle name="60% - Акцент4 7" xfId="3773"/>
    <cellStyle name="60% - Акцент5 2" xfId="3774"/>
    <cellStyle name="60% - Акцент5 2 10" xfId="3775"/>
    <cellStyle name="60% - Акцент5 2 10 2" xfId="34278"/>
    <cellStyle name="60% - Акцент5 2 11" xfId="3776"/>
    <cellStyle name="60% - Акцент5 2 11 2" xfId="34279"/>
    <cellStyle name="60% - Акцент5 2 12" xfId="3777"/>
    <cellStyle name="60% - Акцент5 2 12 2" xfId="34280"/>
    <cellStyle name="60% - Акцент5 2 13" xfId="3778"/>
    <cellStyle name="60% - Акцент5 2 13 2" xfId="34281"/>
    <cellStyle name="60% - Акцент5 2 14" xfId="3779"/>
    <cellStyle name="60% - Акцент5 2 14 2" xfId="34282"/>
    <cellStyle name="60% - Акцент5 2 15" xfId="3780"/>
    <cellStyle name="60% - Акцент5 2 15 2" xfId="34283"/>
    <cellStyle name="60% - Акцент5 2 16" xfId="3781"/>
    <cellStyle name="60% - Акцент5 2 16 2" xfId="34284"/>
    <cellStyle name="60% - Акцент5 2 17" xfId="3782"/>
    <cellStyle name="60% - Акцент5 2 17 2" xfId="34285"/>
    <cellStyle name="60% - Акцент5 2 18" xfId="3783"/>
    <cellStyle name="60% - Акцент5 2 18 2" xfId="34286"/>
    <cellStyle name="60% - Акцент5 2 19" xfId="3784"/>
    <cellStyle name="60% - Акцент5 2 19 2" xfId="34287"/>
    <cellStyle name="60% - Акцент5 2 2" xfId="3785"/>
    <cellStyle name="60% - Акцент5 2 2 2" xfId="34288"/>
    <cellStyle name="60% - Акцент5 2 2 3" xfId="60417"/>
    <cellStyle name="60% - Акцент5 2 20" xfId="3786"/>
    <cellStyle name="60% - Акцент5 2 20 2" xfId="34289"/>
    <cellStyle name="60% - Акцент5 2 21" xfId="3787"/>
    <cellStyle name="60% - Акцент5 2 21 2" xfId="34290"/>
    <cellStyle name="60% - Акцент5 2 22" xfId="3788"/>
    <cellStyle name="60% - Акцент5 2 22 2" xfId="34291"/>
    <cellStyle name="60% - Акцент5 2 23" xfId="3789"/>
    <cellStyle name="60% - Акцент5 2 23 2" xfId="34292"/>
    <cellStyle name="60% - Акцент5 2 24" xfId="34293"/>
    <cellStyle name="60% - Акцент5 2 25" xfId="60418"/>
    <cellStyle name="60% - Акцент5 2 3" xfId="3790"/>
    <cellStyle name="60% - Акцент5 2 3 2" xfId="34294"/>
    <cellStyle name="60% - Акцент5 2 3 3" xfId="60419"/>
    <cellStyle name="60% - Акцент5 2 4" xfId="3791"/>
    <cellStyle name="60% - Акцент5 2 4 2" xfId="34295"/>
    <cellStyle name="60% - Акцент5 2 4 3" xfId="60420"/>
    <cellStyle name="60% - Акцент5 2 5" xfId="3792"/>
    <cellStyle name="60% - Акцент5 2 5 2" xfId="34296"/>
    <cellStyle name="60% - Акцент5 2 5 3" xfId="60421"/>
    <cellStyle name="60% - Акцент5 2 6" xfId="3793"/>
    <cellStyle name="60% - Акцент5 2 6 2" xfId="34297"/>
    <cellStyle name="60% - Акцент5 2 7" xfId="3794"/>
    <cellStyle name="60% - Акцент5 2 7 2" xfId="34298"/>
    <cellStyle name="60% - Акцент5 2 8" xfId="3795"/>
    <cellStyle name="60% - Акцент5 2 8 2" xfId="34299"/>
    <cellStyle name="60% - Акцент5 2 9" xfId="3796"/>
    <cellStyle name="60% - Акцент5 2 9 2" xfId="34300"/>
    <cellStyle name="60% - Акцент5 3" xfId="3797"/>
    <cellStyle name="60% - Акцент5 3 10" xfId="3798"/>
    <cellStyle name="60% - Акцент5 3 10 2" xfId="34301"/>
    <cellStyle name="60% - Акцент5 3 11" xfId="3799"/>
    <cellStyle name="60% - Акцент5 3 11 2" xfId="34302"/>
    <cellStyle name="60% - Акцент5 3 12" xfId="3800"/>
    <cellStyle name="60% - Акцент5 3 12 2" xfId="34303"/>
    <cellStyle name="60% - Акцент5 3 13" xfId="3801"/>
    <cellStyle name="60% - Акцент5 3 13 2" xfId="34304"/>
    <cellStyle name="60% - Акцент5 3 14" xfId="3802"/>
    <cellStyle name="60% - Акцент5 3 14 2" xfId="34305"/>
    <cellStyle name="60% - Акцент5 3 15" xfId="3803"/>
    <cellStyle name="60% - Акцент5 3 15 2" xfId="34306"/>
    <cellStyle name="60% - Акцент5 3 16" xfId="3804"/>
    <cellStyle name="60% - Акцент5 3 16 2" xfId="34307"/>
    <cellStyle name="60% - Акцент5 3 17" xfId="3805"/>
    <cellStyle name="60% - Акцент5 3 17 2" xfId="34308"/>
    <cellStyle name="60% - Акцент5 3 18" xfId="3806"/>
    <cellStyle name="60% - Акцент5 3 18 2" xfId="34309"/>
    <cellStyle name="60% - Акцент5 3 19" xfId="3807"/>
    <cellStyle name="60% - Акцент5 3 19 2" xfId="34310"/>
    <cellStyle name="60% - Акцент5 3 2" xfId="3808"/>
    <cellStyle name="60% - Акцент5 3 2 2" xfId="34311"/>
    <cellStyle name="60% - Акцент5 3 20" xfId="3809"/>
    <cellStyle name="60% - Акцент5 3 20 2" xfId="34312"/>
    <cellStyle name="60% - Акцент5 3 21" xfId="3810"/>
    <cellStyle name="60% - Акцент5 3 21 2" xfId="34313"/>
    <cellStyle name="60% - Акцент5 3 22" xfId="3811"/>
    <cellStyle name="60% - Акцент5 3 22 2" xfId="34314"/>
    <cellStyle name="60% - Акцент5 3 23" xfId="3812"/>
    <cellStyle name="60% - Акцент5 3 23 2" xfId="34315"/>
    <cellStyle name="60% - Акцент5 3 24" xfId="34316"/>
    <cellStyle name="60% - Акцент5 3 25" xfId="61224"/>
    <cellStyle name="60% - Акцент5 3 3" xfId="3813"/>
    <cellStyle name="60% - Акцент5 3 3 2" xfId="34317"/>
    <cellStyle name="60% - Акцент5 3 4" xfId="3814"/>
    <cellStyle name="60% - Акцент5 3 4 2" xfId="34318"/>
    <cellStyle name="60% - Акцент5 3 5" xfId="3815"/>
    <cellStyle name="60% - Акцент5 3 5 2" xfId="34319"/>
    <cellStyle name="60% - Акцент5 3 6" xfId="3816"/>
    <cellStyle name="60% - Акцент5 3 6 2" xfId="34320"/>
    <cellStyle name="60% - Акцент5 3 7" xfId="3817"/>
    <cellStyle name="60% - Акцент5 3 7 2" xfId="34321"/>
    <cellStyle name="60% - Акцент5 3 8" xfId="3818"/>
    <cellStyle name="60% - Акцент5 3 8 2" xfId="34322"/>
    <cellStyle name="60% - Акцент5 3 9" xfId="3819"/>
    <cellStyle name="60% - Акцент5 3 9 2" xfId="34323"/>
    <cellStyle name="60% - Акцент5 4" xfId="3820"/>
    <cellStyle name="60% - Акцент5 4 2" xfId="34324"/>
    <cellStyle name="60% - Акцент5 5" xfId="3821"/>
    <cellStyle name="60% - Акцент5 5 2" xfId="34325"/>
    <cellStyle name="60% - Акцент5 6" xfId="3822"/>
    <cellStyle name="60% - Акцент5 6 2" xfId="34326"/>
    <cellStyle name="60% - Акцент5 7" xfId="3823"/>
    <cellStyle name="60% - Акцент6 2" xfId="3824"/>
    <cellStyle name="60% - Акцент6 2 10" xfId="3825"/>
    <cellStyle name="60% - Акцент6 2 10 2" xfId="34327"/>
    <cellStyle name="60% - Акцент6 2 11" xfId="3826"/>
    <cellStyle name="60% - Акцент6 2 11 2" xfId="34328"/>
    <cellStyle name="60% - Акцент6 2 12" xfId="3827"/>
    <cellStyle name="60% - Акцент6 2 12 2" xfId="34329"/>
    <cellStyle name="60% - Акцент6 2 13" xfId="3828"/>
    <cellStyle name="60% - Акцент6 2 13 2" xfId="34330"/>
    <cellStyle name="60% - Акцент6 2 14" xfId="3829"/>
    <cellStyle name="60% - Акцент6 2 14 2" xfId="34331"/>
    <cellStyle name="60% - Акцент6 2 15" xfId="3830"/>
    <cellStyle name="60% - Акцент6 2 15 2" xfId="34332"/>
    <cellStyle name="60% - Акцент6 2 16" xfId="3831"/>
    <cellStyle name="60% - Акцент6 2 16 2" xfId="34333"/>
    <cellStyle name="60% - Акцент6 2 17" xfId="3832"/>
    <cellStyle name="60% - Акцент6 2 17 2" xfId="34334"/>
    <cellStyle name="60% - Акцент6 2 18" xfId="3833"/>
    <cellStyle name="60% - Акцент6 2 18 2" xfId="34335"/>
    <cellStyle name="60% - Акцент6 2 19" xfId="3834"/>
    <cellStyle name="60% - Акцент6 2 19 2" xfId="34336"/>
    <cellStyle name="60% - Акцент6 2 2" xfId="3835"/>
    <cellStyle name="60% - Акцент6 2 2 2" xfId="34337"/>
    <cellStyle name="60% - Акцент6 2 2 3" xfId="60422"/>
    <cellStyle name="60% - Акцент6 2 20" xfId="3836"/>
    <cellStyle name="60% - Акцент6 2 20 2" xfId="34338"/>
    <cellStyle name="60% - Акцент6 2 21" xfId="3837"/>
    <cellStyle name="60% - Акцент6 2 21 2" xfId="34339"/>
    <cellStyle name="60% - Акцент6 2 22" xfId="3838"/>
    <cellStyle name="60% - Акцент6 2 22 2" xfId="34340"/>
    <cellStyle name="60% - Акцент6 2 23" xfId="3839"/>
    <cellStyle name="60% - Акцент6 2 23 2" xfId="34341"/>
    <cellStyle name="60% - Акцент6 2 24" xfId="34342"/>
    <cellStyle name="60% - Акцент6 2 25" xfId="60423"/>
    <cellStyle name="60% - Акцент6 2 3" xfId="3840"/>
    <cellStyle name="60% - Акцент6 2 3 2" xfId="34343"/>
    <cellStyle name="60% - Акцент6 2 3 3" xfId="60424"/>
    <cellStyle name="60% - Акцент6 2 4" xfId="3841"/>
    <cellStyle name="60% - Акцент6 2 4 2" xfId="34344"/>
    <cellStyle name="60% - Акцент6 2 4 3" xfId="60425"/>
    <cellStyle name="60% - Акцент6 2 5" xfId="3842"/>
    <cellStyle name="60% - Акцент6 2 5 2" xfId="34345"/>
    <cellStyle name="60% - Акцент6 2 5 3" xfId="60426"/>
    <cellStyle name="60% - Акцент6 2 6" xfId="3843"/>
    <cellStyle name="60% - Акцент6 2 6 2" xfId="34346"/>
    <cellStyle name="60% - Акцент6 2 7" xfId="3844"/>
    <cellStyle name="60% - Акцент6 2 7 2" xfId="34347"/>
    <cellStyle name="60% - Акцент6 2 8" xfId="3845"/>
    <cellStyle name="60% - Акцент6 2 8 2" xfId="34348"/>
    <cellStyle name="60% - Акцент6 2 9" xfId="3846"/>
    <cellStyle name="60% - Акцент6 2 9 2" xfId="34349"/>
    <cellStyle name="60% - Акцент6 3" xfId="3847"/>
    <cellStyle name="60% - Акцент6 3 10" xfId="3848"/>
    <cellStyle name="60% - Акцент6 3 10 2" xfId="34350"/>
    <cellStyle name="60% - Акцент6 3 11" xfId="3849"/>
    <cellStyle name="60% - Акцент6 3 11 2" xfId="34351"/>
    <cellStyle name="60% - Акцент6 3 12" xfId="3850"/>
    <cellStyle name="60% - Акцент6 3 12 2" xfId="34352"/>
    <cellStyle name="60% - Акцент6 3 13" xfId="3851"/>
    <cellStyle name="60% - Акцент6 3 13 2" xfId="34353"/>
    <cellStyle name="60% - Акцент6 3 14" xfId="3852"/>
    <cellStyle name="60% - Акцент6 3 14 2" xfId="34354"/>
    <cellStyle name="60% - Акцент6 3 15" xfId="3853"/>
    <cellStyle name="60% - Акцент6 3 15 2" xfId="34355"/>
    <cellStyle name="60% - Акцент6 3 16" xfId="3854"/>
    <cellStyle name="60% - Акцент6 3 16 2" xfId="34356"/>
    <cellStyle name="60% - Акцент6 3 17" xfId="3855"/>
    <cellStyle name="60% - Акцент6 3 17 2" xfId="34357"/>
    <cellStyle name="60% - Акцент6 3 18" xfId="3856"/>
    <cellStyle name="60% - Акцент6 3 18 2" xfId="34358"/>
    <cellStyle name="60% - Акцент6 3 19" xfId="3857"/>
    <cellStyle name="60% - Акцент6 3 19 2" xfId="34359"/>
    <cellStyle name="60% - Акцент6 3 2" xfId="3858"/>
    <cellStyle name="60% - Акцент6 3 2 2" xfId="34360"/>
    <cellStyle name="60% - Акцент6 3 20" xfId="3859"/>
    <cellStyle name="60% - Акцент6 3 20 2" xfId="34361"/>
    <cellStyle name="60% - Акцент6 3 21" xfId="3860"/>
    <cellStyle name="60% - Акцент6 3 21 2" xfId="34362"/>
    <cellStyle name="60% - Акцент6 3 22" xfId="3861"/>
    <cellStyle name="60% - Акцент6 3 22 2" xfId="34363"/>
    <cellStyle name="60% - Акцент6 3 23" xfId="3862"/>
    <cellStyle name="60% - Акцент6 3 23 2" xfId="34364"/>
    <cellStyle name="60% - Акцент6 3 24" xfId="34365"/>
    <cellStyle name="60% - Акцент6 3 25" xfId="61225"/>
    <cellStyle name="60% - Акцент6 3 3" xfId="3863"/>
    <cellStyle name="60% - Акцент6 3 3 2" xfId="34366"/>
    <cellStyle name="60% - Акцент6 3 4" xfId="3864"/>
    <cellStyle name="60% - Акцент6 3 4 2" xfId="34367"/>
    <cellStyle name="60% - Акцент6 3 5" xfId="3865"/>
    <cellStyle name="60% - Акцент6 3 5 2" xfId="34368"/>
    <cellStyle name="60% - Акцент6 3 6" xfId="3866"/>
    <cellStyle name="60% - Акцент6 3 6 2" xfId="34369"/>
    <cellStyle name="60% - Акцент6 3 7" xfId="3867"/>
    <cellStyle name="60% - Акцент6 3 7 2" xfId="34370"/>
    <cellStyle name="60% - Акцент6 3 8" xfId="3868"/>
    <cellStyle name="60% - Акцент6 3 8 2" xfId="34371"/>
    <cellStyle name="60% - Акцент6 3 9" xfId="3869"/>
    <cellStyle name="60% - Акцент6 3 9 2" xfId="34372"/>
    <cellStyle name="60% - Акцент6 4" xfId="3870"/>
    <cellStyle name="60% - Акцент6 4 10" xfId="3871"/>
    <cellStyle name="60% - Акцент6 4 10 2" xfId="34373"/>
    <cellStyle name="60% - Акцент6 4 11" xfId="3872"/>
    <cellStyle name="60% - Акцент6 4 11 2" xfId="34374"/>
    <cellStyle name="60% - Акцент6 4 12" xfId="3873"/>
    <cellStyle name="60% - Акцент6 4 12 2" xfId="34375"/>
    <cellStyle name="60% - Акцент6 4 13" xfId="3874"/>
    <cellStyle name="60% - Акцент6 4 13 2" xfId="34376"/>
    <cellStyle name="60% - Акцент6 4 14" xfId="3875"/>
    <cellStyle name="60% - Акцент6 4 14 2" xfId="34377"/>
    <cellStyle name="60% - Акцент6 4 15" xfId="3876"/>
    <cellStyle name="60% - Акцент6 4 15 2" xfId="34378"/>
    <cellStyle name="60% - Акцент6 4 16" xfId="3877"/>
    <cellStyle name="60% - Акцент6 4 16 2" xfId="34379"/>
    <cellStyle name="60% - Акцент6 4 17" xfId="3878"/>
    <cellStyle name="60% - Акцент6 4 17 2" xfId="34380"/>
    <cellStyle name="60% - Акцент6 4 18" xfId="3879"/>
    <cellStyle name="60% - Акцент6 4 18 2" xfId="34381"/>
    <cellStyle name="60% - Акцент6 4 19" xfId="3880"/>
    <cellStyle name="60% - Акцент6 4 19 2" xfId="34382"/>
    <cellStyle name="60% - Акцент6 4 2" xfId="3881"/>
    <cellStyle name="60% - Акцент6 4 2 2" xfId="34383"/>
    <cellStyle name="60% - Акцент6 4 20" xfId="3882"/>
    <cellStyle name="60% - Акцент6 4 20 2" xfId="34384"/>
    <cellStyle name="60% - Акцент6 4 21" xfId="3883"/>
    <cellStyle name="60% - Акцент6 4 21 2" xfId="34385"/>
    <cellStyle name="60% - Акцент6 4 22" xfId="3884"/>
    <cellStyle name="60% - Акцент6 4 22 2" xfId="34386"/>
    <cellStyle name="60% - Акцент6 4 23" xfId="3885"/>
    <cellStyle name="60% - Акцент6 4 23 2" xfId="34387"/>
    <cellStyle name="60% - Акцент6 4 24" xfId="34388"/>
    <cellStyle name="60% - Акцент6 4 3" xfId="3886"/>
    <cellStyle name="60% - Акцент6 4 3 2" xfId="34389"/>
    <cellStyle name="60% - Акцент6 4 4" xfId="3887"/>
    <cellStyle name="60% - Акцент6 4 4 2" xfId="34390"/>
    <cellStyle name="60% - Акцент6 4 5" xfId="3888"/>
    <cellStyle name="60% - Акцент6 4 5 2" xfId="34391"/>
    <cellStyle name="60% - Акцент6 4 6" xfId="3889"/>
    <cellStyle name="60% - Акцент6 4 6 2" xfId="34392"/>
    <cellStyle name="60% - Акцент6 4 7" xfId="3890"/>
    <cellStyle name="60% - Акцент6 4 7 2" xfId="34393"/>
    <cellStyle name="60% - Акцент6 4 8" xfId="3891"/>
    <cellStyle name="60% - Акцент6 4 8 2" xfId="34394"/>
    <cellStyle name="60% - Акцент6 4 9" xfId="3892"/>
    <cellStyle name="60% - Акцент6 4 9 2" xfId="34395"/>
    <cellStyle name="60% - Акцент6 5" xfId="3893"/>
    <cellStyle name="60% - Акцент6 5 2" xfId="34396"/>
    <cellStyle name="60% - Акцент6 6" xfId="3894"/>
    <cellStyle name="60% - Акцент6 6 2" xfId="34397"/>
    <cellStyle name="60% - Акцент6 7" xfId="3895"/>
    <cellStyle name="Accent1 - 20%" xfId="60427"/>
    <cellStyle name="Accent1 - 40%" xfId="60428"/>
    <cellStyle name="Accent1 - 60%" xfId="60429"/>
    <cellStyle name="Accent1 10" xfId="3896"/>
    <cellStyle name="Accent1 10 2" xfId="34398"/>
    <cellStyle name="Accent1 11" xfId="3897"/>
    <cellStyle name="Accent1 11 2" xfId="34399"/>
    <cellStyle name="Accent1 12" xfId="3898"/>
    <cellStyle name="Accent1 12 2" xfId="34400"/>
    <cellStyle name="Accent1 13" xfId="3899"/>
    <cellStyle name="Accent1 13 2" xfId="34401"/>
    <cellStyle name="Accent1 2" xfId="3900"/>
    <cellStyle name="Accent1 2 2" xfId="34402"/>
    <cellStyle name="Accent1 3" xfId="3901"/>
    <cellStyle name="Accent1 3 2" xfId="34403"/>
    <cellStyle name="Accent1 4" xfId="3902"/>
    <cellStyle name="Accent1 4 2" xfId="34404"/>
    <cellStyle name="Accent1 5" xfId="3903"/>
    <cellStyle name="Accent1 5 2" xfId="34405"/>
    <cellStyle name="Accent1 6" xfId="3904"/>
    <cellStyle name="Accent1 6 2" xfId="34406"/>
    <cellStyle name="Accent1 7" xfId="3905"/>
    <cellStyle name="Accent1 7 2" xfId="34407"/>
    <cellStyle name="Accent1 8" xfId="3906"/>
    <cellStyle name="Accent1 8 2" xfId="34408"/>
    <cellStyle name="Accent1 9" xfId="3907"/>
    <cellStyle name="Accent1 9 2" xfId="34409"/>
    <cellStyle name="Accent2 - 20%" xfId="60430"/>
    <cellStyle name="Accent2 - 40%" xfId="60431"/>
    <cellStyle name="Accent2 - 60%" xfId="60432"/>
    <cellStyle name="Accent2 10" xfId="3908"/>
    <cellStyle name="Accent2 10 2" xfId="34410"/>
    <cellStyle name="Accent2 11" xfId="3909"/>
    <cellStyle name="Accent2 11 2" xfId="34411"/>
    <cellStyle name="Accent2 12" xfId="3910"/>
    <cellStyle name="Accent2 12 2" xfId="34412"/>
    <cellStyle name="Accent2 13" xfId="3911"/>
    <cellStyle name="Accent2 13 2" xfId="34413"/>
    <cellStyle name="Accent2 2" xfId="3912"/>
    <cellStyle name="Accent2 2 2" xfId="34414"/>
    <cellStyle name="Accent2 3" xfId="3913"/>
    <cellStyle name="Accent2 3 2" xfId="34415"/>
    <cellStyle name="Accent2 4" xfId="3914"/>
    <cellStyle name="Accent2 4 2" xfId="34416"/>
    <cellStyle name="Accent2 5" xfId="3915"/>
    <cellStyle name="Accent2 5 2" xfId="34417"/>
    <cellStyle name="Accent2 6" xfId="3916"/>
    <cellStyle name="Accent2 6 2" xfId="34418"/>
    <cellStyle name="Accent2 7" xfId="3917"/>
    <cellStyle name="Accent2 7 2" xfId="34419"/>
    <cellStyle name="Accent2 8" xfId="3918"/>
    <cellStyle name="Accent2 8 2" xfId="34420"/>
    <cellStyle name="Accent2 9" xfId="3919"/>
    <cellStyle name="Accent2 9 2" xfId="34421"/>
    <cellStyle name="Accent3 - 20%" xfId="60433"/>
    <cellStyle name="Accent3 - 40%" xfId="60434"/>
    <cellStyle name="Accent3 - 60%" xfId="60435"/>
    <cellStyle name="Accent3 10" xfId="3920"/>
    <cellStyle name="Accent3 10 2" xfId="34422"/>
    <cellStyle name="Accent3 11" xfId="3921"/>
    <cellStyle name="Accent3 11 2" xfId="34423"/>
    <cellStyle name="Accent3 12" xfId="3922"/>
    <cellStyle name="Accent3 12 2" xfId="34424"/>
    <cellStyle name="Accent3 13" xfId="3923"/>
    <cellStyle name="Accent3 13 2" xfId="34425"/>
    <cellStyle name="Accent3 2" xfId="3924"/>
    <cellStyle name="Accent3 2 2" xfId="34426"/>
    <cellStyle name="Accent3 3" xfId="3925"/>
    <cellStyle name="Accent3 3 2" xfId="34427"/>
    <cellStyle name="Accent3 4" xfId="3926"/>
    <cellStyle name="Accent3 4 2" xfId="34428"/>
    <cellStyle name="Accent3 5" xfId="3927"/>
    <cellStyle name="Accent3 5 2" xfId="34429"/>
    <cellStyle name="Accent3 6" xfId="3928"/>
    <cellStyle name="Accent3 6 2" xfId="34430"/>
    <cellStyle name="Accent3 7" xfId="3929"/>
    <cellStyle name="Accent3 7 2" xfId="34431"/>
    <cellStyle name="Accent3 8" xfId="3930"/>
    <cellStyle name="Accent3 8 2" xfId="34432"/>
    <cellStyle name="Accent3 9" xfId="3931"/>
    <cellStyle name="Accent3 9 2" xfId="34433"/>
    <cellStyle name="Accent4 - 20%" xfId="60436"/>
    <cellStyle name="Accent4 - 40%" xfId="60437"/>
    <cellStyle name="Accent4 - 60%" xfId="60438"/>
    <cellStyle name="Accent4 10" xfId="3932"/>
    <cellStyle name="Accent4 10 2" xfId="34434"/>
    <cellStyle name="Accent4 11" xfId="3933"/>
    <cellStyle name="Accent4 11 2" xfId="34435"/>
    <cellStyle name="Accent4 12" xfId="3934"/>
    <cellStyle name="Accent4 12 2" xfId="34436"/>
    <cellStyle name="Accent4 13" xfId="3935"/>
    <cellStyle name="Accent4 13 2" xfId="34437"/>
    <cellStyle name="Accent4 2" xfId="3936"/>
    <cellStyle name="Accent4 2 2" xfId="34438"/>
    <cellStyle name="Accent4 3" xfId="3937"/>
    <cellStyle name="Accent4 3 2" xfId="34439"/>
    <cellStyle name="Accent4 4" xfId="3938"/>
    <cellStyle name="Accent4 4 2" xfId="34440"/>
    <cellStyle name="Accent4 5" xfId="3939"/>
    <cellStyle name="Accent4 5 2" xfId="34441"/>
    <cellStyle name="Accent4 6" xfId="3940"/>
    <cellStyle name="Accent4 6 2" xfId="34442"/>
    <cellStyle name="Accent4 7" xfId="3941"/>
    <cellStyle name="Accent4 7 2" xfId="34443"/>
    <cellStyle name="Accent4 8" xfId="3942"/>
    <cellStyle name="Accent4 8 2" xfId="34444"/>
    <cellStyle name="Accent4 9" xfId="3943"/>
    <cellStyle name="Accent4 9 2" xfId="34445"/>
    <cellStyle name="Accent5 - 20%" xfId="60439"/>
    <cellStyle name="Accent5 - 40%" xfId="60440"/>
    <cellStyle name="Accent5 - 60%" xfId="60441"/>
    <cellStyle name="Accent5 10" xfId="3944"/>
    <cellStyle name="Accent5 10 2" xfId="34446"/>
    <cellStyle name="Accent5 11" xfId="3945"/>
    <cellStyle name="Accent5 11 2" xfId="34447"/>
    <cellStyle name="Accent5 12" xfId="3946"/>
    <cellStyle name="Accent5 12 2" xfId="34448"/>
    <cellStyle name="Accent5 13" xfId="3947"/>
    <cellStyle name="Accent5 13 2" xfId="34449"/>
    <cellStyle name="Accent5 2" xfId="3948"/>
    <cellStyle name="Accent5 2 2" xfId="34450"/>
    <cellStyle name="Accent5 3" xfId="3949"/>
    <cellStyle name="Accent5 3 2" xfId="34451"/>
    <cellStyle name="Accent5 4" xfId="3950"/>
    <cellStyle name="Accent5 4 2" xfId="34452"/>
    <cellStyle name="Accent5 5" xfId="3951"/>
    <cellStyle name="Accent5 5 2" xfId="34453"/>
    <cellStyle name="Accent5 6" xfId="3952"/>
    <cellStyle name="Accent5 6 2" xfId="34454"/>
    <cellStyle name="Accent5 7" xfId="3953"/>
    <cellStyle name="Accent5 7 2" xfId="34455"/>
    <cellStyle name="Accent5 8" xfId="3954"/>
    <cellStyle name="Accent5 8 2" xfId="34456"/>
    <cellStyle name="Accent5 9" xfId="3955"/>
    <cellStyle name="Accent5 9 2" xfId="34457"/>
    <cellStyle name="Accent6 - 20%" xfId="60442"/>
    <cellStyle name="Accent6 - 40%" xfId="60443"/>
    <cellStyle name="Accent6 - 60%" xfId="60444"/>
    <cellStyle name="Accent6 10" xfId="3956"/>
    <cellStyle name="Accent6 10 2" xfId="34458"/>
    <cellStyle name="Accent6 11" xfId="3957"/>
    <cellStyle name="Accent6 11 2" xfId="34459"/>
    <cellStyle name="Accent6 12" xfId="3958"/>
    <cellStyle name="Accent6 12 2" xfId="34460"/>
    <cellStyle name="Accent6 13" xfId="3959"/>
    <cellStyle name="Accent6 13 2" xfId="34461"/>
    <cellStyle name="Accent6 2" xfId="3960"/>
    <cellStyle name="Accent6 2 2" xfId="34462"/>
    <cellStyle name="Accent6 3" xfId="3961"/>
    <cellStyle name="Accent6 3 2" xfId="34463"/>
    <cellStyle name="Accent6 4" xfId="3962"/>
    <cellStyle name="Accent6 4 2" xfId="34464"/>
    <cellStyle name="Accent6 5" xfId="3963"/>
    <cellStyle name="Accent6 5 2" xfId="34465"/>
    <cellStyle name="Accent6 6" xfId="3964"/>
    <cellStyle name="Accent6 6 2" xfId="34466"/>
    <cellStyle name="Accent6 7" xfId="3965"/>
    <cellStyle name="Accent6 7 2" xfId="34467"/>
    <cellStyle name="Accent6 8" xfId="3966"/>
    <cellStyle name="Accent6 8 2" xfId="34468"/>
    <cellStyle name="Accent6 9" xfId="3967"/>
    <cellStyle name="Accent6 9 2" xfId="34469"/>
    <cellStyle name="account" xfId="60445"/>
    <cellStyle name="Accounting" xfId="60446"/>
    <cellStyle name="Anna" xfId="60447"/>
    <cellStyle name="AP_AR_UPS" xfId="60448"/>
    <cellStyle name="BackGround_General" xfId="60449"/>
    <cellStyle name="Bad 10" xfId="3968"/>
    <cellStyle name="Bad 10 2" xfId="34470"/>
    <cellStyle name="Bad 11" xfId="3969"/>
    <cellStyle name="Bad 11 2" xfId="34471"/>
    <cellStyle name="Bad 12" xfId="3970"/>
    <cellStyle name="Bad 12 2" xfId="34472"/>
    <cellStyle name="Bad 13" xfId="3971"/>
    <cellStyle name="Bad 13 2" xfId="34473"/>
    <cellStyle name="Bad 2" xfId="3972"/>
    <cellStyle name="Bad 2 2" xfId="34474"/>
    <cellStyle name="Bad 3" xfId="3973"/>
    <cellStyle name="Bad 3 2" xfId="34475"/>
    <cellStyle name="Bad 4" xfId="3974"/>
    <cellStyle name="Bad 4 2" xfId="34476"/>
    <cellStyle name="Bad 5" xfId="3975"/>
    <cellStyle name="Bad 5 2" xfId="34477"/>
    <cellStyle name="Bad 6" xfId="3976"/>
    <cellStyle name="Bad 6 2" xfId="34478"/>
    <cellStyle name="Bad 7" xfId="3977"/>
    <cellStyle name="Bad 7 2" xfId="34479"/>
    <cellStyle name="Bad 8" xfId="3978"/>
    <cellStyle name="Bad 8 2" xfId="34480"/>
    <cellStyle name="Bad 9" xfId="3979"/>
    <cellStyle name="Bad 9 2" xfId="34481"/>
    <cellStyle name="blank" xfId="60450"/>
    <cellStyle name="Blue_Calculation" xfId="60451"/>
    <cellStyle name="Calculation" xfId="60452"/>
    <cellStyle name="Calculation 10" xfId="3980"/>
    <cellStyle name="Calculation 10 2" xfId="34482"/>
    <cellStyle name="Calculation 11" xfId="3981"/>
    <cellStyle name="Calculation 11 2" xfId="34483"/>
    <cellStyle name="Calculation 12" xfId="3982"/>
    <cellStyle name="Calculation 12 2" xfId="34484"/>
    <cellStyle name="Calculation 13" xfId="3983"/>
    <cellStyle name="Calculation 13 2" xfId="34485"/>
    <cellStyle name="Calculation 2" xfId="3984"/>
    <cellStyle name="Calculation 2 2" xfId="34486"/>
    <cellStyle name="Calculation 3" xfId="3985"/>
    <cellStyle name="Calculation 3 2" xfId="34487"/>
    <cellStyle name="Calculation 4" xfId="3986"/>
    <cellStyle name="Calculation 4 2" xfId="34488"/>
    <cellStyle name="Calculation 5" xfId="3987"/>
    <cellStyle name="Calculation 5 2" xfId="34489"/>
    <cellStyle name="Calculation 6" xfId="3988"/>
    <cellStyle name="Calculation 6 2" xfId="34490"/>
    <cellStyle name="Calculation 7" xfId="3989"/>
    <cellStyle name="Calculation 7 2" xfId="34491"/>
    <cellStyle name="Calculation 8" xfId="3990"/>
    <cellStyle name="Calculation 8 2" xfId="34492"/>
    <cellStyle name="Calculation 9" xfId="3991"/>
    <cellStyle name="Calculation 9 2" xfId="34493"/>
    <cellStyle name="Check" xfId="60453"/>
    <cellStyle name="Check Cell 10" xfId="3992"/>
    <cellStyle name="Check Cell 10 2" xfId="34494"/>
    <cellStyle name="Check Cell 11" xfId="3993"/>
    <cellStyle name="Check Cell 11 2" xfId="34495"/>
    <cellStyle name="Check Cell 12" xfId="3994"/>
    <cellStyle name="Check Cell 12 2" xfId="34496"/>
    <cellStyle name="Check Cell 13" xfId="3995"/>
    <cellStyle name="Check Cell 13 2" xfId="34497"/>
    <cellStyle name="Check Cell 2" xfId="3996"/>
    <cellStyle name="Check Cell 2 2" xfId="34498"/>
    <cellStyle name="Check Cell 3" xfId="3997"/>
    <cellStyle name="Check Cell 3 2" xfId="34499"/>
    <cellStyle name="Check Cell 4" xfId="3998"/>
    <cellStyle name="Check Cell 4 2" xfId="34500"/>
    <cellStyle name="Check Cell 5" xfId="3999"/>
    <cellStyle name="Check Cell 5 2" xfId="34501"/>
    <cellStyle name="Check Cell 6" xfId="4000"/>
    <cellStyle name="Check Cell 6 2" xfId="34502"/>
    <cellStyle name="Check Cell 7" xfId="4001"/>
    <cellStyle name="Check Cell 7 2" xfId="34503"/>
    <cellStyle name="Check Cell 8" xfId="4002"/>
    <cellStyle name="Check Cell 8 2" xfId="34504"/>
    <cellStyle name="Check Cell 9" xfId="4003"/>
    <cellStyle name="Check Cell 9 2" xfId="34505"/>
    <cellStyle name="Comma [0]_irl tel sep5" xfId="4004"/>
    <cellStyle name="Comma 2" xfId="4005"/>
    <cellStyle name="Comma 2 10" xfId="4006"/>
    <cellStyle name="Comma 2 10 2" xfId="4007"/>
    <cellStyle name="Comma 2 11" xfId="4008"/>
    <cellStyle name="Comma 2 11 2" xfId="4009"/>
    <cellStyle name="Comma 2 12" xfId="4010"/>
    <cellStyle name="Comma 2 12 2" xfId="4011"/>
    <cellStyle name="Comma 2 13" xfId="4012"/>
    <cellStyle name="Comma 2 13 2" xfId="4013"/>
    <cellStyle name="Comma 2 14" xfId="4014"/>
    <cellStyle name="Comma 2 14 2" xfId="4015"/>
    <cellStyle name="Comma 2 15" xfId="4016"/>
    <cellStyle name="Comma 2 15 2" xfId="4017"/>
    <cellStyle name="Comma 2 16" xfId="4018"/>
    <cellStyle name="Comma 2 16 2" xfId="4019"/>
    <cellStyle name="Comma 2 17" xfId="4020"/>
    <cellStyle name="Comma 2 17 2" xfId="4021"/>
    <cellStyle name="Comma 2 18" xfId="4022"/>
    <cellStyle name="Comma 2 18 2" xfId="4023"/>
    <cellStyle name="Comma 2 19" xfId="4024"/>
    <cellStyle name="Comma 2 19 2" xfId="4025"/>
    <cellStyle name="Comma 2 2" xfId="4026"/>
    <cellStyle name="Comma 2 2 10" xfId="4027"/>
    <cellStyle name="Comma 2 2 10 2" xfId="4028"/>
    <cellStyle name="Comma 2 2 11" xfId="4029"/>
    <cellStyle name="Comma 2 2 11 2" xfId="4030"/>
    <cellStyle name="Comma 2 2 12" xfId="4031"/>
    <cellStyle name="Comma 2 2 12 2" xfId="4032"/>
    <cellStyle name="Comma 2 2 13" xfId="4033"/>
    <cellStyle name="Comma 2 2 13 2" xfId="4034"/>
    <cellStyle name="Comma 2 2 14" xfId="4035"/>
    <cellStyle name="Comma 2 2 14 2" xfId="4036"/>
    <cellStyle name="Comma 2 2 15" xfId="4037"/>
    <cellStyle name="Comma 2 2 15 2" xfId="4038"/>
    <cellStyle name="Comma 2 2 16" xfId="4039"/>
    <cellStyle name="Comma 2 2 16 2" xfId="4040"/>
    <cellStyle name="Comma 2 2 17" xfId="4041"/>
    <cellStyle name="Comma 2 2 17 2" xfId="4042"/>
    <cellStyle name="Comma 2 2 18" xfId="4043"/>
    <cellStyle name="Comma 2 2 18 2" xfId="4044"/>
    <cellStyle name="Comma 2 2 19" xfId="4045"/>
    <cellStyle name="Comma 2 2 19 2" xfId="4046"/>
    <cellStyle name="Comma 2 2 2" xfId="4047"/>
    <cellStyle name="Comma 2 2 2 2" xfId="4048"/>
    <cellStyle name="Comma 2 2 20" xfId="4049"/>
    <cellStyle name="Comma 2 2 20 2" xfId="4050"/>
    <cellStyle name="Comma 2 2 21" xfId="4051"/>
    <cellStyle name="Comma 2 2 21 2" xfId="4052"/>
    <cellStyle name="Comma 2 2 22" xfId="4053"/>
    <cellStyle name="Comma 2 2 22 2" xfId="4054"/>
    <cellStyle name="Comma 2 2 23" xfId="4055"/>
    <cellStyle name="Comma 2 2 23 2" xfId="4056"/>
    <cellStyle name="Comma 2 2 24" xfId="4057"/>
    <cellStyle name="Comma 2 2 24 2" xfId="4058"/>
    <cellStyle name="Comma 2 2 25" xfId="4059"/>
    <cellStyle name="Comma 2 2 25 2" xfId="4060"/>
    <cellStyle name="Comma 2 2 26" xfId="4061"/>
    <cellStyle name="Comma 2 2 26 2" xfId="4062"/>
    <cellStyle name="Comma 2 2 27" xfId="4063"/>
    <cellStyle name="Comma 2 2 27 2" xfId="4064"/>
    <cellStyle name="Comma 2 2 28" xfId="4065"/>
    <cellStyle name="Comma 2 2 28 2" xfId="4066"/>
    <cellStyle name="Comma 2 2 29" xfId="4067"/>
    <cellStyle name="Comma 2 2 29 2" xfId="4068"/>
    <cellStyle name="Comma 2 2 3" xfId="4069"/>
    <cellStyle name="Comma 2 2 3 2" xfId="4070"/>
    <cellStyle name="Comma 2 2 30" xfId="4071"/>
    <cellStyle name="Comma 2 2 4" xfId="4072"/>
    <cellStyle name="Comma 2 2 4 2" xfId="4073"/>
    <cellStyle name="Comma 2 2 5" xfId="4074"/>
    <cellStyle name="Comma 2 2 5 2" xfId="4075"/>
    <cellStyle name="Comma 2 2 6" xfId="4076"/>
    <cellStyle name="Comma 2 2 6 2" xfId="4077"/>
    <cellStyle name="Comma 2 2 7" xfId="4078"/>
    <cellStyle name="Comma 2 2 7 2" xfId="4079"/>
    <cellStyle name="Comma 2 2 8" xfId="4080"/>
    <cellStyle name="Comma 2 2 8 2" xfId="4081"/>
    <cellStyle name="Comma 2 2 9" xfId="4082"/>
    <cellStyle name="Comma 2 2 9 2" xfId="4083"/>
    <cellStyle name="Comma 2 20" xfId="4084"/>
    <cellStyle name="Comma 2 20 2" xfId="4085"/>
    <cellStyle name="Comma 2 21" xfId="4086"/>
    <cellStyle name="Comma 2 21 2" xfId="4087"/>
    <cellStyle name="Comma 2 22" xfId="4088"/>
    <cellStyle name="Comma 2 22 2" xfId="4089"/>
    <cellStyle name="Comma 2 23" xfId="4090"/>
    <cellStyle name="Comma 2 23 2" xfId="4091"/>
    <cellStyle name="Comma 2 24" xfId="4092"/>
    <cellStyle name="Comma 2 24 2" xfId="4093"/>
    <cellStyle name="Comma 2 25" xfId="4094"/>
    <cellStyle name="Comma 2 25 2" xfId="4095"/>
    <cellStyle name="Comma 2 26" xfId="4096"/>
    <cellStyle name="Comma 2 26 2" xfId="4097"/>
    <cellStyle name="Comma 2 27" xfId="4098"/>
    <cellStyle name="Comma 2 27 2" xfId="4099"/>
    <cellStyle name="Comma 2 28" xfId="4100"/>
    <cellStyle name="Comma 2 28 2" xfId="4101"/>
    <cellStyle name="Comma 2 29" xfId="4102"/>
    <cellStyle name="Comma 2 29 2" xfId="4103"/>
    <cellStyle name="Comma 2 3" xfId="4104"/>
    <cellStyle name="Comma 2 3 10" xfId="4105"/>
    <cellStyle name="Comma 2 3 10 2" xfId="4106"/>
    <cellStyle name="Comma 2 3 11" xfId="4107"/>
    <cellStyle name="Comma 2 3 11 2" xfId="4108"/>
    <cellStyle name="Comma 2 3 12" xfId="4109"/>
    <cellStyle name="Comma 2 3 12 2" xfId="4110"/>
    <cellStyle name="Comma 2 3 13" xfId="4111"/>
    <cellStyle name="Comma 2 3 13 2" xfId="4112"/>
    <cellStyle name="Comma 2 3 14" xfId="4113"/>
    <cellStyle name="Comma 2 3 14 2" xfId="4114"/>
    <cellStyle name="Comma 2 3 15" xfId="4115"/>
    <cellStyle name="Comma 2 3 15 2" xfId="4116"/>
    <cellStyle name="Comma 2 3 16" xfId="4117"/>
    <cellStyle name="Comma 2 3 16 2" xfId="4118"/>
    <cellStyle name="Comma 2 3 17" xfId="4119"/>
    <cellStyle name="Comma 2 3 17 2" xfId="4120"/>
    <cellStyle name="Comma 2 3 18" xfId="4121"/>
    <cellStyle name="Comma 2 3 18 2" xfId="4122"/>
    <cellStyle name="Comma 2 3 19" xfId="4123"/>
    <cellStyle name="Comma 2 3 19 2" xfId="4124"/>
    <cellStyle name="Comma 2 3 2" xfId="4125"/>
    <cellStyle name="Comma 2 3 2 2" xfId="4126"/>
    <cellStyle name="Comma 2 3 20" xfId="4127"/>
    <cellStyle name="Comma 2 3 20 2" xfId="4128"/>
    <cellStyle name="Comma 2 3 21" xfId="4129"/>
    <cellStyle name="Comma 2 3 21 2" xfId="4130"/>
    <cellStyle name="Comma 2 3 22" xfId="4131"/>
    <cellStyle name="Comma 2 3 22 2" xfId="4132"/>
    <cellStyle name="Comma 2 3 23" xfId="4133"/>
    <cellStyle name="Comma 2 3 23 2" xfId="4134"/>
    <cellStyle name="Comma 2 3 24" xfId="4135"/>
    <cellStyle name="Comma 2 3 24 2" xfId="4136"/>
    <cellStyle name="Comma 2 3 25" xfId="4137"/>
    <cellStyle name="Comma 2 3 25 2" xfId="4138"/>
    <cellStyle name="Comma 2 3 26" xfId="4139"/>
    <cellStyle name="Comma 2 3 26 2" xfId="4140"/>
    <cellStyle name="Comma 2 3 27" xfId="4141"/>
    <cellStyle name="Comma 2 3 27 2" xfId="4142"/>
    <cellStyle name="Comma 2 3 28" xfId="4143"/>
    <cellStyle name="Comma 2 3 28 2" xfId="4144"/>
    <cellStyle name="Comma 2 3 29" xfId="4145"/>
    <cellStyle name="Comma 2 3 29 2" xfId="4146"/>
    <cellStyle name="Comma 2 3 3" xfId="4147"/>
    <cellStyle name="Comma 2 3 3 2" xfId="4148"/>
    <cellStyle name="Comma 2 3 30" xfId="4149"/>
    <cellStyle name="Comma 2 3 4" xfId="4150"/>
    <cellStyle name="Comma 2 3 4 2" xfId="4151"/>
    <cellStyle name="Comma 2 3 5" xfId="4152"/>
    <cellStyle name="Comma 2 3 5 2" xfId="4153"/>
    <cellStyle name="Comma 2 3 6" xfId="4154"/>
    <cellStyle name="Comma 2 3 6 2" xfId="4155"/>
    <cellStyle name="Comma 2 3 7" xfId="4156"/>
    <cellStyle name="Comma 2 3 7 2" xfId="4157"/>
    <cellStyle name="Comma 2 3 8" xfId="4158"/>
    <cellStyle name="Comma 2 3 8 2" xfId="4159"/>
    <cellStyle name="Comma 2 3 9" xfId="4160"/>
    <cellStyle name="Comma 2 3 9 2" xfId="4161"/>
    <cellStyle name="Comma 2 30" xfId="4162"/>
    <cellStyle name="Comma 2 30 2" xfId="4163"/>
    <cellStyle name="Comma 2 31" xfId="4164"/>
    <cellStyle name="Comma 2 31 2" xfId="4165"/>
    <cellStyle name="Comma 2 32" xfId="4166"/>
    <cellStyle name="Comma 2 32 2" xfId="4167"/>
    <cellStyle name="Comma 2 33" xfId="4168"/>
    <cellStyle name="Comma 2 33 2" xfId="4169"/>
    <cellStyle name="Comma 2 34" xfId="4170"/>
    <cellStyle name="Comma 2 34 2" xfId="4171"/>
    <cellStyle name="Comma 2 35" xfId="4172"/>
    <cellStyle name="Comma 2 35 2" xfId="4173"/>
    <cellStyle name="Comma 2 36" xfId="4174"/>
    <cellStyle name="Comma 2 36 2" xfId="4175"/>
    <cellStyle name="Comma 2 37" xfId="4176"/>
    <cellStyle name="Comma 2 38" xfId="60454"/>
    <cellStyle name="Comma 2 39" xfId="60455"/>
    <cellStyle name="Comma 2 4" xfId="4177"/>
    <cellStyle name="Comma 2 4 10" xfId="4178"/>
    <cellStyle name="Comma 2 4 10 2" xfId="4179"/>
    <cellStyle name="Comma 2 4 11" xfId="4180"/>
    <cellStyle name="Comma 2 4 11 2" xfId="4181"/>
    <cellStyle name="Comma 2 4 12" xfId="4182"/>
    <cellStyle name="Comma 2 4 12 2" xfId="4183"/>
    <cellStyle name="Comma 2 4 13" xfId="4184"/>
    <cellStyle name="Comma 2 4 13 2" xfId="4185"/>
    <cellStyle name="Comma 2 4 14" xfId="4186"/>
    <cellStyle name="Comma 2 4 14 2" xfId="4187"/>
    <cellStyle name="Comma 2 4 15" xfId="4188"/>
    <cellStyle name="Comma 2 4 15 2" xfId="4189"/>
    <cellStyle name="Comma 2 4 16" xfId="4190"/>
    <cellStyle name="Comma 2 4 16 2" xfId="4191"/>
    <cellStyle name="Comma 2 4 17" xfId="4192"/>
    <cellStyle name="Comma 2 4 17 2" xfId="4193"/>
    <cellStyle name="Comma 2 4 18" xfId="4194"/>
    <cellStyle name="Comma 2 4 18 2" xfId="4195"/>
    <cellStyle name="Comma 2 4 19" xfId="4196"/>
    <cellStyle name="Comma 2 4 19 2" xfId="4197"/>
    <cellStyle name="Comma 2 4 2" xfId="4198"/>
    <cellStyle name="Comma 2 4 2 2" xfId="4199"/>
    <cellStyle name="Comma 2 4 20" xfId="4200"/>
    <cellStyle name="Comma 2 4 20 2" xfId="4201"/>
    <cellStyle name="Comma 2 4 21" xfId="4202"/>
    <cellStyle name="Comma 2 4 21 2" xfId="4203"/>
    <cellStyle name="Comma 2 4 22" xfId="4204"/>
    <cellStyle name="Comma 2 4 22 2" xfId="4205"/>
    <cellStyle name="Comma 2 4 23" xfId="4206"/>
    <cellStyle name="Comma 2 4 23 2" xfId="4207"/>
    <cellStyle name="Comma 2 4 24" xfId="4208"/>
    <cellStyle name="Comma 2 4 24 2" xfId="4209"/>
    <cellStyle name="Comma 2 4 25" xfId="4210"/>
    <cellStyle name="Comma 2 4 25 2" xfId="4211"/>
    <cellStyle name="Comma 2 4 26" xfId="4212"/>
    <cellStyle name="Comma 2 4 26 2" xfId="4213"/>
    <cellStyle name="Comma 2 4 27" xfId="4214"/>
    <cellStyle name="Comma 2 4 27 2" xfId="4215"/>
    <cellStyle name="Comma 2 4 28" xfId="4216"/>
    <cellStyle name="Comma 2 4 28 2" xfId="4217"/>
    <cellStyle name="Comma 2 4 29" xfId="4218"/>
    <cellStyle name="Comma 2 4 29 2" xfId="4219"/>
    <cellStyle name="Comma 2 4 3" xfId="4220"/>
    <cellStyle name="Comma 2 4 3 2" xfId="4221"/>
    <cellStyle name="Comma 2 4 30" xfId="4222"/>
    <cellStyle name="Comma 2 4 4" xfId="4223"/>
    <cellStyle name="Comma 2 4 4 2" xfId="4224"/>
    <cellStyle name="Comma 2 4 5" xfId="4225"/>
    <cellStyle name="Comma 2 4 5 2" xfId="4226"/>
    <cellStyle name="Comma 2 4 6" xfId="4227"/>
    <cellStyle name="Comma 2 4 6 2" xfId="4228"/>
    <cellStyle name="Comma 2 4 7" xfId="4229"/>
    <cellStyle name="Comma 2 4 7 2" xfId="4230"/>
    <cellStyle name="Comma 2 4 8" xfId="4231"/>
    <cellStyle name="Comma 2 4 8 2" xfId="4232"/>
    <cellStyle name="Comma 2 4 9" xfId="4233"/>
    <cellStyle name="Comma 2 4 9 2" xfId="4234"/>
    <cellStyle name="Comma 2 5" xfId="4235"/>
    <cellStyle name="Comma 2 5 10" xfId="4236"/>
    <cellStyle name="Comma 2 5 10 2" xfId="4237"/>
    <cellStyle name="Comma 2 5 11" xfId="4238"/>
    <cellStyle name="Comma 2 5 11 2" xfId="4239"/>
    <cellStyle name="Comma 2 5 12" xfId="4240"/>
    <cellStyle name="Comma 2 5 12 2" xfId="4241"/>
    <cellStyle name="Comma 2 5 13" xfId="4242"/>
    <cellStyle name="Comma 2 5 13 2" xfId="4243"/>
    <cellStyle name="Comma 2 5 14" xfId="4244"/>
    <cellStyle name="Comma 2 5 14 2" xfId="4245"/>
    <cellStyle name="Comma 2 5 15" xfId="4246"/>
    <cellStyle name="Comma 2 5 15 2" xfId="4247"/>
    <cellStyle name="Comma 2 5 16" xfId="4248"/>
    <cellStyle name="Comma 2 5 16 2" xfId="4249"/>
    <cellStyle name="Comma 2 5 17" xfId="4250"/>
    <cellStyle name="Comma 2 5 17 2" xfId="4251"/>
    <cellStyle name="Comma 2 5 18" xfId="4252"/>
    <cellStyle name="Comma 2 5 18 2" xfId="4253"/>
    <cellStyle name="Comma 2 5 19" xfId="4254"/>
    <cellStyle name="Comma 2 5 19 2" xfId="4255"/>
    <cellStyle name="Comma 2 5 2" xfId="4256"/>
    <cellStyle name="Comma 2 5 2 2" xfId="4257"/>
    <cellStyle name="Comma 2 5 20" xfId="4258"/>
    <cellStyle name="Comma 2 5 20 2" xfId="4259"/>
    <cellStyle name="Comma 2 5 21" xfId="4260"/>
    <cellStyle name="Comma 2 5 21 2" xfId="4261"/>
    <cellStyle name="Comma 2 5 22" xfId="4262"/>
    <cellStyle name="Comma 2 5 22 2" xfId="4263"/>
    <cellStyle name="Comma 2 5 23" xfId="4264"/>
    <cellStyle name="Comma 2 5 23 2" xfId="4265"/>
    <cellStyle name="Comma 2 5 24" xfId="4266"/>
    <cellStyle name="Comma 2 5 24 2" xfId="4267"/>
    <cellStyle name="Comma 2 5 25" xfId="4268"/>
    <cellStyle name="Comma 2 5 25 2" xfId="4269"/>
    <cellStyle name="Comma 2 5 26" xfId="4270"/>
    <cellStyle name="Comma 2 5 26 2" xfId="4271"/>
    <cellStyle name="Comma 2 5 27" xfId="4272"/>
    <cellStyle name="Comma 2 5 27 2" xfId="4273"/>
    <cellStyle name="Comma 2 5 28" xfId="4274"/>
    <cellStyle name="Comma 2 5 28 2" xfId="4275"/>
    <cellStyle name="Comma 2 5 29" xfId="4276"/>
    <cellStyle name="Comma 2 5 29 2" xfId="4277"/>
    <cellStyle name="Comma 2 5 3" xfId="4278"/>
    <cellStyle name="Comma 2 5 3 2" xfId="4279"/>
    <cellStyle name="Comma 2 5 30" xfId="4280"/>
    <cellStyle name="Comma 2 5 4" xfId="4281"/>
    <cellStyle name="Comma 2 5 4 2" xfId="4282"/>
    <cellStyle name="Comma 2 5 5" xfId="4283"/>
    <cellStyle name="Comma 2 5 5 2" xfId="4284"/>
    <cellStyle name="Comma 2 5 6" xfId="4285"/>
    <cellStyle name="Comma 2 5 6 2" xfId="4286"/>
    <cellStyle name="Comma 2 5 7" xfId="4287"/>
    <cellStyle name="Comma 2 5 7 2" xfId="4288"/>
    <cellStyle name="Comma 2 5 8" xfId="4289"/>
    <cellStyle name="Comma 2 5 8 2" xfId="4290"/>
    <cellStyle name="Comma 2 5 9" xfId="4291"/>
    <cellStyle name="Comma 2 5 9 2" xfId="4292"/>
    <cellStyle name="Comma 2 6" xfId="4293"/>
    <cellStyle name="Comma 2 6 10" xfId="4294"/>
    <cellStyle name="Comma 2 6 10 2" xfId="4295"/>
    <cellStyle name="Comma 2 6 11" xfId="4296"/>
    <cellStyle name="Comma 2 6 11 2" xfId="4297"/>
    <cellStyle name="Comma 2 6 12" xfId="4298"/>
    <cellStyle name="Comma 2 6 12 2" xfId="4299"/>
    <cellStyle name="Comma 2 6 13" xfId="4300"/>
    <cellStyle name="Comma 2 6 13 2" xfId="4301"/>
    <cellStyle name="Comma 2 6 14" xfId="4302"/>
    <cellStyle name="Comma 2 6 14 2" xfId="4303"/>
    <cellStyle name="Comma 2 6 15" xfId="4304"/>
    <cellStyle name="Comma 2 6 15 2" xfId="4305"/>
    <cellStyle name="Comma 2 6 16" xfId="4306"/>
    <cellStyle name="Comma 2 6 16 2" xfId="4307"/>
    <cellStyle name="Comma 2 6 17" xfId="4308"/>
    <cellStyle name="Comma 2 6 17 2" xfId="4309"/>
    <cellStyle name="Comma 2 6 18" xfId="4310"/>
    <cellStyle name="Comma 2 6 18 2" xfId="4311"/>
    <cellStyle name="Comma 2 6 19" xfId="4312"/>
    <cellStyle name="Comma 2 6 19 2" xfId="4313"/>
    <cellStyle name="Comma 2 6 2" xfId="4314"/>
    <cellStyle name="Comma 2 6 2 2" xfId="4315"/>
    <cellStyle name="Comma 2 6 20" xfId="4316"/>
    <cellStyle name="Comma 2 6 20 2" xfId="4317"/>
    <cellStyle name="Comma 2 6 21" xfId="4318"/>
    <cellStyle name="Comma 2 6 21 2" xfId="4319"/>
    <cellStyle name="Comma 2 6 22" xfId="4320"/>
    <cellStyle name="Comma 2 6 22 2" xfId="4321"/>
    <cellStyle name="Comma 2 6 23" xfId="4322"/>
    <cellStyle name="Comma 2 6 23 2" xfId="4323"/>
    <cellStyle name="Comma 2 6 24" xfId="4324"/>
    <cellStyle name="Comma 2 6 24 2" xfId="4325"/>
    <cellStyle name="Comma 2 6 25" xfId="4326"/>
    <cellStyle name="Comma 2 6 25 2" xfId="4327"/>
    <cellStyle name="Comma 2 6 26" xfId="4328"/>
    <cellStyle name="Comma 2 6 26 2" xfId="4329"/>
    <cellStyle name="Comma 2 6 27" xfId="4330"/>
    <cellStyle name="Comma 2 6 27 2" xfId="4331"/>
    <cellStyle name="Comma 2 6 28" xfId="4332"/>
    <cellStyle name="Comma 2 6 28 2" xfId="4333"/>
    <cellStyle name="Comma 2 6 29" xfId="4334"/>
    <cellStyle name="Comma 2 6 29 2" xfId="4335"/>
    <cellStyle name="Comma 2 6 3" xfId="4336"/>
    <cellStyle name="Comma 2 6 3 2" xfId="4337"/>
    <cellStyle name="Comma 2 6 30" xfId="4338"/>
    <cellStyle name="Comma 2 6 4" xfId="4339"/>
    <cellStyle name="Comma 2 6 4 2" xfId="4340"/>
    <cellStyle name="Comma 2 6 5" xfId="4341"/>
    <cellStyle name="Comma 2 6 5 2" xfId="4342"/>
    <cellStyle name="Comma 2 6 6" xfId="4343"/>
    <cellStyle name="Comma 2 6 6 2" xfId="4344"/>
    <cellStyle name="Comma 2 6 7" xfId="4345"/>
    <cellStyle name="Comma 2 6 7 2" xfId="4346"/>
    <cellStyle name="Comma 2 6 8" xfId="4347"/>
    <cellStyle name="Comma 2 6 8 2" xfId="4348"/>
    <cellStyle name="Comma 2 6 9" xfId="4349"/>
    <cellStyle name="Comma 2 6 9 2" xfId="4350"/>
    <cellStyle name="Comma 2 7" xfId="4351"/>
    <cellStyle name="Comma 2 7 10" xfId="4352"/>
    <cellStyle name="Comma 2 7 10 2" xfId="4353"/>
    <cellStyle name="Comma 2 7 11" xfId="4354"/>
    <cellStyle name="Comma 2 7 11 2" xfId="4355"/>
    <cellStyle name="Comma 2 7 12" xfId="4356"/>
    <cellStyle name="Comma 2 7 12 2" xfId="4357"/>
    <cellStyle name="Comma 2 7 13" xfId="4358"/>
    <cellStyle name="Comma 2 7 13 2" xfId="4359"/>
    <cellStyle name="Comma 2 7 14" xfId="4360"/>
    <cellStyle name="Comma 2 7 14 2" xfId="4361"/>
    <cellStyle name="Comma 2 7 15" xfId="4362"/>
    <cellStyle name="Comma 2 7 15 2" xfId="4363"/>
    <cellStyle name="Comma 2 7 16" xfId="4364"/>
    <cellStyle name="Comma 2 7 16 2" xfId="4365"/>
    <cellStyle name="Comma 2 7 17" xfId="4366"/>
    <cellStyle name="Comma 2 7 17 2" xfId="4367"/>
    <cellStyle name="Comma 2 7 18" xfId="4368"/>
    <cellStyle name="Comma 2 7 18 2" xfId="4369"/>
    <cellStyle name="Comma 2 7 19" xfId="4370"/>
    <cellStyle name="Comma 2 7 19 2" xfId="4371"/>
    <cellStyle name="Comma 2 7 2" xfId="4372"/>
    <cellStyle name="Comma 2 7 2 2" xfId="4373"/>
    <cellStyle name="Comma 2 7 20" xfId="4374"/>
    <cellStyle name="Comma 2 7 20 2" xfId="4375"/>
    <cellStyle name="Comma 2 7 21" xfId="4376"/>
    <cellStyle name="Comma 2 7 21 2" xfId="4377"/>
    <cellStyle name="Comma 2 7 22" xfId="4378"/>
    <cellStyle name="Comma 2 7 22 2" xfId="4379"/>
    <cellStyle name="Comma 2 7 23" xfId="4380"/>
    <cellStyle name="Comma 2 7 23 2" xfId="4381"/>
    <cellStyle name="Comma 2 7 24" xfId="4382"/>
    <cellStyle name="Comma 2 7 24 2" xfId="4383"/>
    <cellStyle name="Comma 2 7 25" xfId="4384"/>
    <cellStyle name="Comma 2 7 25 2" xfId="4385"/>
    <cellStyle name="Comma 2 7 26" xfId="4386"/>
    <cellStyle name="Comma 2 7 26 2" xfId="4387"/>
    <cellStyle name="Comma 2 7 27" xfId="4388"/>
    <cellStyle name="Comma 2 7 27 2" xfId="4389"/>
    <cellStyle name="Comma 2 7 28" xfId="4390"/>
    <cellStyle name="Comma 2 7 28 2" xfId="4391"/>
    <cellStyle name="Comma 2 7 29" xfId="4392"/>
    <cellStyle name="Comma 2 7 29 2" xfId="4393"/>
    <cellStyle name="Comma 2 7 3" xfId="4394"/>
    <cellStyle name="Comma 2 7 3 2" xfId="4395"/>
    <cellStyle name="Comma 2 7 30" xfId="4396"/>
    <cellStyle name="Comma 2 7 4" xfId="4397"/>
    <cellStyle name="Comma 2 7 4 2" xfId="4398"/>
    <cellStyle name="Comma 2 7 5" xfId="4399"/>
    <cellStyle name="Comma 2 7 5 2" xfId="4400"/>
    <cellStyle name="Comma 2 7 6" xfId="4401"/>
    <cellStyle name="Comma 2 7 6 2" xfId="4402"/>
    <cellStyle name="Comma 2 7 7" xfId="4403"/>
    <cellStyle name="Comma 2 7 7 2" xfId="4404"/>
    <cellStyle name="Comma 2 7 8" xfId="4405"/>
    <cellStyle name="Comma 2 7 8 2" xfId="4406"/>
    <cellStyle name="Comma 2 7 9" xfId="4407"/>
    <cellStyle name="Comma 2 7 9 2" xfId="4408"/>
    <cellStyle name="Comma 2 8" xfId="4409"/>
    <cellStyle name="Comma 2 8 2" xfId="4410"/>
    <cellStyle name="Comma 2 9" xfId="4411"/>
    <cellStyle name="Comma 2 9 2" xfId="4412"/>
    <cellStyle name="Comma 3" xfId="60456"/>
    <cellStyle name="Comma_irl tel sep5" xfId="4413"/>
    <cellStyle name="Currency [0]" xfId="4414"/>
    <cellStyle name="Currency_irl tel sep5" xfId="4415"/>
    <cellStyle name="date" xfId="4416"/>
    <cellStyle name="date 2" xfId="60457"/>
    <cellStyle name="Dates" xfId="60458"/>
    <cellStyle name="Dezimal [0]_Compiling Utility Macros" xfId="60459"/>
    <cellStyle name="Dezimal_Compiling Utility Macros" xfId="60460"/>
    <cellStyle name="E-mail" xfId="60461"/>
    <cellStyle name="Emphasis 1" xfId="60462"/>
    <cellStyle name="Emphasis 2" xfId="60463"/>
    <cellStyle name="Emphasis 3" xfId="60464"/>
    <cellStyle name="Euro" xfId="4417"/>
    <cellStyle name="Euro 2" xfId="60465"/>
    <cellStyle name="Explanatory Text 10" xfId="4418"/>
    <cellStyle name="Explanatory Text 10 2" xfId="34506"/>
    <cellStyle name="Explanatory Text 11" xfId="4419"/>
    <cellStyle name="Explanatory Text 11 2" xfId="34507"/>
    <cellStyle name="Explanatory Text 12" xfId="4420"/>
    <cellStyle name="Explanatory Text 12 2" xfId="34508"/>
    <cellStyle name="Explanatory Text 13" xfId="4421"/>
    <cellStyle name="Explanatory Text 13 2" xfId="34509"/>
    <cellStyle name="Explanatory Text 2" xfId="4422"/>
    <cellStyle name="Explanatory Text 2 2" xfId="34510"/>
    <cellStyle name="Explanatory Text 3" xfId="4423"/>
    <cellStyle name="Explanatory Text 3 2" xfId="34511"/>
    <cellStyle name="Explanatory Text 4" xfId="4424"/>
    <cellStyle name="Explanatory Text 4 2" xfId="34512"/>
    <cellStyle name="Explanatory Text 5" xfId="4425"/>
    <cellStyle name="Explanatory Text 5 2" xfId="34513"/>
    <cellStyle name="Explanatory Text 6" xfId="4426"/>
    <cellStyle name="Explanatory Text 6 2" xfId="34514"/>
    <cellStyle name="Explanatory Text 7" xfId="4427"/>
    <cellStyle name="Explanatory Text 7 2" xfId="34515"/>
    <cellStyle name="Explanatory Text 8" xfId="4428"/>
    <cellStyle name="Explanatory Text 8 2" xfId="34516"/>
    <cellStyle name="Explanatory Text 9" xfId="4429"/>
    <cellStyle name="Explanatory Text 9 2" xfId="34517"/>
    <cellStyle name="Footnotes" xfId="60466"/>
    <cellStyle name="General_Ledger" xfId="60467"/>
    <cellStyle name="Good 10" xfId="4430"/>
    <cellStyle name="Good 10 2" xfId="34518"/>
    <cellStyle name="Good 11" xfId="4431"/>
    <cellStyle name="Good 11 2" xfId="34519"/>
    <cellStyle name="Good 12" xfId="4432"/>
    <cellStyle name="Good 12 2" xfId="34520"/>
    <cellStyle name="Good 13" xfId="4433"/>
    <cellStyle name="Good 13 2" xfId="34521"/>
    <cellStyle name="Good 2" xfId="4434"/>
    <cellStyle name="Good 2 2" xfId="34522"/>
    <cellStyle name="Good 3" xfId="4435"/>
    <cellStyle name="Good 3 2" xfId="34523"/>
    <cellStyle name="Good 4" xfId="4436"/>
    <cellStyle name="Good 4 2" xfId="34524"/>
    <cellStyle name="Good 5" xfId="4437"/>
    <cellStyle name="Good 5 2" xfId="34525"/>
    <cellStyle name="Good 6" xfId="4438"/>
    <cellStyle name="Good 6 2" xfId="34526"/>
    <cellStyle name="Good 7" xfId="4439"/>
    <cellStyle name="Good 7 2" xfId="34527"/>
    <cellStyle name="Good 8" xfId="4440"/>
    <cellStyle name="Good 8 2" xfId="34528"/>
    <cellStyle name="Good 9" xfId="4441"/>
    <cellStyle name="Good 9 2" xfId="34529"/>
    <cellStyle name="Heading" xfId="60468"/>
    <cellStyle name="Heading 1 10" xfId="4442"/>
    <cellStyle name="Heading 1 10 2" xfId="34530"/>
    <cellStyle name="Heading 1 11" xfId="4443"/>
    <cellStyle name="Heading 1 11 2" xfId="34531"/>
    <cellStyle name="Heading 1 12" xfId="4444"/>
    <cellStyle name="Heading 1 12 2" xfId="34532"/>
    <cellStyle name="Heading 1 13" xfId="4445"/>
    <cellStyle name="Heading 1 13 2" xfId="34533"/>
    <cellStyle name="Heading 1 2" xfId="4446"/>
    <cellStyle name="Heading 1 2 2" xfId="34534"/>
    <cellStyle name="Heading 1 3" xfId="4447"/>
    <cellStyle name="Heading 1 3 2" xfId="34535"/>
    <cellStyle name="Heading 1 4" xfId="4448"/>
    <cellStyle name="Heading 1 4 2" xfId="34536"/>
    <cellStyle name="Heading 1 5" xfId="4449"/>
    <cellStyle name="Heading 1 5 2" xfId="34537"/>
    <cellStyle name="Heading 1 6" xfId="4450"/>
    <cellStyle name="Heading 1 6 2" xfId="34538"/>
    <cellStyle name="Heading 1 7" xfId="4451"/>
    <cellStyle name="Heading 1 7 2" xfId="34539"/>
    <cellStyle name="Heading 1 8" xfId="4452"/>
    <cellStyle name="Heading 1 8 2" xfId="34540"/>
    <cellStyle name="Heading 1 9" xfId="4453"/>
    <cellStyle name="Heading 1 9 2" xfId="34541"/>
    <cellStyle name="Heading 2 10" xfId="4454"/>
    <cellStyle name="Heading 2 10 2" xfId="34542"/>
    <cellStyle name="Heading 2 11" xfId="4455"/>
    <cellStyle name="Heading 2 11 2" xfId="34543"/>
    <cellStyle name="Heading 2 12" xfId="4456"/>
    <cellStyle name="Heading 2 12 2" xfId="34544"/>
    <cellStyle name="Heading 2 13" xfId="4457"/>
    <cellStyle name="Heading 2 13 2" xfId="34545"/>
    <cellStyle name="Heading 2 2" xfId="4458"/>
    <cellStyle name="Heading 2 2 2" xfId="34546"/>
    <cellStyle name="Heading 2 3" xfId="4459"/>
    <cellStyle name="Heading 2 3 2" xfId="34547"/>
    <cellStyle name="Heading 2 4" xfId="4460"/>
    <cellStyle name="Heading 2 4 2" xfId="34548"/>
    <cellStyle name="Heading 2 5" xfId="4461"/>
    <cellStyle name="Heading 2 5 2" xfId="34549"/>
    <cellStyle name="Heading 2 6" xfId="4462"/>
    <cellStyle name="Heading 2 6 2" xfId="34550"/>
    <cellStyle name="Heading 2 7" xfId="4463"/>
    <cellStyle name="Heading 2 7 2" xfId="34551"/>
    <cellStyle name="Heading 2 8" xfId="4464"/>
    <cellStyle name="Heading 2 8 2" xfId="34552"/>
    <cellStyle name="Heading 2 9" xfId="4465"/>
    <cellStyle name="Heading 2 9 2" xfId="34553"/>
    <cellStyle name="Heading 3 10" xfId="4466"/>
    <cellStyle name="Heading 3 10 2" xfId="34554"/>
    <cellStyle name="Heading 3 11" xfId="4467"/>
    <cellStyle name="Heading 3 11 2" xfId="34555"/>
    <cellStyle name="Heading 3 12" xfId="4468"/>
    <cellStyle name="Heading 3 12 2" xfId="34556"/>
    <cellStyle name="Heading 3 13" xfId="4469"/>
    <cellStyle name="Heading 3 13 2" xfId="34557"/>
    <cellStyle name="Heading 3 2" xfId="4470"/>
    <cellStyle name="Heading 3 2 2" xfId="34558"/>
    <cellStyle name="Heading 3 3" xfId="4471"/>
    <cellStyle name="Heading 3 3 2" xfId="34559"/>
    <cellStyle name="Heading 3 4" xfId="4472"/>
    <cellStyle name="Heading 3 4 2" xfId="34560"/>
    <cellStyle name="Heading 3 5" xfId="4473"/>
    <cellStyle name="Heading 3 5 2" xfId="34561"/>
    <cellStyle name="Heading 3 6" xfId="4474"/>
    <cellStyle name="Heading 3 6 2" xfId="34562"/>
    <cellStyle name="Heading 3 7" xfId="4475"/>
    <cellStyle name="Heading 3 7 2" xfId="34563"/>
    <cellStyle name="Heading 3 8" xfId="4476"/>
    <cellStyle name="Heading 3 8 2" xfId="34564"/>
    <cellStyle name="Heading 3 9" xfId="4477"/>
    <cellStyle name="Heading 3 9 2" xfId="34565"/>
    <cellStyle name="Heading 4 10" xfId="4478"/>
    <cellStyle name="Heading 4 10 2" xfId="34566"/>
    <cellStyle name="Heading 4 11" xfId="4479"/>
    <cellStyle name="Heading 4 11 2" xfId="34567"/>
    <cellStyle name="Heading 4 12" xfId="4480"/>
    <cellStyle name="Heading 4 12 2" xfId="34568"/>
    <cellStyle name="Heading 4 13" xfId="4481"/>
    <cellStyle name="Heading 4 13 2" xfId="34569"/>
    <cellStyle name="Heading 4 2" xfId="4482"/>
    <cellStyle name="Heading 4 2 2" xfId="34570"/>
    <cellStyle name="Heading 4 3" xfId="4483"/>
    <cellStyle name="Heading 4 3 2" xfId="34571"/>
    <cellStyle name="Heading 4 4" xfId="4484"/>
    <cellStyle name="Heading 4 4 2" xfId="34572"/>
    <cellStyle name="Heading 4 5" xfId="4485"/>
    <cellStyle name="Heading 4 5 2" xfId="34573"/>
    <cellStyle name="Heading 4 6" xfId="4486"/>
    <cellStyle name="Heading 4 6 2" xfId="34574"/>
    <cellStyle name="Heading 4 7" xfId="4487"/>
    <cellStyle name="Heading 4 7 2" xfId="34575"/>
    <cellStyle name="Heading 4 8" xfId="4488"/>
    <cellStyle name="Heading 4 8 2" xfId="34576"/>
    <cellStyle name="Heading 4 9" xfId="4489"/>
    <cellStyle name="Heading 4 9 2" xfId="34577"/>
    <cellStyle name="Heading2" xfId="60469"/>
    <cellStyle name="Hidden" xfId="60470"/>
    <cellStyle name="Input 10" xfId="4490"/>
    <cellStyle name="Input 10 2" xfId="34578"/>
    <cellStyle name="Input 11" xfId="4491"/>
    <cellStyle name="Input 11 2" xfId="34579"/>
    <cellStyle name="Input 12" xfId="4492"/>
    <cellStyle name="Input 12 2" xfId="34580"/>
    <cellStyle name="Input 13" xfId="4493"/>
    <cellStyle name="Input 13 2" xfId="34581"/>
    <cellStyle name="Input 2" xfId="4494"/>
    <cellStyle name="Input 2 2" xfId="34582"/>
    <cellStyle name="Input 3" xfId="4495"/>
    <cellStyle name="Input 3 2" xfId="34583"/>
    <cellStyle name="Input 4" xfId="4496"/>
    <cellStyle name="Input 4 2" xfId="34584"/>
    <cellStyle name="Input 5" xfId="4497"/>
    <cellStyle name="Input 5 2" xfId="34585"/>
    <cellStyle name="Input 6" xfId="4498"/>
    <cellStyle name="Input 6 2" xfId="34586"/>
    <cellStyle name="Input 7" xfId="4499"/>
    <cellStyle name="Input 7 2" xfId="34587"/>
    <cellStyle name="Input 8" xfId="4500"/>
    <cellStyle name="Input 8 2" xfId="34588"/>
    <cellStyle name="Input 9" xfId="4501"/>
    <cellStyle name="Input 9 2" xfId="34589"/>
    <cellStyle name="Input_Cell" xfId="60471"/>
    <cellStyle name="Just_Table" xfId="60472"/>
    <cellStyle name="LeftTitle" xfId="60473"/>
    <cellStyle name="Linked Cell 10" xfId="4502"/>
    <cellStyle name="Linked Cell 10 2" xfId="34590"/>
    <cellStyle name="Linked Cell 11" xfId="4503"/>
    <cellStyle name="Linked Cell 11 2" xfId="34591"/>
    <cellStyle name="Linked Cell 12" xfId="4504"/>
    <cellStyle name="Linked Cell 12 2" xfId="34592"/>
    <cellStyle name="Linked Cell 13" xfId="4505"/>
    <cellStyle name="Linked Cell 13 2" xfId="34593"/>
    <cellStyle name="Linked Cell 2" xfId="4506"/>
    <cellStyle name="Linked Cell 2 2" xfId="34594"/>
    <cellStyle name="Linked Cell 3" xfId="4507"/>
    <cellStyle name="Linked Cell 3 2" xfId="34595"/>
    <cellStyle name="Linked Cell 4" xfId="4508"/>
    <cellStyle name="Linked Cell 4 2" xfId="34596"/>
    <cellStyle name="Linked Cell 5" xfId="4509"/>
    <cellStyle name="Linked Cell 5 2" xfId="34597"/>
    <cellStyle name="Linked Cell 6" xfId="4510"/>
    <cellStyle name="Linked Cell 6 2" xfId="34598"/>
    <cellStyle name="Linked Cell 7" xfId="4511"/>
    <cellStyle name="Linked Cell 7 2" xfId="34599"/>
    <cellStyle name="Linked Cell 8" xfId="4512"/>
    <cellStyle name="Linked Cell 8 2" xfId="34600"/>
    <cellStyle name="Linked Cell 9" xfId="4513"/>
    <cellStyle name="Linked Cell 9 2" xfId="34601"/>
    <cellStyle name="Neutral 10" xfId="4514"/>
    <cellStyle name="Neutral 10 2" xfId="34602"/>
    <cellStyle name="Neutral 11" xfId="4515"/>
    <cellStyle name="Neutral 11 2" xfId="34603"/>
    <cellStyle name="Neutral 12" xfId="4516"/>
    <cellStyle name="Neutral 12 2" xfId="34604"/>
    <cellStyle name="Neutral 13" xfId="4517"/>
    <cellStyle name="Neutral 13 2" xfId="34605"/>
    <cellStyle name="Neutral 2" xfId="4518"/>
    <cellStyle name="Neutral 2 2" xfId="34606"/>
    <cellStyle name="Neutral 3" xfId="4519"/>
    <cellStyle name="Neutral 3 2" xfId="34607"/>
    <cellStyle name="Neutral 4" xfId="4520"/>
    <cellStyle name="Neutral 4 2" xfId="34608"/>
    <cellStyle name="Neutral 5" xfId="4521"/>
    <cellStyle name="Neutral 5 2" xfId="34609"/>
    <cellStyle name="Neutral 6" xfId="4522"/>
    <cellStyle name="Neutral 6 2" xfId="34610"/>
    <cellStyle name="Neutral 7" xfId="4523"/>
    <cellStyle name="Neutral 7 2" xfId="34611"/>
    <cellStyle name="Neutral 8" xfId="4524"/>
    <cellStyle name="Neutral 8 2" xfId="34612"/>
    <cellStyle name="Neutral 9" xfId="4525"/>
    <cellStyle name="Neutral 9 2" xfId="34613"/>
    <cellStyle name="No_Input" xfId="60474"/>
    <cellStyle name="Norma11l" xfId="4526"/>
    <cellStyle name="Norma11l 2" xfId="34614"/>
    <cellStyle name="Normal" xfId="61893"/>
    <cellStyle name="Normal 2" xfId="4527"/>
    <cellStyle name="Normal 2 10" xfId="4528"/>
    <cellStyle name="Normal 2 10 2" xfId="4529"/>
    <cellStyle name="Normal 2 10 2 2" xfId="4530"/>
    <cellStyle name="Normal 2 10 2 2 2" xfId="4531"/>
    <cellStyle name="Normal 2 10 2 2 2 2" xfId="34615"/>
    <cellStyle name="Normal 2 10 2 2 3" xfId="34616"/>
    <cellStyle name="Normal 2 10 2 3" xfId="4532"/>
    <cellStyle name="Normal 2 10 2 3 2" xfId="34617"/>
    <cellStyle name="Normal 2 10 2 4" xfId="34618"/>
    <cellStyle name="Normal 2 10 3" xfId="4533"/>
    <cellStyle name="Normal 2 10 3 2" xfId="4534"/>
    <cellStyle name="Normal 2 10 3 2 2" xfId="4535"/>
    <cellStyle name="Normal 2 10 3 2 2 2" xfId="34619"/>
    <cellStyle name="Normal 2 10 3 2 3" xfId="34620"/>
    <cellStyle name="Normal 2 10 3 3" xfId="4536"/>
    <cellStyle name="Normal 2 10 3 3 2" xfId="34621"/>
    <cellStyle name="Normal 2 10 3 4" xfId="34622"/>
    <cellStyle name="Normal 2 10 4" xfId="4537"/>
    <cellStyle name="Normal 2 10 4 2" xfId="4538"/>
    <cellStyle name="Normal 2 10 4 2 2" xfId="4539"/>
    <cellStyle name="Normal 2 10 4 2 2 2" xfId="34623"/>
    <cellStyle name="Normal 2 10 4 2 3" xfId="34624"/>
    <cellStyle name="Normal 2 10 4 3" xfId="4540"/>
    <cellStyle name="Normal 2 10 4 3 2" xfId="34625"/>
    <cellStyle name="Normal 2 10 4 4" xfId="34626"/>
    <cellStyle name="Normal 2 10 5" xfId="4541"/>
    <cellStyle name="Normal 2 10 5 2" xfId="4542"/>
    <cellStyle name="Normal 2 10 5 2 2" xfId="34627"/>
    <cellStyle name="Normal 2 10 5 3" xfId="34628"/>
    <cellStyle name="Normal 2 10 6" xfId="4543"/>
    <cellStyle name="Normal 2 10 6 2" xfId="34629"/>
    <cellStyle name="Normal 2 10 7" xfId="4544"/>
    <cellStyle name="Normal 2 10 7 2" xfId="34630"/>
    <cellStyle name="Normal 2 10 8" xfId="34631"/>
    <cellStyle name="Normal 2 11" xfId="4545"/>
    <cellStyle name="Normal 2 11 2" xfId="4546"/>
    <cellStyle name="Normal 2 11 2 2" xfId="4547"/>
    <cellStyle name="Normal 2 11 2 2 2" xfId="4548"/>
    <cellStyle name="Normal 2 11 2 2 2 2" xfId="34632"/>
    <cellStyle name="Normal 2 11 2 2 3" xfId="34633"/>
    <cellStyle name="Normal 2 11 2 3" xfId="4549"/>
    <cellStyle name="Normal 2 11 2 3 2" xfId="34634"/>
    <cellStyle name="Normal 2 11 2 4" xfId="34635"/>
    <cellStyle name="Normal 2 11 3" xfId="4550"/>
    <cellStyle name="Normal 2 11 3 2" xfId="4551"/>
    <cellStyle name="Normal 2 11 3 2 2" xfId="4552"/>
    <cellStyle name="Normal 2 11 3 2 2 2" xfId="34636"/>
    <cellStyle name="Normal 2 11 3 2 3" xfId="34637"/>
    <cellStyle name="Normal 2 11 3 3" xfId="4553"/>
    <cellStyle name="Normal 2 11 3 3 2" xfId="34638"/>
    <cellStyle name="Normal 2 11 3 4" xfId="34639"/>
    <cellStyle name="Normal 2 11 4" xfId="4554"/>
    <cellStyle name="Normal 2 11 4 2" xfId="4555"/>
    <cellStyle name="Normal 2 11 4 2 2" xfId="4556"/>
    <cellStyle name="Normal 2 11 4 2 2 2" xfId="34640"/>
    <cellStyle name="Normal 2 11 4 2 3" xfId="34641"/>
    <cellStyle name="Normal 2 11 4 3" xfId="4557"/>
    <cellStyle name="Normal 2 11 4 3 2" xfId="34642"/>
    <cellStyle name="Normal 2 11 4 4" xfId="34643"/>
    <cellStyle name="Normal 2 11 5" xfId="4558"/>
    <cellStyle name="Normal 2 11 5 2" xfId="4559"/>
    <cellStyle name="Normal 2 11 5 2 2" xfId="34644"/>
    <cellStyle name="Normal 2 11 5 3" xfId="34645"/>
    <cellStyle name="Normal 2 11 6" xfId="4560"/>
    <cellStyle name="Normal 2 11 6 2" xfId="34646"/>
    <cellStyle name="Normal 2 11 7" xfId="4561"/>
    <cellStyle name="Normal 2 11 7 2" xfId="34647"/>
    <cellStyle name="Normal 2 11 8" xfId="34648"/>
    <cellStyle name="Normal 2 12" xfId="4562"/>
    <cellStyle name="Normal 2 12 2" xfId="4563"/>
    <cellStyle name="Normal 2 12 2 2" xfId="4564"/>
    <cellStyle name="Normal 2 12 2 2 2" xfId="4565"/>
    <cellStyle name="Normal 2 12 2 2 2 2" xfId="34649"/>
    <cellStyle name="Normal 2 12 2 2 3" xfId="34650"/>
    <cellStyle name="Normal 2 12 2 3" xfId="4566"/>
    <cellStyle name="Normal 2 12 2 3 2" xfId="34651"/>
    <cellStyle name="Normal 2 12 2 4" xfId="34652"/>
    <cellStyle name="Normal 2 12 3" xfId="4567"/>
    <cellStyle name="Normal 2 12 3 2" xfId="4568"/>
    <cellStyle name="Normal 2 12 3 2 2" xfId="4569"/>
    <cellStyle name="Normal 2 12 3 2 2 2" xfId="34653"/>
    <cellStyle name="Normal 2 12 3 2 3" xfId="34654"/>
    <cellStyle name="Normal 2 12 3 3" xfId="4570"/>
    <cellStyle name="Normal 2 12 3 3 2" xfId="34655"/>
    <cellStyle name="Normal 2 12 3 4" xfId="34656"/>
    <cellStyle name="Normal 2 12 4" xfId="4571"/>
    <cellStyle name="Normal 2 12 4 2" xfId="4572"/>
    <cellStyle name="Normal 2 12 4 2 2" xfId="4573"/>
    <cellStyle name="Normal 2 12 4 2 2 2" xfId="34657"/>
    <cellStyle name="Normal 2 12 4 2 3" xfId="34658"/>
    <cellStyle name="Normal 2 12 4 3" xfId="4574"/>
    <cellStyle name="Normal 2 12 4 3 2" xfId="34659"/>
    <cellStyle name="Normal 2 12 4 4" xfId="34660"/>
    <cellStyle name="Normal 2 12 5" xfId="4575"/>
    <cellStyle name="Normal 2 12 5 2" xfId="4576"/>
    <cellStyle name="Normal 2 12 5 2 2" xfId="34661"/>
    <cellStyle name="Normal 2 12 5 3" xfId="34662"/>
    <cellStyle name="Normal 2 12 6" xfId="4577"/>
    <cellStyle name="Normal 2 12 6 2" xfId="34663"/>
    <cellStyle name="Normal 2 12 7" xfId="4578"/>
    <cellStyle name="Normal 2 12 7 2" xfId="34664"/>
    <cellStyle name="Normal 2 12 8" xfId="34665"/>
    <cellStyle name="Normal 2 13" xfId="4579"/>
    <cellStyle name="Normal 2 13 2" xfId="4580"/>
    <cellStyle name="Normal 2 13 2 2" xfId="4581"/>
    <cellStyle name="Normal 2 13 2 2 2" xfId="4582"/>
    <cellStyle name="Normal 2 13 2 2 2 2" xfId="34666"/>
    <cellStyle name="Normal 2 13 2 2 3" xfId="34667"/>
    <cellStyle name="Normal 2 13 2 3" xfId="4583"/>
    <cellStyle name="Normal 2 13 2 3 2" xfId="34668"/>
    <cellStyle name="Normal 2 13 2 4" xfId="34669"/>
    <cellStyle name="Normal 2 13 3" xfId="4584"/>
    <cellStyle name="Normal 2 13 3 2" xfId="4585"/>
    <cellStyle name="Normal 2 13 3 2 2" xfId="4586"/>
    <cellStyle name="Normal 2 13 3 2 2 2" xfId="34670"/>
    <cellStyle name="Normal 2 13 3 2 3" xfId="34671"/>
    <cellStyle name="Normal 2 13 3 3" xfId="4587"/>
    <cellStyle name="Normal 2 13 3 3 2" xfId="34672"/>
    <cellStyle name="Normal 2 13 3 4" xfId="34673"/>
    <cellStyle name="Normal 2 13 4" xfId="4588"/>
    <cellStyle name="Normal 2 13 4 2" xfId="4589"/>
    <cellStyle name="Normal 2 13 4 2 2" xfId="4590"/>
    <cellStyle name="Normal 2 13 4 2 2 2" xfId="34674"/>
    <cellStyle name="Normal 2 13 4 2 3" xfId="34675"/>
    <cellStyle name="Normal 2 13 4 3" xfId="4591"/>
    <cellStyle name="Normal 2 13 4 3 2" xfId="34676"/>
    <cellStyle name="Normal 2 13 4 4" xfId="34677"/>
    <cellStyle name="Normal 2 13 5" xfId="4592"/>
    <cellStyle name="Normal 2 13 5 2" xfId="4593"/>
    <cellStyle name="Normal 2 13 5 2 2" xfId="34678"/>
    <cellStyle name="Normal 2 13 5 3" xfId="34679"/>
    <cellStyle name="Normal 2 13 6" xfId="4594"/>
    <cellStyle name="Normal 2 13 6 2" xfId="34680"/>
    <cellStyle name="Normal 2 13 7" xfId="4595"/>
    <cellStyle name="Normal 2 13 7 2" xfId="34681"/>
    <cellStyle name="Normal 2 13 8" xfId="34682"/>
    <cellStyle name="Normal 2 14" xfId="4596"/>
    <cellStyle name="Normal 2 14 2" xfId="4597"/>
    <cellStyle name="Normal 2 14 2 2" xfId="4598"/>
    <cellStyle name="Normal 2 14 2 2 2" xfId="4599"/>
    <cellStyle name="Normal 2 14 2 2 2 2" xfId="34683"/>
    <cellStyle name="Normal 2 14 2 2 3" xfId="34684"/>
    <cellStyle name="Normal 2 14 2 3" xfId="4600"/>
    <cellStyle name="Normal 2 14 2 3 2" xfId="34685"/>
    <cellStyle name="Normal 2 14 2 4" xfId="34686"/>
    <cellStyle name="Normal 2 14 3" xfId="4601"/>
    <cellStyle name="Normal 2 14 3 2" xfId="4602"/>
    <cellStyle name="Normal 2 14 3 2 2" xfId="4603"/>
    <cellStyle name="Normal 2 14 3 2 2 2" xfId="34687"/>
    <cellStyle name="Normal 2 14 3 2 3" xfId="34688"/>
    <cellStyle name="Normal 2 14 3 3" xfId="4604"/>
    <cellStyle name="Normal 2 14 3 3 2" xfId="34689"/>
    <cellStyle name="Normal 2 14 3 4" xfId="34690"/>
    <cellStyle name="Normal 2 14 4" xfId="4605"/>
    <cellStyle name="Normal 2 14 4 2" xfId="4606"/>
    <cellStyle name="Normal 2 14 4 2 2" xfId="4607"/>
    <cellStyle name="Normal 2 14 4 2 2 2" xfId="34691"/>
    <cellStyle name="Normal 2 14 4 2 3" xfId="34692"/>
    <cellStyle name="Normal 2 14 4 3" xfId="4608"/>
    <cellStyle name="Normal 2 14 4 3 2" xfId="34693"/>
    <cellStyle name="Normal 2 14 4 4" xfId="34694"/>
    <cellStyle name="Normal 2 14 5" xfId="4609"/>
    <cellStyle name="Normal 2 14 5 2" xfId="4610"/>
    <cellStyle name="Normal 2 14 5 2 2" xfId="34695"/>
    <cellStyle name="Normal 2 14 5 3" xfId="34696"/>
    <cellStyle name="Normal 2 14 6" xfId="4611"/>
    <cellStyle name="Normal 2 14 6 2" xfId="34697"/>
    <cellStyle name="Normal 2 14 7" xfId="4612"/>
    <cellStyle name="Normal 2 14 7 2" xfId="34698"/>
    <cellStyle name="Normal 2 14 8" xfId="34699"/>
    <cellStyle name="Normal 2 15" xfId="4613"/>
    <cellStyle name="Normal 2 15 2" xfId="4614"/>
    <cellStyle name="Normal 2 15 2 2" xfId="4615"/>
    <cellStyle name="Normal 2 15 2 2 2" xfId="4616"/>
    <cellStyle name="Normal 2 15 2 2 2 2" xfId="34700"/>
    <cellStyle name="Normal 2 15 2 2 3" xfId="34701"/>
    <cellStyle name="Normal 2 15 2 3" xfId="4617"/>
    <cellStyle name="Normal 2 15 2 3 2" xfId="34702"/>
    <cellStyle name="Normal 2 15 2 4" xfId="34703"/>
    <cellStyle name="Normal 2 15 3" xfId="4618"/>
    <cellStyle name="Normal 2 15 3 2" xfId="4619"/>
    <cellStyle name="Normal 2 15 3 2 2" xfId="4620"/>
    <cellStyle name="Normal 2 15 3 2 2 2" xfId="34704"/>
    <cellStyle name="Normal 2 15 3 2 3" xfId="34705"/>
    <cellStyle name="Normal 2 15 3 3" xfId="4621"/>
    <cellStyle name="Normal 2 15 3 3 2" xfId="34706"/>
    <cellStyle name="Normal 2 15 3 4" xfId="34707"/>
    <cellStyle name="Normal 2 15 4" xfId="4622"/>
    <cellStyle name="Normal 2 15 4 2" xfId="4623"/>
    <cellStyle name="Normal 2 15 4 2 2" xfId="4624"/>
    <cellStyle name="Normal 2 15 4 2 2 2" xfId="34708"/>
    <cellStyle name="Normal 2 15 4 2 3" xfId="34709"/>
    <cellStyle name="Normal 2 15 4 3" xfId="4625"/>
    <cellStyle name="Normal 2 15 4 3 2" xfId="34710"/>
    <cellStyle name="Normal 2 15 4 4" xfId="34711"/>
    <cellStyle name="Normal 2 15 5" xfId="4626"/>
    <cellStyle name="Normal 2 15 5 2" xfId="4627"/>
    <cellStyle name="Normal 2 15 5 2 2" xfId="34712"/>
    <cellStyle name="Normal 2 15 5 3" xfId="34713"/>
    <cellStyle name="Normal 2 15 6" xfId="4628"/>
    <cellStyle name="Normal 2 15 6 2" xfId="34714"/>
    <cellStyle name="Normal 2 15 7" xfId="4629"/>
    <cellStyle name="Normal 2 15 7 2" xfId="34715"/>
    <cellStyle name="Normal 2 15 8" xfId="34716"/>
    <cellStyle name="Normal 2 16" xfId="4630"/>
    <cellStyle name="Normal 2 16 2" xfId="4631"/>
    <cellStyle name="Normal 2 16 2 2" xfId="4632"/>
    <cellStyle name="Normal 2 16 2 2 2" xfId="4633"/>
    <cellStyle name="Normal 2 16 2 2 2 2" xfId="34717"/>
    <cellStyle name="Normal 2 16 2 2 3" xfId="34718"/>
    <cellStyle name="Normal 2 16 2 3" xfId="4634"/>
    <cellStyle name="Normal 2 16 2 3 2" xfId="34719"/>
    <cellStyle name="Normal 2 16 2 4" xfId="34720"/>
    <cellStyle name="Normal 2 16 3" xfId="4635"/>
    <cellStyle name="Normal 2 16 3 2" xfId="4636"/>
    <cellStyle name="Normal 2 16 3 2 2" xfId="4637"/>
    <cellStyle name="Normal 2 16 3 2 2 2" xfId="34721"/>
    <cellStyle name="Normal 2 16 3 2 3" xfId="34722"/>
    <cellStyle name="Normal 2 16 3 3" xfId="4638"/>
    <cellStyle name="Normal 2 16 3 3 2" xfId="34723"/>
    <cellStyle name="Normal 2 16 3 4" xfId="34724"/>
    <cellStyle name="Normal 2 16 4" xfId="4639"/>
    <cellStyle name="Normal 2 16 4 2" xfId="4640"/>
    <cellStyle name="Normal 2 16 4 2 2" xfId="4641"/>
    <cellStyle name="Normal 2 16 4 2 2 2" xfId="34725"/>
    <cellStyle name="Normal 2 16 4 2 3" xfId="34726"/>
    <cellStyle name="Normal 2 16 4 3" xfId="4642"/>
    <cellStyle name="Normal 2 16 4 3 2" xfId="34727"/>
    <cellStyle name="Normal 2 16 4 4" xfId="34728"/>
    <cellStyle name="Normal 2 16 5" xfId="4643"/>
    <cellStyle name="Normal 2 16 5 2" xfId="4644"/>
    <cellStyle name="Normal 2 16 5 2 2" xfId="34729"/>
    <cellStyle name="Normal 2 16 5 3" xfId="34730"/>
    <cellStyle name="Normal 2 16 6" xfId="4645"/>
    <cellStyle name="Normal 2 16 6 2" xfId="34731"/>
    <cellStyle name="Normal 2 16 7" xfId="4646"/>
    <cellStyle name="Normal 2 16 7 2" xfId="34732"/>
    <cellStyle name="Normal 2 16 8" xfId="34733"/>
    <cellStyle name="Normal 2 17" xfId="4647"/>
    <cellStyle name="Normal 2 17 2" xfId="4648"/>
    <cellStyle name="Normal 2 17 2 2" xfId="4649"/>
    <cellStyle name="Normal 2 17 2 2 2" xfId="4650"/>
    <cellStyle name="Normal 2 17 2 2 2 2" xfId="34734"/>
    <cellStyle name="Normal 2 17 2 2 3" xfId="34735"/>
    <cellStyle name="Normal 2 17 2 3" xfId="4651"/>
    <cellStyle name="Normal 2 17 2 3 2" xfId="34736"/>
    <cellStyle name="Normal 2 17 2 4" xfId="34737"/>
    <cellStyle name="Normal 2 17 3" xfId="4652"/>
    <cellStyle name="Normal 2 17 3 2" xfId="4653"/>
    <cellStyle name="Normal 2 17 3 2 2" xfId="4654"/>
    <cellStyle name="Normal 2 17 3 2 2 2" xfId="34738"/>
    <cellStyle name="Normal 2 17 3 2 3" xfId="34739"/>
    <cellStyle name="Normal 2 17 3 3" xfId="4655"/>
    <cellStyle name="Normal 2 17 3 3 2" xfId="34740"/>
    <cellStyle name="Normal 2 17 3 4" xfId="34741"/>
    <cellStyle name="Normal 2 17 4" xfId="4656"/>
    <cellStyle name="Normal 2 17 4 2" xfId="4657"/>
    <cellStyle name="Normal 2 17 4 2 2" xfId="4658"/>
    <cellStyle name="Normal 2 17 4 2 2 2" xfId="34742"/>
    <cellStyle name="Normal 2 17 4 2 3" xfId="34743"/>
    <cellStyle name="Normal 2 17 4 3" xfId="4659"/>
    <cellStyle name="Normal 2 17 4 3 2" xfId="34744"/>
    <cellStyle name="Normal 2 17 4 4" xfId="34745"/>
    <cellStyle name="Normal 2 17 5" xfId="4660"/>
    <cellStyle name="Normal 2 17 5 2" xfId="4661"/>
    <cellStyle name="Normal 2 17 5 2 2" xfId="34746"/>
    <cellStyle name="Normal 2 17 5 3" xfId="34747"/>
    <cellStyle name="Normal 2 17 6" xfId="4662"/>
    <cellStyle name="Normal 2 17 6 2" xfId="34748"/>
    <cellStyle name="Normal 2 17 7" xfId="4663"/>
    <cellStyle name="Normal 2 17 7 2" xfId="34749"/>
    <cellStyle name="Normal 2 17 8" xfId="34750"/>
    <cellStyle name="Normal 2 18" xfId="4664"/>
    <cellStyle name="Normal 2 18 2" xfId="4665"/>
    <cellStyle name="Normal 2 18 2 2" xfId="4666"/>
    <cellStyle name="Normal 2 18 2 2 2" xfId="4667"/>
    <cellStyle name="Normal 2 18 2 2 2 2" xfId="34751"/>
    <cellStyle name="Normal 2 18 2 2 3" xfId="34752"/>
    <cellStyle name="Normal 2 18 2 3" xfId="4668"/>
    <cellStyle name="Normal 2 18 2 3 2" xfId="34753"/>
    <cellStyle name="Normal 2 18 2 4" xfId="34754"/>
    <cellStyle name="Normal 2 18 3" xfId="4669"/>
    <cellStyle name="Normal 2 18 3 2" xfId="4670"/>
    <cellStyle name="Normal 2 18 3 2 2" xfId="4671"/>
    <cellStyle name="Normal 2 18 3 2 2 2" xfId="34755"/>
    <cellStyle name="Normal 2 18 3 2 3" xfId="34756"/>
    <cellStyle name="Normal 2 18 3 3" xfId="4672"/>
    <cellStyle name="Normal 2 18 3 3 2" xfId="34757"/>
    <cellStyle name="Normal 2 18 3 4" xfId="34758"/>
    <cellStyle name="Normal 2 18 4" xfId="4673"/>
    <cellStyle name="Normal 2 18 4 2" xfId="4674"/>
    <cellStyle name="Normal 2 18 4 2 2" xfId="4675"/>
    <cellStyle name="Normal 2 18 4 2 2 2" xfId="34759"/>
    <cellStyle name="Normal 2 18 4 2 3" xfId="34760"/>
    <cellStyle name="Normal 2 18 4 3" xfId="4676"/>
    <cellStyle name="Normal 2 18 4 3 2" xfId="34761"/>
    <cellStyle name="Normal 2 18 4 4" xfId="34762"/>
    <cellStyle name="Normal 2 18 5" xfId="4677"/>
    <cellStyle name="Normal 2 18 5 2" xfId="4678"/>
    <cellStyle name="Normal 2 18 5 2 2" xfId="34763"/>
    <cellStyle name="Normal 2 18 5 3" xfId="34764"/>
    <cellStyle name="Normal 2 18 6" xfId="4679"/>
    <cellStyle name="Normal 2 18 6 2" xfId="34765"/>
    <cellStyle name="Normal 2 18 7" xfId="4680"/>
    <cellStyle name="Normal 2 18 7 2" xfId="34766"/>
    <cellStyle name="Normal 2 18 8" xfId="34767"/>
    <cellStyle name="Normal 2 19" xfId="4681"/>
    <cellStyle name="Normal 2 19 2" xfId="4682"/>
    <cellStyle name="Normal 2 19 2 2" xfId="4683"/>
    <cellStyle name="Normal 2 19 2 2 2" xfId="4684"/>
    <cellStyle name="Normal 2 19 2 2 2 2" xfId="34768"/>
    <cellStyle name="Normal 2 19 2 2 3" xfId="34769"/>
    <cellStyle name="Normal 2 19 2 3" xfId="4685"/>
    <cellStyle name="Normal 2 19 2 3 2" xfId="34770"/>
    <cellStyle name="Normal 2 19 2 4" xfId="34771"/>
    <cellStyle name="Normal 2 19 3" xfId="4686"/>
    <cellStyle name="Normal 2 19 3 2" xfId="4687"/>
    <cellStyle name="Normal 2 19 3 2 2" xfId="4688"/>
    <cellStyle name="Normal 2 19 3 2 2 2" xfId="34772"/>
    <cellStyle name="Normal 2 19 3 2 3" xfId="34773"/>
    <cellStyle name="Normal 2 19 3 3" xfId="4689"/>
    <cellStyle name="Normal 2 19 3 3 2" xfId="34774"/>
    <cellStyle name="Normal 2 19 3 4" xfId="34775"/>
    <cellStyle name="Normal 2 19 4" xfId="4690"/>
    <cellStyle name="Normal 2 19 4 2" xfId="4691"/>
    <cellStyle name="Normal 2 19 4 2 2" xfId="4692"/>
    <cellStyle name="Normal 2 19 4 2 2 2" xfId="34776"/>
    <cellStyle name="Normal 2 19 4 2 3" xfId="34777"/>
    <cellStyle name="Normal 2 19 4 3" xfId="4693"/>
    <cellStyle name="Normal 2 19 4 3 2" xfId="34778"/>
    <cellStyle name="Normal 2 19 4 4" xfId="34779"/>
    <cellStyle name="Normal 2 19 5" xfId="4694"/>
    <cellStyle name="Normal 2 19 5 2" xfId="4695"/>
    <cellStyle name="Normal 2 19 5 2 2" xfId="34780"/>
    <cellStyle name="Normal 2 19 5 3" xfId="34781"/>
    <cellStyle name="Normal 2 19 6" xfId="4696"/>
    <cellStyle name="Normal 2 19 6 2" xfId="34782"/>
    <cellStyle name="Normal 2 19 7" xfId="4697"/>
    <cellStyle name="Normal 2 19 7 2" xfId="34783"/>
    <cellStyle name="Normal 2 19 8" xfId="34784"/>
    <cellStyle name="Normal 2 2" xfId="4698"/>
    <cellStyle name="Normal 2 2 10" xfId="4699"/>
    <cellStyle name="Normal 2 2 10 2" xfId="4700"/>
    <cellStyle name="Normal 2 2 10 2 2" xfId="4701"/>
    <cellStyle name="Normal 2 2 10 2 2 2" xfId="4702"/>
    <cellStyle name="Normal 2 2 10 2 2 2 2" xfId="34785"/>
    <cellStyle name="Normal 2 2 10 2 2 3" xfId="34786"/>
    <cellStyle name="Normal 2 2 10 2 3" xfId="4703"/>
    <cellStyle name="Normal 2 2 10 2 3 2" xfId="34787"/>
    <cellStyle name="Normal 2 2 10 2 4" xfId="34788"/>
    <cellStyle name="Normal 2 2 10 3" xfId="4704"/>
    <cellStyle name="Normal 2 2 10 3 2" xfId="4705"/>
    <cellStyle name="Normal 2 2 10 3 2 2" xfId="4706"/>
    <cellStyle name="Normal 2 2 10 3 2 2 2" xfId="34789"/>
    <cellStyle name="Normal 2 2 10 3 2 3" xfId="34790"/>
    <cellStyle name="Normal 2 2 10 3 3" xfId="4707"/>
    <cellStyle name="Normal 2 2 10 3 3 2" xfId="34791"/>
    <cellStyle name="Normal 2 2 10 3 4" xfId="34792"/>
    <cellStyle name="Normal 2 2 10 4" xfId="4708"/>
    <cellStyle name="Normal 2 2 10 4 2" xfId="4709"/>
    <cellStyle name="Normal 2 2 10 4 2 2" xfId="4710"/>
    <cellStyle name="Normal 2 2 10 4 2 2 2" xfId="34793"/>
    <cellStyle name="Normal 2 2 10 4 2 3" xfId="34794"/>
    <cellStyle name="Normal 2 2 10 4 3" xfId="4711"/>
    <cellStyle name="Normal 2 2 10 4 3 2" xfId="34795"/>
    <cellStyle name="Normal 2 2 10 4 4" xfId="34796"/>
    <cellStyle name="Normal 2 2 10 5" xfId="4712"/>
    <cellStyle name="Normal 2 2 10 5 2" xfId="4713"/>
    <cellStyle name="Normal 2 2 10 5 2 2" xfId="34797"/>
    <cellStyle name="Normal 2 2 10 5 3" xfId="34798"/>
    <cellStyle name="Normal 2 2 10 6" xfId="4714"/>
    <cellStyle name="Normal 2 2 10 6 2" xfId="34799"/>
    <cellStyle name="Normal 2 2 10 7" xfId="4715"/>
    <cellStyle name="Normal 2 2 10 7 2" xfId="34800"/>
    <cellStyle name="Normal 2 2 10 8" xfId="34801"/>
    <cellStyle name="Normal 2 2 11" xfId="4716"/>
    <cellStyle name="Normal 2 2 11 2" xfId="4717"/>
    <cellStyle name="Normal 2 2 11 2 2" xfId="4718"/>
    <cellStyle name="Normal 2 2 11 2 2 2" xfId="4719"/>
    <cellStyle name="Normal 2 2 11 2 2 2 2" xfId="34802"/>
    <cellStyle name="Normal 2 2 11 2 2 3" xfId="34803"/>
    <cellStyle name="Normal 2 2 11 2 3" xfId="4720"/>
    <cellStyle name="Normal 2 2 11 2 3 2" xfId="34804"/>
    <cellStyle name="Normal 2 2 11 2 4" xfId="34805"/>
    <cellStyle name="Normal 2 2 11 3" xfId="4721"/>
    <cellStyle name="Normal 2 2 11 3 2" xfId="4722"/>
    <cellStyle name="Normal 2 2 11 3 2 2" xfId="4723"/>
    <cellStyle name="Normal 2 2 11 3 2 2 2" xfId="34806"/>
    <cellStyle name="Normal 2 2 11 3 2 3" xfId="34807"/>
    <cellStyle name="Normal 2 2 11 3 3" xfId="4724"/>
    <cellStyle name="Normal 2 2 11 3 3 2" xfId="34808"/>
    <cellStyle name="Normal 2 2 11 3 4" xfId="34809"/>
    <cellStyle name="Normal 2 2 11 4" xfId="4725"/>
    <cellStyle name="Normal 2 2 11 4 2" xfId="4726"/>
    <cellStyle name="Normal 2 2 11 4 2 2" xfId="4727"/>
    <cellStyle name="Normal 2 2 11 4 2 2 2" xfId="34810"/>
    <cellStyle name="Normal 2 2 11 4 2 3" xfId="34811"/>
    <cellStyle name="Normal 2 2 11 4 3" xfId="4728"/>
    <cellStyle name="Normal 2 2 11 4 3 2" xfId="34812"/>
    <cellStyle name="Normal 2 2 11 4 4" xfId="34813"/>
    <cellStyle name="Normal 2 2 11 5" xfId="4729"/>
    <cellStyle name="Normal 2 2 11 5 2" xfId="4730"/>
    <cellStyle name="Normal 2 2 11 5 2 2" xfId="34814"/>
    <cellStyle name="Normal 2 2 11 5 3" xfId="34815"/>
    <cellStyle name="Normal 2 2 11 6" xfId="4731"/>
    <cellStyle name="Normal 2 2 11 6 2" xfId="34816"/>
    <cellStyle name="Normal 2 2 11 7" xfId="4732"/>
    <cellStyle name="Normal 2 2 11 7 2" xfId="34817"/>
    <cellStyle name="Normal 2 2 11 8" xfId="34818"/>
    <cellStyle name="Normal 2 2 12" xfId="4733"/>
    <cellStyle name="Normal 2 2 12 2" xfId="4734"/>
    <cellStyle name="Normal 2 2 12 2 2" xfId="4735"/>
    <cellStyle name="Normal 2 2 12 2 2 2" xfId="4736"/>
    <cellStyle name="Normal 2 2 12 2 2 2 2" xfId="34819"/>
    <cellStyle name="Normal 2 2 12 2 2 3" xfId="34820"/>
    <cellStyle name="Normal 2 2 12 2 3" xfId="4737"/>
    <cellStyle name="Normal 2 2 12 2 3 2" xfId="34821"/>
    <cellStyle name="Normal 2 2 12 2 4" xfId="34822"/>
    <cellStyle name="Normal 2 2 12 3" xfId="4738"/>
    <cellStyle name="Normal 2 2 12 3 2" xfId="4739"/>
    <cellStyle name="Normal 2 2 12 3 2 2" xfId="4740"/>
    <cellStyle name="Normal 2 2 12 3 2 2 2" xfId="34823"/>
    <cellStyle name="Normal 2 2 12 3 2 3" xfId="34824"/>
    <cellStyle name="Normal 2 2 12 3 3" xfId="4741"/>
    <cellStyle name="Normal 2 2 12 3 3 2" xfId="34825"/>
    <cellStyle name="Normal 2 2 12 3 4" xfId="34826"/>
    <cellStyle name="Normal 2 2 12 4" xfId="4742"/>
    <cellStyle name="Normal 2 2 12 4 2" xfId="4743"/>
    <cellStyle name="Normal 2 2 12 4 2 2" xfId="4744"/>
    <cellStyle name="Normal 2 2 12 4 2 2 2" xfId="34827"/>
    <cellStyle name="Normal 2 2 12 4 2 3" xfId="34828"/>
    <cellStyle name="Normal 2 2 12 4 3" xfId="4745"/>
    <cellStyle name="Normal 2 2 12 4 3 2" xfId="34829"/>
    <cellStyle name="Normal 2 2 12 4 4" xfId="34830"/>
    <cellStyle name="Normal 2 2 12 5" xfId="4746"/>
    <cellStyle name="Normal 2 2 12 5 2" xfId="4747"/>
    <cellStyle name="Normal 2 2 12 5 2 2" xfId="34831"/>
    <cellStyle name="Normal 2 2 12 5 3" xfId="34832"/>
    <cellStyle name="Normal 2 2 12 6" xfId="4748"/>
    <cellStyle name="Normal 2 2 12 6 2" xfId="34833"/>
    <cellStyle name="Normal 2 2 12 7" xfId="4749"/>
    <cellStyle name="Normal 2 2 12 7 2" xfId="34834"/>
    <cellStyle name="Normal 2 2 12 8" xfId="34835"/>
    <cellStyle name="Normal 2 2 13" xfId="4750"/>
    <cellStyle name="Normal 2 2 13 2" xfId="4751"/>
    <cellStyle name="Normal 2 2 13 2 2" xfId="4752"/>
    <cellStyle name="Normal 2 2 13 2 2 2" xfId="4753"/>
    <cellStyle name="Normal 2 2 13 2 2 2 2" xfId="34836"/>
    <cellStyle name="Normal 2 2 13 2 2 3" xfId="34837"/>
    <cellStyle name="Normal 2 2 13 2 3" xfId="4754"/>
    <cellStyle name="Normal 2 2 13 2 3 2" xfId="34838"/>
    <cellStyle name="Normal 2 2 13 2 4" xfId="34839"/>
    <cellStyle name="Normal 2 2 13 3" xfId="4755"/>
    <cellStyle name="Normal 2 2 13 3 2" xfId="4756"/>
    <cellStyle name="Normal 2 2 13 3 2 2" xfId="4757"/>
    <cellStyle name="Normal 2 2 13 3 2 2 2" xfId="34840"/>
    <cellStyle name="Normal 2 2 13 3 2 3" xfId="34841"/>
    <cellStyle name="Normal 2 2 13 3 3" xfId="4758"/>
    <cellStyle name="Normal 2 2 13 3 3 2" xfId="34842"/>
    <cellStyle name="Normal 2 2 13 3 4" xfId="34843"/>
    <cellStyle name="Normal 2 2 13 4" xfId="4759"/>
    <cellStyle name="Normal 2 2 13 4 2" xfId="4760"/>
    <cellStyle name="Normal 2 2 13 4 2 2" xfId="4761"/>
    <cellStyle name="Normal 2 2 13 4 2 2 2" xfId="34844"/>
    <cellStyle name="Normal 2 2 13 4 2 3" xfId="34845"/>
    <cellStyle name="Normal 2 2 13 4 3" xfId="4762"/>
    <cellStyle name="Normal 2 2 13 4 3 2" xfId="34846"/>
    <cellStyle name="Normal 2 2 13 4 4" xfId="34847"/>
    <cellStyle name="Normal 2 2 13 5" xfId="4763"/>
    <cellStyle name="Normal 2 2 13 5 2" xfId="4764"/>
    <cellStyle name="Normal 2 2 13 5 2 2" xfId="34848"/>
    <cellStyle name="Normal 2 2 13 5 3" xfId="34849"/>
    <cellStyle name="Normal 2 2 13 6" xfId="4765"/>
    <cellStyle name="Normal 2 2 13 6 2" xfId="34850"/>
    <cellStyle name="Normal 2 2 13 7" xfId="4766"/>
    <cellStyle name="Normal 2 2 13 7 2" xfId="34851"/>
    <cellStyle name="Normal 2 2 13 8" xfId="34852"/>
    <cellStyle name="Normal 2 2 14" xfId="4767"/>
    <cellStyle name="Normal 2 2 14 2" xfId="4768"/>
    <cellStyle name="Normal 2 2 14 2 2" xfId="4769"/>
    <cellStyle name="Normal 2 2 14 2 2 2" xfId="4770"/>
    <cellStyle name="Normal 2 2 14 2 2 2 2" xfId="34853"/>
    <cellStyle name="Normal 2 2 14 2 2 3" xfId="34854"/>
    <cellStyle name="Normal 2 2 14 2 3" xfId="4771"/>
    <cellStyle name="Normal 2 2 14 2 3 2" xfId="34855"/>
    <cellStyle name="Normal 2 2 14 2 4" xfId="34856"/>
    <cellStyle name="Normal 2 2 14 3" xfId="4772"/>
    <cellStyle name="Normal 2 2 14 3 2" xfId="4773"/>
    <cellStyle name="Normal 2 2 14 3 2 2" xfId="4774"/>
    <cellStyle name="Normal 2 2 14 3 2 2 2" xfId="34857"/>
    <cellStyle name="Normal 2 2 14 3 2 3" xfId="34858"/>
    <cellStyle name="Normal 2 2 14 3 3" xfId="4775"/>
    <cellStyle name="Normal 2 2 14 3 3 2" xfId="34859"/>
    <cellStyle name="Normal 2 2 14 3 4" xfId="34860"/>
    <cellStyle name="Normal 2 2 14 4" xfId="4776"/>
    <cellStyle name="Normal 2 2 14 4 2" xfId="4777"/>
    <cellStyle name="Normal 2 2 14 4 2 2" xfId="4778"/>
    <cellStyle name="Normal 2 2 14 4 2 2 2" xfId="34861"/>
    <cellStyle name="Normal 2 2 14 4 2 3" xfId="34862"/>
    <cellStyle name="Normal 2 2 14 4 3" xfId="4779"/>
    <cellStyle name="Normal 2 2 14 4 3 2" xfId="34863"/>
    <cellStyle name="Normal 2 2 14 4 4" xfId="34864"/>
    <cellStyle name="Normal 2 2 14 5" xfId="4780"/>
    <cellStyle name="Normal 2 2 14 5 2" xfId="4781"/>
    <cellStyle name="Normal 2 2 14 5 2 2" xfId="34865"/>
    <cellStyle name="Normal 2 2 14 5 3" xfId="34866"/>
    <cellStyle name="Normal 2 2 14 6" xfId="4782"/>
    <cellStyle name="Normal 2 2 14 6 2" xfId="34867"/>
    <cellStyle name="Normal 2 2 14 7" xfId="4783"/>
    <cellStyle name="Normal 2 2 14 7 2" xfId="34868"/>
    <cellStyle name="Normal 2 2 14 8" xfId="34869"/>
    <cellStyle name="Normal 2 2 15" xfId="4784"/>
    <cellStyle name="Normal 2 2 15 2" xfId="4785"/>
    <cellStyle name="Normal 2 2 15 2 2" xfId="4786"/>
    <cellStyle name="Normal 2 2 15 2 2 2" xfId="4787"/>
    <cellStyle name="Normal 2 2 15 2 2 2 2" xfId="34870"/>
    <cellStyle name="Normal 2 2 15 2 2 3" xfId="34871"/>
    <cellStyle name="Normal 2 2 15 2 3" xfId="4788"/>
    <cellStyle name="Normal 2 2 15 2 3 2" xfId="34872"/>
    <cellStyle name="Normal 2 2 15 2 4" xfId="34873"/>
    <cellStyle name="Normal 2 2 15 3" xfId="4789"/>
    <cellStyle name="Normal 2 2 15 3 2" xfId="4790"/>
    <cellStyle name="Normal 2 2 15 3 2 2" xfId="4791"/>
    <cellStyle name="Normal 2 2 15 3 2 2 2" xfId="34874"/>
    <cellStyle name="Normal 2 2 15 3 2 3" xfId="34875"/>
    <cellStyle name="Normal 2 2 15 3 3" xfId="4792"/>
    <cellStyle name="Normal 2 2 15 3 3 2" xfId="34876"/>
    <cellStyle name="Normal 2 2 15 3 4" xfId="34877"/>
    <cellStyle name="Normal 2 2 15 4" xfId="4793"/>
    <cellStyle name="Normal 2 2 15 4 2" xfId="4794"/>
    <cellStyle name="Normal 2 2 15 4 2 2" xfId="4795"/>
    <cellStyle name="Normal 2 2 15 4 2 2 2" xfId="34878"/>
    <cellStyle name="Normal 2 2 15 4 2 3" xfId="34879"/>
    <cellStyle name="Normal 2 2 15 4 3" xfId="4796"/>
    <cellStyle name="Normal 2 2 15 4 3 2" xfId="34880"/>
    <cellStyle name="Normal 2 2 15 4 4" xfId="34881"/>
    <cellStyle name="Normal 2 2 15 5" xfId="4797"/>
    <cellStyle name="Normal 2 2 15 5 2" xfId="4798"/>
    <cellStyle name="Normal 2 2 15 5 2 2" xfId="34882"/>
    <cellStyle name="Normal 2 2 15 5 3" xfId="34883"/>
    <cellStyle name="Normal 2 2 15 6" xfId="4799"/>
    <cellStyle name="Normal 2 2 15 6 2" xfId="34884"/>
    <cellStyle name="Normal 2 2 15 7" xfId="4800"/>
    <cellStyle name="Normal 2 2 15 7 2" xfId="34885"/>
    <cellStyle name="Normal 2 2 15 8" xfId="34886"/>
    <cellStyle name="Normal 2 2 16" xfId="4801"/>
    <cellStyle name="Normal 2 2 16 2" xfId="4802"/>
    <cellStyle name="Normal 2 2 16 2 2" xfId="4803"/>
    <cellStyle name="Normal 2 2 16 2 2 2" xfId="4804"/>
    <cellStyle name="Normal 2 2 16 2 2 2 2" xfId="34887"/>
    <cellStyle name="Normal 2 2 16 2 2 3" xfId="34888"/>
    <cellStyle name="Normal 2 2 16 2 3" xfId="4805"/>
    <cellStyle name="Normal 2 2 16 2 3 2" xfId="34889"/>
    <cellStyle name="Normal 2 2 16 2 4" xfId="34890"/>
    <cellStyle name="Normal 2 2 16 3" xfId="4806"/>
    <cellStyle name="Normal 2 2 16 3 2" xfId="4807"/>
    <cellStyle name="Normal 2 2 16 3 2 2" xfId="4808"/>
    <cellStyle name="Normal 2 2 16 3 2 2 2" xfId="34891"/>
    <cellStyle name="Normal 2 2 16 3 2 3" xfId="34892"/>
    <cellStyle name="Normal 2 2 16 3 3" xfId="4809"/>
    <cellStyle name="Normal 2 2 16 3 3 2" xfId="34893"/>
    <cellStyle name="Normal 2 2 16 3 4" xfId="34894"/>
    <cellStyle name="Normal 2 2 16 4" xfId="4810"/>
    <cellStyle name="Normal 2 2 16 4 2" xfId="4811"/>
    <cellStyle name="Normal 2 2 16 4 2 2" xfId="4812"/>
    <cellStyle name="Normal 2 2 16 4 2 2 2" xfId="34895"/>
    <cellStyle name="Normal 2 2 16 4 2 3" xfId="34896"/>
    <cellStyle name="Normal 2 2 16 4 3" xfId="4813"/>
    <cellStyle name="Normal 2 2 16 4 3 2" xfId="34897"/>
    <cellStyle name="Normal 2 2 16 4 4" xfId="34898"/>
    <cellStyle name="Normal 2 2 16 5" xfId="4814"/>
    <cellStyle name="Normal 2 2 16 5 2" xfId="4815"/>
    <cellStyle name="Normal 2 2 16 5 2 2" xfId="34899"/>
    <cellStyle name="Normal 2 2 16 5 3" xfId="34900"/>
    <cellStyle name="Normal 2 2 16 6" xfId="4816"/>
    <cellStyle name="Normal 2 2 16 6 2" xfId="34901"/>
    <cellStyle name="Normal 2 2 16 7" xfId="4817"/>
    <cellStyle name="Normal 2 2 16 7 2" xfId="34902"/>
    <cellStyle name="Normal 2 2 16 8" xfId="34903"/>
    <cellStyle name="Normal 2 2 17" xfId="4818"/>
    <cellStyle name="Normal 2 2 17 2" xfId="4819"/>
    <cellStyle name="Normal 2 2 17 2 2" xfId="4820"/>
    <cellStyle name="Normal 2 2 17 2 2 2" xfId="4821"/>
    <cellStyle name="Normal 2 2 17 2 2 2 2" xfId="34904"/>
    <cellStyle name="Normal 2 2 17 2 2 3" xfId="34905"/>
    <cellStyle name="Normal 2 2 17 2 3" xfId="4822"/>
    <cellStyle name="Normal 2 2 17 2 3 2" xfId="34906"/>
    <cellStyle name="Normal 2 2 17 2 4" xfId="34907"/>
    <cellStyle name="Normal 2 2 17 3" xfId="4823"/>
    <cellStyle name="Normal 2 2 17 3 2" xfId="4824"/>
    <cellStyle name="Normal 2 2 17 3 2 2" xfId="4825"/>
    <cellStyle name="Normal 2 2 17 3 2 2 2" xfId="34908"/>
    <cellStyle name="Normal 2 2 17 3 2 3" xfId="34909"/>
    <cellStyle name="Normal 2 2 17 3 3" xfId="4826"/>
    <cellStyle name="Normal 2 2 17 3 3 2" xfId="34910"/>
    <cellStyle name="Normal 2 2 17 3 4" xfId="34911"/>
    <cellStyle name="Normal 2 2 17 4" xfId="4827"/>
    <cellStyle name="Normal 2 2 17 4 2" xfId="4828"/>
    <cellStyle name="Normal 2 2 17 4 2 2" xfId="4829"/>
    <cellStyle name="Normal 2 2 17 4 2 2 2" xfId="34912"/>
    <cellStyle name="Normal 2 2 17 4 2 3" xfId="34913"/>
    <cellStyle name="Normal 2 2 17 4 3" xfId="4830"/>
    <cellStyle name="Normal 2 2 17 4 3 2" xfId="34914"/>
    <cellStyle name="Normal 2 2 17 4 4" xfId="34915"/>
    <cellStyle name="Normal 2 2 17 5" xfId="4831"/>
    <cellStyle name="Normal 2 2 17 5 2" xfId="4832"/>
    <cellStyle name="Normal 2 2 17 5 2 2" xfId="34916"/>
    <cellStyle name="Normal 2 2 17 5 3" xfId="34917"/>
    <cellStyle name="Normal 2 2 17 6" xfId="4833"/>
    <cellStyle name="Normal 2 2 17 6 2" xfId="34918"/>
    <cellStyle name="Normal 2 2 17 7" xfId="4834"/>
    <cellStyle name="Normal 2 2 17 7 2" xfId="34919"/>
    <cellStyle name="Normal 2 2 17 8" xfId="34920"/>
    <cellStyle name="Normal 2 2 18" xfId="4835"/>
    <cellStyle name="Normal 2 2 18 2" xfId="4836"/>
    <cellStyle name="Normal 2 2 18 2 2" xfId="4837"/>
    <cellStyle name="Normal 2 2 18 2 2 2" xfId="4838"/>
    <cellStyle name="Normal 2 2 18 2 2 2 2" xfId="34921"/>
    <cellStyle name="Normal 2 2 18 2 2 3" xfId="34922"/>
    <cellStyle name="Normal 2 2 18 2 3" xfId="4839"/>
    <cellStyle name="Normal 2 2 18 2 3 2" xfId="34923"/>
    <cellStyle name="Normal 2 2 18 2 4" xfId="34924"/>
    <cellStyle name="Normal 2 2 18 3" xfId="4840"/>
    <cellStyle name="Normal 2 2 18 3 2" xfId="4841"/>
    <cellStyle name="Normal 2 2 18 3 2 2" xfId="4842"/>
    <cellStyle name="Normal 2 2 18 3 2 2 2" xfId="34925"/>
    <cellStyle name="Normal 2 2 18 3 2 3" xfId="34926"/>
    <cellStyle name="Normal 2 2 18 3 3" xfId="4843"/>
    <cellStyle name="Normal 2 2 18 3 3 2" xfId="34927"/>
    <cellStyle name="Normal 2 2 18 3 4" xfId="34928"/>
    <cellStyle name="Normal 2 2 18 4" xfId="4844"/>
    <cellStyle name="Normal 2 2 18 4 2" xfId="4845"/>
    <cellStyle name="Normal 2 2 18 4 2 2" xfId="4846"/>
    <cellStyle name="Normal 2 2 18 4 2 2 2" xfId="34929"/>
    <cellStyle name="Normal 2 2 18 4 2 3" xfId="34930"/>
    <cellStyle name="Normal 2 2 18 4 3" xfId="4847"/>
    <cellStyle name="Normal 2 2 18 4 3 2" xfId="34931"/>
    <cellStyle name="Normal 2 2 18 4 4" xfId="34932"/>
    <cellStyle name="Normal 2 2 18 5" xfId="4848"/>
    <cellStyle name="Normal 2 2 18 5 2" xfId="4849"/>
    <cellStyle name="Normal 2 2 18 5 2 2" xfId="34933"/>
    <cellStyle name="Normal 2 2 18 5 3" xfId="34934"/>
    <cellStyle name="Normal 2 2 18 6" xfId="4850"/>
    <cellStyle name="Normal 2 2 18 6 2" xfId="34935"/>
    <cellStyle name="Normal 2 2 18 7" xfId="4851"/>
    <cellStyle name="Normal 2 2 18 7 2" xfId="34936"/>
    <cellStyle name="Normal 2 2 18 8" xfId="34937"/>
    <cellStyle name="Normal 2 2 19" xfId="4852"/>
    <cellStyle name="Normal 2 2 19 2" xfId="4853"/>
    <cellStyle name="Normal 2 2 19 2 2" xfId="4854"/>
    <cellStyle name="Normal 2 2 19 2 2 2" xfId="4855"/>
    <cellStyle name="Normal 2 2 19 2 2 2 2" xfId="34938"/>
    <cellStyle name="Normal 2 2 19 2 2 3" xfId="34939"/>
    <cellStyle name="Normal 2 2 19 2 3" xfId="4856"/>
    <cellStyle name="Normal 2 2 19 2 3 2" xfId="34940"/>
    <cellStyle name="Normal 2 2 19 2 4" xfId="34941"/>
    <cellStyle name="Normal 2 2 19 3" xfId="4857"/>
    <cellStyle name="Normal 2 2 19 3 2" xfId="4858"/>
    <cellStyle name="Normal 2 2 19 3 2 2" xfId="4859"/>
    <cellStyle name="Normal 2 2 19 3 2 2 2" xfId="34942"/>
    <cellStyle name="Normal 2 2 19 3 2 3" xfId="34943"/>
    <cellStyle name="Normal 2 2 19 3 3" xfId="4860"/>
    <cellStyle name="Normal 2 2 19 3 3 2" xfId="34944"/>
    <cellStyle name="Normal 2 2 19 3 4" xfId="34945"/>
    <cellStyle name="Normal 2 2 19 4" xfId="4861"/>
    <cellStyle name="Normal 2 2 19 4 2" xfId="4862"/>
    <cellStyle name="Normal 2 2 19 4 2 2" xfId="4863"/>
    <cellStyle name="Normal 2 2 19 4 2 2 2" xfId="34946"/>
    <cellStyle name="Normal 2 2 19 4 2 3" xfId="34947"/>
    <cellStyle name="Normal 2 2 19 4 3" xfId="4864"/>
    <cellStyle name="Normal 2 2 19 4 3 2" xfId="34948"/>
    <cellStyle name="Normal 2 2 19 4 4" xfId="34949"/>
    <cellStyle name="Normal 2 2 19 5" xfId="4865"/>
    <cellStyle name="Normal 2 2 19 5 2" xfId="4866"/>
    <cellStyle name="Normal 2 2 19 5 2 2" xfId="34950"/>
    <cellStyle name="Normal 2 2 19 5 3" xfId="34951"/>
    <cellStyle name="Normal 2 2 19 6" xfId="4867"/>
    <cellStyle name="Normal 2 2 19 6 2" xfId="34952"/>
    <cellStyle name="Normal 2 2 19 7" xfId="4868"/>
    <cellStyle name="Normal 2 2 19 7 2" xfId="34953"/>
    <cellStyle name="Normal 2 2 19 8" xfId="34954"/>
    <cellStyle name="Normal 2 2 2" xfId="4869"/>
    <cellStyle name="Normal 2 2 2 10" xfId="4870"/>
    <cellStyle name="Normal 2 2 2 10 2" xfId="4871"/>
    <cellStyle name="Normal 2 2 2 10 2 2" xfId="4872"/>
    <cellStyle name="Normal 2 2 2 10 2 2 2" xfId="4873"/>
    <cellStyle name="Normal 2 2 2 10 2 2 2 2" xfId="34955"/>
    <cellStyle name="Normal 2 2 2 10 2 2 3" xfId="34956"/>
    <cellStyle name="Normal 2 2 2 10 2 3" xfId="4874"/>
    <cellStyle name="Normal 2 2 2 10 2 3 2" xfId="34957"/>
    <cellStyle name="Normal 2 2 2 10 2 4" xfId="34958"/>
    <cellStyle name="Normal 2 2 2 10 3" xfId="4875"/>
    <cellStyle name="Normal 2 2 2 10 3 2" xfId="4876"/>
    <cellStyle name="Normal 2 2 2 10 3 2 2" xfId="4877"/>
    <cellStyle name="Normal 2 2 2 10 3 2 2 2" xfId="34959"/>
    <cellStyle name="Normal 2 2 2 10 3 2 3" xfId="34960"/>
    <cellStyle name="Normal 2 2 2 10 3 3" xfId="4878"/>
    <cellStyle name="Normal 2 2 2 10 3 3 2" xfId="34961"/>
    <cellStyle name="Normal 2 2 2 10 3 4" xfId="34962"/>
    <cellStyle name="Normal 2 2 2 10 4" xfId="4879"/>
    <cellStyle name="Normal 2 2 2 10 4 2" xfId="4880"/>
    <cellStyle name="Normal 2 2 2 10 4 2 2" xfId="4881"/>
    <cellStyle name="Normal 2 2 2 10 4 2 2 2" xfId="34963"/>
    <cellStyle name="Normal 2 2 2 10 4 2 3" xfId="34964"/>
    <cellStyle name="Normal 2 2 2 10 4 3" xfId="4882"/>
    <cellStyle name="Normal 2 2 2 10 4 3 2" xfId="34965"/>
    <cellStyle name="Normal 2 2 2 10 4 4" xfId="34966"/>
    <cellStyle name="Normal 2 2 2 10 5" xfId="4883"/>
    <cellStyle name="Normal 2 2 2 10 5 2" xfId="4884"/>
    <cellStyle name="Normal 2 2 2 10 5 2 2" xfId="34967"/>
    <cellStyle name="Normal 2 2 2 10 5 3" xfId="34968"/>
    <cellStyle name="Normal 2 2 2 10 6" xfId="4885"/>
    <cellStyle name="Normal 2 2 2 10 6 2" xfId="34969"/>
    <cellStyle name="Normal 2 2 2 10 7" xfId="4886"/>
    <cellStyle name="Normal 2 2 2 10 7 2" xfId="34970"/>
    <cellStyle name="Normal 2 2 2 10 8" xfId="34971"/>
    <cellStyle name="Normal 2 2 2 11" xfId="4887"/>
    <cellStyle name="Normal 2 2 2 11 2" xfId="4888"/>
    <cellStyle name="Normal 2 2 2 11 2 2" xfId="4889"/>
    <cellStyle name="Normal 2 2 2 11 2 2 2" xfId="4890"/>
    <cellStyle name="Normal 2 2 2 11 2 2 2 2" xfId="34972"/>
    <cellStyle name="Normal 2 2 2 11 2 2 3" xfId="34973"/>
    <cellStyle name="Normal 2 2 2 11 2 3" xfId="4891"/>
    <cellStyle name="Normal 2 2 2 11 2 3 2" xfId="34974"/>
    <cellStyle name="Normal 2 2 2 11 2 4" xfId="34975"/>
    <cellStyle name="Normal 2 2 2 11 3" xfId="4892"/>
    <cellStyle name="Normal 2 2 2 11 3 2" xfId="4893"/>
    <cellStyle name="Normal 2 2 2 11 3 2 2" xfId="4894"/>
    <cellStyle name="Normal 2 2 2 11 3 2 2 2" xfId="34976"/>
    <cellStyle name="Normal 2 2 2 11 3 2 3" xfId="34977"/>
    <cellStyle name="Normal 2 2 2 11 3 3" xfId="4895"/>
    <cellStyle name="Normal 2 2 2 11 3 3 2" xfId="34978"/>
    <cellStyle name="Normal 2 2 2 11 3 4" xfId="34979"/>
    <cellStyle name="Normal 2 2 2 11 4" xfId="4896"/>
    <cellStyle name="Normal 2 2 2 11 4 2" xfId="4897"/>
    <cellStyle name="Normal 2 2 2 11 4 2 2" xfId="4898"/>
    <cellStyle name="Normal 2 2 2 11 4 2 2 2" xfId="34980"/>
    <cellStyle name="Normal 2 2 2 11 4 2 3" xfId="34981"/>
    <cellStyle name="Normal 2 2 2 11 4 3" xfId="4899"/>
    <cellStyle name="Normal 2 2 2 11 4 3 2" xfId="34982"/>
    <cellStyle name="Normal 2 2 2 11 4 4" xfId="34983"/>
    <cellStyle name="Normal 2 2 2 11 5" xfId="4900"/>
    <cellStyle name="Normal 2 2 2 11 5 2" xfId="4901"/>
    <cellStyle name="Normal 2 2 2 11 5 2 2" xfId="34984"/>
    <cellStyle name="Normal 2 2 2 11 5 3" xfId="34985"/>
    <cellStyle name="Normal 2 2 2 11 6" xfId="4902"/>
    <cellStyle name="Normal 2 2 2 11 6 2" xfId="34986"/>
    <cellStyle name="Normal 2 2 2 11 7" xfId="4903"/>
    <cellStyle name="Normal 2 2 2 11 7 2" xfId="34987"/>
    <cellStyle name="Normal 2 2 2 11 8" xfId="34988"/>
    <cellStyle name="Normal 2 2 2 12" xfId="4904"/>
    <cellStyle name="Normal 2 2 2 12 2" xfId="4905"/>
    <cellStyle name="Normal 2 2 2 12 2 2" xfId="4906"/>
    <cellStyle name="Normal 2 2 2 12 2 2 2" xfId="4907"/>
    <cellStyle name="Normal 2 2 2 12 2 2 2 2" xfId="34989"/>
    <cellStyle name="Normal 2 2 2 12 2 2 3" xfId="34990"/>
    <cellStyle name="Normal 2 2 2 12 2 3" xfId="4908"/>
    <cellStyle name="Normal 2 2 2 12 2 3 2" xfId="34991"/>
    <cellStyle name="Normal 2 2 2 12 2 4" xfId="34992"/>
    <cellStyle name="Normal 2 2 2 12 3" xfId="4909"/>
    <cellStyle name="Normal 2 2 2 12 3 2" xfId="4910"/>
    <cellStyle name="Normal 2 2 2 12 3 2 2" xfId="4911"/>
    <cellStyle name="Normal 2 2 2 12 3 2 2 2" xfId="34993"/>
    <cellStyle name="Normal 2 2 2 12 3 2 3" xfId="34994"/>
    <cellStyle name="Normal 2 2 2 12 3 3" xfId="4912"/>
    <cellStyle name="Normal 2 2 2 12 3 3 2" xfId="34995"/>
    <cellStyle name="Normal 2 2 2 12 3 4" xfId="34996"/>
    <cellStyle name="Normal 2 2 2 12 4" xfId="4913"/>
    <cellStyle name="Normal 2 2 2 12 4 2" xfId="4914"/>
    <cellStyle name="Normal 2 2 2 12 4 2 2" xfId="4915"/>
    <cellStyle name="Normal 2 2 2 12 4 2 2 2" xfId="34997"/>
    <cellStyle name="Normal 2 2 2 12 4 2 3" xfId="34998"/>
    <cellStyle name="Normal 2 2 2 12 4 3" xfId="4916"/>
    <cellStyle name="Normal 2 2 2 12 4 3 2" xfId="34999"/>
    <cellStyle name="Normal 2 2 2 12 4 4" xfId="35000"/>
    <cellStyle name="Normal 2 2 2 12 5" xfId="4917"/>
    <cellStyle name="Normal 2 2 2 12 5 2" xfId="4918"/>
    <cellStyle name="Normal 2 2 2 12 5 2 2" xfId="35001"/>
    <cellStyle name="Normal 2 2 2 12 5 3" xfId="35002"/>
    <cellStyle name="Normal 2 2 2 12 6" xfId="4919"/>
    <cellStyle name="Normal 2 2 2 12 6 2" xfId="35003"/>
    <cellStyle name="Normal 2 2 2 12 7" xfId="4920"/>
    <cellStyle name="Normal 2 2 2 12 7 2" xfId="35004"/>
    <cellStyle name="Normal 2 2 2 12 8" xfId="35005"/>
    <cellStyle name="Normal 2 2 2 13" xfId="4921"/>
    <cellStyle name="Normal 2 2 2 13 2" xfId="4922"/>
    <cellStyle name="Normal 2 2 2 13 2 2" xfId="4923"/>
    <cellStyle name="Normal 2 2 2 13 2 2 2" xfId="4924"/>
    <cellStyle name="Normal 2 2 2 13 2 2 2 2" xfId="35006"/>
    <cellStyle name="Normal 2 2 2 13 2 2 3" xfId="35007"/>
    <cellStyle name="Normal 2 2 2 13 2 3" xfId="4925"/>
    <cellStyle name="Normal 2 2 2 13 2 3 2" xfId="35008"/>
    <cellStyle name="Normal 2 2 2 13 2 4" xfId="35009"/>
    <cellStyle name="Normal 2 2 2 13 3" xfId="4926"/>
    <cellStyle name="Normal 2 2 2 13 3 2" xfId="4927"/>
    <cellStyle name="Normal 2 2 2 13 3 2 2" xfId="4928"/>
    <cellStyle name="Normal 2 2 2 13 3 2 2 2" xfId="35010"/>
    <cellStyle name="Normal 2 2 2 13 3 2 3" xfId="35011"/>
    <cellStyle name="Normal 2 2 2 13 3 3" xfId="4929"/>
    <cellStyle name="Normal 2 2 2 13 3 3 2" xfId="35012"/>
    <cellStyle name="Normal 2 2 2 13 3 4" xfId="35013"/>
    <cellStyle name="Normal 2 2 2 13 4" xfId="4930"/>
    <cellStyle name="Normal 2 2 2 13 4 2" xfId="4931"/>
    <cellStyle name="Normal 2 2 2 13 4 2 2" xfId="4932"/>
    <cellStyle name="Normal 2 2 2 13 4 2 2 2" xfId="35014"/>
    <cellStyle name="Normal 2 2 2 13 4 2 3" xfId="35015"/>
    <cellStyle name="Normal 2 2 2 13 4 3" xfId="4933"/>
    <cellStyle name="Normal 2 2 2 13 4 3 2" xfId="35016"/>
    <cellStyle name="Normal 2 2 2 13 4 4" xfId="35017"/>
    <cellStyle name="Normal 2 2 2 13 5" xfId="4934"/>
    <cellStyle name="Normal 2 2 2 13 5 2" xfId="4935"/>
    <cellStyle name="Normal 2 2 2 13 5 2 2" xfId="35018"/>
    <cellStyle name="Normal 2 2 2 13 5 3" xfId="35019"/>
    <cellStyle name="Normal 2 2 2 13 6" xfId="4936"/>
    <cellStyle name="Normal 2 2 2 13 6 2" xfId="35020"/>
    <cellStyle name="Normal 2 2 2 13 7" xfId="4937"/>
    <cellStyle name="Normal 2 2 2 13 7 2" xfId="35021"/>
    <cellStyle name="Normal 2 2 2 13 8" xfId="35022"/>
    <cellStyle name="Normal 2 2 2 14" xfId="4938"/>
    <cellStyle name="Normal 2 2 2 14 2" xfId="4939"/>
    <cellStyle name="Normal 2 2 2 14 2 2" xfId="4940"/>
    <cellStyle name="Normal 2 2 2 14 2 2 2" xfId="4941"/>
    <cellStyle name="Normal 2 2 2 14 2 2 2 2" xfId="35023"/>
    <cellStyle name="Normal 2 2 2 14 2 2 3" xfId="35024"/>
    <cellStyle name="Normal 2 2 2 14 2 3" xfId="4942"/>
    <cellStyle name="Normal 2 2 2 14 2 3 2" xfId="35025"/>
    <cellStyle name="Normal 2 2 2 14 2 4" xfId="35026"/>
    <cellStyle name="Normal 2 2 2 14 3" xfId="4943"/>
    <cellStyle name="Normal 2 2 2 14 3 2" xfId="4944"/>
    <cellStyle name="Normal 2 2 2 14 3 2 2" xfId="4945"/>
    <cellStyle name="Normal 2 2 2 14 3 2 2 2" xfId="35027"/>
    <cellStyle name="Normal 2 2 2 14 3 2 3" xfId="35028"/>
    <cellStyle name="Normal 2 2 2 14 3 3" xfId="4946"/>
    <cellStyle name="Normal 2 2 2 14 3 3 2" xfId="35029"/>
    <cellStyle name="Normal 2 2 2 14 3 4" xfId="35030"/>
    <cellStyle name="Normal 2 2 2 14 4" xfId="4947"/>
    <cellStyle name="Normal 2 2 2 14 4 2" xfId="4948"/>
    <cellStyle name="Normal 2 2 2 14 4 2 2" xfId="4949"/>
    <cellStyle name="Normal 2 2 2 14 4 2 2 2" xfId="35031"/>
    <cellStyle name="Normal 2 2 2 14 4 2 3" xfId="35032"/>
    <cellStyle name="Normal 2 2 2 14 4 3" xfId="4950"/>
    <cellStyle name="Normal 2 2 2 14 4 3 2" xfId="35033"/>
    <cellStyle name="Normal 2 2 2 14 4 4" xfId="35034"/>
    <cellStyle name="Normal 2 2 2 14 5" xfId="4951"/>
    <cellStyle name="Normal 2 2 2 14 5 2" xfId="4952"/>
    <cellStyle name="Normal 2 2 2 14 5 2 2" xfId="35035"/>
    <cellStyle name="Normal 2 2 2 14 5 3" xfId="35036"/>
    <cellStyle name="Normal 2 2 2 14 6" xfId="4953"/>
    <cellStyle name="Normal 2 2 2 14 6 2" xfId="35037"/>
    <cellStyle name="Normal 2 2 2 14 7" xfId="4954"/>
    <cellStyle name="Normal 2 2 2 14 7 2" xfId="35038"/>
    <cellStyle name="Normal 2 2 2 14 8" xfId="35039"/>
    <cellStyle name="Normal 2 2 2 15" xfId="4955"/>
    <cellStyle name="Normal 2 2 2 15 2" xfId="4956"/>
    <cellStyle name="Normal 2 2 2 15 2 2" xfId="4957"/>
    <cellStyle name="Normal 2 2 2 15 2 2 2" xfId="4958"/>
    <cellStyle name="Normal 2 2 2 15 2 2 2 2" xfId="35040"/>
    <cellStyle name="Normal 2 2 2 15 2 2 3" xfId="35041"/>
    <cellStyle name="Normal 2 2 2 15 2 3" xfId="4959"/>
    <cellStyle name="Normal 2 2 2 15 2 3 2" xfId="35042"/>
    <cellStyle name="Normal 2 2 2 15 2 4" xfId="35043"/>
    <cellStyle name="Normal 2 2 2 15 3" xfId="4960"/>
    <cellStyle name="Normal 2 2 2 15 3 2" xfId="4961"/>
    <cellStyle name="Normal 2 2 2 15 3 2 2" xfId="4962"/>
    <cellStyle name="Normal 2 2 2 15 3 2 2 2" xfId="35044"/>
    <cellStyle name="Normal 2 2 2 15 3 2 3" xfId="35045"/>
    <cellStyle name="Normal 2 2 2 15 3 3" xfId="4963"/>
    <cellStyle name="Normal 2 2 2 15 3 3 2" xfId="35046"/>
    <cellStyle name="Normal 2 2 2 15 3 4" xfId="35047"/>
    <cellStyle name="Normal 2 2 2 15 4" xfId="4964"/>
    <cellStyle name="Normal 2 2 2 15 4 2" xfId="4965"/>
    <cellStyle name="Normal 2 2 2 15 4 2 2" xfId="4966"/>
    <cellStyle name="Normal 2 2 2 15 4 2 2 2" xfId="35048"/>
    <cellStyle name="Normal 2 2 2 15 4 2 3" xfId="35049"/>
    <cellStyle name="Normal 2 2 2 15 4 3" xfId="4967"/>
    <cellStyle name="Normal 2 2 2 15 4 3 2" xfId="35050"/>
    <cellStyle name="Normal 2 2 2 15 4 4" xfId="35051"/>
    <cellStyle name="Normal 2 2 2 15 5" xfId="4968"/>
    <cellStyle name="Normal 2 2 2 15 5 2" xfId="4969"/>
    <cellStyle name="Normal 2 2 2 15 5 2 2" xfId="35052"/>
    <cellStyle name="Normal 2 2 2 15 5 3" xfId="35053"/>
    <cellStyle name="Normal 2 2 2 15 6" xfId="4970"/>
    <cellStyle name="Normal 2 2 2 15 6 2" xfId="35054"/>
    <cellStyle name="Normal 2 2 2 15 7" xfId="4971"/>
    <cellStyle name="Normal 2 2 2 15 7 2" xfId="35055"/>
    <cellStyle name="Normal 2 2 2 15 8" xfId="35056"/>
    <cellStyle name="Normal 2 2 2 16" xfId="4972"/>
    <cellStyle name="Normal 2 2 2 16 2" xfId="4973"/>
    <cellStyle name="Normal 2 2 2 16 2 2" xfId="4974"/>
    <cellStyle name="Normal 2 2 2 16 2 2 2" xfId="4975"/>
    <cellStyle name="Normal 2 2 2 16 2 2 2 2" xfId="35057"/>
    <cellStyle name="Normal 2 2 2 16 2 2 3" xfId="35058"/>
    <cellStyle name="Normal 2 2 2 16 2 3" xfId="4976"/>
    <cellStyle name="Normal 2 2 2 16 2 3 2" xfId="35059"/>
    <cellStyle name="Normal 2 2 2 16 2 4" xfId="35060"/>
    <cellStyle name="Normal 2 2 2 16 3" xfId="4977"/>
    <cellStyle name="Normal 2 2 2 16 3 2" xfId="4978"/>
    <cellStyle name="Normal 2 2 2 16 3 2 2" xfId="4979"/>
    <cellStyle name="Normal 2 2 2 16 3 2 2 2" xfId="35061"/>
    <cellStyle name="Normal 2 2 2 16 3 2 3" xfId="35062"/>
    <cellStyle name="Normal 2 2 2 16 3 3" xfId="4980"/>
    <cellStyle name="Normal 2 2 2 16 3 3 2" xfId="35063"/>
    <cellStyle name="Normal 2 2 2 16 3 4" xfId="35064"/>
    <cellStyle name="Normal 2 2 2 16 4" xfId="4981"/>
    <cellStyle name="Normal 2 2 2 16 4 2" xfId="4982"/>
    <cellStyle name="Normal 2 2 2 16 4 2 2" xfId="4983"/>
    <cellStyle name="Normal 2 2 2 16 4 2 2 2" xfId="35065"/>
    <cellStyle name="Normal 2 2 2 16 4 2 3" xfId="35066"/>
    <cellStyle name="Normal 2 2 2 16 4 3" xfId="4984"/>
    <cellStyle name="Normal 2 2 2 16 4 3 2" xfId="35067"/>
    <cellStyle name="Normal 2 2 2 16 4 4" xfId="35068"/>
    <cellStyle name="Normal 2 2 2 16 5" xfId="4985"/>
    <cellStyle name="Normal 2 2 2 16 5 2" xfId="4986"/>
    <cellStyle name="Normal 2 2 2 16 5 2 2" xfId="35069"/>
    <cellStyle name="Normal 2 2 2 16 5 3" xfId="35070"/>
    <cellStyle name="Normal 2 2 2 16 6" xfId="4987"/>
    <cellStyle name="Normal 2 2 2 16 6 2" xfId="35071"/>
    <cellStyle name="Normal 2 2 2 16 7" xfId="4988"/>
    <cellStyle name="Normal 2 2 2 16 7 2" xfId="35072"/>
    <cellStyle name="Normal 2 2 2 16 8" xfId="35073"/>
    <cellStyle name="Normal 2 2 2 17" xfId="4989"/>
    <cellStyle name="Normal 2 2 2 17 2" xfId="4990"/>
    <cellStyle name="Normal 2 2 2 17 2 2" xfId="4991"/>
    <cellStyle name="Normal 2 2 2 17 2 2 2" xfId="4992"/>
    <cellStyle name="Normal 2 2 2 17 2 2 2 2" xfId="35074"/>
    <cellStyle name="Normal 2 2 2 17 2 2 3" xfId="35075"/>
    <cellStyle name="Normal 2 2 2 17 2 3" xfId="4993"/>
    <cellStyle name="Normal 2 2 2 17 2 3 2" xfId="35076"/>
    <cellStyle name="Normal 2 2 2 17 2 4" xfId="35077"/>
    <cellStyle name="Normal 2 2 2 17 3" xfId="4994"/>
    <cellStyle name="Normal 2 2 2 17 3 2" xfId="4995"/>
    <cellStyle name="Normal 2 2 2 17 3 2 2" xfId="4996"/>
    <cellStyle name="Normal 2 2 2 17 3 2 2 2" xfId="35078"/>
    <cellStyle name="Normal 2 2 2 17 3 2 3" xfId="35079"/>
    <cellStyle name="Normal 2 2 2 17 3 3" xfId="4997"/>
    <cellStyle name="Normal 2 2 2 17 3 3 2" xfId="35080"/>
    <cellStyle name="Normal 2 2 2 17 3 4" xfId="35081"/>
    <cellStyle name="Normal 2 2 2 17 4" xfId="4998"/>
    <cellStyle name="Normal 2 2 2 17 4 2" xfId="4999"/>
    <cellStyle name="Normal 2 2 2 17 4 2 2" xfId="5000"/>
    <cellStyle name="Normal 2 2 2 17 4 2 2 2" xfId="35082"/>
    <cellStyle name="Normal 2 2 2 17 4 2 3" xfId="35083"/>
    <cellStyle name="Normal 2 2 2 17 4 3" xfId="5001"/>
    <cellStyle name="Normal 2 2 2 17 4 3 2" xfId="35084"/>
    <cellStyle name="Normal 2 2 2 17 4 4" xfId="35085"/>
    <cellStyle name="Normal 2 2 2 17 5" xfId="5002"/>
    <cellStyle name="Normal 2 2 2 17 5 2" xfId="5003"/>
    <cellStyle name="Normal 2 2 2 17 5 2 2" xfId="35086"/>
    <cellStyle name="Normal 2 2 2 17 5 3" xfId="35087"/>
    <cellStyle name="Normal 2 2 2 17 6" xfId="5004"/>
    <cellStyle name="Normal 2 2 2 17 6 2" xfId="35088"/>
    <cellStyle name="Normal 2 2 2 17 7" xfId="5005"/>
    <cellStyle name="Normal 2 2 2 17 7 2" xfId="35089"/>
    <cellStyle name="Normal 2 2 2 17 8" xfId="35090"/>
    <cellStyle name="Normal 2 2 2 18" xfId="5006"/>
    <cellStyle name="Normal 2 2 2 18 2" xfId="5007"/>
    <cellStyle name="Normal 2 2 2 18 2 2" xfId="5008"/>
    <cellStyle name="Normal 2 2 2 18 2 2 2" xfId="5009"/>
    <cellStyle name="Normal 2 2 2 18 2 2 2 2" xfId="35091"/>
    <cellStyle name="Normal 2 2 2 18 2 2 3" xfId="35092"/>
    <cellStyle name="Normal 2 2 2 18 2 3" xfId="5010"/>
    <cellStyle name="Normal 2 2 2 18 2 3 2" xfId="35093"/>
    <cellStyle name="Normal 2 2 2 18 2 4" xfId="35094"/>
    <cellStyle name="Normal 2 2 2 18 3" xfId="5011"/>
    <cellStyle name="Normal 2 2 2 18 3 2" xfId="5012"/>
    <cellStyle name="Normal 2 2 2 18 3 2 2" xfId="5013"/>
    <cellStyle name="Normal 2 2 2 18 3 2 2 2" xfId="35095"/>
    <cellStyle name="Normal 2 2 2 18 3 2 3" xfId="35096"/>
    <cellStyle name="Normal 2 2 2 18 3 3" xfId="5014"/>
    <cellStyle name="Normal 2 2 2 18 3 3 2" xfId="35097"/>
    <cellStyle name="Normal 2 2 2 18 3 4" xfId="35098"/>
    <cellStyle name="Normal 2 2 2 18 4" xfId="5015"/>
    <cellStyle name="Normal 2 2 2 18 4 2" xfId="5016"/>
    <cellStyle name="Normal 2 2 2 18 4 2 2" xfId="5017"/>
    <cellStyle name="Normal 2 2 2 18 4 2 2 2" xfId="35099"/>
    <cellStyle name="Normal 2 2 2 18 4 2 3" xfId="35100"/>
    <cellStyle name="Normal 2 2 2 18 4 3" xfId="5018"/>
    <cellStyle name="Normal 2 2 2 18 4 3 2" xfId="35101"/>
    <cellStyle name="Normal 2 2 2 18 4 4" xfId="35102"/>
    <cellStyle name="Normal 2 2 2 18 5" xfId="5019"/>
    <cellStyle name="Normal 2 2 2 18 5 2" xfId="5020"/>
    <cellStyle name="Normal 2 2 2 18 5 2 2" xfId="35103"/>
    <cellStyle name="Normal 2 2 2 18 5 3" xfId="35104"/>
    <cellStyle name="Normal 2 2 2 18 6" xfId="5021"/>
    <cellStyle name="Normal 2 2 2 18 6 2" xfId="35105"/>
    <cellStyle name="Normal 2 2 2 18 7" xfId="5022"/>
    <cellStyle name="Normal 2 2 2 18 7 2" xfId="35106"/>
    <cellStyle name="Normal 2 2 2 18 8" xfId="35107"/>
    <cellStyle name="Normal 2 2 2 19" xfId="5023"/>
    <cellStyle name="Normal 2 2 2 19 2" xfId="5024"/>
    <cellStyle name="Normal 2 2 2 19 2 2" xfId="5025"/>
    <cellStyle name="Normal 2 2 2 19 2 2 2" xfId="5026"/>
    <cellStyle name="Normal 2 2 2 19 2 2 2 2" xfId="35108"/>
    <cellStyle name="Normal 2 2 2 19 2 2 3" xfId="35109"/>
    <cellStyle name="Normal 2 2 2 19 2 3" xfId="5027"/>
    <cellStyle name="Normal 2 2 2 19 2 3 2" xfId="35110"/>
    <cellStyle name="Normal 2 2 2 19 2 4" xfId="35111"/>
    <cellStyle name="Normal 2 2 2 19 3" xfId="5028"/>
    <cellStyle name="Normal 2 2 2 19 3 2" xfId="5029"/>
    <cellStyle name="Normal 2 2 2 19 3 2 2" xfId="5030"/>
    <cellStyle name="Normal 2 2 2 19 3 2 2 2" xfId="35112"/>
    <cellStyle name="Normal 2 2 2 19 3 2 3" xfId="35113"/>
    <cellStyle name="Normal 2 2 2 19 3 3" xfId="5031"/>
    <cellStyle name="Normal 2 2 2 19 3 3 2" xfId="35114"/>
    <cellStyle name="Normal 2 2 2 19 3 4" xfId="35115"/>
    <cellStyle name="Normal 2 2 2 19 4" xfId="5032"/>
    <cellStyle name="Normal 2 2 2 19 4 2" xfId="5033"/>
    <cellStyle name="Normal 2 2 2 19 4 2 2" xfId="5034"/>
    <cellStyle name="Normal 2 2 2 19 4 2 2 2" xfId="35116"/>
    <cellStyle name="Normal 2 2 2 19 4 2 3" xfId="35117"/>
    <cellStyle name="Normal 2 2 2 19 4 3" xfId="5035"/>
    <cellStyle name="Normal 2 2 2 19 4 3 2" xfId="35118"/>
    <cellStyle name="Normal 2 2 2 19 4 4" xfId="35119"/>
    <cellStyle name="Normal 2 2 2 19 5" xfId="5036"/>
    <cellStyle name="Normal 2 2 2 19 5 2" xfId="5037"/>
    <cellStyle name="Normal 2 2 2 19 5 2 2" xfId="35120"/>
    <cellStyle name="Normal 2 2 2 19 5 3" xfId="35121"/>
    <cellStyle name="Normal 2 2 2 19 6" xfId="5038"/>
    <cellStyle name="Normal 2 2 2 19 6 2" xfId="35122"/>
    <cellStyle name="Normal 2 2 2 19 7" xfId="5039"/>
    <cellStyle name="Normal 2 2 2 19 7 2" xfId="35123"/>
    <cellStyle name="Normal 2 2 2 19 8" xfId="35124"/>
    <cellStyle name="Normal 2 2 2 2" xfId="5040"/>
    <cellStyle name="Normal 2 2 2 2 2" xfId="5041"/>
    <cellStyle name="Normal 2 2 2 2 2 2" xfId="5042"/>
    <cellStyle name="Normal 2 2 2 2 2 2 2" xfId="5043"/>
    <cellStyle name="Normal 2 2 2 2 2 2 2 2" xfId="35125"/>
    <cellStyle name="Normal 2 2 2 2 2 2 3" xfId="35126"/>
    <cellStyle name="Normal 2 2 2 2 2 3" xfId="5044"/>
    <cellStyle name="Normal 2 2 2 2 2 3 2" xfId="35127"/>
    <cellStyle name="Normal 2 2 2 2 2 4" xfId="35128"/>
    <cellStyle name="Normal 2 2 2 2 3" xfId="5045"/>
    <cellStyle name="Normal 2 2 2 2 3 2" xfId="5046"/>
    <cellStyle name="Normal 2 2 2 2 3 2 2" xfId="5047"/>
    <cellStyle name="Normal 2 2 2 2 3 2 2 2" xfId="35129"/>
    <cellStyle name="Normal 2 2 2 2 3 2 3" xfId="35130"/>
    <cellStyle name="Normal 2 2 2 2 3 3" xfId="5048"/>
    <cellStyle name="Normal 2 2 2 2 3 3 2" xfId="35131"/>
    <cellStyle name="Normal 2 2 2 2 3 4" xfId="35132"/>
    <cellStyle name="Normal 2 2 2 2 4" xfId="5049"/>
    <cellStyle name="Normal 2 2 2 2 4 2" xfId="5050"/>
    <cellStyle name="Normal 2 2 2 2 4 2 2" xfId="5051"/>
    <cellStyle name="Normal 2 2 2 2 4 2 2 2" xfId="35133"/>
    <cellStyle name="Normal 2 2 2 2 4 2 3" xfId="35134"/>
    <cellStyle name="Normal 2 2 2 2 4 3" xfId="5052"/>
    <cellStyle name="Normal 2 2 2 2 4 3 2" xfId="35135"/>
    <cellStyle name="Normal 2 2 2 2 4 4" xfId="35136"/>
    <cellStyle name="Normal 2 2 2 2 5" xfId="5053"/>
    <cellStyle name="Normal 2 2 2 2 5 2" xfId="5054"/>
    <cellStyle name="Normal 2 2 2 2 5 2 2" xfId="35137"/>
    <cellStyle name="Normal 2 2 2 2 5 3" xfId="35138"/>
    <cellStyle name="Normal 2 2 2 2 6" xfId="5055"/>
    <cellStyle name="Normal 2 2 2 2 6 2" xfId="35139"/>
    <cellStyle name="Normal 2 2 2 2 7" xfId="5056"/>
    <cellStyle name="Normal 2 2 2 2 7 2" xfId="35140"/>
    <cellStyle name="Normal 2 2 2 2 8" xfId="35141"/>
    <cellStyle name="Normal 2 2 2 20" xfId="5057"/>
    <cellStyle name="Normal 2 2 2 20 2" xfId="5058"/>
    <cellStyle name="Normal 2 2 2 20 2 2" xfId="5059"/>
    <cellStyle name="Normal 2 2 2 20 2 2 2" xfId="5060"/>
    <cellStyle name="Normal 2 2 2 20 2 2 2 2" xfId="35142"/>
    <cellStyle name="Normal 2 2 2 20 2 2 3" xfId="35143"/>
    <cellStyle name="Normal 2 2 2 20 2 3" xfId="5061"/>
    <cellStyle name="Normal 2 2 2 20 2 3 2" xfId="35144"/>
    <cellStyle name="Normal 2 2 2 20 2 4" xfId="35145"/>
    <cellStyle name="Normal 2 2 2 20 3" xfId="5062"/>
    <cellStyle name="Normal 2 2 2 20 3 2" xfId="5063"/>
    <cellStyle name="Normal 2 2 2 20 3 2 2" xfId="5064"/>
    <cellStyle name="Normal 2 2 2 20 3 2 2 2" xfId="35146"/>
    <cellStyle name="Normal 2 2 2 20 3 2 3" xfId="35147"/>
    <cellStyle name="Normal 2 2 2 20 3 3" xfId="5065"/>
    <cellStyle name="Normal 2 2 2 20 3 3 2" xfId="35148"/>
    <cellStyle name="Normal 2 2 2 20 3 4" xfId="35149"/>
    <cellStyle name="Normal 2 2 2 20 4" xfId="5066"/>
    <cellStyle name="Normal 2 2 2 20 4 2" xfId="5067"/>
    <cellStyle name="Normal 2 2 2 20 4 2 2" xfId="5068"/>
    <cellStyle name="Normal 2 2 2 20 4 2 2 2" xfId="35150"/>
    <cellStyle name="Normal 2 2 2 20 4 2 3" xfId="35151"/>
    <cellStyle name="Normal 2 2 2 20 4 3" xfId="5069"/>
    <cellStyle name="Normal 2 2 2 20 4 3 2" xfId="35152"/>
    <cellStyle name="Normal 2 2 2 20 4 4" xfId="35153"/>
    <cellStyle name="Normal 2 2 2 20 5" xfId="5070"/>
    <cellStyle name="Normal 2 2 2 20 5 2" xfId="5071"/>
    <cellStyle name="Normal 2 2 2 20 5 2 2" xfId="35154"/>
    <cellStyle name="Normal 2 2 2 20 5 3" xfId="35155"/>
    <cellStyle name="Normal 2 2 2 20 6" xfId="5072"/>
    <cellStyle name="Normal 2 2 2 20 6 2" xfId="35156"/>
    <cellStyle name="Normal 2 2 2 20 7" xfId="5073"/>
    <cellStyle name="Normal 2 2 2 20 7 2" xfId="35157"/>
    <cellStyle name="Normal 2 2 2 20 8" xfId="35158"/>
    <cellStyle name="Normal 2 2 2 21" xfId="5074"/>
    <cellStyle name="Normal 2 2 2 21 2" xfId="5075"/>
    <cellStyle name="Normal 2 2 2 21 2 2" xfId="5076"/>
    <cellStyle name="Normal 2 2 2 21 2 2 2" xfId="5077"/>
    <cellStyle name="Normal 2 2 2 21 2 2 2 2" xfId="35159"/>
    <cellStyle name="Normal 2 2 2 21 2 2 3" xfId="35160"/>
    <cellStyle name="Normal 2 2 2 21 2 3" xfId="5078"/>
    <cellStyle name="Normal 2 2 2 21 2 3 2" xfId="35161"/>
    <cellStyle name="Normal 2 2 2 21 2 4" xfId="35162"/>
    <cellStyle name="Normal 2 2 2 21 3" xfId="5079"/>
    <cellStyle name="Normal 2 2 2 21 3 2" xfId="5080"/>
    <cellStyle name="Normal 2 2 2 21 3 2 2" xfId="5081"/>
    <cellStyle name="Normal 2 2 2 21 3 2 2 2" xfId="35163"/>
    <cellStyle name="Normal 2 2 2 21 3 2 3" xfId="35164"/>
    <cellStyle name="Normal 2 2 2 21 3 3" xfId="5082"/>
    <cellStyle name="Normal 2 2 2 21 3 3 2" xfId="35165"/>
    <cellStyle name="Normal 2 2 2 21 3 4" xfId="35166"/>
    <cellStyle name="Normal 2 2 2 21 4" xfId="5083"/>
    <cellStyle name="Normal 2 2 2 21 4 2" xfId="5084"/>
    <cellStyle name="Normal 2 2 2 21 4 2 2" xfId="5085"/>
    <cellStyle name="Normal 2 2 2 21 4 2 2 2" xfId="35167"/>
    <cellStyle name="Normal 2 2 2 21 4 2 3" xfId="35168"/>
    <cellStyle name="Normal 2 2 2 21 4 3" xfId="5086"/>
    <cellStyle name="Normal 2 2 2 21 4 3 2" xfId="35169"/>
    <cellStyle name="Normal 2 2 2 21 4 4" xfId="35170"/>
    <cellStyle name="Normal 2 2 2 21 5" xfId="5087"/>
    <cellStyle name="Normal 2 2 2 21 5 2" xfId="5088"/>
    <cellStyle name="Normal 2 2 2 21 5 2 2" xfId="35171"/>
    <cellStyle name="Normal 2 2 2 21 5 3" xfId="35172"/>
    <cellStyle name="Normal 2 2 2 21 6" xfId="5089"/>
    <cellStyle name="Normal 2 2 2 21 6 2" xfId="35173"/>
    <cellStyle name="Normal 2 2 2 21 7" xfId="5090"/>
    <cellStyle name="Normal 2 2 2 21 7 2" xfId="35174"/>
    <cellStyle name="Normal 2 2 2 21 8" xfId="35175"/>
    <cellStyle name="Normal 2 2 2 22" xfId="5091"/>
    <cellStyle name="Normal 2 2 2 22 2" xfId="5092"/>
    <cellStyle name="Normal 2 2 2 22 2 2" xfId="5093"/>
    <cellStyle name="Normal 2 2 2 22 2 2 2" xfId="5094"/>
    <cellStyle name="Normal 2 2 2 22 2 2 2 2" xfId="35176"/>
    <cellStyle name="Normal 2 2 2 22 2 2 3" xfId="35177"/>
    <cellStyle name="Normal 2 2 2 22 2 3" xfId="5095"/>
    <cellStyle name="Normal 2 2 2 22 2 3 2" xfId="35178"/>
    <cellStyle name="Normal 2 2 2 22 2 4" xfId="35179"/>
    <cellStyle name="Normal 2 2 2 22 3" xfId="5096"/>
    <cellStyle name="Normal 2 2 2 22 3 2" xfId="5097"/>
    <cellStyle name="Normal 2 2 2 22 3 2 2" xfId="5098"/>
    <cellStyle name="Normal 2 2 2 22 3 2 2 2" xfId="35180"/>
    <cellStyle name="Normal 2 2 2 22 3 2 3" xfId="35181"/>
    <cellStyle name="Normal 2 2 2 22 3 3" xfId="5099"/>
    <cellStyle name="Normal 2 2 2 22 3 3 2" xfId="35182"/>
    <cellStyle name="Normal 2 2 2 22 3 4" xfId="35183"/>
    <cellStyle name="Normal 2 2 2 22 4" xfId="5100"/>
    <cellStyle name="Normal 2 2 2 22 4 2" xfId="5101"/>
    <cellStyle name="Normal 2 2 2 22 4 2 2" xfId="5102"/>
    <cellStyle name="Normal 2 2 2 22 4 2 2 2" xfId="35184"/>
    <cellStyle name="Normal 2 2 2 22 4 2 3" xfId="35185"/>
    <cellStyle name="Normal 2 2 2 22 4 3" xfId="5103"/>
    <cellStyle name="Normal 2 2 2 22 4 3 2" xfId="35186"/>
    <cellStyle name="Normal 2 2 2 22 4 4" xfId="35187"/>
    <cellStyle name="Normal 2 2 2 22 5" xfId="5104"/>
    <cellStyle name="Normal 2 2 2 22 5 2" xfId="5105"/>
    <cellStyle name="Normal 2 2 2 22 5 2 2" xfId="35188"/>
    <cellStyle name="Normal 2 2 2 22 5 3" xfId="35189"/>
    <cellStyle name="Normal 2 2 2 22 6" xfId="5106"/>
    <cellStyle name="Normal 2 2 2 22 6 2" xfId="35190"/>
    <cellStyle name="Normal 2 2 2 22 7" xfId="5107"/>
    <cellStyle name="Normal 2 2 2 22 7 2" xfId="35191"/>
    <cellStyle name="Normal 2 2 2 22 8" xfId="35192"/>
    <cellStyle name="Normal 2 2 2 23" xfId="5108"/>
    <cellStyle name="Normal 2 2 2 23 2" xfId="5109"/>
    <cellStyle name="Normal 2 2 2 23 2 2" xfId="5110"/>
    <cellStyle name="Normal 2 2 2 23 2 2 2" xfId="5111"/>
    <cellStyle name="Normal 2 2 2 23 2 2 2 2" xfId="35193"/>
    <cellStyle name="Normal 2 2 2 23 2 2 3" xfId="35194"/>
    <cellStyle name="Normal 2 2 2 23 2 3" xfId="5112"/>
    <cellStyle name="Normal 2 2 2 23 2 3 2" xfId="35195"/>
    <cellStyle name="Normal 2 2 2 23 2 4" xfId="35196"/>
    <cellStyle name="Normal 2 2 2 23 3" xfId="5113"/>
    <cellStyle name="Normal 2 2 2 23 3 2" xfId="5114"/>
    <cellStyle name="Normal 2 2 2 23 3 2 2" xfId="5115"/>
    <cellStyle name="Normal 2 2 2 23 3 2 2 2" xfId="35197"/>
    <cellStyle name="Normal 2 2 2 23 3 2 3" xfId="35198"/>
    <cellStyle name="Normal 2 2 2 23 3 3" xfId="5116"/>
    <cellStyle name="Normal 2 2 2 23 3 3 2" xfId="35199"/>
    <cellStyle name="Normal 2 2 2 23 3 4" xfId="35200"/>
    <cellStyle name="Normal 2 2 2 23 4" xfId="5117"/>
    <cellStyle name="Normal 2 2 2 23 4 2" xfId="5118"/>
    <cellStyle name="Normal 2 2 2 23 4 2 2" xfId="5119"/>
    <cellStyle name="Normal 2 2 2 23 4 2 2 2" xfId="35201"/>
    <cellStyle name="Normal 2 2 2 23 4 2 3" xfId="35202"/>
    <cellStyle name="Normal 2 2 2 23 4 3" xfId="5120"/>
    <cellStyle name="Normal 2 2 2 23 4 3 2" xfId="35203"/>
    <cellStyle name="Normal 2 2 2 23 4 4" xfId="35204"/>
    <cellStyle name="Normal 2 2 2 23 5" xfId="5121"/>
    <cellStyle name="Normal 2 2 2 23 5 2" xfId="5122"/>
    <cellStyle name="Normal 2 2 2 23 5 2 2" xfId="35205"/>
    <cellStyle name="Normal 2 2 2 23 5 3" xfId="35206"/>
    <cellStyle name="Normal 2 2 2 23 6" xfId="5123"/>
    <cellStyle name="Normal 2 2 2 23 6 2" xfId="35207"/>
    <cellStyle name="Normal 2 2 2 23 7" xfId="5124"/>
    <cellStyle name="Normal 2 2 2 23 7 2" xfId="35208"/>
    <cellStyle name="Normal 2 2 2 23 8" xfId="35209"/>
    <cellStyle name="Normal 2 2 2 24" xfId="5125"/>
    <cellStyle name="Normal 2 2 2 24 2" xfId="5126"/>
    <cellStyle name="Normal 2 2 2 24 2 2" xfId="5127"/>
    <cellStyle name="Normal 2 2 2 24 2 2 2" xfId="5128"/>
    <cellStyle name="Normal 2 2 2 24 2 2 2 2" xfId="35210"/>
    <cellStyle name="Normal 2 2 2 24 2 2 3" xfId="35211"/>
    <cellStyle name="Normal 2 2 2 24 2 3" xfId="5129"/>
    <cellStyle name="Normal 2 2 2 24 2 3 2" xfId="35212"/>
    <cellStyle name="Normal 2 2 2 24 2 4" xfId="35213"/>
    <cellStyle name="Normal 2 2 2 24 3" xfId="5130"/>
    <cellStyle name="Normal 2 2 2 24 3 2" xfId="5131"/>
    <cellStyle name="Normal 2 2 2 24 3 2 2" xfId="5132"/>
    <cellStyle name="Normal 2 2 2 24 3 2 2 2" xfId="35214"/>
    <cellStyle name="Normal 2 2 2 24 3 2 3" xfId="35215"/>
    <cellStyle name="Normal 2 2 2 24 3 3" xfId="5133"/>
    <cellStyle name="Normal 2 2 2 24 3 3 2" xfId="35216"/>
    <cellStyle name="Normal 2 2 2 24 3 4" xfId="35217"/>
    <cellStyle name="Normal 2 2 2 24 4" xfId="5134"/>
    <cellStyle name="Normal 2 2 2 24 4 2" xfId="5135"/>
    <cellStyle name="Normal 2 2 2 24 4 2 2" xfId="5136"/>
    <cellStyle name="Normal 2 2 2 24 4 2 2 2" xfId="35218"/>
    <cellStyle name="Normal 2 2 2 24 4 2 3" xfId="35219"/>
    <cellStyle name="Normal 2 2 2 24 4 3" xfId="5137"/>
    <cellStyle name="Normal 2 2 2 24 4 3 2" xfId="35220"/>
    <cellStyle name="Normal 2 2 2 24 4 4" xfId="35221"/>
    <cellStyle name="Normal 2 2 2 24 5" xfId="5138"/>
    <cellStyle name="Normal 2 2 2 24 5 2" xfId="5139"/>
    <cellStyle name="Normal 2 2 2 24 5 2 2" xfId="35222"/>
    <cellStyle name="Normal 2 2 2 24 5 3" xfId="35223"/>
    <cellStyle name="Normal 2 2 2 24 6" xfId="5140"/>
    <cellStyle name="Normal 2 2 2 24 6 2" xfId="35224"/>
    <cellStyle name="Normal 2 2 2 24 7" xfId="5141"/>
    <cellStyle name="Normal 2 2 2 24 7 2" xfId="35225"/>
    <cellStyle name="Normal 2 2 2 24 8" xfId="35226"/>
    <cellStyle name="Normal 2 2 2 25" xfId="5142"/>
    <cellStyle name="Normal 2 2 2 25 2" xfId="5143"/>
    <cellStyle name="Normal 2 2 2 25 2 2" xfId="5144"/>
    <cellStyle name="Normal 2 2 2 25 2 2 2" xfId="5145"/>
    <cellStyle name="Normal 2 2 2 25 2 2 2 2" xfId="35227"/>
    <cellStyle name="Normal 2 2 2 25 2 2 3" xfId="35228"/>
    <cellStyle name="Normal 2 2 2 25 2 3" xfId="5146"/>
    <cellStyle name="Normal 2 2 2 25 2 3 2" xfId="35229"/>
    <cellStyle name="Normal 2 2 2 25 2 4" xfId="35230"/>
    <cellStyle name="Normal 2 2 2 25 3" xfId="5147"/>
    <cellStyle name="Normal 2 2 2 25 3 2" xfId="5148"/>
    <cellStyle name="Normal 2 2 2 25 3 2 2" xfId="5149"/>
    <cellStyle name="Normal 2 2 2 25 3 2 2 2" xfId="35231"/>
    <cellStyle name="Normal 2 2 2 25 3 2 3" xfId="35232"/>
    <cellStyle name="Normal 2 2 2 25 3 3" xfId="5150"/>
    <cellStyle name="Normal 2 2 2 25 3 3 2" xfId="35233"/>
    <cellStyle name="Normal 2 2 2 25 3 4" xfId="35234"/>
    <cellStyle name="Normal 2 2 2 25 4" xfId="5151"/>
    <cellStyle name="Normal 2 2 2 25 4 2" xfId="5152"/>
    <cellStyle name="Normal 2 2 2 25 4 2 2" xfId="5153"/>
    <cellStyle name="Normal 2 2 2 25 4 2 2 2" xfId="35235"/>
    <cellStyle name="Normal 2 2 2 25 4 2 3" xfId="35236"/>
    <cellStyle name="Normal 2 2 2 25 4 3" xfId="5154"/>
    <cellStyle name="Normal 2 2 2 25 4 3 2" xfId="35237"/>
    <cellStyle name="Normal 2 2 2 25 4 4" xfId="35238"/>
    <cellStyle name="Normal 2 2 2 25 5" xfId="5155"/>
    <cellStyle name="Normal 2 2 2 25 5 2" xfId="5156"/>
    <cellStyle name="Normal 2 2 2 25 5 2 2" xfId="35239"/>
    <cellStyle name="Normal 2 2 2 25 5 3" xfId="35240"/>
    <cellStyle name="Normal 2 2 2 25 6" xfId="5157"/>
    <cellStyle name="Normal 2 2 2 25 6 2" xfId="35241"/>
    <cellStyle name="Normal 2 2 2 25 7" xfId="5158"/>
    <cellStyle name="Normal 2 2 2 25 7 2" xfId="35242"/>
    <cellStyle name="Normal 2 2 2 25 8" xfId="35243"/>
    <cellStyle name="Normal 2 2 2 26" xfId="5159"/>
    <cellStyle name="Normal 2 2 2 26 2" xfId="5160"/>
    <cellStyle name="Normal 2 2 2 26 2 2" xfId="5161"/>
    <cellStyle name="Normal 2 2 2 26 2 2 2" xfId="5162"/>
    <cellStyle name="Normal 2 2 2 26 2 2 2 2" xfId="35244"/>
    <cellStyle name="Normal 2 2 2 26 2 2 3" xfId="35245"/>
    <cellStyle name="Normal 2 2 2 26 2 3" xfId="5163"/>
    <cellStyle name="Normal 2 2 2 26 2 3 2" xfId="35246"/>
    <cellStyle name="Normal 2 2 2 26 2 4" xfId="35247"/>
    <cellStyle name="Normal 2 2 2 26 3" xfId="5164"/>
    <cellStyle name="Normal 2 2 2 26 3 2" xfId="5165"/>
    <cellStyle name="Normal 2 2 2 26 3 2 2" xfId="5166"/>
    <cellStyle name="Normal 2 2 2 26 3 2 2 2" xfId="35248"/>
    <cellStyle name="Normal 2 2 2 26 3 2 3" xfId="35249"/>
    <cellStyle name="Normal 2 2 2 26 3 3" xfId="5167"/>
    <cellStyle name="Normal 2 2 2 26 3 3 2" xfId="35250"/>
    <cellStyle name="Normal 2 2 2 26 3 4" xfId="35251"/>
    <cellStyle name="Normal 2 2 2 26 4" xfId="5168"/>
    <cellStyle name="Normal 2 2 2 26 4 2" xfId="5169"/>
    <cellStyle name="Normal 2 2 2 26 4 2 2" xfId="5170"/>
    <cellStyle name="Normal 2 2 2 26 4 2 2 2" xfId="35252"/>
    <cellStyle name="Normal 2 2 2 26 4 2 3" xfId="35253"/>
    <cellStyle name="Normal 2 2 2 26 4 3" xfId="5171"/>
    <cellStyle name="Normal 2 2 2 26 4 3 2" xfId="35254"/>
    <cellStyle name="Normal 2 2 2 26 4 4" xfId="35255"/>
    <cellStyle name="Normal 2 2 2 26 5" xfId="5172"/>
    <cellStyle name="Normal 2 2 2 26 5 2" xfId="5173"/>
    <cellStyle name="Normal 2 2 2 26 5 2 2" xfId="35256"/>
    <cellStyle name="Normal 2 2 2 26 5 3" xfId="35257"/>
    <cellStyle name="Normal 2 2 2 26 6" xfId="5174"/>
    <cellStyle name="Normal 2 2 2 26 6 2" xfId="35258"/>
    <cellStyle name="Normal 2 2 2 26 7" xfId="5175"/>
    <cellStyle name="Normal 2 2 2 26 7 2" xfId="35259"/>
    <cellStyle name="Normal 2 2 2 26 8" xfId="35260"/>
    <cellStyle name="Normal 2 2 2 27" xfId="5176"/>
    <cellStyle name="Normal 2 2 2 27 2" xfId="5177"/>
    <cellStyle name="Normal 2 2 2 27 2 2" xfId="5178"/>
    <cellStyle name="Normal 2 2 2 27 2 2 2" xfId="5179"/>
    <cellStyle name="Normal 2 2 2 27 2 2 2 2" xfId="35261"/>
    <cellStyle name="Normal 2 2 2 27 2 2 3" xfId="35262"/>
    <cellStyle name="Normal 2 2 2 27 2 3" xfId="5180"/>
    <cellStyle name="Normal 2 2 2 27 2 3 2" xfId="35263"/>
    <cellStyle name="Normal 2 2 2 27 2 4" xfId="35264"/>
    <cellStyle name="Normal 2 2 2 27 3" xfId="5181"/>
    <cellStyle name="Normal 2 2 2 27 3 2" xfId="5182"/>
    <cellStyle name="Normal 2 2 2 27 3 2 2" xfId="5183"/>
    <cellStyle name="Normal 2 2 2 27 3 2 2 2" xfId="35265"/>
    <cellStyle name="Normal 2 2 2 27 3 2 3" xfId="35266"/>
    <cellStyle name="Normal 2 2 2 27 3 3" xfId="5184"/>
    <cellStyle name="Normal 2 2 2 27 3 3 2" xfId="35267"/>
    <cellStyle name="Normal 2 2 2 27 3 4" xfId="35268"/>
    <cellStyle name="Normal 2 2 2 27 4" xfId="5185"/>
    <cellStyle name="Normal 2 2 2 27 4 2" xfId="5186"/>
    <cellStyle name="Normal 2 2 2 27 4 2 2" xfId="5187"/>
    <cellStyle name="Normal 2 2 2 27 4 2 2 2" xfId="35269"/>
    <cellStyle name="Normal 2 2 2 27 4 2 3" xfId="35270"/>
    <cellStyle name="Normal 2 2 2 27 4 3" xfId="5188"/>
    <cellStyle name="Normal 2 2 2 27 4 3 2" xfId="35271"/>
    <cellStyle name="Normal 2 2 2 27 4 4" xfId="35272"/>
    <cellStyle name="Normal 2 2 2 27 5" xfId="5189"/>
    <cellStyle name="Normal 2 2 2 27 5 2" xfId="5190"/>
    <cellStyle name="Normal 2 2 2 27 5 2 2" xfId="35273"/>
    <cellStyle name="Normal 2 2 2 27 5 3" xfId="35274"/>
    <cellStyle name="Normal 2 2 2 27 6" xfId="5191"/>
    <cellStyle name="Normal 2 2 2 27 6 2" xfId="35275"/>
    <cellStyle name="Normal 2 2 2 27 7" xfId="5192"/>
    <cellStyle name="Normal 2 2 2 27 7 2" xfId="35276"/>
    <cellStyle name="Normal 2 2 2 27 8" xfId="35277"/>
    <cellStyle name="Normal 2 2 2 28" xfId="5193"/>
    <cellStyle name="Normal 2 2 2 28 2" xfId="5194"/>
    <cellStyle name="Normal 2 2 2 28 2 2" xfId="5195"/>
    <cellStyle name="Normal 2 2 2 28 2 2 2" xfId="5196"/>
    <cellStyle name="Normal 2 2 2 28 2 2 2 2" xfId="35278"/>
    <cellStyle name="Normal 2 2 2 28 2 2 3" xfId="35279"/>
    <cellStyle name="Normal 2 2 2 28 2 3" xfId="5197"/>
    <cellStyle name="Normal 2 2 2 28 2 3 2" xfId="35280"/>
    <cellStyle name="Normal 2 2 2 28 2 4" xfId="35281"/>
    <cellStyle name="Normal 2 2 2 28 3" xfId="5198"/>
    <cellStyle name="Normal 2 2 2 28 3 2" xfId="5199"/>
    <cellStyle name="Normal 2 2 2 28 3 2 2" xfId="5200"/>
    <cellStyle name="Normal 2 2 2 28 3 2 2 2" xfId="35282"/>
    <cellStyle name="Normal 2 2 2 28 3 2 3" xfId="35283"/>
    <cellStyle name="Normal 2 2 2 28 3 3" xfId="5201"/>
    <cellStyle name="Normal 2 2 2 28 3 3 2" xfId="35284"/>
    <cellStyle name="Normal 2 2 2 28 3 4" xfId="35285"/>
    <cellStyle name="Normal 2 2 2 28 4" xfId="5202"/>
    <cellStyle name="Normal 2 2 2 28 4 2" xfId="5203"/>
    <cellStyle name="Normal 2 2 2 28 4 2 2" xfId="5204"/>
    <cellStyle name="Normal 2 2 2 28 4 2 2 2" xfId="35286"/>
    <cellStyle name="Normal 2 2 2 28 4 2 3" xfId="35287"/>
    <cellStyle name="Normal 2 2 2 28 4 3" xfId="5205"/>
    <cellStyle name="Normal 2 2 2 28 4 3 2" xfId="35288"/>
    <cellStyle name="Normal 2 2 2 28 4 4" xfId="35289"/>
    <cellStyle name="Normal 2 2 2 28 5" xfId="5206"/>
    <cellStyle name="Normal 2 2 2 28 5 2" xfId="5207"/>
    <cellStyle name="Normal 2 2 2 28 5 2 2" xfId="35290"/>
    <cellStyle name="Normal 2 2 2 28 5 3" xfId="35291"/>
    <cellStyle name="Normal 2 2 2 28 6" xfId="5208"/>
    <cellStyle name="Normal 2 2 2 28 6 2" xfId="35292"/>
    <cellStyle name="Normal 2 2 2 28 7" xfId="5209"/>
    <cellStyle name="Normal 2 2 2 28 7 2" xfId="35293"/>
    <cellStyle name="Normal 2 2 2 28 8" xfId="35294"/>
    <cellStyle name="Normal 2 2 2 29" xfId="5210"/>
    <cellStyle name="Normal 2 2 2 29 2" xfId="5211"/>
    <cellStyle name="Normal 2 2 2 29 2 2" xfId="5212"/>
    <cellStyle name="Normal 2 2 2 29 2 2 2" xfId="5213"/>
    <cellStyle name="Normal 2 2 2 29 2 2 2 2" xfId="35295"/>
    <cellStyle name="Normal 2 2 2 29 2 2 3" xfId="35296"/>
    <cellStyle name="Normal 2 2 2 29 2 3" xfId="5214"/>
    <cellStyle name="Normal 2 2 2 29 2 3 2" xfId="35297"/>
    <cellStyle name="Normal 2 2 2 29 2 4" xfId="35298"/>
    <cellStyle name="Normal 2 2 2 29 3" xfId="5215"/>
    <cellStyle name="Normal 2 2 2 29 3 2" xfId="5216"/>
    <cellStyle name="Normal 2 2 2 29 3 2 2" xfId="5217"/>
    <cellStyle name="Normal 2 2 2 29 3 2 2 2" xfId="35299"/>
    <cellStyle name="Normal 2 2 2 29 3 2 3" xfId="35300"/>
    <cellStyle name="Normal 2 2 2 29 3 3" xfId="5218"/>
    <cellStyle name="Normal 2 2 2 29 3 3 2" xfId="35301"/>
    <cellStyle name="Normal 2 2 2 29 3 4" xfId="35302"/>
    <cellStyle name="Normal 2 2 2 29 4" xfId="5219"/>
    <cellStyle name="Normal 2 2 2 29 4 2" xfId="5220"/>
    <cellStyle name="Normal 2 2 2 29 4 2 2" xfId="5221"/>
    <cellStyle name="Normal 2 2 2 29 4 2 2 2" xfId="35303"/>
    <cellStyle name="Normal 2 2 2 29 4 2 3" xfId="35304"/>
    <cellStyle name="Normal 2 2 2 29 4 3" xfId="5222"/>
    <cellStyle name="Normal 2 2 2 29 4 3 2" xfId="35305"/>
    <cellStyle name="Normal 2 2 2 29 4 4" xfId="35306"/>
    <cellStyle name="Normal 2 2 2 29 5" xfId="5223"/>
    <cellStyle name="Normal 2 2 2 29 5 2" xfId="5224"/>
    <cellStyle name="Normal 2 2 2 29 5 2 2" xfId="35307"/>
    <cellStyle name="Normal 2 2 2 29 5 3" xfId="35308"/>
    <cellStyle name="Normal 2 2 2 29 6" xfId="5225"/>
    <cellStyle name="Normal 2 2 2 29 6 2" xfId="35309"/>
    <cellStyle name="Normal 2 2 2 29 7" xfId="5226"/>
    <cellStyle name="Normal 2 2 2 29 7 2" xfId="35310"/>
    <cellStyle name="Normal 2 2 2 29 8" xfId="35311"/>
    <cellStyle name="Normal 2 2 2 3" xfId="5227"/>
    <cellStyle name="Normal 2 2 2 3 2" xfId="5228"/>
    <cellStyle name="Normal 2 2 2 3 2 2" xfId="5229"/>
    <cellStyle name="Normal 2 2 2 3 2 2 2" xfId="5230"/>
    <cellStyle name="Normal 2 2 2 3 2 2 2 2" xfId="35312"/>
    <cellStyle name="Normal 2 2 2 3 2 2 3" xfId="35313"/>
    <cellStyle name="Normal 2 2 2 3 2 3" xfId="5231"/>
    <cellStyle name="Normal 2 2 2 3 2 3 2" xfId="35314"/>
    <cellStyle name="Normal 2 2 2 3 2 4" xfId="35315"/>
    <cellStyle name="Normal 2 2 2 3 3" xfId="5232"/>
    <cellStyle name="Normal 2 2 2 3 3 2" xfId="5233"/>
    <cellStyle name="Normal 2 2 2 3 3 2 2" xfId="5234"/>
    <cellStyle name="Normal 2 2 2 3 3 2 2 2" xfId="35316"/>
    <cellStyle name="Normal 2 2 2 3 3 2 3" xfId="35317"/>
    <cellStyle name="Normal 2 2 2 3 3 3" xfId="5235"/>
    <cellStyle name="Normal 2 2 2 3 3 3 2" xfId="35318"/>
    <cellStyle name="Normal 2 2 2 3 3 4" xfId="35319"/>
    <cellStyle name="Normal 2 2 2 3 4" xfId="5236"/>
    <cellStyle name="Normal 2 2 2 3 4 2" xfId="5237"/>
    <cellStyle name="Normal 2 2 2 3 4 2 2" xfId="5238"/>
    <cellStyle name="Normal 2 2 2 3 4 2 2 2" xfId="35320"/>
    <cellStyle name="Normal 2 2 2 3 4 2 3" xfId="35321"/>
    <cellStyle name="Normal 2 2 2 3 4 3" xfId="5239"/>
    <cellStyle name="Normal 2 2 2 3 4 3 2" xfId="35322"/>
    <cellStyle name="Normal 2 2 2 3 4 4" xfId="35323"/>
    <cellStyle name="Normal 2 2 2 3 5" xfId="5240"/>
    <cellStyle name="Normal 2 2 2 3 5 2" xfId="5241"/>
    <cellStyle name="Normal 2 2 2 3 5 2 2" xfId="35324"/>
    <cellStyle name="Normal 2 2 2 3 5 3" xfId="35325"/>
    <cellStyle name="Normal 2 2 2 3 6" xfId="5242"/>
    <cellStyle name="Normal 2 2 2 3 6 2" xfId="35326"/>
    <cellStyle name="Normal 2 2 2 3 7" xfId="5243"/>
    <cellStyle name="Normal 2 2 2 3 7 2" xfId="35327"/>
    <cellStyle name="Normal 2 2 2 3 8" xfId="35328"/>
    <cellStyle name="Normal 2 2 2 30" xfId="5244"/>
    <cellStyle name="Normal 2 2 2 30 2" xfId="5245"/>
    <cellStyle name="Normal 2 2 2 30 2 2" xfId="5246"/>
    <cellStyle name="Normal 2 2 2 30 2 2 2" xfId="35329"/>
    <cellStyle name="Normal 2 2 2 30 2 3" xfId="35330"/>
    <cellStyle name="Normal 2 2 2 30 3" xfId="5247"/>
    <cellStyle name="Normal 2 2 2 30 3 2" xfId="35331"/>
    <cellStyle name="Normal 2 2 2 30 4" xfId="35332"/>
    <cellStyle name="Normal 2 2 2 31" xfId="5248"/>
    <cellStyle name="Normal 2 2 2 31 2" xfId="5249"/>
    <cellStyle name="Normal 2 2 2 31 2 2" xfId="5250"/>
    <cellStyle name="Normal 2 2 2 31 2 2 2" xfId="35333"/>
    <cellStyle name="Normal 2 2 2 31 2 3" xfId="35334"/>
    <cellStyle name="Normal 2 2 2 31 3" xfId="5251"/>
    <cellStyle name="Normal 2 2 2 31 3 2" xfId="35335"/>
    <cellStyle name="Normal 2 2 2 31 4" xfId="35336"/>
    <cellStyle name="Normal 2 2 2 32" xfId="5252"/>
    <cellStyle name="Normal 2 2 2 32 2" xfId="5253"/>
    <cellStyle name="Normal 2 2 2 32 2 2" xfId="5254"/>
    <cellStyle name="Normal 2 2 2 32 2 2 2" xfId="35337"/>
    <cellStyle name="Normal 2 2 2 32 2 3" xfId="35338"/>
    <cellStyle name="Normal 2 2 2 32 3" xfId="5255"/>
    <cellStyle name="Normal 2 2 2 32 3 2" xfId="35339"/>
    <cellStyle name="Normal 2 2 2 32 4" xfId="35340"/>
    <cellStyle name="Normal 2 2 2 33" xfId="5256"/>
    <cellStyle name="Normal 2 2 2 33 2" xfId="5257"/>
    <cellStyle name="Normal 2 2 2 33 2 2" xfId="35341"/>
    <cellStyle name="Normal 2 2 2 33 3" xfId="35342"/>
    <cellStyle name="Normal 2 2 2 34" xfId="5258"/>
    <cellStyle name="Normal 2 2 2 34 2" xfId="35343"/>
    <cellStyle name="Normal 2 2 2 35" xfId="5259"/>
    <cellStyle name="Normal 2 2 2 35 2" xfId="35344"/>
    <cellStyle name="Normal 2 2 2 36" xfId="35345"/>
    <cellStyle name="Normal 2 2 2 4" xfId="5260"/>
    <cellStyle name="Normal 2 2 2 4 2" xfId="5261"/>
    <cellStyle name="Normal 2 2 2 4 2 2" xfId="5262"/>
    <cellStyle name="Normal 2 2 2 4 2 2 2" xfId="5263"/>
    <cellStyle name="Normal 2 2 2 4 2 2 2 2" xfId="35346"/>
    <cellStyle name="Normal 2 2 2 4 2 2 3" xfId="35347"/>
    <cellStyle name="Normal 2 2 2 4 2 3" xfId="5264"/>
    <cellStyle name="Normal 2 2 2 4 2 3 2" xfId="35348"/>
    <cellStyle name="Normal 2 2 2 4 2 4" xfId="35349"/>
    <cellStyle name="Normal 2 2 2 4 3" xfId="5265"/>
    <cellStyle name="Normal 2 2 2 4 3 2" xfId="5266"/>
    <cellStyle name="Normal 2 2 2 4 3 2 2" xfId="5267"/>
    <cellStyle name="Normal 2 2 2 4 3 2 2 2" xfId="35350"/>
    <cellStyle name="Normal 2 2 2 4 3 2 3" xfId="35351"/>
    <cellStyle name="Normal 2 2 2 4 3 3" xfId="5268"/>
    <cellStyle name="Normal 2 2 2 4 3 3 2" xfId="35352"/>
    <cellStyle name="Normal 2 2 2 4 3 4" xfId="35353"/>
    <cellStyle name="Normal 2 2 2 4 4" xfId="5269"/>
    <cellStyle name="Normal 2 2 2 4 4 2" xfId="5270"/>
    <cellStyle name="Normal 2 2 2 4 4 2 2" xfId="5271"/>
    <cellStyle name="Normal 2 2 2 4 4 2 2 2" xfId="35354"/>
    <cellStyle name="Normal 2 2 2 4 4 2 3" xfId="35355"/>
    <cellStyle name="Normal 2 2 2 4 4 3" xfId="5272"/>
    <cellStyle name="Normal 2 2 2 4 4 3 2" xfId="35356"/>
    <cellStyle name="Normal 2 2 2 4 4 4" xfId="35357"/>
    <cellStyle name="Normal 2 2 2 4 5" xfId="5273"/>
    <cellStyle name="Normal 2 2 2 4 5 2" xfId="5274"/>
    <cellStyle name="Normal 2 2 2 4 5 2 2" xfId="35358"/>
    <cellStyle name="Normal 2 2 2 4 5 3" xfId="35359"/>
    <cellStyle name="Normal 2 2 2 4 6" xfId="5275"/>
    <cellStyle name="Normal 2 2 2 4 6 2" xfId="35360"/>
    <cellStyle name="Normal 2 2 2 4 7" xfId="5276"/>
    <cellStyle name="Normal 2 2 2 4 7 2" xfId="35361"/>
    <cellStyle name="Normal 2 2 2 4 8" xfId="35362"/>
    <cellStyle name="Normal 2 2 2 5" xfId="5277"/>
    <cellStyle name="Normal 2 2 2 5 2" xfId="5278"/>
    <cellStyle name="Normal 2 2 2 5 2 2" xfId="5279"/>
    <cellStyle name="Normal 2 2 2 5 2 2 2" xfId="5280"/>
    <cellStyle name="Normal 2 2 2 5 2 2 2 2" xfId="35363"/>
    <cellStyle name="Normal 2 2 2 5 2 2 3" xfId="35364"/>
    <cellStyle name="Normal 2 2 2 5 2 3" xfId="5281"/>
    <cellStyle name="Normal 2 2 2 5 2 3 2" xfId="35365"/>
    <cellStyle name="Normal 2 2 2 5 2 4" xfId="35366"/>
    <cellStyle name="Normal 2 2 2 5 3" xfId="5282"/>
    <cellStyle name="Normal 2 2 2 5 3 2" xfId="5283"/>
    <cellStyle name="Normal 2 2 2 5 3 2 2" xfId="5284"/>
    <cellStyle name="Normal 2 2 2 5 3 2 2 2" xfId="35367"/>
    <cellStyle name="Normal 2 2 2 5 3 2 3" xfId="35368"/>
    <cellStyle name="Normal 2 2 2 5 3 3" xfId="5285"/>
    <cellStyle name="Normal 2 2 2 5 3 3 2" xfId="35369"/>
    <cellStyle name="Normal 2 2 2 5 3 4" xfId="35370"/>
    <cellStyle name="Normal 2 2 2 5 4" xfId="5286"/>
    <cellStyle name="Normal 2 2 2 5 4 2" xfId="5287"/>
    <cellStyle name="Normal 2 2 2 5 4 2 2" xfId="5288"/>
    <cellStyle name="Normal 2 2 2 5 4 2 2 2" xfId="35371"/>
    <cellStyle name="Normal 2 2 2 5 4 2 3" xfId="35372"/>
    <cellStyle name="Normal 2 2 2 5 4 3" xfId="5289"/>
    <cellStyle name="Normal 2 2 2 5 4 3 2" xfId="35373"/>
    <cellStyle name="Normal 2 2 2 5 4 4" xfId="35374"/>
    <cellStyle name="Normal 2 2 2 5 5" xfId="5290"/>
    <cellStyle name="Normal 2 2 2 5 5 2" xfId="5291"/>
    <cellStyle name="Normal 2 2 2 5 5 2 2" xfId="35375"/>
    <cellStyle name="Normal 2 2 2 5 5 3" xfId="35376"/>
    <cellStyle name="Normal 2 2 2 5 6" xfId="5292"/>
    <cellStyle name="Normal 2 2 2 5 6 2" xfId="35377"/>
    <cellStyle name="Normal 2 2 2 5 7" xfId="5293"/>
    <cellStyle name="Normal 2 2 2 5 7 2" xfId="35378"/>
    <cellStyle name="Normal 2 2 2 5 8" xfId="35379"/>
    <cellStyle name="Normal 2 2 2 6" xfId="5294"/>
    <cellStyle name="Normal 2 2 2 6 2" xfId="5295"/>
    <cellStyle name="Normal 2 2 2 6 2 2" xfId="5296"/>
    <cellStyle name="Normal 2 2 2 6 2 2 2" xfId="5297"/>
    <cellStyle name="Normal 2 2 2 6 2 2 2 2" xfId="35380"/>
    <cellStyle name="Normal 2 2 2 6 2 2 3" xfId="35381"/>
    <cellStyle name="Normal 2 2 2 6 2 3" xfId="5298"/>
    <cellStyle name="Normal 2 2 2 6 2 3 2" xfId="35382"/>
    <cellStyle name="Normal 2 2 2 6 2 4" xfId="35383"/>
    <cellStyle name="Normal 2 2 2 6 3" xfId="5299"/>
    <cellStyle name="Normal 2 2 2 6 3 2" xfId="5300"/>
    <cellStyle name="Normal 2 2 2 6 3 2 2" xfId="5301"/>
    <cellStyle name="Normal 2 2 2 6 3 2 2 2" xfId="35384"/>
    <cellStyle name="Normal 2 2 2 6 3 2 3" xfId="35385"/>
    <cellStyle name="Normal 2 2 2 6 3 3" xfId="5302"/>
    <cellStyle name="Normal 2 2 2 6 3 3 2" xfId="35386"/>
    <cellStyle name="Normal 2 2 2 6 3 4" xfId="35387"/>
    <cellStyle name="Normal 2 2 2 6 4" xfId="5303"/>
    <cellStyle name="Normal 2 2 2 6 4 2" xfId="5304"/>
    <cellStyle name="Normal 2 2 2 6 4 2 2" xfId="5305"/>
    <cellStyle name="Normal 2 2 2 6 4 2 2 2" xfId="35388"/>
    <cellStyle name="Normal 2 2 2 6 4 2 3" xfId="35389"/>
    <cellStyle name="Normal 2 2 2 6 4 3" xfId="5306"/>
    <cellStyle name="Normal 2 2 2 6 4 3 2" xfId="35390"/>
    <cellStyle name="Normal 2 2 2 6 4 4" xfId="35391"/>
    <cellStyle name="Normal 2 2 2 6 5" xfId="5307"/>
    <cellStyle name="Normal 2 2 2 6 5 2" xfId="5308"/>
    <cellStyle name="Normal 2 2 2 6 5 2 2" xfId="35392"/>
    <cellStyle name="Normal 2 2 2 6 5 3" xfId="35393"/>
    <cellStyle name="Normal 2 2 2 6 6" xfId="5309"/>
    <cellStyle name="Normal 2 2 2 6 6 2" xfId="35394"/>
    <cellStyle name="Normal 2 2 2 6 7" xfId="5310"/>
    <cellStyle name="Normal 2 2 2 6 7 2" xfId="35395"/>
    <cellStyle name="Normal 2 2 2 6 8" xfId="35396"/>
    <cellStyle name="Normal 2 2 2 7" xfId="5311"/>
    <cellStyle name="Normal 2 2 2 7 2" xfId="5312"/>
    <cellStyle name="Normal 2 2 2 7 2 2" xfId="5313"/>
    <cellStyle name="Normal 2 2 2 7 2 2 2" xfId="5314"/>
    <cellStyle name="Normal 2 2 2 7 2 2 2 2" xfId="35397"/>
    <cellStyle name="Normal 2 2 2 7 2 2 3" xfId="35398"/>
    <cellStyle name="Normal 2 2 2 7 2 3" xfId="5315"/>
    <cellStyle name="Normal 2 2 2 7 2 3 2" xfId="35399"/>
    <cellStyle name="Normal 2 2 2 7 2 4" xfId="35400"/>
    <cellStyle name="Normal 2 2 2 7 3" xfId="5316"/>
    <cellStyle name="Normal 2 2 2 7 3 2" xfId="5317"/>
    <cellStyle name="Normal 2 2 2 7 3 2 2" xfId="5318"/>
    <cellStyle name="Normal 2 2 2 7 3 2 2 2" xfId="35401"/>
    <cellStyle name="Normal 2 2 2 7 3 2 3" xfId="35402"/>
    <cellStyle name="Normal 2 2 2 7 3 3" xfId="5319"/>
    <cellStyle name="Normal 2 2 2 7 3 3 2" xfId="35403"/>
    <cellStyle name="Normal 2 2 2 7 3 4" xfId="35404"/>
    <cellStyle name="Normal 2 2 2 7 4" xfId="5320"/>
    <cellStyle name="Normal 2 2 2 7 4 2" xfId="5321"/>
    <cellStyle name="Normal 2 2 2 7 4 2 2" xfId="5322"/>
    <cellStyle name="Normal 2 2 2 7 4 2 2 2" xfId="35405"/>
    <cellStyle name="Normal 2 2 2 7 4 2 3" xfId="35406"/>
    <cellStyle name="Normal 2 2 2 7 4 3" xfId="5323"/>
    <cellStyle name="Normal 2 2 2 7 4 3 2" xfId="35407"/>
    <cellStyle name="Normal 2 2 2 7 4 4" xfId="35408"/>
    <cellStyle name="Normal 2 2 2 7 5" xfId="5324"/>
    <cellStyle name="Normal 2 2 2 7 5 2" xfId="5325"/>
    <cellStyle name="Normal 2 2 2 7 5 2 2" xfId="35409"/>
    <cellStyle name="Normal 2 2 2 7 5 3" xfId="35410"/>
    <cellStyle name="Normal 2 2 2 7 6" xfId="5326"/>
    <cellStyle name="Normal 2 2 2 7 6 2" xfId="35411"/>
    <cellStyle name="Normal 2 2 2 7 7" xfId="5327"/>
    <cellStyle name="Normal 2 2 2 7 7 2" xfId="35412"/>
    <cellStyle name="Normal 2 2 2 7 8" xfId="35413"/>
    <cellStyle name="Normal 2 2 2 8" xfId="5328"/>
    <cellStyle name="Normal 2 2 2 8 2" xfId="5329"/>
    <cellStyle name="Normal 2 2 2 8 2 2" xfId="5330"/>
    <cellStyle name="Normal 2 2 2 8 2 2 2" xfId="5331"/>
    <cellStyle name="Normal 2 2 2 8 2 2 2 2" xfId="35414"/>
    <cellStyle name="Normal 2 2 2 8 2 2 3" xfId="35415"/>
    <cellStyle name="Normal 2 2 2 8 2 3" xfId="5332"/>
    <cellStyle name="Normal 2 2 2 8 2 3 2" xfId="35416"/>
    <cellStyle name="Normal 2 2 2 8 2 4" xfId="35417"/>
    <cellStyle name="Normal 2 2 2 8 3" xfId="5333"/>
    <cellStyle name="Normal 2 2 2 8 3 2" xfId="5334"/>
    <cellStyle name="Normal 2 2 2 8 3 2 2" xfId="5335"/>
    <cellStyle name="Normal 2 2 2 8 3 2 2 2" xfId="35418"/>
    <cellStyle name="Normal 2 2 2 8 3 2 3" xfId="35419"/>
    <cellStyle name="Normal 2 2 2 8 3 3" xfId="5336"/>
    <cellStyle name="Normal 2 2 2 8 3 3 2" xfId="35420"/>
    <cellStyle name="Normal 2 2 2 8 3 4" xfId="35421"/>
    <cellStyle name="Normal 2 2 2 8 4" xfId="5337"/>
    <cellStyle name="Normal 2 2 2 8 4 2" xfId="5338"/>
    <cellStyle name="Normal 2 2 2 8 4 2 2" xfId="5339"/>
    <cellStyle name="Normal 2 2 2 8 4 2 2 2" xfId="35422"/>
    <cellStyle name="Normal 2 2 2 8 4 2 3" xfId="35423"/>
    <cellStyle name="Normal 2 2 2 8 4 3" xfId="5340"/>
    <cellStyle name="Normal 2 2 2 8 4 3 2" xfId="35424"/>
    <cellStyle name="Normal 2 2 2 8 4 4" xfId="35425"/>
    <cellStyle name="Normal 2 2 2 8 5" xfId="5341"/>
    <cellStyle name="Normal 2 2 2 8 5 2" xfId="5342"/>
    <cellStyle name="Normal 2 2 2 8 5 2 2" xfId="35426"/>
    <cellStyle name="Normal 2 2 2 8 5 3" xfId="35427"/>
    <cellStyle name="Normal 2 2 2 8 6" xfId="5343"/>
    <cellStyle name="Normal 2 2 2 8 6 2" xfId="35428"/>
    <cellStyle name="Normal 2 2 2 8 7" xfId="5344"/>
    <cellStyle name="Normal 2 2 2 8 7 2" xfId="35429"/>
    <cellStyle name="Normal 2 2 2 8 8" xfId="35430"/>
    <cellStyle name="Normal 2 2 2 9" xfId="5345"/>
    <cellStyle name="Normal 2 2 2 9 2" xfId="5346"/>
    <cellStyle name="Normal 2 2 2 9 2 2" xfId="5347"/>
    <cellStyle name="Normal 2 2 2 9 2 2 2" xfId="5348"/>
    <cellStyle name="Normal 2 2 2 9 2 2 2 2" xfId="35431"/>
    <cellStyle name="Normal 2 2 2 9 2 2 3" xfId="35432"/>
    <cellStyle name="Normal 2 2 2 9 2 3" xfId="5349"/>
    <cellStyle name="Normal 2 2 2 9 2 3 2" xfId="35433"/>
    <cellStyle name="Normal 2 2 2 9 2 4" xfId="35434"/>
    <cellStyle name="Normal 2 2 2 9 3" xfId="5350"/>
    <cellStyle name="Normal 2 2 2 9 3 2" xfId="5351"/>
    <cellStyle name="Normal 2 2 2 9 3 2 2" xfId="5352"/>
    <cellStyle name="Normal 2 2 2 9 3 2 2 2" xfId="35435"/>
    <cellStyle name="Normal 2 2 2 9 3 2 3" xfId="35436"/>
    <cellStyle name="Normal 2 2 2 9 3 3" xfId="5353"/>
    <cellStyle name="Normal 2 2 2 9 3 3 2" xfId="35437"/>
    <cellStyle name="Normal 2 2 2 9 3 4" xfId="35438"/>
    <cellStyle name="Normal 2 2 2 9 4" xfId="5354"/>
    <cellStyle name="Normal 2 2 2 9 4 2" xfId="5355"/>
    <cellStyle name="Normal 2 2 2 9 4 2 2" xfId="5356"/>
    <cellStyle name="Normal 2 2 2 9 4 2 2 2" xfId="35439"/>
    <cellStyle name="Normal 2 2 2 9 4 2 3" xfId="35440"/>
    <cellStyle name="Normal 2 2 2 9 4 3" xfId="5357"/>
    <cellStyle name="Normal 2 2 2 9 4 3 2" xfId="35441"/>
    <cellStyle name="Normal 2 2 2 9 4 4" xfId="35442"/>
    <cellStyle name="Normal 2 2 2 9 5" xfId="5358"/>
    <cellStyle name="Normal 2 2 2 9 5 2" xfId="5359"/>
    <cellStyle name="Normal 2 2 2 9 5 2 2" xfId="35443"/>
    <cellStyle name="Normal 2 2 2 9 5 3" xfId="35444"/>
    <cellStyle name="Normal 2 2 2 9 6" xfId="5360"/>
    <cellStyle name="Normal 2 2 2 9 6 2" xfId="35445"/>
    <cellStyle name="Normal 2 2 2 9 7" xfId="5361"/>
    <cellStyle name="Normal 2 2 2 9 7 2" xfId="35446"/>
    <cellStyle name="Normal 2 2 2 9 8" xfId="35447"/>
    <cellStyle name="Normal 2 2 20" xfId="5362"/>
    <cellStyle name="Normal 2 2 20 2" xfId="5363"/>
    <cellStyle name="Normal 2 2 20 2 2" xfId="5364"/>
    <cellStyle name="Normal 2 2 20 2 2 2" xfId="5365"/>
    <cellStyle name="Normal 2 2 20 2 2 2 2" xfId="35448"/>
    <cellStyle name="Normal 2 2 20 2 2 3" xfId="35449"/>
    <cellStyle name="Normal 2 2 20 2 3" xfId="5366"/>
    <cellStyle name="Normal 2 2 20 2 3 2" xfId="35450"/>
    <cellStyle name="Normal 2 2 20 2 4" xfId="35451"/>
    <cellStyle name="Normal 2 2 20 3" xfId="5367"/>
    <cellStyle name="Normal 2 2 20 3 2" xfId="5368"/>
    <cellStyle name="Normal 2 2 20 3 2 2" xfId="5369"/>
    <cellStyle name="Normal 2 2 20 3 2 2 2" xfId="35452"/>
    <cellStyle name="Normal 2 2 20 3 2 3" xfId="35453"/>
    <cellStyle name="Normal 2 2 20 3 3" xfId="5370"/>
    <cellStyle name="Normal 2 2 20 3 3 2" xfId="35454"/>
    <cellStyle name="Normal 2 2 20 3 4" xfId="35455"/>
    <cellStyle name="Normal 2 2 20 4" xfId="5371"/>
    <cellStyle name="Normal 2 2 20 4 2" xfId="5372"/>
    <cellStyle name="Normal 2 2 20 4 2 2" xfId="5373"/>
    <cellStyle name="Normal 2 2 20 4 2 2 2" xfId="35456"/>
    <cellStyle name="Normal 2 2 20 4 2 3" xfId="35457"/>
    <cellStyle name="Normal 2 2 20 4 3" xfId="5374"/>
    <cellStyle name="Normal 2 2 20 4 3 2" xfId="35458"/>
    <cellStyle name="Normal 2 2 20 4 4" xfId="35459"/>
    <cellStyle name="Normal 2 2 20 5" xfId="5375"/>
    <cellStyle name="Normal 2 2 20 5 2" xfId="5376"/>
    <cellStyle name="Normal 2 2 20 5 2 2" xfId="35460"/>
    <cellStyle name="Normal 2 2 20 5 3" xfId="35461"/>
    <cellStyle name="Normal 2 2 20 6" xfId="5377"/>
    <cellStyle name="Normal 2 2 20 6 2" xfId="35462"/>
    <cellStyle name="Normal 2 2 20 7" xfId="5378"/>
    <cellStyle name="Normal 2 2 20 7 2" xfId="35463"/>
    <cellStyle name="Normal 2 2 20 8" xfId="35464"/>
    <cellStyle name="Normal 2 2 21" xfId="5379"/>
    <cellStyle name="Normal 2 2 21 2" xfId="5380"/>
    <cellStyle name="Normal 2 2 21 2 2" xfId="5381"/>
    <cellStyle name="Normal 2 2 21 2 2 2" xfId="5382"/>
    <cellStyle name="Normal 2 2 21 2 2 2 2" xfId="35465"/>
    <cellStyle name="Normal 2 2 21 2 2 3" xfId="35466"/>
    <cellStyle name="Normal 2 2 21 2 3" xfId="5383"/>
    <cellStyle name="Normal 2 2 21 2 3 2" xfId="35467"/>
    <cellStyle name="Normal 2 2 21 2 4" xfId="35468"/>
    <cellStyle name="Normal 2 2 21 3" xfId="5384"/>
    <cellStyle name="Normal 2 2 21 3 2" xfId="5385"/>
    <cellStyle name="Normal 2 2 21 3 2 2" xfId="5386"/>
    <cellStyle name="Normal 2 2 21 3 2 2 2" xfId="35469"/>
    <cellStyle name="Normal 2 2 21 3 2 3" xfId="35470"/>
    <cellStyle name="Normal 2 2 21 3 3" xfId="5387"/>
    <cellStyle name="Normal 2 2 21 3 3 2" xfId="35471"/>
    <cellStyle name="Normal 2 2 21 3 4" xfId="35472"/>
    <cellStyle name="Normal 2 2 21 4" xfId="5388"/>
    <cellStyle name="Normal 2 2 21 4 2" xfId="5389"/>
    <cellStyle name="Normal 2 2 21 4 2 2" xfId="5390"/>
    <cellStyle name="Normal 2 2 21 4 2 2 2" xfId="35473"/>
    <cellStyle name="Normal 2 2 21 4 2 3" xfId="35474"/>
    <cellStyle name="Normal 2 2 21 4 3" xfId="5391"/>
    <cellStyle name="Normal 2 2 21 4 3 2" xfId="35475"/>
    <cellStyle name="Normal 2 2 21 4 4" xfId="35476"/>
    <cellStyle name="Normal 2 2 21 5" xfId="5392"/>
    <cellStyle name="Normal 2 2 21 5 2" xfId="5393"/>
    <cellStyle name="Normal 2 2 21 5 2 2" xfId="35477"/>
    <cellStyle name="Normal 2 2 21 5 3" xfId="35478"/>
    <cellStyle name="Normal 2 2 21 6" xfId="5394"/>
    <cellStyle name="Normal 2 2 21 6 2" xfId="35479"/>
    <cellStyle name="Normal 2 2 21 7" xfId="5395"/>
    <cellStyle name="Normal 2 2 21 7 2" xfId="35480"/>
    <cellStyle name="Normal 2 2 21 8" xfId="35481"/>
    <cellStyle name="Normal 2 2 22" xfId="5396"/>
    <cellStyle name="Normal 2 2 22 2" xfId="5397"/>
    <cellStyle name="Normal 2 2 22 2 2" xfId="5398"/>
    <cellStyle name="Normal 2 2 22 2 2 2" xfId="5399"/>
    <cellStyle name="Normal 2 2 22 2 2 2 2" xfId="35482"/>
    <cellStyle name="Normal 2 2 22 2 2 3" xfId="35483"/>
    <cellStyle name="Normal 2 2 22 2 3" xfId="5400"/>
    <cellStyle name="Normal 2 2 22 2 3 2" xfId="35484"/>
    <cellStyle name="Normal 2 2 22 2 4" xfId="35485"/>
    <cellStyle name="Normal 2 2 22 3" xfId="5401"/>
    <cellStyle name="Normal 2 2 22 3 2" xfId="5402"/>
    <cellStyle name="Normal 2 2 22 3 2 2" xfId="5403"/>
    <cellStyle name="Normal 2 2 22 3 2 2 2" xfId="35486"/>
    <cellStyle name="Normal 2 2 22 3 2 3" xfId="35487"/>
    <cellStyle name="Normal 2 2 22 3 3" xfId="5404"/>
    <cellStyle name="Normal 2 2 22 3 3 2" xfId="35488"/>
    <cellStyle name="Normal 2 2 22 3 4" xfId="35489"/>
    <cellStyle name="Normal 2 2 22 4" xfId="5405"/>
    <cellStyle name="Normal 2 2 22 4 2" xfId="5406"/>
    <cellStyle name="Normal 2 2 22 4 2 2" xfId="5407"/>
    <cellStyle name="Normal 2 2 22 4 2 2 2" xfId="35490"/>
    <cellStyle name="Normal 2 2 22 4 2 3" xfId="35491"/>
    <cellStyle name="Normal 2 2 22 4 3" xfId="5408"/>
    <cellStyle name="Normal 2 2 22 4 3 2" xfId="35492"/>
    <cellStyle name="Normal 2 2 22 4 4" xfId="35493"/>
    <cellStyle name="Normal 2 2 22 5" xfId="5409"/>
    <cellStyle name="Normal 2 2 22 5 2" xfId="5410"/>
    <cellStyle name="Normal 2 2 22 5 2 2" xfId="35494"/>
    <cellStyle name="Normal 2 2 22 5 3" xfId="35495"/>
    <cellStyle name="Normal 2 2 22 6" xfId="5411"/>
    <cellStyle name="Normal 2 2 22 6 2" xfId="35496"/>
    <cellStyle name="Normal 2 2 22 7" xfId="5412"/>
    <cellStyle name="Normal 2 2 22 7 2" xfId="35497"/>
    <cellStyle name="Normal 2 2 22 8" xfId="35498"/>
    <cellStyle name="Normal 2 2 23" xfId="5413"/>
    <cellStyle name="Normal 2 2 23 2" xfId="5414"/>
    <cellStyle name="Normal 2 2 23 2 2" xfId="5415"/>
    <cellStyle name="Normal 2 2 23 2 2 2" xfId="5416"/>
    <cellStyle name="Normal 2 2 23 2 2 2 2" xfId="35499"/>
    <cellStyle name="Normal 2 2 23 2 2 3" xfId="35500"/>
    <cellStyle name="Normal 2 2 23 2 3" xfId="5417"/>
    <cellStyle name="Normal 2 2 23 2 3 2" xfId="35501"/>
    <cellStyle name="Normal 2 2 23 2 4" xfId="35502"/>
    <cellStyle name="Normal 2 2 23 3" xfId="5418"/>
    <cellStyle name="Normal 2 2 23 3 2" xfId="5419"/>
    <cellStyle name="Normal 2 2 23 3 2 2" xfId="5420"/>
    <cellStyle name="Normal 2 2 23 3 2 2 2" xfId="35503"/>
    <cellStyle name="Normal 2 2 23 3 2 3" xfId="35504"/>
    <cellStyle name="Normal 2 2 23 3 3" xfId="5421"/>
    <cellStyle name="Normal 2 2 23 3 3 2" xfId="35505"/>
    <cellStyle name="Normal 2 2 23 3 4" xfId="35506"/>
    <cellStyle name="Normal 2 2 23 4" xfId="5422"/>
    <cellStyle name="Normal 2 2 23 4 2" xfId="5423"/>
    <cellStyle name="Normal 2 2 23 4 2 2" xfId="5424"/>
    <cellStyle name="Normal 2 2 23 4 2 2 2" xfId="35507"/>
    <cellStyle name="Normal 2 2 23 4 2 3" xfId="35508"/>
    <cellStyle name="Normal 2 2 23 4 3" xfId="5425"/>
    <cellStyle name="Normal 2 2 23 4 3 2" xfId="35509"/>
    <cellStyle name="Normal 2 2 23 4 4" xfId="35510"/>
    <cellStyle name="Normal 2 2 23 5" xfId="5426"/>
    <cellStyle name="Normal 2 2 23 5 2" xfId="5427"/>
    <cellStyle name="Normal 2 2 23 5 2 2" xfId="35511"/>
    <cellStyle name="Normal 2 2 23 5 3" xfId="35512"/>
    <cellStyle name="Normal 2 2 23 6" xfId="5428"/>
    <cellStyle name="Normal 2 2 23 6 2" xfId="35513"/>
    <cellStyle name="Normal 2 2 23 7" xfId="5429"/>
    <cellStyle name="Normal 2 2 23 7 2" xfId="35514"/>
    <cellStyle name="Normal 2 2 23 8" xfId="35515"/>
    <cellStyle name="Normal 2 2 24" xfId="5430"/>
    <cellStyle name="Normal 2 2 24 2" xfId="5431"/>
    <cellStyle name="Normal 2 2 24 2 2" xfId="5432"/>
    <cellStyle name="Normal 2 2 24 2 2 2" xfId="5433"/>
    <cellStyle name="Normal 2 2 24 2 2 2 2" xfId="35516"/>
    <cellStyle name="Normal 2 2 24 2 2 3" xfId="35517"/>
    <cellStyle name="Normal 2 2 24 2 3" xfId="5434"/>
    <cellStyle name="Normal 2 2 24 2 3 2" xfId="35518"/>
    <cellStyle name="Normal 2 2 24 2 4" xfId="35519"/>
    <cellStyle name="Normal 2 2 24 3" xfId="5435"/>
    <cellStyle name="Normal 2 2 24 3 2" xfId="5436"/>
    <cellStyle name="Normal 2 2 24 3 2 2" xfId="5437"/>
    <cellStyle name="Normal 2 2 24 3 2 2 2" xfId="35520"/>
    <cellStyle name="Normal 2 2 24 3 2 3" xfId="35521"/>
    <cellStyle name="Normal 2 2 24 3 3" xfId="5438"/>
    <cellStyle name="Normal 2 2 24 3 3 2" xfId="35522"/>
    <cellStyle name="Normal 2 2 24 3 4" xfId="35523"/>
    <cellStyle name="Normal 2 2 24 4" xfId="5439"/>
    <cellStyle name="Normal 2 2 24 4 2" xfId="5440"/>
    <cellStyle name="Normal 2 2 24 4 2 2" xfId="5441"/>
    <cellStyle name="Normal 2 2 24 4 2 2 2" xfId="35524"/>
    <cellStyle name="Normal 2 2 24 4 2 3" xfId="35525"/>
    <cellStyle name="Normal 2 2 24 4 3" xfId="5442"/>
    <cellStyle name="Normal 2 2 24 4 3 2" xfId="35526"/>
    <cellStyle name="Normal 2 2 24 4 4" xfId="35527"/>
    <cellStyle name="Normal 2 2 24 5" xfId="5443"/>
    <cellStyle name="Normal 2 2 24 5 2" xfId="5444"/>
    <cellStyle name="Normal 2 2 24 5 2 2" xfId="35528"/>
    <cellStyle name="Normal 2 2 24 5 3" xfId="35529"/>
    <cellStyle name="Normal 2 2 24 6" xfId="5445"/>
    <cellStyle name="Normal 2 2 24 6 2" xfId="35530"/>
    <cellStyle name="Normal 2 2 24 7" xfId="5446"/>
    <cellStyle name="Normal 2 2 24 7 2" xfId="35531"/>
    <cellStyle name="Normal 2 2 24 8" xfId="35532"/>
    <cellStyle name="Normal 2 2 25" xfId="5447"/>
    <cellStyle name="Normal 2 2 25 2" xfId="5448"/>
    <cellStyle name="Normal 2 2 25 2 2" xfId="5449"/>
    <cellStyle name="Normal 2 2 25 2 2 2" xfId="5450"/>
    <cellStyle name="Normal 2 2 25 2 2 2 2" xfId="35533"/>
    <cellStyle name="Normal 2 2 25 2 2 3" xfId="35534"/>
    <cellStyle name="Normal 2 2 25 2 3" xfId="5451"/>
    <cellStyle name="Normal 2 2 25 2 3 2" xfId="35535"/>
    <cellStyle name="Normal 2 2 25 2 4" xfId="35536"/>
    <cellStyle name="Normal 2 2 25 3" xfId="5452"/>
    <cellStyle name="Normal 2 2 25 3 2" xfId="5453"/>
    <cellStyle name="Normal 2 2 25 3 2 2" xfId="5454"/>
    <cellStyle name="Normal 2 2 25 3 2 2 2" xfId="35537"/>
    <cellStyle name="Normal 2 2 25 3 2 3" xfId="35538"/>
    <cellStyle name="Normal 2 2 25 3 3" xfId="5455"/>
    <cellStyle name="Normal 2 2 25 3 3 2" xfId="35539"/>
    <cellStyle name="Normal 2 2 25 3 4" xfId="35540"/>
    <cellStyle name="Normal 2 2 25 4" xfId="5456"/>
    <cellStyle name="Normal 2 2 25 4 2" xfId="5457"/>
    <cellStyle name="Normal 2 2 25 4 2 2" xfId="5458"/>
    <cellStyle name="Normal 2 2 25 4 2 2 2" xfId="35541"/>
    <cellStyle name="Normal 2 2 25 4 2 3" xfId="35542"/>
    <cellStyle name="Normal 2 2 25 4 3" xfId="5459"/>
    <cellStyle name="Normal 2 2 25 4 3 2" xfId="35543"/>
    <cellStyle name="Normal 2 2 25 4 4" xfId="35544"/>
    <cellStyle name="Normal 2 2 25 5" xfId="5460"/>
    <cellStyle name="Normal 2 2 25 5 2" xfId="5461"/>
    <cellStyle name="Normal 2 2 25 5 2 2" xfId="35545"/>
    <cellStyle name="Normal 2 2 25 5 3" xfId="35546"/>
    <cellStyle name="Normal 2 2 25 6" xfId="5462"/>
    <cellStyle name="Normal 2 2 25 6 2" xfId="35547"/>
    <cellStyle name="Normal 2 2 25 7" xfId="5463"/>
    <cellStyle name="Normal 2 2 25 7 2" xfId="35548"/>
    <cellStyle name="Normal 2 2 25 8" xfId="35549"/>
    <cellStyle name="Normal 2 2 26" xfId="5464"/>
    <cellStyle name="Normal 2 2 26 2" xfId="5465"/>
    <cellStyle name="Normal 2 2 26 2 2" xfId="5466"/>
    <cellStyle name="Normal 2 2 26 2 2 2" xfId="5467"/>
    <cellStyle name="Normal 2 2 26 2 2 2 2" xfId="35550"/>
    <cellStyle name="Normal 2 2 26 2 2 3" xfId="35551"/>
    <cellStyle name="Normal 2 2 26 2 3" xfId="5468"/>
    <cellStyle name="Normal 2 2 26 2 3 2" xfId="35552"/>
    <cellStyle name="Normal 2 2 26 2 4" xfId="35553"/>
    <cellStyle name="Normal 2 2 26 3" xfId="5469"/>
    <cellStyle name="Normal 2 2 26 3 2" xfId="5470"/>
    <cellStyle name="Normal 2 2 26 3 2 2" xfId="5471"/>
    <cellStyle name="Normal 2 2 26 3 2 2 2" xfId="35554"/>
    <cellStyle name="Normal 2 2 26 3 2 3" xfId="35555"/>
    <cellStyle name="Normal 2 2 26 3 3" xfId="5472"/>
    <cellStyle name="Normal 2 2 26 3 3 2" xfId="35556"/>
    <cellStyle name="Normal 2 2 26 3 4" xfId="35557"/>
    <cellStyle name="Normal 2 2 26 4" xfId="5473"/>
    <cellStyle name="Normal 2 2 26 4 2" xfId="5474"/>
    <cellStyle name="Normal 2 2 26 4 2 2" xfId="5475"/>
    <cellStyle name="Normal 2 2 26 4 2 2 2" xfId="35558"/>
    <cellStyle name="Normal 2 2 26 4 2 3" xfId="35559"/>
    <cellStyle name="Normal 2 2 26 4 3" xfId="5476"/>
    <cellStyle name="Normal 2 2 26 4 3 2" xfId="35560"/>
    <cellStyle name="Normal 2 2 26 4 4" xfId="35561"/>
    <cellStyle name="Normal 2 2 26 5" xfId="5477"/>
    <cellStyle name="Normal 2 2 26 5 2" xfId="5478"/>
    <cellStyle name="Normal 2 2 26 5 2 2" xfId="35562"/>
    <cellStyle name="Normal 2 2 26 5 3" xfId="35563"/>
    <cellStyle name="Normal 2 2 26 6" xfId="5479"/>
    <cellStyle name="Normal 2 2 26 6 2" xfId="35564"/>
    <cellStyle name="Normal 2 2 26 7" xfId="5480"/>
    <cellStyle name="Normal 2 2 26 7 2" xfId="35565"/>
    <cellStyle name="Normal 2 2 26 8" xfId="35566"/>
    <cellStyle name="Normal 2 2 27" xfId="5481"/>
    <cellStyle name="Normal 2 2 27 2" xfId="5482"/>
    <cellStyle name="Normal 2 2 27 2 2" xfId="5483"/>
    <cellStyle name="Normal 2 2 27 2 2 2" xfId="5484"/>
    <cellStyle name="Normal 2 2 27 2 2 2 2" xfId="35567"/>
    <cellStyle name="Normal 2 2 27 2 2 3" xfId="35568"/>
    <cellStyle name="Normal 2 2 27 2 3" xfId="5485"/>
    <cellStyle name="Normal 2 2 27 2 3 2" xfId="35569"/>
    <cellStyle name="Normal 2 2 27 2 4" xfId="35570"/>
    <cellStyle name="Normal 2 2 27 3" xfId="5486"/>
    <cellStyle name="Normal 2 2 27 3 2" xfId="5487"/>
    <cellStyle name="Normal 2 2 27 3 2 2" xfId="5488"/>
    <cellStyle name="Normal 2 2 27 3 2 2 2" xfId="35571"/>
    <cellStyle name="Normal 2 2 27 3 2 3" xfId="35572"/>
    <cellStyle name="Normal 2 2 27 3 3" xfId="5489"/>
    <cellStyle name="Normal 2 2 27 3 3 2" xfId="35573"/>
    <cellStyle name="Normal 2 2 27 3 4" xfId="35574"/>
    <cellStyle name="Normal 2 2 27 4" xfId="5490"/>
    <cellStyle name="Normal 2 2 27 4 2" xfId="5491"/>
    <cellStyle name="Normal 2 2 27 4 2 2" xfId="5492"/>
    <cellStyle name="Normal 2 2 27 4 2 2 2" xfId="35575"/>
    <cellStyle name="Normal 2 2 27 4 2 3" xfId="35576"/>
    <cellStyle name="Normal 2 2 27 4 3" xfId="5493"/>
    <cellStyle name="Normal 2 2 27 4 3 2" xfId="35577"/>
    <cellStyle name="Normal 2 2 27 4 4" xfId="35578"/>
    <cellStyle name="Normal 2 2 27 5" xfId="5494"/>
    <cellStyle name="Normal 2 2 27 5 2" xfId="5495"/>
    <cellStyle name="Normal 2 2 27 5 2 2" xfId="35579"/>
    <cellStyle name="Normal 2 2 27 5 3" xfId="35580"/>
    <cellStyle name="Normal 2 2 27 6" xfId="5496"/>
    <cellStyle name="Normal 2 2 27 6 2" xfId="35581"/>
    <cellStyle name="Normal 2 2 27 7" xfId="5497"/>
    <cellStyle name="Normal 2 2 27 7 2" xfId="35582"/>
    <cellStyle name="Normal 2 2 27 8" xfId="35583"/>
    <cellStyle name="Normal 2 2 28" xfId="5498"/>
    <cellStyle name="Normal 2 2 28 2" xfId="5499"/>
    <cellStyle name="Normal 2 2 28 2 2" xfId="5500"/>
    <cellStyle name="Normal 2 2 28 2 2 2" xfId="5501"/>
    <cellStyle name="Normal 2 2 28 2 2 2 2" xfId="35584"/>
    <cellStyle name="Normal 2 2 28 2 2 3" xfId="35585"/>
    <cellStyle name="Normal 2 2 28 2 3" xfId="5502"/>
    <cellStyle name="Normal 2 2 28 2 3 2" xfId="35586"/>
    <cellStyle name="Normal 2 2 28 2 4" xfId="35587"/>
    <cellStyle name="Normal 2 2 28 3" xfId="5503"/>
    <cellStyle name="Normal 2 2 28 3 2" xfId="5504"/>
    <cellStyle name="Normal 2 2 28 3 2 2" xfId="5505"/>
    <cellStyle name="Normal 2 2 28 3 2 2 2" xfId="35588"/>
    <cellStyle name="Normal 2 2 28 3 2 3" xfId="35589"/>
    <cellStyle name="Normal 2 2 28 3 3" xfId="5506"/>
    <cellStyle name="Normal 2 2 28 3 3 2" xfId="35590"/>
    <cellStyle name="Normal 2 2 28 3 4" xfId="35591"/>
    <cellStyle name="Normal 2 2 28 4" xfId="5507"/>
    <cellStyle name="Normal 2 2 28 4 2" xfId="5508"/>
    <cellStyle name="Normal 2 2 28 4 2 2" xfId="5509"/>
    <cellStyle name="Normal 2 2 28 4 2 2 2" xfId="35592"/>
    <cellStyle name="Normal 2 2 28 4 2 3" xfId="35593"/>
    <cellStyle name="Normal 2 2 28 4 3" xfId="5510"/>
    <cellStyle name="Normal 2 2 28 4 3 2" xfId="35594"/>
    <cellStyle name="Normal 2 2 28 4 4" xfId="35595"/>
    <cellStyle name="Normal 2 2 28 5" xfId="5511"/>
    <cellStyle name="Normal 2 2 28 5 2" xfId="5512"/>
    <cellStyle name="Normal 2 2 28 5 2 2" xfId="35596"/>
    <cellStyle name="Normal 2 2 28 5 3" xfId="35597"/>
    <cellStyle name="Normal 2 2 28 6" xfId="5513"/>
    <cellStyle name="Normal 2 2 28 6 2" xfId="35598"/>
    <cellStyle name="Normal 2 2 28 7" xfId="5514"/>
    <cellStyle name="Normal 2 2 28 7 2" xfId="35599"/>
    <cellStyle name="Normal 2 2 28 8" xfId="35600"/>
    <cellStyle name="Normal 2 2 29" xfId="5515"/>
    <cellStyle name="Normal 2 2 29 2" xfId="5516"/>
    <cellStyle name="Normal 2 2 29 2 2" xfId="5517"/>
    <cellStyle name="Normal 2 2 29 2 2 2" xfId="5518"/>
    <cellStyle name="Normal 2 2 29 2 2 2 2" xfId="35601"/>
    <cellStyle name="Normal 2 2 29 2 2 3" xfId="35602"/>
    <cellStyle name="Normal 2 2 29 2 3" xfId="5519"/>
    <cellStyle name="Normal 2 2 29 2 3 2" xfId="35603"/>
    <cellStyle name="Normal 2 2 29 2 4" xfId="35604"/>
    <cellStyle name="Normal 2 2 29 3" xfId="5520"/>
    <cellStyle name="Normal 2 2 29 3 2" xfId="5521"/>
    <cellStyle name="Normal 2 2 29 3 2 2" xfId="5522"/>
    <cellStyle name="Normal 2 2 29 3 2 2 2" xfId="35605"/>
    <cellStyle name="Normal 2 2 29 3 2 3" xfId="35606"/>
    <cellStyle name="Normal 2 2 29 3 3" xfId="5523"/>
    <cellStyle name="Normal 2 2 29 3 3 2" xfId="35607"/>
    <cellStyle name="Normal 2 2 29 3 4" xfId="35608"/>
    <cellStyle name="Normal 2 2 29 4" xfId="5524"/>
    <cellStyle name="Normal 2 2 29 4 2" xfId="5525"/>
    <cellStyle name="Normal 2 2 29 4 2 2" xfId="5526"/>
    <cellStyle name="Normal 2 2 29 4 2 2 2" xfId="35609"/>
    <cellStyle name="Normal 2 2 29 4 2 3" xfId="35610"/>
    <cellStyle name="Normal 2 2 29 4 3" xfId="5527"/>
    <cellStyle name="Normal 2 2 29 4 3 2" xfId="35611"/>
    <cellStyle name="Normal 2 2 29 4 4" xfId="35612"/>
    <cellStyle name="Normal 2 2 29 5" xfId="5528"/>
    <cellStyle name="Normal 2 2 29 5 2" xfId="5529"/>
    <cellStyle name="Normal 2 2 29 5 2 2" xfId="35613"/>
    <cellStyle name="Normal 2 2 29 5 3" xfId="35614"/>
    <cellStyle name="Normal 2 2 29 6" xfId="5530"/>
    <cellStyle name="Normal 2 2 29 6 2" xfId="35615"/>
    <cellStyle name="Normal 2 2 29 7" xfId="5531"/>
    <cellStyle name="Normal 2 2 29 7 2" xfId="35616"/>
    <cellStyle name="Normal 2 2 29 8" xfId="35617"/>
    <cellStyle name="Normal 2 2 3" xfId="5532"/>
    <cellStyle name="Normal 2 2 3 10" xfId="5533"/>
    <cellStyle name="Normal 2 2 3 10 2" xfId="5534"/>
    <cellStyle name="Normal 2 2 3 10 2 2" xfId="5535"/>
    <cellStyle name="Normal 2 2 3 10 2 2 2" xfId="5536"/>
    <cellStyle name="Normal 2 2 3 10 2 2 2 2" xfId="35618"/>
    <cellStyle name="Normal 2 2 3 10 2 2 3" xfId="35619"/>
    <cellStyle name="Normal 2 2 3 10 2 3" xfId="5537"/>
    <cellStyle name="Normal 2 2 3 10 2 3 2" xfId="35620"/>
    <cellStyle name="Normal 2 2 3 10 2 4" xfId="35621"/>
    <cellStyle name="Normal 2 2 3 10 3" xfId="5538"/>
    <cellStyle name="Normal 2 2 3 10 3 2" xfId="5539"/>
    <cellStyle name="Normal 2 2 3 10 3 2 2" xfId="5540"/>
    <cellStyle name="Normal 2 2 3 10 3 2 2 2" xfId="35622"/>
    <cellStyle name="Normal 2 2 3 10 3 2 3" xfId="35623"/>
    <cellStyle name="Normal 2 2 3 10 3 3" xfId="5541"/>
    <cellStyle name="Normal 2 2 3 10 3 3 2" xfId="35624"/>
    <cellStyle name="Normal 2 2 3 10 3 4" xfId="35625"/>
    <cellStyle name="Normal 2 2 3 10 4" xfId="5542"/>
    <cellStyle name="Normal 2 2 3 10 4 2" xfId="5543"/>
    <cellStyle name="Normal 2 2 3 10 4 2 2" xfId="5544"/>
    <cellStyle name="Normal 2 2 3 10 4 2 2 2" xfId="35626"/>
    <cellStyle name="Normal 2 2 3 10 4 2 3" xfId="35627"/>
    <cellStyle name="Normal 2 2 3 10 4 3" xfId="5545"/>
    <cellStyle name="Normal 2 2 3 10 4 3 2" xfId="35628"/>
    <cellStyle name="Normal 2 2 3 10 4 4" xfId="35629"/>
    <cellStyle name="Normal 2 2 3 10 5" xfId="5546"/>
    <cellStyle name="Normal 2 2 3 10 5 2" xfId="5547"/>
    <cellStyle name="Normal 2 2 3 10 5 2 2" xfId="35630"/>
    <cellStyle name="Normal 2 2 3 10 5 3" xfId="35631"/>
    <cellStyle name="Normal 2 2 3 10 6" xfId="5548"/>
    <cellStyle name="Normal 2 2 3 10 6 2" xfId="35632"/>
    <cellStyle name="Normal 2 2 3 10 7" xfId="5549"/>
    <cellStyle name="Normal 2 2 3 10 7 2" xfId="35633"/>
    <cellStyle name="Normal 2 2 3 10 8" xfId="35634"/>
    <cellStyle name="Normal 2 2 3 11" xfId="5550"/>
    <cellStyle name="Normal 2 2 3 11 2" xfId="5551"/>
    <cellStyle name="Normal 2 2 3 11 2 2" xfId="5552"/>
    <cellStyle name="Normal 2 2 3 11 2 2 2" xfId="5553"/>
    <cellStyle name="Normal 2 2 3 11 2 2 2 2" xfId="35635"/>
    <cellStyle name="Normal 2 2 3 11 2 2 3" xfId="35636"/>
    <cellStyle name="Normal 2 2 3 11 2 3" xfId="5554"/>
    <cellStyle name="Normal 2 2 3 11 2 3 2" xfId="35637"/>
    <cellStyle name="Normal 2 2 3 11 2 4" xfId="35638"/>
    <cellStyle name="Normal 2 2 3 11 3" xfId="5555"/>
    <cellStyle name="Normal 2 2 3 11 3 2" xfId="5556"/>
    <cellStyle name="Normal 2 2 3 11 3 2 2" xfId="5557"/>
    <cellStyle name="Normal 2 2 3 11 3 2 2 2" xfId="35639"/>
    <cellStyle name="Normal 2 2 3 11 3 2 3" xfId="35640"/>
    <cellStyle name="Normal 2 2 3 11 3 3" xfId="5558"/>
    <cellStyle name="Normal 2 2 3 11 3 3 2" xfId="35641"/>
    <cellStyle name="Normal 2 2 3 11 3 4" xfId="35642"/>
    <cellStyle name="Normal 2 2 3 11 4" xfId="5559"/>
    <cellStyle name="Normal 2 2 3 11 4 2" xfId="5560"/>
    <cellStyle name="Normal 2 2 3 11 4 2 2" xfId="5561"/>
    <cellStyle name="Normal 2 2 3 11 4 2 2 2" xfId="35643"/>
    <cellStyle name="Normal 2 2 3 11 4 2 3" xfId="35644"/>
    <cellStyle name="Normal 2 2 3 11 4 3" xfId="5562"/>
    <cellStyle name="Normal 2 2 3 11 4 3 2" xfId="35645"/>
    <cellStyle name="Normal 2 2 3 11 4 4" xfId="35646"/>
    <cellStyle name="Normal 2 2 3 11 5" xfId="5563"/>
    <cellStyle name="Normal 2 2 3 11 5 2" xfId="5564"/>
    <cellStyle name="Normal 2 2 3 11 5 2 2" xfId="35647"/>
    <cellStyle name="Normal 2 2 3 11 5 3" xfId="35648"/>
    <cellStyle name="Normal 2 2 3 11 6" xfId="5565"/>
    <cellStyle name="Normal 2 2 3 11 6 2" xfId="35649"/>
    <cellStyle name="Normal 2 2 3 11 7" xfId="5566"/>
    <cellStyle name="Normal 2 2 3 11 7 2" xfId="35650"/>
    <cellStyle name="Normal 2 2 3 11 8" xfId="35651"/>
    <cellStyle name="Normal 2 2 3 12" xfId="5567"/>
    <cellStyle name="Normal 2 2 3 12 2" xfId="5568"/>
    <cellStyle name="Normal 2 2 3 12 2 2" xfId="5569"/>
    <cellStyle name="Normal 2 2 3 12 2 2 2" xfId="5570"/>
    <cellStyle name="Normal 2 2 3 12 2 2 2 2" xfId="35652"/>
    <cellStyle name="Normal 2 2 3 12 2 2 3" xfId="35653"/>
    <cellStyle name="Normal 2 2 3 12 2 3" xfId="5571"/>
    <cellStyle name="Normal 2 2 3 12 2 3 2" xfId="35654"/>
    <cellStyle name="Normal 2 2 3 12 2 4" xfId="35655"/>
    <cellStyle name="Normal 2 2 3 12 3" xfId="5572"/>
    <cellStyle name="Normal 2 2 3 12 3 2" xfId="5573"/>
    <cellStyle name="Normal 2 2 3 12 3 2 2" xfId="5574"/>
    <cellStyle name="Normal 2 2 3 12 3 2 2 2" xfId="35656"/>
    <cellStyle name="Normal 2 2 3 12 3 2 3" xfId="35657"/>
    <cellStyle name="Normal 2 2 3 12 3 3" xfId="5575"/>
    <cellStyle name="Normal 2 2 3 12 3 3 2" xfId="35658"/>
    <cellStyle name="Normal 2 2 3 12 3 4" xfId="35659"/>
    <cellStyle name="Normal 2 2 3 12 4" xfId="5576"/>
    <cellStyle name="Normal 2 2 3 12 4 2" xfId="5577"/>
    <cellStyle name="Normal 2 2 3 12 4 2 2" xfId="5578"/>
    <cellStyle name="Normal 2 2 3 12 4 2 2 2" xfId="35660"/>
    <cellStyle name="Normal 2 2 3 12 4 2 3" xfId="35661"/>
    <cellStyle name="Normal 2 2 3 12 4 3" xfId="5579"/>
    <cellStyle name="Normal 2 2 3 12 4 3 2" xfId="35662"/>
    <cellStyle name="Normal 2 2 3 12 4 4" xfId="35663"/>
    <cellStyle name="Normal 2 2 3 12 5" xfId="5580"/>
    <cellStyle name="Normal 2 2 3 12 5 2" xfId="5581"/>
    <cellStyle name="Normal 2 2 3 12 5 2 2" xfId="35664"/>
    <cellStyle name="Normal 2 2 3 12 5 3" xfId="35665"/>
    <cellStyle name="Normal 2 2 3 12 6" xfId="5582"/>
    <cellStyle name="Normal 2 2 3 12 6 2" xfId="35666"/>
    <cellStyle name="Normal 2 2 3 12 7" xfId="5583"/>
    <cellStyle name="Normal 2 2 3 12 7 2" xfId="35667"/>
    <cellStyle name="Normal 2 2 3 12 8" xfId="35668"/>
    <cellStyle name="Normal 2 2 3 13" xfId="5584"/>
    <cellStyle name="Normal 2 2 3 13 2" xfId="5585"/>
    <cellStyle name="Normal 2 2 3 13 2 2" xfId="5586"/>
    <cellStyle name="Normal 2 2 3 13 2 2 2" xfId="5587"/>
    <cellStyle name="Normal 2 2 3 13 2 2 2 2" xfId="35669"/>
    <cellStyle name="Normal 2 2 3 13 2 2 3" xfId="35670"/>
    <cellStyle name="Normal 2 2 3 13 2 3" xfId="5588"/>
    <cellStyle name="Normal 2 2 3 13 2 3 2" xfId="35671"/>
    <cellStyle name="Normal 2 2 3 13 2 4" xfId="35672"/>
    <cellStyle name="Normal 2 2 3 13 3" xfId="5589"/>
    <cellStyle name="Normal 2 2 3 13 3 2" xfId="5590"/>
    <cellStyle name="Normal 2 2 3 13 3 2 2" xfId="5591"/>
    <cellStyle name="Normal 2 2 3 13 3 2 2 2" xfId="35673"/>
    <cellStyle name="Normal 2 2 3 13 3 2 3" xfId="35674"/>
    <cellStyle name="Normal 2 2 3 13 3 3" xfId="5592"/>
    <cellStyle name="Normal 2 2 3 13 3 3 2" xfId="35675"/>
    <cellStyle name="Normal 2 2 3 13 3 4" xfId="35676"/>
    <cellStyle name="Normal 2 2 3 13 4" xfId="5593"/>
    <cellStyle name="Normal 2 2 3 13 4 2" xfId="5594"/>
    <cellStyle name="Normal 2 2 3 13 4 2 2" xfId="5595"/>
    <cellStyle name="Normal 2 2 3 13 4 2 2 2" xfId="35677"/>
    <cellStyle name="Normal 2 2 3 13 4 2 3" xfId="35678"/>
    <cellStyle name="Normal 2 2 3 13 4 3" xfId="5596"/>
    <cellStyle name="Normal 2 2 3 13 4 3 2" xfId="35679"/>
    <cellStyle name="Normal 2 2 3 13 4 4" xfId="35680"/>
    <cellStyle name="Normal 2 2 3 13 5" xfId="5597"/>
    <cellStyle name="Normal 2 2 3 13 5 2" xfId="5598"/>
    <cellStyle name="Normal 2 2 3 13 5 2 2" xfId="35681"/>
    <cellStyle name="Normal 2 2 3 13 5 3" xfId="35682"/>
    <cellStyle name="Normal 2 2 3 13 6" xfId="5599"/>
    <cellStyle name="Normal 2 2 3 13 6 2" xfId="35683"/>
    <cellStyle name="Normal 2 2 3 13 7" xfId="5600"/>
    <cellStyle name="Normal 2 2 3 13 7 2" xfId="35684"/>
    <cellStyle name="Normal 2 2 3 13 8" xfId="35685"/>
    <cellStyle name="Normal 2 2 3 14" xfId="5601"/>
    <cellStyle name="Normal 2 2 3 14 2" xfId="5602"/>
    <cellStyle name="Normal 2 2 3 14 2 2" xfId="5603"/>
    <cellStyle name="Normal 2 2 3 14 2 2 2" xfId="5604"/>
    <cellStyle name="Normal 2 2 3 14 2 2 2 2" xfId="35686"/>
    <cellStyle name="Normal 2 2 3 14 2 2 3" xfId="35687"/>
    <cellStyle name="Normal 2 2 3 14 2 3" xfId="5605"/>
    <cellStyle name="Normal 2 2 3 14 2 3 2" xfId="35688"/>
    <cellStyle name="Normal 2 2 3 14 2 4" xfId="35689"/>
    <cellStyle name="Normal 2 2 3 14 3" xfId="5606"/>
    <cellStyle name="Normal 2 2 3 14 3 2" xfId="5607"/>
    <cellStyle name="Normal 2 2 3 14 3 2 2" xfId="5608"/>
    <cellStyle name="Normal 2 2 3 14 3 2 2 2" xfId="35690"/>
    <cellStyle name="Normal 2 2 3 14 3 2 3" xfId="35691"/>
    <cellStyle name="Normal 2 2 3 14 3 3" xfId="5609"/>
    <cellStyle name="Normal 2 2 3 14 3 3 2" xfId="35692"/>
    <cellStyle name="Normal 2 2 3 14 3 4" xfId="35693"/>
    <cellStyle name="Normal 2 2 3 14 4" xfId="5610"/>
    <cellStyle name="Normal 2 2 3 14 4 2" xfId="5611"/>
    <cellStyle name="Normal 2 2 3 14 4 2 2" xfId="5612"/>
    <cellStyle name="Normal 2 2 3 14 4 2 2 2" xfId="35694"/>
    <cellStyle name="Normal 2 2 3 14 4 2 3" xfId="35695"/>
    <cellStyle name="Normal 2 2 3 14 4 3" xfId="5613"/>
    <cellStyle name="Normal 2 2 3 14 4 3 2" xfId="35696"/>
    <cellStyle name="Normal 2 2 3 14 4 4" xfId="35697"/>
    <cellStyle name="Normal 2 2 3 14 5" xfId="5614"/>
    <cellStyle name="Normal 2 2 3 14 5 2" xfId="5615"/>
    <cellStyle name="Normal 2 2 3 14 5 2 2" xfId="35698"/>
    <cellStyle name="Normal 2 2 3 14 5 3" xfId="35699"/>
    <cellStyle name="Normal 2 2 3 14 6" xfId="5616"/>
    <cellStyle name="Normal 2 2 3 14 6 2" xfId="35700"/>
    <cellStyle name="Normal 2 2 3 14 7" xfId="5617"/>
    <cellStyle name="Normal 2 2 3 14 7 2" xfId="35701"/>
    <cellStyle name="Normal 2 2 3 14 8" xfId="35702"/>
    <cellStyle name="Normal 2 2 3 15" xfId="5618"/>
    <cellStyle name="Normal 2 2 3 15 2" xfId="5619"/>
    <cellStyle name="Normal 2 2 3 15 2 2" xfId="5620"/>
    <cellStyle name="Normal 2 2 3 15 2 2 2" xfId="5621"/>
    <cellStyle name="Normal 2 2 3 15 2 2 2 2" xfId="35703"/>
    <cellStyle name="Normal 2 2 3 15 2 2 3" xfId="35704"/>
    <cellStyle name="Normal 2 2 3 15 2 3" xfId="5622"/>
    <cellStyle name="Normal 2 2 3 15 2 3 2" xfId="35705"/>
    <cellStyle name="Normal 2 2 3 15 2 4" xfId="35706"/>
    <cellStyle name="Normal 2 2 3 15 3" xfId="5623"/>
    <cellStyle name="Normal 2 2 3 15 3 2" xfId="5624"/>
    <cellStyle name="Normal 2 2 3 15 3 2 2" xfId="5625"/>
    <cellStyle name="Normal 2 2 3 15 3 2 2 2" xfId="35707"/>
    <cellStyle name="Normal 2 2 3 15 3 2 3" xfId="35708"/>
    <cellStyle name="Normal 2 2 3 15 3 3" xfId="5626"/>
    <cellStyle name="Normal 2 2 3 15 3 3 2" xfId="35709"/>
    <cellStyle name="Normal 2 2 3 15 3 4" xfId="35710"/>
    <cellStyle name="Normal 2 2 3 15 4" xfId="5627"/>
    <cellStyle name="Normal 2 2 3 15 4 2" xfId="5628"/>
    <cellStyle name="Normal 2 2 3 15 4 2 2" xfId="5629"/>
    <cellStyle name="Normal 2 2 3 15 4 2 2 2" xfId="35711"/>
    <cellStyle name="Normal 2 2 3 15 4 2 3" xfId="35712"/>
    <cellStyle name="Normal 2 2 3 15 4 3" xfId="5630"/>
    <cellStyle name="Normal 2 2 3 15 4 3 2" xfId="35713"/>
    <cellStyle name="Normal 2 2 3 15 4 4" xfId="35714"/>
    <cellStyle name="Normal 2 2 3 15 5" xfId="5631"/>
    <cellStyle name="Normal 2 2 3 15 5 2" xfId="5632"/>
    <cellStyle name="Normal 2 2 3 15 5 2 2" xfId="35715"/>
    <cellStyle name="Normal 2 2 3 15 5 3" xfId="35716"/>
    <cellStyle name="Normal 2 2 3 15 6" xfId="5633"/>
    <cellStyle name="Normal 2 2 3 15 6 2" xfId="35717"/>
    <cellStyle name="Normal 2 2 3 15 7" xfId="5634"/>
    <cellStyle name="Normal 2 2 3 15 7 2" xfId="35718"/>
    <cellStyle name="Normal 2 2 3 15 8" xfId="35719"/>
    <cellStyle name="Normal 2 2 3 16" xfId="5635"/>
    <cellStyle name="Normal 2 2 3 16 2" xfId="5636"/>
    <cellStyle name="Normal 2 2 3 16 2 2" xfId="5637"/>
    <cellStyle name="Normal 2 2 3 16 2 2 2" xfId="5638"/>
    <cellStyle name="Normal 2 2 3 16 2 2 2 2" xfId="35720"/>
    <cellStyle name="Normal 2 2 3 16 2 2 3" xfId="35721"/>
    <cellStyle name="Normal 2 2 3 16 2 3" xfId="5639"/>
    <cellStyle name="Normal 2 2 3 16 2 3 2" xfId="35722"/>
    <cellStyle name="Normal 2 2 3 16 2 4" xfId="35723"/>
    <cellStyle name="Normal 2 2 3 16 3" xfId="5640"/>
    <cellStyle name="Normal 2 2 3 16 3 2" xfId="5641"/>
    <cellStyle name="Normal 2 2 3 16 3 2 2" xfId="5642"/>
    <cellStyle name="Normal 2 2 3 16 3 2 2 2" xfId="35724"/>
    <cellStyle name="Normal 2 2 3 16 3 2 3" xfId="35725"/>
    <cellStyle name="Normal 2 2 3 16 3 3" xfId="5643"/>
    <cellStyle name="Normal 2 2 3 16 3 3 2" xfId="35726"/>
    <cellStyle name="Normal 2 2 3 16 3 4" xfId="35727"/>
    <cellStyle name="Normal 2 2 3 16 4" xfId="5644"/>
    <cellStyle name="Normal 2 2 3 16 4 2" xfId="5645"/>
    <cellStyle name="Normal 2 2 3 16 4 2 2" xfId="5646"/>
    <cellStyle name="Normal 2 2 3 16 4 2 2 2" xfId="35728"/>
    <cellStyle name="Normal 2 2 3 16 4 2 3" xfId="35729"/>
    <cellStyle name="Normal 2 2 3 16 4 3" xfId="5647"/>
    <cellStyle name="Normal 2 2 3 16 4 3 2" xfId="35730"/>
    <cellStyle name="Normal 2 2 3 16 4 4" xfId="35731"/>
    <cellStyle name="Normal 2 2 3 16 5" xfId="5648"/>
    <cellStyle name="Normal 2 2 3 16 5 2" xfId="5649"/>
    <cellStyle name="Normal 2 2 3 16 5 2 2" xfId="35732"/>
    <cellStyle name="Normal 2 2 3 16 5 3" xfId="35733"/>
    <cellStyle name="Normal 2 2 3 16 6" xfId="5650"/>
    <cellStyle name="Normal 2 2 3 16 6 2" xfId="35734"/>
    <cellStyle name="Normal 2 2 3 16 7" xfId="5651"/>
    <cellStyle name="Normal 2 2 3 16 7 2" xfId="35735"/>
    <cellStyle name="Normal 2 2 3 16 8" xfId="35736"/>
    <cellStyle name="Normal 2 2 3 17" xfId="5652"/>
    <cellStyle name="Normal 2 2 3 17 2" xfId="5653"/>
    <cellStyle name="Normal 2 2 3 17 2 2" xfId="5654"/>
    <cellStyle name="Normal 2 2 3 17 2 2 2" xfId="5655"/>
    <cellStyle name="Normal 2 2 3 17 2 2 2 2" xfId="35737"/>
    <cellStyle name="Normal 2 2 3 17 2 2 3" xfId="35738"/>
    <cellStyle name="Normal 2 2 3 17 2 3" xfId="5656"/>
    <cellStyle name="Normal 2 2 3 17 2 3 2" xfId="35739"/>
    <cellStyle name="Normal 2 2 3 17 2 4" xfId="35740"/>
    <cellStyle name="Normal 2 2 3 17 3" xfId="5657"/>
    <cellStyle name="Normal 2 2 3 17 3 2" xfId="5658"/>
    <cellStyle name="Normal 2 2 3 17 3 2 2" xfId="5659"/>
    <cellStyle name="Normal 2 2 3 17 3 2 2 2" xfId="35741"/>
    <cellStyle name="Normal 2 2 3 17 3 2 3" xfId="35742"/>
    <cellStyle name="Normal 2 2 3 17 3 3" xfId="5660"/>
    <cellStyle name="Normal 2 2 3 17 3 3 2" xfId="35743"/>
    <cellStyle name="Normal 2 2 3 17 3 4" xfId="35744"/>
    <cellStyle name="Normal 2 2 3 17 4" xfId="5661"/>
    <cellStyle name="Normal 2 2 3 17 4 2" xfId="5662"/>
    <cellStyle name="Normal 2 2 3 17 4 2 2" xfId="5663"/>
    <cellStyle name="Normal 2 2 3 17 4 2 2 2" xfId="35745"/>
    <cellStyle name="Normal 2 2 3 17 4 2 3" xfId="35746"/>
    <cellStyle name="Normal 2 2 3 17 4 3" xfId="5664"/>
    <cellStyle name="Normal 2 2 3 17 4 3 2" xfId="35747"/>
    <cellStyle name="Normal 2 2 3 17 4 4" xfId="35748"/>
    <cellStyle name="Normal 2 2 3 17 5" xfId="5665"/>
    <cellStyle name="Normal 2 2 3 17 5 2" xfId="5666"/>
    <cellStyle name="Normal 2 2 3 17 5 2 2" xfId="35749"/>
    <cellStyle name="Normal 2 2 3 17 5 3" xfId="35750"/>
    <cellStyle name="Normal 2 2 3 17 6" xfId="5667"/>
    <cellStyle name="Normal 2 2 3 17 6 2" xfId="35751"/>
    <cellStyle name="Normal 2 2 3 17 7" xfId="5668"/>
    <cellStyle name="Normal 2 2 3 17 7 2" xfId="35752"/>
    <cellStyle name="Normal 2 2 3 17 8" xfId="35753"/>
    <cellStyle name="Normal 2 2 3 18" xfId="5669"/>
    <cellStyle name="Normal 2 2 3 18 2" xfId="5670"/>
    <cellStyle name="Normal 2 2 3 18 2 2" xfId="5671"/>
    <cellStyle name="Normal 2 2 3 18 2 2 2" xfId="5672"/>
    <cellStyle name="Normal 2 2 3 18 2 2 2 2" xfId="35754"/>
    <cellStyle name="Normal 2 2 3 18 2 2 3" xfId="35755"/>
    <cellStyle name="Normal 2 2 3 18 2 3" xfId="5673"/>
    <cellStyle name="Normal 2 2 3 18 2 3 2" xfId="35756"/>
    <cellStyle name="Normal 2 2 3 18 2 4" xfId="35757"/>
    <cellStyle name="Normal 2 2 3 18 3" xfId="5674"/>
    <cellStyle name="Normal 2 2 3 18 3 2" xfId="5675"/>
    <cellStyle name="Normal 2 2 3 18 3 2 2" xfId="5676"/>
    <cellStyle name="Normal 2 2 3 18 3 2 2 2" xfId="35758"/>
    <cellStyle name="Normal 2 2 3 18 3 2 3" xfId="35759"/>
    <cellStyle name="Normal 2 2 3 18 3 3" xfId="5677"/>
    <cellStyle name="Normal 2 2 3 18 3 3 2" xfId="35760"/>
    <cellStyle name="Normal 2 2 3 18 3 4" xfId="35761"/>
    <cellStyle name="Normal 2 2 3 18 4" xfId="5678"/>
    <cellStyle name="Normal 2 2 3 18 4 2" xfId="5679"/>
    <cellStyle name="Normal 2 2 3 18 4 2 2" xfId="5680"/>
    <cellStyle name="Normal 2 2 3 18 4 2 2 2" xfId="35762"/>
    <cellStyle name="Normal 2 2 3 18 4 2 3" xfId="35763"/>
    <cellStyle name="Normal 2 2 3 18 4 3" xfId="5681"/>
    <cellStyle name="Normal 2 2 3 18 4 3 2" xfId="35764"/>
    <cellStyle name="Normal 2 2 3 18 4 4" xfId="35765"/>
    <cellStyle name="Normal 2 2 3 18 5" xfId="5682"/>
    <cellStyle name="Normal 2 2 3 18 5 2" xfId="5683"/>
    <cellStyle name="Normal 2 2 3 18 5 2 2" xfId="35766"/>
    <cellStyle name="Normal 2 2 3 18 5 3" xfId="35767"/>
    <cellStyle name="Normal 2 2 3 18 6" xfId="5684"/>
    <cellStyle name="Normal 2 2 3 18 6 2" xfId="35768"/>
    <cellStyle name="Normal 2 2 3 18 7" xfId="5685"/>
    <cellStyle name="Normal 2 2 3 18 7 2" xfId="35769"/>
    <cellStyle name="Normal 2 2 3 18 8" xfId="35770"/>
    <cellStyle name="Normal 2 2 3 19" xfId="5686"/>
    <cellStyle name="Normal 2 2 3 19 2" xfId="5687"/>
    <cellStyle name="Normal 2 2 3 19 2 2" xfId="5688"/>
    <cellStyle name="Normal 2 2 3 19 2 2 2" xfId="5689"/>
    <cellStyle name="Normal 2 2 3 19 2 2 2 2" xfId="35771"/>
    <cellStyle name="Normal 2 2 3 19 2 2 3" xfId="35772"/>
    <cellStyle name="Normal 2 2 3 19 2 3" xfId="5690"/>
    <cellStyle name="Normal 2 2 3 19 2 3 2" xfId="35773"/>
    <cellStyle name="Normal 2 2 3 19 2 4" xfId="35774"/>
    <cellStyle name="Normal 2 2 3 19 3" xfId="5691"/>
    <cellStyle name="Normal 2 2 3 19 3 2" xfId="5692"/>
    <cellStyle name="Normal 2 2 3 19 3 2 2" xfId="5693"/>
    <cellStyle name="Normal 2 2 3 19 3 2 2 2" xfId="35775"/>
    <cellStyle name="Normal 2 2 3 19 3 2 3" xfId="35776"/>
    <cellStyle name="Normal 2 2 3 19 3 3" xfId="5694"/>
    <cellStyle name="Normal 2 2 3 19 3 3 2" xfId="35777"/>
    <cellStyle name="Normal 2 2 3 19 3 4" xfId="35778"/>
    <cellStyle name="Normal 2 2 3 19 4" xfId="5695"/>
    <cellStyle name="Normal 2 2 3 19 4 2" xfId="5696"/>
    <cellStyle name="Normal 2 2 3 19 4 2 2" xfId="5697"/>
    <cellStyle name="Normal 2 2 3 19 4 2 2 2" xfId="35779"/>
    <cellStyle name="Normal 2 2 3 19 4 2 3" xfId="35780"/>
    <cellStyle name="Normal 2 2 3 19 4 3" xfId="5698"/>
    <cellStyle name="Normal 2 2 3 19 4 3 2" xfId="35781"/>
    <cellStyle name="Normal 2 2 3 19 4 4" xfId="35782"/>
    <cellStyle name="Normal 2 2 3 19 5" xfId="5699"/>
    <cellStyle name="Normal 2 2 3 19 5 2" xfId="5700"/>
    <cellStyle name="Normal 2 2 3 19 5 2 2" xfId="35783"/>
    <cellStyle name="Normal 2 2 3 19 5 3" xfId="35784"/>
    <cellStyle name="Normal 2 2 3 19 6" xfId="5701"/>
    <cellStyle name="Normal 2 2 3 19 6 2" xfId="35785"/>
    <cellStyle name="Normal 2 2 3 19 7" xfId="5702"/>
    <cellStyle name="Normal 2 2 3 19 7 2" xfId="35786"/>
    <cellStyle name="Normal 2 2 3 19 8" xfId="35787"/>
    <cellStyle name="Normal 2 2 3 2" xfId="5703"/>
    <cellStyle name="Normal 2 2 3 2 2" xfId="5704"/>
    <cellStyle name="Normal 2 2 3 2 2 2" xfId="5705"/>
    <cellStyle name="Normal 2 2 3 2 2 2 2" xfId="5706"/>
    <cellStyle name="Normal 2 2 3 2 2 2 2 2" xfId="35788"/>
    <cellStyle name="Normal 2 2 3 2 2 2 3" xfId="35789"/>
    <cellStyle name="Normal 2 2 3 2 2 3" xfId="5707"/>
    <cellStyle name="Normal 2 2 3 2 2 3 2" xfId="35790"/>
    <cellStyle name="Normal 2 2 3 2 2 4" xfId="35791"/>
    <cellStyle name="Normal 2 2 3 2 3" xfId="5708"/>
    <cellStyle name="Normal 2 2 3 2 3 2" xfId="5709"/>
    <cellStyle name="Normal 2 2 3 2 3 2 2" xfId="5710"/>
    <cellStyle name="Normal 2 2 3 2 3 2 2 2" xfId="35792"/>
    <cellStyle name="Normal 2 2 3 2 3 2 3" xfId="35793"/>
    <cellStyle name="Normal 2 2 3 2 3 3" xfId="5711"/>
    <cellStyle name="Normal 2 2 3 2 3 3 2" xfId="35794"/>
    <cellStyle name="Normal 2 2 3 2 3 4" xfId="35795"/>
    <cellStyle name="Normal 2 2 3 2 4" xfId="5712"/>
    <cellStyle name="Normal 2 2 3 2 4 2" xfId="5713"/>
    <cellStyle name="Normal 2 2 3 2 4 2 2" xfId="5714"/>
    <cellStyle name="Normal 2 2 3 2 4 2 2 2" xfId="35796"/>
    <cellStyle name="Normal 2 2 3 2 4 2 3" xfId="35797"/>
    <cellStyle name="Normal 2 2 3 2 4 3" xfId="5715"/>
    <cellStyle name="Normal 2 2 3 2 4 3 2" xfId="35798"/>
    <cellStyle name="Normal 2 2 3 2 4 4" xfId="35799"/>
    <cellStyle name="Normal 2 2 3 2 5" xfId="5716"/>
    <cellStyle name="Normal 2 2 3 2 5 2" xfId="5717"/>
    <cellStyle name="Normal 2 2 3 2 5 2 2" xfId="35800"/>
    <cellStyle name="Normal 2 2 3 2 5 3" xfId="35801"/>
    <cellStyle name="Normal 2 2 3 2 6" xfId="5718"/>
    <cellStyle name="Normal 2 2 3 2 6 2" xfId="35802"/>
    <cellStyle name="Normal 2 2 3 2 7" xfId="5719"/>
    <cellStyle name="Normal 2 2 3 2 7 2" xfId="35803"/>
    <cellStyle name="Normal 2 2 3 2 8" xfId="35804"/>
    <cellStyle name="Normal 2 2 3 20" xfId="5720"/>
    <cellStyle name="Normal 2 2 3 20 2" xfId="5721"/>
    <cellStyle name="Normal 2 2 3 20 2 2" xfId="5722"/>
    <cellStyle name="Normal 2 2 3 20 2 2 2" xfId="5723"/>
    <cellStyle name="Normal 2 2 3 20 2 2 2 2" xfId="35805"/>
    <cellStyle name="Normal 2 2 3 20 2 2 3" xfId="35806"/>
    <cellStyle name="Normal 2 2 3 20 2 3" xfId="5724"/>
    <cellStyle name="Normal 2 2 3 20 2 3 2" xfId="35807"/>
    <cellStyle name="Normal 2 2 3 20 2 4" xfId="35808"/>
    <cellStyle name="Normal 2 2 3 20 3" xfId="5725"/>
    <cellStyle name="Normal 2 2 3 20 3 2" xfId="5726"/>
    <cellStyle name="Normal 2 2 3 20 3 2 2" xfId="5727"/>
    <cellStyle name="Normal 2 2 3 20 3 2 2 2" xfId="35809"/>
    <cellStyle name="Normal 2 2 3 20 3 2 3" xfId="35810"/>
    <cellStyle name="Normal 2 2 3 20 3 3" xfId="5728"/>
    <cellStyle name="Normal 2 2 3 20 3 3 2" xfId="35811"/>
    <cellStyle name="Normal 2 2 3 20 3 4" xfId="35812"/>
    <cellStyle name="Normal 2 2 3 20 4" xfId="5729"/>
    <cellStyle name="Normal 2 2 3 20 4 2" xfId="5730"/>
    <cellStyle name="Normal 2 2 3 20 4 2 2" xfId="5731"/>
    <cellStyle name="Normal 2 2 3 20 4 2 2 2" xfId="35813"/>
    <cellStyle name="Normal 2 2 3 20 4 2 3" xfId="35814"/>
    <cellStyle name="Normal 2 2 3 20 4 3" xfId="5732"/>
    <cellStyle name="Normal 2 2 3 20 4 3 2" xfId="35815"/>
    <cellStyle name="Normal 2 2 3 20 4 4" xfId="35816"/>
    <cellStyle name="Normal 2 2 3 20 5" xfId="5733"/>
    <cellStyle name="Normal 2 2 3 20 5 2" xfId="5734"/>
    <cellStyle name="Normal 2 2 3 20 5 2 2" xfId="35817"/>
    <cellStyle name="Normal 2 2 3 20 5 3" xfId="35818"/>
    <cellStyle name="Normal 2 2 3 20 6" xfId="5735"/>
    <cellStyle name="Normal 2 2 3 20 6 2" xfId="35819"/>
    <cellStyle name="Normal 2 2 3 20 7" xfId="5736"/>
    <cellStyle name="Normal 2 2 3 20 7 2" xfId="35820"/>
    <cellStyle name="Normal 2 2 3 20 8" xfId="35821"/>
    <cellStyle name="Normal 2 2 3 21" xfId="5737"/>
    <cellStyle name="Normal 2 2 3 21 2" xfId="5738"/>
    <cellStyle name="Normal 2 2 3 21 2 2" xfId="5739"/>
    <cellStyle name="Normal 2 2 3 21 2 2 2" xfId="5740"/>
    <cellStyle name="Normal 2 2 3 21 2 2 2 2" xfId="35822"/>
    <cellStyle name="Normal 2 2 3 21 2 2 3" xfId="35823"/>
    <cellStyle name="Normal 2 2 3 21 2 3" xfId="5741"/>
    <cellStyle name="Normal 2 2 3 21 2 3 2" xfId="35824"/>
    <cellStyle name="Normal 2 2 3 21 2 4" xfId="35825"/>
    <cellStyle name="Normal 2 2 3 21 3" xfId="5742"/>
    <cellStyle name="Normal 2 2 3 21 3 2" xfId="5743"/>
    <cellStyle name="Normal 2 2 3 21 3 2 2" xfId="5744"/>
    <cellStyle name="Normal 2 2 3 21 3 2 2 2" xfId="35826"/>
    <cellStyle name="Normal 2 2 3 21 3 2 3" xfId="35827"/>
    <cellStyle name="Normal 2 2 3 21 3 3" xfId="5745"/>
    <cellStyle name="Normal 2 2 3 21 3 3 2" xfId="35828"/>
    <cellStyle name="Normal 2 2 3 21 3 4" xfId="35829"/>
    <cellStyle name="Normal 2 2 3 21 4" xfId="5746"/>
    <cellStyle name="Normal 2 2 3 21 4 2" xfId="5747"/>
    <cellStyle name="Normal 2 2 3 21 4 2 2" xfId="5748"/>
    <cellStyle name="Normal 2 2 3 21 4 2 2 2" xfId="35830"/>
    <cellStyle name="Normal 2 2 3 21 4 2 3" xfId="35831"/>
    <cellStyle name="Normal 2 2 3 21 4 3" xfId="5749"/>
    <cellStyle name="Normal 2 2 3 21 4 3 2" xfId="35832"/>
    <cellStyle name="Normal 2 2 3 21 4 4" xfId="35833"/>
    <cellStyle name="Normal 2 2 3 21 5" xfId="5750"/>
    <cellStyle name="Normal 2 2 3 21 5 2" xfId="5751"/>
    <cellStyle name="Normal 2 2 3 21 5 2 2" xfId="35834"/>
    <cellStyle name="Normal 2 2 3 21 5 3" xfId="35835"/>
    <cellStyle name="Normal 2 2 3 21 6" xfId="5752"/>
    <cellStyle name="Normal 2 2 3 21 6 2" xfId="35836"/>
    <cellStyle name="Normal 2 2 3 21 7" xfId="5753"/>
    <cellStyle name="Normal 2 2 3 21 7 2" xfId="35837"/>
    <cellStyle name="Normal 2 2 3 21 8" xfId="35838"/>
    <cellStyle name="Normal 2 2 3 22" xfId="5754"/>
    <cellStyle name="Normal 2 2 3 22 2" xfId="5755"/>
    <cellStyle name="Normal 2 2 3 22 2 2" xfId="5756"/>
    <cellStyle name="Normal 2 2 3 22 2 2 2" xfId="5757"/>
    <cellStyle name="Normal 2 2 3 22 2 2 2 2" xfId="35839"/>
    <cellStyle name="Normal 2 2 3 22 2 2 3" xfId="35840"/>
    <cellStyle name="Normal 2 2 3 22 2 3" xfId="5758"/>
    <cellStyle name="Normal 2 2 3 22 2 3 2" xfId="35841"/>
    <cellStyle name="Normal 2 2 3 22 2 4" xfId="35842"/>
    <cellStyle name="Normal 2 2 3 22 3" xfId="5759"/>
    <cellStyle name="Normal 2 2 3 22 3 2" xfId="5760"/>
    <cellStyle name="Normal 2 2 3 22 3 2 2" xfId="5761"/>
    <cellStyle name="Normal 2 2 3 22 3 2 2 2" xfId="35843"/>
    <cellStyle name="Normal 2 2 3 22 3 2 3" xfId="35844"/>
    <cellStyle name="Normal 2 2 3 22 3 3" xfId="5762"/>
    <cellStyle name="Normal 2 2 3 22 3 3 2" xfId="35845"/>
    <cellStyle name="Normal 2 2 3 22 3 4" xfId="35846"/>
    <cellStyle name="Normal 2 2 3 22 4" xfId="5763"/>
    <cellStyle name="Normal 2 2 3 22 4 2" xfId="5764"/>
    <cellStyle name="Normal 2 2 3 22 4 2 2" xfId="5765"/>
    <cellStyle name="Normal 2 2 3 22 4 2 2 2" xfId="35847"/>
    <cellStyle name="Normal 2 2 3 22 4 2 3" xfId="35848"/>
    <cellStyle name="Normal 2 2 3 22 4 3" xfId="5766"/>
    <cellStyle name="Normal 2 2 3 22 4 3 2" xfId="35849"/>
    <cellStyle name="Normal 2 2 3 22 4 4" xfId="35850"/>
    <cellStyle name="Normal 2 2 3 22 5" xfId="5767"/>
    <cellStyle name="Normal 2 2 3 22 5 2" xfId="5768"/>
    <cellStyle name="Normal 2 2 3 22 5 2 2" xfId="35851"/>
    <cellStyle name="Normal 2 2 3 22 5 3" xfId="35852"/>
    <cellStyle name="Normal 2 2 3 22 6" xfId="5769"/>
    <cellStyle name="Normal 2 2 3 22 6 2" xfId="35853"/>
    <cellStyle name="Normal 2 2 3 22 7" xfId="5770"/>
    <cellStyle name="Normal 2 2 3 22 7 2" xfId="35854"/>
    <cellStyle name="Normal 2 2 3 22 8" xfId="35855"/>
    <cellStyle name="Normal 2 2 3 23" xfId="5771"/>
    <cellStyle name="Normal 2 2 3 23 2" xfId="5772"/>
    <cellStyle name="Normal 2 2 3 23 2 2" xfId="5773"/>
    <cellStyle name="Normal 2 2 3 23 2 2 2" xfId="5774"/>
    <cellStyle name="Normal 2 2 3 23 2 2 2 2" xfId="35856"/>
    <cellStyle name="Normal 2 2 3 23 2 2 3" xfId="35857"/>
    <cellStyle name="Normal 2 2 3 23 2 3" xfId="5775"/>
    <cellStyle name="Normal 2 2 3 23 2 3 2" xfId="35858"/>
    <cellStyle name="Normal 2 2 3 23 2 4" xfId="35859"/>
    <cellStyle name="Normal 2 2 3 23 3" xfId="5776"/>
    <cellStyle name="Normal 2 2 3 23 3 2" xfId="5777"/>
    <cellStyle name="Normal 2 2 3 23 3 2 2" xfId="5778"/>
    <cellStyle name="Normal 2 2 3 23 3 2 2 2" xfId="35860"/>
    <cellStyle name="Normal 2 2 3 23 3 2 3" xfId="35861"/>
    <cellStyle name="Normal 2 2 3 23 3 3" xfId="5779"/>
    <cellStyle name="Normal 2 2 3 23 3 3 2" xfId="35862"/>
    <cellStyle name="Normal 2 2 3 23 3 4" xfId="35863"/>
    <cellStyle name="Normal 2 2 3 23 4" xfId="5780"/>
    <cellStyle name="Normal 2 2 3 23 4 2" xfId="5781"/>
    <cellStyle name="Normal 2 2 3 23 4 2 2" xfId="5782"/>
    <cellStyle name="Normal 2 2 3 23 4 2 2 2" xfId="35864"/>
    <cellStyle name="Normal 2 2 3 23 4 2 3" xfId="35865"/>
    <cellStyle name="Normal 2 2 3 23 4 3" xfId="5783"/>
    <cellStyle name="Normal 2 2 3 23 4 3 2" xfId="35866"/>
    <cellStyle name="Normal 2 2 3 23 4 4" xfId="35867"/>
    <cellStyle name="Normal 2 2 3 23 5" xfId="5784"/>
    <cellStyle name="Normal 2 2 3 23 5 2" xfId="5785"/>
    <cellStyle name="Normal 2 2 3 23 5 2 2" xfId="35868"/>
    <cellStyle name="Normal 2 2 3 23 5 3" xfId="35869"/>
    <cellStyle name="Normal 2 2 3 23 6" xfId="5786"/>
    <cellStyle name="Normal 2 2 3 23 6 2" xfId="35870"/>
    <cellStyle name="Normal 2 2 3 23 7" xfId="5787"/>
    <cellStyle name="Normal 2 2 3 23 7 2" xfId="35871"/>
    <cellStyle name="Normal 2 2 3 23 8" xfId="35872"/>
    <cellStyle name="Normal 2 2 3 24" xfId="5788"/>
    <cellStyle name="Normal 2 2 3 24 2" xfId="5789"/>
    <cellStyle name="Normal 2 2 3 24 2 2" xfId="5790"/>
    <cellStyle name="Normal 2 2 3 24 2 2 2" xfId="5791"/>
    <cellStyle name="Normal 2 2 3 24 2 2 2 2" xfId="35873"/>
    <cellStyle name="Normal 2 2 3 24 2 2 3" xfId="35874"/>
    <cellStyle name="Normal 2 2 3 24 2 3" xfId="5792"/>
    <cellStyle name="Normal 2 2 3 24 2 3 2" xfId="35875"/>
    <cellStyle name="Normal 2 2 3 24 2 4" xfId="35876"/>
    <cellStyle name="Normal 2 2 3 24 3" xfId="5793"/>
    <cellStyle name="Normal 2 2 3 24 3 2" xfId="5794"/>
    <cellStyle name="Normal 2 2 3 24 3 2 2" xfId="5795"/>
    <cellStyle name="Normal 2 2 3 24 3 2 2 2" xfId="35877"/>
    <cellStyle name="Normal 2 2 3 24 3 2 3" xfId="35878"/>
    <cellStyle name="Normal 2 2 3 24 3 3" xfId="5796"/>
    <cellStyle name="Normal 2 2 3 24 3 3 2" xfId="35879"/>
    <cellStyle name="Normal 2 2 3 24 3 4" xfId="35880"/>
    <cellStyle name="Normal 2 2 3 24 4" xfId="5797"/>
    <cellStyle name="Normal 2 2 3 24 4 2" xfId="5798"/>
    <cellStyle name="Normal 2 2 3 24 4 2 2" xfId="5799"/>
    <cellStyle name="Normal 2 2 3 24 4 2 2 2" xfId="35881"/>
    <cellStyle name="Normal 2 2 3 24 4 2 3" xfId="35882"/>
    <cellStyle name="Normal 2 2 3 24 4 3" xfId="5800"/>
    <cellStyle name="Normal 2 2 3 24 4 3 2" xfId="35883"/>
    <cellStyle name="Normal 2 2 3 24 4 4" xfId="35884"/>
    <cellStyle name="Normal 2 2 3 24 5" xfId="5801"/>
    <cellStyle name="Normal 2 2 3 24 5 2" xfId="5802"/>
    <cellStyle name="Normal 2 2 3 24 5 2 2" xfId="35885"/>
    <cellStyle name="Normal 2 2 3 24 5 3" xfId="35886"/>
    <cellStyle name="Normal 2 2 3 24 6" xfId="5803"/>
    <cellStyle name="Normal 2 2 3 24 6 2" xfId="35887"/>
    <cellStyle name="Normal 2 2 3 24 7" xfId="5804"/>
    <cellStyle name="Normal 2 2 3 24 7 2" xfId="35888"/>
    <cellStyle name="Normal 2 2 3 24 8" xfId="35889"/>
    <cellStyle name="Normal 2 2 3 25" xfId="5805"/>
    <cellStyle name="Normal 2 2 3 25 2" xfId="5806"/>
    <cellStyle name="Normal 2 2 3 25 2 2" xfId="5807"/>
    <cellStyle name="Normal 2 2 3 25 2 2 2" xfId="5808"/>
    <cellStyle name="Normal 2 2 3 25 2 2 2 2" xfId="35890"/>
    <cellStyle name="Normal 2 2 3 25 2 2 3" xfId="35891"/>
    <cellStyle name="Normal 2 2 3 25 2 3" xfId="5809"/>
    <cellStyle name="Normal 2 2 3 25 2 3 2" xfId="35892"/>
    <cellStyle name="Normal 2 2 3 25 2 4" xfId="35893"/>
    <cellStyle name="Normal 2 2 3 25 3" xfId="5810"/>
    <cellStyle name="Normal 2 2 3 25 3 2" xfId="5811"/>
    <cellStyle name="Normal 2 2 3 25 3 2 2" xfId="5812"/>
    <cellStyle name="Normal 2 2 3 25 3 2 2 2" xfId="35894"/>
    <cellStyle name="Normal 2 2 3 25 3 2 3" xfId="35895"/>
    <cellStyle name="Normal 2 2 3 25 3 3" xfId="5813"/>
    <cellStyle name="Normal 2 2 3 25 3 3 2" xfId="35896"/>
    <cellStyle name="Normal 2 2 3 25 3 4" xfId="35897"/>
    <cellStyle name="Normal 2 2 3 25 4" xfId="5814"/>
    <cellStyle name="Normal 2 2 3 25 4 2" xfId="5815"/>
    <cellStyle name="Normal 2 2 3 25 4 2 2" xfId="5816"/>
    <cellStyle name="Normal 2 2 3 25 4 2 2 2" xfId="35898"/>
    <cellStyle name="Normal 2 2 3 25 4 2 3" xfId="35899"/>
    <cellStyle name="Normal 2 2 3 25 4 3" xfId="5817"/>
    <cellStyle name="Normal 2 2 3 25 4 3 2" xfId="35900"/>
    <cellStyle name="Normal 2 2 3 25 4 4" xfId="35901"/>
    <cellStyle name="Normal 2 2 3 25 5" xfId="5818"/>
    <cellStyle name="Normal 2 2 3 25 5 2" xfId="5819"/>
    <cellStyle name="Normal 2 2 3 25 5 2 2" xfId="35902"/>
    <cellStyle name="Normal 2 2 3 25 5 3" xfId="35903"/>
    <cellStyle name="Normal 2 2 3 25 6" xfId="5820"/>
    <cellStyle name="Normal 2 2 3 25 6 2" xfId="35904"/>
    <cellStyle name="Normal 2 2 3 25 7" xfId="5821"/>
    <cellStyle name="Normal 2 2 3 25 7 2" xfId="35905"/>
    <cellStyle name="Normal 2 2 3 25 8" xfId="35906"/>
    <cellStyle name="Normal 2 2 3 26" xfId="5822"/>
    <cellStyle name="Normal 2 2 3 26 2" xfId="5823"/>
    <cellStyle name="Normal 2 2 3 26 2 2" xfId="5824"/>
    <cellStyle name="Normal 2 2 3 26 2 2 2" xfId="5825"/>
    <cellStyle name="Normal 2 2 3 26 2 2 2 2" xfId="35907"/>
    <cellStyle name="Normal 2 2 3 26 2 2 3" xfId="35908"/>
    <cellStyle name="Normal 2 2 3 26 2 3" xfId="5826"/>
    <cellStyle name="Normal 2 2 3 26 2 3 2" xfId="35909"/>
    <cellStyle name="Normal 2 2 3 26 2 4" xfId="35910"/>
    <cellStyle name="Normal 2 2 3 26 3" xfId="5827"/>
    <cellStyle name="Normal 2 2 3 26 3 2" xfId="5828"/>
    <cellStyle name="Normal 2 2 3 26 3 2 2" xfId="5829"/>
    <cellStyle name="Normal 2 2 3 26 3 2 2 2" xfId="35911"/>
    <cellStyle name="Normal 2 2 3 26 3 2 3" xfId="35912"/>
    <cellStyle name="Normal 2 2 3 26 3 3" xfId="5830"/>
    <cellStyle name="Normal 2 2 3 26 3 3 2" xfId="35913"/>
    <cellStyle name="Normal 2 2 3 26 3 4" xfId="35914"/>
    <cellStyle name="Normal 2 2 3 26 4" xfId="5831"/>
    <cellStyle name="Normal 2 2 3 26 4 2" xfId="5832"/>
    <cellStyle name="Normal 2 2 3 26 4 2 2" xfId="5833"/>
    <cellStyle name="Normal 2 2 3 26 4 2 2 2" xfId="35915"/>
    <cellStyle name="Normal 2 2 3 26 4 2 3" xfId="35916"/>
    <cellStyle name="Normal 2 2 3 26 4 3" xfId="5834"/>
    <cellStyle name="Normal 2 2 3 26 4 3 2" xfId="35917"/>
    <cellStyle name="Normal 2 2 3 26 4 4" xfId="35918"/>
    <cellStyle name="Normal 2 2 3 26 5" xfId="5835"/>
    <cellStyle name="Normal 2 2 3 26 5 2" xfId="5836"/>
    <cellStyle name="Normal 2 2 3 26 5 2 2" xfId="35919"/>
    <cellStyle name="Normal 2 2 3 26 5 3" xfId="35920"/>
    <cellStyle name="Normal 2 2 3 26 6" xfId="5837"/>
    <cellStyle name="Normal 2 2 3 26 6 2" xfId="35921"/>
    <cellStyle name="Normal 2 2 3 26 7" xfId="5838"/>
    <cellStyle name="Normal 2 2 3 26 7 2" xfId="35922"/>
    <cellStyle name="Normal 2 2 3 26 8" xfId="35923"/>
    <cellStyle name="Normal 2 2 3 27" xfId="5839"/>
    <cellStyle name="Normal 2 2 3 27 2" xfId="5840"/>
    <cellStyle name="Normal 2 2 3 27 2 2" xfId="5841"/>
    <cellStyle name="Normal 2 2 3 27 2 2 2" xfId="5842"/>
    <cellStyle name="Normal 2 2 3 27 2 2 2 2" xfId="35924"/>
    <cellStyle name="Normal 2 2 3 27 2 2 3" xfId="35925"/>
    <cellStyle name="Normal 2 2 3 27 2 3" xfId="5843"/>
    <cellStyle name="Normal 2 2 3 27 2 3 2" xfId="35926"/>
    <cellStyle name="Normal 2 2 3 27 2 4" xfId="35927"/>
    <cellStyle name="Normal 2 2 3 27 3" xfId="5844"/>
    <cellStyle name="Normal 2 2 3 27 3 2" xfId="5845"/>
    <cellStyle name="Normal 2 2 3 27 3 2 2" xfId="5846"/>
    <cellStyle name="Normal 2 2 3 27 3 2 2 2" xfId="35928"/>
    <cellStyle name="Normal 2 2 3 27 3 2 3" xfId="35929"/>
    <cellStyle name="Normal 2 2 3 27 3 3" xfId="5847"/>
    <cellStyle name="Normal 2 2 3 27 3 3 2" xfId="35930"/>
    <cellStyle name="Normal 2 2 3 27 3 4" xfId="35931"/>
    <cellStyle name="Normal 2 2 3 27 4" xfId="5848"/>
    <cellStyle name="Normal 2 2 3 27 4 2" xfId="5849"/>
    <cellStyle name="Normal 2 2 3 27 4 2 2" xfId="5850"/>
    <cellStyle name="Normal 2 2 3 27 4 2 2 2" xfId="35932"/>
    <cellStyle name="Normal 2 2 3 27 4 2 3" xfId="35933"/>
    <cellStyle name="Normal 2 2 3 27 4 3" xfId="5851"/>
    <cellStyle name="Normal 2 2 3 27 4 3 2" xfId="35934"/>
    <cellStyle name="Normal 2 2 3 27 4 4" xfId="35935"/>
    <cellStyle name="Normal 2 2 3 27 5" xfId="5852"/>
    <cellStyle name="Normal 2 2 3 27 5 2" xfId="5853"/>
    <cellStyle name="Normal 2 2 3 27 5 2 2" xfId="35936"/>
    <cellStyle name="Normal 2 2 3 27 5 3" xfId="35937"/>
    <cellStyle name="Normal 2 2 3 27 6" xfId="5854"/>
    <cellStyle name="Normal 2 2 3 27 6 2" xfId="35938"/>
    <cellStyle name="Normal 2 2 3 27 7" xfId="5855"/>
    <cellStyle name="Normal 2 2 3 27 7 2" xfId="35939"/>
    <cellStyle name="Normal 2 2 3 27 8" xfId="35940"/>
    <cellStyle name="Normal 2 2 3 28" xfId="5856"/>
    <cellStyle name="Normal 2 2 3 28 2" xfId="5857"/>
    <cellStyle name="Normal 2 2 3 28 2 2" xfId="5858"/>
    <cellStyle name="Normal 2 2 3 28 2 2 2" xfId="5859"/>
    <cellStyle name="Normal 2 2 3 28 2 2 2 2" xfId="35941"/>
    <cellStyle name="Normal 2 2 3 28 2 2 3" xfId="35942"/>
    <cellStyle name="Normal 2 2 3 28 2 3" xfId="5860"/>
    <cellStyle name="Normal 2 2 3 28 2 3 2" xfId="35943"/>
    <cellStyle name="Normal 2 2 3 28 2 4" xfId="35944"/>
    <cellStyle name="Normal 2 2 3 28 3" xfId="5861"/>
    <cellStyle name="Normal 2 2 3 28 3 2" xfId="5862"/>
    <cellStyle name="Normal 2 2 3 28 3 2 2" xfId="5863"/>
    <cellStyle name="Normal 2 2 3 28 3 2 2 2" xfId="35945"/>
    <cellStyle name="Normal 2 2 3 28 3 2 3" xfId="35946"/>
    <cellStyle name="Normal 2 2 3 28 3 3" xfId="5864"/>
    <cellStyle name="Normal 2 2 3 28 3 3 2" xfId="35947"/>
    <cellStyle name="Normal 2 2 3 28 3 4" xfId="35948"/>
    <cellStyle name="Normal 2 2 3 28 4" xfId="5865"/>
    <cellStyle name="Normal 2 2 3 28 4 2" xfId="5866"/>
    <cellStyle name="Normal 2 2 3 28 4 2 2" xfId="5867"/>
    <cellStyle name="Normal 2 2 3 28 4 2 2 2" xfId="35949"/>
    <cellStyle name="Normal 2 2 3 28 4 2 3" xfId="35950"/>
    <cellStyle name="Normal 2 2 3 28 4 3" xfId="5868"/>
    <cellStyle name="Normal 2 2 3 28 4 3 2" xfId="35951"/>
    <cellStyle name="Normal 2 2 3 28 4 4" xfId="35952"/>
    <cellStyle name="Normal 2 2 3 28 5" xfId="5869"/>
    <cellStyle name="Normal 2 2 3 28 5 2" xfId="5870"/>
    <cellStyle name="Normal 2 2 3 28 5 2 2" xfId="35953"/>
    <cellStyle name="Normal 2 2 3 28 5 3" xfId="35954"/>
    <cellStyle name="Normal 2 2 3 28 6" xfId="5871"/>
    <cellStyle name="Normal 2 2 3 28 6 2" xfId="35955"/>
    <cellStyle name="Normal 2 2 3 28 7" xfId="5872"/>
    <cellStyle name="Normal 2 2 3 28 7 2" xfId="35956"/>
    <cellStyle name="Normal 2 2 3 28 8" xfId="35957"/>
    <cellStyle name="Normal 2 2 3 29" xfId="5873"/>
    <cellStyle name="Normal 2 2 3 29 2" xfId="5874"/>
    <cellStyle name="Normal 2 2 3 29 2 2" xfId="5875"/>
    <cellStyle name="Normal 2 2 3 29 2 2 2" xfId="5876"/>
    <cellStyle name="Normal 2 2 3 29 2 2 2 2" xfId="35958"/>
    <cellStyle name="Normal 2 2 3 29 2 2 3" xfId="35959"/>
    <cellStyle name="Normal 2 2 3 29 2 3" xfId="5877"/>
    <cellStyle name="Normal 2 2 3 29 2 3 2" xfId="35960"/>
    <cellStyle name="Normal 2 2 3 29 2 4" xfId="35961"/>
    <cellStyle name="Normal 2 2 3 29 3" xfId="5878"/>
    <cellStyle name="Normal 2 2 3 29 3 2" xfId="5879"/>
    <cellStyle name="Normal 2 2 3 29 3 2 2" xfId="5880"/>
    <cellStyle name="Normal 2 2 3 29 3 2 2 2" xfId="35962"/>
    <cellStyle name="Normal 2 2 3 29 3 2 3" xfId="35963"/>
    <cellStyle name="Normal 2 2 3 29 3 3" xfId="5881"/>
    <cellStyle name="Normal 2 2 3 29 3 3 2" xfId="35964"/>
    <cellStyle name="Normal 2 2 3 29 3 4" xfId="35965"/>
    <cellStyle name="Normal 2 2 3 29 4" xfId="5882"/>
    <cellStyle name="Normal 2 2 3 29 4 2" xfId="5883"/>
    <cellStyle name="Normal 2 2 3 29 4 2 2" xfId="5884"/>
    <cellStyle name="Normal 2 2 3 29 4 2 2 2" xfId="35966"/>
    <cellStyle name="Normal 2 2 3 29 4 2 3" xfId="35967"/>
    <cellStyle name="Normal 2 2 3 29 4 3" xfId="5885"/>
    <cellStyle name="Normal 2 2 3 29 4 3 2" xfId="35968"/>
    <cellStyle name="Normal 2 2 3 29 4 4" xfId="35969"/>
    <cellStyle name="Normal 2 2 3 29 5" xfId="5886"/>
    <cellStyle name="Normal 2 2 3 29 5 2" xfId="5887"/>
    <cellStyle name="Normal 2 2 3 29 5 2 2" xfId="35970"/>
    <cellStyle name="Normal 2 2 3 29 5 3" xfId="35971"/>
    <cellStyle name="Normal 2 2 3 29 6" xfId="5888"/>
    <cellStyle name="Normal 2 2 3 29 6 2" xfId="35972"/>
    <cellStyle name="Normal 2 2 3 29 7" xfId="5889"/>
    <cellStyle name="Normal 2 2 3 29 7 2" xfId="35973"/>
    <cellStyle name="Normal 2 2 3 29 8" xfId="35974"/>
    <cellStyle name="Normal 2 2 3 3" xfId="5890"/>
    <cellStyle name="Normal 2 2 3 3 2" xfId="5891"/>
    <cellStyle name="Normal 2 2 3 3 2 2" xfId="5892"/>
    <cellStyle name="Normal 2 2 3 3 2 2 2" xfId="5893"/>
    <cellStyle name="Normal 2 2 3 3 2 2 2 2" xfId="35975"/>
    <cellStyle name="Normal 2 2 3 3 2 2 3" xfId="35976"/>
    <cellStyle name="Normal 2 2 3 3 2 3" xfId="5894"/>
    <cellStyle name="Normal 2 2 3 3 2 3 2" xfId="35977"/>
    <cellStyle name="Normal 2 2 3 3 2 4" xfId="35978"/>
    <cellStyle name="Normal 2 2 3 3 3" xfId="5895"/>
    <cellStyle name="Normal 2 2 3 3 3 2" xfId="5896"/>
    <cellStyle name="Normal 2 2 3 3 3 2 2" xfId="5897"/>
    <cellStyle name="Normal 2 2 3 3 3 2 2 2" xfId="35979"/>
    <cellStyle name="Normal 2 2 3 3 3 2 3" xfId="35980"/>
    <cellStyle name="Normal 2 2 3 3 3 3" xfId="5898"/>
    <cellStyle name="Normal 2 2 3 3 3 3 2" xfId="35981"/>
    <cellStyle name="Normal 2 2 3 3 3 4" xfId="35982"/>
    <cellStyle name="Normal 2 2 3 3 4" xfId="5899"/>
    <cellStyle name="Normal 2 2 3 3 4 2" xfId="5900"/>
    <cellStyle name="Normal 2 2 3 3 4 2 2" xfId="5901"/>
    <cellStyle name="Normal 2 2 3 3 4 2 2 2" xfId="35983"/>
    <cellStyle name="Normal 2 2 3 3 4 2 3" xfId="35984"/>
    <cellStyle name="Normal 2 2 3 3 4 3" xfId="5902"/>
    <cellStyle name="Normal 2 2 3 3 4 3 2" xfId="35985"/>
    <cellStyle name="Normal 2 2 3 3 4 4" xfId="35986"/>
    <cellStyle name="Normal 2 2 3 3 5" xfId="5903"/>
    <cellStyle name="Normal 2 2 3 3 5 2" xfId="5904"/>
    <cellStyle name="Normal 2 2 3 3 5 2 2" xfId="35987"/>
    <cellStyle name="Normal 2 2 3 3 5 3" xfId="35988"/>
    <cellStyle name="Normal 2 2 3 3 6" xfId="5905"/>
    <cellStyle name="Normal 2 2 3 3 6 2" xfId="35989"/>
    <cellStyle name="Normal 2 2 3 3 7" xfId="5906"/>
    <cellStyle name="Normal 2 2 3 3 7 2" xfId="35990"/>
    <cellStyle name="Normal 2 2 3 3 8" xfId="35991"/>
    <cellStyle name="Normal 2 2 3 30" xfId="5907"/>
    <cellStyle name="Normal 2 2 3 30 2" xfId="5908"/>
    <cellStyle name="Normal 2 2 3 30 2 2" xfId="5909"/>
    <cellStyle name="Normal 2 2 3 30 2 2 2" xfId="35992"/>
    <cellStyle name="Normal 2 2 3 30 2 3" xfId="35993"/>
    <cellStyle name="Normal 2 2 3 30 3" xfId="5910"/>
    <cellStyle name="Normal 2 2 3 30 3 2" xfId="35994"/>
    <cellStyle name="Normal 2 2 3 30 4" xfId="35995"/>
    <cellStyle name="Normal 2 2 3 31" xfId="5911"/>
    <cellStyle name="Normal 2 2 3 31 2" xfId="5912"/>
    <cellStyle name="Normal 2 2 3 31 2 2" xfId="5913"/>
    <cellStyle name="Normal 2 2 3 31 2 2 2" xfId="35996"/>
    <cellStyle name="Normal 2 2 3 31 2 3" xfId="35997"/>
    <cellStyle name="Normal 2 2 3 31 3" xfId="5914"/>
    <cellStyle name="Normal 2 2 3 31 3 2" xfId="35998"/>
    <cellStyle name="Normal 2 2 3 31 4" xfId="35999"/>
    <cellStyle name="Normal 2 2 3 32" xfId="5915"/>
    <cellStyle name="Normal 2 2 3 32 2" xfId="5916"/>
    <cellStyle name="Normal 2 2 3 32 2 2" xfId="5917"/>
    <cellStyle name="Normal 2 2 3 32 2 2 2" xfId="36000"/>
    <cellStyle name="Normal 2 2 3 32 2 3" xfId="36001"/>
    <cellStyle name="Normal 2 2 3 32 3" xfId="5918"/>
    <cellStyle name="Normal 2 2 3 32 3 2" xfId="36002"/>
    <cellStyle name="Normal 2 2 3 32 4" xfId="36003"/>
    <cellStyle name="Normal 2 2 3 33" xfId="5919"/>
    <cellStyle name="Normal 2 2 3 33 2" xfId="5920"/>
    <cellStyle name="Normal 2 2 3 33 2 2" xfId="36004"/>
    <cellStyle name="Normal 2 2 3 33 3" xfId="36005"/>
    <cellStyle name="Normal 2 2 3 34" xfId="5921"/>
    <cellStyle name="Normal 2 2 3 34 2" xfId="36006"/>
    <cellStyle name="Normal 2 2 3 35" xfId="5922"/>
    <cellStyle name="Normal 2 2 3 35 2" xfId="36007"/>
    <cellStyle name="Normal 2 2 3 36" xfId="36008"/>
    <cellStyle name="Normal 2 2 3 4" xfId="5923"/>
    <cellStyle name="Normal 2 2 3 4 2" xfId="5924"/>
    <cellStyle name="Normal 2 2 3 4 2 2" xfId="5925"/>
    <cellStyle name="Normal 2 2 3 4 2 2 2" xfId="5926"/>
    <cellStyle name="Normal 2 2 3 4 2 2 2 2" xfId="36009"/>
    <cellStyle name="Normal 2 2 3 4 2 2 3" xfId="36010"/>
    <cellStyle name="Normal 2 2 3 4 2 3" xfId="5927"/>
    <cellStyle name="Normal 2 2 3 4 2 3 2" xfId="36011"/>
    <cellStyle name="Normal 2 2 3 4 2 4" xfId="36012"/>
    <cellStyle name="Normal 2 2 3 4 3" xfId="5928"/>
    <cellStyle name="Normal 2 2 3 4 3 2" xfId="5929"/>
    <cellStyle name="Normal 2 2 3 4 3 2 2" xfId="5930"/>
    <cellStyle name="Normal 2 2 3 4 3 2 2 2" xfId="36013"/>
    <cellStyle name="Normal 2 2 3 4 3 2 3" xfId="36014"/>
    <cellStyle name="Normal 2 2 3 4 3 3" xfId="5931"/>
    <cellStyle name="Normal 2 2 3 4 3 3 2" xfId="36015"/>
    <cellStyle name="Normal 2 2 3 4 3 4" xfId="36016"/>
    <cellStyle name="Normal 2 2 3 4 4" xfId="5932"/>
    <cellStyle name="Normal 2 2 3 4 4 2" xfId="5933"/>
    <cellStyle name="Normal 2 2 3 4 4 2 2" xfId="5934"/>
    <cellStyle name="Normal 2 2 3 4 4 2 2 2" xfId="36017"/>
    <cellStyle name="Normal 2 2 3 4 4 2 3" xfId="36018"/>
    <cellStyle name="Normal 2 2 3 4 4 3" xfId="5935"/>
    <cellStyle name="Normal 2 2 3 4 4 3 2" xfId="36019"/>
    <cellStyle name="Normal 2 2 3 4 4 4" xfId="36020"/>
    <cellStyle name="Normal 2 2 3 4 5" xfId="5936"/>
    <cellStyle name="Normal 2 2 3 4 5 2" xfId="5937"/>
    <cellStyle name="Normal 2 2 3 4 5 2 2" xfId="36021"/>
    <cellStyle name="Normal 2 2 3 4 5 3" xfId="36022"/>
    <cellStyle name="Normal 2 2 3 4 6" xfId="5938"/>
    <cellStyle name="Normal 2 2 3 4 6 2" xfId="36023"/>
    <cellStyle name="Normal 2 2 3 4 7" xfId="5939"/>
    <cellStyle name="Normal 2 2 3 4 7 2" xfId="36024"/>
    <cellStyle name="Normal 2 2 3 4 8" xfId="36025"/>
    <cellStyle name="Normal 2 2 3 5" xfId="5940"/>
    <cellStyle name="Normal 2 2 3 5 2" xfId="5941"/>
    <cellStyle name="Normal 2 2 3 5 2 2" xfId="5942"/>
    <cellStyle name="Normal 2 2 3 5 2 2 2" xfId="5943"/>
    <cellStyle name="Normal 2 2 3 5 2 2 2 2" xfId="36026"/>
    <cellStyle name="Normal 2 2 3 5 2 2 3" xfId="36027"/>
    <cellStyle name="Normal 2 2 3 5 2 3" xfId="5944"/>
    <cellStyle name="Normal 2 2 3 5 2 3 2" xfId="36028"/>
    <cellStyle name="Normal 2 2 3 5 2 4" xfId="36029"/>
    <cellStyle name="Normal 2 2 3 5 3" xfId="5945"/>
    <cellStyle name="Normal 2 2 3 5 3 2" xfId="5946"/>
    <cellStyle name="Normal 2 2 3 5 3 2 2" xfId="5947"/>
    <cellStyle name="Normal 2 2 3 5 3 2 2 2" xfId="36030"/>
    <cellStyle name="Normal 2 2 3 5 3 2 3" xfId="36031"/>
    <cellStyle name="Normal 2 2 3 5 3 3" xfId="5948"/>
    <cellStyle name="Normal 2 2 3 5 3 3 2" xfId="36032"/>
    <cellStyle name="Normal 2 2 3 5 3 4" xfId="36033"/>
    <cellStyle name="Normal 2 2 3 5 4" xfId="5949"/>
    <cellStyle name="Normal 2 2 3 5 4 2" xfId="5950"/>
    <cellStyle name="Normal 2 2 3 5 4 2 2" xfId="5951"/>
    <cellStyle name="Normal 2 2 3 5 4 2 2 2" xfId="36034"/>
    <cellStyle name="Normal 2 2 3 5 4 2 3" xfId="36035"/>
    <cellStyle name="Normal 2 2 3 5 4 3" xfId="5952"/>
    <cellStyle name="Normal 2 2 3 5 4 3 2" xfId="36036"/>
    <cellStyle name="Normal 2 2 3 5 4 4" xfId="36037"/>
    <cellStyle name="Normal 2 2 3 5 5" xfId="5953"/>
    <cellStyle name="Normal 2 2 3 5 5 2" xfId="5954"/>
    <cellStyle name="Normal 2 2 3 5 5 2 2" xfId="36038"/>
    <cellStyle name="Normal 2 2 3 5 5 3" xfId="36039"/>
    <cellStyle name="Normal 2 2 3 5 6" xfId="5955"/>
    <cellStyle name="Normal 2 2 3 5 6 2" xfId="36040"/>
    <cellStyle name="Normal 2 2 3 5 7" xfId="5956"/>
    <cellStyle name="Normal 2 2 3 5 7 2" xfId="36041"/>
    <cellStyle name="Normal 2 2 3 5 8" xfId="36042"/>
    <cellStyle name="Normal 2 2 3 6" xfId="5957"/>
    <cellStyle name="Normal 2 2 3 6 2" xfId="5958"/>
    <cellStyle name="Normal 2 2 3 6 2 2" xfId="5959"/>
    <cellStyle name="Normal 2 2 3 6 2 2 2" xfId="5960"/>
    <cellStyle name="Normal 2 2 3 6 2 2 2 2" xfId="36043"/>
    <cellStyle name="Normal 2 2 3 6 2 2 3" xfId="36044"/>
    <cellStyle name="Normal 2 2 3 6 2 3" xfId="5961"/>
    <cellStyle name="Normal 2 2 3 6 2 3 2" xfId="36045"/>
    <cellStyle name="Normal 2 2 3 6 2 4" xfId="36046"/>
    <cellStyle name="Normal 2 2 3 6 3" xfId="5962"/>
    <cellStyle name="Normal 2 2 3 6 3 2" xfId="5963"/>
    <cellStyle name="Normal 2 2 3 6 3 2 2" xfId="5964"/>
    <cellStyle name="Normal 2 2 3 6 3 2 2 2" xfId="36047"/>
    <cellStyle name="Normal 2 2 3 6 3 2 3" xfId="36048"/>
    <cellStyle name="Normal 2 2 3 6 3 3" xfId="5965"/>
    <cellStyle name="Normal 2 2 3 6 3 3 2" xfId="36049"/>
    <cellStyle name="Normal 2 2 3 6 3 4" xfId="36050"/>
    <cellStyle name="Normal 2 2 3 6 4" xfId="5966"/>
    <cellStyle name="Normal 2 2 3 6 4 2" xfId="5967"/>
    <cellStyle name="Normal 2 2 3 6 4 2 2" xfId="5968"/>
    <cellStyle name="Normal 2 2 3 6 4 2 2 2" xfId="36051"/>
    <cellStyle name="Normal 2 2 3 6 4 2 3" xfId="36052"/>
    <cellStyle name="Normal 2 2 3 6 4 3" xfId="5969"/>
    <cellStyle name="Normal 2 2 3 6 4 3 2" xfId="36053"/>
    <cellStyle name="Normal 2 2 3 6 4 4" xfId="36054"/>
    <cellStyle name="Normal 2 2 3 6 5" xfId="5970"/>
    <cellStyle name="Normal 2 2 3 6 5 2" xfId="5971"/>
    <cellStyle name="Normal 2 2 3 6 5 2 2" xfId="36055"/>
    <cellStyle name="Normal 2 2 3 6 5 3" xfId="36056"/>
    <cellStyle name="Normal 2 2 3 6 6" xfId="5972"/>
    <cellStyle name="Normal 2 2 3 6 6 2" xfId="36057"/>
    <cellStyle name="Normal 2 2 3 6 7" xfId="5973"/>
    <cellStyle name="Normal 2 2 3 6 7 2" xfId="36058"/>
    <cellStyle name="Normal 2 2 3 6 8" xfId="36059"/>
    <cellStyle name="Normal 2 2 3 7" xfId="5974"/>
    <cellStyle name="Normal 2 2 3 7 2" xfId="5975"/>
    <cellStyle name="Normal 2 2 3 7 2 2" xfId="5976"/>
    <cellStyle name="Normal 2 2 3 7 2 2 2" xfId="5977"/>
    <cellStyle name="Normal 2 2 3 7 2 2 2 2" xfId="36060"/>
    <cellStyle name="Normal 2 2 3 7 2 2 3" xfId="36061"/>
    <cellStyle name="Normal 2 2 3 7 2 3" xfId="5978"/>
    <cellStyle name="Normal 2 2 3 7 2 3 2" xfId="36062"/>
    <cellStyle name="Normal 2 2 3 7 2 4" xfId="36063"/>
    <cellStyle name="Normal 2 2 3 7 3" xfId="5979"/>
    <cellStyle name="Normal 2 2 3 7 3 2" xfId="5980"/>
    <cellStyle name="Normal 2 2 3 7 3 2 2" xfId="5981"/>
    <cellStyle name="Normal 2 2 3 7 3 2 2 2" xfId="36064"/>
    <cellStyle name="Normal 2 2 3 7 3 2 3" xfId="36065"/>
    <cellStyle name="Normal 2 2 3 7 3 3" xfId="5982"/>
    <cellStyle name="Normal 2 2 3 7 3 3 2" xfId="36066"/>
    <cellStyle name="Normal 2 2 3 7 3 4" xfId="36067"/>
    <cellStyle name="Normal 2 2 3 7 4" xfId="5983"/>
    <cellStyle name="Normal 2 2 3 7 4 2" xfId="5984"/>
    <cellStyle name="Normal 2 2 3 7 4 2 2" xfId="5985"/>
    <cellStyle name="Normal 2 2 3 7 4 2 2 2" xfId="36068"/>
    <cellStyle name="Normal 2 2 3 7 4 2 3" xfId="36069"/>
    <cellStyle name="Normal 2 2 3 7 4 3" xfId="5986"/>
    <cellStyle name="Normal 2 2 3 7 4 3 2" xfId="36070"/>
    <cellStyle name="Normal 2 2 3 7 4 4" xfId="36071"/>
    <cellStyle name="Normal 2 2 3 7 5" xfId="5987"/>
    <cellStyle name="Normal 2 2 3 7 5 2" xfId="5988"/>
    <cellStyle name="Normal 2 2 3 7 5 2 2" xfId="36072"/>
    <cellStyle name="Normal 2 2 3 7 5 3" xfId="36073"/>
    <cellStyle name="Normal 2 2 3 7 6" xfId="5989"/>
    <cellStyle name="Normal 2 2 3 7 6 2" xfId="36074"/>
    <cellStyle name="Normal 2 2 3 7 7" xfId="5990"/>
    <cellStyle name="Normal 2 2 3 7 7 2" xfId="36075"/>
    <cellStyle name="Normal 2 2 3 7 8" xfId="36076"/>
    <cellStyle name="Normal 2 2 3 8" xfId="5991"/>
    <cellStyle name="Normal 2 2 3 8 2" xfId="5992"/>
    <cellStyle name="Normal 2 2 3 8 2 2" xfId="5993"/>
    <cellStyle name="Normal 2 2 3 8 2 2 2" xfId="5994"/>
    <cellStyle name="Normal 2 2 3 8 2 2 2 2" xfId="36077"/>
    <cellStyle name="Normal 2 2 3 8 2 2 3" xfId="36078"/>
    <cellStyle name="Normal 2 2 3 8 2 3" xfId="5995"/>
    <cellStyle name="Normal 2 2 3 8 2 3 2" xfId="36079"/>
    <cellStyle name="Normal 2 2 3 8 2 4" xfId="36080"/>
    <cellStyle name="Normal 2 2 3 8 3" xfId="5996"/>
    <cellStyle name="Normal 2 2 3 8 3 2" xfId="5997"/>
    <cellStyle name="Normal 2 2 3 8 3 2 2" xfId="5998"/>
    <cellStyle name="Normal 2 2 3 8 3 2 2 2" xfId="36081"/>
    <cellStyle name="Normal 2 2 3 8 3 2 3" xfId="36082"/>
    <cellStyle name="Normal 2 2 3 8 3 3" xfId="5999"/>
    <cellStyle name="Normal 2 2 3 8 3 3 2" xfId="36083"/>
    <cellStyle name="Normal 2 2 3 8 3 4" xfId="36084"/>
    <cellStyle name="Normal 2 2 3 8 4" xfId="6000"/>
    <cellStyle name="Normal 2 2 3 8 4 2" xfId="6001"/>
    <cellStyle name="Normal 2 2 3 8 4 2 2" xfId="6002"/>
    <cellStyle name="Normal 2 2 3 8 4 2 2 2" xfId="36085"/>
    <cellStyle name="Normal 2 2 3 8 4 2 3" xfId="36086"/>
    <cellStyle name="Normal 2 2 3 8 4 3" xfId="6003"/>
    <cellStyle name="Normal 2 2 3 8 4 3 2" xfId="36087"/>
    <cellStyle name="Normal 2 2 3 8 4 4" xfId="36088"/>
    <cellStyle name="Normal 2 2 3 8 5" xfId="6004"/>
    <cellStyle name="Normal 2 2 3 8 5 2" xfId="6005"/>
    <cellStyle name="Normal 2 2 3 8 5 2 2" xfId="36089"/>
    <cellStyle name="Normal 2 2 3 8 5 3" xfId="36090"/>
    <cellStyle name="Normal 2 2 3 8 6" xfId="6006"/>
    <cellStyle name="Normal 2 2 3 8 6 2" xfId="36091"/>
    <cellStyle name="Normal 2 2 3 8 7" xfId="6007"/>
    <cellStyle name="Normal 2 2 3 8 7 2" xfId="36092"/>
    <cellStyle name="Normal 2 2 3 8 8" xfId="36093"/>
    <cellStyle name="Normal 2 2 3 9" xfId="6008"/>
    <cellStyle name="Normal 2 2 3 9 2" xfId="6009"/>
    <cellStyle name="Normal 2 2 3 9 2 2" xfId="6010"/>
    <cellStyle name="Normal 2 2 3 9 2 2 2" xfId="6011"/>
    <cellStyle name="Normal 2 2 3 9 2 2 2 2" xfId="36094"/>
    <cellStyle name="Normal 2 2 3 9 2 2 3" xfId="36095"/>
    <cellStyle name="Normal 2 2 3 9 2 3" xfId="6012"/>
    <cellStyle name="Normal 2 2 3 9 2 3 2" xfId="36096"/>
    <cellStyle name="Normal 2 2 3 9 2 4" xfId="36097"/>
    <cellStyle name="Normal 2 2 3 9 3" xfId="6013"/>
    <cellStyle name="Normal 2 2 3 9 3 2" xfId="6014"/>
    <cellStyle name="Normal 2 2 3 9 3 2 2" xfId="6015"/>
    <cellStyle name="Normal 2 2 3 9 3 2 2 2" xfId="36098"/>
    <cellStyle name="Normal 2 2 3 9 3 2 3" xfId="36099"/>
    <cellStyle name="Normal 2 2 3 9 3 3" xfId="6016"/>
    <cellStyle name="Normal 2 2 3 9 3 3 2" xfId="36100"/>
    <cellStyle name="Normal 2 2 3 9 3 4" xfId="36101"/>
    <cellStyle name="Normal 2 2 3 9 4" xfId="6017"/>
    <cellStyle name="Normal 2 2 3 9 4 2" xfId="6018"/>
    <cellStyle name="Normal 2 2 3 9 4 2 2" xfId="6019"/>
    <cellStyle name="Normal 2 2 3 9 4 2 2 2" xfId="36102"/>
    <cellStyle name="Normal 2 2 3 9 4 2 3" xfId="36103"/>
    <cellStyle name="Normal 2 2 3 9 4 3" xfId="6020"/>
    <cellStyle name="Normal 2 2 3 9 4 3 2" xfId="36104"/>
    <cellStyle name="Normal 2 2 3 9 4 4" xfId="36105"/>
    <cellStyle name="Normal 2 2 3 9 5" xfId="6021"/>
    <cellStyle name="Normal 2 2 3 9 5 2" xfId="6022"/>
    <cellStyle name="Normal 2 2 3 9 5 2 2" xfId="36106"/>
    <cellStyle name="Normal 2 2 3 9 5 3" xfId="36107"/>
    <cellStyle name="Normal 2 2 3 9 6" xfId="6023"/>
    <cellStyle name="Normal 2 2 3 9 6 2" xfId="36108"/>
    <cellStyle name="Normal 2 2 3 9 7" xfId="6024"/>
    <cellStyle name="Normal 2 2 3 9 7 2" xfId="36109"/>
    <cellStyle name="Normal 2 2 3 9 8" xfId="36110"/>
    <cellStyle name="Normal 2 2 30" xfId="6025"/>
    <cellStyle name="Normal 2 2 30 2" xfId="6026"/>
    <cellStyle name="Normal 2 2 30 2 2" xfId="6027"/>
    <cellStyle name="Normal 2 2 30 2 2 2" xfId="6028"/>
    <cellStyle name="Normal 2 2 30 2 2 2 2" xfId="36111"/>
    <cellStyle name="Normal 2 2 30 2 2 3" xfId="36112"/>
    <cellStyle name="Normal 2 2 30 2 3" xfId="6029"/>
    <cellStyle name="Normal 2 2 30 2 3 2" xfId="36113"/>
    <cellStyle name="Normal 2 2 30 2 4" xfId="36114"/>
    <cellStyle name="Normal 2 2 30 3" xfId="6030"/>
    <cellStyle name="Normal 2 2 30 3 2" xfId="6031"/>
    <cellStyle name="Normal 2 2 30 3 2 2" xfId="6032"/>
    <cellStyle name="Normal 2 2 30 3 2 2 2" xfId="36115"/>
    <cellStyle name="Normal 2 2 30 3 2 3" xfId="36116"/>
    <cellStyle name="Normal 2 2 30 3 3" xfId="6033"/>
    <cellStyle name="Normal 2 2 30 3 3 2" xfId="36117"/>
    <cellStyle name="Normal 2 2 30 3 4" xfId="36118"/>
    <cellStyle name="Normal 2 2 30 4" xfId="6034"/>
    <cellStyle name="Normal 2 2 30 4 2" xfId="6035"/>
    <cellStyle name="Normal 2 2 30 4 2 2" xfId="6036"/>
    <cellStyle name="Normal 2 2 30 4 2 2 2" xfId="36119"/>
    <cellStyle name="Normal 2 2 30 4 2 3" xfId="36120"/>
    <cellStyle name="Normal 2 2 30 4 3" xfId="6037"/>
    <cellStyle name="Normal 2 2 30 4 3 2" xfId="36121"/>
    <cellStyle name="Normal 2 2 30 4 4" xfId="36122"/>
    <cellStyle name="Normal 2 2 30 5" xfId="6038"/>
    <cellStyle name="Normal 2 2 30 5 2" xfId="6039"/>
    <cellStyle name="Normal 2 2 30 5 2 2" xfId="36123"/>
    <cellStyle name="Normal 2 2 30 5 3" xfId="36124"/>
    <cellStyle name="Normal 2 2 30 6" xfId="6040"/>
    <cellStyle name="Normal 2 2 30 6 2" xfId="36125"/>
    <cellStyle name="Normal 2 2 30 7" xfId="6041"/>
    <cellStyle name="Normal 2 2 30 7 2" xfId="36126"/>
    <cellStyle name="Normal 2 2 30 8" xfId="36127"/>
    <cellStyle name="Normal 2 2 31" xfId="6042"/>
    <cellStyle name="Normal 2 2 31 2" xfId="6043"/>
    <cellStyle name="Normal 2 2 31 2 2" xfId="6044"/>
    <cellStyle name="Normal 2 2 31 2 2 2" xfId="6045"/>
    <cellStyle name="Normal 2 2 31 2 2 2 2" xfId="36128"/>
    <cellStyle name="Normal 2 2 31 2 2 3" xfId="36129"/>
    <cellStyle name="Normal 2 2 31 2 3" xfId="6046"/>
    <cellStyle name="Normal 2 2 31 2 3 2" xfId="36130"/>
    <cellStyle name="Normal 2 2 31 2 4" xfId="36131"/>
    <cellStyle name="Normal 2 2 31 3" xfId="6047"/>
    <cellStyle name="Normal 2 2 31 3 2" xfId="6048"/>
    <cellStyle name="Normal 2 2 31 3 2 2" xfId="6049"/>
    <cellStyle name="Normal 2 2 31 3 2 2 2" xfId="36132"/>
    <cellStyle name="Normal 2 2 31 3 2 3" xfId="36133"/>
    <cellStyle name="Normal 2 2 31 3 3" xfId="6050"/>
    <cellStyle name="Normal 2 2 31 3 3 2" xfId="36134"/>
    <cellStyle name="Normal 2 2 31 3 4" xfId="36135"/>
    <cellStyle name="Normal 2 2 31 4" xfId="6051"/>
    <cellStyle name="Normal 2 2 31 4 2" xfId="6052"/>
    <cellStyle name="Normal 2 2 31 4 2 2" xfId="6053"/>
    <cellStyle name="Normal 2 2 31 4 2 2 2" xfId="36136"/>
    <cellStyle name="Normal 2 2 31 4 2 3" xfId="36137"/>
    <cellStyle name="Normal 2 2 31 4 3" xfId="6054"/>
    <cellStyle name="Normal 2 2 31 4 3 2" xfId="36138"/>
    <cellStyle name="Normal 2 2 31 4 4" xfId="36139"/>
    <cellStyle name="Normal 2 2 31 5" xfId="6055"/>
    <cellStyle name="Normal 2 2 31 5 2" xfId="6056"/>
    <cellStyle name="Normal 2 2 31 5 2 2" xfId="36140"/>
    <cellStyle name="Normal 2 2 31 5 3" xfId="36141"/>
    <cellStyle name="Normal 2 2 31 6" xfId="6057"/>
    <cellStyle name="Normal 2 2 31 6 2" xfId="36142"/>
    <cellStyle name="Normal 2 2 31 7" xfId="6058"/>
    <cellStyle name="Normal 2 2 31 7 2" xfId="36143"/>
    <cellStyle name="Normal 2 2 31 8" xfId="36144"/>
    <cellStyle name="Normal 2 2 32" xfId="6059"/>
    <cellStyle name="Normal 2 2 32 2" xfId="6060"/>
    <cellStyle name="Normal 2 2 32 2 2" xfId="6061"/>
    <cellStyle name="Normal 2 2 32 2 2 2" xfId="6062"/>
    <cellStyle name="Normal 2 2 32 2 2 2 2" xfId="36145"/>
    <cellStyle name="Normal 2 2 32 2 2 3" xfId="36146"/>
    <cellStyle name="Normal 2 2 32 2 3" xfId="6063"/>
    <cellStyle name="Normal 2 2 32 2 3 2" xfId="36147"/>
    <cellStyle name="Normal 2 2 32 2 4" xfId="36148"/>
    <cellStyle name="Normal 2 2 32 3" xfId="6064"/>
    <cellStyle name="Normal 2 2 32 3 2" xfId="6065"/>
    <cellStyle name="Normal 2 2 32 3 2 2" xfId="6066"/>
    <cellStyle name="Normal 2 2 32 3 2 2 2" xfId="36149"/>
    <cellStyle name="Normal 2 2 32 3 2 3" xfId="36150"/>
    <cellStyle name="Normal 2 2 32 3 3" xfId="6067"/>
    <cellStyle name="Normal 2 2 32 3 3 2" xfId="36151"/>
    <cellStyle name="Normal 2 2 32 3 4" xfId="36152"/>
    <cellStyle name="Normal 2 2 32 4" xfId="6068"/>
    <cellStyle name="Normal 2 2 32 4 2" xfId="6069"/>
    <cellStyle name="Normal 2 2 32 4 2 2" xfId="6070"/>
    <cellStyle name="Normal 2 2 32 4 2 2 2" xfId="36153"/>
    <cellStyle name="Normal 2 2 32 4 2 3" xfId="36154"/>
    <cellStyle name="Normal 2 2 32 4 3" xfId="6071"/>
    <cellStyle name="Normal 2 2 32 4 3 2" xfId="36155"/>
    <cellStyle name="Normal 2 2 32 4 4" xfId="36156"/>
    <cellStyle name="Normal 2 2 32 5" xfId="6072"/>
    <cellStyle name="Normal 2 2 32 5 2" xfId="6073"/>
    <cellStyle name="Normal 2 2 32 5 2 2" xfId="36157"/>
    <cellStyle name="Normal 2 2 32 5 3" xfId="36158"/>
    <cellStyle name="Normal 2 2 32 6" xfId="6074"/>
    <cellStyle name="Normal 2 2 32 6 2" xfId="36159"/>
    <cellStyle name="Normal 2 2 32 7" xfId="6075"/>
    <cellStyle name="Normal 2 2 32 7 2" xfId="36160"/>
    <cellStyle name="Normal 2 2 32 8" xfId="36161"/>
    <cellStyle name="Normal 2 2 33" xfId="6076"/>
    <cellStyle name="Normal 2 2 33 2" xfId="6077"/>
    <cellStyle name="Normal 2 2 33 2 2" xfId="6078"/>
    <cellStyle name="Normal 2 2 33 2 2 2" xfId="6079"/>
    <cellStyle name="Normal 2 2 33 2 2 2 2" xfId="36162"/>
    <cellStyle name="Normal 2 2 33 2 2 3" xfId="36163"/>
    <cellStyle name="Normal 2 2 33 2 3" xfId="6080"/>
    <cellStyle name="Normal 2 2 33 2 3 2" xfId="36164"/>
    <cellStyle name="Normal 2 2 33 2 4" xfId="36165"/>
    <cellStyle name="Normal 2 2 33 3" xfId="6081"/>
    <cellStyle name="Normal 2 2 33 3 2" xfId="6082"/>
    <cellStyle name="Normal 2 2 33 3 2 2" xfId="6083"/>
    <cellStyle name="Normal 2 2 33 3 2 2 2" xfId="36166"/>
    <cellStyle name="Normal 2 2 33 3 2 3" xfId="36167"/>
    <cellStyle name="Normal 2 2 33 3 3" xfId="6084"/>
    <cellStyle name="Normal 2 2 33 3 3 2" xfId="36168"/>
    <cellStyle name="Normal 2 2 33 3 4" xfId="36169"/>
    <cellStyle name="Normal 2 2 33 4" xfId="6085"/>
    <cellStyle name="Normal 2 2 33 4 2" xfId="6086"/>
    <cellStyle name="Normal 2 2 33 4 2 2" xfId="6087"/>
    <cellStyle name="Normal 2 2 33 4 2 2 2" xfId="36170"/>
    <cellStyle name="Normal 2 2 33 4 2 3" xfId="36171"/>
    <cellStyle name="Normal 2 2 33 4 3" xfId="6088"/>
    <cellStyle name="Normal 2 2 33 4 3 2" xfId="36172"/>
    <cellStyle name="Normal 2 2 33 4 4" xfId="36173"/>
    <cellStyle name="Normal 2 2 33 5" xfId="6089"/>
    <cellStyle name="Normal 2 2 33 5 2" xfId="6090"/>
    <cellStyle name="Normal 2 2 33 5 2 2" xfId="36174"/>
    <cellStyle name="Normal 2 2 33 5 3" xfId="36175"/>
    <cellStyle name="Normal 2 2 33 6" xfId="6091"/>
    <cellStyle name="Normal 2 2 33 6 2" xfId="36176"/>
    <cellStyle name="Normal 2 2 33 7" xfId="6092"/>
    <cellStyle name="Normal 2 2 33 7 2" xfId="36177"/>
    <cellStyle name="Normal 2 2 33 8" xfId="36178"/>
    <cellStyle name="Normal 2 2 34" xfId="6093"/>
    <cellStyle name="Normal 2 2 34 2" xfId="6094"/>
    <cellStyle name="Normal 2 2 34 2 2" xfId="6095"/>
    <cellStyle name="Normal 2 2 34 2 2 2" xfId="6096"/>
    <cellStyle name="Normal 2 2 34 2 2 2 2" xfId="36179"/>
    <cellStyle name="Normal 2 2 34 2 2 3" xfId="36180"/>
    <cellStyle name="Normal 2 2 34 2 3" xfId="6097"/>
    <cellStyle name="Normal 2 2 34 2 3 2" xfId="36181"/>
    <cellStyle name="Normal 2 2 34 2 4" xfId="36182"/>
    <cellStyle name="Normal 2 2 34 3" xfId="6098"/>
    <cellStyle name="Normal 2 2 34 3 2" xfId="6099"/>
    <cellStyle name="Normal 2 2 34 3 2 2" xfId="6100"/>
    <cellStyle name="Normal 2 2 34 3 2 2 2" xfId="36183"/>
    <cellStyle name="Normal 2 2 34 3 2 3" xfId="36184"/>
    <cellStyle name="Normal 2 2 34 3 3" xfId="6101"/>
    <cellStyle name="Normal 2 2 34 3 3 2" xfId="36185"/>
    <cellStyle name="Normal 2 2 34 3 4" xfId="36186"/>
    <cellStyle name="Normal 2 2 34 4" xfId="6102"/>
    <cellStyle name="Normal 2 2 34 4 2" xfId="6103"/>
    <cellStyle name="Normal 2 2 34 4 2 2" xfId="6104"/>
    <cellStyle name="Normal 2 2 34 4 2 2 2" xfId="36187"/>
    <cellStyle name="Normal 2 2 34 4 2 3" xfId="36188"/>
    <cellStyle name="Normal 2 2 34 4 3" xfId="6105"/>
    <cellStyle name="Normal 2 2 34 4 3 2" xfId="36189"/>
    <cellStyle name="Normal 2 2 34 4 4" xfId="36190"/>
    <cellStyle name="Normal 2 2 34 5" xfId="6106"/>
    <cellStyle name="Normal 2 2 34 5 2" xfId="6107"/>
    <cellStyle name="Normal 2 2 34 5 2 2" xfId="36191"/>
    <cellStyle name="Normal 2 2 34 5 3" xfId="36192"/>
    <cellStyle name="Normal 2 2 34 6" xfId="6108"/>
    <cellStyle name="Normal 2 2 34 6 2" xfId="36193"/>
    <cellStyle name="Normal 2 2 34 7" xfId="6109"/>
    <cellStyle name="Normal 2 2 34 7 2" xfId="36194"/>
    <cellStyle name="Normal 2 2 34 8" xfId="36195"/>
    <cellStyle name="Normal 2 2 35" xfId="6110"/>
    <cellStyle name="Normal 2 2 35 2" xfId="6111"/>
    <cellStyle name="Normal 2 2 35 2 2" xfId="6112"/>
    <cellStyle name="Normal 2 2 35 2 2 2" xfId="6113"/>
    <cellStyle name="Normal 2 2 35 2 2 2 2" xfId="36196"/>
    <cellStyle name="Normal 2 2 35 2 2 3" xfId="36197"/>
    <cellStyle name="Normal 2 2 35 2 3" xfId="6114"/>
    <cellStyle name="Normal 2 2 35 2 3 2" xfId="36198"/>
    <cellStyle name="Normal 2 2 35 2 4" xfId="36199"/>
    <cellStyle name="Normal 2 2 35 3" xfId="6115"/>
    <cellStyle name="Normal 2 2 35 3 2" xfId="6116"/>
    <cellStyle name="Normal 2 2 35 3 2 2" xfId="6117"/>
    <cellStyle name="Normal 2 2 35 3 2 2 2" xfId="36200"/>
    <cellStyle name="Normal 2 2 35 3 2 3" xfId="36201"/>
    <cellStyle name="Normal 2 2 35 3 3" xfId="6118"/>
    <cellStyle name="Normal 2 2 35 3 3 2" xfId="36202"/>
    <cellStyle name="Normal 2 2 35 3 4" xfId="36203"/>
    <cellStyle name="Normal 2 2 35 4" xfId="6119"/>
    <cellStyle name="Normal 2 2 35 4 2" xfId="6120"/>
    <cellStyle name="Normal 2 2 35 4 2 2" xfId="6121"/>
    <cellStyle name="Normal 2 2 35 4 2 2 2" xfId="36204"/>
    <cellStyle name="Normal 2 2 35 4 2 3" xfId="36205"/>
    <cellStyle name="Normal 2 2 35 4 3" xfId="6122"/>
    <cellStyle name="Normal 2 2 35 4 3 2" xfId="36206"/>
    <cellStyle name="Normal 2 2 35 4 4" xfId="36207"/>
    <cellStyle name="Normal 2 2 35 5" xfId="6123"/>
    <cellStyle name="Normal 2 2 35 5 2" xfId="6124"/>
    <cellStyle name="Normal 2 2 35 5 2 2" xfId="36208"/>
    <cellStyle name="Normal 2 2 35 5 3" xfId="36209"/>
    <cellStyle name="Normal 2 2 35 6" xfId="6125"/>
    <cellStyle name="Normal 2 2 35 6 2" xfId="36210"/>
    <cellStyle name="Normal 2 2 35 7" xfId="6126"/>
    <cellStyle name="Normal 2 2 35 7 2" xfId="36211"/>
    <cellStyle name="Normal 2 2 35 8" xfId="36212"/>
    <cellStyle name="Normal 2 2 36" xfId="6127"/>
    <cellStyle name="Normal 2 2 36 2" xfId="6128"/>
    <cellStyle name="Normal 2 2 36 2 2" xfId="6129"/>
    <cellStyle name="Normal 2 2 36 2 2 2" xfId="36213"/>
    <cellStyle name="Normal 2 2 36 2 3" xfId="36214"/>
    <cellStyle name="Normal 2 2 36 3" xfId="6130"/>
    <cellStyle name="Normal 2 2 36 3 2" xfId="36215"/>
    <cellStyle name="Normal 2 2 36 4" xfId="36216"/>
    <cellStyle name="Normal 2 2 37" xfId="6131"/>
    <cellStyle name="Normal 2 2 37 2" xfId="6132"/>
    <cellStyle name="Normal 2 2 37 2 2" xfId="6133"/>
    <cellStyle name="Normal 2 2 37 2 2 2" xfId="36217"/>
    <cellStyle name="Normal 2 2 37 2 3" xfId="36218"/>
    <cellStyle name="Normal 2 2 37 3" xfId="6134"/>
    <cellStyle name="Normal 2 2 37 3 2" xfId="36219"/>
    <cellStyle name="Normal 2 2 37 4" xfId="36220"/>
    <cellStyle name="Normal 2 2 38" xfId="6135"/>
    <cellStyle name="Normal 2 2 38 2" xfId="6136"/>
    <cellStyle name="Normal 2 2 38 2 2" xfId="6137"/>
    <cellStyle name="Normal 2 2 38 2 2 2" xfId="36221"/>
    <cellStyle name="Normal 2 2 38 2 3" xfId="36222"/>
    <cellStyle name="Normal 2 2 38 3" xfId="6138"/>
    <cellStyle name="Normal 2 2 38 3 2" xfId="36223"/>
    <cellStyle name="Normal 2 2 38 4" xfId="36224"/>
    <cellStyle name="Normal 2 2 39" xfId="6139"/>
    <cellStyle name="Normal 2 2 39 2" xfId="6140"/>
    <cellStyle name="Normal 2 2 39 2 2" xfId="36225"/>
    <cellStyle name="Normal 2 2 39 3" xfId="36226"/>
    <cellStyle name="Normal 2 2 4" xfId="6141"/>
    <cellStyle name="Normal 2 2 4 10" xfId="6142"/>
    <cellStyle name="Normal 2 2 4 10 2" xfId="6143"/>
    <cellStyle name="Normal 2 2 4 10 2 2" xfId="6144"/>
    <cellStyle name="Normal 2 2 4 10 2 2 2" xfId="6145"/>
    <cellStyle name="Normal 2 2 4 10 2 2 2 2" xfId="36227"/>
    <cellStyle name="Normal 2 2 4 10 2 2 3" xfId="36228"/>
    <cellStyle name="Normal 2 2 4 10 2 3" xfId="6146"/>
    <cellStyle name="Normal 2 2 4 10 2 3 2" xfId="36229"/>
    <cellStyle name="Normal 2 2 4 10 2 4" xfId="36230"/>
    <cellStyle name="Normal 2 2 4 10 3" xfId="6147"/>
    <cellStyle name="Normal 2 2 4 10 3 2" xfId="6148"/>
    <cellStyle name="Normal 2 2 4 10 3 2 2" xfId="6149"/>
    <cellStyle name="Normal 2 2 4 10 3 2 2 2" xfId="36231"/>
    <cellStyle name="Normal 2 2 4 10 3 2 3" xfId="36232"/>
    <cellStyle name="Normal 2 2 4 10 3 3" xfId="6150"/>
    <cellStyle name="Normal 2 2 4 10 3 3 2" xfId="36233"/>
    <cellStyle name="Normal 2 2 4 10 3 4" xfId="36234"/>
    <cellStyle name="Normal 2 2 4 10 4" xfId="6151"/>
    <cellStyle name="Normal 2 2 4 10 4 2" xfId="6152"/>
    <cellStyle name="Normal 2 2 4 10 4 2 2" xfId="6153"/>
    <cellStyle name="Normal 2 2 4 10 4 2 2 2" xfId="36235"/>
    <cellStyle name="Normal 2 2 4 10 4 2 3" xfId="36236"/>
    <cellStyle name="Normal 2 2 4 10 4 3" xfId="6154"/>
    <cellStyle name="Normal 2 2 4 10 4 3 2" xfId="36237"/>
    <cellStyle name="Normal 2 2 4 10 4 4" xfId="36238"/>
    <cellStyle name="Normal 2 2 4 10 5" xfId="6155"/>
    <cellStyle name="Normal 2 2 4 10 5 2" xfId="6156"/>
    <cellStyle name="Normal 2 2 4 10 5 2 2" xfId="36239"/>
    <cellStyle name="Normal 2 2 4 10 5 3" xfId="36240"/>
    <cellStyle name="Normal 2 2 4 10 6" xfId="6157"/>
    <cellStyle name="Normal 2 2 4 10 6 2" xfId="36241"/>
    <cellStyle name="Normal 2 2 4 10 7" xfId="6158"/>
    <cellStyle name="Normal 2 2 4 10 7 2" xfId="36242"/>
    <cellStyle name="Normal 2 2 4 10 8" xfId="36243"/>
    <cellStyle name="Normal 2 2 4 11" xfId="6159"/>
    <cellStyle name="Normal 2 2 4 11 2" xfId="6160"/>
    <cellStyle name="Normal 2 2 4 11 2 2" xfId="6161"/>
    <cellStyle name="Normal 2 2 4 11 2 2 2" xfId="6162"/>
    <cellStyle name="Normal 2 2 4 11 2 2 2 2" xfId="36244"/>
    <cellStyle name="Normal 2 2 4 11 2 2 3" xfId="36245"/>
    <cellStyle name="Normal 2 2 4 11 2 3" xfId="6163"/>
    <cellStyle name="Normal 2 2 4 11 2 3 2" xfId="36246"/>
    <cellStyle name="Normal 2 2 4 11 2 4" xfId="36247"/>
    <cellStyle name="Normal 2 2 4 11 3" xfId="6164"/>
    <cellStyle name="Normal 2 2 4 11 3 2" xfId="6165"/>
    <cellStyle name="Normal 2 2 4 11 3 2 2" xfId="6166"/>
    <cellStyle name="Normal 2 2 4 11 3 2 2 2" xfId="36248"/>
    <cellStyle name="Normal 2 2 4 11 3 2 3" xfId="36249"/>
    <cellStyle name="Normal 2 2 4 11 3 3" xfId="6167"/>
    <cellStyle name="Normal 2 2 4 11 3 3 2" xfId="36250"/>
    <cellStyle name="Normal 2 2 4 11 3 4" xfId="36251"/>
    <cellStyle name="Normal 2 2 4 11 4" xfId="6168"/>
    <cellStyle name="Normal 2 2 4 11 4 2" xfId="6169"/>
    <cellStyle name="Normal 2 2 4 11 4 2 2" xfId="6170"/>
    <cellStyle name="Normal 2 2 4 11 4 2 2 2" xfId="36252"/>
    <cellStyle name="Normal 2 2 4 11 4 2 3" xfId="36253"/>
    <cellStyle name="Normal 2 2 4 11 4 3" xfId="6171"/>
    <cellStyle name="Normal 2 2 4 11 4 3 2" xfId="36254"/>
    <cellStyle name="Normal 2 2 4 11 4 4" xfId="36255"/>
    <cellStyle name="Normal 2 2 4 11 5" xfId="6172"/>
    <cellStyle name="Normal 2 2 4 11 5 2" xfId="6173"/>
    <cellStyle name="Normal 2 2 4 11 5 2 2" xfId="36256"/>
    <cellStyle name="Normal 2 2 4 11 5 3" xfId="36257"/>
    <cellStyle name="Normal 2 2 4 11 6" xfId="6174"/>
    <cellStyle name="Normal 2 2 4 11 6 2" xfId="36258"/>
    <cellStyle name="Normal 2 2 4 11 7" xfId="6175"/>
    <cellStyle name="Normal 2 2 4 11 7 2" xfId="36259"/>
    <cellStyle name="Normal 2 2 4 11 8" xfId="36260"/>
    <cellStyle name="Normal 2 2 4 12" xfId="6176"/>
    <cellStyle name="Normal 2 2 4 12 2" xfId="6177"/>
    <cellStyle name="Normal 2 2 4 12 2 2" xfId="6178"/>
    <cellStyle name="Normal 2 2 4 12 2 2 2" xfId="6179"/>
    <cellStyle name="Normal 2 2 4 12 2 2 2 2" xfId="36261"/>
    <cellStyle name="Normal 2 2 4 12 2 2 3" xfId="36262"/>
    <cellStyle name="Normal 2 2 4 12 2 3" xfId="6180"/>
    <cellStyle name="Normal 2 2 4 12 2 3 2" xfId="36263"/>
    <cellStyle name="Normal 2 2 4 12 2 4" xfId="36264"/>
    <cellStyle name="Normal 2 2 4 12 3" xfId="6181"/>
    <cellStyle name="Normal 2 2 4 12 3 2" xfId="6182"/>
    <cellStyle name="Normal 2 2 4 12 3 2 2" xfId="6183"/>
    <cellStyle name="Normal 2 2 4 12 3 2 2 2" xfId="36265"/>
    <cellStyle name="Normal 2 2 4 12 3 2 3" xfId="36266"/>
    <cellStyle name="Normal 2 2 4 12 3 3" xfId="6184"/>
    <cellStyle name="Normal 2 2 4 12 3 3 2" xfId="36267"/>
    <cellStyle name="Normal 2 2 4 12 3 4" xfId="36268"/>
    <cellStyle name="Normal 2 2 4 12 4" xfId="6185"/>
    <cellStyle name="Normal 2 2 4 12 4 2" xfId="6186"/>
    <cellStyle name="Normal 2 2 4 12 4 2 2" xfId="6187"/>
    <cellStyle name="Normal 2 2 4 12 4 2 2 2" xfId="36269"/>
    <cellStyle name="Normal 2 2 4 12 4 2 3" xfId="36270"/>
    <cellStyle name="Normal 2 2 4 12 4 3" xfId="6188"/>
    <cellStyle name="Normal 2 2 4 12 4 3 2" xfId="36271"/>
    <cellStyle name="Normal 2 2 4 12 4 4" xfId="36272"/>
    <cellStyle name="Normal 2 2 4 12 5" xfId="6189"/>
    <cellStyle name="Normal 2 2 4 12 5 2" xfId="6190"/>
    <cellStyle name="Normal 2 2 4 12 5 2 2" xfId="36273"/>
    <cellStyle name="Normal 2 2 4 12 5 3" xfId="36274"/>
    <cellStyle name="Normal 2 2 4 12 6" xfId="6191"/>
    <cellStyle name="Normal 2 2 4 12 6 2" xfId="36275"/>
    <cellStyle name="Normal 2 2 4 12 7" xfId="6192"/>
    <cellStyle name="Normal 2 2 4 12 7 2" xfId="36276"/>
    <cellStyle name="Normal 2 2 4 12 8" xfId="36277"/>
    <cellStyle name="Normal 2 2 4 13" xfId="6193"/>
    <cellStyle name="Normal 2 2 4 13 2" xfId="6194"/>
    <cellStyle name="Normal 2 2 4 13 2 2" xfId="6195"/>
    <cellStyle name="Normal 2 2 4 13 2 2 2" xfId="6196"/>
    <cellStyle name="Normal 2 2 4 13 2 2 2 2" xfId="36278"/>
    <cellStyle name="Normal 2 2 4 13 2 2 3" xfId="36279"/>
    <cellStyle name="Normal 2 2 4 13 2 3" xfId="6197"/>
    <cellStyle name="Normal 2 2 4 13 2 3 2" xfId="36280"/>
    <cellStyle name="Normal 2 2 4 13 2 4" xfId="36281"/>
    <cellStyle name="Normal 2 2 4 13 3" xfId="6198"/>
    <cellStyle name="Normal 2 2 4 13 3 2" xfId="6199"/>
    <cellStyle name="Normal 2 2 4 13 3 2 2" xfId="6200"/>
    <cellStyle name="Normal 2 2 4 13 3 2 2 2" xfId="36282"/>
    <cellStyle name="Normal 2 2 4 13 3 2 3" xfId="36283"/>
    <cellStyle name="Normal 2 2 4 13 3 3" xfId="6201"/>
    <cellStyle name="Normal 2 2 4 13 3 3 2" xfId="36284"/>
    <cellStyle name="Normal 2 2 4 13 3 4" xfId="36285"/>
    <cellStyle name="Normal 2 2 4 13 4" xfId="6202"/>
    <cellStyle name="Normal 2 2 4 13 4 2" xfId="6203"/>
    <cellStyle name="Normal 2 2 4 13 4 2 2" xfId="6204"/>
    <cellStyle name="Normal 2 2 4 13 4 2 2 2" xfId="36286"/>
    <cellStyle name="Normal 2 2 4 13 4 2 3" xfId="36287"/>
    <cellStyle name="Normal 2 2 4 13 4 3" xfId="6205"/>
    <cellStyle name="Normal 2 2 4 13 4 3 2" xfId="36288"/>
    <cellStyle name="Normal 2 2 4 13 4 4" xfId="36289"/>
    <cellStyle name="Normal 2 2 4 13 5" xfId="6206"/>
    <cellStyle name="Normal 2 2 4 13 5 2" xfId="6207"/>
    <cellStyle name="Normal 2 2 4 13 5 2 2" xfId="36290"/>
    <cellStyle name="Normal 2 2 4 13 5 3" xfId="36291"/>
    <cellStyle name="Normal 2 2 4 13 6" xfId="6208"/>
    <cellStyle name="Normal 2 2 4 13 6 2" xfId="36292"/>
    <cellStyle name="Normal 2 2 4 13 7" xfId="6209"/>
    <cellStyle name="Normal 2 2 4 13 7 2" xfId="36293"/>
    <cellStyle name="Normal 2 2 4 13 8" xfId="36294"/>
    <cellStyle name="Normal 2 2 4 14" xfId="6210"/>
    <cellStyle name="Normal 2 2 4 14 2" xfId="6211"/>
    <cellStyle name="Normal 2 2 4 14 2 2" xfId="6212"/>
    <cellStyle name="Normal 2 2 4 14 2 2 2" xfId="6213"/>
    <cellStyle name="Normal 2 2 4 14 2 2 2 2" xfId="36295"/>
    <cellStyle name="Normal 2 2 4 14 2 2 3" xfId="36296"/>
    <cellStyle name="Normal 2 2 4 14 2 3" xfId="6214"/>
    <cellStyle name="Normal 2 2 4 14 2 3 2" xfId="36297"/>
    <cellStyle name="Normal 2 2 4 14 2 4" xfId="36298"/>
    <cellStyle name="Normal 2 2 4 14 3" xfId="6215"/>
    <cellStyle name="Normal 2 2 4 14 3 2" xfId="6216"/>
    <cellStyle name="Normal 2 2 4 14 3 2 2" xfId="6217"/>
    <cellStyle name="Normal 2 2 4 14 3 2 2 2" xfId="36299"/>
    <cellStyle name="Normal 2 2 4 14 3 2 3" xfId="36300"/>
    <cellStyle name="Normal 2 2 4 14 3 3" xfId="6218"/>
    <cellStyle name="Normal 2 2 4 14 3 3 2" xfId="36301"/>
    <cellStyle name="Normal 2 2 4 14 3 4" xfId="36302"/>
    <cellStyle name="Normal 2 2 4 14 4" xfId="6219"/>
    <cellStyle name="Normal 2 2 4 14 4 2" xfId="6220"/>
    <cellStyle name="Normal 2 2 4 14 4 2 2" xfId="6221"/>
    <cellStyle name="Normal 2 2 4 14 4 2 2 2" xfId="36303"/>
    <cellStyle name="Normal 2 2 4 14 4 2 3" xfId="36304"/>
    <cellStyle name="Normal 2 2 4 14 4 3" xfId="6222"/>
    <cellStyle name="Normal 2 2 4 14 4 3 2" xfId="36305"/>
    <cellStyle name="Normal 2 2 4 14 4 4" xfId="36306"/>
    <cellStyle name="Normal 2 2 4 14 5" xfId="6223"/>
    <cellStyle name="Normal 2 2 4 14 5 2" xfId="6224"/>
    <cellStyle name="Normal 2 2 4 14 5 2 2" xfId="36307"/>
    <cellStyle name="Normal 2 2 4 14 5 3" xfId="36308"/>
    <cellStyle name="Normal 2 2 4 14 6" xfId="6225"/>
    <cellStyle name="Normal 2 2 4 14 6 2" xfId="36309"/>
    <cellStyle name="Normal 2 2 4 14 7" xfId="6226"/>
    <cellStyle name="Normal 2 2 4 14 7 2" xfId="36310"/>
    <cellStyle name="Normal 2 2 4 14 8" xfId="36311"/>
    <cellStyle name="Normal 2 2 4 15" xfId="6227"/>
    <cellStyle name="Normal 2 2 4 15 2" xfId="6228"/>
    <cellStyle name="Normal 2 2 4 15 2 2" xfId="6229"/>
    <cellStyle name="Normal 2 2 4 15 2 2 2" xfId="6230"/>
    <cellStyle name="Normal 2 2 4 15 2 2 2 2" xfId="36312"/>
    <cellStyle name="Normal 2 2 4 15 2 2 3" xfId="36313"/>
    <cellStyle name="Normal 2 2 4 15 2 3" xfId="6231"/>
    <cellStyle name="Normal 2 2 4 15 2 3 2" xfId="36314"/>
    <cellStyle name="Normal 2 2 4 15 2 4" xfId="36315"/>
    <cellStyle name="Normal 2 2 4 15 3" xfId="6232"/>
    <cellStyle name="Normal 2 2 4 15 3 2" xfId="6233"/>
    <cellStyle name="Normal 2 2 4 15 3 2 2" xfId="6234"/>
    <cellStyle name="Normal 2 2 4 15 3 2 2 2" xfId="36316"/>
    <cellStyle name="Normal 2 2 4 15 3 2 3" xfId="36317"/>
    <cellStyle name="Normal 2 2 4 15 3 3" xfId="6235"/>
    <cellStyle name="Normal 2 2 4 15 3 3 2" xfId="36318"/>
    <cellStyle name="Normal 2 2 4 15 3 4" xfId="36319"/>
    <cellStyle name="Normal 2 2 4 15 4" xfId="6236"/>
    <cellStyle name="Normal 2 2 4 15 4 2" xfId="6237"/>
    <cellStyle name="Normal 2 2 4 15 4 2 2" xfId="6238"/>
    <cellStyle name="Normal 2 2 4 15 4 2 2 2" xfId="36320"/>
    <cellStyle name="Normal 2 2 4 15 4 2 3" xfId="36321"/>
    <cellStyle name="Normal 2 2 4 15 4 3" xfId="6239"/>
    <cellStyle name="Normal 2 2 4 15 4 3 2" xfId="36322"/>
    <cellStyle name="Normal 2 2 4 15 4 4" xfId="36323"/>
    <cellStyle name="Normal 2 2 4 15 5" xfId="6240"/>
    <cellStyle name="Normal 2 2 4 15 5 2" xfId="6241"/>
    <cellStyle name="Normal 2 2 4 15 5 2 2" xfId="36324"/>
    <cellStyle name="Normal 2 2 4 15 5 3" xfId="36325"/>
    <cellStyle name="Normal 2 2 4 15 6" xfId="6242"/>
    <cellStyle name="Normal 2 2 4 15 6 2" xfId="36326"/>
    <cellStyle name="Normal 2 2 4 15 7" xfId="6243"/>
    <cellStyle name="Normal 2 2 4 15 7 2" xfId="36327"/>
    <cellStyle name="Normal 2 2 4 15 8" xfId="36328"/>
    <cellStyle name="Normal 2 2 4 16" xfId="6244"/>
    <cellStyle name="Normal 2 2 4 16 2" xfId="6245"/>
    <cellStyle name="Normal 2 2 4 16 2 2" xfId="6246"/>
    <cellStyle name="Normal 2 2 4 16 2 2 2" xfId="6247"/>
    <cellStyle name="Normal 2 2 4 16 2 2 2 2" xfId="36329"/>
    <cellStyle name="Normal 2 2 4 16 2 2 3" xfId="36330"/>
    <cellStyle name="Normal 2 2 4 16 2 3" xfId="6248"/>
    <cellStyle name="Normal 2 2 4 16 2 3 2" xfId="36331"/>
    <cellStyle name="Normal 2 2 4 16 2 4" xfId="36332"/>
    <cellStyle name="Normal 2 2 4 16 3" xfId="6249"/>
    <cellStyle name="Normal 2 2 4 16 3 2" xfId="6250"/>
    <cellStyle name="Normal 2 2 4 16 3 2 2" xfId="6251"/>
    <cellStyle name="Normal 2 2 4 16 3 2 2 2" xfId="36333"/>
    <cellStyle name="Normal 2 2 4 16 3 2 3" xfId="36334"/>
    <cellStyle name="Normal 2 2 4 16 3 3" xfId="6252"/>
    <cellStyle name="Normal 2 2 4 16 3 3 2" xfId="36335"/>
    <cellStyle name="Normal 2 2 4 16 3 4" xfId="36336"/>
    <cellStyle name="Normal 2 2 4 16 4" xfId="6253"/>
    <cellStyle name="Normal 2 2 4 16 4 2" xfId="6254"/>
    <cellStyle name="Normal 2 2 4 16 4 2 2" xfId="6255"/>
    <cellStyle name="Normal 2 2 4 16 4 2 2 2" xfId="36337"/>
    <cellStyle name="Normal 2 2 4 16 4 2 3" xfId="36338"/>
    <cellStyle name="Normal 2 2 4 16 4 3" xfId="6256"/>
    <cellStyle name="Normal 2 2 4 16 4 3 2" xfId="36339"/>
    <cellStyle name="Normal 2 2 4 16 4 4" xfId="36340"/>
    <cellStyle name="Normal 2 2 4 16 5" xfId="6257"/>
    <cellStyle name="Normal 2 2 4 16 5 2" xfId="6258"/>
    <cellStyle name="Normal 2 2 4 16 5 2 2" xfId="36341"/>
    <cellStyle name="Normal 2 2 4 16 5 3" xfId="36342"/>
    <cellStyle name="Normal 2 2 4 16 6" xfId="6259"/>
    <cellStyle name="Normal 2 2 4 16 6 2" xfId="36343"/>
    <cellStyle name="Normal 2 2 4 16 7" xfId="6260"/>
    <cellStyle name="Normal 2 2 4 16 7 2" xfId="36344"/>
    <cellStyle name="Normal 2 2 4 16 8" xfId="36345"/>
    <cellStyle name="Normal 2 2 4 17" xfId="6261"/>
    <cellStyle name="Normal 2 2 4 17 2" xfId="6262"/>
    <cellStyle name="Normal 2 2 4 17 2 2" xfId="6263"/>
    <cellStyle name="Normal 2 2 4 17 2 2 2" xfId="6264"/>
    <cellStyle name="Normal 2 2 4 17 2 2 2 2" xfId="36346"/>
    <cellStyle name="Normal 2 2 4 17 2 2 3" xfId="36347"/>
    <cellStyle name="Normal 2 2 4 17 2 3" xfId="6265"/>
    <cellStyle name="Normal 2 2 4 17 2 3 2" xfId="36348"/>
    <cellStyle name="Normal 2 2 4 17 2 4" xfId="36349"/>
    <cellStyle name="Normal 2 2 4 17 3" xfId="6266"/>
    <cellStyle name="Normal 2 2 4 17 3 2" xfId="6267"/>
    <cellStyle name="Normal 2 2 4 17 3 2 2" xfId="6268"/>
    <cellStyle name="Normal 2 2 4 17 3 2 2 2" xfId="36350"/>
    <cellStyle name="Normal 2 2 4 17 3 2 3" xfId="36351"/>
    <cellStyle name="Normal 2 2 4 17 3 3" xfId="6269"/>
    <cellStyle name="Normal 2 2 4 17 3 3 2" xfId="36352"/>
    <cellStyle name="Normal 2 2 4 17 3 4" xfId="36353"/>
    <cellStyle name="Normal 2 2 4 17 4" xfId="6270"/>
    <cellStyle name="Normal 2 2 4 17 4 2" xfId="6271"/>
    <cellStyle name="Normal 2 2 4 17 4 2 2" xfId="6272"/>
    <cellStyle name="Normal 2 2 4 17 4 2 2 2" xfId="36354"/>
    <cellStyle name="Normal 2 2 4 17 4 2 3" xfId="36355"/>
    <cellStyle name="Normal 2 2 4 17 4 3" xfId="6273"/>
    <cellStyle name="Normal 2 2 4 17 4 3 2" xfId="36356"/>
    <cellStyle name="Normal 2 2 4 17 4 4" xfId="36357"/>
    <cellStyle name="Normal 2 2 4 17 5" xfId="6274"/>
    <cellStyle name="Normal 2 2 4 17 5 2" xfId="6275"/>
    <cellStyle name="Normal 2 2 4 17 5 2 2" xfId="36358"/>
    <cellStyle name="Normal 2 2 4 17 5 3" xfId="36359"/>
    <cellStyle name="Normal 2 2 4 17 6" xfId="6276"/>
    <cellStyle name="Normal 2 2 4 17 6 2" xfId="36360"/>
    <cellStyle name="Normal 2 2 4 17 7" xfId="6277"/>
    <cellStyle name="Normal 2 2 4 17 7 2" xfId="36361"/>
    <cellStyle name="Normal 2 2 4 17 8" xfId="36362"/>
    <cellStyle name="Normal 2 2 4 18" xfId="6278"/>
    <cellStyle name="Normal 2 2 4 18 2" xfId="6279"/>
    <cellStyle name="Normal 2 2 4 18 2 2" xfId="6280"/>
    <cellStyle name="Normal 2 2 4 18 2 2 2" xfId="6281"/>
    <cellStyle name="Normal 2 2 4 18 2 2 2 2" xfId="36363"/>
    <cellStyle name="Normal 2 2 4 18 2 2 3" xfId="36364"/>
    <cellStyle name="Normal 2 2 4 18 2 3" xfId="6282"/>
    <cellStyle name="Normal 2 2 4 18 2 3 2" xfId="36365"/>
    <cellStyle name="Normal 2 2 4 18 2 4" xfId="36366"/>
    <cellStyle name="Normal 2 2 4 18 3" xfId="6283"/>
    <cellStyle name="Normal 2 2 4 18 3 2" xfId="6284"/>
    <cellStyle name="Normal 2 2 4 18 3 2 2" xfId="6285"/>
    <cellStyle name="Normal 2 2 4 18 3 2 2 2" xfId="36367"/>
    <cellStyle name="Normal 2 2 4 18 3 2 3" xfId="36368"/>
    <cellStyle name="Normal 2 2 4 18 3 3" xfId="6286"/>
    <cellStyle name="Normal 2 2 4 18 3 3 2" xfId="36369"/>
    <cellStyle name="Normal 2 2 4 18 3 4" xfId="36370"/>
    <cellStyle name="Normal 2 2 4 18 4" xfId="6287"/>
    <cellStyle name="Normal 2 2 4 18 4 2" xfId="6288"/>
    <cellStyle name="Normal 2 2 4 18 4 2 2" xfId="6289"/>
    <cellStyle name="Normal 2 2 4 18 4 2 2 2" xfId="36371"/>
    <cellStyle name="Normal 2 2 4 18 4 2 3" xfId="36372"/>
    <cellStyle name="Normal 2 2 4 18 4 3" xfId="6290"/>
    <cellStyle name="Normal 2 2 4 18 4 3 2" xfId="36373"/>
    <cellStyle name="Normal 2 2 4 18 4 4" xfId="36374"/>
    <cellStyle name="Normal 2 2 4 18 5" xfId="6291"/>
    <cellStyle name="Normal 2 2 4 18 5 2" xfId="6292"/>
    <cellStyle name="Normal 2 2 4 18 5 2 2" xfId="36375"/>
    <cellStyle name="Normal 2 2 4 18 5 3" xfId="36376"/>
    <cellStyle name="Normal 2 2 4 18 6" xfId="6293"/>
    <cellStyle name="Normal 2 2 4 18 6 2" xfId="36377"/>
    <cellStyle name="Normal 2 2 4 18 7" xfId="6294"/>
    <cellStyle name="Normal 2 2 4 18 7 2" xfId="36378"/>
    <cellStyle name="Normal 2 2 4 18 8" xfId="36379"/>
    <cellStyle name="Normal 2 2 4 19" xfId="6295"/>
    <cellStyle name="Normal 2 2 4 19 2" xfId="6296"/>
    <cellStyle name="Normal 2 2 4 19 2 2" xfId="6297"/>
    <cellStyle name="Normal 2 2 4 19 2 2 2" xfId="6298"/>
    <cellStyle name="Normal 2 2 4 19 2 2 2 2" xfId="36380"/>
    <cellStyle name="Normal 2 2 4 19 2 2 3" xfId="36381"/>
    <cellStyle name="Normal 2 2 4 19 2 3" xfId="6299"/>
    <cellStyle name="Normal 2 2 4 19 2 3 2" xfId="36382"/>
    <cellStyle name="Normal 2 2 4 19 2 4" xfId="36383"/>
    <cellStyle name="Normal 2 2 4 19 3" xfId="6300"/>
    <cellStyle name="Normal 2 2 4 19 3 2" xfId="6301"/>
    <cellStyle name="Normal 2 2 4 19 3 2 2" xfId="6302"/>
    <cellStyle name="Normal 2 2 4 19 3 2 2 2" xfId="36384"/>
    <cellStyle name="Normal 2 2 4 19 3 2 3" xfId="36385"/>
    <cellStyle name="Normal 2 2 4 19 3 3" xfId="6303"/>
    <cellStyle name="Normal 2 2 4 19 3 3 2" xfId="36386"/>
    <cellStyle name="Normal 2 2 4 19 3 4" xfId="36387"/>
    <cellStyle name="Normal 2 2 4 19 4" xfId="6304"/>
    <cellStyle name="Normal 2 2 4 19 4 2" xfId="6305"/>
    <cellStyle name="Normal 2 2 4 19 4 2 2" xfId="6306"/>
    <cellStyle name="Normal 2 2 4 19 4 2 2 2" xfId="36388"/>
    <cellStyle name="Normal 2 2 4 19 4 2 3" xfId="36389"/>
    <cellStyle name="Normal 2 2 4 19 4 3" xfId="6307"/>
    <cellStyle name="Normal 2 2 4 19 4 3 2" xfId="36390"/>
    <cellStyle name="Normal 2 2 4 19 4 4" xfId="36391"/>
    <cellStyle name="Normal 2 2 4 19 5" xfId="6308"/>
    <cellStyle name="Normal 2 2 4 19 5 2" xfId="6309"/>
    <cellStyle name="Normal 2 2 4 19 5 2 2" xfId="36392"/>
    <cellStyle name="Normal 2 2 4 19 5 3" xfId="36393"/>
    <cellStyle name="Normal 2 2 4 19 6" xfId="6310"/>
    <cellStyle name="Normal 2 2 4 19 6 2" xfId="36394"/>
    <cellStyle name="Normal 2 2 4 19 7" xfId="6311"/>
    <cellStyle name="Normal 2 2 4 19 7 2" xfId="36395"/>
    <cellStyle name="Normal 2 2 4 19 8" xfId="36396"/>
    <cellStyle name="Normal 2 2 4 2" xfId="6312"/>
    <cellStyle name="Normal 2 2 4 2 2" xfId="6313"/>
    <cellStyle name="Normal 2 2 4 2 2 2" xfId="6314"/>
    <cellStyle name="Normal 2 2 4 2 2 2 2" xfId="6315"/>
    <cellStyle name="Normal 2 2 4 2 2 2 2 2" xfId="36397"/>
    <cellStyle name="Normal 2 2 4 2 2 2 3" xfId="36398"/>
    <cellStyle name="Normal 2 2 4 2 2 3" xfId="6316"/>
    <cellStyle name="Normal 2 2 4 2 2 3 2" xfId="36399"/>
    <cellStyle name="Normal 2 2 4 2 2 4" xfId="36400"/>
    <cellStyle name="Normal 2 2 4 2 3" xfId="6317"/>
    <cellStyle name="Normal 2 2 4 2 3 2" xfId="6318"/>
    <cellStyle name="Normal 2 2 4 2 3 2 2" xfId="6319"/>
    <cellStyle name="Normal 2 2 4 2 3 2 2 2" xfId="36401"/>
    <cellStyle name="Normal 2 2 4 2 3 2 3" xfId="36402"/>
    <cellStyle name="Normal 2 2 4 2 3 3" xfId="6320"/>
    <cellStyle name="Normal 2 2 4 2 3 3 2" xfId="36403"/>
    <cellStyle name="Normal 2 2 4 2 3 4" xfId="36404"/>
    <cellStyle name="Normal 2 2 4 2 4" xfId="6321"/>
    <cellStyle name="Normal 2 2 4 2 4 2" xfId="6322"/>
    <cellStyle name="Normal 2 2 4 2 4 2 2" xfId="6323"/>
    <cellStyle name="Normal 2 2 4 2 4 2 2 2" xfId="36405"/>
    <cellStyle name="Normal 2 2 4 2 4 2 3" xfId="36406"/>
    <cellStyle name="Normal 2 2 4 2 4 3" xfId="6324"/>
    <cellStyle name="Normal 2 2 4 2 4 3 2" xfId="36407"/>
    <cellStyle name="Normal 2 2 4 2 4 4" xfId="36408"/>
    <cellStyle name="Normal 2 2 4 2 5" xfId="6325"/>
    <cellStyle name="Normal 2 2 4 2 5 2" xfId="6326"/>
    <cellStyle name="Normal 2 2 4 2 5 2 2" xfId="36409"/>
    <cellStyle name="Normal 2 2 4 2 5 3" xfId="36410"/>
    <cellStyle name="Normal 2 2 4 2 6" xfId="6327"/>
    <cellStyle name="Normal 2 2 4 2 6 2" xfId="36411"/>
    <cellStyle name="Normal 2 2 4 2 7" xfId="6328"/>
    <cellStyle name="Normal 2 2 4 2 7 2" xfId="36412"/>
    <cellStyle name="Normal 2 2 4 2 8" xfId="36413"/>
    <cellStyle name="Normal 2 2 4 20" xfId="6329"/>
    <cellStyle name="Normal 2 2 4 20 2" xfId="6330"/>
    <cellStyle name="Normal 2 2 4 20 2 2" xfId="6331"/>
    <cellStyle name="Normal 2 2 4 20 2 2 2" xfId="6332"/>
    <cellStyle name="Normal 2 2 4 20 2 2 2 2" xfId="36414"/>
    <cellStyle name="Normal 2 2 4 20 2 2 3" xfId="36415"/>
    <cellStyle name="Normal 2 2 4 20 2 3" xfId="6333"/>
    <cellStyle name="Normal 2 2 4 20 2 3 2" xfId="36416"/>
    <cellStyle name="Normal 2 2 4 20 2 4" xfId="36417"/>
    <cellStyle name="Normal 2 2 4 20 3" xfId="6334"/>
    <cellStyle name="Normal 2 2 4 20 3 2" xfId="6335"/>
    <cellStyle name="Normal 2 2 4 20 3 2 2" xfId="6336"/>
    <cellStyle name="Normal 2 2 4 20 3 2 2 2" xfId="36418"/>
    <cellStyle name="Normal 2 2 4 20 3 2 3" xfId="36419"/>
    <cellStyle name="Normal 2 2 4 20 3 3" xfId="6337"/>
    <cellStyle name="Normal 2 2 4 20 3 3 2" xfId="36420"/>
    <cellStyle name="Normal 2 2 4 20 3 4" xfId="36421"/>
    <cellStyle name="Normal 2 2 4 20 4" xfId="6338"/>
    <cellStyle name="Normal 2 2 4 20 4 2" xfId="6339"/>
    <cellStyle name="Normal 2 2 4 20 4 2 2" xfId="6340"/>
    <cellStyle name="Normal 2 2 4 20 4 2 2 2" xfId="36422"/>
    <cellStyle name="Normal 2 2 4 20 4 2 3" xfId="36423"/>
    <cellStyle name="Normal 2 2 4 20 4 3" xfId="6341"/>
    <cellStyle name="Normal 2 2 4 20 4 3 2" xfId="36424"/>
    <cellStyle name="Normal 2 2 4 20 4 4" xfId="36425"/>
    <cellStyle name="Normal 2 2 4 20 5" xfId="6342"/>
    <cellStyle name="Normal 2 2 4 20 5 2" xfId="6343"/>
    <cellStyle name="Normal 2 2 4 20 5 2 2" xfId="36426"/>
    <cellStyle name="Normal 2 2 4 20 5 3" xfId="36427"/>
    <cellStyle name="Normal 2 2 4 20 6" xfId="6344"/>
    <cellStyle name="Normal 2 2 4 20 6 2" xfId="36428"/>
    <cellStyle name="Normal 2 2 4 20 7" xfId="6345"/>
    <cellStyle name="Normal 2 2 4 20 7 2" xfId="36429"/>
    <cellStyle name="Normal 2 2 4 20 8" xfId="36430"/>
    <cellStyle name="Normal 2 2 4 21" xfId="6346"/>
    <cellStyle name="Normal 2 2 4 21 2" xfId="6347"/>
    <cellStyle name="Normal 2 2 4 21 2 2" xfId="6348"/>
    <cellStyle name="Normal 2 2 4 21 2 2 2" xfId="6349"/>
    <cellStyle name="Normal 2 2 4 21 2 2 2 2" xfId="36431"/>
    <cellStyle name="Normal 2 2 4 21 2 2 3" xfId="36432"/>
    <cellStyle name="Normal 2 2 4 21 2 3" xfId="6350"/>
    <cellStyle name="Normal 2 2 4 21 2 3 2" xfId="36433"/>
    <cellStyle name="Normal 2 2 4 21 2 4" xfId="36434"/>
    <cellStyle name="Normal 2 2 4 21 3" xfId="6351"/>
    <cellStyle name="Normal 2 2 4 21 3 2" xfId="6352"/>
    <cellStyle name="Normal 2 2 4 21 3 2 2" xfId="6353"/>
    <cellStyle name="Normal 2 2 4 21 3 2 2 2" xfId="36435"/>
    <cellStyle name="Normal 2 2 4 21 3 2 3" xfId="36436"/>
    <cellStyle name="Normal 2 2 4 21 3 3" xfId="6354"/>
    <cellStyle name="Normal 2 2 4 21 3 3 2" xfId="36437"/>
    <cellStyle name="Normal 2 2 4 21 3 4" xfId="36438"/>
    <cellStyle name="Normal 2 2 4 21 4" xfId="6355"/>
    <cellStyle name="Normal 2 2 4 21 4 2" xfId="6356"/>
    <cellStyle name="Normal 2 2 4 21 4 2 2" xfId="6357"/>
    <cellStyle name="Normal 2 2 4 21 4 2 2 2" xfId="36439"/>
    <cellStyle name="Normal 2 2 4 21 4 2 3" xfId="36440"/>
    <cellStyle name="Normal 2 2 4 21 4 3" xfId="6358"/>
    <cellStyle name="Normal 2 2 4 21 4 3 2" xfId="36441"/>
    <cellStyle name="Normal 2 2 4 21 4 4" xfId="36442"/>
    <cellStyle name="Normal 2 2 4 21 5" xfId="6359"/>
    <cellStyle name="Normal 2 2 4 21 5 2" xfId="6360"/>
    <cellStyle name="Normal 2 2 4 21 5 2 2" xfId="36443"/>
    <cellStyle name="Normal 2 2 4 21 5 3" xfId="36444"/>
    <cellStyle name="Normal 2 2 4 21 6" xfId="6361"/>
    <cellStyle name="Normal 2 2 4 21 6 2" xfId="36445"/>
    <cellStyle name="Normal 2 2 4 21 7" xfId="6362"/>
    <cellStyle name="Normal 2 2 4 21 7 2" xfId="36446"/>
    <cellStyle name="Normal 2 2 4 21 8" xfId="36447"/>
    <cellStyle name="Normal 2 2 4 22" xfId="6363"/>
    <cellStyle name="Normal 2 2 4 22 2" xfId="6364"/>
    <cellStyle name="Normal 2 2 4 22 2 2" xfId="6365"/>
    <cellStyle name="Normal 2 2 4 22 2 2 2" xfId="6366"/>
    <cellStyle name="Normal 2 2 4 22 2 2 2 2" xfId="36448"/>
    <cellStyle name="Normal 2 2 4 22 2 2 3" xfId="36449"/>
    <cellStyle name="Normal 2 2 4 22 2 3" xfId="6367"/>
    <cellStyle name="Normal 2 2 4 22 2 3 2" xfId="36450"/>
    <cellStyle name="Normal 2 2 4 22 2 4" xfId="36451"/>
    <cellStyle name="Normal 2 2 4 22 3" xfId="6368"/>
    <cellStyle name="Normal 2 2 4 22 3 2" xfId="6369"/>
    <cellStyle name="Normal 2 2 4 22 3 2 2" xfId="6370"/>
    <cellStyle name="Normal 2 2 4 22 3 2 2 2" xfId="36452"/>
    <cellStyle name="Normal 2 2 4 22 3 2 3" xfId="36453"/>
    <cellStyle name="Normal 2 2 4 22 3 3" xfId="6371"/>
    <cellStyle name="Normal 2 2 4 22 3 3 2" xfId="36454"/>
    <cellStyle name="Normal 2 2 4 22 3 4" xfId="36455"/>
    <cellStyle name="Normal 2 2 4 22 4" xfId="6372"/>
    <cellStyle name="Normal 2 2 4 22 4 2" xfId="6373"/>
    <cellStyle name="Normal 2 2 4 22 4 2 2" xfId="6374"/>
    <cellStyle name="Normal 2 2 4 22 4 2 2 2" xfId="36456"/>
    <cellStyle name="Normal 2 2 4 22 4 2 3" xfId="36457"/>
    <cellStyle name="Normal 2 2 4 22 4 3" xfId="6375"/>
    <cellStyle name="Normal 2 2 4 22 4 3 2" xfId="36458"/>
    <cellStyle name="Normal 2 2 4 22 4 4" xfId="36459"/>
    <cellStyle name="Normal 2 2 4 22 5" xfId="6376"/>
    <cellStyle name="Normal 2 2 4 22 5 2" xfId="6377"/>
    <cellStyle name="Normal 2 2 4 22 5 2 2" xfId="36460"/>
    <cellStyle name="Normal 2 2 4 22 5 3" xfId="36461"/>
    <cellStyle name="Normal 2 2 4 22 6" xfId="6378"/>
    <cellStyle name="Normal 2 2 4 22 6 2" xfId="36462"/>
    <cellStyle name="Normal 2 2 4 22 7" xfId="6379"/>
    <cellStyle name="Normal 2 2 4 22 7 2" xfId="36463"/>
    <cellStyle name="Normal 2 2 4 22 8" xfId="36464"/>
    <cellStyle name="Normal 2 2 4 23" xfId="6380"/>
    <cellStyle name="Normal 2 2 4 23 2" xfId="6381"/>
    <cellStyle name="Normal 2 2 4 23 2 2" xfId="6382"/>
    <cellStyle name="Normal 2 2 4 23 2 2 2" xfId="6383"/>
    <cellStyle name="Normal 2 2 4 23 2 2 2 2" xfId="36465"/>
    <cellStyle name="Normal 2 2 4 23 2 2 3" xfId="36466"/>
    <cellStyle name="Normal 2 2 4 23 2 3" xfId="6384"/>
    <cellStyle name="Normal 2 2 4 23 2 3 2" xfId="36467"/>
    <cellStyle name="Normal 2 2 4 23 2 4" xfId="36468"/>
    <cellStyle name="Normal 2 2 4 23 3" xfId="6385"/>
    <cellStyle name="Normal 2 2 4 23 3 2" xfId="6386"/>
    <cellStyle name="Normal 2 2 4 23 3 2 2" xfId="6387"/>
    <cellStyle name="Normal 2 2 4 23 3 2 2 2" xfId="36469"/>
    <cellStyle name="Normal 2 2 4 23 3 2 3" xfId="36470"/>
    <cellStyle name="Normal 2 2 4 23 3 3" xfId="6388"/>
    <cellStyle name="Normal 2 2 4 23 3 3 2" xfId="36471"/>
    <cellStyle name="Normal 2 2 4 23 3 4" xfId="36472"/>
    <cellStyle name="Normal 2 2 4 23 4" xfId="6389"/>
    <cellStyle name="Normal 2 2 4 23 4 2" xfId="6390"/>
    <cellStyle name="Normal 2 2 4 23 4 2 2" xfId="6391"/>
    <cellStyle name="Normal 2 2 4 23 4 2 2 2" xfId="36473"/>
    <cellStyle name="Normal 2 2 4 23 4 2 3" xfId="36474"/>
    <cellStyle name="Normal 2 2 4 23 4 3" xfId="6392"/>
    <cellStyle name="Normal 2 2 4 23 4 3 2" xfId="36475"/>
    <cellStyle name="Normal 2 2 4 23 4 4" xfId="36476"/>
    <cellStyle name="Normal 2 2 4 23 5" xfId="6393"/>
    <cellStyle name="Normal 2 2 4 23 5 2" xfId="6394"/>
    <cellStyle name="Normal 2 2 4 23 5 2 2" xfId="36477"/>
    <cellStyle name="Normal 2 2 4 23 5 3" xfId="36478"/>
    <cellStyle name="Normal 2 2 4 23 6" xfId="6395"/>
    <cellStyle name="Normal 2 2 4 23 6 2" xfId="36479"/>
    <cellStyle name="Normal 2 2 4 23 7" xfId="6396"/>
    <cellStyle name="Normal 2 2 4 23 7 2" xfId="36480"/>
    <cellStyle name="Normal 2 2 4 23 8" xfId="36481"/>
    <cellStyle name="Normal 2 2 4 24" xfId="6397"/>
    <cellStyle name="Normal 2 2 4 24 2" xfId="6398"/>
    <cellStyle name="Normal 2 2 4 24 2 2" xfId="6399"/>
    <cellStyle name="Normal 2 2 4 24 2 2 2" xfId="6400"/>
    <cellStyle name="Normal 2 2 4 24 2 2 2 2" xfId="36482"/>
    <cellStyle name="Normal 2 2 4 24 2 2 3" xfId="36483"/>
    <cellStyle name="Normal 2 2 4 24 2 3" xfId="6401"/>
    <cellStyle name="Normal 2 2 4 24 2 3 2" xfId="36484"/>
    <cellStyle name="Normal 2 2 4 24 2 4" xfId="36485"/>
    <cellStyle name="Normal 2 2 4 24 3" xfId="6402"/>
    <cellStyle name="Normal 2 2 4 24 3 2" xfId="6403"/>
    <cellStyle name="Normal 2 2 4 24 3 2 2" xfId="6404"/>
    <cellStyle name="Normal 2 2 4 24 3 2 2 2" xfId="36486"/>
    <cellStyle name="Normal 2 2 4 24 3 2 3" xfId="36487"/>
    <cellStyle name="Normal 2 2 4 24 3 3" xfId="6405"/>
    <cellStyle name="Normal 2 2 4 24 3 3 2" xfId="36488"/>
    <cellStyle name="Normal 2 2 4 24 3 4" xfId="36489"/>
    <cellStyle name="Normal 2 2 4 24 4" xfId="6406"/>
    <cellStyle name="Normal 2 2 4 24 4 2" xfId="6407"/>
    <cellStyle name="Normal 2 2 4 24 4 2 2" xfId="6408"/>
    <cellStyle name="Normal 2 2 4 24 4 2 2 2" xfId="36490"/>
    <cellStyle name="Normal 2 2 4 24 4 2 3" xfId="36491"/>
    <cellStyle name="Normal 2 2 4 24 4 3" xfId="6409"/>
    <cellStyle name="Normal 2 2 4 24 4 3 2" xfId="36492"/>
    <cellStyle name="Normal 2 2 4 24 4 4" xfId="36493"/>
    <cellStyle name="Normal 2 2 4 24 5" xfId="6410"/>
    <cellStyle name="Normal 2 2 4 24 5 2" xfId="6411"/>
    <cellStyle name="Normal 2 2 4 24 5 2 2" xfId="36494"/>
    <cellStyle name="Normal 2 2 4 24 5 3" xfId="36495"/>
    <cellStyle name="Normal 2 2 4 24 6" xfId="6412"/>
    <cellStyle name="Normal 2 2 4 24 6 2" xfId="36496"/>
    <cellStyle name="Normal 2 2 4 24 7" xfId="6413"/>
    <cellStyle name="Normal 2 2 4 24 7 2" xfId="36497"/>
    <cellStyle name="Normal 2 2 4 24 8" xfId="36498"/>
    <cellStyle name="Normal 2 2 4 25" xfId="6414"/>
    <cellStyle name="Normal 2 2 4 25 2" xfId="6415"/>
    <cellStyle name="Normal 2 2 4 25 2 2" xfId="6416"/>
    <cellStyle name="Normal 2 2 4 25 2 2 2" xfId="6417"/>
    <cellStyle name="Normal 2 2 4 25 2 2 2 2" xfId="36499"/>
    <cellStyle name="Normal 2 2 4 25 2 2 3" xfId="36500"/>
    <cellStyle name="Normal 2 2 4 25 2 3" xfId="6418"/>
    <cellStyle name="Normal 2 2 4 25 2 3 2" xfId="36501"/>
    <cellStyle name="Normal 2 2 4 25 2 4" xfId="36502"/>
    <cellStyle name="Normal 2 2 4 25 3" xfId="6419"/>
    <cellStyle name="Normal 2 2 4 25 3 2" xfId="6420"/>
    <cellStyle name="Normal 2 2 4 25 3 2 2" xfId="6421"/>
    <cellStyle name="Normal 2 2 4 25 3 2 2 2" xfId="36503"/>
    <cellStyle name="Normal 2 2 4 25 3 2 3" xfId="36504"/>
    <cellStyle name="Normal 2 2 4 25 3 3" xfId="6422"/>
    <cellStyle name="Normal 2 2 4 25 3 3 2" xfId="36505"/>
    <cellStyle name="Normal 2 2 4 25 3 4" xfId="36506"/>
    <cellStyle name="Normal 2 2 4 25 4" xfId="6423"/>
    <cellStyle name="Normal 2 2 4 25 4 2" xfId="6424"/>
    <cellStyle name="Normal 2 2 4 25 4 2 2" xfId="6425"/>
    <cellStyle name="Normal 2 2 4 25 4 2 2 2" xfId="36507"/>
    <cellStyle name="Normal 2 2 4 25 4 2 3" xfId="36508"/>
    <cellStyle name="Normal 2 2 4 25 4 3" xfId="6426"/>
    <cellStyle name="Normal 2 2 4 25 4 3 2" xfId="36509"/>
    <cellStyle name="Normal 2 2 4 25 4 4" xfId="36510"/>
    <cellStyle name="Normal 2 2 4 25 5" xfId="6427"/>
    <cellStyle name="Normal 2 2 4 25 5 2" xfId="6428"/>
    <cellStyle name="Normal 2 2 4 25 5 2 2" xfId="36511"/>
    <cellStyle name="Normal 2 2 4 25 5 3" xfId="36512"/>
    <cellStyle name="Normal 2 2 4 25 6" xfId="6429"/>
    <cellStyle name="Normal 2 2 4 25 6 2" xfId="36513"/>
    <cellStyle name="Normal 2 2 4 25 7" xfId="6430"/>
    <cellStyle name="Normal 2 2 4 25 7 2" xfId="36514"/>
    <cellStyle name="Normal 2 2 4 25 8" xfId="36515"/>
    <cellStyle name="Normal 2 2 4 26" xfId="6431"/>
    <cellStyle name="Normal 2 2 4 26 2" xfId="6432"/>
    <cellStyle name="Normal 2 2 4 26 2 2" xfId="6433"/>
    <cellStyle name="Normal 2 2 4 26 2 2 2" xfId="6434"/>
    <cellStyle name="Normal 2 2 4 26 2 2 2 2" xfId="36516"/>
    <cellStyle name="Normal 2 2 4 26 2 2 3" xfId="36517"/>
    <cellStyle name="Normal 2 2 4 26 2 3" xfId="6435"/>
    <cellStyle name="Normal 2 2 4 26 2 3 2" xfId="36518"/>
    <cellStyle name="Normal 2 2 4 26 2 4" xfId="36519"/>
    <cellStyle name="Normal 2 2 4 26 3" xfId="6436"/>
    <cellStyle name="Normal 2 2 4 26 3 2" xfId="6437"/>
    <cellStyle name="Normal 2 2 4 26 3 2 2" xfId="6438"/>
    <cellStyle name="Normal 2 2 4 26 3 2 2 2" xfId="36520"/>
    <cellStyle name="Normal 2 2 4 26 3 2 3" xfId="36521"/>
    <cellStyle name="Normal 2 2 4 26 3 3" xfId="6439"/>
    <cellStyle name="Normal 2 2 4 26 3 3 2" xfId="36522"/>
    <cellStyle name="Normal 2 2 4 26 3 4" xfId="36523"/>
    <cellStyle name="Normal 2 2 4 26 4" xfId="6440"/>
    <cellStyle name="Normal 2 2 4 26 4 2" xfId="6441"/>
    <cellStyle name="Normal 2 2 4 26 4 2 2" xfId="6442"/>
    <cellStyle name="Normal 2 2 4 26 4 2 2 2" xfId="36524"/>
    <cellStyle name="Normal 2 2 4 26 4 2 3" xfId="36525"/>
    <cellStyle name="Normal 2 2 4 26 4 3" xfId="6443"/>
    <cellStyle name="Normal 2 2 4 26 4 3 2" xfId="36526"/>
    <cellStyle name="Normal 2 2 4 26 4 4" xfId="36527"/>
    <cellStyle name="Normal 2 2 4 26 5" xfId="6444"/>
    <cellStyle name="Normal 2 2 4 26 5 2" xfId="6445"/>
    <cellStyle name="Normal 2 2 4 26 5 2 2" xfId="36528"/>
    <cellStyle name="Normal 2 2 4 26 5 3" xfId="36529"/>
    <cellStyle name="Normal 2 2 4 26 6" xfId="6446"/>
    <cellStyle name="Normal 2 2 4 26 6 2" xfId="36530"/>
    <cellStyle name="Normal 2 2 4 26 7" xfId="6447"/>
    <cellStyle name="Normal 2 2 4 26 7 2" xfId="36531"/>
    <cellStyle name="Normal 2 2 4 26 8" xfId="36532"/>
    <cellStyle name="Normal 2 2 4 27" xfId="6448"/>
    <cellStyle name="Normal 2 2 4 27 2" xfId="6449"/>
    <cellStyle name="Normal 2 2 4 27 2 2" xfId="6450"/>
    <cellStyle name="Normal 2 2 4 27 2 2 2" xfId="6451"/>
    <cellStyle name="Normal 2 2 4 27 2 2 2 2" xfId="36533"/>
    <cellStyle name="Normal 2 2 4 27 2 2 3" xfId="36534"/>
    <cellStyle name="Normal 2 2 4 27 2 3" xfId="6452"/>
    <cellStyle name="Normal 2 2 4 27 2 3 2" xfId="36535"/>
    <cellStyle name="Normal 2 2 4 27 2 4" xfId="36536"/>
    <cellStyle name="Normal 2 2 4 27 3" xfId="6453"/>
    <cellStyle name="Normal 2 2 4 27 3 2" xfId="6454"/>
    <cellStyle name="Normal 2 2 4 27 3 2 2" xfId="6455"/>
    <cellStyle name="Normal 2 2 4 27 3 2 2 2" xfId="36537"/>
    <cellStyle name="Normal 2 2 4 27 3 2 3" xfId="36538"/>
    <cellStyle name="Normal 2 2 4 27 3 3" xfId="6456"/>
    <cellStyle name="Normal 2 2 4 27 3 3 2" xfId="36539"/>
    <cellStyle name="Normal 2 2 4 27 3 4" xfId="36540"/>
    <cellStyle name="Normal 2 2 4 27 4" xfId="6457"/>
    <cellStyle name="Normal 2 2 4 27 4 2" xfId="6458"/>
    <cellStyle name="Normal 2 2 4 27 4 2 2" xfId="6459"/>
    <cellStyle name="Normal 2 2 4 27 4 2 2 2" xfId="36541"/>
    <cellStyle name="Normal 2 2 4 27 4 2 3" xfId="36542"/>
    <cellStyle name="Normal 2 2 4 27 4 3" xfId="6460"/>
    <cellStyle name="Normal 2 2 4 27 4 3 2" xfId="36543"/>
    <cellStyle name="Normal 2 2 4 27 4 4" xfId="36544"/>
    <cellStyle name="Normal 2 2 4 27 5" xfId="6461"/>
    <cellStyle name="Normal 2 2 4 27 5 2" xfId="6462"/>
    <cellStyle name="Normal 2 2 4 27 5 2 2" xfId="36545"/>
    <cellStyle name="Normal 2 2 4 27 5 3" xfId="36546"/>
    <cellStyle name="Normal 2 2 4 27 6" xfId="6463"/>
    <cellStyle name="Normal 2 2 4 27 6 2" xfId="36547"/>
    <cellStyle name="Normal 2 2 4 27 7" xfId="6464"/>
    <cellStyle name="Normal 2 2 4 27 7 2" xfId="36548"/>
    <cellStyle name="Normal 2 2 4 27 8" xfId="36549"/>
    <cellStyle name="Normal 2 2 4 28" xfId="6465"/>
    <cellStyle name="Normal 2 2 4 28 2" xfId="6466"/>
    <cellStyle name="Normal 2 2 4 28 2 2" xfId="6467"/>
    <cellStyle name="Normal 2 2 4 28 2 2 2" xfId="6468"/>
    <cellStyle name="Normal 2 2 4 28 2 2 2 2" xfId="36550"/>
    <cellStyle name="Normal 2 2 4 28 2 2 3" xfId="36551"/>
    <cellStyle name="Normal 2 2 4 28 2 3" xfId="6469"/>
    <cellStyle name="Normal 2 2 4 28 2 3 2" xfId="36552"/>
    <cellStyle name="Normal 2 2 4 28 2 4" xfId="36553"/>
    <cellStyle name="Normal 2 2 4 28 3" xfId="6470"/>
    <cellStyle name="Normal 2 2 4 28 3 2" xfId="6471"/>
    <cellStyle name="Normal 2 2 4 28 3 2 2" xfId="6472"/>
    <cellStyle name="Normal 2 2 4 28 3 2 2 2" xfId="36554"/>
    <cellStyle name="Normal 2 2 4 28 3 2 3" xfId="36555"/>
    <cellStyle name="Normal 2 2 4 28 3 3" xfId="6473"/>
    <cellStyle name="Normal 2 2 4 28 3 3 2" xfId="36556"/>
    <cellStyle name="Normal 2 2 4 28 3 4" xfId="36557"/>
    <cellStyle name="Normal 2 2 4 28 4" xfId="6474"/>
    <cellStyle name="Normal 2 2 4 28 4 2" xfId="6475"/>
    <cellStyle name="Normal 2 2 4 28 4 2 2" xfId="6476"/>
    <cellStyle name="Normal 2 2 4 28 4 2 2 2" xfId="36558"/>
    <cellStyle name="Normal 2 2 4 28 4 2 3" xfId="36559"/>
    <cellStyle name="Normal 2 2 4 28 4 3" xfId="6477"/>
    <cellStyle name="Normal 2 2 4 28 4 3 2" xfId="36560"/>
    <cellStyle name="Normal 2 2 4 28 4 4" xfId="36561"/>
    <cellStyle name="Normal 2 2 4 28 5" xfId="6478"/>
    <cellStyle name="Normal 2 2 4 28 5 2" xfId="6479"/>
    <cellStyle name="Normal 2 2 4 28 5 2 2" xfId="36562"/>
    <cellStyle name="Normal 2 2 4 28 5 3" xfId="36563"/>
    <cellStyle name="Normal 2 2 4 28 6" xfId="6480"/>
    <cellStyle name="Normal 2 2 4 28 6 2" xfId="36564"/>
    <cellStyle name="Normal 2 2 4 28 7" xfId="6481"/>
    <cellStyle name="Normal 2 2 4 28 7 2" xfId="36565"/>
    <cellStyle name="Normal 2 2 4 28 8" xfId="36566"/>
    <cellStyle name="Normal 2 2 4 29" xfId="6482"/>
    <cellStyle name="Normal 2 2 4 29 2" xfId="6483"/>
    <cellStyle name="Normal 2 2 4 29 2 2" xfId="6484"/>
    <cellStyle name="Normal 2 2 4 29 2 2 2" xfId="6485"/>
    <cellStyle name="Normal 2 2 4 29 2 2 2 2" xfId="36567"/>
    <cellStyle name="Normal 2 2 4 29 2 2 3" xfId="36568"/>
    <cellStyle name="Normal 2 2 4 29 2 3" xfId="6486"/>
    <cellStyle name="Normal 2 2 4 29 2 3 2" xfId="36569"/>
    <cellStyle name="Normal 2 2 4 29 2 4" xfId="36570"/>
    <cellStyle name="Normal 2 2 4 29 3" xfId="6487"/>
    <cellStyle name="Normal 2 2 4 29 3 2" xfId="6488"/>
    <cellStyle name="Normal 2 2 4 29 3 2 2" xfId="6489"/>
    <cellStyle name="Normal 2 2 4 29 3 2 2 2" xfId="36571"/>
    <cellStyle name="Normal 2 2 4 29 3 2 3" xfId="36572"/>
    <cellStyle name="Normal 2 2 4 29 3 3" xfId="6490"/>
    <cellStyle name="Normal 2 2 4 29 3 3 2" xfId="36573"/>
    <cellStyle name="Normal 2 2 4 29 3 4" xfId="36574"/>
    <cellStyle name="Normal 2 2 4 29 4" xfId="6491"/>
    <cellStyle name="Normal 2 2 4 29 4 2" xfId="6492"/>
    <cellStyle name="Normal 2 2 4 29 4 2 2" xfId="6493"/>
    <cellStyle name="Normal 2 2 4 29 4 2 2 2" xfId="36575"/>
    <cellStyle name="Normal 2 2 4 29 4 2 3" xfId="36576"/>
    <cellStyle name="Normal 2 2 4 29 4 3" xfId="6494"/>
    <cellStyle name="Normal 2 2 4 29 4 3 2" xfId="36577"/>
    <cellStyle name="Normal 2 2 4 29 4 4" xfId="36578"/>
    <cellStyle name="Normal 2 2 4 29 5" xfId="6495"/>
    <cellStyle name="Normal 2 2 4 29 5 2" xfId="6496"/>
    <cellStyle name="Normal 2 2 4 29 5 2 2" xfId="36579"/>
    <cellStyle name="Normal 2 2 4 29 5 3" xfId="36580"/>
    <cellStyle name="Normal 2 2 4 29 6" xfId="6497"/>
    <cellStyle name="Normal 2 2 4 29 6 2" xfId="36581"/>
    <cellStyle name="Normal 2 2 4 29 7" xfId="6498"/>
    <cellStyle name="Normal 2 2 4 29 7 2" xfId="36582"/>
    <cellStyle name="Normal 2 2 4 29 8" xfId="36583"/>
    <cellStyle name="Normal 2 2 4 3" xfId="6499"/>
    <cellStyle name="Normal 2 2 4 3 2" xfId="6500"/>
    <cellStyle name="Normal 2 2 4 3 2 2" xfId="6501"/>
    <cellStyle name="Normal 2 2 4 3 2 2 2" xfId="6502"/>
    <cellStyle name="Normal 2 2 4 3 2 2 2 2" xfId="36584"/>
    <cellStyle name="Normal 2 2 4 3 2 2 3" xfId="36585"/>
    <cellStyle name="Normal 2 2 4 3 2 3" xfId="6503"/>
    <cellStyle name="Normal 2 2 4 3 2 3 2" xfId="36586"/>
    <cellStyle name="Normal 2 2 4 3 2 4" xfId="36587"/>
    <cellStyle name="Normal 2 2 4 3 3" xfId="6504"/>
    <cellStyle name="Normal 2 2 4 3 3 2" xfId="6505"/>
    <cellStyle name="Normal 2 2 4 3 3 2 2" xfId="6506"/>
    <cellStyle name="Normal 2 2 4 3 3 2 2 2" xfId="36588"/>
    <cellStyle name="Normal 2 2 4 3 3 2 3" xfId="36589"/>
    <cellStyle name="Normal 2 2 4 3 3 3" xfId="6507"/>
    <cellStyle name="Normal 2 2 4 3 3 3 2" xfId="36590"/>
    <cellStyle name="Normal 2 2 4 3 3 4" xfId="36591"/>
    <cellStyle name="Normal 2 2 4 3 4" xfId="6508"/>
    <cellStyle name="Normal 2 2 4 3 4 2" xfId="6509"/>
    <cellStyle name="Normal 2 2 4 3 4 2 2" xfId="6510"/>
    <cellStyle name="Normal 2 2 4 3 4 2 2 2" xfId="36592"/>
    <cellStyle name="Normal 2 2 4 3 4 2 3" xfId="36593"/>
    <cellStyle name="Normal 2 2 4 3 4 3" xfId="6511"/>
    <cellStyle name="Normal 2 2 4 3 4 3 2" xfId="36594"/>
    <cellStyle name="Normal 2 2 4 3 4 4" xfId="36595"/>
    <cellStyle name="Normal 2 2 4 3 5" xfId="6512"/>
    <cellStyle name="Normal 2 2 4 3 5 2" xfId="6513"/>
    <cellStyle name="Normal 2 2 4 3 5 2 2" xfId="36596"/>
    <cellStyle name="Normal 2 2 4 3 5 3" xfId="36597"/>
    <cellStyle name="Normal 2 2 4 3 6" xfId="6514"/>
    <cellStyle name="Normal 2 2 4 3 6 2" xfId="36598"/>
    <cellStyle name="Normal 2 2 4 3 7" xfId="6515"/>
    <cellStyle name="Normal 2 2 4 3 7 2" xfId="36599"/>
    <cellStyle name="Normal 2 2 4 3 8" xfId="36600"/>
    <cellStyle name="Normal 2 2 4 30" xfId="6516"/>
    <cellStyle name="Normal 2 2 4 30 2" xfId="6517"/>
    <cellStyle name="Normal 2 2 4 30 2 2" xfId="6518"/>
    <cellStyle name="Normal 2 2 4 30 2 2 2" xfId="36601"/>
    <cellStyle name="Normal 2 2 4 30 2 3" xfId="36602"/>
    <cellStyle name="Normal 2 2 4 30 3" xfId="6519"/>
    <cellStyle name="Normal 2 2 4 30 3 2" xfId="36603"/>
    <cellStyle name="Normal 2 2 4 30 4" xfId="36604"/>
    <cellStyle name="Normal 2 2 4 31" xfId="6520"/>
    <cellStyle name="Normal 2 2 4 31 2" xfId="6521"/>
    <cellStyle name="Normal 2 2 4 31 2 2" xfId="6522"/>
    <cellStyle name="Normal 2 2 4 31 2 2 2" xfId="36605"/>
    <cellStyle name="Normal 2 2 4 31 2 3" xfId="36606"/>
    <cellStyle name="Normal 2 2 4 31 3" xfId="6523"/>
    <cellStyle name="Normal 2 2 4 31 3 2" xfId="36607"/>
    <cellStyle name="Normal 2 2 4 31 4" xfId="36608"/>
    <cellStyle name="Normal 2 2 4 32" xfId="6524"/>
    <cellStyle name="Normal 2 2 4 32 2" xfId="6525"/>
    <cellStyle name="Normal 2 2 4 32 2 2" xfId="6526"/>
    <cellStyle name="Normal 2 2 4 32 2 2 2" xfId="36609"/>
    <cellStyle name="Normal 2 2 4 32 2 3" xfId="36610"/>
    <cellStyle name="Normal 2 2 4 32 3" xfId="6527"/>
    <cellStyle name="Normal 2 2 4 32 3 2" xfId="36611"/>
    <cellStyle name="Normal 2 2 4 32 4" xfId="36612"/>
    <cellStyle name="Normal 2 2 4 33" xfId="6528"/>
    <cellStyle name="Normal 2 2 4 33 2" xfId="6529"/>
    <cellStyle name="Normal 2 2 4 33 2 2" xfId="36613"/>
    <cellStyle name="Normal 2 2 4 33 3" xfId="36614"/>
    <cellStyle name="Normal 2 2 4 34" xfId="6530"/>
    <cellStyle name="Normal 2 2 4 34 2" xfId="36615"/>
    <cellStyle name="Normal 2 2 4 35" xfId="6531"/>
    <cellStyle name="Normal 2 2 4 35 2" xfId="36616"/>
    <cellStyle name="Normal 2 2 4 36" xfId="36617"/>
    <cellStyle name="Normal 2 2 4 4" xfId="6532"/>
    <cellStyle name="Normal 2 2 4 4 2" xfId="6533"/>
    <cellStyle name="Normal 2 2 4 4 2 2" xfId="6534"/>
    <cellStyle name="Normal 2 2 4 4 2 2 2" xfId="6535"/>
    <cellStyle name="Normal 2 2 4 4 2 2 2 2" xfId="36618"/>
    <cellStyle name="Normal 2 2 4 4 2 2 3" xfId="36619"/>
    <cellStyle name="Normal 2 2 4 4 2 3" xfId="6536"/>
    <cellStyle name="Normal 2 2 4 4 2 3 2" xfId="36620"/>
    <cellStyle name="Normal 2 2 4 4 2 4" xfId="36621"/>
    <cellStyle name="Normal 2 2 4 4 3" xfId="6537"/>
    <cellStyle name="Normal 2 2 4 4 3 2" xfId="6538"/>
    <cellStyle name="Normal 2 2 4 4 3 2 2" xfId="6539"/>
    <cellStyle name="Normal 2 2 4 4 3 2 2 2" xfId="36622"/>
    <cellStyle name="Normal 2 2 4 4 3 2 3" xfId="36623"/>
    <cellStyle name="Normal 2 2 4 4 3 3" xfId="6540"/>
    <cellStyle name="Normal 2 2 4 4 3 3 2" xfId="36624"/>
    <cellStyle name="Normal 2 2 4 4 3 4" xfId="36625"/>
    <cellStyle name="Normal 2 2 4 4 4" xfId="6541"/>
    <cellStyle name="Normal 2 2 4 4 4 2" xfId="6542"/>
    <cellStyle name="Normal 2 2 4 4 4 2 2" xfId="6543"/>
    <cellStyle name="Normal 2 2 4 4 4 2 2 2" xfId="36626"/>
    <cellStyle name="Normal 2 2 4 4 4 2 3" xfId="36627"/>
    <cellStyle name="Normal 2 2 4 4 4 3" xfId="6544"/>
    <cellStyle name="Normal 2 2 4 4 4 3 2" xfId="36628"/>
    <cellStyle name="Normal 2 2 4 4 4 4" xfId="36629"/>
    <cellStyle name="Normal 2 2 4 4 5" xfId="6545"/>
    <cellStyle name="Normal 2 2 4 4 5 2" xfId="6546"/>
    <cellStyle name="Normal 2 2 4 4 5 2 2" xfId="36630"/>
    <cellStyle name="Normal 2 2 4 4 5 3" xfId="36631"/>
    <cellStyle name="Normal 2 2 4 4 6" xfId="6547"/>
    <cellStyle name="Normal 2 2 4 4 6 2" xfId="36632"/>
    <cellStyle name="Normal 2 2 4 4 7" xfId="6548"/>
    <cellStyle name="Normal 2 2 4 4 7 2" xfId="36633"/>
    <cellStyle name="Normal 2 2 4 4 8" xfId="36634"/>
    <cellStyle name="Normal 2 2 4 5" xfId="6549"/>
    <cellStyle name="Normal 2 2 4 5 2" xfId="6550"/>
    <cellStyle name="Normal 2 2 4 5 2 2" xfId="6551"/>
    <cellStyle name="Normal 2 2 4 5 2 2 2" xfId="6552"/>
    <cellStyle name="Normal 2 2 4 5 2 2 2 2" xfId="36635"/>
    <cellStyle name="Normal 2 2 4 5 2 2 3" xfId="36636"/>
    <cellStyle name="Normal 2 2 4 5 2 3" xfId="6553"/>
    <cellStyle name="Normal 2 2 4 5 2 3 2" xfId="36637"/>
    <cellStyle name="Normal 2 2 4 5 2 4" xfId="36638"/>
    <cellStyle name="Normal 2 2 4 5 3" xfId="6554"/>
    <cellStyle name="Normal 2 2 4 5 3 2" xfId="6555"/>
    <cellStyle name="Normal 2 2 4 5 3 2 2" xfId="6556"/>
    <cellStyle name="Normal 2 2 4 5 3 2 2 2" xfId="36639"/>
    <cellStyle name="Normal 2 2 4 5 3 2 3" xfId="36640"/>
    <cellStyle name="Normal 2 2 4 5 3 3" xfId="6557"/>
    <cellStyle name="Normal 2 2 4 5 3 3 2" xfId="36641"/>
    <cellStyle name="Normal 2 2 4 5 3 4" xfId="36642"/>
    <cellStyle name="Normal 2 2 4 5 4" xfId="6558"/>
    <cellStyle name="Normal 2 2 4 5 4 2" xfId="6559"/>
    <cellStyle name="Normal 2 2 4 5 4 2 2" xfId="6560"/>
    <cellStyle name="Normal 2 2 4 5 4 2 2 2" xfId="36643"/>
    <cellStyle name="Normal 2 2 4 5 4 2 3" xfId="36644"/>
    <cellStyle name="Normal 2 2 4 5 4 3" xfId="6561"/>
    <cellStyle name="Normal 2 2 4 5 4 3 2" xfId="36645"/>
    <cellStyle name="Normal 2 2 4 5 4 4" xfId="36646"/>
    <cellStyle name="Normal 2 2 4 5 5" xfId="6562"/>
    <cellStyle name="Normal 2 2 4 5 5 2" xfId="6563"/>
    <cellStyle name="Normal 2 2 4 5 5 2 2" xfId="36647"/>
    <cellStyle name="Normal 2 2 4 5 5 3" xfId="36648"/>
    <cellStyle name="Normal 2 2 4 5 6" xfId="6564"/>
    <cellStyle name="Normal 2 2 4 5 6 2" xfId="36649"/>
    <cellStyle name="Normal 2 2 4 5 7" xfId="6565"/>
    <cellStyle name="Normal 2 2 4 5 7 2" xfId="36650"/>
    <cellStyle name="Normal 2 2 4 5 8" xfId="36651"/>
    <cellStyle name="Normal 2 2 4 6" xfId="6566"/>
    <cellStyle name="Normal 2 2 4 6 2" xfId="6567"/>
    <cellStyle name="Normal 2 2 4 6 2 2" xfId="6568"/>
    <cellStyle name="Normal 2 2 4 6 2 2 2" xfId="6569"/>
    <cellStyle name="Normal 2 2 4 6 2 2 2 2" xfId="36652"/>
    <cellStyle name="Normal 2 2 4 6 2 2 3" xfId="36653"/>
    <cellStyle name="Normal 2 2 4 6 2 3" xfId="6570"/>
    <cellStyle name="Normal 2 2 4 6 2 3 2" xfId="36654"/>
    <cellStyle name="Normal 2 2 4 6 2 4" xfId="36655"/>
    <cellStyle name="Normal 2 2 4 6 3" xfId="6571"/>
    <cellStyle name="Normal 2 2 4 6 3 2" xfId="6572"/>
    <cellStyle name="Normal 2 2 4 6 3 2 2" xfId="6573"/>
    <cellStyle name="Normal 2 2 4 6 3 2 2 2" xfId="36656"/>
    <cellStyle name="Normal 2 2 4 6 3 2 3" xfId="36657"/>
    <cellStyle name="Normal 2 2 4 6 3 3" xfId="6574"/>
    <cellStyle name="Normal 2 2 4 6 3 3 2" xfId="36658"/>
    <cellStyle name="Normal 2 2 4 6 3 4" xfId="36659"/>
    <cellStyle name="Normal 2 2 4 6 4" xfId="6575"/>
    <cellStyle name="Normal 2 2 4 6 4 2" xfId="6576"/>
    <cellStyle name="Normal 2 2 4 6 4 2 2" xfId="6577"/>
    <cellStyle name="Normal 2 2 4 6 4 2 2 2" xfId="36660"/>
    <cellStyle name="Normal 2 2 4 6 4 2 3" xfId="36661"/>
    <cellStyle name="Normal 2 2 4 6 4 3" xfId="6578"/>
    <cellStyle name="Normal 2 2 4 6 4 3 2" xfId="36662"/>
    <cellStyle name="Normal 2 2 4 6 4 4" xfId="36663"/>
    <cellStyle name="Normal 2 2 4 6 5" xfId="6579"/>
    <cellStyle name="Normal 2 2 4 6 5 2" xfId="6580"/>
    <cellStyle name="Normal 2 2 4 6 5 2 2" xfId="36664"/>
    <cellStyle name="Normal 2 2 4 6 5 3" xfId="36665"/>
    <cellStyle name="Normal 2 2 4 6 6" xfId="6581"/>
    <cellStyle name="Normal 2 2 4 6 6 2" xfId="36666"/>
    <cellStyle name="Normal 2 2 4 6 7" xfId="6582"/>
    <cellStyle name="Normal 2 2 4 6 7 2" xfId="36667"/>
    <cellStyle name="Normal 2 2 4 6 8" xfId="36668"/>
    <cellStyle name="Normal 2 2 4 7" xfId="6583"/>
    <cellStyle name="Normal 2 2 4 7 2" xfId="6584"/>
    <cellStyle name="Normal 2 2 4 7 2 2" xfId="6585"/>
    <cellStyle name="Normal 2 2 4 7 2 2 2" xfId="6586"/>
    <cellStyle name="Normal 2 2 4 7 2 2 2 2" xfId="36669"/>
    <cellStyle name="Normal 2 2 4 7 2 2 3" xfId="36670"/>
    <cellStyle name="Normal 2 2 4 7 2 3" xfId="6587"/>
    <cellStyle name="Normal 2 2 4 7 2 3 2" xfId="36671"/>
    <cellStyle name="Normal 2 2 4 7 2 4" xfId="36672"/>
    <cellStyle name="Normal 2 2 4 7 3" xfId="6588"/>
    <cellStyle name="Normal 2 2 4 7 3 2" xfId="6589"/>
    <cellStyle name="Normal 2 2 4 7 3 2 2" xfId="6590"/>
    <cellStyle name="Normal 2 2 4 7 3 2 2 2" xfId="36673"/>
    <cellStyle name="Normal 2 2 4 7 3 2 3" xfId="36674"/>
    <cellStyle name="Normal 2 2 4 7 3 3" xfId="6591"/>
    <cellStyle name="Normal 2 2 4 7 3 3 2" xfId="36675"/>
    <cellStyle name="Normal 2 2 4 7 3 4" xfId="36676"/>
    <cellStyle name="Normal 2 2 4 7 4" xfId="6592"/>
    <cellStyle name="Normal 2 2 4 7 4 2" xfId="6593"/>
    <cellStyle name="Normal 2 2 4 7 4 2 2" xfId="6594"/>
    <cellStyle name="Normal 2 2 4 7 4 2 2 2" xfId="36677"/>
    <cellStyle name="Normal 2 2 4 7 4 2 3" xfId="36678"/>
    <cellStyle name="Normal 2 2 4 7 4 3" xfId="6595"/>
    <cellStyle name="Normal 2 2 4 7 4 3 2" xfId="36679"/>
    <cellStyle name="Normal 2 2 4 7 4 4" xfId="36680"/>
    <cellStyle name="Normal 2 2 4 7 5" xfId="6596"/>
    <cellStyle name="Normal 2 2 4 7 5 2" xfId="6597"/>
    <cellStyle name="Normal 2 2 4 7 5 2 2" xfId="36681"/>
    <cellStyle name="Normal 2 2 4 7 5 3" xfId="36682"/>
    <cellStyle name="Normal 2 2 4 7 6" xfId="6598"/>
    <cellStyle name="Normal 2 2 4 7 6 2" xfId="36683"/>
    <cellStyle name="Normal 2 2 4 7 7" xfId="6599"/>
    <cellStyle name="Normal 2 2 4 7 7 2" xfId="36684"/>
    <cellStyle name="Normal 2 2 4 7 8" xfId="36685"/>
    <cellStyle name="Normal 2 2 4 8" xfId="6600"/>
    <cellStyle name="Normal 2 2 4 8 2" xfId="6601"/>
    <cellStyle name="Normal 2 2 4 8 2 2" xfId="6602"/>
    <cellStyle name="Normal 2 2 4 8 2 2 2" xfId="6603"/>
    <cellStyle name="Normal 2 2 4 8 2 2 2 2" xfId="36686"/>
    <cellStyle name="Normal 2 2 4 8 2 2 3" xfId="36687"/>
    <cellStyle name="Normal 2 2 4 8 2 3" xfId="6604"/>
    <cellStyle name="Normal 2 2 4 8 2 3 2" xfId="36688"/>
    <cellStyle name="Normal 2 2 4 8 2 4" xfId="36689"/>
    <cellStyle name="Normal 2 2 4 8 3" xfId="6605"/>
    <cellStyle name="Normal 2 2 4 8 3 2" xfId="6606"/>
    <cellStyle name="Normal 2 2 4 8 3 2 2" xfId="6607"/>
    <cellStyle name="Normal 2 2 4 8 3 2 2 2" xfId="36690"/>
    <cellStyle name="Normal 2 2 4 8 3 2 3" xfId="36691"/>
    <cellStyle name="Normal 2 2 4 8 3 3" xfId="6608"/>
    <cellStyle name="Normal 2 2 4 8 3 3 2" xfId="36692"/>
    <cellStyle name="Normal 2 2 4 8 3 4" xfId="36693"/>
    <cellStyle name="Normal 2 2 4 8 4" xfId="6609"/>
    <cellStyle name="Normal 2 2 4 8 4 2" xfId="6610"/>
    <cellStyle name="Normal 2 2 4 8 4 2 2" xfId="6611"/>
    <cellStyle name="Normal 2 2 4 8 4 2 2 2" xfId="36694"/>
    <cellStyle name="Normal 2 2 4 8 4 2 3" xfId="36695"/>
    <cellStyle name="Normal 2 2 4 8 4 3" xfId="6612"/>
    <cellStyle name="Normal 2 2 4 8 4 3 2" xfId="36696"/>
    <cellStyle name="Normal 2 2 4 8 4 4" xfId="36697"/>
    <cellStyle name="Normal 2 2 4 8 5" xfId="6613"/>
    <cellStyle name="Normal 2 2 4 8 5 2" xfId="6614"/>
    <cellStyle name="Normal 2 2 4 8 5 2 2" xfId="36698"/>
    <cellStyle name="Normal 2 2 4 8 5 3" xfId="36699"/>
    <cellStyle name="Normal 2 2 4 8 6" xfId="6615"/>
    <cellStyle name="Normal 2 2 4 8 6 2" xfId="36700"/>
    <cellStyle name="Normal 2 2 4 8 7" xfId="6616"/>
    <cellStyle name="Normal 2 2 4 8 7 2" xfId="36701"/>
    <cellStyle name="Normal 2 2 4 8 8" xfId="36702"/>
    <cellStyle name="Normal 2 2 4 9" xfId="6617"/>
    <cellStyle name="Normal 2 2 4 9 2" xfId="6618"/>
    <cellStyle name="Normal 2 2 4 9 2 2" xfId="6619"/>
    <cellStyle name="Normal 2 2 4 9 2 2 2" xfId="6620"/>
    <cellStyle name="Normal 2 2 4 9 2 2 2 2" xfId="36703"/>
    <cellStyle name="Normal 2 2 4 9 2 2 3" xfId="36704"/>
    <cellStyle name="Normal 2 2 4 9 2 3" xfId="6621"/>
    <cellStyle name="Normal 2 2 4 9 2 3 2" xfId="36705"/>
    <cellStyle name="Normal 2 2 4 9 2 4" xfId="36706"/>
    <cellStyle name="Normal 2 2 4 9 3" xfId="6622"/>
    <cellStyle name="Normal 2 2 4 9 3 2" xfId="6623"/>
    <cellStyle name="Normal 2 2 4 9 3 2 2" xfId="6624"/>
    <cellStyle name="Normal 2 2 4 9 3 2 2 2" xfId="36707"/>
    <cellStyle name="Normal 2 2 4 9 3 2 3" xfId="36708"/>
    <cellStyle name="Normal 2 2 4 9 3 3" xfId="6625"/>
    <cellStyle name="Normal 2 2 4 9 3 3 2" xfId="36709"/>
    <cellStyle name="Normal 2 2 4 9 3 4" xfId="36710"/>
    <cellStyle name="Normal 2 2 4 9 4" xfId="6626"/>
    <cellStyle name="Normal 2 2 4 9 4 2" xfId="6627"/>
    <cellStyle name="Normal 2 2 4 9 4 2 2" xfId="6628"/>
    <cellStyle name="Normal 2 2 4 9 4 2 2 2" xfId="36711"/>
    <cellStyle name="Normal 2 2 4 9 4 2 3" xfId="36712"/>
    <cellStyle name="Normal 2 2 4 9 4 3" xfId="6629"/>
    <cellStyle name="Normal 2 2 4 9 4 3 2" xfId="36713"/>
    <cellStyle name="Normal 2 2 4 9 4 4" xfId="36714"/>
    <cellStyle name="Normal 2 2 4 9 5" xfId="6630"/>
    <cellStyle name="Normal 2 2 4 9 5 2" xfId="6631"/>
    <cellStyle name="Normal 2 2 4 9 5 2 2" xfId="36715"/>
    <cellStyle name="Normal 2 2 4 9 5 3" xfId="36716"/>
    <cellStyle name="Normal 2 2 4 9 6" xfId="6632"/>
    <cellStyle name="Normal 2 2 4 9 6 2" xfId="36717"/>
    <cellStyle name="Normal 2 2 4 9 7" xfId="6633"/>
    <cellStyle name="Normal 2 2 4 9 7 2" xfId="36718"/>
    <cellStyle name="Normal 2 2 4 9 8" xfId="36719"/>
    <cellStyle name="Normal 2 2 40" xfId="6634"/>
    <cellStyle name="Normal 2 2 40 2" xfId="36720"/>
    <cellStyle name="Normal 2 2 41" xfId="6635"/>
    <cellStyle name="Normal 2 2 41 2" xfId="36721"/>
    <cellStyle name="Normal 2 2 42" xfId="36722"/>
    <cellStyle name="Normal 2 2 43" xfId="60475"/>
    <cellStyle name="Normal 2 2 5" xfId="6636"/>
    <cellStyle name="Normal 2 2 5 10" xfId="6637"/>
    <cellStyle name="Normal 2 2 5 10 2" xfId="6638"/>
    <cellStyle name="Normal 2 2 5 10 2 2" xfId="6639"/>
    <cellStyle name="Normal 2 2 5 10 2 2 2" xfId="6640"/>
    <cellStyle name="Normal 2 2 5 10 2 2 2 2" xfId="36723"/>
    <cellStyle name="Normal 2 2 5 10 2 2 3" xfId="36724"/>
    <cellStyle name="Normal 2 2 5 10 2 3" xfId="6641"/>
    <cellStyle name="Normal 2 2 5 10 2 3 2" xfId="36725"/>
    <cellStyle name="Normal 2 2 5 10 2 4" xfId="36726"/>
    <cellStyle name="Normal 2 2 5 10 3" xfId="6642"/>
    <cellStyle name="Normal 2 2 5 10 3 2" xfId="6643"/>
    <cellStyle name="Normal 2 2 5 10 3 2 2" xfId="6644"/>
    <cellStyle name="Normal 2 2 5 10 3 2 2 2" xfId="36727"/>
    <cellStyle name="Normal 2 2 5 10 3 2 3" xfId="36728"/>
    <cellStyle name="Normal 2 2 5 10 3 3" xfId="6645"/>
    <cellStyle name="Normal 2 2 5 10 3 3 2" xfId="36729"/>
    <cellStyle name="Normal 2 2 5 10 3 4" xfId="36730"/>
    <cellStyle name="Normal 2 2 5 10 4" xfId="6646"/>
    <cellStyle name="Normal 2 2 5 10 4 2" xfId="6647"/>
    <cellStyle name="Normal 2 2 5 10 4 2 2" xfId="6648"/>
    <cellStyle name="Normal 2 2 5 10 4 2 2 2" xfId="36731"/>
    <cellStyle name="Normal 2 2 5 10 4 2 3" xfId="36732"/>
    <cellStyle name="Normal 2 2 5 10 4 3" xfId="6649"/>
    <cellStyle name="Normal 2 2 5 10 4 3 2" xfId="36733"/>
    <cellStyle name="Normal 2 2 5 10 4 4" xfId="36734"/>
    <cellStyle name="Normal 2 2 5 10 5" xfId="6650"/>
    <cellStyle name="Normal 2 2 5 10 5 2" xfId="6651"/>
    <cellStyle name="Normal 2 2 5 10 5 2 2" xfId="36735"/>
    <cellStyle name="Normal 2 2 5 10 5 3" xfId="36736"/>
    <cellStyle name="Normal 2 2 5 10 6" xfId="6652"/>
    <cellStyle name="Normal 2 2 5 10 6 2" xfId="36737"/>
    <cellStyle name="Normal 2 2 5 10 7" xfId="6653"/>
    <cellStyle name="Normal 2 2 5 10 7 2" xfId="36738"/>
    <cellStyle name="Normal 2 2 5 10 8" xfId="36739"/>
    <cellStyle name="Normal 2 2 5 11" xfId="6654"/>
    <cellStyle name="Normal 2 2 5 11 2" xfId="6655"/>
    <cellStyle name="Normal 2 2 5 11 2 2" xfId="6656"/>
    <cellStyle name="Normal 2 2 5 11 2 2 2" xfId="6657"/>
    <cellStyle name="Normal 2 2 5 11 2 2 2 2" xfId="36740"/>
    <cellStyle name="Normal 2 2 5 11 2 2 3" xfId="36741"/>
    <cellStyle name="Normal 2 2 5 11 2 3" xfId="6658"/>
    <cellStyle name="Normal 2 2 5 11 2 3 2" xfId="36742"/>
    <cellStyle name="Normal 2 2 5 11 2 4" xfId="36743"/>
    <cellStyle name="Normal 2 2 5 11 3" xfId="6659"/>
    <cellStyle name="Normal 2 2 5 11 3 2" xfId="6660"/>
    <cellStyle name="Normal 2 2 5 11 3 2 2" xfId="6661"/>
    <cellStyle name="Normal 2 2 5 11 3 2 2 2" xfId="36744"/>
    <cellStyle name="Normal 2 2 5 11 3 2 3" xfId="36745"/>
    <cellStyle name="Normal 2 2 5 11 3 3" xfId="6662"/>
    <cellStyle name="Normal 2 2 5 11 3 3 2" xfId="36746"/>
    <cellStyle name="Normal 2 2 5 11 3 4" xfId="36747"/>
    <cellStyle name="Normal 2 2 5 11 4" xfId="6663"/>
    <cellStyle name="Normal 2 2 5 11 4 2" xfId="6664"/>
    <cellStyle name="Normal 2 2 5 11 4 2 2" xfId="6665"/>
    <cellStyle name="Normal 2 2 5 11 4 2 2 2" xfId="36748"/>
    <cellStyle name="Normal 2 2 5 11 4 2 3" xfId="36749"/>
    <cellStyle name="Normal 2 2 5 11 4 3" xfId="6666"/>
    <cellStyle name="Normal 2 2 5 11 4 3 2" xfId="36750"/>
    <cellStyle name="Normal 2 2 5 11 4 4" xfId="36751"/>
    <cellStyle name="Normal 2 2 5 11 5" xfId="6667"/>
    <cellStyle name="Normal 2 2 5 11 5 2" xfId="6668"/>
    <cellStyle name="Normal 2 2 5 11 5 2 2" xfId="36752"/>
    <cellStyle name="Normal 2 2 5 11 5 3" xfId="36753"/>
    <cellStyle name="Normal 2 2 5 11 6" xfId="6669"/>
    <cellStyle name="Normal 2 2 5 11 6 2" xfId="36754"/>
    <cellStyle name="Normal 2 2 5 11 7" xfId="6670"/>
    <cellStyle name="Normal 2 2 5 11 7 2" xfId="36755"/>
    <cellStyle name="Normal 2 2 5 11 8" xfId="36756"/>
    <cellStyle name="Normal 2 2 5 12" xfId="6671"/>
    <cellStyle name="Normal 2 2 5 12 2" xfId="6672"/>
    <cellStyle name="Normal 2 2 5 12 2 2" xfId="6673"/>
    <cellStyle name="Normal 2 2 5 12 2 2 2" xfId="6674"/>
    <cellStyle name="Normal 2 2 5 12 2 2 2 2" xfId="36757"/>
    <cellStyle name="Normal 2 2 5 12 2 2 3" xfId="36758"/>
    <cellStyle name="Normal 2 2 5 12 2 3" xfId="6675"/>
    <cellStyle name="Normal 2 2 5 12 2 3 2" xfId="36759"/>
    <cellStyle name="Normal 2 2 5 12 2 4" xfId="36760"/>
    <cellStyle name="Normal 2 2 5 12 3" xfId="6676"/>
    <cellStyle name="Normal 2 2 5 12 3 2" xfId="6677"/>
    <cellStyle name="Normal 2 2 5 12 3 2 2" xfId="6678"/>
    <cellStyle name="Normal 2 2 5 12 3 2 2 2" xfId="36761"/>
    <cellStyle name="Normal 2 2 5 12 3 2 3" xfId="36762"/>
    <cellStyle name="Normal 2 2 5 12 3 3" xfId="6679"/>
    <cellStyle name="Normal 2 2 5 12 3 3 2" xfId="36763"/>
    <cellStyle name="Normal 2 2 5 12 3 4" xfId="36764"/>
    <cellStyle name="Normal 2 2 5 12 4" xfId="6680"/>
    <cellStyle name="Normal 2 2 5 12 4 2" xfId="6681"/>
    <cellStyle name="Normal 2 2 5 12 4 2 2" xfId="6682"/>
    <cellStyle name="Normal 2 2 5 12 4 2 2 2" xfId="36765"/>
    <cellStyle name="Normal 2 2 5 12 4 2 3" xfId="36766"/>
    <cellStyle name="Normal 2 2 5 12 4 3" xfId="6683"/>
    <cellStyle name="Normal 2 2 5 12 4 3 2" xfId="36767"/>
    <cellStyle name="Normal 2 2 5 12 4 4" xfId="36768"/>
    <cellStyle name="Normal 2 2 5 12 5" xfId="6684"/>
    <cellStyle name="Normal 2 2 5 12 5 2" xfId="6685"/>
    <cellStyle name="Normal 2 2 5 12 5 2 2" xfId="36769"/>
    <cellStyle name="Normal 2 2 5 12 5 3" xfId="36770"/>
    <cellStyle name="Normal 2 2 5 12 6" xfId="6686"/>
    <cellStyle name="Normal 2 2 5 12 6 2" xfId="36771"/>
    <cellStyle name="Normal 2 2 5 12 7" xfId="6687"/>
    <cellStyle name="Normal 2 2 5 12 7 2" xfId="36772"/>
    <cellStyle name="Normal 2 2 5 12 8" xfId="36773"/>
    <cellStyle name="Normal 2 2 5 13" xfId="6688"/>
    <cellStyle name="Normal 2 2 5 13 2" xfId="6689"/>
    <cellStyle name="Normal 2 2 5 13 2 2" xfId="6690"/>
    <cellStyle name="Normal 2 2 5 13 2 2 2" xfId="6691"/>
    <cellStyle name="Normal 2 2 5 13 2 2 2 2" xfId="36774"/>
    <cellStyle name="Normal 2 2 5 13 2 2 3" xfId="36775"/>
    <cellStyle name="Normal 2 2 5 13 2 3" xfId="6692"/>
    <cellStyle name="Normal 2 2 5 13 2 3 2" xfId="36776"/>
    <cellStyle name="Normal 2 2 5 13 2 4" xfId="36777"/>
    <cellStyle name="Normal 2 2 5 13 3" xfId="6693"/>
    <cellStyle name="Normal 2 2 5 13 3 2" xfId="6694"/>
    <cellStyle name="Normal 2 2 5 13 3 2 2" xfId="6695"/>
    <cellStyle name="Normal 2 2 5 13 3 2 2 2" xfId="36778"/>
    <cellStyle name="Normal 2 2 5 13 3 2 3" xfId="36779"/>
    <cellStyle name="Normal 2 2 5 13 3 3" xfId="6696"/>
    <cellStyle name="Normal 2 2 5 13 3 3 2" xfId="36780"/>
    <cellStyle name="Normal 2 2 5 13 3 4" xfId="36781"/>
    <cellStyle name="Normal 2 2 5 13 4" xfId="6697"/>
    <cellStyle name="Normal 2 2 5 13 4 2" xfId="6698"/>
    <cellStyle name="Normal 2 2 5 13 4 2 2" xfId="6699"/>
    <cellStyle name="Normal 2 2 5 13 4 2 2 2" xfId="36782"/>
    <cellStyle name="Normal 2 2 5 13 4 2 3" xfId="36783"/>
    <cellStyle name="Normal 2 2 5 13 4 3" xfId="6700"/>
    <cellStyle name="Normal 2 2 5 13 4 3 2" xfId="36784"/>
    <cellStyle name="Normal 2 2 5 13 4 4" xfId="36785"/>
    <cellStyle name="Normal 2 2 5 13 5" xfId="6701"/>
    <cellStyle name="Normal 2 2 5 13 5 2" xfId="6702"/>
    <cellStyle name="Normal 2 2 5 13 5 2 2" xfId="36786"/>
    <cellStyle name="Normal 2 2 5 13 5 3" xfId="36787"/>
    <cellStyle name="Normal 2 2 5 13 6" xfId="6703"/>
    <cellStyle name="Normal 2 2 5 13 6 2" xfId="36788"/>
    <cellStyle name="Normal 2 2 5 13 7" xfId="6704"/>
    <cellStyle name="Normal 2 2 5 13 7 2" xfId="36789"/>
    <cellStyle name="Normal 2 2 5 13 8" xfId="36790"/>
    <cellStyle name="Normal 2 2 5 14" xfId="6705"/>
    <cellStyle name="Normal 2 2 5 14 2" xfId="6706"/>
    <cellStyle name="Normal 2 2 5 14 2 2" xfId="6707"/>
    <cellStyle name="Normal 2 2 5 14 2 2 2" xfId="6708"/>
    <cellStyle name="Normal 2 2 5 14 2 2 2 2" xfId="36791"/>
    <cellStyle name="Normal 2 2 5 14 2 2 3" xfId="36792"/>
    <cellStyle name="Normal 2 2 5 14 2 3" xfId="6709"/>
    <cellStyle name="Normal 2 2 5 14 2 3 2" xfId="36793"/>
    <cellStyle name="Normal 2 2 5 14 2 4" xfId="36794"/>
    <cellStyle name="Normal 2 2 5 14 3" xfId="6710"/>
    <cellStyle name="Normal 2 2 5 14 3 2" xfId="6711"/>
    <cellStyle name="Normal 2 2 5 14 3 2 2" xfId="6712"/>
    <cellStyle name="Normal 2 2 5 14 3 2 2 2" xfId="36795"/>
    <cellStyle name="Normal 2 2 5 14 3 2 3" xfId="36796"/>
    <cellStyle name="Normal 2 2 5 14 3 3" xfId="6713"/>
    <cellStyle name="Normal 2 2 5 14 3 3 2" xfId="36797"/>
    <cellStyle name="Normal 2 2 5 14 3 4" xfId="36798"/>
    <cellStyle name="Normal 2 2 5 14 4" xfId="6714"/>
    <cellStyle name="Normal 2 2 5 14 4 2" xfId="6715"/>
    <cellStyle name="Normal 2 2 5 14 4 2 2" xfId="6716"/>
    <cellStyle name="Normal 2 2 5 14 4 2 2 2" xfId="36799"/>
    <cellStyle name="Normal 2 2 5 14 4 2 3" xfId="36800"/>
    <cellStyle name="Normal 2 2 5 14 4 3" xfId="6717"/>
    <cellStyle name="Normal 2 2 5 14 4 3 2" xfId="36801"/>
    <cellStyle name="Normal 2 2 5 14 4 4" xfId="36802"/>
    <cellStyle name="Normal 2 2 5 14 5" xfId="6718"/>
    <cellStyle name="Normal 2 2 5 14 5 2" xfId="6719"/>
    <cellStyle name="Normal 2 2 5 14 5 2 2" xfId="36803"/>
    <cellStyle name="Normal 2 2 5 14 5 3" xfId="36804"/>
    <cellStyle name="Normal 2 2 5 14 6" xfId="6720"/>
    <cellStyle name="Normal 2 2 5 14 6 2" xfId="36805"/>
    <cellStyle name="Normal 2 2 5 14 7" xfId="6721"/>
    <cellStyle name="Normal 2 2 5 14 7 2" xfId="36806"/>
    <cellStyle name="Normal 2 2 5 14 8" xfId="36807"/>
    <cellStyle name="Normal 2 2 5 15" xfId="6722"/>
    <cellStyle name="Normal 2 2 5 15 2" xfId="6723"/>
    <cellStyle name="Normal 2 2 5 15 2 2" xfId="6724"/>
    <cellStyle name="Normal 2 2 5 15 2 2 2" xfId="6725"/>
    <cellStyle name="Normal 2 2 5 15 2 2 2 2" xfId="36808"/>
    <cellStyle name="Normal 2 2 5 15 2 2 3" xfId="36809"/>
    <cellStyle name="Normal 2 2 5 15 2 3" xfId="6726"/>
    <cellStyle name="Normal 2 2 5 15 2 3 2" xfId="36810"/>
    <cellStyle name="Normal 2 2 5 15 2 4" xfId="36811"/>
    <cellStyle name="Normal 2 2 5 15 3" xfId="6727"/>
    <cellStyle name="Normal 2 2 5 15 3 2" xfId="6728"/>
    <cellStyle name="Normal 2 2 5 15 3 2 2" xfId="6729"/>
    <cellStyle name="Normal 2 2 5 15 3 2 2 2" xfId="36812"/>
    <cellStyle name="Normal 2 2 5 15 3 2 3" xfId="36813"/>
    <cellStyle name="Normal 2 2 5 15 3 3" xfId="6730"/>
    <cellStyle name="Normal 2 2 5 15 3 3 2" xfId="36814"/>
    <cellStyle name="Normal 2 2 5 15 3 4" xfId="36815"/>
    <cellStyle name="Normal 2 2 5 15 4" xfId="6731"/>
    <cellStyle name="Normal 2 2 5 15 4 2" xfId="6732"/>
    <cellStyle name="Normal 2 2 5 15 4 2 2" xfId="6733"/>
    <cellStyle name="Normal 2 2 5 15 4 2 2 2" xfId="36816"/>
    <cellStyle name="Normal 2 2 5 15 4 2 3" xfId="36817"/>
    <cellStyle name="Normal 2 2 5 15 4 3" xfId="6734"/>
    <cellStyle name="Normal 2 2 5 15 4 3 2" xfId="36818"/>
    <cellStyle name="Normal 2 2 5 15 4 4" xfId="36819"/>
    <cellStyle name="Normal 2 2 5 15 5" xfId="6735"/>
    <cellStyle name="Normal 2 2 5 15 5 2" xfId="6736"/>
    <cellStyle name="Normal 2 2 5 15 5 2 2" xfId="36820"/>
    <cellStyle name="Normal 2 2 5 15 5 3" xfId="36821"/>
    <cellStyle name="Normal 2 2 5 15 6" xfId="6737"/>
    <cellStyle name="Normal 2 2 5 15 6 2" xfId="36822"/>
    <cellStyle name="Normal 2 2 5 15 7" xfId="6738"/>
    <cellStyle name="Normal 2 2 5 15 7 2" xfId="36823"/>
    <cellStyle name="Normal 2 2 5 15 8" xfId="36824"/>
    <cellStyle name="Normal 2 2 5 16" xfId="6739"/>
    <cellStyle name="Normal 2 2 5 16 2" xfId="6740"/>
    <cellStyle name="Normal 2 2 5 16 2 2" xfId="6741"/>
    <cellStyle name="Normal 2 2 5 16 2 2 2" xfId="6742"/>
    <cellStyle name="Normal 2 2 5 16 2 2 2 2" xfId="36825"/>
    <cellStyle name="Normal 2 2 5 16 2 2 3" xfId="36826"/>
    <cellStyle name="Normal 2 2 5 16 2 3" xfId="6743"/>
    <cellStyle name="Normal 2 2 5 16 2 3 2" xfId="36827"/>
    <cellStyle name="Normal 2 2 5 16 2 4" xfId="36828"/>
    <cellStyle name="Normal 2 2 5 16 3" xfId="6744"/>
    <cellStyle name="Normal 2 2 5 16 3 2" xfId="6745"/>
    <cellStyle name="Normal 2 2 5 16 3 2 2" xfId="6746"/>
    <cellStyle name="Normal 2 2 5 16 3 2 2 2" xfId="36829"/>
    <cellStyle name="Normal 2 2 5 16 3 2 3" xfId="36830"/>
    <cellStyle name="Normal 2 2 5 16 3 3" xfId="6747"/>
    <cellStyle name="Normal 2 2 5 16 3 3 2" xfId="36831"/>
    <cellStyle name="Normal 2 2 5 16 3 4" xfId="36832"/>
    <cellStyle name="Normal 2 2 5 16 4" xfId="6748"/>
    <cellStyle name="Normal 2 2 5 16 4 2" xfId="6749"/>
    <cellStyle name="Normal 2 2 5 16 4 2 2" xfId="6750"/>
    <cellStyle name="Normal 2 2 5 16 4 2 2 2" xfId="36833"/>
    <cellStyle name="Normal 2 2 5 16 4 2 3" xfId="36834"/>
    <cellStyle name="Normal 2 2 5 16 4 3" xfId="6751"/>
    <cellStyle name="Normal 2 2 5 16 4 3 2" xfId="36835"/>
    <cellStyle name="Normal 2 2 5 16 4 4" xfId="36836"/>
    <cellStyle name="Normal 2 2 5 16 5" xfId="6752"/>
    <cellStyle name="Normal 2 2 5 16 5 2" xfId="6753"/>
    <cellStyle name="Normal 2 2 5 16 5 2 2" xfId="36837"/>
    <cellStyle name="Normal 2 2 5 16 5 3" xfId="36838"/>
    <cellStyle name="Normal 2 2 5 16 6" xfId="6754"/>
    <cellStyle name="Normal 2 2 5 16 6 2" xfId="36839"/>
    <cellStyle name="Normal 2 2 5 16 7" xfId="6755"/>
    <cellStyle name="Normal 2 2 5 16 7 2" xfId="36840"/>
    <cellStyle name="Normal 2 2 5 16 8" xfId="36841"/>
    <cellStyle name="Normal 2 2 5 17" xfId="6756"/>
    <cellStyle name="Normal 2 2 5 17 2" xfId="6757"/>
    <cellStyle name="Normal 2 2 5 17 2 2" xfId="6758"/>
    <cellStyle name="Normal 2 2 5 17 2 2 2" xfId="6759"/>
    <cellStyle name="Normal 2 2 5 17 2 2 2 2" xfId="36842"/>
    <cellStyle name="Normal 2 2 5 17 2 2 3" xfId="36843"/>
    <cellStyle name="Normal 2 2 5 17 2 3" xfId="6760"/>
    <cellStyle name="Normal 2 2 5 17 2 3 2" xfId="36844"/>
    <cellStyle name="Normal 2 2 5 17 2 4" xfId="36845"/>
    <cellStyle name="Normal 2 2 5 17 3" xfId="6761"/>
    <cellStyle name="Normal 2 2 5 17 3 2" xfId="6762"/>
    <cellStyle name="Normal 2 2 5 17 3 2 2" xfId="6763"/>
    <cellStyle name="Normal 2 2 5 17 3 2 2 2" xfId="36846"/>
    <cellStyle name="Normal 2 2 5 17 3 2 3" xfId="36847"/>
    <cellStyle name="Normal 2 2 5 17 3 3" xfId="6764"/>
    <cellStyle name="Normal 2 2 5 17 3 3 2" xfId="36848"/>
    <cellStyle name="Normal 2 2 5 17 3 4" xfId="36849"/>
    <cellStyle name="Normal 2 2 5 17 4" xfId="6765"/>
    <cellStyle name="Normal 2 2 5 17 4 2" xfId="6766"/>
    <cellStyle name="Normal 2 2 5 17 4 2 2" xfId="6767"/>
    <cellStyle name="Normal 2 2 5 17 4 2 2 2" xfId="36850"/>
    <cellStyle name="Normal 2 2 5 17 4 2 3" xfId="36851"/>
    <cellStyle name="Normal 2 2 5 17 4 3" xfId="6768"/>
    <cellStyle name="Normal 2 2 5 17 4 3 2" xfId="36852"/>
    <cellStyle name="Normal 2 2 5 17 4 4" xfId="36853"/>
    <cellStyle name="Normal 2 2 5 17 5" xfId="6769"/>
    <cellStyle name="Normal 2 2 5 17 5 2" xfId="6770"/>
    <cellStyle name="Normal 2 2 5 17 5 2 2" xfId="36854"/>
    <cellStyle name="Normal 2 2 5 17 5 3" xfId="36855"/>
    <cellStyle name="Normal 2 2 5 17 6" xfId="6771"/>
    <cellStyle name="Normal 2 2 5 17 6 2" xfId="36856"/>
    <cellStyle name="Normal 2 2 5 17 7" xfId="6772"/>
    <cellStyle name="Normal 2 2 5 17 7 2" xfId="36857"/>
    <cellStyle name="Normal 2 2 5 17 8" xfId="36858"/>
    <cellStyle name="Normal 2 2 5 18" xfId="6773"/>
    <cellStyle name="Normal 2 2 5 18 2" xfId="6774"/>
    <cellStyle name="Normal 2 2 5 18 2 2" xfId="6775"/>
    <cellStyle name="Normal 2 2 5 18 2 2 2" xfId="6776"/>
    <cellStyle name="Normal 2 2 5 18 2 2 2 2" xfId="36859"/>
    <cellStyle name="Normal 2 2 5 18 2 2 3" xfId="36860"/>
    <cellStyle name="Normal 2 2 5 18 2 3" xfId="6777"/>
    <cellStyle name="Normal 2 2 5 18 2 3 2" xfId="36861"/>
    <cellStyle name="Normal 2 2 5 18 2 4" xfId="36862"/>
    <cellStyle name="Normal 2 2 5 18 3" xfId="6778"/>
    <cellStyle name="Normal 2 2 5 18 3 2" xfId="6779"/>
    <cellStyle name="Normal 2 2 5 18 3 2 2" xfId="6780"/>
    <cellStyle name="Normal 2 2 5 18 3 2 2 2" xfId="36863"/>
    <cellStyle name="Normal 2 2 5 18 3 2 3" xfId="36864"/>
    <cellStyle name="Normal 2 2 5 18 3 3" xfId="6781"/>
    <cellStyle name="Normal 2 2 5 18 3 3 2" xfId="36865"/>
    <cellStyle name="Normal 2 2 5 18 3 4" xfId="36866"/>
    <cellStyle name="Normal 2 2 5 18 4" xfId="6782"/>
    <cellStyle name="Normal 2 2 5 18 4 2" xfId="6783"/>
    <cellStyle name="Normal 2 2 5 18 4 2 2" xfId="6784"/>
    <cellStyle name="Normal 2 2 5 18 4 2 2 2" xfId="36867"/>
    <cellStyle name="Normal 2 2 5 18 4 2 3" xfId="36868"/>
    <cellStyle name="Normal 2 2 5 18 4 3" xfId="6785"/>
    <cellStyle name="Normal 2 2 5 18 4 3 2" xfId="36869"/>
    <cellStyle name="Normal 2 2 5 18 4 4" xfId="36870"/>
    <cellStyle name="Normal 2 2 5 18 5" xfId="6786"/>
    <cellStyle name="Normal 2 2 5 18 5 2" xfId="6787"/>
    <cellStyle name="Normal 2 2 5 18 5 2 2" xfId="36871"/>
    <cellStyle name="Normal 2 2 5 18 5 3" xfId="36872"/>
    <cellStyle name="Normal 2 2 5 18 6" xfId="6788"/>
    <cellStyle name="Normal 2 2 5 18 6 2" xfId="36873"/>
    <cellStyle name="Normal 2 2 5 18 7" xfId="6789"/>
    <cellStyle name="Normal 2 2 5 18 7 2" xfId="36874"/>
    <cellStyle name="Normal 2 2 5 18 8" xfId="36875"/>
    <cellStyle name="Normal 2 2 5 19" xfId="6790"/>
    <cellStyle name="Normal 2 2 5 19 2" xfId="6791"/>
    <cellStyle name="Normal 2 2 5 19 2 2" xfId="6792"/>
    <cellStyle name="Normal 2 2 5 19 2 2 2" xfId="6793"/>
    <cellStyle name="Normal 2 2 5 19 2 2 2 2" xfId="36876"/>
    <cellStyle name="Normal 2 2 5 19 2 2 3" xfId="36877"/>
    <cellStyle name="Normal 2 2 5 19 2 3" xfId="6794"/>
    <cellStyle name="Normal 2 2 5 19 2 3 2" xfId="36878"/>
    <cellStyle name="Normal 2 2 5 19 2 4" xfId="36879"/>
    <cellStyle name="Normal 2 2 5 19 3" xfId="6795"/>
    <cellStyle name="Normal 2 2 5 19 3 2" xfId="6796"/>
    <cellStyle name="Normal 2 2 5 19 3 2 2" xfId="6797"/>
    <cellStyle name="Normal 2 2 5 19 3 2 2 2" xfId="36880"/>
    <cellStyle name="Normal 2 2 5 19 3 2 3" xfId="36881"/>
    <cellStyle name="Normal 2 2 5 19 3 3" xfId="6798"/>
    <cellStyle name="Normal 2 2 5 19 3 3 2" xfId="36882"/>
    <cellStyle name="Normal 2 2 5 19 3 4" xfId="36883"/>
    <cellStyle name="Normal 2 2 5 19 4" xfId="6799"/>
    <cellStyle name="Normal 2 2 5 19 4 2" xfId="6800"/>
    <cellStyle name="Normal 2 2 5 19 4 2 2" xfId="6801"/>
    <cellStyle name="Normal 2 2 5 19 4 2 2 2" xfId="36884"/>
    <cellStyle name="Normal 2 2 5 19 4 2 3" xfId="36885"/>
    <cellStyle name="Normal 2 2 5 19 4 3" xfId="6802"/>
    <cellStyle name="Normal 2 2 5 19 4 3 2" xfId="36886"/>
    <cellStyle name="Normal 2 2 5 19 4 4" xfId="36887"/>
    <cellStyle name="Normal 2 2 5 19 5" xfId="6803"/>
    <cellStyle name="Normal 2 2 5 19 5 2" xfId="6804"/>
    <cellStyle name="Normal 2 2 5 19 5 2 2" xfId="36888"/>
    <cellStyle name="Normal 2 2 5 19 5 3" xfId="36889"/>
    <cellStyle name="Normal 2 2 5 19 6" xfId="6805"/>
    <cellStyle name="Normal 2 2 5 19 6 2" xfId="36890"/>
    <cellStyle name="Normal 2 2 5 19 7" xfId="6806"/>
    <cellStyle name="Normal 2 2 5 19 7 2" xfId="36891"/>
    <cellStyle name="Normal 2 2 5 19 8" xfId="36892"/>
    <cellStyle name="Normal 2 2 5 2" xfId="6807"/>
    <cellStyle name="Normal 2 2 5 2 2" xfId="6808"/>
    <cellStyle name="Normal 2 2 5 2 2 2" xfId="6809"/>
    <cellStyle name="Normal 2 2 5 2 2 2 2" xfId="6810"/>
    <cellStyle name="Normal 2 2 5 2 2 2 2 2" xfId="36893"/>
    <cellStyle name="Normal 2 2 5 2 2 2 3" xfId="36894"/>
    <cellStyle name="Normal 2 2 5 2 2 3" xfId="6811"/>
    <cellStyle name="Normal 2 2 5 2 2 3 2" xfId="36895"/>
    <cellStyle name="Normal 2 2 5 2 2 4" xfId="36896"/>
    <cellStyle name="Normal 2 2 5 2 3" xfId="6812"/>
    <cellStyle name="Normal 2 2 5 2 3 2" xfId="6813"/>
    <cellStyle name="Normal 2 2 5 2 3 2 2" xfId="6814"/>
    <cellStyle name="Normal 2 2 5 2 3 2 2 2" xfId="36897"/>
    <cellStyle name="Normal 2 2 5 2 3 2 3" xfId="36898"/>
    <cellStyle name="Normal 2 2 5 2 3 3" xfId="6815"/>
    <cellStyle name="Normal 2 2 5 2 3 3 2" xfId="36899"/>
    <cellStyle name="Normal 2 2 5 2 3 4" xfId="36900"/>
    <cellStyle name="Normal 2 2 5 2 4" xfId="6816"/>
    <cellStyle name="Normal 2 2 5 2 4 2" xfId="6817"/>
    <cellStyle name="Normal 2 2 5 2 4 2 2" xfId="6818"/>
    <cellStyle name="Normal 2 2 5 2 4 2 2 2" xfId="36901"/>
    <cellStyle name="Normal 2 2 5 2 4 2 3" xfId="36902"/>
    <cellStyle name="Normal 2 2 5 2 4 3" xfId="6819"/>
    <cellStyle name="Normal 2 2 5 2 4 3 2" xfId="36903"/>
    <cellStyle name="Normal 2 2 5 2 4 4" xfId="36904"/>
    <cellStyle name="Normal 2 2 5 2 5" xfId="6820"/>
    <cellStyle name="Normal 2 2 5 2 5 2" xfId="6821"/>
    <cellStyle name="Normal 2 2 5 2 5 2 2" xfId="36905"/>
    <cellStyle name="Normal 2 2 5 2 5 3" xfId="36906"/>
    <cellStyle name="Normal 2 2 5 2 6" xfId="6822"/>
    <cellStyle name="Normal 2 2 5 2 6 2" xfId="36907"/>
    <cellStyle name="Normal 2 2 5 2 7" xfId="6823"/>
    <cellStyle name="Normal 2 2 5 2 7 2" xfId="36908"/>
    <cellStyle name="Normal 2 2 5 2 8" xfId="36909"/>
    <cellStyle name="Normal 2 2 5 20" xfId="6824"/>
    <cellStyle name="Normal 2 2 5 20 2" xfId="6825"/>
    <cellStyle name="Normal 2 2 5 20 2 2" xfId="6826"/>
    <cellStyle name="Normal 2 2 5 20 2 2 2" xfId="6827"/>
    <cellStyle name="Normal 2 2 5 20 2 2 2 2" xfId="36910"/>
    <cellStyle name="Normal 2 2 5 20 2 2 3" xfId="36911"/>
    <cellStyle name="Normal 2 2 5 20 2 3" xfId="6828"/>
    <cellStyle name="Normal 2 2 5 20 2 3 2" xfId="36912"/>
    <cellStyle name="Normal 2 2 5 20 2 4" xfId="36913"/>
    <cellStyle name="Normal 2 2 5 20 3" xfId="6829"/>
    <cellStyle name="Normal 2 2 5 20 3 2" xfId="6830"/>
    <cellStyle name="Normal 2 2 5 20 3 2 2" xfId="6831"/>
    <cellStyle name="Normal 2 2 5 20 3 2 2 2" xfId="36914"/>
    <cellStyle name="Normal 2 2 5 20 3 2 3" xfId="36915"/>
    <cellStyle name="Normal 2 2 5 20 3 3" xfId="6832"/>
    <cellStyle name="Normal 2 2 5 20 3 3 2" xfId="36916"/>
    <cellStyle name="Normal 2 2 5 20 3 4" xfId="36917"/>
    <cellStyle name="Normal 2 2 5 20 4" xfId="6833"/>
    <cellStyle name="Normal 2 2 5 20 4 2" xfId="6834"/>
    <cellStyle name="Normal 2 2 5 20 4 2 2" xfId="6835"/>
    <cellStyle name="Normal 2 2 5 20 4 2 2 2" xfId="36918"/>
    <cellStyle name="Normal 2 2 5 20 4 2 3" xfId="36919"/>
    <cellStyle name="Normal 2 2 5 20 4 3" xfId="6836"/>
    <cellStyle name="Normal 2 2 5 20 4 3 2" xfId="36920"/>
    <cellStyle name="Normal 2 2 5 20 4 4" xfId="36921"/>
    <cellStyle name="Normal 2 2 5 20 5" xfId="6837"/>
    <cellStyle name="Normal 2 2 5 20 5 2" xfId="6838"/>
    <cellStyle name="Normal 2 2 5 20 5 2 2" xfId="36922"/>
    <cellStyle name="Normal 2 2 5 20 5 3" xfId="36923"/>
    <cellStyle name="Normal 2 2 5 20 6" xfId="6839"/>
    <cellStyle name="Normal 2 2 5 20 6 2" xfId="36924"/>
    <cellStyle name="Normal 2 2 5 20 7" xfId="6840"/>
    <cellStyle name="Normal 2 2 5 20 7 2" xfId="36925"/>
    <cellStyle name="Normal 2 2 5 20 8" xfId="36926"/>
    <cellStyle name="Normal 2 2 5 21" xfId="6841"/>
    <cellStyle name="Normal 2 2 5 21 2" xfId="6842"/>
    <cellStyle name="Normal 2 2 5 21 2 2" xfId="6843"/>
    <cellStyle name="Normal 2 2 5 21 2 2 2" xfId="6844"/>
    <cellStyle name="Normal 2 2 5 21 2 2 2 2" xfId="36927"/>
    <cellStyle name="Normal 2 2 5 21 2 2 3" xfId="36928"/>
    <cellStyle name="Normal 2 2 5 21 2 3" xfId="6845"/>
    <cellStyle name="Normal 2 2 5 21 2 3 2" xfId="36929"/>
    <cellStyle name="Normal 2 2 5 21 2 4" xfId="36930"/>
    <cellStyle name="Normal 2 2 5 21 3" xfId="6846"/>
    <cellStyle name="Normal 2 2 5 21 3 2" xfId="6847"/>
    <cellStyle name="Normal 2 2 5 21 3 2 2" xfId="6848"/>
    <cellStyle name="Normal 2 2 5 21 3 2 2 2" xfId="36931"/>
    <cellStyle name="Normal 2 2 5 21 3 2 3" xfId="36932"/>
    <cellStyle name="Normal 2 2 5 21 3 3" xfId="6849"/>
    <cellStyle name="Normal 2 2 5 21 3 3 2" xfId="36933"/>
    <cellStyle name="Normal 2 2 5 21 3 4" xfId="36934"/>
    <cellStyle name="Normal 2 2 5 21 4" xfId="6850"/>
    <cellStyle name="Normal 2 2 5 21 4 2" xfId="6851"/>
    <cellStyle name="Normal 2 2 5 21 4 2 2" xfId="6852"/>
    <cellStyle name="Normal 2 2 5 21 4 2 2 2" xfId="36935"/>
    <cellStyle name="Normal 2 2 5 21 4 2 3" xfId="36936"/>
    <cellStyle name="Normal 2 2 5 21 4 3" xfId="6853"/>
    <cellStyle name="Normal 2 2 5 21 4 3 2" xfId="36937"/>
    <cellStyle name="Normal 2 2 5 21 4 4" xfId="36938"/>
    <cellStyle name="Normal 2 2 5 21 5" xfId="6854"/>
    <cellStyle name="Normal 2 2 5 21 5 2" xfId="6855"/>
    <cellStyle name="Normal 2 2 5 21 5 2 2" xfId="36939"/>
    <cellStyle name="Normal 2 2 5 21 5 3" xfId="36940"/>
    <cellStyle name="Normal 2 2 5 21 6" xfId="6856"/>
    <cellStyle name="Normal 2 2 5 21 6 2" xfId="36941"/>
    <cellStyle name="Normal 2 2 5 21 7" xfId="6857"/>
    <cellStyle name="Normal 2 2 5 21 7 2" xfId="36942"/>
    <cellStyle name="Normal 2 2 5 21 8" xfId="36943"/>
    <cellStyle name="Normal 2 2 5 22" xfId="6858"/>
    <cellStyle name="Normal 2 2 5 22 2" xfId="6859"/>
    <cellStyle name="Normal 2 2 5 22 2 2" xfId="6860"/>
    <cellStyle name="Normal 2 2 5 22 2 2 2" xfId="6861"/>
    <cellStyle name="Normal 2 2 5 22 2 2 2 2" xfId="36944"/>
    <cellStyle name="Normal 2 2 5 22 2 2 3" xfId="36945"/>
    <cellStyle name="Normal 2 2 5 22 2 3" xfId="6862"/>
    <cellStyle name="Normal 2 2 5 22 2 3 2" xfId="36946"/>
    <cellStyle name="Normal 2 2 5 22 2 4" xfId="36947"/>
    <cellStyle name="Normal 2 2 5 22 3" xfId="6863"/>
    <cellStyle name="Normal 2 2 5 22 3 2" xfId="6864"/>
    <cellStyle name="Normal 2 2 5 22 3 2 2" xfId="6865"/>
    <cellStyle name="Normal 2 2 5 22 3 2 2 2" xfId="36948"/>
    <cellStyle name="Normal 2 2 5 22 3 2 3" xfId="36949"/>
    <cellStyle name="Normal 2 2 5 22 3 3" xfId="6866"/>
    <cellStyle name="Normal 2 2 5 22 3 3 2" xfId="36950"/>
    <cellStyle name="Normal 2 2 5 22 3 4" xfId="36951"/>
    <cellStyle name="Normal 2 2 5 22 4" xfId="6867"/>
    <cellStyle name="Normal 2 2 5 22 4 2" xfId="6868"/>
    <cellStyle name="Normal 2 2 5 22 4 2 2" xfId="6869"/>
    <cellStyle name="Normal 2 2 5 22 4 2 2 2" xfId="36952"/>
    <cellStyle name="Normal 2 2 5 22 4 2 3" xfId="36953"/>
    <cellStyle name="Normal 2 2 5 22 4 3" xfId="6870"/>
    <cellStyle name="Normal 2 2 5 22 4 3 2" xfId="36954"/>
    <cellStyle name="Normal 2 2 5 22 4 4" xfId="36955"/>
    <cellStyle name="Normal 2 2 5 22 5" xfId="6871"/>
    <cellStyle name="Normal 2 2 5 22 5 2" xfId="6872"/>
    <cellStyle name="Normal 2 2 5 22 5 2 2" xfId="36956"/>
    <cellStyle name="Normal 2 2 5 22 5 3" xfId="36957"/>
    <cellStyle name="Normal 2 2 5 22 6" xfId="6873"/>
    <cellStyle name="Normal 2 2 5 22 6 2" xfId="36958"/>
    <cellStyle name="Normal 2 2 5 22 7" xfId="6874"/>
    <cellStyle name="Normal 2 2 5 22 7 2" xfId="36959"/>
    <cellStyle name="Normal 2 2 5 22 8" xfId="36960"/>
    <cellStyle name="Normal 2 2 5 23" xfId="6875"/>
    <cellStyle name="Normal 2 2 5 23 2" xfId="6876"/>
    <cellStyle name="Normal 2 2 5 23 2 2" xfId="6877"/>
    <cellStyle name="Normal 2 2 5 23 2 2 2" xfId="6878"/>
    <cellStyle name="Normal 2 2 5 23 2 2 2 2" xfId="36961"/>
    <cellStyle name="Normal 2 2 5 23 2 2 3" xfId="36962"/>
    <cellStyle name="Normal 2 2 5 23 2 3" xfId="6879"/>
    <cellStyle name="Normal 2 2 5 23 2 3 2" xfId="36963"/>
    <cellStyle name="Normal 2 2 5 23 2 4" xfId="36964"/>
    <cellStyle name="Normal 2 2 5 23 3" xfId="6880"/>
    <cellStyle name="Normal 2 2 5 23 3 2" xfId="6881"/>
    <cellStyle name="Normal 2 2 5 23 3 2 2" xfId="6882"/>
    <cellStyle name="Normal 2 2 5 23 3 2 2 2" xfId="36965"/>
    <cellStyle name="Normal 2 2 5 23 3 2 3" xfId="36966"/>
    <cellStyle name="Normal 2 2 5 23 3 3" xfId="6883"/>
    <cellStyle name="Normal 2 2 5 23 3 3 2" xfId="36967"/>
    <cellStyle name="Normal 2 2 5 23 3 4" xfId="36968"/>
    <cellStyle name="Normal 2 2 5 23 4" xfId="6884"/>
    <cellStyle name="Normal 2 2 5 23 4 2" xfId="6885"/>
    <cellStyle name="Normal 2 2 5 23 4 2 2" xfId="6886"/>
    <cellStyle name="Normal 2 2 5 23 4 2 2 2" xfId="36969"/>
    <cellStyle name="Normal 2 2 5 23 4 2 3" xfId="36970"/>
    <cellStyle name="Normal 2 2 5 23 4 3" xfId="6887"/>
    <cellStyle name="Normal 2 2 5 23 4 3 2" xfId="36971"/>
    <cellStyle name="Normal 2 2 5 23 4 4" xfId="36972"/>
    <cellStyle name="Normal 2 2 5 23 5" xfId="6888"/>
    <cellStyle name="Normal 2 2 5 23 5 2" xfId="6889"/>
    <cellStyle name="Normal 2 2 5 23 5 2 2" xfId="36973"/>
    <cellStyle name="Normal 2 2 5 23 5 3" xfId="36974"/>
    <cellStyle name="Normal 2 2 5 23 6" xfId="6890"/>
    <cellStyle name="Normal 2 2 5 23 6 2" xfId="36975"/>
    <cellStyle name="Normal 2 2 5 23 7" xfId="6891"/>
    <cellStyle name="Normal 2 2 5 23 7 2" xfId="36976"/>
    <cellStyle name="Normal 2 2 5 23 8" xfId="36977"/>
    <cellStyle name="Normal 2 2 5 24" xfId="6892"/>
    <cellStyle name="Normal 2 2 5 24 2" xfId="6893"/>
    <cellStyle name="Normal 2 2 5 24 2 2" xfId="6894"/>
    <cellStyle name="Normal 2 2 5 24 2 2 2" xfId="6895"/>
    <cellStyle name="Normal 2 2 5 24 2 2 2 2" xfId="36978"/>
    <cellStyle name="Normal 2 2 5 24 2 2 3" xfId="36979"/>
    <cellStyle name="Normal 2 2 5 24 2 3" xfId="6896"/>
    <cellStyle name="Normal 2 2 5 24 2 3 2" xfId="36980"/>
    <cellStyle name="Normal 2 2 5 24 2 4" xfId="36981"/>
    <cellStyle name="Normal 2 2 5 24 3" xfId="6897"/>
    <cellStyle name="Normal 2 2 5 24 3 2" xfId="6898"/>
    <cellStyle name="Normal 2 2 5 24 3 2 2" xfId="6899"/>
    <cellStyle name="Normal 2 2 5 24 3 2 2 2" xfId="36982"/>
    <cellStyle name="Normal 2 2 5 24 3 2 3" xfId="36983"/>
    <cellStyle name="Normal 2 2 5 24 3 3" xfId="6900"/>
    <cellStyle name="Normal 2 2 5 24 3 3 2" xfId="36984"/>
    <cellStyle name="Normal 2 2 5 24 3 4" xfId="36985"/>
    <cellStyle name="Normal 2 2 5 24 4" xfId="6901"/>
    <cellStyle name="Normal 2 2 5 24 4 2" xfId="6902"/>
    <cellStyle name="Normal 2 2 5 24 4 2 2" xfId="6903"/>
    <cellStyle name="Normal 2 2 5 24 4 2 2 2" xfId="36986"/>
    <cellStyle name="Normal 2 2 5 24 4 2 3" xfId="36987"/>
    <cellStyle name="Normal 2 2 5 24 4 3" xfId="6904"/>
    <cellStyle name="Normal 2 2 5 24 4 3 2" xfId="36988"/>
    <cellStyle name="Normal 2 2 5 24 4 4" xfId="36989"/>
    <cellStyle name="Normal 2 2 5 24 5" xfId="6905"/>
    <cellStyle name="Normal 2 2 5 24 5 2" xfId="6906"/>
    <cellStyle name="Normal 2 2 5 24 5 2 2" xfId="36990"/>
    <cellStyle name="Normal 2 2 5 24 5 3" xfId="36991"/>
    <cellStyle name="Normal 2 2 5 24 6" xfId="6907"/>
    <cellStyle name="Normal 2 2 5 24 6 2" xfId="36992"/>
    <cellStyle name="Normal 2 2 5 24 7" xfId="6908"/>
    <cellStyle name="Normal 2 2 5 24 7 2" xfId="36993"/>
    <cellStyle name="Normal 2 2 5 24 8" xfId="36994"/>
    <cellStyle name="Normal 2 2 5 25" xfId="6909"/>
    <cellStyle name="Normal 2 2 5 25 2" xfId="6910"/>
    <cellStyle name="Normal 2 2 5 25 2 2" xfId="6911"/>
    <cellStyle name="Normal 2 2 5 25 2 2 2" xfId="6912"/>
    <cellStyle name="Normal 2 2 5 25 2 2 2 2" xfId="36995"/>
    <cellStyle name="Normal 2 2 5 25 2 2 3" xfId="36996"/>
    <cellStyle name="Normal 2 2 5 25 2 3" xfId="6913"/>
    <cellStyle name="Normal 2 2 5 25 2 3 2" xfId="36997"/>
    <cellStyle name="Normal 2 2 5 25 2 4" xfId="36998"/>
    <cellStyle name="Normal 2 2 5 25 3" xfId="6914"/>
    <cellStyle name="Normal 2 2 5 25 3 2" xfId="6915"/>
    <cellStyle name="Normal 2 2 5 25 3 2 2" xfId="6916"/>
    <cellStyle name="Normal 2 2 5 25 3 2 2 2" xfId="36999"/>
    <cellStyle name="Normal 2 2 5 25 3 2 3" xfId="37000"/>
    <cellStyle name="Normal 2 2 5 25 3 3" xfId="6917"/>
    <cellStyle name="Normal 2 2 5 25 3 3 2" xfId="37001"/>
    <cellStyle name="Normal 2 2 5 25 3 4" xfId="37002"/>
    <cellStyle name="Normal 2 2 5 25 4" xfId="6918"/>
    <cellStyle name="Normal 2 2 5 25 4 2" xfId="6919"/>
    <cellStyle name="Normal 2 2 5 25 4 2 2" xfId="6920"/>
    <cellStyle name="Normal 2 2 5 25 4 2 2 2" xfId="37003"/>
    <cellStyle name="Normal 2 2 5 25 4 2 3" xfId="37004"/>
    <cellStyle name="Normal 2 2 5 25 4 3" xfId="6921"/>
    <cellStyle name="Normal 2 2 5 25 4 3 2" xfId="37005"/>
    <cellStyle name="Normal 2 2 5 25 4 4" xfId="37006"/>
    <cellStyle name="Normal 2 2 5 25 5" xfId="6922"/>
    <cellStyle name="Normal 2 2 5 25 5 2" xfId="6923"/>
    <cellStyle name="Normal 2 2 5 25 5 2 2" xfId="37007"/>
    <cellStyle name="Normal 2 2 5 25 5 3" xfId="37008"/>
    <cellStyle name="Normal 2 2 5 25 6" xfId="6924"/>
    <cellStyle name="Normal 2 2 5 25 6 2" xfId="37009"/>
    <cellStyle name="Normal 2 2 5 25 7" xfId="6925"/>
    <cellStyle name="Normal 2 2 5 25 7 2" xfId="37010"/>
    <cellStyle name="Normal 2 2 5 25 8" xfId="37011"/>
    <cellStyle name="Normal 2 2 5 26" xfId="6926"/>
    <cellStyle name="Normal 2 2 5 26 2" xfId="6927"/>
    <cellStyle name="Normal 2 2 5 26 2 2" xfId="6928"/>
    <cellStyle name="Normal 2 2 5 26 2 2 2" xfId="6929"/>
    <cellStyle name="Normal 2 2 5 26 2 2 2 2" xfId="37012"/>
    <cellStyle name="Normal 2 2 5 26 2 2 3" xfId="37013"/>
    <cellStyle name="Normal 2 2 5 26 2 3" xfId="6930"/>
    <cellStyle name="Normal 2 2 5 26 2 3 2" xfId="37014"/>
    <cellStyle name="Normal 2 2 5 26 2 4" xfId="37015"/>
    <cellStyle name="Normal 2 2 5 26 3" xfId="6931"/>
    <cellStyle name="Normal 2 2 5 26 3 2" xfId="6932"/>
    <cellStyle name="Normal 2 2 5 26 3 2 2" xfId="6933"/>
    <cellStyle name="Normal 2 2 5 26 3 2 2 2" xfId="37016"/>
    <cellStyle name="Normal 2 2 5 26 3 2 3" xfId="37017"/>
    <cellStyle name="Normal 2 2 5 26 3 3" xfId="6934"/>
    <cellStyle name="Normal 2 2 5 26 3 3 2" xfId="37018"/>
    <cellStyle name="Normal 2 2 5 26 3 4" xfId="37019"/>
    <cellStyle name="Normal 2 2 5 26 4" xfId="6935"/>
    <cellStyle name="Normal 2 2 5 26 4 2" xfId="6936"/>
    <cellStyle name="Normal 2 2 5 26 4 2 2" xfId="6937"/>
    <cellStyle name="Normal 2 2 5 26 4 2 2 2" xfId="37020"/>
    <cellStyle name="Normal 2 2 5 26 4 2 3" xfId="37021"/>
    <cellStyle name="Normal 2 2 5 26 4 3" xfId="6938"/>
    <cellStyle name="Normal 2 2 5 26 4 3 2" xfId="37022"/>
    <cellStyle name="Normal 2 2 5 26 4 4" xfId="37023"/>
    <cellStyle name="Normal 2 2 5 26 5" xfId="6939"/>
    <cellStyle name="Normal 2 2 5 26 5 2" xfId="6940"/>
    <cellStyle name="Normal 2 2 5 26 5 2 2" xfId="37024"/>
    <cellStyle name="Normal 2 2 5 26 5 3" xfId="37025"/>
    <cellStyle name="Normal 2 2 5 26 6" xfId="6941"/>
    <cellStyle name="Normal 2 2 5 26 6 2" xfId="37026"/>
    <cellStyle name="Normal 2 2 5 26 7" xfId="6942"/>
    <cellStyle name="Normal 2 2 5 26 7 2" xfId="37027"/>
    <cellStyle name="Normal 2 2 5 26 8" xfId="37028"/>
    <cellStyle name="Normal 2 2 5 27" xfId="6943"/>
    <cellStyle name="Normal 2 2 5 27 2" xfId="6944"/>
    <cellStyle name="Normal 2 2 5 27 2 2" xfId="6945"/>
    <cellStyle name="Normal 2 2 5 27 2 2 2" xfId="6946"/>
    <cellStyle name="Normal 2 2 5 27 2 2 2 2" xfId="37029"/>
    <cellStyle name="Normal 2 2 5 27 2 2 3" xfId="37030"/>
    <cellStyle name="Normal 2 2 5 27 2 3" xfId="6947"/>
    <cellStyle name="Normal 2 2 5 27 2 3 2" xfId="37031"/>
    <cellStyle name="Normal 2 2 5 27 2 4" xfId="37032"/>
    <cellStyle name="Normal 2 2 5 27 3" xfId="6948"/>
    <cellStyle name="Normal 2 2 5 27 3 2" xfId="6949"/>
    <cellStyle name="Normal 2 2 5 27 3 2 2" xfId="6950"/>
    <cellStyle name="Normal 2 2 5 27 3 2 2 2" xfId="37033"/>
    <cellStyle name="Normal 2 2 5 27 3 2 3" xfId="37034"/>
    <cellStyle name="Normal 2 2 5 27 3 3" xfId="6951"/>
    <cellStyle name="Normal 2 2 5 27 3 3 2" xfId="37035"/>
    <cellStyle name="Normal 2 2 5 27 3 4" xfId="37036"/>
    <cellStyle name="Normal 2 2 5 27 4" xfId="6952"/>
    <cellStyle name="Normal 2 2 5 27 4 2" xfId="6953"/>
    <cellStyle name="Normal 2 2 5 27 4 2 2" xfId="6954"/>
    <cellStyle name="Normal 2 2 5 27 4 2 2 2" xfId="37037"/>
    <cellStyle name="Normal 2 2 5 27 4 2 3" xfId="37038"/>
    <cellStyle name="Normal 2 2 5 27 4 3" xfId="6955"/>
    <cellStyle name="Normal 2 2 5 27 4 3 2" xfId="37039"/>
    <cellStyle name="Normal 2 2 5 27 4 4" xfId="37040"/>
    <cellStyle name="Normal 2 2 5 27 5" xfId="6956"/>
    <cellStyle name="Normal 2 2 5 27 5 2" xfId="6957"/>
    <cellStyle name="Normal 2 2 5 27 5 2 2" xfId="37041"/>
    <cellStyle name="Normal 2 2 5 27 5 3" xfId="37042"/>
    <cellStyle name="Normal 2 2 5 27 6" xfId="6958"/>
    <cellStyle name="Normal 2 2 5 27 6 2" xfId="37043"/>
    <cellStyle name="Normal 2 2 5 27 7" xfId="6959"/>
    <cellStyle name="Normal 2 2 5 27 7 2" xfId="37044"/>
    <cellStyle name="Normal 2 2 5 27 8" xfId="37045"/>
    <cellStyle name="Normal 2 2 5 28" xfId="6960"/>
    <cellStyle name="Normal 2 2 5 28 2" xfId="6961"/>
    <cellStyle name="Normal 2 2 5 28 2 2" xfId="6962"/>
    <cellStyle name="Normal 2 2 5 28 2 2 2" xfId="6963"/>
    <cellStyle name="Normal 2 2 5 28 2 2 2 2" xfId="37046"/>
    <cellStyle name="Normal 2 2 5 28 2 2 3" xfId="37047"/>
    <cellStyle name="Normal 2 2 5 28 2 3" xfId="6964"/>
    <cellStyle name="Normal 2 2 5 28 2 3 2" xfId="37048"/>
    <cellStyle name="Normal 2 2 5 28 2 4" xfId="37049"/>
    <cellStyle name="Normal 2 2 5 28 3" xfId="6965"/>
    <cellStyle name="Normal 2 2 5 28 3 2" xfId="6966"/>
    <cellStyle name="Normal 2 2 5 28 3 2 2" xfId="6967"/>
    <cellStyle name="Normal 2 2 5 28 3 2 2 2" xfId="37050"/>
    <cellStyle name="Normal 2 2 5 28 3 2 3" xfId="37051"/>
    <cellStyle name="Normal 2 2 5 28 3 3" xfId="6968"/>
    <cellStyle name="Normal 2 2 5 28 3 3 2" xfId="37052"/>
    <cellStyle name="Normal 2 2 5 28 3 4" xfId="37053"/>
    <cellStyle name="Normal 2 2 5 28 4" xfId="6969"/>
    <cellStyle name="Normal 2 2 5 28 4 2" xfId="6970"/>
    <cellStyle name="Normal 2 2 5 28 4 2 2" xfId="6971"/>
    <cellStyle name="Normal 2 2 5 28 4 2 2 2" xfId="37054"/>
    <cellStyle name="Normal 2 2 5 28 4 2 3" xfId="37055"/>
    <cellStyle name="Normal 2 2 5 28 4 3" xfId="6972"/>
    <cellStyle name="Normal 2 2 5 28 4 3 2" xfId="37056"/>
    <cellStyle name="Normal 2 2 5 28 4 4" xfId="37057"/>
    <cellStyle name="Normal 2 2 5 28 5" xfId="6973"/>
    <cellStyle name="Normal 2 2 5 28 5 2" xfId="6974"/>
    <cellStyle name="Normal 2 2 5 28 5 2 2" xfId="37058"/>
    <cellStyle name="Normal 2 2 5 28 5 3" xfId="37059"/>
    <cellStyle name="Normal 2 2 5 28 6" xfId="6975"/>
    <cellStyle name="Normal 2 2 5 28 6 2" xfId="37060"/>
    <cellStyle name="Normal 2 2 5 28 7" xfId="6976"/>
    <cellStyle name="Normal 2 2 5 28 7 2" xfId="37061"/>
    <cellStyle name="Normal 2 2 5 28 8" xfId="37062"/>
    <cellStyle name="Normal 2 2 5 29" xfId="6977"/>
    <cellStyle name="Normal 2 2 5 29 2" xfId="6978"/>
    <cellStyle name="Normal 2 2 5 29 2 2" xfId="6979"/>
    <cellStyle name="Normal 2 2 5 29 2 2 2" xfId="6980"/>
    <cellStyle name="Normal 2 2 5 29 2 2 2 2" xfId="37063"/>
    <cellStyle name="Normal 2 2 5 29 2 2 3" xfId="37064"/>
    <cellStyle name="Normal 2 2 5 29 2 3" xfId="6981"/>
    <cellStyle name="Normal 2 2 5 29 2 3 2" xfId="37065"/>
    <cellStyle name="Normal 2 2 5 29 2 4" xfId="37066"/>
    <cellStyle name="Normal 2 2 5 29 3" xfId="6982"/>
    <cellStyle name="Normal 2 2 5 29 3 2" xfId="6983"/>
    <cellStyle name="Normal 2 2 5 29 3 2 2" xfId="6984"/>
    <cellStyle name="Normal 2 2 5 29 3 2 2 2" xfId="37067"/>
    <cellStyle name="Normal 2 2 5 29 3 2 3" xfId="37068"/>
    <cellStyle name="Normal 2 2 5 29 3 3" xfId="6985"/>
    <cellStyle name="Normal 2 2 5 29 3 3 2" xfId="37069"/>
    <cellStyle name="Normal 2 2 5 29 3 4" xfId="37070"/>
    <cellStyle name="Normal 2 2 5 29 4" xfId="6986"/>
    <cellStyle name="Normal 2 2 5 29 4 2" xfId="6987"/>
    <cellStyle name="Normal 2 2 5 29 4 2 2" xfId="6988"/>
    <cellStyle name="Normal 2 2 5 29 4 2 2 2" xfId="37071"/>
    <cellStyle name="Normal 2 2 5 29 4 2 3" xfId="37072"/>
    <cellStyle name="Normal 2 2 5 29 4 3" xfId="6989"/>
    <cellStyle name="Normal 2 2 5 29 4 3 2" xfId="37073"/>
    <cellStyle name="Normal 2 2 5 29 4 4" xfId="37074"/>
    <cellStyle name="Normal 2 2 5 29 5" xfId="6990"/>
    <cellStyle name="Normal 2 2 5 29 5 2" xfId="6991"/>
    <cellStyle name="Normal 2 2 5 29 5 2 2" xfId="37075"/>
    <cellStyle name="Normal 2 2 5 29 5 3" xfId="37076"/>
    <cellStyle name="Normal 2 2 5 29 6" xfId="6992"/>
    <cellStyle name="Normal 2 2 5 29 6 2" xfId="37077"/>
    <cellStyle name="Normal 2 2 5 29 7" xfId="6993"/>
    <cellStyle name="Normal 2 2 5 29 7 2" xfId="37078"/>
    <cellStyle name="Normal 2 2 5 29 8" xfId="37079"/>
    <cellStyle name="Normal 2 2 5 3" xfId="6994"/>
    <cellStyle name="Normal 2 2 5 3 2" xfId="6995"/>
    <cellStyle name="Normal 2 2 5 3 2 2" xfId="6996"/>
    <cellStyle name="Normal 2 2 5 3 2 2 2" xfId="6997"/>
    <cellStyle name="Normal 2 2 5 3 2 2 2 2" xfId="37080"/>
    <cellStyle name="Normal 2 2 5 3 2 2 3" xfId="37081"/>
    <cellStyle name="Normal 2 2 5 3 2 3" xfId="6998"/>
    <cellStyle name="Normal 2 2 5 3 2 3 2" xfId="37082"/>
    <cellStyle name="Normal 2 2 5 3 2 4" xfId="37083"/>
    <cellStyle name="Normal 2 2 5 3 3" xfId="6999"/>
    <cellStyle name="Normal 2 2 5 3 3 2" xfId="7000"/>
    <cellStyle name="Normal 2 2 5 3 3 2 2" xfId="7001"/>
    <cellStyle name="Normal 2 2 5 3 3 2 2 2" xfId="37084"/>
    <cellStyle name="Normal 2 2 5 3 3 2 3" xfId="37085"/>
    <cellStyle name="Normal 2 2 5 3 3 3" xfId="7002"/>
    <cellStyle name="Normal 2 2 5 3 3 3 2" xfId="37086"/>
    <cellStyle name="Normal 2 2 5 3 3 4" xfId="37087"/>
    <cellStyle name="Normal 2 2 5 3 4" xfId="7003"/>
    <cellStyle name="Normal 2 2 5 3 4 2" xfId="7004"/>
    <cellStyle name="Normal 2 2 5 3 4 2 2" xfId="7005"/>
    <cellStyle name="Normal 2 2 5 3 4 2 2 2" xfId="37088"/>
    <cellStyle name="Normal 2 2 5 3 4 2 3" xfId="37089"/>
    <cellStyle name="Normal 2 2 5 3 4 3" xfId="7006"/>
    <cellStyle name="Normal 2 2 5 3 4 3 2" xfId="37090"/>
    <cellStyle name="Normal 2 2 5 3 4 4" xfId="37091"/>
    <cellStyle name="Normal 2 2 5 3 5" xfId="7007"/>
    <cellStyle name="Normal 2 2 5 3 5 2" xfId="7008"/>
    <cellStyle name="Normal 2 2 5 3 5 2 2" xfId="37092"/>
    <cellStyle name="Normal 2 2 5 3 5 3" xfId="37093"/>
    <cellStyle name="Normal 2 2 5 3 6" xfId="7009"/>
    <cellStyle name="Normal 2 2 5 3 6 2" xfId="37094"/>
    <cellStyle name="Normal 2 2 5 3 7" xfId="7010"/>
    <cellStyle name="Normal 2 2 5 3 7 2" xfId="37095"/>
    <cellStyle name="Normal 2 2 5 3 8" xfId="37096"/>
    <cellStyle name="Normal 2 2 5 30" xfId="7011"/>
    <cellStyle name="Normal 2 2 5 30 2" xfId="7012"/>
    <cellStyle name="Normal 2 2 5 30 2 2" xfId="7013"/>
    <cellStyle name="Normal 2 2 5 30 2 2 2" xfId="37097"/>
    <cellStyle name="Normal 2 2 5 30 2 3" xfId="37098"/>
    <cellStyle name="Normal 2 2 5 30 3" xfId="7014"/>
    <cellStyle name="Normal 2 2 5 30 3 2" xfId="37099"/>
    <cellStyle name="Normal 2 2 5 30 4" xfId="37100"/>
    <cellStyle name="Normal 2 2 5 31" xfId="7015"/>
    <cellStyle name="Normal 2 2 5 31 2" xfId="7016"/>
    <cellStyle name="Normal 2 2 5 31 2 2" xfId="7017"/>
    <cellStyle name="Normal 2 2 5 31 2 2 2" xfId="37101"/>
    <cellStyle name="Normal 2 2 5 31 2 3" xfId="37102"/>
    <cellStyle name="Normal 2 2 5 31 3" xfId="7018"/>
    <cellStyle name="Normal 2 2 5 31 3 2" xfId="37103"/>
    <cellStyle name="Normal 2 2 5 31 4" xfId="37104"/>
    <cellStyle name="Normal 2 2 5 32" xfId="7019"/>
    <cellStyle name="Normal 2 2 5 32 2" xfId="7020"/>
    <cellStyle name="Normal 2 2 5 32 2 2" xfId="7021"/>
    <cellStyle name="Normal 2 2 5 32 2 2 2" xfId="37105"/>
    <cellStyle name="Normal 2 2 5 32 2 3" xfId="37106"/>
    <cellStyle name="Normal 2 2 5 32 3" xfId="7022"/>
    <cellStyle name="Normal 2 2 5 32 3 2" xfId="37107"/>
    <cellStyle name="Normal 2 2 5 32 4" xfId="37108"/>
    <cellStyle name="Normal 2 2 5 33" xfId="7023"/>
    <cellStyle name="Normal 2 2 5 33 2" xfId="7024"/>
    <cellStyle name="Normal 2 2 5 33 2 2" xfId="37109"/>
    <cellStyle name="Normal 2 2 5 33 3" xfId="37110"/>
    <cellStyle name="Normal 2 2 5 34" xfId="7025"/>
    <cellStyle name="Normal 2 2 5 34 2" xfId="37111"/>
    <cellStyle name="Normal 2 2 5 35" xfId="7026"/>
    <cellStyle name="Normal 2 2 5 35 2" xfId="37112"/>
    <cellStyle name="Normal 2 2 5 36" xfId="37113"/>
    <cellStyle name="Normal 2 2 5 4" xfId="7027"/>
    <cellStyle name="Normal 2 2 5 4 2" xfId="7028"/>
    <cellStyle name="Normal 2 2 5 4 2 2" xfId="7029"/>
    <cellStyle name="Normal 2 2 5 4 2 2 2" xfId="7030"/>
    <cellStyle name="Normal 2 2 5 4 2 2 2 2" xfId="37114"/>
    <cellStyle name="Normal 2 2 5 4 2 2 3" xfId="37115"/>
    <cellStyle name="Normal 2 2 5 4 2 3" xfId="7031"/>
    <cellStyle name="Normal 2 2 5 4 2 3 2" xfId="37116"/>
    <cellStyle name="Normal 2 2 5 4 2 4" xfId="37117"/>
    <cellStyle name="Normal 2 2 5 4 3" xfId="7032"/>
    <cellStyle name="Normal 2 2 5 4 3 2" xfId="7033"/>
    <cellStyle name="Normal 2 2 5 4 3 2 2" xfId="7034"/>
    <cellStyle name="Normal 2 2 5 4 3 2 2 2" xfId="37118"/>
    <cellStyle name="Normal 2 2 5 4 3 2 3" xfId="37119"/>
    <cellStyle name="Normal 2 2 5 4 3 3" xfId="7035"/>
    <cellStyle name="Normal 2 2 5 4 3 3 2" xfId="37120"/>
    <cellStyle name="Normal 2 2 5 4 3 4" xfId="37121"/>
    <cellStyle name="Normal 2 2 5 4 4" xfId="7036"/>
    <cellStyle name="Normal 2 2 5 4 4 2" xfId="7037"/>
    <cellStyle name="Normal 2 2 5 4 4 2 2" xfId="7038"/>
    <cellStyle name="Normal 2 2 5 4 4 2 2 2" xfId="37122"/>
    <cellStyle name="Normal 2 2 5 4 4 2 3" xfId="37123"/>
    <cellStyle name="Normal 2 2 5 4 4 3" xfId="7039"/>
    <cellStyle name="Normal 2 2 5 4 4 3 2" xfId="37124"/>
    <cellStyle name="Normal 2 2 5 4 4 4" xfId="37125"/>
    <cellStyle name="Normal 2 2 5 4 5" xfId="7040"/>
    <cellStyle name="Normal 2 2 5 4 5 2" xfId="7041"/>
    <cellStyle name="Normal 2 2 5 4 5 2 2" xfId="37126"/>
    <cellStyle name="Normal 2 2 5 4 5 3" xfId="37127"/>
    <cellStyle name="Normal 2 2 5 4 6" xfId="7042"/>
    <cellStyle name="Normal 2 2 5 4 6 2" xfId="37128"/>
    <cellStyle name="Normal 2 2 5 4 7" xfId="7043"/>
    <cellStyle name="Normal 2 2 5 4 7 2" xfId="37129"/>
    <cellStyle name="Normal 2 2 5 4 8" xfId="37130"/>
    <cellStyle name="Normal 2 2 5 5" xfId="7044"/>
    <cellStyle name="Normal 2 2 5 5 2" xfId="7045"/>
    <cellStyle name="Normal 2 2 5 5 2 2" xfId="7046"/>
    <cellStyle name="Normal 2 2 5 5 2 2 2" xfId="7047"/>
    <cellStyle name="Normal 2 2 5 5 2 2 2 2" xfId="37131"/>
    <cellStyle name="Normal 2 2 5 5 2 2 3" xfId="37132"/>
    <cellStyle name="Normal 2 2 5 5 2 3" xfId="7048"/>
    <cellStyle name="Normal 2 2 5 5 2 3 2" xfId="37133"/>
    <cellStyle name="Normal 2 2 5 5 2 4" xfId="37134"/>
    <cellStyle name="Normal 2 2 5 5 3" xfId="7049"/>
    <cellStyle name="Normal 2 2 5 5 3 2" xfId="7050"/>
    <cellStyle name="Normal 2 2 5 5 3 2 2" xfId="7051"/>
    <cellStyle name="Normal 2 2 5 5 3 2 2 2" xfId="37135"/>
    <cellStyle name="Normal 2 2 5 5 3 2 3" xfId="37136"/>
    <cellStyle name="Normal 2 2 5 5 3 3" xfId="7052"/>
    <cellStyle name="Normal 2 2 5 5 3 3 2" xfId="37137"/>
    <cellStyle name="Normal 2 2 5 5 3 4" xfId="37138"/>
    <cellStyle name="Normal 2 2 5 5 4" xfId="7053"/>
    <cellStyle name="Normal 2 2 5 5 4 2" xfId="7054"/>
    <cellStyle name="Normal 2 2 5 5 4 2 2" xfId="7055"/>
    <cellStyle name="Normal 2 2 5 5 4 2 2 2" xfId="37139"/>
    <cellStyle name="Normal 2 2 5 5 4 2 3" xfId="37140"/>
    <cellStyle name="Normal 2 2 5 5 4 3" xfId="7056"/>
    <cellStyle name="Normal 2 2 5 5 4 3 2" xfId="37141"/>
    <cellStyle name="Normal 2 2 5 5 4 4" xfId="37142"/>
    <cellStyle name="Normal 2 2 5 5 5" xfId="7057"/>
    <cellStyle name="Normal 2 2 5 5 5 2" xfId="7058"/>
    <cellStyle name="Normal 2 2 5 5 5 2 2" xfId="37143"/>
    <cellStyle name="Normal 2 2 5 5 5 3" xfId="37144"/>
    <cellStyle name="Normal 2 2 5 5 6" xfId="7059"/>
    <cellStyle name="Normal 2 2 5 5 6 2" xfId="37145"/>
    <cellStyle name="Normal 2 2 5 5 7" xfId="7060"/>
    <cellStyle name="Normal 2 2 5 5 7 2" xfId="37146"/>
    <cellStyle name="Normal 2 2 5 5 8" xfId="37147"/>
    <cellStyle name="Normal 2 2 5 6" xfId="7061"/>
    <cellStyle name="Normal 2 2 5 6 2" xfId="7062"/>
    <cellStyle name="Normal 2 2 5 6 2 2" xfId="7063"/>
    <cellStyle name="Normal 2 2 5 6 2 2 2" xfId="7064"/>
    <cellStyle name="Normal 2 2 5 6 2 2 2 2" xfId="37148"/>
    <cellStyle name="Normal 2 2 5 6 2 2 3" xfId="37149"/>
    <cellStyle name="Normal 2 2 5 6 2 3" xfId="7065"/>
    <cellStyle name="Normal 2 2 5 6 2 3 2" xfId="37150"/>
    <cellStyle name="Normal 2 2 5 6 2 4" xfId="37151"/>
    <cellStyle name="Normal 2 2 5 6 3" xfId="7066"/>
    <cellStyle name="Normal 2 2 5 6 3 2" xfId="7067"/>
    <cellStyle name="Normal 2 2 5 6 3 2 2" xfId="7068"/>
    <cellStyle name="Normal 2 2 5 6 3 2 2 2" xfId="37152"/>
    <cellStyle name="Normal 2 2 5 6 3 2 3" xfId="37153"/>
    <cellStyle name="Normal 2 2 5 6 3 3" xfId="7069"/>
    <cellStyle name="Normal 2 2 5 6 3 3 2" xfId="37154"/>
    <cellStyle name="Normal 2 2 5 6 3 4" xfId="37155"/>
    <cellStyle name="Normal 2 2 5 6 4" xfId="7070"/>
    <cellStyle name="Normal 2 2 5 6 4 2" xfId="7071"/>
    <cellStyle name="Normal 2 2 5 6 4 2 2" xfId="7072"/>
    <cellStyle name="Normal 2 2 5 6 4 2 2 2" xfId="37156"/>
    <cellStyle name="Normal 2 2 5 6 4 2 3" xfId="37157"/>
    <cellStyle name="Normal 2 2 5 6 4 3" xfId="7073"/>
    <cellStyle name="Normal 2 2 5 6 4 3 2" xfId="37158"/>
    <cellStyle name="Normal 2 2 5 6 4 4" xfId="37159"/>
    <cellStyle name="Normal 2 2 5 6 5" xfId="7074"/>
    <cellStyle name="Normal 2 2 5 6 5 2" xfId="7075"/>
    <cellStyle name="Normal 2 2 5 6 5 2 2" xfId="37160"/>
    <cellStyle name="Normal 2 2 5 6 5 3" xfId="37161"/>
    <cellStyle name="Normal 2 2 5 6 6" xfId="7076"/>
    <cellStyle name="Normal 2 2 5 6 6 2" xfId="37162"/>
    <cellStyle name="Normal 2 2 5 6 7" xfId="7077"/>
    <cellStyle name="Normal 2 2 5 6 7 2" xfId="37163"/>
    <cellStyle name="Normal 2 2 5 6 8" xfId="37164"/>
    <cellStyle name="Normal 2 2 5 7" xfId="7078"/>
    <cellStyle name="Normal 2 2 5 7 2" xfId="7079"/>
    <cellStyle name="Normal 2 2 5 7 2 2" xfId="7080"/>
    <cellStyle name="Normal 2 2 5 7 2 2 2" xfId="7081"/>
    <cellStyle name="Normal 2 2 5 7 2 2 2 2" xfId="37165"/>
    <cellStyle name="Normal 2 2 5 7 2 2 3" xfId="37166"/>
    <cellStyle name="Normal 2 2 5 7 2 3" xfId="7082"/>
    <cellStyle name="Normal 2 2 5 7 2 3 2" xfId="37167"/>
    <cellStyle name="Normal 2 2 5 7 2 4" xfId="37168"/>
    <cellStyle name="Normal 2 2 5 7 3" xfId="7083"/>
    <cellStyle name="Normal 2 2 5 7 3 2" xfId="7084"/>
    <cellStyle name="Normal 2 2 5 7 3 2 2" xfId="7085"/>
    <cellStyle name="Normal 2 2 5 7 3 2 2 2" xfId="37169"/>
    <cellStyle name="Normal 2 2 5 7 3 2 3" xfId="37170"/>
    <cellStyle name="Normal 2 2 5 7 3 3" xfId="7086"/>
    <cellStyle name="Normal 2 2 5 7 3 3 2" xfId="37171"/>
    <cellStyle name="Normal 2 2 5 7 3 4" xfId="37172"/>
    <cellStyle name="Normal 2 2 5 7 4" xfId="7087"/>
    <cellStyle name="Normal 2 2 5 7 4 2" xfId="7088"/>
    <cellStyle name="Normal 2 2 5 7 4 2 2" xfId="7089"/>
    <cellStyle name="Normal 2 2 5 7 4 2 2 2" xfId="37173"/>
    <cellStyle name="Normal 2 2 5 7 4 2 3" xfId="37174"/>
    <cellStyle name="Normal 2 2 5 7 4 3" xfId="7090"/>
    <cellStyle name="Normal 2 2 5 7 4 3 2" xfId="37175"/>
    <cellStyle name="Normal 2 2 5 7 4 4" xfId="37176"/>
    <cellStyle name="Normal 2 2 5 7 5" xfId="7091"/>
    <cellStyle name="Normal 2 2 5 7 5 2" xfId="7092"/>
    <cellStyle name="Normal 2 2 5 7 5 2 2" xfId="37177"/>
    <cellStyle name="Normal 2 2 5 7 5 3" xfId="37178"/>
    <cellStyle name="Normal 2 2 5 7 6" xfId="7093"/>
    <cellStyle name="Normal 2 2 5 7 6 2" xfId="37179"/>
    <cellStyle name="Normal 2 2 5 7 7" xfId="7094"/>
    <cellStyle name="Normal 2 2 5 7 7 2" xfId="37180"/>
    <cellStyle name="Normal 2 2 5 7 8" xfId="37181"/>
    <cellStyle name="Normal 2 2 5 8" xfId="7095"/>
    <cellStyle name="Normal 2 2 5 8 2" xfId="7096"/>
    <cellStyle name="Normal 2 2 5 8 2 2" xfId="7097"/>
    <cellStyle name="Normal 2 2 5 8 2 2 2" xfId="7098"/>
    <cellStyle name="Normal 2 2 5 8 2 2 2 2" xfId="37182"/>
    <cellStyle name="Normal 2 2 5 8 2 2 3" xfId="37183"/>
    <cellStyle name="Normal 2 2 5 8 2 3" xfId="7099"/>
    <cellStyle name="Normal 2 2 5 8 2 3 2" xfId="37184"/>
    <cellStyle name="Normal 2 2 5 8 2 4" xfId="37185"/>
    <cellStyle name="Normal 2 2 5 8 3" xfId="7100"/>
    <cellStyle name="Normal 2 2 5 8 3 2" xfId="7101"/>
    <cellStyle name="Normal 2 2 5 8 3 2 2" xfId="7102"/>
    <cellStyle name="Normal 2 2 5 8 3 2 2 2" xfId="37186"/>
    <cellStyle name="Normal 2 2 5 8 3 2 3" xfId="37187"/>
    <cellStyle name="Normal 2 2 5 8 3 3" xfId="7103"/>
    <cellStyle name="Normal 2 2 5 8 3 3 2" xfId="37188"/>
    <cellStyle name="Normal 2 2 5 8 3 4" xfId="37189"/>
    <cellStyle name="Normal 2 2 5 8 4" xfId="7104"/>
    <cellStyle name="Normal 2 2 5 8 4 2" xfId="7105"/>
    <cellStyle name="Normal 2 2 5 8 4 2 2" xfId="7106"/>
    <cellStyle name="Normal 2 2 5 8 4 2 2 2" xfId="37190"/>
    <cellStyle name="Normal 2 2 5 8 4 2 3" xfId="37191"/>
    <cellStyle name="Normal 2 2 5 8 4 3" xfId="7107"/>
    <cellStyle name="Normal 2 2 5 8 4 3 2" xfId="37192"/>
    <cellStyle name="Normal 2 2 5 8 4 4" xfId="37193"/>
    <cellStyle name="Normal 2 2 5 8 5" xfId="7108"/>
    <cellStyle name="Normal 2 2 5 8 5 2" xfId="7109"/>
    <cellStyle name="Normal 2 2 5 8 5 2 2" xfId="37194"/>
    <cellStyle name="Normal 2 2 5 8 5 3" xfId="37195"/>
    <cellStyle name="Normal 2 2 5 8 6" xfId="7110"/>
    <cellStyle name="Normal 2 2 5 8 6 2" xfId="37196"/>
    <cellStyle name="Normal 2 2 5 8 7" xfId="7111"/>
    <cellStyle name="Normal 2 2 5 8 7 2" xfId="37197"/>
    <cellStyle name="Normal 2 2 5 8 8" xfId="37198"/>
    <cellStyle name="Normal 2 2 5 9" xfId="7112"/>
    <cellStyle name="Normal 2 2 5 9 2" xfId="7113"/>
    <cellStyle name="Normal 2 2 5 9 2 2" xfId="7114"/>
    <cellStyle name="Normal 2 2 5 9 2 2 2" xfId="7115"/>
    <cellStyle name="Normal 2 2 5 9 2 2 2 2" xfId="37199"/>
    <cellStyle name="Normal 2 2 5 9 2 2 3" xfId="37200"/>
    <cellStyle name="Normal 2 2 5 9 2 3" xfId="7116"/>
    <cellStyle name="Normal 2 2 5 9 2 3 2" xfId="37201"/>
    <cellStyle name="Normal 2 2 5 9 2 4" xfId="37202"/>
    <cellStyle name="Normal 2 2 5 9 3" xfId="7117"/>
    <cellStyle name="Normal 2 2 5 9 3 2" xfId="7118"/>
    <cellStyle name="Normal 2 2 5 9 3 2 2" xfId="7119"/>
    <cellStyle name="Normal 2 2 5 9 3 2 2 2" xfId="37203"/>
    <cellStyle name="Normal 2 2 5 9 3 2 3" xfId="37204"/>
    <cellStyle name="Normal 2 2 5 9 3 3" xfId="7120"/>
    <cellStyle name="Normal 2 2 5 9 3 3 2" xfId="37205"/>
    <cellStyle name="Normal 2 2 5 9 3 4" xfId="37206"/>
    <cellStyle name="Normal 2 2 5 9 4" xfId="7121"/>
    <cellStyle name="Normal 2 2 5 9 4 2" xfId="7122"/>
    <cellStyle name="Normal 2 2 5 9 4 2 2" xfId="7123"/>
    <cellStyle name="Normal 2 2 5 9 4 2 2 2" xfId="37207"/>
    <cellStyle name="Normal 2 2 5 9 4 2 3" xfId="37208"/>
    <cellStyle name="Normal 2 2 5 9 4 3" xfId="7124"/>
    <cellStyle name="Normal 2 2 5 9 4 3 2" xfId="37209"/>
    <cellStyle name="Normal 2 2 5 9 4 4" xfId="37210"/>
    <cellStyle name="Normal 2 2 5 9 5" xfId="7125"/>
    <cellStyle name="Normal 2 2 5 9 5 2" xfId="7126"/>
    <cellStyle name="Normal 2 2 5 9 5 2 2" xfId="37211"/>
    <cellStyle name="Normal 2 2 5 9 5 3" xfId="37212"/>
    <cellStyle name="Normal 2 2 5 9 6" xfId="7127"/>
    <cellStyle name="Normal 2 2 5 9 6 2" xfId="37213"/>
    <cellStyle name="Normal 2 2 5 9 7" xfId="7128"/>
    <cellStyle name="Normal 2 2 5 9 7 2" xfId="37214"/>
    <cellStyle name="Normal 2 2 5 9 8" xfId="37215"/>
    <cellStyle name="Normal 2 2 6" xfId="7129"/>
    <cellStyle name="Normal 2 2 6 10" xfId="7130"/>
    <cellStyle name="Normal 2 2 6 10 2" xfId="7131"/>
    <cellStyle name="Normal 2 2 6 10 2 2" xfId="7132"/>
    <cellStyle name="Normal 2 2 6 10 2 2 2" xfId="7133"/>
    <cellStyle name="Normal 2 2 6 10 2 2 2 2" xfId="37216"/>
    <cellStyle name="Normal 2 2 6 10 2 2 3" xfId="37217"/>
    <cellStyle name="Normal 2 2 6 10 2 3" xfId="7134"/>
    <cellStyle name="Normal 2 2 6 10 2 3 2" xfId="37218"/>
    <cellStyle name="Normal 2 2 6 10 2 4" xfId="37219"/>
    <cellStyle name="Normal 2 2 6 10 3" xfId="7135"/>
    <cellStyle name="Normal 2 2 6 10 3 2" xfId="7136"/>
    <cellStyle name="Normal 2 2 6 10 3 2 2" xfId="7137"/>
    <cellStyle name="Normal 2 2 6 10 3 2 2 2" xfId="37220"/>
    <cellStyle name="Normal 2 2 6 10 3 2 3" xfId="37221"/>
    <cellStyle name="Normal 2 2 6 10 3 3" xfId="7138"/>
    <cellStyle name="Normal 2 2 6 10 3 3 2" xfId="37222"/>
    <cellStyle name="Normal 2 2 6 10 3 4" xfId="37223"/>
    <cellStyle name="Normal 2 2 6 10 4" xfId="7139"/>
    <cellStyle name="Normal 2 2 6 10 4 2" xfId="7140"/>
    <cellStyle name="Normal 2 2 6 10 4 2 2" xfId="7141"/>
    <cellStyle name="Normal 2 2 6 10 4 2 2 2" xfId="37224"/>
    <cellStyle name="Normal 2 2 6 10 4 2 3" xfId="37225"/>
    <cellStyle name="Normal 2 2 6 10 4 3" xfId="7142"/>
    <cellStyle name="Normal 2 2 6 10 4 3 2" xfId="37226"/>
    <cellStyle name="Normal 2 2 6 10 4 4" xfId="37227"/>
    <cellStyle name="Normal 2 2 6 10 5" xfId="7143"/>
    <cellStyle name="Normal 2 2 6 10 5 2" xfId="7144"/>
    <cellStyle name="Normal 2 2 6 10 5 2 2" xfId="37228"/>
    <cellStyle name="Normal 2 2 6 10 5 3" xfId="37229"/>
    <cellStyle name="Normal 2 2 6 10 6" xfId="7145"/>
    <cellStyle name="Normal 2 2 6 10 6 2" xfId="37230"/>
    <cellStyle name="Normal 2 2 6 10 7" xfId="7146"/>
    <cellStyle name="Normal 2 2 6 10 7 2" xfId="37231"/>
    <cellStyle name="Normal 2 2 6 10 8" xfId="37232"/>
    <cellStyle name="Normal 2 2 6 11" xfId="7147"/>
    <cellStyle name="Normal 2 2 6 11 2" xfId="7148"/>
    <cellStyle name="Normal 2 2 6 11 2 2" xfId="7149"/>
    <cellStyle name="Normal 2 2 6 11 2 2 2" xfId="7150"/>
    <cellStyle name="Normal 2 2 6 11 2 2 2 2" xfId="37233"/>
    <cellStyle name="Normal 2 2 6 11 2 2 3" xfId="37234"/>
    <cellStyle name="Normal 2 2 6 11 2 3" xfId="7151"/>
    <cellStyle name="Normal 2 2 6 11 2 3 2" xfId="37235"/>
    <cellStyle name="Normal 2 2 6 11 2 4" xfId="37236"/>
    <cellStyle name="Normal 2 2 6 11 3" xfId="7152"/>
    <cellStyle name="Normal 2 2 6 11 3 2" xfId="7153"/>
    <cellStyle name="Normal 2 2 6 11 3 2 2" xfId="7154"/>
    <cellStyle name="Normal 2 2 6 11 3 2 2 2" xfId="37237"/>
    <cellStyle name="Normal 2 2 6 11 3 2 3" xfId="37238"/>
    <cellStyle name="Normal 2 2 6 11 3 3" xfId="7155"/>
    <cellStyle name="Normal 2 2 6 11 3 3 2" xfId="37239"/>
    <cellStyle name="Normal 2 2 6 11 3 4" xfId="37240"/>
    <cellStyle name="Normal 2 2 6 11 4" xfId="7156"/>
    <cellStyle name="Normal 2 2 6 11 4 2" xfId="7157"/>
    <cellStyle name="Normal 2 2 6 11 4 2 2" xfId="7158"/>
    <cellStyle name="Normal 2 2 6 11 4 2 2 2" xfId="37241"/>
    <cellStyle name="Normal 2 2 6 11 4 2 3" xfId="37242"/>
    <cellStyle name="Normal 2 2 6 11 4 3" xfId="7159"/>
    <cellStyle name="Normal 2 2 6 11 4 3 2" xfId="37243"/>
    <cellStyle name="Normal 2 2 6 11 4 4" xfId="37244"/>
    <cellStyle name="Normal 2 2 6 11 5" xfId="7160"/>
    <cellStyle name="Normal 2 2 6 11 5 2" xfId="7161"/>
    <cellStyle name="Normal 2 2 6 11 5 2 2" xfId="37245"/>
    <cellStyle name="Normal 2 2 6 11 5 3" xfId="37246"/>
    <cellStyle name="Normal 2 2 6 11 6" xfId="7162"/>
    <cellStyle name="Normal 2 2 6 11 6 2" xfId="37247"/>
    <cellStyle name="Normal 2 2 6 11 7" xfId="7163"/>
    <cellStyle name="Normal 2 2 6 11 7 2" xfId="37248"/>
    <cellStyle name="Normal 2 2 6 11 8" xfId="37249"/>
    <cellStyle name="Normal 2 2 6 12" xfId="7164"/>
    <cellStyle name="Normal 2 2 6 12 2" xfId="7165"/>
    <cellStyle name="Normal 2 2 6 12 2 2" xfId="7166"/>
    <cellStyle name="Normal 2 2 6 12 2 2 2" xfId="7167"/>
    <cellStyle name="Normal 2 2 6 12 2 2 2 2" xfId="37250"/>
    <cellStyle name="Normal 2 2 6 12 2 2 3" xfId="37251"/>
    <cellStyle name="Normal 2 2 6 12 2 3" xfId="7168"/>
    <cellStyle name="Normal 2 2 6 12 2 3 2" xfId="37252"/>
    <cellStyle name="Normal 2 2 6 12 2 4" xfId="37253"/>
    <cellStyle name="Normal 2 2 6 12 3" xfId="7169"/>
    <cellStyle name="Normal 2 2 6 12 3 2" xfId="7170"/>
    <cellStyle name="Normal 2 2 6 12 3 2 2" xfId="7171"/>
    <cellStyle name="Normal 2 2 6 12 3 2 2 2" xfId="37254"/>
    <cellStyle name="Normal 2 2 6 12 3 2 3" xfId="37255"/>
    <cellStyle name="Normal 2 2 6 12 3 3" xfId="7172"/>
    <cellStyle name="Normal 2 2 6 12 3 3 2" xfId="37256"/>
    <cellStyle name="Normal 2 2 6 12 3 4" xfId="37257"/>
    <cellStyle name="Normal 2 2 6 12 4" xfId="7173"/>
    <cellStyle name="Normal 2 2 6 12 4 2" xfId="7174"/>
    <cellStyle name="Normal 2 2 6 12 4 2 2" xfId="7175"/>
    <cellStyle name="Normal 2 2 6 12 4 2 2 2" xfId="37258"/>
    <cellStyle name="Normal 2 2 6 12 4 2 3" xfId="37259"/>
    <cellStyle name="Normal 2 2 6 12 4 3" xfId="7176"/>
    <cellStyle name="Normal 2 2 6 12 4 3 2" xfId="37260"/>
    <cellStyle name="Normal 2 2 6 12 4 4" xfId="37261"/>
    <cellStyle name="Normal 2 2 6 12 5" xfId="7177"/>
    <cellStyle name="Normal 2 2 6 12 5 2" xfId="7178"/>
    <cellStyle name="Normal 2 2 6 12 5 2 2" xfId="37262"/>
    <cellStyle name="Normal 2 2 6 12 5 3" xfId="37263"/>
    <cellStyle name="Normal 2 2 6 12 6" xfId="7179"/>
    <cellStyle name="Normal 2 2 6 12 6 2" xfId="37264"/>
    <cellStyle name="Normal 2 2 6 12 7" xfId="7180"/>
    <cellStyle name="Normal 2 2 6 12 7 2" xfId="37265"/>
    <cellStyle name="Normal 2 2 6 12 8" xfId="37266"/>
    <cellStyle name="Normal 2 2 6 13" xfId="7181"/>
    <cellStyle name="Normal 2 2 6 13 2" xfId="7182"/>
    <cellStyle name="Normal 2 2 6 13 2 2" xfId="7183"/>
    <cellStyle name="Normal 2 2 6 13 2 2 2" xfId="7184"/>
    <cellStyle name="Normal 2 2 6 13 2 2 2 2" xfId="37267"/>
    <cellStyle name="Normal 2 2 6 13 2 2 3" xfId="37268"/>
    <cellStyle name="Normal 2 2 6 13 2 3" xfId="7185"/>
    <cellStyle name="Normal 2 2 6 13 2 3 2" xfId="37269"/>
    <cellStyle name="Normal 2 2 6 13 2 4" xfId="37270"/>
    <cellStyle name="Normal 2 2 6 13 3" xfId="7186"/>
    <cellStyle name="Normal 2 2 6 13 3 2" xfId="7187"/>
    <cellStyle name="Normal 2 2 6 13 3 2 2" xfId="7188"/>
    <cellStyle name="Normal 2 2 6 13 3 2 2 2" xfId="37271"/>
    <cellStyle name="Normal 2 2 6 13 3 2 3" xfId="37272"/>
    <cellStyle name="Normal 2 2 6 13 3 3" xfId="7189"/>
    <cellStyle name="Normal 2 2 6 13 3 3 2" xfId="37273"/>
    <cellStyle name="Normal 2 2 6 13 3 4" xfId="37274"/>
    <cellStyle name="Normal 2 2 6 13 4" xfId="7190"/>
    <cellStyle name="Normal 2 2 6 13 4 2" xfId="7191"/>
    <cellStyle name="Normal 2 2 6 13 4 2 2" xfId="7192"/>
    <cellStyle name="Normal 2 2 6 13 4 2 2 2" xfId="37275"/>
    <cellStyle name="Normal 2 2 6 13 4 2 3" xfId="37276"/>
    <cellStyle name="Normal 2 2 6 13 4 3" xfId="7193"/>
    <cellStyle name="Normal 2 2 6 13 4 3 2" xfId="37277"/>
    <cellStyle name="Normal 2 2 6 13 4 4" xfId="37278"/>
    <cellStyle name="Normal 2 2 6 13 5" xfId="7194"/>
    <cellStyle name="Normal 2 2 6 13 5 2" xfId="7195"/>
    <cellStyle name="Normal 2 2 6 13 5 2 2" xfId="37279"/>
    <cellStyle name="Normal 2 2 6 13 5 3" xfId="37280"/>
    <cellStyle name="Normal 2 2 6 13 6" xfId="7196"/>
    <cellStyle name="Normal 2 2 6 13 6 2" xfId="37281"/>
    <cellStyle name="Normal 2 2 6 13 7" xfId="7197"/>
    <cellStyle name="Normal 2 2 6 13 7 2" xfId="37282"/>
    <cellStyle name="Normal 2 2 6 13 8" xfId="37283"/>
    <cellStyle name="Normal 2 2 6 14" xfId="7198"/>
    <cellStyle name="Normal 2 2 6 14 2" xfId="7199"/>
    <cellStyle name="Normal 2 2 6 14 2 2" xfId="7200"/>
    <cellStyle name="Normal 2 2 6 14 2 2 2" xfId="7201"/>
    <cellStyle name="Normal 2 2 6 14 2 2 2 2" xfId="37284"/>
    <cellStyle name="Normal 2 2 6 14 2 2 3" xfId="37285"/>
    <cellStyle name="Normal 2 2 6 14 2 3" xfId="7202"/>
    <cellStyle name="Normal 2 2 6 14 2 3 2" xfId="37286"/>
    <cellStyle name="Normal 2 2 6 14 2 4" xfId="37287"/>
    <cellStyle name="Normal 2 2 6 14 3" xfId="7203"/>
    <cellStyle name="Normal 2 2 6 14 3 2" xfId="7204"/>
    <cellStyle name="Normal 2 2 6 14 3 2 2" xfId="7205"/>
    <cellStyle name="Normal 2 2 6 14 3 2 2 2" xfId="37288"/>
    <cellStyle name="Normal 2 2 6 14 3 2 3" xfId="37289"/>
    <cellStyle name="Normal 2 2 6 14 3 3" xfId="7206"/>
    <cellStyle name="Normal 2 2 6 14 3 3 2" xfId="37290"/>
    <cellStyle name="Normal 2 2 6 14 3 4" xfId="37291"/>
    <cellStyle name="Normal 2 2 6 14 4" xfId="7207"/>
    <cellStyle name="Normal 2 2 6 14 4 2" xfId="7208"/>
    <cellStyle name="Normal 2 2 6 14 4 2 2" xfId="7209"/>
    <cellStyle name="Normal 2 2 6 14 4 2 2 2" xfId="37292"/>
    <cellStyle name="Normal 2 2 6 14 4 2 3" xfId="37293"/>
    <cellStyle name="Normal 2 2 6 14 4 3" xfId="7210"/>
    <cellStyle name="Normal 2 2 6 14 4 3 2" xfId="37294"/>
    <cellStyle name="Normal 2 2 6 14 4 4" xfId="37295"/>
    <cellStyle name="Normal 2 2 6 14 5" xfId="7211"/>
    <cellStyle name="Normal 2 2 6 14 5 2" xfId="7212"/>
    <cellStyle name="Normal 2 2 6 14 5 2 2" xfId="37296"/>
    <cellStyle name="Normal 2 2 6 14 5 3" xfId="37297"/>
    <cellStyle name="Normal 2 2 6 14 6" xfId="7213"/>
    <cellStyle name="Normal 2 2 6 14 6 2" xfId="37298"/>
    <cellStyle name="Normal 2 2 6 14 7" xfId="7214"/>
    <cellStyle name="Normal 2 2 6 14 7 2" xfId="37299"/>
    <cellStyle name="Normal 2 2 6 14 8" xfId="37300"/>
    <cellStyle name="Normal 2 2 6 15" xfId="7215"/>
    <cellStyle name="Normal 2 2 6 15 2" xfId="7216"/>
    <cellStyle name="Normal 2 2 6 15 2 2" xfId="7217"/>
    <cellStyle name="Normal 2 2 6 15 2 2 2" xfId="7218"/>
    <cellStyle name="Normal 2 2 6 15 2 2 2 2" xfId="37301"/>
    <cellStyle name="Normal 2 2 6 15 2 2 3" xfId="37302"/>
    <cellStyle name="Normal 2 2 6 15 2 3" xfId="7219"/>
    <cellStyle name="Normal 2 2 6 15 2 3 2" xfId="37303"/>
    <cellStyle name="Normal 2 2 6 15 2 4" xfId="37304"/>
    <cellStyle name="Normal 2 2 6 15 3" xfId="7220"/>
    <cellStyle name="Normal 2 2 6 15 3 2" xfId="7221"/>
    <cellStyle name="Normal 2 2 6 15 3 2 2" xfId="7222"/>
    <cellStyle name="Normal 2 2 6 15 3 2 2 2" xfId="37305"/>
    <cellStyle name="Normal 2 2 6 15 3 2 3" xfId="37306"/>
    <cellStyle name="Normal 2 2 6 15 3 3" xfId="7223"/>
    <cellStyle name="Normal 2 2 6 15 3 3 2" xfId="37307"/>
    <cellStyle name="Normal 2 2 6 15 3 4" xfId="37308"/>
    <cellStyle name="Normal 2 2 6 15 4" xfId="7224"/>
    <cellStyle name="Normal 2 2 6 15 4 2" xfId="7225"/>
    <cellStyle name="Normal 2 2 6 15 4 2 2" xfId="7226"/>
    <cellStyle name="Normal 2 2 6 15 4 2 2 2" xfId="37309"/>
    <cellStyle name="Normal 2 2 6 15 4 2 3" xfId="37310"/>
    <cellStyle name="Normal 2 2 6 15 4 3" xfId="7227"/>
    <cellStyle name="Normal 2 2 6 15 4 3 2" xfId="37311"/>
    <cellStyle name="Normal 2 2 6 15 4 4" xfId="37312"/>
    <cellStyle name="Normal 2 2 6 15 5" xfId="7228"/>
    <cellStyle name="Normal 2 2 6 15 5 2" xfId="7229"/>
    <cellStyle name="Normal 2 2 6 15 5 2 2" xfId="37313"/>
    <cellStyle name="Normal 2 2 6 15 5 3" xfId="37314"/>
    <cellStyle name="Normal 2 2 6 15 6" xfId="7230"/>
    <cellStyle name="Normal 2 2 6 15 6 2" xfId="37315"/>
    <cellStyle name="Normal 2 2 6 15 7" xfId="7231"/>
    <cellStyle name="Normal 2 2 6 15 7 2" xfId="37316"/>
    <cellStyle name="Normal 2 2 6 15 8" xfId="37317"/>
    <cellStyle name="Normal 2 2 6 16" xfId="7232"/>
    <cellStyle name="Normal 2 2 6 16 2" xfId="7233"/>
    <cellStyle name="Normal 2 2 6 16 2 2" xfId="7234"/>
    <cellStyle name="Normal 2 2 6 16 2 2 2" xfId="7235"/>
    <cellStyle name="Normal 2 2 6 16 2 2 2 2" xfId="37318"/>
    <cellStyle name="Normal 2 2 6 16 2 2 3" xfId="37319"/>
    <cellStyle name="Normal 2 2 6 16 2 3" xfId="7236"/>
    <cellStyle name="Normal 2 2 6 16 2 3 2" xfId="37320"/>
    <cellStyle name="Normal 2 2 6 16 2 4" xfId="37321"/>
    <cellStyle name="Normal 2 2 6 16 3" xfId="7237"/>
    <cellStyle name="Normal 2 2 6 16 3 2" xfId="7238"/>
    <cellStyle name="Normal 2 2 6 16 3 2 2" xfId="7239"/>
    <cellStyle name="Normal 2 2 6 16 3 2 2 2" xfId="37322"/>
    <cellStyle name="Normal 2 2 6 16 3 2 3" xfId="37323"/>
    <cellStyle name="Normal 2 2 6 16 3 3" xfId="7240"/>
    <cellStyle name="Normal 2 2 6 16 3 3 2" xfId="37324"/>
    <cellStyle name="Normal 2 2 6 16 3 4" xfId="37325"/>
    <cellStyle name="Normal 2 2 6 16 4" xfId="7241"/>
    <cellStyle name="Normal 2 2 6 16 4 2" xfId="7242"/>
    <cellStyle name="Normal 2 2 6 16 4 2 2" xfId="7243"/>
    <cellStyle name="Normal 2 2 6 16 4 2 2 2" xfId="37326"/>
    <cellStyle name="Normal 2 2 6 16 4 2 3" xfId="37327"/>
    <cellStyle name="Normal 2 2 6 16 4 3" xfId="7244"/>
    <cellStyle name="Normal 2 2 6 16 4 3 2" xfId="37328"/>
    <cellStyle name="Normal 2 2 6 16 4 4" xfId="37329"/>
    <cellStyle name="Normal 2 2 6 16 5" xfId="7245"/>
    <cellStyle name="Normal 2 2 6 16 5 2" xfId="7246"/>
    <cellStyle name="Normal 2 2 6 16 5 2 2" xfId="37330"/>
    <cellStyle name="Normal 2 2 6 16 5 3" xfId="37331"/>
    <cellStyle name="Normal 2 2 6 16 6" xfId="7247"/>
    <cellStyle name="Normal 2 2 6 16 6 2" xfId="37332"/>
    <cellStyle name="Normal 2 2 6 16 7" xfId="7248"/>
    <cellStyle name="Normal 2 2 6 16 7 2" xfId="37333"/>
    <cellStyle name="Normal 2 2 6 16 8" xfId="37334"/>
    <cellStyle name="Normal 2 2 6 17" xfId="7249"/>
    <cellStyle name="Normal 2 2 6 17 2" xfId="7250"/>
    <cellStyle name="Normal 2 2 6 17 2 2" xfId="7251"/>
    <cellStyle name="Normal 2 2 6 17 2 2 2" xfId="7252"/>
    <cellStyle name="Normal 2 2 6 17 2 2 2 2" xfId="37335"/>
    <cellStyle name="Normal 2 2 6 17 2 2 3" xfId="37336"/>
    <cellStyle name="Normal 2 2 6 17 2 3" xfId="7253"/>
    <cellStyle name="Normal 2 2 6 17 2 3 2" xfId="37337"/>
    <cellStyle name="Normal 2 2 6 17 2 4" xfId="37338"/>
    <cellStyle name="Normal 2 2 6 17 3" xfId="7254"/>
    <cellStyle name="Normal 2 2 6 17 3 2" xfId="7255"/>
    <cellStyle name="Normal 2 2 6 17 3 2 2" xfId="7256"/>
    <cellStyle name="Normal 2 2 6 17 3 2 2 2" xfId="37339"/>
    <cellStyle name="Normal 2 2 6 17 3 2 3" xfId="37340"/>
    <cellStyle name="Normal 2 2 6 17 3 3" xfId="7257"/>
    <cellStyle name="Normal 2 2 6 17 3 3 2" xfId="37341"/>
    <cellStyle name="Normal 2 2 6 17 3 4" xfId="37342"/>
    <cellStyle name="Normal 2 2 6 17 4" xfId="7258"/>
    <cellStyle name="Normal 2 2 6 17 4 2" xfId="7259"/>
    <cellStyle name="Normal 2 2 6 17 4 2 2" xfId="7260"/>
    <cellStyle name="Normal 2 2 6 17 4 2 2 2" xfId="37343"/>
    <cellStyle name="Normal 2 2 6 17 4 2 3" xfId="37344"/>
    <cellStyle name="Normal 2 2 6 17 4 3" xfId="7261"/>
    <cellStyle name="Normal 2 2 6 17 4 3 2" xfId="37345"/>
    <cellStyle name="Normal 2 2 6 17 4 4" xfId="37346"/>
    <cellStyle name="Normal 2 2 6 17 5" xfId="7262"/>
    <cellStyle name="Normal 2 2 6 17 5 2" xfId="7263"/>
    <cellStyle name="Normal 2 2 6 17 5 2 2" xfId="37347"/>
    <cellStyle name="Normal 2 2 6 17 5 3" xfId="37348"/>
    <cellStyle name="Normal 2 2 6 17 6" xfId="7264"/>
    <cellStyle name="Normal 2 2 6 17 6 2" xfId="37349"/>
    <cellStyle name="Normal 2 2 6 17 7" xfId="7265"/>
    <cellStyle name="Normal 2 2 6 17 7 2" xfId="37350"/>
    <cellStyle name="Normal 2 2 6 17 8" xfId="37351"/>
    <cellStyle name="Normal 2 2 6 18" xfId="7266"/>
    <cellStyle name="Normal 2 2 6 18 2" xfId="7267"/>
    <cellStyle name="Normal 2 2 6 18 2 2" xfId="7268"/>
    <cellStyle name="Normal 2 2 6 18 2 2 2" xfId="7269"/>
    <cellStyle name="Normal 2 2 6 18 2 2 2 2" xfId="37352"/>
    <cellStyle name="Normal 2 2 6 18 2 2 3" xfId="37353"/>
    <cellStyle name="Normal 2 2 6 18 2 3" xfId="7270"/>
    <cellStyle name="Normal 2 2 6 18 2 3 2" xfId="37354"/>
    <cellStyle name="Normal 2 2 6 18 2 4" xfId="37355"/>
    <cellStyle name="Normal 2 2 6 18 3" xfId="7271"/>
    <cellStyle name="Normal 2 2 6 18 3 2" xfId="7272"/>
    <cellStyle name="Normal 2 2 6 18 3 2 2" xfId="7273"/>
    <cellStyle name="Normal 2 2 6 18 3 2 2 2" xfId="37356"/>
    <cellStyle name="Normal 2 2 6 18 3 2 3" xfId="37357"/>
    <cellStyle name="Normal 2 2 6 18 3 3" xfId="7274"/>
    <cellStyle name="Normal 2 2 6 18 3 3 2" xfId="37358"/>
    <cellStyle name="Normal 2 2 6 18 3 4" xfId="37359"/>
    <cellStyle name="Normal 2 2 6 18 4" xfId="7275"/>
    <cellStyle name="Normal 2 2 6 18 4 2" xfId="7276"/>
    <cellStyle name="Normal 2 2 6 18 4 2 2" xfId="7277"/>
    <cellStyle name="Normal 2 2 6 18 4 2 2 2" xfId="37360"/>
    <cellStyle name="Normal 2 2 6 18 4 2 3" xfId="37361"/>
    <cellStyle name="Normal 2 2 6 18 4 3" xfId="7278"/>
    <cellStyle name="Normal 2 2 6 18 4 3 2" xfId="37362"/>
    <cellStyle name="Normal 2 2 6 18 4 4" xfId="37363"/>
    <cellStyle name="Normal 2 2 6 18 5" xfId="7279"/>
    <cellStyle name="Normal 2 2 6 18 5 2" xfId="7280"/>
    <cellStyle name="Normal 2 2 6 18 5 2 2" xfId="37364"/>
    <cellStyle name="Normal 2 2 6 18 5 3" xfId="37365"/>
    <cellStyle name="Normal 2 2 6 18 6" xfId="7281"/>
    <cellStyle name="Normal 2 2 6 18 6 2" xfId="37366"/>
    <cellStyle name="Normal 2 2 6 18 7" xfId="7282"/>
    <cellStyle name="Normal 2 2 6 18 7 2" xfId="37367"/>
    <cellStyle name="Normal 2 2 6 18 8" xfId="37368"/>
    <cellStyle name="Normal 2 2 6 19" xfId="7283"/>
    <cellStyle name="Normal 2 2 6 19 2" xfId="7284"/>
    <cellStyle name="Normal 2 2 6 19 2 2" xfId="7285"/>
    <cellStyle name="Normal 2 2 6 19 2 2 2" xfId="7286"/>
    <cellStyle name="Normal 2 2 6 19 2 2 2 2" xfId="37369"/>
    <cellStyle name="Normal 2 2 6 19 2 2 3" xfId="37370"/>
    <cellStyle name="Normal 2 2 6 19 2 3" xfId="7287"/>
    <cellStyle name="Normal 2 2 6 19 2 3 2" xfId="37371"/>
    <cellStyle name="Normal 2 2 6 19 2 4" xfId="37372"/>
    <cellStyle name="Normal 2 2 6 19 3" xfId="7288"/>
    <cellStyle name="Normal 2 2 6 19 3 2" xfId="7289"/>
    <cellStyle name="Normal 2 2 6 19 3 2 2" xfId="7290"/>
    <cellStyle name="Normal 2 2 6 19 3 2 2 2" xfId="37373"/>
    <cellStyle name="Normal 2 2 6 19 3 2 3" xfId="37374"/>
    <cellStyle name="Normal 2 2 6 19 3 3" xfId="7291"/>
    <cellStyle name="Normal 2 2 6 19 3 3 2" xfId="37375"/>
    <cellStyle name="Normal 2 2 6 19 3 4" xfId="37376"/>
    <cellStyle name="Normal 2 2 6 19 4" xfId="7292"/>
    <cellStyle name="Normal 2 2 6 19 4 2" xfId="7293"/>
    <cellStyle name="Normal 2 2 6 19 4 2 2" xfId="7294"/>
    <cellStyle name="Normal 2 2 6 19 4 2 2 2" xfId="37377"/>
    <cellStyle name="Normal 2 2 6 19 4 2 3" xfId="37378"/>
    <cellStyle name="Normal 2 2 6 19 4 3" xfId="7295"/>
    <cellStyle name="Normal 2 2 6 19 4 3 2" xfId="37379"/>
    <cellStyle name="Normal 2 2 6 19 4 4" xfId="37380"/>
    <cellStyle name="Normal 2 2 6 19 5" xfId="7296"/>
    <cellStyle name="Normal 2 2 6 19 5 2" xfId="7297"/>
    <cellStyle name="Normal 2 2 6 19 5 2 2" xfId="37381"/>
    <cellStyle name="Normal 2 2 6 19 5 3" xfId="37382"/>
    <cellStyle name="Normal 2 2 6 19 6" xfId="7298"/>
    <cellStyle name="Normal 2 2 6 19 6 2" xfId="37383"/>
    <cellStyle name="Normal 2 2 6 19 7" xfId="7299"/>
    <cellStyle name="Normal 2 2 6 19 7 2" xfId="37384"/>
    <cellStyle name="Normal 2 2 6 19 8" xfId="37385"/>
    <cellStyle name="Normal 2 2 6 2" xfId="7300"/>
    <cellStyle name="Normal 2 2 6 2 2" xfId="7301"/>
    <cellStyle name="Normal 2 2 6 2 2 2" xfId="7302"/>
    <cellStyle name="Normal 2 2 6 2 2 2 2" xfId="7303"/>
    <cellStyle name="Normal 2 2 6 2 2 2 2 2" xfId="37386"/>
    <cellStyle name="Normal 2 2 6 2 2 2 3" xfId="37387"/>
    <cellStyle name="Normal 2 2 6 2 2 3" xfId="7304"/>
    <cellStyle name="Normal 2 2 6 2 2 3 2" xfId="37388"/>
    <cellStyle name="Normal 2 2 6 2 2 4" xfId="37389"/>
    <cellStyle name="Normal 2 2 6 2 3" xfId="7305"/>
    <cellStyle name="Normal 2 2 6 2 3 2" xfId="7306"/>
    <cellStyle name="Normal 2 2 6 2 3 2 2" xfId="7307"/>
    <cellStyle name="Normal 2 2 6 2 3 2 2 2" xfId="37390"/>
    <cellStyle name="Normal 2 2 6 2 3 2 3" xfId="37391"/>
    <cellStyle name="Normal 2 2 6 2 3 3" xfId="7308"/>
    <cellStyle name="Normal 2 2 6 2 3 3 2" xfId="37392"/>
    <cellStyle name="Normal 2 2 6 2 3 4" xfId="37393"/>
    <cellStyle name="Normal 2 2 6 2 4" xfId="7309"/>
    <cellStyle name="Normal 2 2 6 2 4 2" xfId="7310"/>
    <cellStyle name="Normal 2 2 6 2 4 2 2" xfId="7311"/>
    <cellStyle name="Normal 2 2 6 2 4 2 2 2" xfId="37394"/>
    <cellStyle name="Normal 2 2 6 2 4 2 3" xfId="37395"/>
    <cellStyle name="Normal 2 2 6 2 4 3" xfId="7312"/>
    <cellStyle name="Normal 2 2 6 2 4 3 2" xfId="37396"/>
    <cellStyle name="Normal 2 2 6 2 4 4" xfId="37397"/>
    <cellStyle name="Normal 2 2 6 2 5" xfId="7313"/>
    <cellStyle name="Normal 2 2 6 2 5 2" xfId="7314"/>
    <cellStyle name="Normal 2 2 6 2 5 2 2" xfId="37398"/>
    <cellStyle name="Normal 2 2 6 2 5 3" xfId="37399"/>
    <cellStyle name="Normal 2 2 6 2 6" xfId="7315"/>
    <cellStyle name="Normal 2 2 6 2 6 2" xfId="37400"/>
    <cellStyle name="Normal 2 2 6 2 7" xfId="7316"/>
    <cellStyle name="Normal 2 2 6 2 7 2" xfId="37401"/>
    <cellStyle name="Normal 2 2 6 2 8" xfId="37402"/>
    <cellStyle name="Normal 2 2 6 20" xfId="7317"/>
    <cellStyle name="Normal 2 2 6 20 2" xfId="7318"/>
    <cellStyle name="Normal 2 2 6 20 2 2" xfId="7319"/>
    <cellStyle name="Normal 2 2 6 20 2 2 2" xfId="7320"/>
    <cellStyle name="Normal 2 2 6 20 2 2 2 2" xfId="37403"/>
    <cellStyle name="Normal 2 2 6 20 2 2 3" xfId="37404"/>
    <cellStyle name="Normal 2 2 6 20 2 3" xfId="7321"/>
    <cellStyle name="Normal 2 2 6 20 2 3 2" xfId="37405"/>
    <cellStyle name="Normal 2 2 6 20 2 4" xfId="37406"/>
    <cellStyle name="Normal 2 2 6 20 3" xfId="7322"/>
    <cellStyle name="Normal 2 2 6 20 3 2" xfId="7323"/>
    <cellStyle name="Normal 2 2 6 20 3 2 2" xfId="7324"/>
    <cellStyle name="Normal 2 2 6 20 3 2 2 2" xfId="37407"/>
    <cellStyle name="Normal 2 2 6 20 3 2 3" xfId="37408"/>
    <cellStyle name="Normal 2 2 6 20 3 3" xfId="7325"/>
    <cellStyle name="Normal 2 2 6 20 3 3 2" xfId="37409"/>
    <cellStyle name="Normal 2 2 6 20 3 4" xfId="37410"/>
    <cellStyle name="Normal 2 2 6 20 4" xfId="7326"/>
    <cellStyle name="Normal 2 2 6 20 4 2" xfId="7327"/>
    <cellStyle name="Normal 2 2 6 20 4 2 2" xfId="7328"/>
    <cellStyle name="Normal 2 2 6 20 4 2 2 2" xfId="37411"/>
    <cellStyle name="Normal 2 2 6 20 4 2 3" xfId="37412"/>
    <cellStyle name="Normal 2 2 6 20 4 3" xfId="7329"/>
    <cellStyle name="Normal 2 2 6 20 4 3 2" xfId="37413"/>
    <cellStyle name="Normal 2 2 6 20 4 4" xfId="37414"/>
    <cellStyle name="Normal 2 2 6 20 5" xfId="7330"/>
    <cellStyle name="Normal 2 2 6 20 5 2" xfId="7331"/>
    <cellStyle name="Normal 2 2 6 20 5 2 2" xfId="37415"/>
    <cellStyle name="Normal 2 2 6 20 5 3" xfId="37416"/>
    <cellStyle name="Normal 2 2 6 20 6" xfId="7332"/>
    <cellStyle name="Normal 2 2 6 20 6 2" xfId="37417"/>
    <cellStyle name="Normal 2 2 6 20 7" xfId="7333"/>
    <cellStyle name="Normal 2 2 6 20 7 2" xfId="37418"/>
    <cellStyle name="Normal 2 2 6 20 8" xfId="37419"/>
    <cellStyle name="Normal 2 2 6 21" xfId="7334"/>
    <cellStyle name="Normal 2 2 6 21 2" xfId="7335"/>
    <cellStyle name="Normal 2 2 6 21 2 2" xfId="7336"/>
    <cellStyle name="Normal 2 2 6 21 2 2 2" xfId="7337"/>
    <cellStyle name="Normal 2 2 6 21 2 2 2 2" xfId="37420"/>
    <cellStyle name="Normal 2 2 6 21 2 2 3" xfId="37421"/>
    <cellStyle name="Normal 2 2 6 21 2 3" xfId="7338"/>
    <cellStyle name="Normal 2 2 6 21 2 3 2" xfId="37422"/>
    <cellStyle name="Normal 2 2 6 21 2 4" xfId="37423"/>
    <cellStyle name="Normal 2 2 6 21 3" xfId="7339"/>
    <cellStyle name="Normal 2 2 6 21 3 2" xfId="7340"/>
    <cellStyle name="Normal 2 2 6 21 3 2 2" xfId="7341"/>
    <cellStyle name="Normal 2 2 6 21 3 2 2 2" xfId="37424"/>
    <cellStyle name="Normal 2 2 6 21 3 2 3" xfId="37425"/>
    <cellStyle name="Normal 2 2 6 21 3 3" xfId="7342"/>
    <cellStyle name="Normal 2 2 6 21 3 3 2" xfId="37426"/>
    <cellStyle name="Normal 2 2 6 21 3 4" xfId="37427"/>
    <cellStyle name="Normal 2 2 6 21 4" xfId="7343"/>
    <cellStyle name="Normal 2 2 6 21 4 2" xfId="7344"/>
    <cellStyle name="Normal 2 2 6 21 4 2 2" xfId="7345"/>
    <cellStyle name="Normal 2 2 6 21 4 2 2 2" xfId="37428"/>
    <cellStyle name="Normal 2 2 6 21 4 2 3" xfId="37429"/>
    <cellStyle name="Normal 2 2 6 21 4 3" xfId="7346"/>
    <cellStyle name="Normal 2 2 6 21 4 3 2" xfId="37430"/>
    <cellStyle name="Normal 2 2 6 21 4 4" xfId="37431"/>
    <cellStyle name="Normal 2 2 6 21 5" xfId="7347"/>
    <cellStyle name="Normal 2 2 6 21 5 2" xfId="7348"/>
    <cellStyle name="Normal 2 2 6 21 5 2 2" xfId="37432"/>
    <cellStyle name="Normal 2 2 6 21 5 3" xfId="37433"/>
    <cellStyle name="Normal 2 2 6 21 6" xfId="7349"/>
    <cellStyle name="Normal 2 2 6 21 6 2" xfId="37434"/>
    <cellStyle name="Normal 2 2 6 21 7" xfId="7350"/>
    <cellStyle name="Normal 2 2 6 21 7 2" xfId="37435"/>
    <cellStyle name="Normal 2 2 6 21 8" xfId="37436"/>
    <cellStyle name="Normal 2 2 6 22" xfId="7351"/>
    <cellStyle name="Normal 2 2 6 22 2" xfId="7352"/>
    <cellStyle name="Normal 2 2 6 22 2 2" xfId="7353"/>
    <cellStyle name="Normal 2 2 6 22 2 2 2" xfId="7354"/>
    <cellStyle name="Normal 2 2 6 22 2 2 2 2" xfId="37437"/>
    <cellStyle name="Normal 2 2 6 22 2 2 3" xfId="37438"/>
    <cellStyle name="Normal 2 2 6 22 2 3" xfId="7355"/>
    <cellStyle name="Normal 2 2 6 22 2 3 2" xfId="37439"/>
    <cellStyle name="Normal 2 2 6 22 2 4" xfId="37440"/>
    <cellStyle name="Normal 2 2 6 22 3" xfId="7356"/>
    <cellStyle name="Normal 2 2 6 22 3 2" xfId="7357"/>
    <cellStyle name="Normal 2 2 6 22 3 2 2" xfId="7358"/>
    <cellStyle name="Normal 2 2 6 22 3 2 2 2" xfId="37441"/>
    <cellStyle name="Normal 2 2 6 22 3 2 3" xfId="37442"/>
    <cellStyle name="Normal 2 2 6 22 3 3" xfId="7359"/>
    <cellStyle name="Normal 2 2 6 22 3 3 2" xfId="37443"/>
    <cellStyle name="Normal 2 2 6 22 3 4" xfId="37444"/>
    <cellStyle name="Normal 2 2 6 22 4" xfId="7360"/>
    <cellStyle name="Normal 2 2 6 22 4 2" xfId="7361"/>
    <cellStyle name="Normal 2 2 6 22 4 2 2" xfId="7362"/>
    <cellStyle name="Normal 2 2 6 22 4 2 2 2" xfId="37445"/>
    <cellStyle name="Normal 2 2 6 22 4 2 3" xfId="37446"/>
    <cellStyle name="Normal 2 2 6 22 4 3" xfId="7363"/>
    <cellStyle name="Normal 2 2 6 22 4 3 2" xfId="37447"/>
    <cellStyle name="Normal 2 2 6 22 4 4" xfId="37448"/>
    <cellStyle name="Normal 2 2 6 22 5" xfId="7364"/>
    <cellStyle name="Normal 2 2 6 22 5 2" xfId="7365"/>
    <cellStyle name="Normal 2 2 6 22 5 2 2" xfId="37449"/>
    <cellStyle name="Normal 2 2 6 22 5 3" xfId="37450"/>
    <cellStyle name="Normal 2 2 6 22 6" xfId="7366"/>
    <cellStyle name="Normal 2 2 6 22 6 2" xfId="37451"/>
    <cellStyle name="Normal 2 2 6 22 7" xfId="7367"/>
    <cellStyle name="Normal 2 2 6 22 7 2" xfId="37452"/>
    <cellStyle name="Normal 2 2 6 22 8" xfId="37453"/>
    <cellStyle name="Normal 2 2 6 23" xfId="7368"/>
    <cellStyle name="Normal 2 2 6 23 2" xfId="7369"/>
    <cellStyle name="Normal 2 2 6 23 2 2" xfId="7370"/>
    <cellStyle name="Normal 2 2 6 23 2 2 2" xfId="7371"/>
    <cellStyle name="Normal 2 2 6 23 2 2 2 2" xfId="37454"/>
    <cellStyle name="Normal 2 2 6 23 2 2 3" xfId="37455"/>
    <cellStyle name="Normal 2 2 6 23 2 3" xfId="7372"/>
    <cellStyle name="Normal 2 2 6 23 2 3 2" xfId="37456"/>
    <cellStyle name="Normal 2 2 6 23 2 4" xfId="37457"/>
    <cellStyle name="Normal 2 2 6 23 3" xfId="7373"/>
    <cellStyle name="Normal 2 2 6 23 3 2" xfId="7374"/>
    <cellStyle name="Normal 2 2 6 23 3 2 2" xfId="7375"/>
    <cellStyle name="Normal 2 2 6 23 3 2 2 2" xfId="37458"/>
    <cellStyle name="Normal 2 2 6 23 3 2 3" xfId="37459"/>
    <cellStyle name="Normal 2 2 6 23 3 3" xfId="7376"/>
    <cellStyle name="Normal 2 2 6 23 3 3 2" xfId="37460"/>
    <cellStyle name="Normal 2 2 6 23 3 4" xfId="37461"/>
    <cellStyle name="Normal 2 2 6 23 4" xfId="7377"/>
    <cellStyle name="Normal 2 2 6 23 4 2" xfId="7378"/>
    <cellStyle name="Normal 2 2 6 23 4 2 2" xfId="7379"/>
    <cellStyle name="Normal 2 2 6 23 4 2 2 2" xfId="37462"/>
    <cellStyle name="Normal 2 2 6 23 4 2 3" xfId="37463"/>
    <cellStyle name="Normal 2 2 6 23 4 3" xfId="7380"/>
    <cellStyle name="Normal 2 2 6 23 4 3 2" xfId="37464"/>
    <cellStyle name="Normal 2 2 6 23 4 4" xfId="37465"/>
    <cellStyle name="Normal 2 2 6 23 5" xfId="7381"/>
    <cellStyle name="Normal 2 2 6 23 5 2" xfId="7382"/>
    <cellStyle name="Normal 2 2 6 23 5 2 2" xfId="37466"/>
    <cellStyle name="Normal 2 2 6 23 5 3" xfId="37467"/>
    <cellStyle name="Normal 2 2 6 23 6" xfId="7383"/>
    <cellStyle name="Normal 2 2 6 23 6 2" xfId="37468"/>
    <cellStyle name="Normal 2 2 6 23 7" xfId="7384"/>
    <cellStyle name="Normal 2 2 6 23 7 2" xfId="37469"/>
    <cellStyle name="Normal 2 2 6 23 8" xfId="37470"/>
    <cellStyle name="Normal 2 2 6 24" xfId="7385"/>
    <cellStyle name="Normal 2 2 6 24 2" xfId="7386"/>
    <cellStyle name="Normal 2 2 6 24 2 2" xfId="7387"/>
    <cellStyle name="Normal 2 2 6 24 2 2 2" xfId="7388"/>
    <cellStyle name="Normal 2 2 6 24 2 2 2 2" xfId="37471"/>
    <cellStyle name="Normal 2 2 6 24 2 2 3" xfId="37472"/>
    <cellStyle name="Normal 2 2 6 24 2 3" xfId="7389"/>
    <cellStyle name="Normal 2 2 6 24 2 3 2" xfId="37473"/>
    <cellStyle name="Normal 2 2 6 24 2 4" xfId="37474"/>
    <cellStyle name="Normal 2 2 6 24 3" xfId="7390"/>
    <cellStyle name="Normal 2 2 6 24 3 2" xfId="7391"/>
    <cellStyle name="Normal 2 2 6 24 3 2 2" xfId="7392"/>
    <cellStyle name="Normal 2 2 6 24 3 2 2 2" xfId="37475"/>
    <cellStyle name="Normal 2 2 6 24 3 2 3" xfId="37476"/>
    <cellStyle name="Normal 2 2 6 24 3 3" xfId="7393"/>
    <cellStyle name="Normal 2 2 6 24 3 3 2" xfId="37477"/>
    <cellStyle name="Normal 2 2 6 24 3 4" xfId="37478"/>
    <cellStyle name="Normal 2 2 6 24 4" xfId="7394"/>
    <cellStyle name="Normal 2 2 6 24 4 2" xfId="7395"/>
    <cellStyle name="Normal 2 2 6 24 4 2 2" xfId="7396"/>
    <cellStyle name="Normal 2 2 6 24 4 2 2 2" xfId="37479"/>
    <cellStyle name="Normal 2 2 6 24 4 2 3" xfId="37480"/>
    <cellStyle name="Normal 2 2 6 24 4 3" xfId="7397"/>
    <cellStyle name="Normal 2 2 6 24 4 3 2" xfId="37481"/>
    <cellStyle name="Normal 2 2 6 24 4 4" xfId="37482"/>
    <cellStyle name="Normal 2 2 6 24 5" xfId="7398"/>
    <cellStyle name="Normal 2 2 6 24 5 2" xfId="7399"/>
    <cellStyle name="Normal 2 2 6 24 5 2 2" xfId="37483"/>
    <cellStyle name="Normal 2 2 6 24 5 3" xfId="37484"/>
    <cellStyle name="Normal 2 2 6 24 6" xfId="7400"/>
    <cellStyle name="Normal 2 2 6 24 6 2" xfId="37485"/>
    <cellStyle name="Normal 2 2 6 24 7" xfId="7401"/>
    <cellStyle name="Normal 2 2 6 24 7 2" xfId="37486"/>
    <cellStyle name="Normal 2 2 6 24 8" xfId="37487"/>
    <cellStyle name="Normal 2 2 6 25" xfId="7402"/>
    <cellStyle name="Normal 2 2 6 25 2" xfId="7403"/>
    <cellStyle name="Normal 2 2 6 25 2 2" xfId="7404"/>
    <cellStyle name="Normal 2 2 6 25 2 2 2" xfId="7405"/>
    <cellStyle name="Normal 2 2 6 25 2 2 2 2" xfId="37488"/>
    <cellStyle name="Normal 2 2 6 25 2 2 3" xfId="37489"/>
    <cellStyle name="Normal 2 2 6 25 2 3" xfId="7406"/>
    <cellStyle name="Normal 2 2 6 25 2 3 2" xfId="37490"/>
    <cellStyle name="Normal 2 2 6 25 2 4" xfId="37491"/>
    <cellStyle name="Normal 2 2 6 25 3" xfId="7407"/>
    <cellStyle name="Normal 2 2 6 25 3 2" xfId="7408"/>
    <cellStyle name="Normal 2 2 6 25 3 2 2" xfId="7409"/>
    <cellStyle name="Normal 2 2 6 25 3 2 2 2" xfId="37492"/>
    <cellStyle name="Normal 2 2 6 25 3 2 3" xfId="37493"/>
    <cellStyle name="Normal 2 2 6 25 3 3" xfId="7410"/>
    <cellStyle name="Normal 2 2 6 25 3 3 2" xfId="37494"/>
    <cellStyle name="Normal 2 2 6 25 3 4" xfId="37495"/>
    <cellStyle name="Normal 2 2 6 25 4" xfId="7411"/>
    <cellStyle name="Normal 2 2 6 25 4 2" xfId="7412"/>
    <cellStyle name="Normal 2 2 6 25 4 2 2" xfId="7413"/>
    <cellStyle name="Normal 2 2 6 25 4 2 2 2" xfId="37496"/>
    <cellStyle name="Normal 2 2 6 25 4 2 3" xfId="37497"/>
    <cellStyle name="Normal 2 2 6 25 4 3" xfId="7414"/>
    <cellStyle name="Normal 2 2 6 25 4 3 2" xfId="37498"/>
    <cellStyle name="Normal 2 2 6 25 4 4" xfId="37499"/>
    <cellStyle name="Normal 2 2 6 25 5" xfId="7415"/>
    <cellStyle name="Normal 2 2 6 25 5 2" xfId="7416"/>
    <cellStyle name="Normal 2 2 6 25 5 2 2" xfId="37500"/>
    <cellStyle name="Normal 2 2 6 25 5 3" xfId="37501"/>
    <cellStyle name="Normal 2 2 6 25 6" xfId="7417"/>
    <cellStyle name="Normal 2 2 6 25 6 2" xfId="37502"/>
    <cellStyle name="Normal 2 2 6 25 7" xfId="7418"/>
    <cellStyle name="Normal 2 2 6 25 7 2" xfId="37503"/>
    <cellStyle name="Normal 2 2 6 25 8" xfId="37504"/>
    <cellStyle name="Normal 2 2 6 26" xfId="7419"/>
    <cellStyle name="Normal 2 2 6 26 2" xfId="7420"/>
    <cellStyle name="Normal 2 2 6 26 2 2" xfId="7421"/>
    <cellStyle name="Normal 2 2 6 26 2 2 2" xfId="7422"/>
    <cellStyle name="Normal 2 2 6 26 2 2 2 2" xfId="37505"/>
    <cellStyle name="Normal 2 2 6 26 2 2 3" xfId="37506"/>
    <cellStyle name="Normal 2 2 6 26 2 3" xfId="7423"/>
    <cellStyle name="Normal 2 2 6 26 2 3 2" xfId="37507"/>
    <cellStyle name="Normal 2 2 6 26 2 4" xfId="37508"/>
    <cellStyle name="Normal 2 2 6 26 3" xfId="7424"/>
    <cellStyle name="Normal 2 2 6 26 3 2" xfId="7425"/>
    <cellStyle name="Normal 2 2 6 26 3 2 2" xfId="7426"/>
    <cellStyle name="Normal 2 2 6 26 3 2 2 2" xfId="37509"/>
    <cellStyle name="Normal 2 2 6 26 3 2 3" xfId="37510"/>
    <cellStyle name="Normal 2 2 6 26 3 3" xfId="7427"/>
    <cellStyle name="Normal 2 2 6 26 3 3 2" xfId="37511"/>
    <cellStyle name="Normal 2 2 6 26 3 4" xfId="37512"/>
    <cellStyle name="Normal 2 2 6 26 4" xfId="7428"/>
    <cellStyle name="Normal 2 2 6 26 4 2" xfId="7429"/>
    <cellStyle name="Normal 2 2 6 26 4 2 2" xfId="7430"/>
    <cellStyle name="Normal 2 2 6 26 4 2 2 2" xfId="37513"/>
    <cellStyle name="Normal 2 2 6 26 4 2 3" xfId="37514"/>
    <cellStyle name="Normal 2 2 6 26 4 3" xfId="7431"/>
    <cellStyle name="Normal 2 2 6 26 4 3 2" xfId="37515"/>
    <cellStyle name="Normal 2 2 6 26 4 4" xfId="37516"/>
    <cellStyle name="Normal 2 2 6 26 5" xfId="7432"/>
    <cellStyle name="Normal 2 2 6 26 5 2" xfId="7433"/>
    <cellStyle name="Normal 2 2 6 26 5 2 2" xfId="37517"/>
    <cellStyle name="Normal 2 2 6 26 5 3" xfId="37518"/>
    <cellStyle name="Normal 2 2 6 26 6" xfId="7434"/>
    <cellStyle name="Normal 2 2 6 26 6 2" xfId="37519"/>
    <cellStyle name="Normal 2 2 6 26 7" xfId="7435"/>
    <cellStyle name="Normal 2 2 6 26 7 2" xfId="37520"/>
    <cellStyle name="Normal 2 2 6 26 8" xfId="37521"/>
    <cellStyle name="Normal 2 2 6 27" xfId="7436"/>
    <cellStyle name="Normal 2 2 6 27 2" xfId="7437"/>
    <cellStyle name="Normal 2 2 6 27 2 2" xfId="7438"/>
    <cellStyle name="Normal 2 2 6 27 2 2 2" xfId="7439"/>
    <cellStyle name="Normal 2 2 6 27 2 2 2 2" xfId="37522"/>
    <cellStyle name="Normal 2 2 6 27 2 2 3" xfId="37523"/>
    <cellStyle name="Normal 2 2 6 27 2 3" xfId="7440"/>
    <cellStyle name="Normal 2 2 6 27 2 3 2" xfId="37524"/>
    <cellStyle name="Normal 2 2 6 27 2 4" xfId="37525"/>
    <cellStyle name="Normal 2 2 6 27 3" xfId="7441"/>
    <cellStyle name="Normal 2 2 6 27 3 2" xfId="7442"/>
    <cellStyle name="Normal 2 2 6 27 3 2 2" xfId="7443"/>
    <cellStyle name="Normal 2 2 6 27 3 2 2 2" xfId="37526"/>
    <cellStyle name="Normal 2 2 6 27 3 2 3" xfId="37527"/>
    <cellStyle name="Normal 2 2 6 27 3 3" xfId="7444"/>
    <cellStyle name="Normal 2 2 6 27 3 3 2" xfId="37528"/>
    <cellStyle name="Normal 2 2 6 27 3 4" xfId="37529"/>
    <cellStyle name="Normal 2 2 6 27 4" xfId="7445"/>
    <cellStyle name="Normal 2 2 6 27 4 2" xfId="7446"/>
    <cellStyle name="Normal 2 2 6 27 4 2 2" xfId="7447"/>
    <cellStyle name="Normal 2 2 6 27 4 2 2 2" xfId="37530"/>
    <cellStyle name="Normal 2 2 6 27 4 2 3" xfId="37531"/>
    <cellStyle name="Normal 2 2 6 27 4 3" xfId="7448"/>
    <cellStyle name="Normal 2 2 6 27 4 3 2" xfId="37532"/>
    <cellStyle name="Normal 2 2 6 27 4 4" xfId="37533"/>
    <cellStyle name="Normal 2 2 6 27 5" xfId="7449"/>
    <cellStyle name="Normal 2 2 6 27 5 2" xfId="7450"/>
    <cellStyle name="Normal 2 2 6 27 5 2 2" xfId="37534"/>
    <cellStyle name="Normal 2 2 6 27 5 3" xfId="37535"/>
    <cellStyle name="Normal 2 2 6 27 6" xfId="7451"/>
    <cellStyle name="Normal 2 2 6 27 6 2" xfId="37536"/>
    <cellStyle name="Normal 2 2 6 27 7" xfId="7452"/>
    <cellStyle name="Normal 2 2 6 27 7 2" xfId="37537"/>
    <cellStyle name="Normal 2 2 6 27 8" xfId="37538"/>
    <cellStyle name="Normal 2 2 6 28" xfId="7453"/>
    <cellStyle name="Normal 2 2 6 28 2" xfId="7454"/>
    <cellStyle name="Normal 2 2 6 28 2 2" xfId="7455"/>
    <cellStyle name="Normal 2 2 6 28 2 2 2" xfId="7456"/>
    <cellStyle name="Normal 2 2 6 28 2 2 2 2" xfId="37539"/>
    <cellStyle name="Normal 2 2 6 28 2 2 3" xfId="37540"/>
    <cellStyle name="Normal 2 2 6 28 2 3" xfId="7457"/>
    <cellStyle name="Normal 2 2 6 28 2 3 2" xfId="37541"/>
    <cellStyle name="Normal 2 2 6 28 2 4" xfId="37542"/>
    <cellStyle name="Normal 2 2 6 28 3" xfId="7458"/>
    <cellStyle name="Normal 2 2 6 28 3 2" xfId="7459"/>
    <cellStyle name="Normal 2 2 6 28 3 2 2" xfId="7460"/>
    <cellStyle name="Normal 2 2 6 28 3 2 2 2" xfId="37543"/>
    <cellStyle name="Normal 2 2 6 28 3 2 3" xfId="37544"/>
    <cellStyle name="Normal 2 2 6 28 3 3" xfId="7461"/>
    <cellStyle name="Normal 2 2 6 28 3 3 2" xfId="37545"/>
    <cellStyle name="Normal 2 2 6 28 3 4" xfId="37546"/>
    <cellStyle name="Normal 2 2 6 28 4" xfId="7462"/>
    <cellStyle name="Normal 2 2 6 28 4 2" xfId="7463"/>
    <cellStyle name="Normal 2 2 6 28 4 2 2" xfId="7464"/>
    <cellStyle name="Normal 2 2 6 28 4 2 2 2" xfId="37547"/>
    <cellStyle name="Normal 2 2 6 28 4 2 3" xfId="37548"/>
    <cellStyle name="Normal 2 2 6 28 4 3" xfId="7465"/>
    <cellStyle name="Normal 2 2 6 28 4 3 2" xfId="37549"/>
    <cellStyle name="Normal 2 2 6 28 4 4" xfId="37550"/>
    <cellStyle name="Normal 2 2 6 28 5" xfId="7466"/>
    <cellStyle name="Normal 2 2 6 28 5 2" xfId="7467"/>
    <cellStyle name="Normal 2 2 6 28 5 2 2" xfId="37551"/>
    <cellStyle name="Normal 2 2 6 28 5 3" xfId="37552"/>
    <cellStyle name="Normal 2 2 6 28 6" xfId="7468"/>
    <cellStyle name="Normal 2 2 6 28 6 2" xfId="37553"/>
    <cellStyle name="Normal 2 2 6 28 7" xfId="7469"/>
    <cellStyle name="Normal 2 2 6 28 7 2" xfId="37554"/>
    <cellStyle name="Normal 2 2 6 28 8" xfId="37555"/>
    <cellStyle name="Normal 2 2 6 29" xfId="7470"/>
    <cellStyle name="Normal 2 2 6 29 2" xfId="7471"/>
    <cellStyle name="Normal 2 2 6 29 2 2" xfId="7472"/>
    <cellStyle name="Normal 2 2 6 29 2 2 2" xfId="7473"/>
    <cellStyle name="Normal 2 2 6 29 2 2 2 2" xfId="37556"/>
    <cellStyle name="Normal 2 2 6 29 2 2 3" xfId="37557"/>
    <cellStyle name="Normal 2 2 6 29 2 3" xfId="7474"/>
    <cellStyle name="Normal 2 2 6 29 2 3 2" xfId="37558"/>
    <cellStyle name="Normal 2 2 6 29 2 4" xfId="37559"/>
    <cellStyle name="Normal 2 2 6 29 3" xfId="7475"/>
    <cellStyle name="Normal 2 2 6 29 3 2" xfId="7476"/>
    <cellStyle name="Normal 2 2 6 29 3 2 2" xfId="7477"/>
    <cellStyle name="Normal 2 2 6 29 3 2 2 2" xfId="37560"/>
    <cellStyle name="Normal 2 2 6 29 3 2 3" xfId="37561"/>
    <cellStyle name="Normal 2 2 6 29 3 3" xfId="7478"/>
    <cellStyle name="Normal 2 2 6 29 3 3 2" xfId="37562"/>
    <cellStyle name="Normal 2 2 6 29 3 4" xfId="37563"/>
    <cellStyle name="Normal 2 2 6 29 4" xfId="7479"/>
    <cellStyle name="Normal 2 2 6 29 4 2" xfId="7480"/>
    <cellStyle name="Normal 2 2 6 29 4 2 2" xfId="7481"/>
    <cellStyle name="Normal 2 2 6 29 4 2 2 2" xfId="37564"/>
    <cellStyle name="Normal 2 2 6 29 4 2 3" xfId="37565"/>
    <cellStyle name="Normal 2 2 6 29 4 3" xfId="7482"/>
    <cellStyle name="Normal 2 2 6 29 4 3 2" xfId="37566"/>
    <cellStyle name="Normal 2 2 6 29 4 4" xfId="37567"/>
    <cellStyle name="Normal 2 2 6 29 5" xfId="7483"/>
    <cellStyle name="Normal 2 2 6 29 5 2" xfId="7484"/>
    <cellStyle name="Normal 2 2 6 29 5 2 2" xfId="37568"/>
    <cellStyle name="Normal 2 2 6 29 5 3" xfId="37569"/>
    <cellStyle name="Normal 2 2 6 29 6" xfId="7485"/>
    <cellStyle name="Normal 2 2 6 29 6 2" xfId="37570"/>
    <cellStyle name="Normal 2 2 6 29 7" xfId="7486"/>
    <cellStyle name="Normal 2 2 6 29 7 2" xfId="37571"/>
    <cellStyle name="Normal 2 2 6 29 8" xfId="37572"/>
    <cellStyle name="Normal 2 2 6 3" xfId="7487"/>
    <cellStyle name="Normal 2 2 6 3 2" xfId="7488"/>
    <cellStyle name="Normal 2 2 6 3 2 2" xfId="7489"/>
    <cellStyle name="Normal 2 2 6 3 2 2 2" xfId="7490"/>
    <cellStyle name="Normal 2 2 6 3 2 2 2 2" xfId="37573"/>
    <cellStyle name="Normal 2 2 6 3 2 2 3" xfId="37574"/>
    <cellStyle name="Normal 2 2 6 3 2 3" xfId="7491"/>
    <cellStyle name="Normal 2 2 6 3 2 3 2" xfId="37575"/>
    <cellStyle name="Normal 2 2 6 3 2 4" xfId="37576"/>
    <cellStyle name="Normal 2 2 6 3 3" xfId="7492"/>
    <cellStyle name="Normal 2 2 6 3 3 2" xfId="7493"/>
    <cellStyle name="Normal 2 2 6 3 3 2 2" xfId="7494"/>
    <cellStyle name="Normal 2 2 6 3 3 2 2 2" xfId="37577"/>
    <cellStyle name="Normal 2 2 6 3 3 2 3" xfId="37578"/>
    <cellStyle name="Normal 2 2 6 3 3 3" xfId="7495"/>
    <cellStyle name="Normal 2 2 6 3 3 3 2" xfId="37579"/>
    <cellStyle name="Normal 2 2 6 3 3 4" xfId="37580"/>
    <cellStyle name="Normal 2 2 6 3 4" xfId="7496"/>
    <cellStyle name="Normal 2 2 6 3 4 2" xfId="7497"/>
    <cellStyle name="Normal 2 2 6 3 4 2 2" xfId="7498"/>
    <cellStyle name="Normal 2 2 6 3 4 2 2 2" xfId="37581"/>
    <cellStyle name="Normal 2 2 6 3 4 2 3" xfId="37582"/>
    <cellStyle name="Normal 2 2 6 3 4 3" xfId="7499"/>
    <cellStyle name="Normal 2 2 6 3 4 3 2" xfId="37583"/>
    <cellStyle name="Normal 2 2 6 3 4 4" xfId="37584"/>
    <cellStyle name="Normal 2 2 6 3 5" xfId="7500"/>
    <cellStyle name="Normal 2 2 6 3 5 2" xfId="7501"/>
    <cellStyle name="Normal 2 2 6 3 5 2 2" xfId="37585"/>
    <cellStyle name="Normal 2 2 6 3 5 3" xfId="37586"/>
    <cellStyle name="Normal 2 2 6 3 6" xfId="7502"/>
    <cellStyle name="Normal 2 2 6 3 6 2" xfId="37587"/>
    <cellStyle name="Normal 2 2 6 3 7" xfId="7503"/>
    <cellStyle name="Normal 2 2 6 3 7 2" xfId="37588"/>
    <cellStyle name="Normal 2 2 6 3 8" xfId="37589"/>
    <cellStyle name="Normal 2 2 6 30" xfId="7504"/>
    <cellStyle name="Normal 2 2 6 30 2" xfId="7505"/>
    <cellStyle name="Normal 2 2 6 30 2 2" xfId="7506"/>
    <cellStyle name="Normal 2 2 6 30 2 2 2" xfId="37590"/>
    <cellStyle name="Normal 2 2 6 30 2 3" xfId="37591"/>
    <cellStyle name="Normal 2 2 6 30 3" xfId="7507"/>
    <cellStyle name="Normal 2 2 6 30 3 2" xfId="37592"/>
    <cellStyle name="Normal 2 2 6 30 4" xfId="37593"/>
    <cellStyle name="Normal 2 2 6 31" xfId="7508"/>
    <cellStyle name="Normal 2 2 6 31 2" xfId="7509"/>
    <cellStyle name="Normal 2 2 6 31 2 2" xfId="7510"/>
    <cellStyle name="Normal 2 2 6 31 2 2 2" xfId="37594"/>
    <cellStyle name="Normal 2 2 6 31 2 3" xfId="37595"/>
    <cellStyle name="Normal 2 2 6 31 3" xfId="7511"/>
    <cellStyle name="Normal 2 2 6 31 3 2" xfId="37596"/>
    <cellStyle name="Normal 2 2 6 31 4" xfId="37597"/>
    <cellStyle name="Normal 2 2 6 32" xfId="7512"/>
    <cellStyle name="Normal 2 2 6 32 2" xfId="7513"/>
    <cellStyle name="Normal 2 2 6 32 2 2" xfId="7514"/>
    <cellStyle name="Normal 2 2 6 32 2 2 2" xfId="37598"/>
    <cellStyle name="Normal 2 2 6 32 2 3" xfId="37599"/>
    <cellStyle name="Normal 2 2 6 32 3" xfId="7515"/>
    <cellStyle name="Normal 2 2 6 32 3 2" xfId="37600"/>
    <cellStyle name="Normal 2 2 6 32 4" xfId="37601"/>
    <cellStyle name="Normal 2 2 6 33" xfId="7516"/>
    <cellStyle name="Normal 2 2 6 33 2" xfId="7517"/>
    <cellStyle name="Normal 2 2 6 33 2 2" xfId="37602"/>
    <cellStyle name="Normal 2 2 6 33 3" xfId="37603"/>
    <cellStyle name="Normal 2 2 6 34" xfId="7518"/>
    <cellStyle name="Normal 2 2 6 34 2" xfId="37604"/>
    <cellStyle name="Normal 2 2 6 35" xfId="7519"/>
    <cellStyle name="Normal 2 2 6 35 2" xfId="37605"/>
    <cellStyle name="Normal 2 2 6 36" xfId="37606"/>
    <cellStyle name="Normal 2 2 6 4" xfId="7520"/>
    <cellStyle name="Normal 2 2 6 4 2" xfId="7521"/>
    <cellStyle name="Normal 2 2 6 4 2 2" xfId="7522"/>
    <cellStyle name="Normal 2 2 6 4 2 2 2" xfId="7523"/>
    <cellStyle name="Normal 2 2 6 4 2 2 2 2" xfId="37607"/>
    <cellStyle name="Normal 2 2 6 4 2 2 3" xfId="37608"/>
    <cellStyle name="Normal 2 2 6 4 2 3" xfId="7524"/>
    <cellStyle name="Normal 2 2 6 4 2 3 2" xfId="37609"/>
    <cellStyle name="Normal 2 2 6 4 2 4" xfId="37610"/>
    <cellStyle name="Normal 2 2 6 4 3" xfId="7525"/>
    <cellStyle name="Normal 2 2 6 4 3 2" xfId="7526"/>
    <cellStyle name="Normal 2 2 6 4 3 2 2" xfId="7527"/>
    <cellStyle name="Normal 2 2 6 4 3 2 2 2" xfId="37611"/>
    <cellStyle name="Normal 2 2 6 4 3 2 3" xfId="37612"/>
    <cellStyle name="Normal 2 2 6 4 3 3" xfId="7528"/>
    <cellStyle name="Normal 2 2 6 4 3 3 2" xfId="37613"/>
    <cellStyle name="Normal 2 2 6 4 3 4" xfId="37614"/>
    <cellStyle name="Normal 2 2 6 4 4" xfId="7529"/>
    <cellStyle name="Normal 2 2 6 4 4 2" xfId="7530"/>
    <cellStyle name="Normal 2 2 6 4 4 2 2" xfId="7531"/>
    <cellStyle name="Normal 2 2 6 4 4 2 2 2" xfId="37615"/>
    <cellStyle name="Normal 2 2 6 4 4 2 3" xfId="37616"/>
    <cellStyle name="Normal 2 2 6 4 4 3" xfId="7532"/>
    <cellStyle name="Normal 2 2 6 4 4 3 2" xfId="37617"/>
    <cellStyle name="Normal 2 2 6 4 4 4" xfId="37618"/>
    <cellStyle name="Normal 2 2 6 4 5" xfId="7533"/>
    <cellStyle name="Normal 2 2 6 4 5 2" xfId="7534"/>
    <cellStyle name="Normal 2 2 6 4 5 2 2" xfId="37619"/>
    <cellStyle name="Normal 2 2 6 4 5 3" xfId="37620"/>
    <cellStyle name="Normal 2 2 6 4 6" xfId="7535"/>
    <cellStyle name="Normal 2 2 6 4 6 2" xfId="37621"/>
    <cellStyle name="Normal 2 2 6 4 7" xfId="7536"/>
    <cellStyle name="Normal 2 2 6 4 7 2" xfId="37622"/>
    <cellStyle name="Normal 2 2 6 4 8" xfId="37623"/>
    <cellStyle name="Normal 2 2 6 5" xfId="7537"/>
    <cellStyle name="Normal 2 2 6 5 2" xfId="7538"/>
    <cellStyle name="Normal 2 2 6 5 2 2" xfId="7539"/>
    <cellStyle name="Normal 2 2 6 5 2 2 2" xfId="7540"/>
    <cellStyle name="Normal 2 2 6 5 2 2 2 2" xfId="37624"/>
    <cellStyle name="Normal 2 2 6 5 2 2 3" xfId="37625"/>
    <cellStyle name="Normal 2 2 6 5 2 3" xfId="7541"/>
    <cellStyle name="Normal 2 2 6 5 2 3 2" xfId="37626"/>
    <cellStyle name="Normal 2 2 6 5 2 4" xfId="37627"/>
    <cellStyle name="Normal 2 2 6 5 3" xfId="7542"/>
    <cellStyle name="Normal 2 2 6 5 3 2" xfId="7543"/>
    <cellStyle name="Normal 2 2 6 5 3 2 2" xfId="7544"/>
    <cellStyle name="Normal 2 2 6 5 3 2 2 2" xfId="37628"/>
    <cellStyle name="Normal 2 2 6 5 3 2 3" xfId="37629"/>
    <cellStyle name="Normal 2 2 6 5 3 3" xfId="7545"/>
    <cellStyle name="Normal 2 2 6 5 3 3 2" xfId="37630"/>
    <cellStyle name="Normal 2 2 6 5 3 4" xfId="37631"/>
    <cellStyle name="Normal 2 2 6 5 4" xfId="7546"/>
    <cellStyle name="Normal 2 2 6 5 4 2" xfId="7547"/>
    <cellStyle name="Normal 2 2 6 5 4 2 2" xfId="7548"/>
    <cellStyle name="Normal 2 2 6 5 4 2 2 2" xfId="37632"/>
    <cellStyle name="Normal 2 2 6 5 4 2 3" xfId="37633"/>
    <cellStyle name="Normal 2 2 6 5 4 3" xfId="7549"/>
    <cellStyle name="Normal 2 2 6 5 4 3 2" xfId="37634"/>
    <cellStyle name="Normal 2 2 6 5 4 4" xfId="37635"/>
    <cellStyle name="Normal 2 2 6 5 5" xfId="7550"/>
    <cellStyle name="Normal 2 2 6 5 5 2" xfId="7551"/>
    <cellStyle name="Normal 2 2 6 5 5 2 2" xfId="37636"/>
    <cellStyle name="Normal 2 2 6 5 5 3" xfId="37637"/>
    <cellStyle name="Normal 2 2 6 5 6" xfId="7552"/>
    <cellStyle name="Normal 2 2 6 5 6 2" xfId="37638"/>
    <cellStyle name="Normal 2 2 6 5 7" xfId="7553"/>
    <cellStyle name="Normal 2 2 6 5 7 2" xfId="37639"/>
    <cellStyle name="Normal 2 2 6 5 8" xfId="37640"/>
    <cellStyle name="Normal 2 2 6 6" xfId="7554"/>
    <cellStyle name="Normal 2 2 6 6 2" xfId="7555"/>
    <cellStyle name="Normal 2 2 6 6 2 2" xfId="7556"/>
    <cellStyle name="Normal 2 2 6 6 2 2 2" xfId="7557"/>
    <cellStyle name="Normal 2 2 6 6 2 2 2 2" xfId="37641"/>
    <cellStyle name="Normal 2 2 6 6 2 2 3" xfId="37642"/>
    <cellStyle name="Normal 2 2 6 6 2 3" xfId="7558"/>
    <cellStyle name="Normal 2 2 6 6 2 3 2" xfId="37643"/>
    <cellStyle name="Normal 2 2 6 6 2 4" xfId="37644"/>
    <cellStyle name="Normal 2 2 6 6 3" xfId="7559"/>
    <cellStyle name="Normal 2 2 6 6 3 2" xfId="7560"/>
    <cellStyle name="Normal 2 2 6 6 3 2 2" xfId="7561"/>
    <cellStyle name="Normal 2 2 6 6 3 2 2 2" xfId="37645"/>
    <cellStyle name="Normal 2 2 6 6 3 2 3" xfId="37646"/>
    <cellStyle name="Normal 2 2 6 6 3 3" xfId="7562"/>
    <cellStyle name="Normal 2 2 6 6 3 3 2" xfId="37647"/>
    <cellStyle name="Normal 2 2 6 6 3 4" xfId="37648"/>
    <cellStyle name="Normal 2 2 6 6 4" xfId="7563"/>
    <cellStyle name="Normal 2 2 6 6 4 2" xfId="7564"/>
    <cellStyle name="Normal 2 2 6 6 4 2 2" xfId="7565"/>
    <cellStyle name="Normal 2 2 6 6 4 2 2 2" xfId="37649"/>
    <cellStyle name="Normal 2 2 6 6 4 2 3" xfId="37650"/>
    <cellStyle name="Normal 2 2 6 6 4 3" xfId="7566"/>
    <cellStyle name="Normal 2 2 6 6 4 3 2" xfId="37651"/>
    <cellStyle name="Normal 2 2 6 6 4 4" xfId="37652"/>
    <cellStyle name="Normal 2 2 6 6 5" xfId="7567"/>
    <cellStyle name="Normal 2 2 6 6 5 2" xfId="7568"/>
    <cellStyle name="Normal 2 2 6 6 5 2 2" xfId="37653"/>
    <cellStyle name="Normal 2 2 6 6 5 3" xfId="37654"/>
    <cellStyle name="Normal 2 2 6 6 6" xfId="7569"/>
    <cellStyle name="Normal 2 2 6 6 6 2" xfId="37655"/>
    <cellStyle name="Normal 2 2 6 6 7" xfId="7570"/>
    <cellStyle name="Normal 2 2 6 6 7 2" xfId="37656"/>
    <cellStyle name="Normal 2 2 6 6 8" xfId="37657"/>
    <cellStyle name="Normal 2 2 6 7" xfId="7571"/>
    <cellStyle name="Normal 2 2 6 7 2" xfId="7572"/>
    <cellStyle name="Normal 2 2 6 7 2 2" xfId="7573"/>
    <cellStyle name="Normal 2 2 6 7 2 2 2" xfId="7574"/>
    <cellStyle name="Normal 2 2 6 7 2 2 2 2" xfId="37658"/>
    <cellStyle name="Normal 2 2 6 7 2 2 3" xfId="37659"/>
    <cellStyle name="Normal 2 2 6 7 2 3" xfId="7575"/>
    <cellStyle name="Normal 2 2 6 7 2 3 2" xfId="37660"/>
    <cellStyle name="Normal 2 2 6 7 2 4" xfId="37661"/>
    <cellStyle name="Normal 2 2 6 7 3" xfId="7576"/>
    <cellStyle name="Normal 2 2 6 7 3 2" xfId="7577"/>
    <cellStyle name="Normal 2 2 6 7 3 2 2" xfId="7578"/>
    <cellStyle name="Normal 2 2 6 7 3 2 2 2" xfId="37662"/>
    <cellStyle name="Normal 2 2 6 7 3 2 3" xfId="37663"/>
    <cellStyle name="Normal 2 2 6 7 3 3" xfId="7579"/>
    <cellStyle name="Normal 2 2 6 7 3 3 2" xfId="37664"/>
    <cellStyle name="Normal 2 2 6 7 3 4" xfId="37665"/>
    <cellStyle name="Normal 2 2 6 7 4" xfId="7580"/>
    <cellStyle name="Normal 2 2 6 7 4 2" xfId="7581"/>
    <cellStyle name="Normal 2 2 6 7 4 2 2" xfId="7582"/>
    <cellStyle name="Normal 2 2 6 7 4 2 2 2" xfId="37666"/>
    <cellStyle name="Normal 2 2 6 7 4 2 3" xfId="37667"/>
    <cellStyle name="Normal 2 2 6 7 4 3" xfId="7583"/>
    <cellStyle name="Normal 2 2 6 7 4 3 2" xfId="37668"/>
    <cellStyle name="Normal 2 2 6 7 4 4" xfId="37669"/>
    <cellStyle name="Normal 2 2 6 7 5" xfId="7584"/>
    <cellStyle name="Normal 2 2 6 7 5 2" xfId="7585"/>
    <cellStyle name="Normal 2 2 6 7 5 2 2" xfId="37670"/>
    <cellStyle name="Normal 2 2 6 7 5 3" xfId="37671"/>
    <cellStyle name="Normal 2 2 6 7 6" xfId="7586"/>
    <cellStyle name="Normal 2 2 6 7 6 2" xfId="37672"/>
    <cellStyle name="Normal 2 2 6 7 7" xfId="7587"/>
    <cellStyle name="Normal 2 2 6 7 7 2" xfId="37673"/>
    <cellStyle name="Normal 2 2 6 7 8" xfId="37674"/>
    <cellStyle name="Normal 2 2 6 8" xfId="7588"/>
    <cellStyle name="Normal 2 2 6 8 2" xfId="7589"/>
    <cellStyle name="Normal 2 2 6 8 2 2" xfId="7590"/>
    <cellStyle name="Normal 2 2 6 8 2 2 2" xfId="7591"/>
    <cellStyle name="Normal 2 2 6 8 2 2 2 2" xfId="37675"/>
    <cellStyle name="Normal 2 2 6 8 2 2 3" xfId="37676"/>
    <cellStyle name="Normal 2 2 6 8 2 3" xfId="7592"/>
    <cellStyle name="Normal 2 2 6 8 2 3 2" xfId="37677"/>
    <cellStyle name="Normal 2 2 6 8 2 4" xfId="37678"/>
    <cellStyle name="Normal 2 2 6 8 3" xfId="7593"/>
    <cellStyle name="Normal 2 2 6 8 3 2" xfId="7594"/>
    <cellStyle name="Normal 2 2 6 8 3 2 2" xfId="7595"/>
    <cellStyle name="Normal 2 2 6 8 3 2 2 2" xfId="37679"/>
    <cellStyle name="Normal 2 2 6 8 3 2 3" xfId="37680"/>
    <cellStyle name="Normal 2 2 6 8 3 3" xfId="7596"/>
    <cellStyle name="Normal 2 2 6 8 3 3 2" xfId="37681"/>
    <cellStyle name="Normal 2 2 6 8 3 4" xfId="37682"/>
    <cellStyle name="Normal 2 2 6 8 4" xfId="7597"/>
    <cellStyle name="Normal 2 2 6 8 4 2" xfId="7598"/>
    <cellStyle name="Normal 2 2 6 8 4 2 2" xfId="7599"/>
    <cellStyle name="Normal 2 2 6 8 4 2 2 2" xfId="37683"/>
    <cellStyle name="Normal 2 2 6 8 4 2 3" xfId="37684"/>
    <cellStyle name="Normal 2 2 6 8 4 3" xfId="7600"/>
    <cellStyle name="Normal 2 2 6 8 4 3 2" xfId="37685"/>
    <cellStyle name="Normal 2 2 6 8 4 4" xfId="37686"/>
    <cellStyle name="Normal 2 2 6 8 5" xfId="7601"/>
    <cellStyle name="Normal 2 2 6 8 5 2" xfId="7602"/>
    <cellStyle name="Normal 2 2 6 8 5 2 2" xfId="37687"/>
    <cellStyle name="Normal 2 2 6 8 5 3" xfId="37688"/>
    <cellStyle name="Normal 2 2 6 8 6" xfId="7603"/>
    <cellStyle name="Normal 2 2 6 8 6 2" xfId="37689"/>
    <cellStyle name="Normal 2 2 6 8 7" xfId="7604"/>
    <cellStyle name="Normal 2 2 6 8 7 2" xfId="37690"/>
    <cellStyle name="Normal 2 2 6 8 8" xfId="37691"/>
    <cellStyle name="Normal 2 2 6 9" xfId="7605"/>
    <cellStyle name="Normal 2 2 6 9 2" xfId="7606"/>
    <cellStyle name="Normal 2 2 6 9 2 2" xfId="7607"/>
    <cellStyle name="Normal 2 2 6 9 2 2 2" xfId="7608"/>
    <cellStyle name="Normal 2 2 6 9 2 2 2 2" xfId="37692"/>
    <cellStyle name="Normal 2 2 6 9 2 2 3" xfId="37693"/>
    <cellStyle name="Normal 2 2 6 9 2 3" xfId="7609"/>
    <cellStyle name="Normal 2 2 6 9 2 3 2" xfId="37694"/>
    <cellStyle name="Normal 2 2 6 9 2 4" xfId="37695"/>
    <cellStyle name="Normal 2 2 6 9 3" xfId="7610"/>
    <cellStyle name="Normal 2 2 6 9 3 2" xfId="7611"/>
    <cellStyle name="Normal 2 2 6 9 3 2 2" xfId="7612"/>
    <cellStyle name="Normal 2 2 6 9 3 2 2 2" xfId="37696"/>
    <cellStyle name="Normal 2 2 6 9 3 2 3" xfId="37697"/>
    <cellStyle name="Normal 2 2 6 9 3 3" xfId="7613"/>
    <cellStyle name="Normal 2 2 6 9 3 3 2" xfId="37698"/>
    <cellStyle name="Normal 2 2 6 9 3 4" xfId="37699"/>
    <cellStyle name="Normal 2 2 6 9 4" xfId="7614"/>
    <cellStyle name="Normal 2 2 6 9 4 2" xfId="7615"/>
    <cellStyle name="Normal 2 2 6 9 4 2 2" xfId="7616"/>
    <cellStyle name="Normal 2 2 6 9 4 2 2 2" xfId="37700"/>
    <cellStyle name="Normal 2 2 6 9 4 2 3" xfId="37701"/>
    <cellStyle name="Normal 2 2 6 9 4 3" xfId="7617"/>
    <cellStyle name="Normal 2 2 6 9 4 3 2" xfId="37702"/>
    <cellStyle name="Normal 2 2 6 9 4 4" xfId="37703"/>
    <cellStyle name="Normal 2 2 6 9 5" xfId="7618"/>
    <cellStyle name="Normal 2 2 6 9 5 2" xfId="7619"/>
    <cellStyle name="Normal 2 2 6 9 5 2 2" xfId="37704"/>
    <cellStyle name="Normal 2 2 6 9 5 3" xfId="37705"/>
    <cellStyle name="Normal 2 2 6 9 6" xfId="7620"/>
    <cellStyle name="Normal 2 2 6 9 6 2" xfId="37706"/>
    <cellStyle name="Normal 2 2 6 9 7" xfId="7621"/>
    <cellStyle name="Normal 2 2 6 9 7 2" xfId="37707"/>
    <cellStyle name="Normal 2 2 6 9 8" xfId="37708"/>
    <cellStyle name="Normal 2 2 7" xfId="7622"/>
    <cellStyle name="Normal 2 2 7 10" xfId="7623"/>
    <cellStyle name="Normal 2 2 7 10 2" xfId="7624"/>
    <cellStyle name="Normal 2 2 7 10 2 2" xfId="7625"/>
    <cellStyle name="Normal 2 2 7 10 2 2 2" xfId="7626"/>
    <cellStyle name="Normal 2 2 7 10 2 2 2 2" xfId="37709"/>
    <cellStyle name="Normal 2 2 7 10 2 2 3" xfId="37710"/>
    <cellStyle name="Normal 2 2 7 10 2 3" xfId="7627"/>
    <cellStyle name="Normal 2 2 7 10 2 3 2" xfId="37711"/>
    <cellStyle name="Normal 2 2 7 10 2 4" xfId="37712"/>
    <cellStyle name="Normal 2 2 7 10 3" xfId="7628"/>
    <cellStyle name="Normal 2 2 7 10 3 2" xfId="7629"/>
    <cellStyle name="Normal 2 2 7 10 3 2 2" xfId="7630"/>
    <cellStyle name="Normal 2 2 7 10 3 2 2 2" xfId="37713"/>
    <cellStyle name="Normal 2 2 7 10 3 2 3" xfId="37714"/>
    <cellStyle name="Normal 2 2 7 10 3 3" xfId="7631"/>
    <cellStyle name="Normal 2 2 7 10 3 3 2" xfId="37715"/>
    <cellStyle name="Normal 2 2 7 10 3 4" xfId="37716"/>
    <cellStyle name="Normal 2 2 7 10 4" xfId="7632"/>
    <cellStyle name="Normal 2 2 7 10 4 2" xfId="7633"/>
    <cellStyle name="Normal 2 2 7 10 4 2 2" xfId="7634"/>
    <cellStyle name="Normal 2 2 7 10 4 2 2 2" xfId="37717"/>
    <cellStyle name="Normal 2 2 7 10 4 2 3" xfId="37718"/>
    <cellStyle name="Normal 2 2 7 10 4 3" xfId="7635"/>
    <cellStyle name="Normal 2 2 7 10 4 3 2" xfId="37719"/>
    <cellStyle name="Normal 2 2 7 10 4 4" xfId="37720"/>
    <cellStyle name="Normal 2 2 7 10 5" xfId="7636"/>
    <cellStyle name="Normal 2 2 7 10 5 2" xfId="7637"/>
    <cellStyle name="Normal 2 2 7 10 5 2 2" xfId="37721"/>
    <cellStyle name="Normal 2 2 7 10 5 3" xfId="37722"/>
    <cellStyle name="Normal 2 2 7 10 6" xfId="7638"/>
    <cellStyle name="Normal 2 2 7 10 6 2" xfId="37723"/>
    <cellStyle name="Normal 2 2 7 10 7" xfId="7639"/>
    <cellStyle name="Normal 2 2 7 10 7 2" xfId="37724"/>
    <cellStyle name="Normal 2 2 7 10 8" xfId="37725"/>
    <cellStyle name="Normal 2 2 7 11" xfId="7640"/>
    <cellStyle name="Normal 2 2 7 11 2" xfId="7641"/>
    <cellStyle name="Normal 2 2 7 11 2 2" xfId="7642"/>
    <cellStyle name="Normal 2 2 7 11 2 2 2" xfId="7643"/>
    <cellStyle name="Normal 2 2 7 11 2 2 2 2" xfId="37726"/>
    <cellStyle name="Normal 2 2 7 11 2 2 3" xfId="37727"/>
    <cellStyle name="Normal 2 2 7 11 2 3" xfId="7644"/>
    <cellStyle name="Normal 2 2 7 11 2 3 2" xfId="37728"/>
    <cellStyle name="Normal 2 2 7 11 2 4" xfId="37729"/>
    <cellStyle name="Normal 2 2 7 11 3" xfId="7645"/>
    <cellStyle name="Normal 2 2 7 11 3 2" xfId="7646"/>
    <cellStyle name="Normal 2 2 7 11 3 2 2" xfId="7647"/>
    <cellStyle name="Normal 2 2 7 11 3 2 2 2" xfId="37730"/>
    <cellStyle name="Normal 2 2 7 11 3 2 3" xfId="37731"/>
    <cellStyle name="Normal 2 2 7 11 3 3" xfId="7648"/>
    <cellStyle name="Normal 2 2 7 11 3 3 2" xfId="37732"/>
    <cellStyle name="Normal 2 2 7 11 3 4" xfId="37733"/>
    <cellStyle name="Normal 2 2 7 11 4" xfId="7649"/>
    <cellStyle name="Normal 2 2 7 11 4 2" xfId="7650"/>
    <cellStyle name="Normal 2 2 7 11 4 2 2" xfId="7651"/>
    <cellStyle name="Normal 2 2 7 11 4 2 2 2" xfId="37734"/>
    <cellStyle name="Normal 2 2 7 11 4 2 3" xfId="37735"/>
    <cellStyle name="Normal 2 2 7 11 4 3" xfId="7652"/>
    <cellStyle name="Normal 2 2 7 11 4 3 2" xfId="37736"/>
    <cellStyle name="Normal 2 2 7 11 4 4" xfId="37737"/>
    <cellStyle name="Normal 2 2 7 11 5" xfId="7653"/>
    <cellStyle name="Normal 2 2 7 11 5 2" xfId="7654"/>
    <cellStyle name="Normal 2 2 7 11 5 2 2" xfId="37738"/>
    <cellStyle name="Normal 2 2 7 11 5 3" xfId="37739"/>
    <cellStyle name="Normal 2 2 7 11 6" xfId="7655"/>
    <cellStyle name="Normal 2 2 7 11 6 2" xfId="37740"/>
    <cellStyle name="Normal 2 2 7 11 7" xfId="7656"/>
    <cellStyle name="Normal 2 2 7 11 7 2" xfId="37741"/>
    <cellStyle name="Normal 2 2 7 11 8" xfId="37742"/>
    <cellStyle name="Normal 2 2 7 12" xfId="7657"/>
    <cellStyle name="Normal 2 2 7 12 2" xfId="7658"/>
    <cellStyle name="Normal 2 2 7 12 2 2" xfId="7659"/>
    <cellStyle name="Normal 2 2 7 12 2 2 2" xfId="7660"/>
    <cellStyle name="Normal 2 2 7 12 2 2 2 2" xfId="37743"/>
    <cellStyle name="Normal 2 2 7 12 2 2 3" xfId="37744"/>
    <cellStyle name="Normal 2 2 7 12 2 3" xfId="7661"/>
    <cellStyle name="Normal 2 2 7 12 2 3 2" xfId="37745"/>
    <cellStyle name="Normal 2 2 7 12 2 4" xfId="37746"/>
    <cellStyle name="Normal 2 2 7 12 3" xfId="7662"/>
    <cellStyle name="Normal 2 2 7 12 3 2" xfId="7663"/>
    <cellStyle name="Normal 2 2 7 12 3 2 2" xfId="7664"/>
    <cellStyle name="Normal 2 2 7 12 3 2 2 2" xfId="37747"/>
    <cellStyle name="Normal 2 2 7 12 3 2 3" xfId="37748"/>
    <cellStyle name="Normal 2 2 7 12 3 3" xfId="7665"/>
    <cellStyle name="Normal 2 2 7 12 3 3 2" xfId="37749"/>
    <cellStyle name="Normal 2 2 7 12 3 4" xfId="37750"/>
    <cellStyle name="Normal 2 2 7 12 4" xfId="7666"/>
    <cellStyle name="Normal 2 2 7 12 4 2" xfId="7667"/>
    <cellStyle name="Normal 2 2 7 12 4 2 2" xfId="7668"/>
    <cellStyle name="Normal 2 2 7 12 4 2 2 2" xfId="37751"/>
    <cellStyle name="Normal 2 2 7 12 4 2 3" xfId="37752"/>
    <cellStyle name="Normal 2 2 7 12 4 3" xfId="7669"/>
    <cellStyle name="Normal 2 2 7 12 4 3 2" xfId="37753"/>
    <cellStyle name="Normal 2 2 7 12 4 4" xfId="37754"/>
    <cellStyle name="Normal 2 2 7 12 5" xfId="7670"/>
    <cellStyle name="Normal 2 2 7 12 5 2" xfId="7671"/>
    <cellStyle name="Normal 2 2 7 12 5 2 2" xfId="37755"/>
    <cellStyle name="Normal 2 2 7 12 5 3" xfId="37756"/>
    <cellStyle name="Normal 2 2 7 12 6" xfId="7672"/>
    <cellStyle name="Normal 2 2 7 12 6 2" xfId="37757"/>
    <cellStyle name="Normal 2 2 7 12 7" xfId="7673"/>
    <cellStyle name="Normal 2 2 7 12 7 2" xfId="37758"/>
    <cellStyle name="Normal 2 2 7 12 8" xfId="37759"/>
    <cellStyle name="Normal 2 2 7 13" xfId="7674"/>
    <cellStyle name="Normal 2 2 7 13 2" xfId="7675"/>
    <cellStyle name="Normal 2 2 7 13 2 2" xfId="7676"/>
    <cellStyle name="Normal 2 2 7 13 2 2 2" xfId="7677"/>
    <cellStyle name="Normal 2 2 7 13 2 2 2 2" xfId="37760"/>
    <cellStyle name="Normal 2 2 7 13 2 2 3" xfId="37761"/>
    <cellStyle name="Normal 2 2 7 13 2 3" xfId="7678"/>
    <cellStyle name="Normal 2 2 7 13 2 3 2" xfId="37762"/>
    <cellStyle name="Normal 2 2 7 13 2 4" xfId="37763"/>
    <cellStyle name="Normal 2 2 7 13 3" xfId="7679"/>
    <cellStyle name="Normal 2 2 7 13 3 2" xfId="7680"/>
    <cellStyle name="Normal 2 2 7 13 3 2 2" xfId="7681"/>
    <cellStyle name="Normal 2 2 7 13 3 2 2 2" xfId="37764"/>
    <cellStyle name="Normal 2 2 7 13 3 2 3" xfId="37765"/>
    <cellStyle name="Normal 2 2 7 13 3 3" xfId="7682"/>
    <cellStyle name="Normal 2 2 7 13 3 3 2" xfId="37766"/>
    <cellStyle name="Normal 2 2 7 13 3 4" xfId="37767"/>
    <cellStyle name="Normal 2 2 7 13 4" xfId="7683"/>
    <cellStyle name="Normal 2 2 7 13 4 2" xfId="7684"/>
    <cellStyle name="Normal 2 2 7 13 4 2 2" xfId="7685"/>
    <cellStyle name="Normal 2 2 7 13 4 2 2 2" xfId="37768"/>
    <cellStyle name="Normal 2 2 7 13 4 2 3" xfId="37769"/>
    <cellStyle name="Normal 2 2 7 13 4 3" xfId="7686"/>
    <cellStyle name="Normal 2 2 7 13 4 3 2" xfId="37770"/>
    <cellStyle name="Normal 2 2 7 13 4 4" xfId="37771"/>
    <cellStyle name="Normal 2 2 7 13 5" xfId="7687"/>
    <cellStyle name="Normal 2 2 7 13 5 2" xfId="7688"/>
    <cellStyle name="Normal 2 2 7 13 5 2 2" xfId="37772"/>
    <cellStyle name="Normal 2 2 7 13 5 3" xfId="37773"/>
    <cellStyle name="Normal 2 2 7 13 6" xfId="7689"/>
    <cellStyle name="Normal 2 2 7 13 6 2" xfId="37774"/>
    <cellStyle name="Normal 2 2 7 13 7" xfId="7690"/>
    <cellStyle name="Normal 2 2 7 13 7 2" xfId="37775"/>
    <cellStyle name="Normal 2 2 7 13 8" xfId="37776"/>
    <cellStyle name="Normal 2 2 7 14" xfId="7691"/>
    <cellStyle name="Normal 2 2 7 14 2" xfId="7692"/>
    <cellStyle name="Normal 2 2 7 14 2 2" xfId="7693"/>
    <cellStyle name="Normal 2 2 7 14 2 2 2" xfId="7694"/>
    <cellStyle name="Normal 2 2 7 14 2 2 2 2" xfId="37777"/>
    <cellStyle name="Normal 2 2 7 14 2 2 3" xfId="37778"/>
    <cellStyle name="Normal 2 2 7 14 2 3" xfId="7695"/>
    <cellStyle name="Normal 2 2 7 14 2 3 2" xfId="37779"/>
    <cellStyle name="Normal 2 2 7 14 2 4" xfId="37780"/>
    <cellStyle name="Normal 2 2 7 14 3" xfId="7696"/>
    <cellStyle name="Normal 2 2 7 14 3 2" xfId="7697"/>
    <cellStyle name="Normal 2 2 7 14 3 2 2" xfId="7698"/>
    <cellStyle name="Normal 2 2 7 14 3 2 2 2" xfId="37781"/>
    <cellStyle name="Normal 2 2 7 14 3 2 3" xfId="37782"/>
    <cellStyle name="Normal 2 2 7 14 3 3" xfId="7699"/>
    <cellStyle name="Normal 2 2 7 14 3 3 2" xfId="37783"/>
    <cellStyle name="Normal 2 2 7 14 3 4" xfId="37784"/>
    <cellStyle name="Normal 2 2 7 14 4" xfId="7700"/>
    <cellStyle name="Normal 2 2 7 14 4 2" xfId="7701"/>
    <cellStyle name="Normal 2 2 7 14 4 2 2" xfId="7702"/>
    <cellStyle name="Normal 2 2 7 14 4 2 2 2" xfId="37785"/>
    <cellStyle name="Normal 2 2 7 14 4 2 3" xfId="37786"/>
    <cellStyle name="Normal 2 2 7 14 4 3" xfId="7703"/>
    <cellStyle name="Normal 2 2 7 14 4 3 2" xfId="37787"/>
    <cellStyle name="Normal 2 2 7 14 4 4" xfId="37788"/>
    <cellStyle name="Normal 2 2 7 14 5" xfId="7704"/>
    <cellStyle name="Normal 2 2 7 14 5 2" xfId="7705"/>
    <cellStyle name="Normal 2 2 7 14 5 2 2" xfId="37789"/>
    <cellStyle name="Normal 2 2 7 14 5 3" xfId="37790"/>
    <cellStyle name="Normal 2 2 7 14 6" xfId="7706"/>
    <cellStyle name="Normal 2 2 7 14 6 2" xfId="37791"/>
    <cellStyle name="Normal 2 2 7 14 7" xfId="7707"/>
    <cellStyle name="Normal 2 2 7 14 7 2" xfId="37792"/>
    <cellStyle name="Normal 2 2 7 14 8" xfId="37793"/>
    <cellStyle name="Normal 2 2 7 15" xfId="7708"/>
    <cellStyle name="Normal 2 2 7 15 2" xfId="7709"/>
    <cellStyle name="Normal 2 2 7 15 2 2" xfId="7710"/>
    <cellStyle name="Normal 2 2 7 15 2 2 2" xfId="7711"/>
    <cellStyle name="Normal 2 2 7 15 2 2 2 2" xfId="37794"/>
    <cellStyle name="Normal 2 2 7 15 2 2 3" xfId="37795"/>
    <cellStyle name="Normal 2 2 7 15 2 3" xfId="7712"/>
    <cellStyle name="Normal 2 2 7 15 2 3 2" xfId="37796"/>
    <cellStyle name="Normal 2 2 7 15 2 4" xfId="37797"/>
    <cellStyle name="Normal 2 2 7 15 3" xfId="7713"/>
    <cellStyle name="Normal 2 2 7 15 3 2" xfId="7714"/>
    <cellStyle name="Normal 2 2 7 15 3 2 2" xfId="7715"/>
    <cellStyle name="Normal 2 2 7 15 3 2 2 2" xfId="37798"/>
    <cellStyle name="Normal 2 2 7 15 3 2 3" xfId="37799"/>
    <cellStyle name="Normal 2 2 7 15 3 3" xfId="7716"/>
    <cellStyle name="Normal 2 2 7 15 3 3 2" xfId="37800"/>
    <cellStyle name="Normal 2 2 7 15 3 4" xfId="37801"/>
    <cellStyle name="Normal 2 2 7 15 4" xfId="7717"/>
    <cellStyle name="Normal 2 2 7 15 4 2" xfId="7718"/>
    <cellStyle name="Normal 2 2 7 15 4 2 2" xfId="7719"/>
    <cellStyle name="Normal 2 2 7 15 4 2 2 2" xfId="37802"/>
    <cellStyle name="Normal 2 2 7 15 4 2 3" xfId="37803"/>
    <cellStyle name="Normal 2 2 7 15 4 3" xfId="7720"/>
    <cellStyle name="Normal 2 2 7 15 4 3 2" xfId="37804"/>
    <cellStyle name="Normal 2 2 7 15 4 4" xfId="37805"/>
    <cellStyle name="Normal 2 2 7 15 5" xfId="7721"/>
    <cellStyle name="Normal 2 2 7 15 5 2" xfId="7722"/>
    <cellStyle name="Normal 2 2 7 15 5 2 2" xfId="37806"/>
    <cellStyle name="Normal 2 2 7 15 5 3" xfId="37807"/>
    <cellStyle name="Normal 2 2 7 15 6" xfId="7723"/>
    <cellStyle name="Normal 2 2 7 15 6 2" xfId="37808"/>
    <cellStyle name="Normal 2 2 7 15 7" xfId="7724"/>
    <cellStyle name="Normal 2 2 7 15 7 2" xfId="37809"/>
    <cellStyle name="Normal 2 2 7 15 8" xfId="37810"/>
    <cellStyle name="Normal 2 2 7 16" xfId="7725"/>
    <cellStyle name="Normal 2 2 7 16 2" xfId="7726"/>
    <cellStyle name="Normal 2 2 7 16 2 2" xfId="7727"/>
    <cellStyle name="Normal 2 2 7 16 2 2 2" xfId="7728"/>
    <cellStyle name="Normal 2 2 7 16 2 2 2 2" xfId="37811"/>
    <cellStyle name="Normal 2 2 7 16 2 2 3" xfId="37812"/>
    <cellStyle name="Normal 2 2 7 16 2 3" xfId="7729"/>
    <cellStyle name="Normal 2 2 7 16 2 3 2" xfId="37813"/>
    <cellStyle name="Normal 2 2 7 16 2 4" xfId="37814"/>
    <cellStyle name="Normal 2 2 7 16 3" xfId="7730"/>
    <cellStyle name="Normal 2 2 7 16 3 2" xfId="7731"/>
    <cellStyle name="Normal 2 2 7 16 3 2 2" xfId="7732"/>
    <cellStyle name="Normal 2 2 7 16 3 2 2 2" xfId="37815"/>
    <cellStyle name="Normal 2 2 7 16 3 2 3" xfId="37816"/>
    <cellStyle name="Normal 2 2 7 16 3 3" xfId="7733"/>
    <cellStyle name="Normal 2 2 7 16 3 3 2" xfId="37817"/>
    <cellStyle name="Normal 2 2 7 16 3 4" xfId="37818"/>
    <cellStyle name="Normal 2 2 7 16 4" xfId="7734"/>
    <cellStyle name="Normal 2 2 7 16 4 2" xfId="7735"/>
    <cellStyle name="Normal 2 2 7 16 4 2 2" xfId="7736"/>
    <cellStyle name="Normal 2 2 7 16 4 2 2 2" xfId="37819"/>
    <cellStyle name="Normal 2 2 7 16 4 2 3" xfId="37820"/>
    <cellStyle name="Normal 2 2 7 16 4 3" xfId="7737"/>
    <cellStyle name="Normal 2 2 7 16 4 3 2" xfId="37821"/>
    <cellStyle name="Normal 2 2 7 16 4 4" xfId="37822"/>
    <cellStyle name="Normal 2 2 7 16 5" xfId="7738"/>
    <cellStyle name="Normal 2 2 7 16 5 2" xfId="7739"/>
    <cellStyle name="Normal 2 2 7 16 5 2 2" xfId="37823"/>
    <cellStyle name="Normal 2 2 7 16 5 3" xfId="37824"/>
    <cellStyle name="Normal 2 2 7 16 6" xfId="7740"/>
    <cellStyle name="Normal 2 2 7 16 6 2" xfId="37825"/>
    <cellStyle name="Normal 2 2 7 16 7" xfId="7741"/>
    <cellStyle name="Normal 2 2 7 16 7 2" xfId="37826"/>
    <cellStyle name="Normal 2 2 7 16 8" xfId="37827"/>
    <cellStyle name="Normal 2 2 7 17" xfId="7742"/>
    <cellStyle name="Normal 2 2 7 17 2" xfId="7743"/>
    <cellStyle name="Normal 2 2 7 17 2 2" xfId="7744"/>
    <cellStyle name="Normal 2 2 7 17 2 2 2" xfId="7745"/>
    <cellStyle name="Normal 2 2 7 17 2 2 2 2" xfId="37828"/>
    <cellStyle name="Normal 2 2 7 17 2 2 3" xfId="37829"/>
    <cellStyle name="Normal 2 2 7 17 2 3" xfId="7746"/>
    <cellStyle name="Normal 2 2 7 17 2 3 2" xfId="37830"/>
    <cellStyle name="Normal 2 2 7 17 2 4" xfId="37831"/>
    <cellStyle name="Normal 2 2 7 17 3" xfId="7747"/>
    <cellStyle name="Normal 2 2 7 17 3 2" xfId="7748"/>
    <cellStyle name="Normal 2 2 7 17 3 2 2" xfId="7749"/>
    <cellStyle name="Normal 2 2 7 17 3 2 2 2" xfId="37832"/>
    <cellStyle name="Normal 2 2 7 17 3 2 3" xfId="37833"/>
    <cellStyle name="Normal 2 2 7 17 3 3" xfId="7750"/>
    <cellStyle name="Normal 2 2 7 17 3 3 2" xfId="37834"/>
    <cellStyle name="Normal 2 2 7 17 3 4" xfId="37835"/>
    <cellStyle name="Normal 2 2 7 17 4" xfId="7751"/>
    <cellStyle name="Normal 2 2 7 17 4 2" xfId="7752"/>
    <cellStyle name="Normal 2 2 7 17 4 2 2" xfId="7753"/>
    <cellStyle name="Normal 2 2 7 17 4 2 2 2" xfId="37836"/>
    <cellStyle name="Normal 2 2 7 17 4 2 3" xfId="37837"/>
    <cellStyle name="Normal 2 2 7 17 4 3" xfId="7754"/>
    <cellStyle name="Normal 2 2 7 17 4 3 2" xfId="37838"/>
    <cellStyle name="Normal 2 2 7 17 4 4" xfId="37839"/>
    <cellStyle name="Normal 2 2 7 17 5" xfId="7755"/>
    <cellStyle name="Normal 2 2 7 17 5 2" xfId="7756"/>
    <cellStyle name="Normal 2 2 7 17 5 2 2" xfId="37840"/>
    <cellStyle name="Normal 2 2 7 17 5 3" xfId="37841"/>
    <cellStyle name="Normal 2 2 7 17 6" xfId="7757"/>
    <cellStyle name="Normal 2 2 7 17 6 2" xfId="37842"/>
    <cellStyle name="Normal 2 2 7 17 7" xfId="7758"/>
    <cellStyle name="Normal 2 2 7 17 7 2" xfId="37843"/>
    <cellStyle name="Normal 2 2 7 17 8" xfId="37844"/>
    <cellStyle name="Normal 2 2 7 18" xfId="7759"/>
    <cellStyle name="Normal 2 2 7 18 2" xfId="7760"/>
    <cellStyle name="Normal 2 2 7 18 2 2" xfId="7761"/>
    <cellStyle name="Normal 2 2 7 18 2 2 2" xfId="7762"/>
    <cellStyle name="Normal 2 2 7 18 2 2 2 2" xfId="37845"/>
    <cellStyle name="Normal 2 2 7 18 2 2 3" xfId="37846"/>
    <cellStyle name="Normal 2 2 7 18 2 3" xfId="7763"/>
    <cellStyle name="Normal 2 2 7 18 2 3 2" xfId="37847"/>
    <cellStyle name="Normal 2 2 7 18 2 4" xfId="37848"/>
    <cellStyle name="Normal 2 2 7 18 3" xfId="7764"/>
    <cellStyle name="Normal 2 2 7 18 3 2" xfId="7765"/>
    <cellStyle name="Normal 2 2 7 18 3 2 2" xfId="7766"/>
    <cellStyle name="Normal 2 2 7 18 3 2 2 2" xfId="37849"/>
    <cellStyle name="Normal 2 2 7 18 3 2 3" xfId="37850"/>
    <cellStyle name="Normal 2 2 7 18 3 3" xfId="7767"/>
    <cellStyle name="Normal 2 2 7 18 3 3 2" xfId="37851"/>
    <cellStyle name="Normal 2 2 7 18 3 4" xfId="37852"/>
    <cellStyle name="Normal 2 2 7 18 4" xfId="7768"/>
    <cellStyle name="Normal 2 2 7 18 4 2" xfId="7769"/>
    <cellStyle name="Normal 2 2 7 18 4 2 2" xfId="7770"/>
    <cellStyle name="Normal 2 2 7 18 4 2 2 2" xfId="37853"/>
    <cellStyle name="Normal 2 2 7 18 4 2 3" xfId="37854"/>
    <cellStyle name="Normal 2 2 7 18 4 3" xfId="7771"/>
    <cellStyle name="Normal 2 2 7 18 4 3 2" xfId="37855"/>
    <cellStyle name="Normal 2 2 7 18 4 4" xfId="37856"/>
    <cellStyle name="Normal 2 2 7 18 5" xfId="7772"/>
    <cellStyle name="Normal 2 2 7 18 5 2" xfId="7773"/>
    <cellStyle name="Normal 2 2 7 18 5 2 2" xfId="37857"/>
    <cellStyle name="Normal 2 2 7 18 5 3" xfId="37858"/>
    <cellStyle name="Normal 2 2 7 18 6" xfId="7774"/>
    <cellStyle name="Normal 2 2 7 18 6 2" xfId="37859"/>
    <cellStyle name="Normal 2 2 7 18 7" xfId="7775"/>
    <cellStyle name="Normal 2 2 7 18 7 2" xfId="37860"/>
    <cellStyle name="Normal 2 2 7 18 8" xfId="37861"/>
    <cellStyle name="Normal 2 2 7 19" xfId="7776"/>
    <cellStyle name="Normal 2 2 7 19 2" xfId="7777"/>
    <cellStyle name="Normal 2 2 7 19 2 2" xfId="7778"/>
    <cellStyle name="Normal 2 2 7 19 2 2 2" xfId="7779"/>
    <cellStyle name="Normal 2 2 7 19 2 2 2 2" xfId="37862"/>
    <cellStyle name="Normal 2 2 7 19 2 2 3" xfId="37863"/>
    <cellStyle name="Normal 2 2 7 19 2 3" xfId="7780"/>
    <cellStyle name="Normal 2 2 7 19 2 3 2" xfId="37864"/>
    <cellStyle name="Normal 2 2 7 19 2 4" xfId="37865"/>
    <cellStyle name="Normal 2 2 7 19 3" xfId="7781"/>
    <cellStyle name="Normal 2 2 7 19 3 2" xfId="7782"/>
    <cellStyle name="Normal 2 2 7 19 3 2 2" xfId="7783"/>
    <cellStyle name="Normal 2 2 7 19 3 2 2 2" xfId="37866"/>
    <cellStyle name="Normal 2 2 7 19 3 2 3" xfId="37867"/>
    <cellStyle name="Normal 2 2 7 19 3 3" xfId="7784"/>
    <cellStyle name="Normal 2 2 7 19 3 3 2" xfId="37868"/>
    <cellStyle name="Normal 2 2 7 19 3 4" xfId="37869"/>
    <cellStyle name="Normal 2 2 7 19 4" xfId="7785"/>
    <cellStyle name="Normal 2 2 7 19 4 2" xfId="7786"/>
    <cellStyle name="Normal 2 2 7 19 4 2 2" xfId="7787"/>
    <cellStyle name="Normal 2 2 7 19 4 2 2 2" xfId="37870"/>
    <cellStyle name="Normal 2 2 7 19 4 2 3" xfId="37871"/>
    <cellStyle name="Normal 2 2 7 19 4 3" xfId="7788"/>
    <cellStyle name="Normal 2 2 7 19 4 3 2" xfId="37872"/>
    <cellStyle name="Normal 2 2 7 19 4 4" xfId="37873"/>
    <cellStyle name="Normal 2 2 7 19 5" xfId="7789"/>
    <cellStyle name="Normal 2 2 7 19 5 2" xfId="7790"/>
    <cellStyle name="Normal 2 2 7 19 5 2 2" xfId="37874"/>
    <cellStyle name="Normal 2 2 7 19 5 3" xfId="37875"/>
    <cellStyle name="Normal 2 2 7 19 6" xfId="7791"/>
    <cellStyle name="Normal 2 2 7 19 6 2" xfId="37876"/>
    <cellStyle name="Normal 2 2 7 19 7" xfId="7792"/>
    <cellStyle name="Normal 2 2 7 19 7 2" xfId="37877"/>
    <cellStyle name="Normal 2 2 7 19 8" xfId="37878"/>
    <cellStyle name="Normal 2 2 7 2" xfId="7793"/>
    <cellStyle name="Normal 2 2 7 2 2" xfId="7794"/>
    <cellStyle name="Normal 2 2 7 2 2 2" xfId="7795"/>
    <cellStyle name="Normal 2 2 7 2 2 2 2" xfId="7796"/>
    <cellStyle name="Normal 2 2 7 2 2 2 2 2" xfId="37879"/>
    <cellStyle name="Normal 2 2 7 2 2 2 3" xfId="37880"/>
    <cellStyle name="Normal 2 2 7 2 2 3" xfId="7797"/>
    <cellStyle name="Normal 2 2 7 2 2 3 2" xfId="37881"/>
    <cellStyle name="Normal 2 2 7 2 2 4" xfId="37882"/>
    <cellStyle name="Normal 2 2 7 2 3" xfId="7798"/>
    <cellStyle name="Normal 2 2 7 2 3 2" xfId="7799"/>
    <cellStyle name="Normal 2 2 7 2 3 2 2" xfId="7800"/>
    <cellStyle name="Normal 2 2 7 2 3 2 2 2" xfId="37883"/>
    <cellStyle name="Normal 2 2 7 2 3 2 3" xfId="37884"/>
    <cellStyle name="Normal 2 2 7 2 3 3" xfId="7801"/>
    <cellStyle name="Normal 2 2 7 2 3 3 2" xfId="37885"/>
    <cellStyle name="Normal 2 2 7 2 3 4" xfId="37886"/>
    <cellStyle name="Normal 2 2 7 2 4" xfId="7802"/>
    <cellStyle name="Normal 2 2 7 2 4 2" xfId="7803"/>
    <cellStyle name="Normal 2 2 7 2 4 2 2" xfId="7804"/>
    <cellStyle name="Normal 2 2 7 2 4 2 2 2" xfId="37887"/>
    <cellStyle name="Normal 2 2 7 2 4 2 3" xfId="37888"/>
    <cellStyle name="Normal 2 2 7 2 4 3" xfId="7805"/>
    <cellStyle name="Normal 2 2 7 2 4 3 2" xfId="37889"/>
    <cellStyle name="Normal 2 2 7 2 4 4" xfId="37890"/>
    <cellStyle name="Normal 2 2 7 2 5" xfId="7806"/>
    <cellStyle name="Normal 2 2 7 2 5 2" xfId="7807"/>
    <cellStyle name="Normal 2 2 7 2 5 2 2" xfId="37891"/>
    <cellStyle name="Normal 2 2 7 2 5 3" xfId="37892"/>
    <cellStyle name="Normal 2 2 7 2 6" xfId="7808"/>
    <cellStyle name="Normal 2 2 7 2 6 2" xfId="37893"/>
    <cellStyle name="Normal 2 2 7 2 7" xfId="7809"/>
    <cellStyle name="Normal 2 2 7 2 7 2" xfId="37894"/>
    <cellStyle name="Normal 2 2 7 2 8" xfId="37895"/>
    <cellStyle name="Normal 2 2 7 20" xfId="7810"/>
    <cellStyle name="Normal 2 2 7 20 2" xfId="7811"/>
    <cellStyle name="Normal 2 2 7 20 2 2" xfId="7812"/>
    <cellStyle name="Normal 2 2 7 20 2 2 2" xfId="7813"/>
    <cellStyle name="Normal 2 2 7 20 2 2 2 2" xfId="37896"/>
    <cellStyle name="Normal 2 2 7 20 2 2 3" xfId="37897"/>
    <cellStyle name="Normal 2 2 7 20 2 3" xfId="7814"/>
    <cellStyle name="Normal 2 2 7 20 2 3 2" xfId="37898"/>
    <cellStyle name="Normal 2 2 7 20 2 4" xfId="37899"/>
    <cellStyle name="Normal 2 2 7 20 3" xfId="7815"/>
    <cellStyle name="Normal 2 2 7 20 3 2" xfId="7816"/>
    <cellStyle name="Normal 2 2 7 20 3 2 2" xfId="7817"/>
    <cellStyle name="Normal 2 2 7 20 3 2 2 2" xfId="37900"/>
    <cellStyle name="Normal 2 2 7 20 3 2 3" xfId="37901"/>
    <cellStyle name="Normal 2 2 7 20 3 3" xfId="7818"/>
    <cellStyle name="Normal 2 2 7 20 3 3 2" xfId="37902"/>
    <cellStyle name="Normal 2 2 7 20 3 4" xfId="37903"/>
    <cellStyle name="Normal 2 2 7 20 4" xfId="7819"/>
    <cellStyle name="Normal 2 2 7 20 4 2" xfId="7820"/>
    <cellStyle name="Normal 2 2 7 20 4 2 2" xfId="7821"/>
    <cellStyle name="Normal 2 2 7 20 4 2 2 2" xfId="37904"/>
    <cellStyle name="Normal 2 2 7 20 4 2 3" xfId="37905"/>
    <cellStyle name="Normal 2 2 7 20 4 3" xfId="7822"/>
    <cellStyle name="Normal 2 2 7 20 4 3 2" xfId="37906"/>
    <cellStyle name="Normal 2 2 7 20 4 4" xfId="37907"/>
    <cellStyle name="Normal 2 2 7 20 5" xfId="7823"/>
    <cellStyle name="Normal 2 2 7 20 5 2" xfId="7824"/>
    <cellStyle name="Normal 2 2 7 20 5 2 2" xfId="37908"/>
    <cellStyle name="Normal 2 2 7 20 5 3" xfId="37909"/>
    <cellStyle name="Normal 2 2 7 20 6" xfId="7825"/>
    <cellStyle name="Normal 2 2 7 20 6 2" xfId="37910"/>
    <cellStyle name="Normal 2 2 7 20 7" xfId="7826"/>
    <cellStyle name="Normal 2 2 7 20 7 2" xfId="37911"/>
    <cellStyle name="Normal 2 2 7 20 8" xfId="37912"/>
    <cellStyle name="Normal 2 2 7 21" xfId="7827"/>
    <cellStyle name="Normal 2 2 7 21 2" xfId="7828"/>
    <cellStyle name="Normal 2 2 7 21 2 2" xfId="7829"/>
    <cellStyle name="Normal 2 2 7 21 2 2 2" xfId="7830"/>
    <cellStyle name="Normal 2 2 7 21 2 2 2 2" xfId="37913"/>
    <cellStyle name="Normal 2 2 7 21 2 2 3" xfId="37914"/>
    <cellStyle name="Normal 2 2 7 21 2 3" xfId="7831"/>
    <cellStyle name="Normal 2 2 7 21 2 3 2" xfId="37915"/>
    <cellStyle name="Normal 2 2 7 21 2 4" xfId="37916"/>
    <cellStyle name="Normal 2 2 7 21 3" xfId="7832"/>
    <cellStyle name="Normal 2 2 7 21 3 2" xfId="7833"/>
    <cellStyle name="Normal 2 2 7 21 3 2 2" xfId="7834"/>
    <cellStyle name="Normal 2 2 7 21 3 2 2 2" xfId="37917"/>
    <cellStyle name="Normal 2 2 7 21 3 2 3" xfId="37918"/>
    <cellStyle name="Normal 2 2 7 21 3 3" xfId="7835"/>
    <cellStyle name="Normal 2 2 7 21 3 3 2" xfId="37919"/>
    <cellStyle name="Normal 2 2 7 21 3 4" xfId="37920"/>
    <cellStyle name="Normal 2 2 7 21 4" xfId="7836"/>
    <cellStyle name="Normal 2 2 7 21 4 2" xfId="7837"/>
    <cellStyle name="Normal 2 2 7 21 4 2 2" xfId="7838"/>
    <cellStyle name="Normal 2 2 7 21 4 2 2 2" xfId="37921"/>
    <cellStyle name="Normal 2 2 7 21 4 2 3" xfId="37922"/>
    <cellStyle name="Normal 2 2 7 21 4 3" xfId="7839"/>
    <cellStyle name="Normal 2 2 7 21 4 3 2" xfId="37923"/>
    <cellStyle name="Normal 2 2 7 21 4 4" xfId="37924"/>
    <cellStyle name="Normal 2 2 7 21 5" xfId="7840"/>
    <cellStyle name="Normal 2 2 7 21 5 2" xfId="7841"/>
    <cellStyle name="Normal 2 2 7 21 5 2 2" xfId="37925"/>
    <cellStyle name="Normal 2 2 7 21 5 3" xfId="37926"/>
    <cellStyle name="Normal 2 2 7 21 6" xfId="7842"/>
    <cellStyle name="Normal 2 2 7 21 6 2" xfId="37927"/>
    <cellStyle name="Normal 2 2 7 21 7" xfId="7843"/>
    <cellStyle name="Normal 2 2 7 21 7 2" xfId="37928"/>
    <cellStyle name="Normal 2 2 7 21 8" xfId="37929"/>
    <cellStyle name="Normal 2 2 7 22" xfId="7844"/>
    <cellStyle name="Normal 2 2 7 22 2" xfId="7845"/>
    <cellStyle name="Normal 2 2 7 22 2 2" xfId="7846"/>
    <cellStyle name="Normal 2 2 7 22 2 2 2" xfId="7847"/>
    <cellStyle name="Normal 2 2 7 22 2 2 2 2" xfId="37930"/>
    <cellStyle name="Normal 2 2 7 22 2 2 3" xfId="37931"/>
    <cellStyle name="Normal 2 2 7 22 2 3" xfId="7848"/>
    <cellStyle name="Normal 2 2 7 22 2 3 2" xfId="37932"/>
    <cellStyle name="Normal 2 2 7 22 2 4" xfId="37933"/>
    <cellStyle name="Normal 2 2 7 22 3" xfId="7849"/>
    <cellStyle name="Normal 2 2 7 22 3 2" xfId="7850"/>
    <cellStyle name="Normal 2 2 7 22 3 2 2" xfId="7851"/>
    <cellStyle name="Normal 2 2 7 22 3 2 2 2" xfId="37934"/>
    <cellStyle name="Normal 2 2 7 22 3 2 3" xfId="37935"/>
    <cellStyle name="Normal 2 2 7 22 3 3" xfId="7852"/>
    <cellStyle name="Normal 2 2 7 22 3 3 2" xfId="37936"/>
    <cellStyle name="Normal 2 2 7 22 3 4" xfId="37937"/>
    <cellStyle name="Normal 2 2 7 22 4" xfId="7853"/>
    <cellStyle name="Normal 2 2 7 22 4 2" xfId="7854"/>
    <cellStyle name="Normal 2 2 7 22 4 2 2" xfId="7855"/>
    <cellStyle name="Normal 2 2 7 22 4 2 2 2" xfId="37938"/>
    <cellStyle name="Normal 2 2 7 22 4 2 3" xfId="37939"/>
    <cellStyle name="Normal 2 2 7 22 4 3" xfId="7856"/>
    <cellStyle name="Normal 2 2 7 22 4 3 2" xfId="37940"/>
    <cellStyle name="Normal 2 2 7 22 4 4" xfId="37941"/>
    <cellStyle name="Normal 2 2 7 22 5" xfId="7857"/>
    <cellStyle name="Normal 2 2 7 22 5 2" xfId="7858"/>
    <cellStyle name="Normal 2 2 7 22 5 2 2" xfId="37942"/>
    <cellStyle name="Normal 2 2 7 22 5 3" xfId="37943"/>
    <cellStyle name="Normal 2 2 7 22 6" xfId="7859"/>
    <cellStyle name="Normal 2 2 7 22 6 2" xfId="37944"/>
    <cellStyle name="Normal 2 2 7 22 7" xfId="7860"/>
    <cellStyle name="Normal 2 2 7 22 7 2" xfId="37945"/>
    <cellStyle name="Normal 2 2 7 22 8" xfId="37946"/>
    <cellStyle name="Normal 2 2 7 23" xfId="7861"/>
    <cellStyle name="Normal 2 2 7 23 2" xfId="7862"/>
    <cellStyle name="Normal 2 2 7 23 2 2" xfId="7863"/>
    <cellStyle name="Normal 2 2 7 23 2 2 2" xfId="7864"/>
    <cellStyle name="Normal 2 2 7 23 2 2 2 2" xfId="37947"/>
    <cellStyle name="Normal 2 2 7 23 2 2 3" xfId="37948"/>
    <cellStyle name="Normal 2 2 7 23 2 3" xfId="7865"/>
    <cellStyle name="Normal 2 2 7 23 2 3 2" xfId="37949"/>
    <cellStyle name="Normal 2 2 7 23 2 4" xfId="37950"/>
    <cellStyle name="Normal 2 2 7 23 3" xfId="7866"/>
    <cellStyle name="Normal 2 2 7 23 3 2" xfId="7867"/>
    <cellStyle name="Normal 2 2 7 23 3 2 2" xfId="7868"/>
    <cellStyle name="Normal 2 2 7 23 3 2 2 2" xfId="37951"/>
    <cellStyle name="Normal 2 2 7 23 3 2 3" xfId="37952"/>
    <cellStyle name="Normal 2 2 7 23 3 3" xfId="7869"/>
    <cellStyle name="Normal 2 2 7 23 3 3 2" xfId="37953"/>
    <cellStyle name="Normal 2 2 7 23 3 4" xfId="37954"/>
    <cellStyle name="Normal 2 2 7 23 4" xfId="7870"/>
    <cellStyle name="Normal 2 2 7 23 4 2" xfId="7871"/>
    <cellStyle name="Normal 2 2 7 23 4 2 2" xfId="7872"/>
    <cellStyle name="Normal 2 2 7 23 4 2 2 2" xfId="37955"/>
    <cellStyle name="Normal 2 2 7 23 4 2 3" xfId="37956"/>
    <cellStyle name="Normal 2 2 7 23 4 3" xfId="7873"/>
    <cellStyle name="Normal 2 2 7 23 4 3 2" xfId="37957"/>
    <cellStyle name="Normal 2 2 7 23 4 4" xfId="37958"/>
    <cellStyle name="Normal 2 2 7 23 5" xfId="7874"/>
    <cellStyle name="Normal 2 2 7 23 5 2" xfId="7875"/>
    <cellStyle name="Normal 2 2 7 23 5 2 2" xfId="37959"/>
    <cellStyle name="Normal 2 2 7 23 5 3" xfId="37960"/>
    <cellStyle name="Normal 2 2 7 23 6" xfId="7876"/>
    <cellStyle name="Normal 2 2 7 23 6 2" xfId="37961"/>
    <cellStyle name="Normal 2 2 7 23 7" xfId="7877"/>
    <cellStyle name="Normal 2 2 7 23 7 2" xfId="37962"/>
    <cellStyle name="Normal 2 2 7 23 8" xfId="37963"/>
    <cellStyle name="Normal 2 2 7 24" xfId="7878"/>
    <cellStyle name="Normal 2 2 7 24 2" xfId="7879"/>
    <cellStyle name="Normal 2 2 7 24 2 2" xfId="7880"/>
    <cellStyle name="Normal 2 2 7 24 2 2 2" xfId="7881"/>
    <cellStyle name="Normal 2 2 7 24 2 2 2 2" xfId="37964"/>
    <cellStyle name="Normal 2 2 7 24 2 2 3" xfId="37965"/>
    <cellStyle name="Normal 2 2 7 24 2 3" xfId="7882"/>
    <cellStyle name="Normal 2 2 7 24 2 3 2" xfId="37966"/>
    <cellStyle name="Normal 2 2 7 24 2 4" xfId="37967"/>
    <cellStyle name="Normal 2 2 7 24 3" xfId="7883"/>
    <cellStyle name="Normal 2 2 7 24 3 2" xfId="7884"/>
    <cellStyle name="Normal 2 2 7 24 3 2 2" xfId="7885"/>
    <cellStyle name="Normal 2 2 7 24 3 2 2 2" xfId="37968"/>
    <cellStyle name="Normal 2 2 7 24 3 2 3" xfId="37969"/>
    <cellStyle name="Normal 2 2 7 24 3 3" xfId="7886"/>
    <cellStyle name="Normal 2 2 7 24 3 3 2" xfId="37970"/>
    <cellStyle name="Normal 2 2 7 24 3 4" xfId="37971"/>
    <cellStyle name="Normal 2 2 7 24 4" xfId="7887"/>
    <cellStyle name="Normal 2 2 7 24 4 2" xfId="7888"/>
    <cellStyle name="Normal 2 2 7 24 4 2 2" xfId="7889"/>
    <cellStyle name="Normal 2 2 7 24 4 2 2 2" xfId="37972"/>
    <cellStyle name="Normal 2 2 7 24 4 2 3" xfId="37973"/>
    <cellStyle name="Normal 2 2 7 24 4 3" xfId="7890"/>
    <cellStyle name="Normal 2 2 7 24 4 3 2" xfId="37974"/>
    <cellStyle name="Normal 2 2 7 24 4 4" xfId="37975"/>
    <cellStyle name="Normal 2 2 7 24 5" xfId="7891"/>
    <cellStyle name="Normal 2 2 7 24 5 2" xfId="7892"/>
    <cellStyle name="Normal 2 2 7 24 5 2 2" xfId="37976"/>
    <cellStyle name="Normal 2 2 7 24 5 3" xfId="37977"/>
    <cellStyle name="Normal 2 2 7 24 6" xfId="7893"/>
    <cellStyle name="Normal 2 2 7 24 6 2" xfId="37978"/>
    <cellStyle name="Normal 2 2 7 24 7" xfId="7894"/>
    <cellStyle name="Normal 2 2 7 24 7 2" xfId="37979"/>
    <cellStyle name="Normal 2 2 7 24 8" xfId="37980"/>
    <cellStyle name="Normal 2 2 7 25" xfId="7895"/>
    <cellStyle name="Normal 2 2 7 25 2" xfId="7896"/>
    <cellStyle name="Normal 2 2 7 25 2 2" xfId="7897"/>
    <cellStyle name="Normal 2 2 7 25 2 2 2" xfId="7898"/>
    <cellStyle name="Normal 2 2 7 25 2 2 2 2" xfId="37981"/>
    <cellStyle name="Normal 2 2 7 25 2 2 3" xfId="37982"/>
    <cellStyle name="Normal 2 2 7 25 2 3" xfId="7899"/>
    <cellStyle name="Normal 2 2 7 25 2 3 2" xfId="37983"/>
    <cellStyle name="Normal 2 2 7 25 2 4" xfId="37984"/>
    <cellStyle name="Normal 2 2 7 25 3" xfId="7900"/>
    <cellStyle name="Normal 2 2 7 25 3 2" xfId="7901"/>
    <cellStyle name="Normal 2 2 7 25 3 2 2" xfId="7902"/>
    <cellStyle name="Normal 2 2 7 25 3 2 2 2" xfId="37985"/>
    <cellStyle name="Normal 2 2 7 25 3 2 3" xfId="37986"/>
    <cellStyle name="Normal 2 2 7 25 3 3" xfId="7903"/>
    <cellStyle name="Normal 2 2 7 25 3 3 2" xfId="37987"/>
    <cellStyle name="Normal 2 2 7 25 3 4" xfId="37988"/>
    <cellStyle name="Normal 2 2 7 25 4" xfId="7904"/>
    <cellStyle name="Normal 2 2 7 25 4 2" xfId="7905"/>
    <cellStyle name="Normal 2 2 7 25 4 2 2" xfId="7906"/>
    <cellStyle name="Normal 2 2 7 25 4 2 2 2" xfId="37989"/>
    <cellStyle name="Normal 2 2 7 25 4 2 3" xfId="37990"/>
    <cellStyle name="Normal 2 2 7 25 4 3" xfId="7907"/>
    <cellStyle name="Normal 2 2 7 25 4 3 2" xfId="37991"/>
    <cellStyle name="Normal 2 2 7 25 4 4" xfId="37992"/>
    <cellStyle name="Normal 2 2 7 25 5" xfId="7908"/>
    <cellStyle name="Normal 2 2 7 25 5 2" xfId="7909"/>
    <cellStyle name="Normal 2 2 7 25 5 2 2" xfId="37993"/>
    <cellStyle name="Normal 2 2 7 25 5 3" xfId="37994"/>
    <cellStyle name="Normal 2 2 7 25 6" xfId="7910"/>
    <cellStyle name="Normal 2 2 7 25 6 2" xfId="37995"/>
    <cellStyle name="Normal 2 2 7 25 7" xfId="7911"/>
    <cellStyle name="Normal 2 2 7 25 7 2" xfId="37996"/>
    <cellStyle name="Normal 2 2 7 25 8" xfId="37997"/>
    <cellStyle name="Normal 2 2 7 26" xfId="7912"/>
    <cellStyle name="Normal 2 2 7 26 2" xfId="7913"/>
    <cellStyle name="Normal 2 2 7 26 2 2" xfId="7914"/>
    <cellStyle name="Normal 2 2 7 26 2 2 2" xfId="7915"/>
    <cellStyle name="Normal 2 2 7 26 2 2 2 2" xfId="37998"/>
    <cellStyle name="Normal 2 2 7 26 2 2 3" xfId="37999"/>
    <cellStyle name="Normal 2 2 7 26 2 3" xfId="7916"/>
    <cellStyle name="Normal 2 2 7 26 2 3 2" xfId="38000"/>
    <cellStyle name="Normal 2 2 7 26 2 4" xfId="38001"/>
    <cellStyle name="Normal 2 2 7 26 3" xfId="7917"/>
    <cellStyle name="Normal 2 2 7 26 3 2" xfId="7918"/>
    <cellStyle name="Normal 2 2 7 26 3 2 2" xfId="7919"/>
    <cellStyle name="Normal 2 2 7 26 3 2 2 2" xfId="38002"/>
    <cellStyle name="Normal 2 2 7 26 3 2 3" xfId="38003"/>
    <cellStyle name="Normal 2 2 7 26 3 3" xfId="7920"/>
    <cellStyle name="Normal 2 2 7 26 3 3 2" xfId="38004"/>
    <cellStyle name="Normal 2 2 7 26 3 4" xfId="38005"/>
    <cellStyle name="Normal 2 2 7 26 4" xfId="7921"/>
    <cellStyle name="Normal 2 2 7 26 4 2" xfId="7922"/>
    <cellStyle name="Normal 2 2 7 26 4 2 2" xfId="7923"/>
    <cellStyle name="Normal 2 2 7 26 4 2 2 2" xfId="38006"/>
    <cellStyle name="Normal 2 2 7 26 4 2 3" xfId="38007"/>
    <cellStyle name="Normal 2 2 7 26 4 3" xfId="7924"/>
    <cellStyle name="Normal 2 2 7 26 4 3 2" xfId="38008"/>
    <cellStyle name="Normal 2 2 7 26 4 4" xfId="38009"/>
    <cellStyle name="Normal 2 2 7 26 5" xfId="7925"/>
    <cellStyle name="Normal 2 2 7 26 5 2" xfId="7926"/>
    <cellStyle name="Normal 2 2 7 26 5 2 2" xfId="38010"/>
    <cellStyle name="Normal 2 2 7 26 5 3" xfId="38011"/>
    <cellStyle name="Normal 2 2 7 26 6" xfId="7927"/>
    <cellStyle name="Normal 2 2 7 26 6 2" xfId="38012"/>
    <cellStyle name="Normal 2 2 7 26 7" xfId="7928"/>
    <cellStyle name="Normal 2 2 7 26 7 2" xfId="38013"/>
    <cellStyle name="Normal 2 2 7 26 8" xfId="38014"/>
    <cellStyle name="Normal 2 2 7 27" xfId="7929"/>
    <cellStyle name="Normal 2 2 7 27 2" xfId="7930"/>
    <cellStyle name="Normal 2 2 7 27 2 2" xfId="7931"/>
    <cellStyle name="Normal 2 2 7 27 2 2 2" xfId="7932"/>
    <cellStyle name="Normal 2 2 7 27 2 2 2 2" xfId="38015"/>
    <cellStyle name="Normal 2 2 7 27 2 2 3" xfId="38016"/>
    <cellStyle name="Normal 2 2 7 27 2 3" xfId="7933"/>
    <cellStyle name="Normal 2 2 7 27 2 3 2" xfId="38017"/>
    <cellStyle name="Normal 2 2 7 27 2 4" xfId="38018"/>
    <cellStyle name="Normal 2 2 7 27 3" xfId="7934"/>
    <cellStyle name="Normal 2 2 7 27 3 2" xfId="7935"/>
    <cellStyle name="Normal 2 2 7 27 3 2 2" xfId="7936"/>
    <cellStyle name="Normal 2 2 7 27 3 2 2 2" xfId="38019"/>
    <cellStyle name="Normal 2 2 7 27 3 2 3" xfId="38020"/>
    <cellStyle name="Normal 2 2 7 27 3 3" xfId="7937"/>
    <cellStyle name="Normal 2 2 7 27 3 3 2" xfId="38021"/>
    <cellStyle name="Normal 2 2 7 27 3 4" xfId="38022"/>
    <cellStyle name="Normal 2 2 7 27 4" xfId="7938"/>
    <cellStyle name="Normal 2 2 7 27 4 2" xfId="7939"/>
    <cellStyle name="Normal 2 2 7 27 4 2 2" xfId="7940"/>
    <cellStyle name="Normal 2 2 7 27 4 2 2 2" xfId="38023"/>
    <cellStyle name="Normal 2 2 7 27 4 2 3" xfId="38024"/>
    <cellStyle name="Normal 2 2 7 27 4 3" xfId="7941"/>
    <cellStyle name="Normal 2 2 7 27 4 3 2" xfId="38025"/>
    <cellStyle name="Normal 2 2 7 27 4 4" xfId="38026"/>
    <cellStyle name="Normal 2 2 7 27 5" xfId="7942"/>
    <cellStyle name="Normal 2 2 7 27 5 2" xfId="7943"/>
    <cellStyle name="Normal 2 2 7 27 5 2 2" xfId="38027"/>
    <cellStyle name="Normal 2 2 7 27 5 3" xfId="38028"/>
    <cellStyle name="Normal 2 2 7 27 6" xfId="7944"/>
    <cellStyle name="Normal 2 2 7 27 6 2" xfId="38029"/>
    <cellStyle name="Normal 2 2 7 27 7" xfId="7945"/>
    <cellStyle name="Normal 2 2 7 27 7 2" xfId="38030"/>
    <cellStyle name="Normal 2 2 7 27 8" xfId="38031"/>
    <cellStyle name="Normal 2 2 7 28" xfId="7946"/>
    <cellStyle name="Normal 2 2 7 28 2" xfId="7947"/>
    <cellStyle name="Normal 2 2 7 28 2 2" xfId="7948"/>
    <cellStyle name="Normal 2 2 7 28 2 2 2" xfId="7949"/>
    <cellStyle name="Normal 2 2 7 28 2 2 2 2" xfId="38032"/>
    <cellStyle name="Normal 2 2 7 28 2 2 3" xfId="38033"/>
    <cellStyle name="Normal 2 2 7 28 2 3" xfId="7950"/>
    <cellStyle name="Normal 2 2 7 28 2 3 2" xfId="38034"/>
    <cellStyle name="Normal 2 2 7 28 2 4" xfId="38035"/>
    <cellStyle name="Normal 2 2 7 28 3" xfId="7951"/>
    <cellStyle name="Normal 2 2 7 28 3 2" xfId="7952"/>
    <cellStyle name="Normal 2 2 7 28 3 2 2" xfId="7953"/>
    <cellStyle name="Normal 2 2 7 28 3 2 2 2" xfId="38036"/>
    <cellStyle name="Normal 2 2 7 28 3 2 3" xfId="38037"/>
    <cellStyle name="Normal 2 2 7 28 3 3" xfId="7954"/>
    <cellStyle name="Normal 2 2 7 28 3 3 2" xfId="38038"/>
    <cellStyle name="Normal 2 2 7 28 3 4" xfId="38039"/>
    <cellStyle name="Normal 2 2 7 28 4" xfId="7955"/>
    <cellStyle name="Normal 2 2 7 28 4 2" xfId="7956"/>
    <cellStyle name="Normal 2 2 7 28 4 2 2" xfId="7957"/>
    <cellStyle name="Normal 2 2 7 28 4 2 2 2" xfId="38040"/>
    <cellStyle name="Normal 2 2 7 28 4 2 3" xfId="38041"/>
    <cellStyle name="Normal 2 2 7 28 4 3" xfId="7958"/>
    <cellStyle name="Normal 2 2 7 28 4 3 2" xfId="38042"/>
    <cellStyle name="Normal 2 2 7 28 4 4" xfId="38043"/>
    <cellStyle name="Normal 2 2 7 28 5" xfId="7959"/>
    <cellStyle name="Normal 2 2 7 28 5 2" xfId="7960"/>
    <cellStyle name="Normal 2 2 7 28 5 2 2" xfId="38044"/>
    <cellStyle name="Normal 2 2 7 28 5 3" xfId="38045"/>
    <cellStyle name="Normal 2 2 7 28 6" xfId="7961"/>
    <cellStyle name="Normal 2 2 7 28 6 2" xfId="38046"/>
    <cellStyle name="Normal 2 2 7 28 7" xfId="7962"/>
    <cellStyle name="Normal 2 2 7 28 7 2" xfId="38047"/>
    <cellStyle name="Normal 2 2 7 28 8" xfId="38048"/>
    <cellStyle name="Normal 2 2 7 29" xfId="7963"/>
    <cellStyle name="Normal 2 2 7 29 2" xfId="7964"/>
    <cellStyle name="Normal 2 2 7 29 2 2" xfId="7965"/>
    <cellStyle name="Normal 2 2 7 29 2 2 2" xfId="7966"/>
    <cellStyle name="Normal 2 2 7 29 2 2 2 2" xfId="38049"/>
    <cellStyle name="Normal 2 2 7 29 2 2 3" xfId="38050"/>
    <cellStyle name="Normal 2 2 7 29 2 3" xfId="7967"/>
    <cellStyle name="Normal 2 2 7 29 2 3 2" xfId="38051"/>
    <cellStyle name="Normal 2 2 7 29 2 4" xfId="38052"/>
    <cellStyle name="Normal 2 2 7 29 3" xfId="7968"/>
    <cellStyle name="Normal 2 2 7 29 3 2" xfId="7969"/>
    <cellStyle name="Normal 2 2 7 29 3 2 2" xfId="7970"/>
    <cellStyle name="Normal 2 2 7 29 3 2 2 2" xfId="38053"/>
    <cellStyle name="Normal 2 2 7 29 3 2 3" xfId="38054"/>
    <cellStyle name="Normal 2 2 7 29 3 3" xfId="7971"/>
    <cellStyle name="Normal 2 2 7 29 3 3 2" xfId="38055"/>
    <cellStyle name="Normal 2 2 7 29 3 4" xfId="38056"/>
    <cellStyle name="Normal 2 2 7 29 4" xfId="7972"/>
    <cellStyle name="Normal 2 2 7 29 4 2" xfId="7973"/>
    <cellStyle name="Normal 2 2 7 29 4 2 2" xfId="7974"/>
    <cellStyle name="Normal 2 2 7 29 4 2 2 2" xfId="38057"/>
    <cellStyle name="Normal 2 2 7 29 4 2 3" xfId="38058"/>
    <cellStyle name="Normal 2 2 7 29 4 3" xfId="7975"/>
    <cellStyle name="Normal 2 2 7 29 4 3 2" xfId="38059"/>
    <cellStyle name="Normal 2 2 7 29 4 4" xfId="38060"/>
    <cellStyle name="Normal 2 2 7 29 5" xfId="7976"/>
    <cellStyle name="Normal 2 2 7 29 5 2" xfId="7977"/>
    <cellStyle name="Normal 2 2 7 29 5 2 2" xfId="38061"/>
    <cellStyle name="Normal 2 2 7 29 5 3" xfId="38062"/>
    <cellStyle name="Normal 2 2 7 29 6" xfId="7978"/>
    <cellStyle name="Normal 2 2 7 29 6 2" xfId="38063"/>
    <cellStyle name="Normal 2 2 7 29 7" xfId="7979"/>
    <cellStyle name="Normal 2 2 7 29 7 2" xfId="38064"/>
    <cellStyle name="Normal 2 2 7 29 8" xfId="38065"/>
    <cellStyle name="Normal 2 2 7 3" xfId="7980"/>
    <cellStyle name="Normal 2 2 7 3 2" xfId="7981"/>
    <cellStyle name="Normal 2 2 7 3 2 2" xfId="7982"/>
    <cellStyle name="Normal 2 2 7 3 2 2 2" xfId="7983"/>
    <cellStyle name="Normal 2 2 7 3 2 2 2 2" xfId="38066"/>
    <cellStyle name="Normal 2 2 7 3 2 2 3" xfId="38067"/>
    <cellStyle name="Normal 2 2 7 3 2 3" xfId="7984"/>
    <cellStyle name="Normal 2 2 7 3 2 3 2" xfId="38068"/>
    <cellStyle name="Normal 2 2 7 3 2 4" xfId="38069"/>
    <cellStyle name="Normal 2 2 7 3 3" xfId="7985"/>
    <cellStyle name="Normal 2 2 7 3 3 2" xfId="7986"/>
    <cellStyle name="Normal 2 2 7 3 3 2 2" xfId="7987"/>
    <cellStyle name="Normal 2 2 7 3 3 2 2 2" xfId="38070"/>
    <cellStyle name="Normal 2 2 7 3 3 2 3" xfId="38071"/>
    <cellStyle name="Normal 2 2 7 3 3 3" xfId="7988"/>
    <cellStyle name="Normal 2 2 7 3 3 3 2" xfId="38072"/>
    <cellStyle name="Normal 2 2 7 3 3 4" xfId="38073"/>
    <cellStyle name="Normal 2 2 7 3 4" xfId="7989"/>
    <cellStyle name="Normal 2 2 7 3 4 2" xfId="7990"/>
    <cellStyle name="Normal 2 2 7 3 4 2 2" xfId="7991"/>
    <cellStyle name="Normal 2 2 7 3 4 2 2 2" xfId="38074"/>
    <cellStyle name="Normal 2 2 7 3 4 2 3" xfId="38075"/>
    <cellStyle name="Normal 2 2 7 3 4 3" xfId="7992"/>
    <cellStyle name="Normal 2 2 7 3 4 3 2" xfId="38076"/>
    <cellStyle name="Normal 2 2 7 3 4 4" xfId="38077"/>
    <cellStyle name="Normal 2 2 7 3 5" xfId="7993"/>
    <cellStyle name="Normal 2 2 7 3 5 2" xfId="7994"/>
    <cellStyle name="Normal 2 2 7 3 5 2 2" xfId="38078"/>
    <cellStyle name="Normal 2 2 7 3 5 3" xfId="38079"/>
    <cellStyle name="Normal 2 2 7 3 6" xfId="7995"/>
    <cellStyle name="Normal 2 2 7 3 6 2" xfId="38080"/>
    <cellStyle name="Normal 2 2 7 3 7" xfId="7996"/>
    <cellStyle name="Normal 2 2 7 3 7 2" xfId="38081"/>
    <cellStyle name="Normal 2 2 7 3 8" xfId="38082"/>
    <cellStyle name="Normal 2 2 7 30" xfId="7997"/>
    <cellStyle name="Normal 2 2 7 30 2" xfId="7998"/>
    <cellStyle name="Normal 2 2 7 30 2 2" xfId="7999"/>
    <cellStyle name="Normal 2 2 7 30 2 2 2" xfId="38083"/>
    <cellStyle name="Normal 2 2 7 30 2 3" xfId="38084"/>
    <cellStyle name="Normal 2 2 7 30 3" xfId="8000"/>
    <cellStyle name="Normal 2 2 7 30 3 2" xfId="38085"/>
    <cellStyle name="Normal 2 2 7 30 4" xfId="38086"/>
    <cellStyle name="Normal 2 2 7 31" xfId="8001"/>
    <cellStyle name="Normal 2 2 7 31 2" xfId="8002"/>
    <cellStyle name="Normal 2 2 7 31 2 2" xfId="8003"/>
    <cellStyle name="Normal 2 2 7 31 2 2 2" xfId="38087"/>
    <cellStyle name="Normal 2 2 7 31 2 3" xfId="38088"/>
    <cellStyle name="Normal 2 2 7 31 3" xfId="8004"/>
    <cellStyle name="Normal 2 2 7 31 3 2" xfId="38089"/>
    <cellStyle name="Normal 2 2 7 31 4" xfId="38090"/>
    <cellStyle name="Normal 2 2 7 32" xfId="8005"/>
    <cellStyle name="Normal 2 2 7 32 2" xfId="8006"/>
    <cellStyle name="Normal 2 2 7 32 2 2" xfId="8007"/>
    <cellStyle name="Normal 2 2 7 32 2 2 2" xfId="38091"/>
    <cellStyle name="Normal 2 2 7 32 2 3" xfId="38092"/>
    <cellStyle name="Normal 2 2 7 32 3" xfId="8008"/>
    <cellStyle name="Normal 2 2 7 32 3 2" xfId="38093"/>
    <cellStyle name="Normal 2 2 7 32 4" xfId="38094"/>
    <cellStyle name="Normal 2 2 7 33" xfId="8009"/>
    <cellStyle name="Normal 2 2 7 33 2" xfId="8010"/>
    <cellStyle name="Normal 2 2 7 33 2 2" xfId="38095"/>
    <cellStyle name="Normal 2 2 7 33 3" xfId="38096"/>
    <cellStyle name="Normal 2 2 7 34" xfId="8011"/>
    <cellStyle name="Normal 2 2 7 34 2" xfId="38097"/>
    <cellStyle name="Normal 2 2 7 35" xfId="8012"/>
    <cellStyle name="Normal 2 2 7 35 2" xfId="38098"/>
    <cellStyle name="Normal 2 2 7 36" xfId="38099"/>
    <cellStyle name="Normal 2 2 7 4" xfId="8013"/>
    <cellStyle name="Normal 2 2 7 4 2" xfId="8014"/>
    <cellStyle name="Normal 2 2 7 4 2 2" xfId="8015"/>
    <cellStyle name="Normal 2 2 7 4 2 2 2" xfId="8016"/>
    <cellStyle name="Normal 2 2 7 4 2 2 2 2" xfId="38100"/>
    <cellStyle name="Normal 2 2 7 4 2 2 3" xfId="38101"/>
    <cellStyle name="Normal 2 2 7 4 2 3" xfId="8017"/>
    <cellStyle name="Normal 2 2 7 4 2 3 2" xfId="38102"/>
    <cellStyle name="Normal 2 2 7 4 2 4" xfId="38103"/>
    <cellStyle name="Normal 2 2 7 4 3" xfId="8018"/>
    <cellStyle name="Normal 2 2 7 4 3 2" xfId="8019"/>
    <cellStyle name="Normal 2 2 7 4 3 2 2" xfId="8020"/>
    <cellStyle name="Normal 2 2 7 4 3 2 2 2" xfId="38104"/>
    <cellStyle name="Normal 2 2 7 4 3 2 3" xfId="38105"/>
    <cellStyle name="Normal 2 2 7 4 3 3" xfId="8021"/>
    <cellStyle name="Normal 2 2 7 4 3 3 2" xfId="38106"/>
    <cellStyle name="Normal 2 2 7 4 3 4" xfId="38107"/>
    <cellStyle name="Normal 2 2 7 4 4" xfId="8022"/>
    <cellStyle name="Normal 2 2 7 4 4 2" xfId="8023"/>
    <cellStyle name="Normal 2 2 7 4 4 2 2" xfId="8024"/>
    <cellStyle name="Normal 2 2 7 4 4 2 2 2" xfId="38108"/>
    <cellStyle name="Normal 2 2 7 4 4 2 3" xfId="38109"/>
    <cellStyle name="Normal 2 2 7 4 4 3" xfId="8025"/>
    <cellStyle name="Normal 2 2 7 4 4 3 2" xfId="38110"/>
    <cellStyle name="Normal 2 2 7 4 4 4" xfId="38111"/>
    <cellStyle name="Normal 2 2 7 4 5" xfId="8026"/>
    <cellStyle name="Normal 2 2 7 4 5 2" xfId="8027"/>
    <cellStyle name="Normal 2 2 7 4 5 2 2" xfId="38112"/>
    <cellStyle name="Normal 2 2 7 4 5 3" xfId="38113"/>
    <cellStyle name="Normal 2 2 7 4 6" xfId="8028"/>
    <cellStyle name="Normal 2 2 7 4 6 2" xfId="38114"/>
    <cellStyle name="Normal 2 2 7 4 7" xfId="8029"/>
    <cellStyle name="Normal 2 2 7 4 7 2" xfId="38115"/>
    <cellStyle name="Normal 2 2 7 4 8" xfId="38116"/>
    <cellStyle name="Normal 2 2 7 5" xfId="8030"/>
    <cellStyle name="Normal 2 2 7 5 2" xfId="8031"/>
    <cellStyle name="Normal 2 2 7 5 2 2" xfId="8032"/>
    <cellStyle name="Normal 2 2 7 5 2 2 2" xfId="8033"/>
    <cellStyle name="Normal 2 2 7 5 2 2 2 2" xfId="38117"/>
    <cellStyle name="Normal 2 2 7 5 2 2 3" xfId="38118"/>
    <cellStyle name="Normal 2 2 7 5 2 3" xfId="8034"/>
    <cellStyle name="Normal 2 2 7 5 2 3 2" xfId="38119"/>
    <cellStyle name="Normal 2 2 7 5 2 4" xfId="38120"/>
    <cellStyle name="Normal 2 2 7 5 3" xfId="8035"/>
    <cellStyle name="Normal 2 2 7 5 3 2" xfId="8036"/>
    <cellStyle name="Normal 2 2 7 5 3 2 2" xfId="8037"/>
    <cellStyle name="Normal 2 2 7 5 3 2 2 2" xfId="38121"/>
    <cellStyle name="Normal 2 2 7 5 3 2 3" xfId="38122"/>
    <cellStyle name="Normal 2 2 7 5 3 3" xfId="8038"/>
    <cellStyle name="Normal 2 2 7 5 3 3 2" xfId="38123"/>
    <cellStyle name="Normal 2 2 7 5 3 4" xfId="38124"/>
    <cellStyle name="Normal 2 2 7 5 4" xfId="8039"/>
    <cellStyle name="Normal 2 2 7 5 4 2" xfId="8040"/>
    <cellStyle name="Normal 2 2 7 5 4 2 2" xfId="8041"/>
    <cellStyle name="Normal 2 2 7 5 4 2 2 2" xfId="38125"/>
    <cellStyle name="Normal 2 2 7 5 4 2 3" xfId="38126"/>
    <cellStyle name="Normal 2 2 7 5 4 3" xfId="8042"/>
    <cellStyle name="Normal 2 2 7 5 4 3 2" xfId="38127"/>
    <cellStyle name="Normal 2 2 7 5 4 4" xfId="38128"/>
    <cellStyle name="Normal 2 2 7 5 5" xfId="8043"/>
    <cellStyle name="Normal 2 2 7 5 5 2" xfId="8044"/>
    <cellStyle name="Normal 2 2 7 5 5 2 2" xfId="38129"/>
    <cellStyle name="Normal 2 2 7 5 5 3" xfId="38130"/>
    <cellStyle name="Normal 2 2 7 5 6" xfId="8045"/>
    <cellStyle name="Normal 2 2 7 5 6 2" xfId="38131"/>
    <cellStyle name="Normal 2 2 7 5 7" xfId="8046"/>
    <cellStyle name="Normal 2 2 7 5 7 2" xfId="38132"/>
    <cellStyle name="Normal 2 2 7 5 8" xfId="38133"/>
    <cellStyle name="Normal 2 2 7 6" xfId="8047"/>
    <cellStyle name="Normal 2 2 7 6 2" xfId="8048"/>
    <cellStyle name="Normal 2 2 7 6 2 2" xfId="8049"/>
    <cellStyle name="Normal 2 2 7 6 2 2 2" xfId="8050"/>
    <cellStyle name="Normal 2 2 7 6 2 2 2 2" xfId="38134"/>
    <cellStyle name="Normal 2 2 7 6 2 2 3" xfId="38135"/>
    <cellStyle name="Normal 2 2 7 6 2 3" xfId="8051"/>
    <cellStyle name="Normal 2 2 7 6 2 3 2" xfId="38136"/>
    <cellStyle name="Normal 2 2 7 6 2 4" xfId="38137"/>
    <cellStyle name="Normal 2 2 7 6 3" xfId="8052"/>
    <cellStyle name="Normal 2 2 7 6 3 2" xfId="8053"/>
    <cellStyle name="Normal 2 2 7 6 3 2 2" xfId="8054"/>
    <cellStyle name="Normal 2 2 7 6 3 2 2 2" xfId="38138"/>
    <cellStyle name="Normal 2 2 7 6 3 2 3" xfId="38139"/>
    <cellStyle name="Normal 2 2 7 6 3 3" xfId="8055"/>
    <cellStyle name="Normal 2 2 7 6 3 3 2" xfId="38140"/>
    <cellStyle name="Normal 2 2 7 6 3 4" xfId="38141"/>
    <cellStyle name="Normal 2 2 7 6 4" xfId="8056"/>
    <cellStyle name="Normal 2 2 7 6 4 2" xfId="8057"/>
    <cellStyle name="Normal 2 2 7 6 4 2 2" xfId="8058"/>
    <cellStyle name="Normal 2 2 7 6 4 2 2 2" xfId="38142"/>
    <cellStyle name="Normal 2 2 7 6 4 2 3" xfId="38143"/>
    <cellStyle name="Normal 2 2 7 6 4 3" xfId="8059"/>
    <cellStyle name="Normal 2 2 7 6 4 3 2" xfId="38144"/>
    <cellStyle name="Normal 2 2 7 6 4 4" xfId="38145"/>
    <cellStyle name="Normal 2 2 7 6 5" xfId="8060"/>
    <cellStyle name="Normal 2 2 7 6 5 2" xfId="8061"/>
    <cellStyle name="Normal 2 2 7 6 5 2 2" xfId="38146"/>
    <cellStyle name="Normal 2 2 7 6 5 3" xfId="38147"/>
    <cellStyle name="Normal 2 2 7 6 6" xfId="8062"/>
    <cellStyle name="Normal 2 2 7 6 6 2" xfId="38148"/>
    <cellStyle name="Normal 2 2 7 6 7" xfId="8063"/>
    <cellStyle name="Normal 2 2 7 6 7 2" xfId="38149"/>
    <cellStyle name="Normal 2 2 7 6 8" xfId="38150"/>
    <cellStyle name="Normal 2 2 7 7" xfId="8064"/>
    <cellStyle name="Normal 2 2 7 7 2" xfId="8065"/>
    <cellStyle name="Normal 2 2 7 7 2 2" xfId="8066"/>
    <cellStyle name="Normal 2 2 7 7 2 2 2" xfId="8067"/>
    <cellStyle name="Normal 2 2 7 7 2 2 2 2" xfId="38151"/>
    <cellStyle name="Normal 2 2 7 7 2 2 3" xfId="38152"/>
    <cellStyle name="Normal 2 2 7 7 2 3" xfId="8068"/>
    <cellStyle name="Normal 2 2 7 7 2 3 2" xfId="38153"/>
    <cellStyle name="Normal 2 2 7 7 2 4" xfId="38154"/>
    <cellStyle name="Normal 2 2 7 7 3" xfId="8069"/>
    <cellStyle name="Normal 2 2 7 7 3 2" xfId="8070"/>
    <cellStyle name="Normal 2 2 7 7 3 2 2" xfId="8071"/>
    <cellStyle name="Normal 2 2 7 7 3 2 2 2" xfId="38155"/>
    <cellStyle name="Normal 2 2 7 7 3 2 3" xfId="38156"/>
    <cellStyle name="Normal 2 2 7 7 3 3" xfId="8072"/>
    <cellStyle name="Normal 2 2 7 7 3 3 2" xfId="38157"/>
    <cellStyle name="Normal 2 2 7 7 3 4" xfId="38158"/>
    <cellStyle name="Normal 2 2 7 7 4" xfId="8073"/>
    <cellStyle name="Normal 2 2 7 7 4 2" xfId="8074"/>
    <cellStyle name="Normal 2 2 7 7 4 2 2" xfId="8075"/>
    <cellStyle name="Normal 2 2 7 7 4 2 2 2" xfId="38159"/>
    <cellStyle name="Normal 2 2 7 7 4 2 3" xfId="38160"/>
    <cellStyle name="Normal 2 2 7 7 4 3" xfId="8076"/>
    <cellStyle name="Normal 2 2 7 7 4 3 2" xfId="38161"/>
    <cellStyle name="Normal 2 2 7 7 4 4" xfId="38162"/>
    <cellStyle name="Normal 2 2 7 7 5" xfId="8077"/>
    <cellStyle name="Normal 2 2 7 7 5 2" xfId="8078"/>
    <cellStyle name="Normal 2 2 7 7 5 2 2" xfId="38163"/>
    <cellStyle name="Normal 2 2 7 7 5 3" xfId="38164"/>
    <cellStyle name="Normal 2 2 7 7 6" xfId="8079"/>
    <cellStyle name="Normal 2 2 7 7 6 2" xfId="38165"/>
    <cellStyle name="Normal 2 2 7 7 7" xfId="8080"/>
    <cellStyle name="Normal 2 2 7 7 7 2" xfId="38166"/>
    <cellStyle name="Normal 2 2 7 7 8" xfId="38167"/>
    <cellStyle name="Normal 2 2 7 8" xfId="8081"/>
    <cellStyle name="Normal 2 2 7 8 2" xfId="8082"/>
    <cellStyle name="Normal 2 2 7 8 2 2" xfId="8083"/>
    <cellStyle name="Normal 2 2 7 8 2 2 2" xfId="8084"/>
    <cellStyle name="Normal 2 2 7 8 2 2 2 2" xfId="38168"/>
    <cellStyle name="Normal 2 2 7 8 2 2 3" xfId="38169"/>
    <cellStyle name="Normal 2 2 7 8 2 3" xfId="8085"/>
    <cellStyle name="Normal 2 2 7 8 2 3 2" xfId="38170"/>
    <cellStyle name="Normal 2 2 7 8 2 4" xfId="38171"/>
    <cellStyle name="Normal 2 2 7 8 3" xfId="8086"/>
    <cellStyle name="Normal 2 2 7 8 3 2" xfId="8087"/>
    <cellStyle name="Normal 2 2 7 8 3 2 2" xfId="8088"/>
    <cellStyle name="Normal 2 2 7 8 3 2 2 2" xfId="38172"/>
    <cellStyle name="Normal 2 2 7 8 3 2 3" xfId="38173"/>
    <cellStyle name="Normal 2 2 7 8 3 3" xfId="8089"/>
    <cellStyle name="Normal 2 2 7 8 3 3 2" xfId="38174"/>
    <cellStyle name="Normal 2 2 7 8 3 4" xfId="38175"/>
    <cellStyle name="Normal 2 2 7 8 4" xfId="8090"/>
    <cellStyle name="Normal 2 2 7 8 4 2" xfId="8091"/>
    <cellStyle name="Normal 2 2 7 8 4 2 2" xfId="8092"/>
    <cellStyle name="Normal 2 2 7 8 4 2 2 2" xfId="38176"/>
    <cellStyle name="Normal 2 2 7 8 4 2 3" xfId="38177"/>
    <cellStyle name="Normal 2 2 7 8 4 3" xfId="8093"/>
    <cellStyle name="Normal 2 2 7 8 4 3 2" xfId="38178"/>
    <cellStyle name="Normal 2 2 7 8 4 4" xfId="38179"/>
    <cellStyle name="Normal 2 2 7 8 5" xfId="8094"/>
    <cellStyle name="Normal 2 2 7 8 5 2" xfId="8095"/>
    <cellStyle name="Normal 2 2 7 8 5 2 2" xfId="38180"/>
    <cellStyle name="Normal 2 2 7 8 5 3" xfId="38181"/>
    <cellStyle name="Normal 2 2 7 8 6" xfId="8096"/>
    <cellStyle name="Normal 2 2 7 8 6 2" xfId="38182"/>
    <cellStyle name="Normal 2 2 7 8 7" xfId="8097"/>
    <cellStyle name="Normal 2 2 7 8 7 2" xfId="38183"/>
    <cellStyle name="Normal 2 2 7 8 8" xfId="38184"/>
    <cellStyle name="Normal 2 2 7 9" xfId="8098"/>
    <cellStyle name="Normal 2 2 7 9 2" xfId="8099"/>
    <cellStyle name="Normal 2 2 7 9 2 2" xfId="8100"/>
    <cellStyle name="Normal 2 2 7 9 2 2 2" xfId="8101"/>
    <cellStyle name="Normal 2 2 7 9 2 2 2 2" xfId="38185"/>
    <cellStyle name="Normal 2 2 7 9 2 2 3" xfId="38186"/>
    <cellStyle name="Normal 2 2 7 9 2 3" xfId="8102"/>
    <cellStyle name="Normal 2 2 7 9 2 3 2" xfId="38187"/>
    <cellStyle name="Normal 2 2 7 9 2 4" xfId="38188"/>
    <cellStyle name="Normal 2 2 7 9 3" xfId="8103"/>
    <cellStyle name="Normal 2 2 7 9 3 2" xfId="8104"/>
    <cellStyle name="Normal 2 2 7 9 3 2 2" xfId="8105"/>
    <cellStyle name="Normal 2 2 7 9 3 2 2 2" xfId="38189"/>
    <cellStyle name="Normal 2 2 7 9 3 2 3" xfId="38190"/>
    <cellStyle name="Normal 2 2 7 9 3 3" xfId="8106"/>
    <cellStyle name="Normal 2 2 7 9 3 3 2" xfId="38191"/>
    <cellStyle name="Normal 2 2 7 9 3 4" xfId="38192"/>
    <cellStyle name="Normal 2 2 7 9 4" xfId="8107"/>
    <cellStyle name="Normal 2 2 7 9 4 2" xfId="8108"/>
    <cellStyle name="Normal 2 2 7 9 4 2 2" xfId="8109"/>
    <cellStyle name="Normal 2 2 7 9 4 2 2 2" xfId="38193"/>
    <cellStyle name="Normal 2 2 7 9 4 2 3" xfId="38194"/>
    <cellStyle name="Normal 2 2 7 9 4 3" xfId="8110"/>
    <cellStyle name="Normal 2 2 7 9 4 3 2" xfId="38195"/>
    <cellStyle name="Normal 2 2 7 9 4 4" xfId="38196"/>
    <cellStyle name="Normal 2 2 7 9 5" xfId="8111"/>
    <cellStyle name="Normal 2 2 7 9 5 2" xfId="8112"/>
    <cellStyle name="Normal 2 2 7 9 5 2 2" xfId="38197"/>
    <cellStyle name="Normal 2 2 7 9 5 3" xfId="38198"/>
    <cellStyle name="Normal 2 2 7 9 6" xfId="8113"/>
    <cellStyle name="Normal 2 2 7 9 6 2" xfId="38199"/>
    <cellStyle name="Normal 2 2 7 9 7" xfId="8114"/>
    <cellStyle name="Normal 2 2 7 9 7 2" xfId="38200"/>
    <cellStyle name="Normal 2 2 7 9 8" xfId="38201"/>
    <cellStyle name="Normal 2 2 8" xfId="8115"/>
    <cellStyle name="Normal 2 2 8 2" xfId="8116"/>
    <cellStyle name="Normal 2 2 8 2 2" xfId="8117"/>
    <cellStyle name="Normal 2 2 8 2 2 2" xfId="8118"/>
    <cellStyle name="Normal 2 2 8 2 2 2 2" xfId="38202"/>
    <cellStyle name="Normal 2 2 8 2 2 3" xfId="38203"/>
    <cellStyle name="Normal 2 2 8 2 3" xfId="8119"/>
    <cellStyle name="Normal 2 2 8 2 3 2" xfId="38204"/>
    <cellStyle name="Normal 2 2 8 2 4" xfId="38205"/>
    <cellStyle name="Normal 2 2 8 3" xfId="8120"/>
    <cellStyle name="Normal 2 2 8 3 2" xfId="8121"/>
    <cellStyle name="Normal 2 2 8 3 2 2" xfId="8122"/>
    <cellStyle name="Normal 2 2 8 3 2 2 2" xfId="38206"/>
    <cellStyle name="Normal 2 2 8 3 2 3" xfId="38207"/>
    <cellStyle name="Normal 2 2 8 3 3" xfId="8123"/>
    <cellStyle name="Normal 2 2 8 3 3 2" xfId="38208"/>
    <cellStyle name="Normal 2 2 8 3 4" xfId="38209"/>
    <cellStyle name="Normal 2 2 8 4" xfId="8124"/>
    <cellStyle name="Normal 2 2 8 4 2" xfId="8125"/>
    <cellStyle name="Normal 2 2 8 4 2 2" xfId="8126"/>
    <cellStyle name="Normal 2 2 8 4 2 2 2" xfId="38210"/>
    <cellStyle name="Normal 2 2 8 4 2 3" xfId="38211"/>
    <cellStyle name="Normal 2 2 8 4 3" xfId="8127"/>
    <cellStyle name="Normal 2 2 8 4 3 2" xfId="38212"/>
    <cellStyle name="Normal 2 2 8 4 4" xfId="38213"/>
    <cellStyle name="Normal 2 2 8 5" xfId="8128"/>
    <cellStyle name="Normal 2 2 8 5 2" xfId="8129"/>
    <cellStyle name="Normal 2 2 8 5 2 2" xfId="38214"/>
    <cellStyle name="Normal 2 2 8 5 3" xfId="38215"/>
    <cellStyle name="Normal 2 2 8 6" xfId="8130"/>
    <cellStyle name="Normal 2 2 8 6 2" xfId="38216"/>
    <cellStyle name="Normal 2 2 8 7" xfId="8131"/>
    <cellStyle name="Normal 2 2 8 7 2" xfId="38217"/>
    <cellStyle name="Normal 2 2 8 8" xfId="38218"/>
    <cellStyle name="Normal 2 2 9" xfId="8132"/>
    <cellStyle name="Normal 2 2 9 2" xfId="8133"/>
    <cellStyle name="Normal 2 2 9 2 2" xfId="8134"/>
    <cellStyle name="Normal 2 2 9 2 2 2" xfId="8135"/>
    <cellStyle name="Normal 2 2 9 2 2 2 2" xfId="38219"/>
    <cellStyle name="Normal 2 2 9 2 2 3" xfId="38220"/>
    <cellStyle name="Normal 2 2 9 2 3" xfId="8136"/>
    <cellStyle name="Normal 2 2 9 2 3 2" xfId="38221"/>
    <cellStyle name="Normal 2 2 9 2 4" xfId="38222"/>
    <cellStyle name="Normal 2 2 9 3" xfId="8137"/>
    <cellStyle name="Normal 2 2 9 3 2" xfId="8138"/>
    <cellStyle name="Normal 2 2 9 3 2 2" xfId="8139"/>
    <cellStyle name="Normal 2 2 9 3 2 2 2" xfId="38223"/>
    <cellStyle name="Normal 2 2 9 3 2 3" xfId="38224"/>
    <cellStyle name="Normal 2 2 9 3 3" xfId="8140"/>
    <cellStyle name="Normal 2 2 9 3 3 2" xfId="38225"/>
    <cellStyle name="Normal 2 2 9 3 4" xfId="38226"/>
    <cellStyle name="Normal 2 2 9 4" xfId="8141"/>
    <cellStyle name="Normal 2 2 9 4 2" xfId="8142"/>
    <cellStyle name="Normal 2 2 9 4 2 2" xfId="8143"/>
    <cellStyle name="Normal 2 2 9 4 2 2 2" xfId="38227"/>
    <cellStyle name="Normal 2 2 9 4 2 3" xfId="38228"/>
    <cellStyle name="Normal 2 2 9 4 3" xfId="8144"/>
    <cellStyle name="Normal 2 2 9 4 3 2" xfId="38229"/>
    <cellStyle name="Normal 2 2 9 4 4" xfId="38230"/>
    <cellStyle name="Normal 2 2 9 5" xfId="8145"/>
    <cellStyle name="Normal 2 2 9 5 2" xfId="8146"/>
    <cellStyle name="Normal 2 2 9 5 2 2" xfId="38231"/>
    <cellStyle name="Normal 2 2 9 5 3" xfId="38232"/>
    <cellStyle name="Normal 2 2 9 6" xfId="8147"/>
    <cellStyle name="Normal 2 2 9 6 2" xfId="38233"/>
    <cellStyle name="Normal 2 2 9 7" xfId="8148"/>
    <cellStyle name="Normal 2 2 9 7 2" xfId="38234"/>
    <cellStyle name="Normal 2 2 9 8" xfId="38235"/>
    <cellStyle name="Normal 2 20" xfId="8149"/>
    <cellStyle name="Normal 2 20 2" xfId="8150"/>
    <cellStyle name="Normal 2 20 2 2" xfId="8151"/>
    <cellStyle name="Normal 2 20 2 2 2" xfId="8152"/>
    <cellStyle name="Normal 2 20 2 2 2 2" xfId="38236"/>
    <cellStyle name="Normal 2 20 2 2 3" xfId="38237"/>
    <cellStyle name="Normal 2 20 2 3" xfId="8153"/>
    <cellStyle name="Normal 2 20 2 3 2" xfId="38238"/>
    <cellStyle name="Normal 2 20 2 4" xfId="38239"/>
    <cellStyle name="Normal 2 20 3" xfId="8154"/>
    <cellStyle name="Normal 2 20 3 2" xfId="8155"/>
    <cellStyle name="Normal 2 20 3 2 2" xfId="8156"/>
    <cellStyle name="Normal 2 20 3 2 2 2" xfId="38240"/>
    <cellStyle name="Normal 2 20 3 2 3" xfId="38241"/>
    <cellStyle name="Normal 2 20 3 3" xfId="8157"/>
    <cellStyle name="Normal 2 20 3 3 2" xfId="38242"/>
    <cellStyle name="Normal 2 20 3 4" xfId="38243"/>
    <cellStyle name="Normal 2 20 4" xfId="8158"/>
    <cellStyle name="Normal 2 20 4 2" xfId="8159"/>
    <cellStyle name="Normal 2 20 4 2 2" xfId="8160"/>
    <cellStyle name="Normal 2 20 4 2 2 2" xfId="38244"/>
    <cellStyle name="Normal 2 20 4 2 3" xfId="38245"/>
    <cellStyle name="Normal 2 20 4 3" xfId="8161"/>
    <cellStyle name="Normal 2 20 4 3 2" xfId="38246"/>
    <cellStyle name="Normal 2 20 4 4" xfId="38247"/>
    <cellStyle name="Normal 2 20 5" xfId="8162"/>
    <cellStyle name="Normal 2 20 5 2" xfId="8163"/>
    <cellStyle name="Normal 2 20 5 2 2" xfId="38248"/>
    <cellStyle name="Normal 2 20 5 3" xfId="38249"/>
    <cellStyle name="Normal 2 20 6" xfId="8164"/>
    <cellStyle name="Normal 2 20 6 2" xfId="38250"/>
    <cellStyle name="Normal 2 20 7" xfId="8165"/>
    <cellStyle name="Normal 2 20 7 2" xfId="38251"/>
    <cellStyle name="Normal 2 20 8" xfId="38252"/>
    <cellStyle name="Normal 2 21" xfId="8166"/>
    <cellStyle name="Normal 2 21 2" xfId="8167"/>
    <cellStyle name="Normal 2 21 2 2" xfId="8168"/>
    <cellStyle name="Normal 2 21 2 2 2" xfId="8169"/>
    <cellStyle name="Normal 2 21 2 2 2 2" xfId="38253"/>
    <cellStyle name="Normal 2 21 2 2 3" xfId="38254"/>
    <cellStyle name="Normal 2 21 2 3" xfId="8170"/>
    <cellStyle name="Normal 2 21 2 3 2" xfId="38255"/>
    <cellStyle name="Normal 2 21 2 4" xfId="38256"/>
    <cellStyle name="Normal 2 21 3" xfId="8171"/>
    <cellStyle name="Normal 2 21 3 2" xfId="8172"/>
    <cellStyle name="Normal 2 21 3 2 2" xfId="8173"/>
    <cellStyle name="Normal 2 21 3 2 2 2" xfId="38257"/>
    <cellStyle name="Normal 2 21 3 2 3" xfId="38258"/>
    <cellStyle name="Normal 2 21 3 3" xfId="8174"/>
    <cellStyle name="Normal 2 21 3 3 2" xfId="38259"/>
    <cellStyle name="Normal 2 21 3 4" xfId="38260"/>
    <cellStyle name="Normal 2 21 4" xfId="8175"/>
    <cellStyle name="Normal 2 21 4 2" xfId="8176"/>
    <cellStyle name="Normal 2 21 4 2 2" xfId="8177"/>
    <cellStyle name="Normal 2 21 4 2 2 2" xfId="38261"/>
    <cellStyle name="Normal 2 21 4 2 3" xfId="38262"/>
    <cellStyle name="Normal 2 21 4 3" xfId="8178"/>
    <cellStyle name="Normal 2 21 4 3 2" xfId="38263"/>
    <cellStyle name="Normal 2 21 4 4" xfId="38264"/>
    <cellStyle name="Normal 2 21 5" xfId="8179"/>
    <cellStyle name="Normal 2 21 5 2" xfId="8180"/>
    <cellStyle name="Normal 2 21 5 2 2" xfId="38265"/>
    <cellStyle name="Normal 2 21 5 3" xfId="38266"/>
    <cellStyle name="Normal 2 21 6" xfId="8181"/>
    <cellStyle name="Normal 2 21 6 2" xfId="38267"/>
    <cellStyle name="Normal 2 21 7" xfId="8182"/>
    <cellStyle name="Normal 2 21 7 2" xfId="38268"/>
    <cellStyle name="Normal 2 21 8" xfId="38269"/>
    <cellStyle name="Normal 2 22" xfId="8183"/>
    <cellStyle name="Normal 2 22 2" xfId="8184"/>
    <cellStyle name="Normal 2 22 2 2" xfId="8185"/>
    <cellStyle name="Normal 2 22 2 2 2" xfId="8186"/>
    <cellStyle name="Normal 2 22 2 2 2 2" xfId="38270"/>
    <cellStyle name="Normal 2 22 2 2 3" xfId="38271"/>
    <cellStyle name="Normal 2 22 2 3" xfId="8187"/>
    <cellStyle name="Normal 2 22 2 3 2" xfId="38272"/>
    <cellStyle name="Normal 2 22 2 4" xfId="38273"/>
    <cellStyle name="Normal 2 22 3" xfId="8188"/>
    <cellStyle name="Normal 2 22 3 2" xfId="8189"/>
    <cellStyle name="Normal 2 22 3 2 2" xfId="8190"/>
    <cellStyle name="Normal 2 22 3 2 2 2" xfId="38274"/>
    <cellStyle name="Normal 2 22 3 2 3" xfId="38275"/>
    <cellStyle name="Normal 2 22 3 3" xfId="8191"/>
    <cellStyle name="Normal 2 22 3 3 2" xfId="38276"/>
    <cellStyle name="Normal 2 22 3 4" xfId="38277"/>
    <cellStyle name="Normal 2 22 4" xfId="8192"/>
    <cellStyle name="Normal 2 22 4 2" xfId="8193"/>
    <cellStyle name="Normal 2 22 4 2 2" xfId="8194"/>
    <cellStyle name="Normal 2 22 4 2 2 2" xfId="38278"/>
    <cellStyle name="Normal 2 22 4 2 3" xfId="38279"/>
    <cellStyle name="Normal 2 22 4 3" xfId="8195"/>
    <cellStyle name="Normal 2 22 4 3 2" xfId="38280"/>
    <cellStyle name="Normal 2 22 4 4" xfId="38281"/>
    <cellStyle name="Normal 2 22 5" xfId="8196"/>
    <cellStyle name="Normal 2 22 5 2" xfId="8197"/>
    <cellStyle name="Normal 2 22 5 2 2" xfId="38282"/>
    <cellStyle name="Normal 2 22 5 3" xfId="38283"/>
    <cellStyle name="Normal 2 22 6" xfId="8198"/>
    <cellStyle name="Normal 2 22 6 2" xfId="38284"/>
    <cellStyle name="Normal 2 22 7" xfId="8199"/>
    <cellStyle name="Normal 2 22 7 2" xfId="38285"/>
    <cellStyle name="Normal 2 22 8" xfId="38286"/>
    <cellStyle name="Normal 2 23" xfId="8200"/>
    <cellStyle name="Normal 2 23 2" xfId="8201"/>
    <cellStyle name="Normal 2 23 2 2" xfId="8202"/>
    <cellStyle name="Normal 2 23 2 2 2" xfId="8203"/>
    <cellStyle name="Normal 2 23 2 2 2 2" xfId="38287"/>
    <cellStyle name="Normal 2 23 2 2 3" xfId="38288"/>
    <cellStyle name="Normal 2 23 2 3" xfId="8204"/>
    <cellStyle name="Normal 2 23 2 3 2" xfId="38289"/>
    <cellStyle name="Normal 2 23 2 4" xfId="38290"/>
    <cellStyle name="Normal 2 23 3" xfId="8205"/>
    <cellStyle name="Normal 2 23 3 2" xfId="8206"/>
    <cellStyle name="Normal 2 23 3 2 2" xfId="8207"/>
    <cellStyle name="Normal 2 23 3 2 2 2" xfId="38291"/>
    <cellStyle name="Normal 2 23 3 2 3" xfId="38292"/>
    <cellStyle name="Normal 2 23 3 3" xfId="8208"/>
    <cellStyle name="Normal 2 23 3 3 2" xfId="38293"/>
    <cellStyle name="Normal 2 23 3 4" xfId="38294"/>
    <cellStyle name="Normal 2 23 4" xfId="8209"/>
    <cellStyle name="Normal 2 23 4 2" xfId="8210"/>
    <cellStyle name="Normal 2 23 4 2 2" xfId="8211"/>
    <cellStyle name="Normal 2 23 4 2 2 2" xfId="38295"/>
    <cellStyle name="Normal 2 23 4 2 3" xfId="38296"/>
    <cellStyle name="Normal 2 23 4 3" xfId="8212"/>
    <cellStyle name="Normal 2 23 4 3 2" xfId="38297"/>
    <cellStyle name="Normal 2 23 4 4" xfId="38298"/>
    <cellStyle name="Normal 2 23 5" xfId="8213"/>
    <cellStyle name="Normal 2 23 5 2" xfId="8214"/>
    <cellStyle name="Normal 2 23 5 2 2" xfId="38299"/>
    <cellStyle name="Normal 2 23 5 3" xfId="38300"/>
    <cellStyle name="Normal 2 23 6" xfId="8215"/>
    <cellStyle name="Normal 2 23 6 2" xfId="38301"/>
    <cellStyle name="Normal 2 23 7" xfId="8216"/>
    <cellStyle name="Normal 2 23 7 2" xfId="38302"/>
    <cellStyle name="Normal 2 23 8" xfId="38303"/>
    <cellStyle name="Normal 2 24" xfId="8217"/>
    <cellStyle name="Normal 2 24 2" xfId="8218"/>
    <cellStyle name="Normal 2 24 2 2" xfId="8219"/>
    <cellStyle name="Normal 2 24 2 2 2" xfId="8220"/>
    <cellStyle name="Normal 2 24 2 2 2 2" xfId="38304"/>
    <cellStyle name="Normal 2 24 2 2 3" xfId="38305"/>
    <cellStyle name="Normal 2 24 2 3" xfId="8221"/>
    <cellStyle name="Normal 2 24 2 3 2" xfId="38306"/>
    <cellStyle name="Normal 2 24 2 4" xfId="38307"/>
    <cellStyle name="Normal 2 24 3" xfId="8222"/>
    <cellStyle name="Normal 2 24 3 2" xfId="8223"/>
    <cellStyle name="Normal 2 24 3 2 2" xfId="8224"/>
    <cellStyle name="Normal 2 24 3 2 2 2" xfId="38308"/>
    <cellStyle name="Normal 2 24 3 2 3" xfId="38309"/>
    <cellStyle name="Normal 2 24 3 3" xfId="8225"/>
    <cellStyle name="Normal 2 24 3 3 2" xfId="38310"/>
    <cellStyle name="Normal 2 24 3 4" xfId="38311"/>
    <cellStyle name="Normal 2 24 4" xfId="8226"/>
    <cellStyle name="Normal 2 24 4 2" xfId="8227"/>
    <cellStyle name="Normal 2 24 4 2 2" xfId="8228"/>
    <cellStyle name="Normal 2 24 4 2 2 2" xfId="38312"/>
    <cellStyle name="Normal 2 24 4 2 3" xfId="38313"/>
    <cellStyle name="Normal 2 24 4 3" xfId="8229"/>
    <cellStyle name="Normal 2 24 4 3 2" xfId="38314"/>
    <cellStyle name="Normal 2 24 4 4" xfId="38315"/>
    <cellStyle name="Normal 2 24 5" xfId="8230"/>
    <cellStyle name="Normal 2 24 5 2" xfId="8231"/>
    <cellStyle name="Normal 2 24 5 2 2" xfId="38316"/>
    <cellStyle name="Normal 2 24 5 3" xfId="38317"/>
    <cellStyle name="Normal 2 24 6" xfId="8232"/>
    <cellStyle name="Normal 2 24 6 2" xfId="38318"/>
    <cellStyle name="Normal 2 24 7" xfId="8233"/>
    <cellStyle name="Normal 2 24 7 2" xfId="38319"/>
    <cellStyle name="Normal 2 24 8" xfId="38320"/>
    <cellStyle name="Normal 2 25" xfId="8234"/>
    <cellStyle name="Normal 2 25 2" xfId="8235"/>
    <cellStyle name="Normal 2 25 2 2" xfId="8236"/>
    <cellStyle name="Normal 2 25 2 2 2" xfId="8237"/>
    <cellStyle name="Normal 2 25 2 2 2 2" xfId="38321"/>
    <cellStyle name="Normal 2 25 2 2 3" xfId="38322"/>
    <cellStyle name="Normal 2 25 2 3" xfId="8238"/>
    <cellStyle name="Normal 2 25 2 3 2" xfId="38323"/>
    <cellStyle name="Normal 2 25 2 4" xfId="38324"/>
    <cellStyle name="Normal 2 25 3" xfId="8239"/>
    <cellStyle name="Normal 2 25 3 2" xfId="8240"/>
    <cellStyle name="Normal 2 25 3 2 2" xfId="8241"/>
    <cellStyle name="Normal 2 25 3 2 2 2" xfId="38325"/>
    <cellStyle name="Normal 2 25 3 2 3" xfId="38326"/>
    <cellStyle name="Normal 2 25 3 3" xfId="8242"/>
    <cellStyle name="Normal 2 25 3 3 2" xfId="38327"/>
    <cellStyle name="Normal 2 25 3 4" xfId="38328"/>
    <cellStyle name="Normal 2 25 4" xfId="8243"/>
    <cellStyle name="Normal 2 25 4 2" xfId="8244"/>
    <cellStyle name="Normal 2 25 4 2 2" xfId="8245"/>
    <cellStyle name="Normal 2 25 4 2 2 2" xfId="38329"/>
    <cellStyle name="Normal 2 25 4 2 3" xfId="38330"/>
    <cellStyle name="Normal 2 25 4 3" xfId="8246"/>
    <cellStyle name="Normal 2 25 4 3 2" xfId="38331"/>
    <cellStyle name="Normal 2 25 4 4" xfId="38332"/>
    <cellStyle name="Normal 2 25 5" xfId="8247"/>
    <cellStyle name="Normal 2 25 5 2" xfId="8248"/>
    <cellStyle name="Normal 2 25 5 2 2" xfId="38333"/>
    <cellStyle name="Normal 2 25 5 3" xfId="38334"/>
    <cellStyle name="Normal 2 25 6" xfId="8249"/>
    <cellStyle name="Normal 2 25 6 2" xfId="38335"/>
    <cellStyle name="Normal 2 25 7" xfId="8250"/>
    <cellStyle name="Normal 2 25 7 2" xfId="38336"/>
    <cellStyle name="Normal 2 25 8" xfId="38337"/>
    <cellStyle name="Normal 2 26" xfId="8251"/>
    <cellStyle name="Normal 2 26 2" xfId="8252"/>
    <cellStyle name="Normal 2 26 2 2" xfId="8253"/>
    <cellStyle name="Normal 2 26 2 2 2" xfId="8254"/>
    <cellStyle name="Normal 2 26 2 2 2 2" xfId="38338"/>
    <cellStyle name="Normal 2 26 2 2 3" xfId="38339"/>
    <cellStyle name="Normal 2 26 2 3" xfId="8255"/>
    <cellStyle name="Normal 2 26 2 3 2" xfId="38340"/>
    <cellStyle name="Normal 2 26 2 4" xfId="38341"/>
    <cellStyle name="Normal 2 26 3" xfId="8256"/>
    <cellStyle name="Normal 2 26 3 2" xfId="8257"/>
    <cellStyle name="Normal 2 26 3 2 2" xfId="8258"/>
    <cellStyle name="Normal 2 26 3 2 2 2" xfId="38342"/>
    <cellStyle name="Normal 2 26 3 2 3" xfId="38343"/>
    <cellStyle name="Normal 2 26 3 3" xfId="8259"/>
    <cellStyle name="Normal 2 26 3 3 2" xfId="38344"/>
    <cellStyle name="Normal 2 26 3 4" xfId="38345"/>
    <cellStyle name="Normal 2 26 4" xfId="8260"/>
    <cellStyle name="Normal 2 26 4 2" xfId="8261"/>
    <cellStyle name="Normal 2 26 4 2 2" xfId="8262"/>
    <cellStyle name="Normal 2 26 4 2 2 2" xfId="38346"/>
    <cellStyle name="Normal 2 26 4 2 3" xfId="38347"/>
    <cellStyle name="Normal 2 26 4 3" xfId="8263"/>
    <cellStyle name="Normal 2 26 4 3 2" xfId="38348"/>
    <cellStyle name="Normal 2 26 4 4" xfId="38349"/>
    <cellStyle name="Normal 2 26 5" xfId="8264"/>
    <cellStyle name="Normal 2 26 5 2" xfId="8265"/>
    <cellStyle name="Normal 2 26 5 2 2" xfId="38350"/>
    <cellStyle name="Normal 2 26 5 3" xfId="38351"/>
    <cellStyle name="Normal 2 26 6" xfId="8266"/>
    <cellStyle name="Normal 2 26 6 2" xfId="38352"/>
    <cellStyle name="Normal 2 26 7" xfId="8267"/>
    <cellStyle name="Normal 2 26 7 2" xfId="38353"/>
    <cellStyle name="Normal 2 26 8" xfId="38354"/>
    <cellStyle name="Normal 2 27" xfId="8268"/>
    <cellStyle name="Normal 2 27 2" xfId="8269"/>
    <cellStyle name="Normal 2 27 2 2" xfId="8270"/>
    <cellStyle name="Normal 2 27 2 2 2" xfId="8271"/>
    <cellStyle name="Normal 2 27 2 2 2 2" xfId="38355"/>
    <cellStyle name="Normal 2 27 2 2 3" xfId="38356"/>
    <cellStyle name="Normal 2 27 2 3" xfId="8272"/>
    <cellStyle name="Normal 2 27 2 3 2" xfId="38357"/>
    <cellStyle name="Normal 2 27 2 4" xfId="38358"/>
    <cellStyle name="Normal 2 27 3" xfId="8273"/>
    <cellStyle name="Normal 2 27 3 2" xfId="8274"/>
    <cellStyle name="Normal 2 27 3 2 2" xfId="8275"/>
    <cellStyle name="Normal 2 27 3 2 2 2" xfId="38359"/>
    <cellStyle name="Normal 2 27 3 2 3" xfId="38360"/>
    <cellStyle name="Normal 2 27 3 3" xfId="8276"/>
    <cellStyle name="Normal 2 27 3 3 2" xfId="38361"/>
    <cellStyle name="Normal 2 27 3 4" xfId="38362"/>
    <cellStyle name="Normal 2 27 4" xfId="8277"/>
    <cellStyle name="Normal 2 27 4 2" xfId="8278"/>
    <cellStyle name="Normal 2 27 4 2 2" xfId="8279"/>
    <cellStyle name="Normal 2 27 4 2 2 2" xfId="38363"/>
    <cellStyle name="Normal 2 27 4 2 3" xfId="38364"/>
    <cellStyle name="Normal 2 27 4 3" xfId="8280"/>
    <cellStyle name="Normal 2 27 4 3 2" xfId="38365"/>
    <cellStyle name="Normal 2 27 4 4" xfId="38366"/>
    <cellStyle name="Normal 2 27 5" xfId="8281"/>
    <cellStyle name="Normal 2 27 5 2" xfId="8282"/>
    <cellStyle name="Normal 2 27 5 2 2" xfId="38367"/>
    <cellStyle name="Normal 2 27 5 3" xfId="38368"/>
    <cellStyle name="Normal 2 27 6" xfId="8283"/>
    <cellStyle name="Normal 2 27 6 2" xfId="38369"/>
    <cellStyle name="Normal 2 27 7" xfId="8284"/>
    <cellStyle name="Normal 2 27 7 2" xfId="38370"/>
    <cellStyle name="Normal 2 27 8" xfId="38371"/>
    <cellStyle name="Normal 2 28" xfId="8285"/>
    <cellStyle name="Normal 2 28 2" xfId="8286"/>
    <cellStyle name="Normal 2 28 2 2" xfId="8287"/>
    <cellStyle name="Normal 2 28 2 2 2" xfId="8288"/>
    <cellStyle name="Normal 2 28 2 2 2 2" xfId="38372"/>
    <cellStyle name="Normal 2 28 2 2 3" xfId="38373"/>
    <cellStyle name="Normal 2 28 2 3" xfId="8289"/>
    <cellStyle name="Normal 2 28 2 3 2" xfId="38374"/>
    <cellStyle name="Normal 2 28 2 4" xfId="38375"/>
    <cellStyle name="Normal 2 28 3" xfId="8290"/>
    <cellStyle name="Normal 2 28 3 2" xfId="8291"/>
    <cellStyle name="Normal 2 28 3 2 2" xfId="8292"/>
    <cellStyle name="Normal 2 28 3 2 2 2" xfId="38376"/>
    <cellStyle name="Normal 2 28 3 2 3" xfId="38377"/>
    <cellStyle name="Normal 2 28 3 3" xfId="8293"/>
    <cellStyle name="Normal 2 28 3 3 2" xfId="38378"/>
    <cellStyle name="Normal 2 28 3 4" xfId="38379"/>
    <cellStyle name="Normal 2 28 4" xfId="8294"/>
    <cellStyle name="Normal 2 28 4 2" xfId="8295"/>
    <cellStyle name="Normal 2 28 4 2 2" xfId="8296"/>
    <cellStyle name="Normal 2 28 4 2 2 2" xfId="38380"/>
    <cellStyle name="Normal 2 28 4 2 3" xfId="38381"/>
    <cellStyle name="Normal 2 28 4 3" xfId="8297"/>
    <cellStyle name="Normal 2 28 4 3 2" xfId="38382"/>
    <cellStyle name="Normal 2 28 4 4" xfId="38383"/>
    <cellStyle name="Normal 2 28 5" xfId="8298"/>
    <cellStyle name="Normal 2 28 5 2" xfId="8299"/>
    <cellStyle name="Normal 2 28 5 2 2" xfId="38384"/>
    <cellStyle name="Normal 2 28 5 3" xfId="38385"/>
    <cellStyle name="Normal 2 28 6" xfId="8300"/>
    <cellStyle name="Normal 2 28 6 2" xfId="38386"/>
    <cellStyle name="Normal 2 28 7" xfId="8301"/>
    <cellStyle name="Normal 2 28 7 2" xfId="38387"/>
    <cellStyle name="Normal 2 28 8" xfId="38388"/>
    <cellStyle name="Normal 2 29" xfId="8302"/>
    <cellStyle name="Normal 2 29 2" xfId="8303"/>
    <cellStyle name="Normal 2 29 2 2" xfId="8304"/>
    <cellStyle name="Normal 2 29 2 2 2" xfId="8305"/>
    <cellStyle name="Normal 2 29 2 2 2 2" xfId="38389"/>
    <cellStyle name="Normal 2 29 2 2 3" xfId="38390"/>
    <cellStyle name="Normal 2 29 2 3" xfId="8306"/>
    <cellStyle name="Normal 2 29 2 3 2" xfId="38391"/>
    <cellStyle name="Normal 2 29 2 4" xfId="38392"/>
    <cellStyle name="Normal 2 29 3" xfId="8307"/>
    <cellStyle name="Normal 2 29 3 2" xfId="8308"/>
    <cellStyle name="Normal 2 29 3 2 2" xfId="8309"/>
    <cellStyle name="Normal 2 29 3 2 2 2" xfId="38393"/>
    <cellStyle name="Normal 2 29 3 2 3" xfId="38394"/>
    <cellStyle name="Normal 2 29 3 3" xfId="8310"/>
    <cellStyle name="Normal 2 29 3 3 2" xfId="38395"/>
    <cellStyle name="Normal 2 29 3 4" xfId="38396"/>
    <cellStyle name="Normal 2 29 4" xfId="8311"/>
    <cellStyle name="Normal 2 29 4 2" xfId="8312"/>
    <cellStyle name="Normal 2 29 4 2 2" xfId="8313"/>
    <cellStyle name="Normal 2 29 4 2 2 2" xfId="38397"/>
    <cellStyle name="Normal 2 29 4 2 3" xfId="38398"/>
    <cellStyle name="Normal 2 29 4 3" xfId="8314"/>
    <cellStyle name="Normal 2 29 4 3 2" xfId="38399"/>
    <cellStyle name="Normal 2 29 4 4" xfId="38400"/>
    <cellStyle name="Normal 2 29 5" xfId="8315"/>
    <cellStyle name="Normal 2 29 5 2" xfId="8316"/>
    <cellStyle name="Normal 2 29 5 2 2" xfId="38401"/>
    <cellStyle name="Normal 2 29 5 3" xfId="38402"/>
    <cellStyle name="Normal 2 29 6" xfId="8317"/>
    <cellStyle name="Normal 2 29 6 2" xfId="38403"/>
    <cellStyle name="Normal 2 29 7" xfId="8318"/>
    <cellStyle name="Normal 2 29 7 2" xfId="38404"/>
    <cellStyle name="Normal 2 29 8" xfId="38405"/>
    <cellStyle name="Normal 2 3" xfId="8319"/>
    <cellStyle name="Normal 2 3 10" xfId="8320"/>
    <cellStyle name="Normal 2 3 10 2" xfId="8321"/>
    <cellStyle name="Normal 2 3 10 2 2" xfId="8322"/>
    <cellStyle name="Normal 2 3 10 2 2 2" xfId="8323"/>
    <cellStyle name="Normal 2 3 10 2 2 2 2" xfId="38406"/>
    <cellStyle name="Normal 2 3 10 2 2 3" xfId="38407"/>
    <cellStyle name="Normal 2 3 10 2 3" xfId="8324"/>
    <cellStyle name="Normal 2 3 10 2 3 2" xfId="38408"/>
    <cellStyle name="Normal 2 3 10 2 4" xfId="38409"/>
    <cellStyle name="Normal 2 3 10 3" xfId="8325"/>
    <cellStyle name="Normal 2 3 10 3 2" xfId="8326"/>
    <cellStyle name="Normal 2 3 10 3 2 2" xfId="8327"/>
    <cellStyle name="Normal 2 3 10 3 2 2 2" xfId="38410"/>
    <cellStyle name="Normal 2 3 10 3 2 3" xfId="38411"/>
    <cellStyle name="Normal 2 3 10 3 3" xfId="8328"/>
    <cellStyle name="Normal 2 3 10 3 3 2" xfId="38412"/>
    <cellStyle name="Normal 2 3 10 3 4" xfId="38413"/>
    <cellStyle name="Normal 2 3 10 4" xfId="8329"/>
    <cellStyle name="Normal 2 3 10 4 2" xfId="8330"/>
    <cellStyle name="Normal 2 3 10 4 2 2" xfId="8331"/>
    <cellStyle name="Normal 2 3 10 4 2 2 2" xfId="38414"/>
    <cellStyle name="Normal 2 3 10 4 2 3" xfId="38415"/>
    <cellStyle name="Normal 2 3 10 4 3" xfId="8332"/>
    <cellStyle name="Normal 2 3 10 4 3 2" xfId="38416"/>
    <cellStyle name="Normal 2 3 10 4 4" xfId="38417"/>
    <cellStyle name="Normal 2 3 10 5" xfId="8333"/>
    <cellStyle name="Normal 2 3 10 5 2" xfId="8334"/>
    <cellStyle name="Normal 2 3 10 5 2 2" xfId="38418"/>
    <cellStyle name="Normal 2 3 10 5 3" xfId="38419"/>
    <cellStyle name="Normal 2 3 10 6" xfId="8335"/>
    <cellStyle name="Normal 2 3 10 6 2" xfId="38420"/>
    <cellStyle name="Normal 2 3 10 7" xfId="8336"/>
    <cellStyle name="Normal 2 3 10 7 2" xfId="38421"/>
    <cellStyle name="Normal 2 3 10 8" xfId="38422"/>
    <cellStyle name="Normal 2 3 11" xfId="8337"/>
    <cellStyle name="Normal 2 3 11 2" xfId="8338"/>
    <cellStyle name="Normal 2 3 11 2 2" xfId="8339"/>
    <cellStyle name="Normal 2 3 11 2 2 2" xfId="8340"/>
    <cellStyle name="Normal 2 3 11 2 2 2 2" xfId="38423"/>
    <cellStyle name="Normal 2 3 11 2 2 3" xfId="38424"/>
    <cellStyle name="Normal 2 3 11 2 3" xfId="8341"/>
    <cellStyle name="Normal 2 3 11 2 3 2" xfId="38425"/>
    <cellStyle name="Normal 2 3 11 2 4" xfId="38426"/>
    <cellStyle name="Normal 2 3 11 3" xfId="8342"/>
    <cellStyle name="Normal 2 3 11 3 2" xfId="8343"/>
    <cellStyle name="Normal 2 3 11 3 2 2" xfId="8344"/>
    <cellStyle name="Normal 2 3 11 3 2 2 2" xfId="38427"/>
    <cellStyle name="Normal 2 3 11 3 2 3" xfId="38428"/>
    <cellStyle name="Normal 2 3 11 3 3" xfId="8345"/>
    <cellStyle name="Normal 2 3 11 3 3 2" xfId="38429"/>
    <cellStyle name="Normal 2 3 11 3 4" xfId="38430"/>
    <cellStyle name="Normal 2 3 11 4" xfId="8346"/>
    <cellStyle name="Normal 2 3 11 4 2" xfId="8347"/>
    <cellStyle name="Normal 2 3 11 4 2 2" xfId="8348"/>
    <cellStyle name="Normal 2 3 11 4 2 2 2" xfId="38431"/>
    <cellStyle name="Normal 2 3 11 4 2 3" xfId="38432"/>
    <cellStyle name="Normal 2 3 11 4 3" xfId="8349"/>
    <cellStyle name="Normal 2 3 11 4 3 2" xfId="38433"/>
    <cellStyle name="Normal 2 3 11 4 4" xfId="38434"/>
    <cellStyle name="Normal 2 3 11 5" xfId="8350"/>
    <cellStyle name="Normal 2 3 11 5 2" xfId="8351"/>
    <cellStyle name="Normal 2 3 11 5 2 2" xfId="38435"/>
    <cellStyle name="Normal 2 3 11 5 3" xfId="38436"/>
    <cellStyle name="Normal 2 3 11 6" xfId="8352"/>
    <cellStyle name="Normal 2 3 11 6 2" xfId="38437"/>
    <cellStyle name="Normal 2 3 11 7" xfId="8353"/>
    <cellStyle name="Normal 2 3 11 7 2" xfId="38438"/>
    <cellStyle name="Normal 2 3 11 8" xfId="38439"/>
    <cellStyle name="Normal 2 3 12" xfId="8354"/>
    <cellStyle name="Normal 2 3 12 2" xfId="8355"/>
    <cellStyle name="Normal 2 3 12 2 2" xfId="8356"/>
    <cellStyle name="Normal 2 3 12 2 2 2" xfId="8357"/>
    <cellStyle name="Normal 2 3 12 2 2 2 2" xfId="38440"/>
    <cellStyle name="Normal 2 3 12 2 2 3" xfId="38441"/>
    <cellStyle name="Normal 2 3 12 2 3" xfId="8358"/>
    <cellStyle name="Normal 2 3 12 2 3 2" xfId="38442"/>
    <cellStyle name="Normal 2 3 12 2 4" xfId="38443"/>
    <cellStyle name="Normal 2 3 12 3" xfId="8359"/>
    <cellStyle name="Normal 2 3 12 3 2" xfId="8360"/>
    <cellStyle name="Normal 2 3 12 3 2 2" xfId="8361"/>
    <cellStyle name="Normal 2 3 12 3 2 2 2" xfId="38444"/>
    <cellStyle name="Normal 2 3 12 3 2 3" xfId="38445"/>
    <cellStyle name="Normal 2 3 12 3 3" xfId="8362"/>
    <cellStyle name="Normal 2 3 12 3 3 2" xfId="38446"/>
    <cellStyle name="Normal 2 3 12 3 4" xfId="38447"/>
    <cellStyle name="Normal 2 3 12 4" xfId="8363"/>
    <cellStyle name="Normal 2 3 12 4 2" xfId="8364"/>
    <cellStyle name="Normal 2 3 12 4 2 2" xfId="8365"/>
    <cellStyle name="Normal 2 3 12 4 2 2 2" xfId="38448"/>
    <cellStyle name="Normal 2 3 12 4 2 3" xfId="38449"/>
    <cellStyle name="Normal 2 3 12 4 3" xfId="8366"/>
    <cellStyle name="Normal 2 3 12 4 3 2" xfId="38450"/>
    <cellStyle name="Normal 2 3 12 4 4" xfId="38451"/>
    <cellStyle name="Normal 2 3 12 5" xfId="8367"/>
    <cellStyle name="Normal 2 3 12 5 2" xfId="8368"/>
    <cellStyle name="Normal 2 3 12 5 2 2" xfId="38452"/>
    <cellStyle name="Normal 2 3 12 5 3" xfId="38453"/>
    <cellStyle name="Normal 2 3 12 6" xfId="8369"/>
    <cellStyle name="Normal 2 3 12 6 2" xfId="38454"/>
    <cellStyle name="Normal 2 3 12 7" xfId="8370"/>
    <cellStyle name="Normal 2 3 12 7 2" xfId="38455"/>
    <cellStyle name="Normal 2 3 12 8" xfId="38456"/>
    <cellStyle name="Normal 2 3 13" xfId="8371"/>
    <cellStyle name="Normal 2 3 13 2" xfId="8372"/>
    <cellStyle name="Normal 2 3 13 2 2" xfId="8373"/>
    <cellStyle name="Normal 2 3 13 2 2 2" xfId="8374"/>
    <cellStyle name="Normal 2 3 13 2 2 2 2" xfId="38457"/>
    <cellStyle name="Normal 2 3 13 2 2 3" xfId="38458"/>
    <cellStyle name="Normal 2 3 13 2 3" xfId="8375"/>
    <cellStyle name="Normal 2 3 13 2 3 2" xfId="38459"/>
    <cellStyle name="Normal 2 3 13 2 4" xfId="38460"/>
    <cellStyle name="Normal 2 3 13 3" xfId="8376"/>
    <cellStyle name="Normal 2 3 13 3 2" xfId="8377"/>
    <cellStyle name="Normal 2 3 13 3 2 2" xfId="8378"/>
    <cellStyle name="Normal 2 3 13 3 2 2 2" xfId="38461"/>
    <cellStyle name="Normal 2 3 13 3 2 3" xfId="38462"/>
    <cellStyle name="Normal 2 3 13 3 3" xfId="8379"/>
    <cellStyle name="Normal 2 3 13 3 3 2" xfId="38463"/>
    <cellStyle name="Normal 2 3 13 3 4" xfId="38464"/>
    <cellStyle name="Normal 2 3 13 4" xfId="8380"/>
    <cellStyle name="Normal 2 3 13 4 2" xfId="8381"/>
    <cellStyle name="Normal 2 3 13 4 2 2" xfId="8382"/>
    <cellStyle name="Normal 2 3 13 4 2 2 2" xfId="38465"/>
    <cellStyle name="Normal 2 3 13 4 2 3" xfId="38466"/>
    <cellStyle name="Normal 2 3 13 4 3" xfId="8383"/>
    <cellStyle name="Normal 2 3 13 4 3 2" xfId="38467"/>
    <cellStyle name="Normal 2 3 13 4 4" xfId="38468"/>
    <cellStyle name="Normal 2 3 13 5" xfId="8384"/>
    <cellStyle name="Normal 2 3 13 5 2" xfId="8385"/>
    <cellStyle name="Normal 2 3 13 5 2 2" xfId="38469"/>
    <cellStyle name="Normal 2 3 13 5 3" xfId="38470"/>
    <cellStyle name="Normal 2 3 13 6" xfId="8386"/>
    <cellStyle name="Normal 2 3 13 6 2" xfId="38471"/>
    <cellStyle name="Normal 2 3 13 7" xfId="8387"/>
    <cellStyle name="Normal 2 3 13 7 2" xfId="38472"/>
    <cellStyle name="Normal 2 3 13 8" xfId="38473"/>
    <cellStyle name="Normal 2 3 14" xfId="8388"/>
    <cellStyle name="Normal 2 3 14 2" xfId="8389"/>
    <cellStyle name="Normal 2 3 14 2 2" xfId="8390"/>
    <cellStyle name="Normal 2 3 14 2 2 2" xfId="8391"/>
    <cellStyle name="Normal 2 3 14 2 2 2 2" xfId="38474"/>
    <cellStyle name="Normal 2 3 14 2 2 3" xfId="38475"/>
    <cellStyle name="Normal 2 3 14 2 3" xfId="8392"/>
    <cellStyle name="Normal 2 3 14 2 3 2" xfId="38476"/>
    <cellStyle name="Normal 2 3 14 2 4" xfId="38477"/>
    <cellStyle name="Normal 2 3 14 3" xfId="8393"/>
    <cellStyle name="Normal 2 3 14 3 2" xfId="8394"/>
    <cellStyle name="Normal 2 3 14 3 2 2" xfId="8395"/>
    <cellStyle name="Normal 2 3 14 3 2 2 2" xfId="38478"/>
    <cellStyle name="Normal 2 3 14 3 2 3" xfId="38479"/>
    <cellStyle name="Normal 2 3 14 3 3" xfId="8396"/>
    <cellStyle name="Normal 2 3 14 3 3 2" xfId="38480"/>
    <cellStyle name="Normal 2 3 14 3 4" xfId="38481"/>
    <cellStyle name="Normal 2 3 14 4" xfId="8397"/>
    <cellStyle name="Normal 2 3 14 4 2" xfId="8398"/>
    <cellStyle name="Normal 2 3 14 4 2 2" xfId="8399"/>
    <cellStyle name="Normal 2 3 14 4 2 2 2" xfId="38482"/>
    <cellStyle name="Normal 2 3 14 4 2 3" xfId="38483"/>
    <cellStyle name="Normal 2 3 14 4 3" xfId="8400"/>
    <cellStyle name="Normal 2 3 14 4 3 2" xfId="38484"/>
    <cellStyle name="Normal 2 3 14 4 4" xfId="38485"/>
    <cellStyle name="Normal 2 3 14 5" xfId="8401"/>
    <cellStyle name="Normal 2 3 14 5 2" xfId="8402"/>
    <cellStyle name="Normal 2 3 14 5 2 2" xfId="38486"/>
    <cellStyle name="Normal 2 3 14 5 3" xfId="38487"/>
    <cellStyle name="Normal 2 3 14 6" xfId="8403"/>
    <cellStyle name="Normal 2 3 14 6 2" xfId="38488"/>
    <cellStyle name="Normal 2 3 14 7" xfId="8404"/>
    <cellStyle name="Normal 2 3 14 7 2" xfId="38489"/>
    <cellStyle name="Normal 2 3 14 8" xfId="38490"/>
    <cellStyle name="Normal 2 3 15" xfId="8405"/>
    <cellStyle name="Normal 2 3 15 2" xfId="8406"/>
    <cellStyle name="Normal 2 3 15 2 2" xfId="8407"/>
    <cellStyle name="Normal 2 3 15 2 2 2" xfId="8408"/>
    <cellStyle name="Normal 2 3 15 2 2 2 2" xfId="38491"/>
    <cellStyle name="Normal 2 3 15 2 2 3" xfId="38492"/>
    <cellStyle name="Normal 2 3 15 2 3" xfId="8409"/>
    <cellStyle name="Normal 2 3 15 2 3 2" xfId="38493"/>
    <cellStyle name="Normal 2 3 15 2 4" xfId="38494"/>
    <cellStyle name="Normal 2 3 15 3" xfId="8410"/>
    <cellStyle name="Normal 2 3 15 3 2" xfId="8411"/>
    <cellStyle name="Normal 2 3 15 3 2 2" xfId="8412"/>
    <cellStyle name="Normal 2 3 15 3 2 2 2" xfId="38495"/>
    <cellStyle name="Normal 2 3 15 3 2 3" xfId="38496"/>
    <cellStyle name="Normal 2 3 15 3 3" xfId="8413"/>
    <cellStyle name="Normal 2 3 15 3 3 2" xfId="38497"/>
    <cellStyle name="Normal 2 3 15 3 4" xfId="38498"/>
    <cellStyle name="Normal 2 3 15 4" xfId="8414"/>
    <cellStyle name="Normal 2 3 15 4 2" xfId="8415"/>
    <cellStyle name="Normal 2 3 15 4 2 2" xfId="8416"/>
    <cellStyle name="Normal 2 3 15 4 2 2 2" xfId="38499"/>
    <cellStyle name="Normal 2 3 15 4 2 3" xfId="38500"/>
    <cellStyle name="Normal 2 3 15 4 3" xfId="8417"/>
    <cellStyle name="Normal 2 3 15 4 3 2" xfId="38501"/>
    <cellStyle name="Normal 2 3 15 4 4" xfId="38502"/>
    <cellStyle name="Normal 2 3 15 5" xfId="8418"/>
    <cellStyle name="Normal 2 3 15 5 2" xfId="8419"/>
    <cellStyle name="Normal 2 3 15 5 2 2" xfId="38503"/>
    <cellStyle name="Normal 2 3 15 5 3" xfId="38504"/>
    <cellStyle name="Normal 2 3 15 6" xfId="8420"/>
    <cellStyle name="Normal 2 3 15 6 2" xfId="38505"/>
    <cellStyle name="Normal 2 3 15 7" xfId="8421"/>
    <cellStyle name="Normal 2 3 15 7 2" xfId="38506"/>
    <cellStyle name="Normal 2 3 15 8" xfId="38507"/>
    <cellStyle name="Normal 2 3 16" xfId="8422"/>
    <cellStyle name="Normal 2 3 16 2" xfId="8423"/>
    <cellStyle name="Normal 2 3 16 2 2" xfId="8424"/>
    <cellStyle name="Normal 2 3 16 2 2 2" xfId="8425"/>
    <cellStyle name="Normal 2 3 16 2 2 2 2" xfId="38508"/>
    <cellStyle name="Normal 2 3 16 2 2 3" xfId="38509"/>
    <cellStyle name="Normal 2 3 16 2 3" xfId="8426"/>
    <cellStyle name="Normal 2 3 16 2 3 2" xfId="38510"/>
    <cellStyle name="Normal 2 3 16 2 4" xfId="38511"/>
    <cellStyle name="Normal 2 3 16 3" xfId="8427"/>
    <cellStyle name="Normal 2 3 16 3 2" xfId="8428"/>
    <cellStyle name="Normal 2 3 16 3 2 2" xfId="8429"/>
    <cellStyle name="Normal 2 3 16 3 2 2 2" xfId="38512"/>
    <cellStyle name="Normal 2 3 16 3 2 3" xfId="38513"/>
    <cellStyle name="Normal 2 3 16 3 3" xfId="8430"/>
    <cellStyle name="Normal 2 3 16 3 3 2" xfId="38514"/>
    <cellStyle name="Normal 2 3 16 3 4" xfId="38515"/>
    <cellStyle name="Normal 2 3 16 4" xfId="8431"/>
    <cellStyle name="Normal 2 3 16 4 2" xfId="8432"/>
    <cellStyle name="Normal 2 3 16 4 2 2" xfId="8433"/>
    <cellStyle name="Normal 2 3 16 4 2 2 2" xfId="38516"/>
    <cellStyle name="Normal 2 3 16 4 2 3" xfId="38517"/>
    <cellStyle name="Normal 2 3 16 4 3" xfId="8434"/>
    <cellStyle name="Normal 2 3 16 4 3 2" xfId="38518"/>
    <cellStyle name="Normal 2 3 16 4 4" xfId="38519"/>
    <cellStyle name="Normal 2 3 16 5" xfId="8435"/>
    <cellStyle name="Normal 2 3 16 5 2" xfId="8436"/>
    <cellStyle name="Normal 2 3 16 5 2 2" xfId="38520"/>
    <cellStyle name="Normal 2 3 16 5 3" xfId="38521"/>
    <cellStyle name="Normal 2 3 16 6" xfId="8437"/>
    <cellStyle name="Normal 2 3 16 6 2" xfId="38522"/>
    <cellStyle name="Normal 2 3 16 7" xfId="8438"/>
    <cellStyle name="Normal 2 3 16 7 2" xfId="38523"/>
    <cellStyle name="Normal 2 3 16 8" xfId="38524"/>
    <cellStyle name="Normal 2 3 17" xfId="8439"/>
    <cellStyle name="Normal 2 3 17 2" xfId="8440"/>
    <cellStyle name="Normal 2 3 17 2 2" xfId="8441"/>
    <cellStyle name="Normal 2 3 17 2 2 2" xfId="8442"/>
    <cellStyle name="Normal 2 3 17 2 2 2 2" xfId="38525"/>
    <cellStyle name="Normal 2 3 17 2 2 3" xfId="38526"/>
    <cellStyle name="Normal 2 3 17 2 3" xfId="8443"/>
    <cellStyle name="Normal 2 3 17 2 3 2" xfId="38527"/>
    <cellStyle name="Normal 2 3 17 2 4" xfId="38528"/>
    <cellStyle name="Normal 2 3 17 3" xfId="8444"/>
    <cellStyle name="Normal 2 3 17 3 2" xfId="8445"/>
    <cellStyle name="Normal 2 3 17 3 2 2" xfId="8446"/>
    <cellStyle name="Normal 2 3 17 3 2 2 2" xfId="38529"/>
    <cellStyle name="Normal 2 3 17 3 2 3" xfId="38530"/>
    <cellStyle name="Normal 2 3 17 3 3" xfId="8447"/>
    <cellStyle name="Normal 2 3 17 3 3 2" xfId="38531"/>
    <cellStyle name="Normal 2 3 17 3 4" xfId="38532"/>
    <cellStyle name="Normal 2 3 17 4" xfId="8448"/>
    <cellStyle name="Normal 2 3 17 4 2" xfId="8449"/>
    <cellStyle name="Normal 2 3 17 4 2 2" xfId="8450"/>
    <cellStyle name="Normal 2 3 17 4 2 2 2" xfId="38533"/>
    <cellStyle name="Normal 2 3 17 4 2 3" xfId="38534"/>
    <cellStyle name="Normal 2 3 17 4 3" xfId="8451"/>
    <cellStyle name="Normal 2 3 17 4 3 2" xfId="38535"/>
    <cellStyle name="Normal 2 3 17 4 4" xfId="38536"/>
    <cellStyle name="Normal 2 3 17 5" xfId="8452"/>
    <cellStyle name="Normal 2 3 17 5 2" xfId="8453"/>
    <cellStyle name="Normal 2 3 17 5 2 2" xfId="38537"/>
    <cellStyle name="Normal 2 3 17 5 3" xfId="38538"/>
    <cellStyle name="Normal 2 3 17 6" xfId="8454"/>
    <cellStyle name="Normal 2 3 17 6 2" xfId="38539"/>
    <cellStyle name="Normal 2 3 17 7" xfId="8455"/>
    <cellStyle name="Normal 2 3 17 7 2" xfId="38540"/>
    <cellStyle name="Normal 2 3 17 8" xfId="38541"/>
    <cellStyle name="Normal 2 3 18" xfId="8456"/>
    <cellStyle name="Normal 2 3 18 2" xfId="8457"/>
    <cellStyle name="Normal 2 3 18 2 2" xfId="8458"/>
    <cellStyle name="Normal 2 3 18 2 2 2" xfId="8459"/>
    <cellStyle name="Normal 2 3 18 2 2 2 2" xfId="38542"/>
    <cellStyle name="Normal 2 3 18 2 2 3" xfId="38543"/>
    <cellStyle name="Normal 2 3 18 2 3" xfId="8460"/>
    <cellStyle name="Normal 2 3 18 2 3 2" xfId="38544"/>
    <cellStyle name="Normal 2 3 18 2 4" xfId="38545"/>
    <cellStyle name="Normal 2 3 18 3" xfId="8461"/>
    <cellStyle name="Normal 2 3 18 3 2" xfId="8462"/>
    <cellStyle name="Normal 2 3 18 3 2 2" xfId="8463"/>
    <cellStyle name="Normal 2 3 18 3 2 2 2" xfId="38546"/>
    <cellStyle name="Normal 2 3 18 3 2 3" xfId="38547"/>
    <cellStyle name="Normal 2 3 18 3 3" xfId="8464"/>
    <cellStyle name="Normal 2 3 18 3 3 2" xfId="38548"/>
    <cellStyle name="Normal 2 3 18 3 4" xfId="38549"/>
    <cellStyle name="Normal 2 3 18 4" xfId="8465"/>
    <cellStyle name="Normal 2 3 18 4 2" xfId="8466"/>
    <cellStyle name="Normal 2 3 18 4 2 2" xfId="8467"/>
    <cellStyle name="Normal 2 3 18 4 2 2 2" xfId="38550"/>
    <cellStyle name="Normal 2 3 18 4 2 3" xfId="38551"/>
    <cellStyle name="Normal 2 3 18 4 3" xfId="8468"/>
    <cellStyle name="Normal 2 3 18 4 3 2" xfId="38552"/>
    <cellStyle name="Normal 2 3 18 4 4" xfId="38553"/>
    <cellStyle name="Normal 2 3 18 5" xfId="8469"/>
    <cellStyle name="Normal 2 3 18 5 2" xfId="8470"/>
    <cellStyle name="Normal 2 3 18 5 2 2" xfId="38554"/>
    <cellStyle name="Normal 2 3 18 5 3" xfId="38555"/>
    <cellStyle name="Normal 2 3 18 6" xfId="8471"/>
    <cellStyle name="Normal 2 3 18 6 2" xfId="38556"/>
    <cellStyle name="Normal 2 3 18 7" xfId="8472"/>
    <cellStyle name="Normal 2 3 18 7 2" xfId="38557"/>
    <cellStyle name="Normal 2 3 18 8" xfId="38558"/>
    <cellStyle name="Normal 2 3 19" xfId="8473"/>
    <cellStyle name="Normal 2 3 19 2" xfId="8474"/>
    <cellStyle name="Normal 2 3 19 2 2" xfId="8475"/>
    <cellStyle name="Normal 2 3 19 2 2 2" xfId="8476"/>
    <cellStyle name="Normal 2 3 19 2 2 2 2" xfId="38559"/>
    <cellStyle name="Normal 2 3 19 2 2 3" xfId="38560"/>
    <cellStyle name="Normal 2 3 19 2 3" xfId="8477"/>
    <cellStyle name="Normal 2 3 19 2 3 2" xfId="38561"/>
    <cellStyle name="Normal 2 3 19 2 4" xfId="38562"/>
    <cellStyle name="Normal 2 3 19 3" xfId="8478"/>
    <cellStyle name="Normal 2 3 19 3 2" xfId="8479"/>
    <cellStyle name="Normal 2 3 19 3 2 2" xfId="8480"/>
    <cellStyle name="Normal 2 3 19 3 2 2 2" xfId="38563"/>
    <cellStyle name="Normal 2 3 19 3 2 3" xfId="38564"/>
    <cellStyle name="Normal 2 3 19 3 3" xfId="8481"/>
    <cellStyle name="Normal 2 3 19 3 3 2" xfId="38565"/>
    <cellStyle name="Normal 2 3 19 3 4" xfId="38566"/>
    <cellStyle name="Normal 2 3 19 4" xfId="8482"/>
    <cellStyle name="Normal 2 3 19 4 2" xfId="8483"/>
    <cellStyle name="Normal 2 3 19 4 2 2" xfId="8484"/>
    <cellStyle name="Normal 2 3 19 4 2 2 2" xfId="38567"/>
    <cellStyle name="Normal 2 3 19 4 2 3" xfId="38568"/>
    <cellStyle name="Normal 2 3 19 4 3" xfId="8485"/>
    <cellStyle name="Normal 2 3 19 4 3 2" xfId="38569"/>
    <cellStyle name="Normal 2 3 19 4 4" xfId="38570"/>
    <cellStyle name="Normal 2 3 19 5" xfId="8486"/>
    <cellStyle name="Normal 2 3 19 5 2" xfId="8487"/>
    <cellStyle name="Normal 2 3 19 5 2 2" xfId="38571"/>
    <cellStyle name="Normal 2 3 19 5 3" xfId="38572"/>
    <cellStyle name="Normal 2 3 19 6" xfId="8488"/>
    <cellStyle name="Normal 2 3 19 6 2" xfId="38573"/>
    <cellStyle name="Normal 2 3 19 7" xfId="8489"/>
    <cellStyle name="Normal 2 3 19 7 2" xfId="38574"/>
    <cellStyle name="Normal 2 3 19 8" xfId="38575"/>
    <cellStyle name="Normal 2 3 2" xfId="8490"/>
    <cellStyle name="Normal 2 3 2 2" xfId="8491"/>
    <cellStyle name="Normal 2 3 2 2 2" xfId="8492"/>
    <cellStyle name="Normal 2 3 2 2 2 2" xfId="8493"/>
    <cellStyle name="Normal 2 3 2 2 2 2 2" xfId="38576"/>
    <cellStyle name="Normal 2 3 2 2 2 3" xfId="38577"/>
    <cellStyle name="Normal 2 3 2 2 3" xfId="8494"/>
    <cellStyle name="Normal 2 3 2 2 3 2" xfId="38578"/>
    <cellStyle name="Normal 2 3 2 2 4" xfId="38579"/>
    <cellStyle name="Normal 2 3 2 3" xfId="8495"/>
    <cellStyle name="Normal 2 3 2 3 2" xfId="8496"/>
    <cellStyle name="Normal 2 3 2 3 2 2" xfId="8497"/>
    <cellStyle name="Normal 2 3 2 3 2 2 2" xfId="38580"/>
    <cellStyle name="Normal 2 3 2 3 2 3" xfId="38581"/>
    <cellStyle name="Normal 2 3 2 3 3" xfId="8498"/>
    <cellStyle name="Normal 2 3 2 3 3 2" xfId="38582"/>
    <cellStyle name="Normal 2 3 2 3 4" xfId="38583"/>
    <cellStyle name="Normal 2 3 2 4" xfId="8499"/>
    <cellStyle name="Normal 2 3 2 4 2" xfId="8500"/>
    <cellStyle name="Normal 2 3 2 4 2 2" xfId="8501"/>
    <cellStyle name="Normal 2 3 2 4 2 2 2" xfId="38584"/>
    <cellStyle name="Normal 2 3 2 4 2 3" xfId="38585"/>
    <cellStyle name="Normal 2 3 2 4 3" xfId="8502"/>
    <cellStyle name="Normal 2 3 2 4 3 2" xfId="38586"/>
    <cellStyle name="Normal 2 3 2 4 4" xfId="38587"/>
    <cellStyle name="Normal 2 3 2 5" xfId="8503"/>
    <cellStyle name="Normal 2 3 2 5 2" xfId="8504"/>
    <cellStyle name="Normal 2 3 2 5 2 2" xfId="38588"/>
    <cellStyle name="Normal 2 3 2 5 3" xfId="38589"/>
    <cellStyle name="Normal 2 3 2 6" xfId="8505"/>
    <cellStyle name="Normal 2 3 2 6 2" xfId="38590"/>
    <cellStyle name="Normal 2 3 2 7" xfId="8506"/>
    <cellStyle name="Normal 2 3 2 7 2" xfId="38591"/>
    <cellStyle name="Normal 2 3 2 8" xfId="38592"/>
    <cellStyle name="Normal 2 3 20" xfId="8507"/>
    <cellStyle name="Normal 2 3 20 2" xfId="8508"/>
    <cellStyle name="Normal 2 3 20 2 2" xfId="8509"/>
    <cellStyle name="Normal 2 3 20 2 2 2" xfId="8510"/>
    <cellStyle name="Normal 2 3 20 2 2 2 2" xfId="38593"/>
    <cellStyle name="Normal 2 3 20 2 2 3" xfId="38594"/>
    <cellStyle name="Normal 2 3 20 2 3" xfId="8511"/>
    <cellStyle name="Normal 2 3 20 2 3 2" xfId="38595"/>
    <cellStyle name="Normal 2 3 20 2 4" xfId="38596"/>
    <cellStyle name="Normal 2 3 20 3" xfId="8512"/>
    <cellStyle name="Normal 2 3 20 3 2" xfId="8513"/>
    <cellStyle name="Normal 2 3 20 3 2 2" xfId="8514"/>
    <cellStyle name="Normal 2 3 20 3 2 2 2" xfId="38597"/>
    <cellStyle name="Normal 2 3 20 3 2 3" xfId="38598"/>
    <cellStyle name="Normal 2 3 20 3 3" xfId="8515"/>
    <cellStyle name="Normal 2 3 20 3 3 2" xfId="38599"/>
    <cellStyle name="Normal 2 3 20 3 4" xfId="38600"/>
    <cellStyle name="Normal 2 3 20 4" xfId="8516"/>
    <cellStyle name="Normal 2 3 20 4 2" xfId="8517"/>
    <cellStyle name="Normal 2 3 20 4 2 2" xfId="8518"/>
    <cellStyle name="Normal 2 3 20 4 2 2 2" xfId="38601"/>
    <cellStyle name="Normal 2 3 20 4 2 3" xfId="38602"/>
    <cellStyle name="Normal 2 3 20 4 3" xfId="8519"/>
    <cellStyle name="Normal 2 3 20 4 3 2" xfId="38603"/>
    <cellStyle name="Normal 2 3 20 4 4" xfId="38604"/>
    <cellStyle name="Normal 2 3 20 5" xfId="8520"/>
    <cellStyle name="Normal 2 3 20 5 2" xfId="8521"/>
    <cellStyle name="Normal 2 3 20 5 2 2" xfId="38605"/>
    <cellStyle name="Normal 2 3 20 5 3" xfId="38606"/>
    <cellStyle name="Normal 2 3 20 6" xfId="8522"/>
    <cellStyle name="Normal 2 3 20 6 2" xfId="38607"/>
    <cellStyle name="Normal 2 3 20 7" xfId="8523"/>
    <cellStyle name="Normal 2 3 20 7 2" xfId="38608"/>
    <cellStyle name="Normal 2 3 20 8" xfId="38609"/>
    <cellStyle name="Normal 2 3 21" xfId="8524"/>
    <cellStyle name="Normal 2 3 21 2" xfId="8525"/>
    <cellStyle name="Normal 2 3 21 2 2" xfId="8526"/>
    <cellStyle name="Normal 2 3 21 2 2 2" xfId="8527"/>
    <cellStyle name="Normal 2 3 21 2 2 2 2" xfId="38610"/>
    <cellStyle name="Normal 2 3 21 2 2 3" xfId="38611"/>
    <cellStyle name="Normal 2 3 21 2 3" xfId="8528"/>
    <cellStyle name="Normal 2 3 21 2 3 2" xfId="38612"/>
    <cellStyle name="Normal 2 3 21 2 4" xfId="38613"/>
    <cellStyle name="Normal 2 3 21 3" xfId="8529"/>
    <cellStyle name="Normal 2 3 21 3 2" xfId="8530"/>
    <cellStyle name="Normal 2 3 21 3 2 2" xfId="8531"/>
    <cellStyle name="Normal 2 3 21 3 2 2 2" xfId="38614"/>
    <cellStyle name="Normal 2 3 21 3 2 3" xfId="38615"/>
    <cellStyle name="Normal 2 3 21 3 3" xfId="8532"/>
    <cellStyle name="Normal 2 3 21 3 3 2" xfId="38616"/>
    <cellStyle name="Normal 2 3 21 3 4" xfId="38617"/>
    <cellStyle name="Normal 2 3 21 4" xfId="8533"/>
    <cellStyle name="Normal 2 3 21 4 2" xfId="8534"/>
    <cellStyle name="Normal 2 3 21 4 2 2" xfId="8535"/>
    <cellStyle name="Normal 2 3 21 4 2 2 2" xfId="38618"/>
    <cellStyle name="Normal 2 3 21 4 2 3" xfId="38619"/>
    <cellStyle name="Normal 2 3 21 4 3" xfId="8536"/>
    <cellStyle name="Normal 2 3 21 4 3 2" xfId="38620"/>
    <cellStyle name="Normal 2 3 21 4 4" xfId="38621"/>
    <cellStyle name="Normal 2 3 21 5" xfId="8537"/>
    <cellStyle name="Normal 2 3 21 5 2" xfId="8538"/>
    <cellStyle name="Normal 2 3 21 5 2 2" xfId="38622"/>
    <cellStyle name="Normal 2 3 21 5 3" xfId="38623"/>
    <cellStyle name="Normal 2 3 21 6" xfId="8539"/>
    <cellStyle name="Normal 2 3 21 6 2" xfId="38624"/>
    <cellStyle name="Normal 2 3 21 7" xfId="8540"/>
    <cellStyle name="Normal 2 3 21 7 2" xfId="38625"/>
    <cellStyle name="Normal 2 3 21 8" xfId="38626"/>
    <cellStyle name="Normal 2 3 22" xfId="8541"/>
    <cellStyle name="Normal 2 3 22 2" xfId="8542"/>
    <cellStyle name="Normal 2 3 22 2 2" xfId="8543"/>
    <cellStyle name="Normal 2 3 22 2 2 2" xfId="8544"/>
    <cellStyle name="Normal 2 3 22 2 2 2 2" xfId="38627"/>
    <cellStyle name="Normal 2 3 22 2 2 3" xfId="38628"/>
    <cellStyle name="Normal 2 3 22 2 3" xfId="8545"/>
    <cellStyle name="Normal 2 3 22 2 3 2" xfId="38629"/>
    <cellStyle name="Normal 2 3 22 2 4" xfId="38630"/>
    <cellStyle name="Normal 2 3 22 3" xfId="8546"/>
    <cellStyle name="Normal 2 3 22 3 2" xfId="8547"/>
    <cellStyle name="Normal 2 3 22 3 2 2" xfId="8548"/>
    <cellStyle name="Normal 2 3 22 3 2 2 2" xfId="38631"/>
    <cellStyle name="Normal 2 3 22 3 2 3" xfId="38632"/>
    <cellStyle name="Normal 2 3 22 3 3" xfId="8549"/>
    <cellStyle name="Normal 2 3 22 3 3 2" xfId="38633"/>
    <cellStyle name="Normal 2 3 22 3 4" xfId="38634"/>
    <cellStyle name="Normal 2 3 22 4" xfId="8550"/>
    <cellStyle name="Normal 2 3 22 4 2" xfId="8551"/>
    <cellStyle name="Normal 2 3 22 4 2 2" xfId="8552"/>
    <cellStyle name="Normal 2 3 22 4 2 2 2" xfId="38635"/>
    <cellStyle name="Normal 2 3 22 4 2 3" xfId="38636"/>
    <cellStyle name="Normal 2 3 22 4 3" xfId="8553"/>
    <cellStyle name="Normal 2 3 22 4 3 2" xfId="38637"/>
    <cellStyle name="Normal 2 3 22 4 4" xfId="38638"/>
    <cellStyle name="Normal 2 3 22 5" xfId="8554"/>
    <cellStyle name="Normal 2 3 22 5 2" xfId="8555"/>
    <cellStyle name="Normal 2 3 22 5 2 2" xfId="38639"/>
    <cellStyle name="Normal 2 3 22 5 3" xfId="38640"/>
    <cellStyle name="Normal 2 3 22 6" xfId="8556"/>
    <cellStyle name="Normal 2 3 22 6 2" xfId="38641"/>
    <cellStyle name="Normal 2 3 22 7" xfId="8557"/>
    <cellStyle name="Normal 2 3 22 7 2" xfId="38642"/>
    <cellStyle name="Normal 2 3 22 8" xfId="38643"/>
    <cellStyle name="Normal 2 3 23" xfId="8558"/>
    <cellStyle name="Normal 2 3 23 2" xfId="8559"/>
    <cellStyle name="Normal 2 3 23 2 2" xfId="8560"/>
    <cellStyle name="Normal 2 3 23 2 2 2" xfId="8561"/>
    <cellStyle name="Normal 2 3 23 2 2 2 2" xfId="38644"/>
    <cellStyle name="Normal 2 3 23 2 2 3" xfId="38645"/>
    <cellStyle name="Normal 2 3 23 2 3" xfId="8562"/>
    <cellStyle name="Normal 2 3 23 2 3 2" xfId="38646"/>
    <cellStyle name="Normal 2 3 23 2 4" xfId="38647"/>
    <cellStyle name="Normal 2 3 23 3" xfId="8563"/>
    <cellStyle name="Normal 2 3 23 3 2" xfId="8564"/>
    <cellStyle name="Normal 2 3 23 3 2 2" xfId="8565"/>
    <cellStyle name="Normal 2 3 23 3 2 2 2" xfId="38648"/>
    <cellStyle name="Normal 2 3 23 3 2 3" xfId="38649"/>
    <cellStyle name="Normal 2 3 23 3 3" xfId="8566"/>
    <cellStyle name="Normal 2 3 23 3 3 2" xfId="38650"/>
    <cellStyle name="Normal 2 3 23 3 4" xfId="38651"/>
    <cellStyle name="Normal 2 3 23 4" xfId="8567"/>
    <cellStyle name="Normal 2 3 23 4 2" xfId="8568"/>
    <cellStyle name="Normal 2 3 23 4 2 2" xfId="8569"/>
    <cellStyle name="Normal 2 3 23 4 2 2 2" xfId="38652"/>
    <cellStyle name="Normal 2 3 23 4 2 3" xfId="38653"/>
    <cellStyle name="Normal 2 3 23 4 3" xfId="8570"/>
    <cellStyle name="Normal 2 3 23 4 3 2" xfId="38654"/>
    <cellStyle name="Normal 2 3 23 4 4" xfId="38655"/>
    <cellStyle name="Normal 2 3 23 5" xfId="8571"/>
    <cellStyle name="Normal 2 3 23 5 2" xfId="8572"/>
    <cellStyle name="Normal 2 3 23 5 2 2" xfId="38656"/>
    <cellStyle name="Normal 2 3 23 5 3" xfId="38657"/>
    <cellStyle name="Normal 2 3 23 6" xfId="8573"/>
    <cellStyle name="Normal 2 3 23 6 2" xfId="38658"/>
    <cellStyle name="Normal 2 3 23 7" xfId="8574"/>
    <cellStyle name="Normal 2 3 23 7 2" xfId="38659"/>
    <cellStyle name="Normal 2 3 23 8" xfId="38660"/>
    <cellStyle name="Normal 2 3 24" xfId="8575"/>
    <cellStyle name="Normal 2 3 24 2" xfId="8576"/>
    <cellStyle name="Normal 2 3 24 2 2" xfId="8577"/>
    <cellStyle name="Normal 2 3 24 2 2 2" xfId="8578"/>
    <cellStyle name="Normal 2 3 24 2 2 2 2" xfId="38661"/>
    <cellStyle name="Normal 2 3 24 2 2 3" xfId="38662"/>
    <cellStyle name="Normal 2 3 24 2 3" xfId="8579"/>
    <cellStyle name="Normal 2 3 24 2 3 2" xfId="38663"/>
    <cellStyle name="Normal 2 3 24 2 4" xfId="38664"/>
    <cellStyle name="Normal 2 3 24 3" xfId="8580"/>
    <cellStyle name="Normal 2 3 24 3 2" xfId="8581"/>
    <cellStyle name="Normal 2 3 24 3 2 2" xfId="8582"/>
    <cellStyle name="Normal 2 3 24 3 2 2 2" xfId="38665"/>
    <cellStyle name="Normal 2 3 24 3 2 3" xfId="38666"/>
    <cellStyle name="Normal 2 3 24 3 3" xfId="8583"/>
    <cellStyle name="Normal 2 3 24 3 3 2" xfId="38667"/>
    <cellStyle name="Normal 2 3 24 3 4" xfId="38668"/>
    <cellStyle name="Normal 2 3 24 4" xfId="8584"/>
    <cellStyle name="Normal 2 3 24 4 2" xfId="8585"/>
    <cellStyle name="Normal 2 3 24 4 2 2" xfId="8586"/>
    <cellStyle name="Normal 2 3 24 4 2 2 2" xfId="38669"/>
    <cellStyle name="Normal 2 3 24 4 2 3" xfId="38670"/>
    <cellStyle name="Normal 2 3 24 4 3" xfId="8587"/>
    <cellStyle name="Normal 2 3 24 4 3 2" xfId="38671"/>
    <cellStyle name="Normal 2 3 24 4 4" xfId="38672"/>
    <cellStyle name="Normal 2 3 24 5" xfId="8588"/>
    <cellStyle name="Normal 2 3 24 5 2" xfId="8589"/>
    <cellStyle name="Normal 2 3 24 5 2 2" xfId="38673"/>
    <cellStyle name="Normal 2 3 24 5 3" xfId="38674"/>
    <cellStyle name="Normal 2 3 24 6" xfId="8590"/>
    <cellStyle name="Normal 2 3 24 6 2" xfId="38675"/>
    <cellStyle name="Normal 2 3 24 7" xfId="8591"/>
    <cellStyle name="Normal 2 3 24 7 2" xfId="38676"/>
    <cellStyle name="Normal 2 3 24 8" xfId="38677"/>
    <cellStyle name="Normal 2 3 25" xfId="8592"/>
    <cellStyle name="Normal 2 3 25 2" xfId="8593"/>
    <cellStyle name="Normal 2 3 25 2 2" xfId="8594"/>
    <cellStyle name="Normal 2 3 25 2 2 2" xfId="8595"/>
    <cellStyle name="Normal 2 3 25 2 2 2 2" xfId="38678"/>
    <cellStyle name="Normal 2 3 25 2 2 3" xfId="38679"/>
    <cellStyle name="Normal 2 3 25 2 3" xfId="8596"/>
    <cellStyle name="Normal 2 3 25 2 3 2" xfId="38680"/>
    <cellStyle name="Normal 2 3 25 2 4" xfId="38681"/>
    <cellStyle name="Normal 2 3 25 3" xfId="8597"/>
    <cellStyle name="Normal 2 3 25 3 2" xfId="8598"/>
    <cellStyle name="Normal 2 3 25 3 2 2" xfId="8599"/>
    <cellStyle name="Normal 2 3 25 3 2 2 2" xfId="38682"/>
    <cellStyle name="Normal 2 3 25 3 2 3" xfId="38683"/>
    <cellStyle name="Normal 2 3 25 3 3" xfId="8600"/>
    <cellStyle name="Normal 2 3 25 3 3 2" xfId="38684"/>
    <cellStyle name="Normal 2 3 25 3 4" xfId="38685"/>
    <cellStyle name="Normal 2 3 25 4" xfId="8601"/>
    <cellStyle name="Normal 2 3 25 4 2" xfId="8602"/>
    <cellStyle name="Normal 2 3 25 4 2 2" xfId="8603"/>
    <cellStyle name="Normal 2 3 25 4 2 2 2" xfId="38686"/>
    <cellStyle name="Normal 2 3 25 4 2 3" xfId="38687"/>
    <cellStyle name="Normal 2 3 25 4 3" xfId="8604"/>
    <cellStyle name="Normal 2 3 25 4 3 2" xfId="38688"/>
    <cellStyle name="Normal 2 3 25 4 4" xfId="38689"/>
    <cellStyle name="Normal 2 3 25 5" xfId="8605"/>
    <cellStyle name="Normal 2 3 25 5 2" xfId="8606"/>
    <cellStyle name="Normal 2 3 25 5 2 2" xfId="38690"/>
    <cellStyle name="Normal 2 3 25 5 3" xfId="38691"/>
    <cellStyle name="Normal 2 3 25 6" xfId="8607"/>
    <cellStyle name="Normal 2 3 25 6 2" xfId="38692"/>
    <cellStyle name="Normal 2 3 25 7" xfId="8608"/>
    <cellStyle name="Normal 2 3 25 7 2" xfId="38693"/>
    <cellStyle name="Normal 2 3 25 8" xfId="38694"/>
    <cellStyle name="Normal 2 3 26" xfId="8609"/>
    <cellStyle name="Normal 2 3 26 2" xfId="8610"/>
    <cellStyle name="Normal 2 3 26 2 2" xfId="8611"/>
    <cellStyle name="Normal 2 3 26 2 2 2" xfId="8612"/>
    <cellStyle name="Normal 2 3 26 2 2 2 2" xfId="38695"/>
    <cellStyle name="Normal 2 3 26 2 2 3" xfId="38696"/>
    <cellStyle name="Normal 2 3 26 2 3" xfId="8613"/>
    <cellStyle name="Normal 2 3 26 2 3 2" xfId="38697"/>
    <cellStyle name="Normal 2 3 26 2 4" xfId="38698"/>
    <cellStyle name="Normal 2 3 26 3" xfId="8614"/>
    <cellStyle name="Normal 2 3 26 3 2" xfId="8615"/>
    <cellStyle name="Normal 2 3 26 3 2 2" xfId="8616"/>
    <cellStyle name="Normal 2 3 26 3 2 2 2" xfId="38699"/>
    <cellStyle name="Normal 2 3 26 3 2 3" xfId="38700"/>
    <cellStyle name="Normal 2 3 26 3 3" xfId="8617"/>
    <cellStyle name="Normal 2 3 26 3 3 2" xfId="38701"/>
    <cellStyle name="Normal 2 3 26 3 4" xfId="38702"/>
    <cellStyle name="Normal 2 3 26 4" xfId="8618"/>
    <cellStyle name="Normal 2 3 26 4 2" xfId="8619"/>
    <cellStyle name="Normal 2 3 26 4 2 2" xfId="8620"/>
    <cellStyle name="Normal 2 3 26 4 2 2 2" xfId="38703"/>
    <cellStyle name="Normal 2 3 26 4 2 3" xfId="38704"/>
    <cellStyle name="Normal 2 3 26 4 3" xfId="8621"/>
    <cellStyle name="Normal 2 3 26 4 3 2" xfId="38705"/>
    <cellStyle name="Normal 2 3 26 4 4" xfId="38706"/>
    <cellStyle name="Normal 2 3 26 5" xfId="8622"/>
    <cellStyle name="Normal 2 3 26 5 2" xfId="8623"/>
    <cellStyle name="Normal 2 3 26 5 2 2" xfId="38707"/>
    <cellStyle name="Normal 2 3 26 5 3" xfId="38708"/>
    <cellStyle name="Normal 2 3 26 6" xfId="8624"/>
    <cellStyle name="Normal 2 3 26 6 2" xfId="38709"/>
    <cellStyle name="Normal 2 3 26 7" xfId="8625"/>
    <cellStyle name="Normal 2 3 26 7 2" xfId="38710"/>
    <cellStyle name="Normal 2 3 26 8" xfId="38711"/>
    <cellStyle name="Normal 2 3 27" xfId="8626"/>
    <cellStyle name="Normal 2 3 27 2" xfId="8627"/>
    <cellStyle name="Normal 2 3 27 2 2" xfId="8628"/>
    <cellStyle name="Normal 2 3 27 2 2 2" xfId="8629"/>
    <cellStyle name="Normal 2 3 27 2 2 2 2" xfId="38712"/>
    <cellStyle name="Normal 2 3 27 2 2 3" xfId="38713"/>
    <cellStyle name="Normal 2 3 27 2 3" xfId="8630"/>
    <cellStyle name="Normal 2 3 27 2 3 2" xfId="38714"/>
    <cellStyle name="Normal 2 3 27 2 4" xfId="38715"/>
    <cellStyle name="Normal 2 3 27 3" xfId="8631"/>
    <cellStyle name="Normal 2 3 27 3 2" xfId="8632"/>
    <cellStyle name="Normal 2 3 27 3 2 2" xfId="8633"/>
    <cellStyle name="Normal 2 3 27 3 2 2 2" xfId="38716"/>
    <cellStyle name="Normal 2 3 27 3 2 3" xfId="38717"/>
    <cellStyle name="Normal 2 3 27 3 3" xfId="8634"/>
    <cellStyle name="Normal 2 3 27 3 3 2" xfId="38718"/>
    <cellStyle name="Normal 2 3 27 3 4" xfId="38719"/>
    <cellStyle name="Normal 2 3 27 4" xfId="8635"/>
    <cellStyle name="Normal 2 3 27 4 2" xfId="8636"/>
    <cellStyle name="Normal 2 3 27 4 2 2" xfId="8637"/>
    <cellStyle name="Normal 2 3 27 4 2 2 2" xfId="38720"/>
    <cellStyle name="Normal 2 3 27 4 2 3" xfId="38721"/>
    <cellStyle name="Normal 2 3 27 4 3" xfId="8638"/>
    <cellStyle name="Normal 2 3 27 4 3 2" xfId="38722"/>
    <cellStyle name="Normal 2 3 27 4 4" xfId="38723"/>
    <cellStyle name="Normal 2 3 27 5" xfId="8639"/>
    <cellStyle name="Normal 2 3 27 5 2" xfId="8640"/>
    <cellStyle name="Normal 2 3 27 5 2 2" xfId="38724"/>
    <cellStyle name="Normal 2 3 27 5 3" xfId="38725"/>
    <cellStyle name="Normal 2 3 27 6" xfId="8641"/>
    <cellStyle name="Normal 2 3 27 6 2" xfId="38726"/>
    <cellStyle name="Normal 2 3 27 7" xfId="8642"/>
    <cellStyle name="Normal 2 3 27 7 2" xfId="38727"/>
    <cellStyle name="Normal 2 3 27 8" xfId="38728"/>
    <cellStyle name="Normal 2 3 28" xfId="8643"/>
    <cellStyle name="Normal 2 3 28 2" xfId="8644"/>
    <cellStyle name="Normal 2 3 28 2 2" xfId="8645"/>
    <cellStyle name="Normal 2 3 28 2 2 2" xfId="8646"/>
    <cellStyle name="Normal 2 3 28 2 2 2 2" xfId="38729"/>
    <cellStyle name="Normal 2 3 28 2 2 3" xfId="38730"/>
    <cellStyle name="Normal 2 3 28 2 3" xfId="8647"/>
    <cellStyle name="Normal 2 3 28 2 3 2" xfId="38731"/>
    <cellStyle name="Normal 2 3 28 2 4" xfId="38732"/>
    <cellStyle name="Normal 2 3 28 3" xfId="8648"/>
    <cellStyle name="Normal 2 3 28 3 2" xfId="8649"/>
    <cellStyle name="Normal 2 3 28 3 2 2" xfId="8650"/>
    <cellStyle name="Normal 2 3 28 3 2 2 2" xfId="38733"/>
    <cellStyle name="Normal 2 3 28 3 2 3" xfId="38734"/>
    <cellStyle name="Normal 2 3 28 3 3" xfId="8651"/>
    <cellStyle name="Normal 2 3 28 3 3 2" xfId="38735"/>
    <cellStyle name="Normal 2 3 28 3 4" xfId="38736"/>
    <cellStyle name="Normal 2 3 28 4" xfId="8652"/>
    <cellStyle name="Normal 2 3 28 4 2" xfId="8653"/>
    <cellStyle name="Normal 2 3 28 4 2 2" xfId="8654"/>
    <cellStyle name="Normal 2 3 28 4 2 2 2" xfId="38737"/>
    <cellStyle name="Normal 2 3 28 4 2 3" xfId="38738"/>
    <cellStyle name="Normal 2 3 28 4 3" xfId="8655"/>
    <cellStyle name="Normal 2 3 28 4 3 2" xfId="38739"/>
    <cellStyle name="Normal 2 3 28 4 4" xfId="38740"/>
    <cellStyle name="Normal 2 3 28 5" xfId="8656"/>
    <cellStyle name="Normal 2 3 28 5 2" xfId="8657"/>
    <cellStyle name="Normal 2 3 28 5 2 2" xfId="38741"/>
    <cellStyle name="Normal 2 3 28 5 3" xfId="38742"/>
    <cellStyle name="Normal 2 3 28 6" xfId="8658"/>
    <cellStyle name="Normal 2 3 28 6 2" xfId="38743"/>
    <cellStyle name="Normal 2 3 28 7" xfId="8659"/>
    <cellStyle name="Normal 2 3 28 7 2" xfId="38744"/>
    <cellStyle name="Normal 2 3 28 8" xfId="38745"/>
    <cellStyle name="Normal 2 3 29" xfId="8660"/>
    <cellStyle name="Normal 2 3 29 2" xfId="8661"/>
    <cellStyle name="Normal 2 3 29 2 2" xfId="8662"/>
    <cellStyle name="Normal 2 3 29 2 2 2" xfId="8663"/>
    <cellStyle name="Normal 2 3 29 2 2 2 2" xfId="38746"/>
    <cellStyle name="Normal 2 3 29 2 2 3" xfId="38747"/>
    <cellStyle name="Normal 2 3 29 2 3" xfId="8664"/>
    <cellStyle name="Normal 2 3 29 2 3 2" xfId="38748"/>
    <cellStyle name="Normal 2 3 29 2 4" xfId="38749"/>
    <cellStyle name="Normal 2 3 29 3" xfId="8665"/>
    <cellStyle name="Normal 2 3 29 3 2" xfId="8666"/>
    <cellStyle name="Normal 2 3 29 3 2 2" xfId="8667"/>
    <cellStyle name="Normal 2 3 29 3 2 2 2" xfId="38750"/>
    <cellStyle name="Normal 2 3 29 3 2 3" xfId="38751"/>
    <cellStyle name="Normal 2 3 29 3 3" xfId="8668"/>
    <cellStyle name="Normal 2 3 29 3 3 2" xfId="38752"/>
    <cellStyle name="Normal 2 3 29 3 4" xfId="38753"/>
    <cellStyle name="Normal 2 3 29 4" xfId="8669"/>
    <cellStyle name="Normal 2 3 29 4 2" xfId="8670"/>
    <cellStyle name="Normal 2 3 29 4 2 2" xfId="8671"/>
    <cellStyle name="Normal 2 3 29 4 2 2 2" xfId="38754"/>
    <cellStyle name="Normal 2 3 29 4 2 3" xfId="38755"/>
    <cellStyle name="Normal 2 3 29 4 3" xfId="8672"/>
    <cellStyle name="Normal 2 3 29 4 3 2" xfId="38756"/>
    <cellStyle name="Normal 2 3 29 4 4" xfId="38757"/>
    <cellStyle name="Normal 2 3 29 5" xfId="8673"/>
    <cellStyle name="Normal 2 3 29 5 2" xfId="8674"/>
    <cellStyle name="Normal 2 3 29 5 2 2" xfId="38758"/>
    <cellStyle name="Normal 2 3 29 5 3" xfId="38759"/>
    <cellStyle name="Normal 2 3 29 6" xfId="8675"/>
    <cellStyle name="Normal 2 3 29 6 2" xfId="38760"/>
    <cellStyle name="Normal 2 3 29 7" xfId="8676"/>
    <cellStyle name="Normal 2 3 29 7 2" xfId="38761"/>
    <cellStyle name="Normal 2 3 29 8" xfId="38762"/>
    <cellStyle name="Normal 2 3 3" xfId="8677"/>
    <cellStyle name="Normal 2 3 3 2" xfId="8678"/>
    <cellStyle name="Normal 2 3 3 2 2" xfId="8679"/>
    <cellStyle name="Normal 2 3 3 2 2 2" xfId="8680"/>
    <cellStyle name="Normal 2 3 3 2 2 2 2" xfId="38763"/>
    <cellStyle name="Normal 2 3 3 2 2 3" xfId="38764"/>
    <cellStyle name="Normal 2 3 3 2 3" xfId="8681"/>
    <cellStyle name="Normal 2 3 3 2 3 2" xfId="38765"/>
    <cellStyle name="Normal 2 3 3 2 4" xfId="38766"/>
    <cellStyle name="Normal 2 3 3 3" xfId="8682"/>
    <cellStyle name="Normal 2 3 3 3 2" xfId="8683"/>
    <cellStyle name="Normal 2 3 3 3 2 2" xfId="8684"/>
    <cellStyle name="Normal 2 3 3 3 2 2 2" xfId="38767"/>
    <cellStyle name="Normal 2 3 3 3 2 3" xfId="38768"/>
    <cellStyle name="Normal 2 3 3 3 3" xfId="8685"/>
    <cellStyle name="Normal 2 3 3 3 3 2" xfId="38769"/>
    <cellStyle name="Normal 2 3 3 3 4" xfId="38770"/>
    <cellStyle name="Normal 2 3 3 4" xfId="8686"/>
    <cellStyle name="Normal 2 3 3 4 2" xfId="8687"/>
    <cellStyle name="Normal 2 3 3 4 2 2" xfId="8688"/>
    <cellStyle name="Normal 2 3 3 4 2 2 2" xfId="38771"/>
    <cellStyle name="Normal 2 3 3 4 2 3" xfId="38772"/>
    <cellStyle name="Normal 2 3 3 4 3" xfId="8689"/>
    <cellStyle name="Normal 2 3 3 4 3 2" xfId="38773"/>
    <cellStyle name="Normal 2 3 3 4 4" xfId="38774"/>
    <cellStyle name="Normal 2 3 3 5" xfId="8690"/>
    <cellStyle name="Normal 2 3 3 5 2" xfId="8691"/>
    <cellStyle name="Normal 2 3 3 5 2 2" xfId="38775"/>
    <cellStyle name="Normal 2 3 3 5 3" xfId="38776"/>
    <cellStyle name="Normal 2 3 3 6" xfId="8692"/>
    <cellStyle name="Normal 2 3 3 6 2" xfId="38777"/>
    <cellStyle name="Normal 2 3 3 7" xfId="8693"/>
    <cellStyle name="Normal 2 3 3 7 2" xfId="38778"/>
    <cellStyle name="Normal 2 3 3 8" xfId="38779"/>
    <cellStyle name="Normal 2 3 30" xfId="8694"/>
    <cellStyle name="Normal 2 3 30 2" xfId="8695"/>
    <cellStyle name="Normal 2 3 30 2 2" xfId="8696"/>
    <cellStyle name="Normal 2 3 30 2 2 2" xfId="38780"/>
    <cellStyle name="Normal 2 3 30 2 3" xfId="38781"/>
    <cellStyle name="Normal 2 3 30 3" xfId="8697"/>
    <cellStyle name="Normal 2 3 30 3 2" xfId="38782"/>
    <cellStyle name="Normal 2 3 30 4" xfId="38783"/>
    <cellStyle name="Normal 2 3 31" xfId="8698"/>
    <cellStyle name="Normal 2 3 31 2" xfId="8699"/>
    <cellStyle name="Normal 2 3 31 2 2" xfId="8700"/>
    <cellStyle name="Normal 2 3 31 2 2 2" xfId="38784"/>
    <cellStyle name="Normal 2 3 31 2 3" xfId="38785"/>
    <cellStyle name="Normal 2 3 31 3" xfId="8701"/>
    <cellStyle name="Normal 2 3 31 3 2" xfId="38786"/>
    <cellStyle name="Normal 2 3 31 4" xfId="38787"/>
    <cellStyle name="Normal 2 3 32" xfId="8702"/>
    <cellStyle name="Normal 2 3 32 2" xfId="8703"/>
    <cellStyle name="Normal 2 3 32 2 2" xfId="8704"/>
    <cellStyle name="Normal 2 3 32 2 2 2" xfId="38788"/>
    <cellStyle name="Normal 2 3 32 2 3" xfId="38789"/>
    <cellStyle name="Normal 2 3 32 3" xfId="8705"/>
    <cellStyle name="Normal 2 3 32 3 2" xfId="38790"/>
    <cellStyle name="Normal 2 3 32 4" xfId="38791"/>
    <cellStyle name="Normal 2 3 33" xfId="8706"/>
    <cellStyle name="Normal 2 3 33 2" xfId="8707"/>
    <cellStyle name="Normal 2 3 33 2 2" xfId="38792"/>
    <cellStyle name="Normal 2 3 33 3" xfId="38793"/>
    <cellStyle name="Normal 2 3 34" xfId="8708"/>
    <cellStyle name="Normal 2 3 34 2" xfId="38794"/>
    <cellStyle name="Normal 2 3 35" xfId="8709"/>
    <cellStyle name="Normal 2 3 35 2" xfId="38795"/>
    <cellStyle name="Normal 2 3 36" xfId="38796"/>
    <cellStyle name="Normal 2 3 4" xfId="8710"/>
    <cellStyle name="Normal 2 3 4 2" xfId="8711"/>
    <cellStyle name="Normal 2 3 4 2 2" xfId="8712"/>
    <cellStyle name="Normal 2 3 4 2 2 2" xfId="8713"/>
    <cellStyle name="Normal 2 3 4 2 2 2 2" xfId="38797"/>
    <cellStyle name="Normal 2 3 4 2 2 3" xfId="38798"/>
    <cellStyle name="Normal 2 3 4 2 3" xfId="8714"/>
    <cellStyle name="Normal 2 3 4 2 3 2" xfId="38799"/>
    <cellStyle name="Normal 2 3 4 2 4" xfId="38800"/>
    <cellStyle name="Normal 2 3 4 3" xfId="8715"/>
    <cellStyle name="Normal 2 3 4 3 2" xfId="8716"/>
    <cellStyle name="Normal 2 3 4 3 2 2" xfId="8717"/>
    <cellStyle name="Normal 2 3 4 3 2 2 2" xfId="38801"/>
    <cellStyle name="Normal 2 3 4 3 2 3" xfId="38802"/>
    <cellStyle name="Normal 2 3 4 3 3" xfId="8718"/>
    <cellStyle name="Normal 2 3 4 3 3 2" xfId="38803"/>
    <cellStyle name="Normal 2 3 4 3 4" xfId="38804"/>
    <cellStyle name="Normal 2 3 4 4" xfId="8719"/>
    <cellStyle name="Normal 2 3 4 4 2" xfId="8720"/>
    <cellStyle name="Normal 2 3 4 4 2 2" xfId="8721"/>
    <cellStyle name="Normal 2 3 4 4 2 2 2" xfId="38805"/>
    <cellStyle name="Normal 2 3 4 4 2 3" xfId="38806"/>
    <cellStyle name="Normal 2 3 4 4 3" xfId="8722"/>
    <cellStyle name="Normal 2 3 4 4 3 2" xfId="38807"/>
    <cellStyle name="Normal 2 3 4 4 4" xfId="38808"/>
    <cellStyle name="Normal 2 3 4 5" xfId="8723"/>
    <cellStyle name="Normal 2 3 4 5 2" xfId="8724"/>
    <cellStyle name="Normal 2 3 4 5 2 2" xfId="38809"/>
    <cellStyle name="Normal 2 3 4 5 3" xfId="38810"/>
    <cellStyle name="Normal 2 3 4 6" xfId="8725"/>
    <cellStyle name="Normal 2 3 4 6 2" xfId="38811"/>
    <cellStyle name="Normal 2 3 4 7" xfId="8726"/>
    <cellStyle name="Normal 2 3 4 7 2" xfId="38812"/>
    <cellStyle name="Normal 2 3 4 8" xfId="38813"/>
    <cellStyle name="Normal 2 3 5" xfId="8727"/>
    <cellStyle name="Normal 2 3 5 2" xfId="8728"/>
    <cellStyle name="Normal 2 3 5 2 2" xfId="8729"/>
    <cellStyle name="Normal 2 3 5 2 2 2" xfId="8730"/>
    <cellStyle name="Normal 2 3 5 2 2 2 2" xfId="38814"/>
    <cellStyle name="Normal 2 3 5 2 2 3" xfId="38815"/>
    <cellStyle name="Normal 2 3 5 2 3" xfId="8731"/>
    <cellStyle name="Normal 2 3 5 2 3 2" xfId="38816"/>
    <cellStyle name="Normal 2 3 5 2 4" xfId="38817"/>
    <cellStyle name="Normal 2 3 5 3" xfId="8732"/>
    <cellStyle name="Normal 2 3 5 3 2" xfId="8733"/>
    <cellStyle name="Normal 2 3 5 3 2 2" xfId="8734"/>
    <cellStyle name="Normal 2 3 5 3 2 2 2" xfId="38818"/>
    <cellStyle name="Normal 2 3 5 3 2 3" xfId="38819"/>
    <cellStyle name="Normal 2 3 5 3 3" xfId="8735"/>
    <cellStyle name="Normal 2 3 5 3 3 2" xfId="38820"/>
    <cellStyle name="Normal 2 3 5 3 4" xfId="38821"/>
    <cellStyle name="Normal 2 3 5 4" xfId="8736"/>
    <cellStyle name="Normal 2 3 5 4 2" xfId="8737"/>
    <cellStyle name="Normal 2 3 5 4 2 2" xfId="8738"/>
    <cellStyle name="Normal 2 3 5 4 2 2 2" xfId="38822"/>
    <cellStyle name="Normal 2 3 5 4 2 3" xfId="38823"/>
    <cellStyle name="Normal 2 3 5 4 3" xfId="8739"/>
    <cellStyle name="Normal 2 3 5 4 3 2" xfId="38824"/>
    <cellStyle name="Normal 2 3 5 4 4" xfId="38825"/>
    <cellStyle name="Normal 2 3 5 5" xfId="8740"/>
    <cellStyle name="Normal 2 3 5 5 2" xfId="8741"/>
    <cellStyle name="Normal 2 3 5 5 2 2" xfId="38826"/>
    <cellStyle name="Normal 2 3 5 5 3" xfId="38827"/>
    <cellStyle name="Normal 2 3 5 6" xfId="8742"/>
    <cellStyle name="Normal 2 3 5 6 2" xfId="38828"/>
    <cellStyle name="Normal 2 3 5 7" xfId="8743"/>
    <cellStyle name="Normal 2 3 5 7 2" xfId="38829"/>
    <cellStyle name="Normal 2 3 5 8" xfId="38830"/>
    <cellStyle name="Normal 2 3 6" xfId="8744"/>
    <cellStyle name="Normal 2 3 6 2" xfId="8745"/>
    <cellStyle name="Normal 2 3 6 2 2" xfId="8746"/>
    <cellStyle name="Normal 2 3 6 2 2 2" xfId="8747"/>
    <cellStyle name="Normal 2 3 6 2 2 2 2" xfId="38831"/>
    <cellStyle name="Normal 2 3 6 2 2 3" xfId="38832"/>
    <cellStyle name="Normal 2 3 6 2 3" xfId="8748"/>
    <cellStyle name="Normal 2 3 6 2 3 2" xfId="38833"/>
    <cellStyle name="Normal 2 3 6 2 4" xfId="38834"/>
    <cellStyle name="Normal 2 3 6 3" xfId="8749"/>
    <cellStyle name="Normal 2 3 6 3 2" xfId="8750"/>
    <cellStyle name="Normal 2 3 6 3 2 2" xfId="8751"/>
    <cellStyle name="Normal 2 3 6 3 2 2 2" xfId="38835"/>
    <cellStyle name="Normal 2 3 6 3 2 3" xfId="38836"/>
    <cellStyle name="Normal 2 3 6 3 3" xfId="8752"/>
    <cellStyle name="Normal 2 3 6 3 3 2" xfId="38837"/>
    <cellStyle name="Normal 2 3 6 3 4" xfId="38838"/>
    <cellStyle name="Normal 2 3 6 4" xfId="8753"/>
    <cellStyle name="Normal 2 3 6 4 2" xfId="8754"/>
    <cellStyle name="Normal 2 3 6 4 2 2" xfId="8755"/>
    <cellStyle name="Normal 2 3 6 4 2 2 2" xfId="38839"/>
    <cellStyle name="Normal 2 3 6 4 2 3" xfId="38840"/>
    <cellStyle name="Normal 2 3 6 4 3" xfId="8756"/>
    <cellStyle name="Normal 2 3 6 4 3 2" xfId="38841"/>
    <cellStyle name="Normal 2 3 6 4 4" xfId="38842"/>
    <cellStyle name="Normal 2 3 6 5" xfId="8757"/>
    <cellStyle name="Normal 2 3 6 5 2" xfId="8758"/>
    <cellStyle name="Normal 2 3 6 5 2 2" xfId="38843"/>
    <cellStyle name="Normal 2 3 6 5 3" xfId="38844"/>
    <cellStyle name="Normal 2 3 6 6" xfId="8759"/>
    <cellStyle name="Normal 2 3 6 6 2" xfId="38845"/>
    <cellStyle name="Normal 2 3 6 7" xfId="8760"/>
    <cellStyle name="Normal 2 3 6 7 2" xfId="38846"/>
    <cellStyle name="Normal 2 3 6 8" xfId="38847"/>
    <cellStyle name="Normal 2 3 7" xfId="8761"/>
    <cellStyle name="Normal 2 3 7 2" xfId="8762"/>
    <cellStyle name="Normal 2 3 7 2 2" xfId="8763"/>
    <cellStyle name="Normal 2 3 7 2 2 2" xfId="8764"/>
    <cellStyle name="Normal 2 3 7 2 2 2 2" xfId="38848"/>
    <cellStyle name="Normal 2 3 7 2 2 3" xfId="38849"/>
    <cellStyle name="Normal 2 3 7 2 3" xfId="8765"/>
    <cellStyle name="Normal 2 3 7 2 3 2" xfId="38850"/>
    <cellStyle name="Normal 2 3 7 2 4" xfId="38851"/>
    <cellStyle name="Normal 2 3 7 3" xfId="8766"/>
    <cellStyle name="Normal 2 3 7 3 2" xfId="8767"/>
    <cellStyle name="Normal 2 3 7 3 2 2" xfId="8768"/>
    <cellStyle name="Normal 2 3 7 3 2 2 2" xfId="38852"/>
    <cellStyle name="Normal 2 3 7 3 2 3" xfId="38853"/>
    <cellStyle name="Normal 2 3 7 3 3" xfId="8769"/>
    <cellStyle name="Normal 2 3 7 3 3 2" xfId="38854"/>
    <cellStyle name="Normal 2 3 7 3 4" xfId="38855"/>
    <cellStyle name="Normal 2 3 7 4" xfId="8770"/>
    <cellStyle name="Normal 2 3 7 4 2" xfId="8771"/>
    <cellStyle name="Normal 2 3 7 4 2 2" xfId="8772"/>
    <cellStyle name="Normal 2 3 7 4 2 2 2" xfId="38856"/>
    <cellStyle name="Normal 2 3 7 4 2 3" xfId="38857"/>
    <cellStyle name="Normal 2 3 7 4 3" xfId="8773"/>
    <cellStyle name="Normal 2 3 7 4 3 2" xfId="38858"/>
    <cellStyle name="Normal 2 3 7 4 4" xfId="38859"/>
    <cellStyle name="Normal 2 3 7 5" xfId="8774"/>
    <cellStyle name="Normal 2 3 7 5 2" xfId="8775"/>
    <cellStyle name="Normal 2 3 7 5 2 2" xfId="38860"/>
    <cellStyle name="Normal 2 3 7 5 3" xfId="38861"/>
    <cellStyle name="Normal 2 3 7 6" xfId="8776"/>
    <cellStyle name="Normal 2 3 7 6 2" xfId="38862"/>
    <cellStyle name="Normal 2 3 7 7" xfId="8777"/>
    <cellStyle name="Normal 2 3 7 7 2" xfId="38863"/>
    <cellStyle name="Normal 2 3 7 8" xfId="38864"/>
    <cellStyle name="Normal 2 3 8" xfId="8778"/>
    <cellStyle name="Normal 2 3 8 2" xfId="8779"/>
    <cellStyle name="Normal 2 3 8 2 2" xfId="8780"/>
    <cellStyle name="Normal 2 3 8 2 2 2" xfId="8781"/>
    <cellStyle name="Normal 2 3 8 2 2 2 2" xfId="38865"/>
    <cellStyle name="Normal 2 3 8 2 2 3" xfId="38866"/>
    <cellStyle name="Normal 2 3 8 2 3" xfId="8782"/>
    <cellStyle name="Normal 2 3 8 2 3 2" xfId="38867"/>
    <cellStyle name="Normal 2 3 8 2 4" xfId="38868"/>
    <cellStyle name="Normal 2 3 8 3" xfId="8783"/>
    <cellStyle name="Normal 2 3 8 3 2" xfId="8784"/>
    <cellStyle name="Normal 2 3 8 3 2 2" xfId="8785"/>
    <cellStyle name="Normal 2 3 8 3 2 2 2" xfId="38869"/>
    <cellStyle name="Normal 2 3 8 3 2 3" xfId="38870"/>
    <cellStyle name="Normal 2 3 8 3 3" xfId="8786"/>
    <cellStyle name="Normal 2 3 8 3 3 2" xfId="38871"/>
    <cellStyle name="Normal 2 3 8 3 4" xfId="38872"/>
    <cellStyle name="Normal 2 3 8 4" xfId="8787"/>
    <cellStyle name="Normal 2 3 8 4 2" xfId="8788"/>
    <cellStyle name="Normal 2 3 8 4 2 2" xfId="8789"/>
    <cellStyle name="Normal 2 3 8 4 2 2 2" xfId="38873"/>
    <cellStyle name="Normal 2 3 8 4 2 3" xfId="38874"/>
    <cellStyle name="Normal 2 3 8 4 3" xfId="8790"/>
    <cellStyle name="Normal 2 3 8 4 3 2" xfId="38875"/>
    <cellStyle name="Normal 2 3 8 4 4" xfId="38876"/>
    <cellStyle name="Normal 2 3 8 5" xfId="8791"/>
    <cellStyle name="Normal 2 3 8 5 2" xfId="8792"/>
    <cellStyle name="Normal 2 3 8 5 2 2" xfId="38877"/>
    <cellStyle name="Normal 2 3 8 5 3" xfId="38878"/>
    <cellStyle name="Normal 2 3 8 6" xfId="8793"/>
    <cellStyle name="Normal 2 3 8 6 2" xfId="38879"/>
    <cellStyle name="Normal 2 3 8 7" xfId="8794"/>
    <cellStyle name="Normal 2 3 8 7 2" xfId="38880"/>
    <cellStyle name="Normal 2 3 8 8" xfId="38881"/>
    <cellStyle name="Normal 2 3 9" xfId="8795"/>
    <cellStyle name="Normal 2 3 9 2" xfId="8796"/>
    <cellStyle name="Normal 2 3 9 2 2" xfId="8797"/>
    <cellStyle name="Normal 2 3 9 2 2 2" xfId="8798"/>
    <cellStyle name="Normal 2 3 9 2 2 2 2" xfId="38882"/>
    <cellStyle name="Normal 2 3 9 2 2 3" xfId="38883"/>
    <cellStyle name="Normal 2 3 9 2 3" xfId="8799"/>
    <cellStyle name="Normal 2 3 9 2 3 2" xfId="38884"/>
    <cellStyle name="Normal 2 3 9 2 4" xfId="38885"/>
    <cellStyle name="Normal 2 3 9 3" xfId="8800"/>
    <cellStyle name="Normal 2 3 9 3 2" xfId="8801"/>
    <cellStyle name="Normal 2 3 9 3 2 2" xfId="8802"/>
    <cellStyle name="Normal 2 3 9 3 2 2 2" xfId="38886"/>
    <cellStyle name="Normal 2 3 9 3 2 3" xfId="38887"/>
    <cellStyle name="Normal 2 3 9 3 3" xfId="8803"/>
    <cellStyle name="Normal 2 3 9 3 3 2" xfId="38888"/>
    <cellStyle name="Normal 2 3 9 3 4" xfId="38889"/>
    <cellStyle name="Normal 2 3 9 4" xfId="8804"/>
    <cellStyle name="Normal 2 3 9 4 2" xfId="8805"/>
    <cellStyle name="Normal 2 3 9 4 2 2" xfId="8806"/>
    <cellStyle name="Normal 2 3 9 4 2 2 2" xfId="38890"/>
    <cellStyle name="Normal 2 3 9 4 2 3" xfId="38891"/>
    <cellStyle name="Normal 2 3 9 4 3" xfId="8807"/>
    <cellStyle name="Normal 2 3 9 4 3 2" xfId="38892"/>
    <cellStyle name="Normal 2 3 9 4 4" xfId="38893"/>
    <cellStyle name="Normal 2 3 9 5" xfId="8808"/>
    <cellStyle name="Normal 2 3 9 5 2" xfId="8809"/>
    <cellStyle name="Normal 2 3 9 5 2 2" xfId="38894"/>
    <cellStyle name="Normal 2 3 9 5 3" xfId="38895"/>
    <cellStyle name="Normal 2 3 9 6" xfId="8810"/>
    <cellStyle name="Normal 2 3 9 6 2" xfId="38896"/>
    <cellStyle name="Normal 2 3 9 7" xfId="8811"/>
    <cellStyle name="Normal 2 3 9 7 2" xfId="38897"/>
    <cellStyle name="Normal 2 3 9 8" xfId="38898"/>
    <cellStyle name="Normal 2 30" xfId="8812"/>
    <cellStyle name="Normal 2 30 2" xfId="8813"/>
    <cellStyle name="Normal 2 30 2 2" xfId="8814"/>
    <cellStyle name="Normal 2 30 2 2 2" xfId="8815"/>
    <cellStyle name="Normal 2 30 2 2 2 2" xfId="38899"/>
    <cellStyle name="Normal 2 30 2 2 3" xfId="38900"/>
    <cellStyle name="Normal 2 30 2 3" xfId="8816"/>
    <cellStyle name="Normal 2 30 2 3 2" xfId="38901"/>
    <cellStyle name="Normal 2 30 2 4" xfId="38902"/>
    <cellStyle name="Normal 2 30 3" xfId="8817"/>
    <cellStyle name="Normal 2 30 3 2" xfId="8818"/>
    <cellStyle name="Normal 2 30 3 2 2" xfId="8819"/>
    <cellStyle name="Normal 2 30 3 2 2 2" xfId="38903"/>
    <cellStyle name="Normal 2 30 3 2 3" xfId="38904"/>
    <cellStyle name="Normal 2 30 3 3" xfId="8820"/>
    <cellStyle name="Normal 2 30 3 3 2" xfId="38905"/>
    <cellStyle name="Normal 2 30 3 4" xfId="38906"/>
    <cellStyle name="Normal 2 30 4" xfId="8821"/>
    <cellStyle name="Normal 2 30 4 2" xfId="8822"/>
    <cellStyle name="Normal 2 30 4 2 2" xfId="8823"/>
    <cellStyle name="Normal 2 30 4 2 2 2" xfId="38907"/>
    <cellStyle name="Normal 2 30 4 2 3" xfId="38908"/>
    <cellStyle name="Normal 2 30 4 3" xfId="8824"/>
    <cellStyle name="Normal 2 30 4 3 2" xfId="38909"/>
    <cellStyle name="Normal 2 30 4 4" xfId="38910"/>
    <cellStyle name="Normal 2 30 5" xfId="8825"/>
    <cellStyle name="Normal 2 30 5 2" xfId="8826"/>
    <cellStyle name="Normal 2 30 5 2 2" xfId="38911"/>
    <cellStyle name="Normal 2 30 5 3" xfId="38912"/>
    <cellStyle name="Normal 2 30 6" xfId="8827"/>
    <cellStyle name="Normal 2 30 6 2" xfId="38913"/>
    <cellStyle name="Normal 2 30 7" xfId="8828"/>
    <cellStyle name="Normal 2 30 7 2" xfId="38914"/>
    <cellStyle name="Normal 2 30 8" xfId="38915"/>
    <cellStyle name="Normal 2 31" xfId="8829"/>
    <cellStyle name="Normal 2 31 2" xfId="8830"/>
    <cellStyle name="Normal 2 31 2 2" xfId="8831"/>
    <cellStyle name="Normal 2 31 2 2 2" xfId="8832"/>
    <cellStyle name="Normal 2 31 2 2 2 2" xfId="38916"/>
    <cellStyle name="Normal 2 31 2 2 3" xfId="38917"/>
    <cellStyle name="Normal 2 31 2 3" xfId="8833"/>
    <cellStyle name="Normal 2 31 2 3 2" xfId="38918"/>
    <cellStyle name="Normal 2 31 2 4" xfId="38919"/>
    <cellStyle name="Normal 2 31 3" xfId="8834"/>
    <cellStyle name="Normal 2 31 3 2" xfId="8835"/>
    <cellStyle name="Normal 2 31 3 2 2" xfId="8836"/>
    <cellStyle name="Normal 2 31 3 2 2 2" xfId="38920"/>
    <cellStyle name="Normal 2 31 3 2 3" xfId="38921"/>
    <cellStyle name="Normal 2 31 3 3" xfId="8837"/>
    <cellStyle name="Normal 2 31 3 3 2" xfId="38922"/>
    <cellStyle name="Normal 2 31 3 4" xfId="38923"/>
    <cellStyle name="Normal 2 31 4" xfId="8838"/>
    <cellStyle name="Normal 2 31 4 2" xfId="8839"/>
    <cellStyle name="Normal 2 31 4 2 2" xfId="8840"/>
    <cellStyle name="Normal 2 31 4 2 2 2" xfId="38924"/>
    <cellStyle name="Normal 2 31 4 2 3" xfId="38925"/>
    <cellStyle name="Normal 2 31 4 3" xfId="8841"/>
    <cellStyle name="Normal 2 31 4 3 2" xfId="38926"/>
    <cellStyle name="Normal 2 31 4 4" xfId="38927"/>
    <cellStyle name="Normal 2 31 5" xfId="8842"/>
    <cellStyle name="Normal 2 31 5 2" xfId="8843"/>
    <cellStyle name="Normal 2 31 5 2 2" xfId="38928"/>
    <cellStyle name="Normal 2 31 5 3" xfId="38929"/>
    <cellStyle name="Normal 2 31 6" xfId="8844"/>
    <cellStyle name="Normal 2 31 6 2" xfId="38930"/>
    <cellStyle name="Normal 2 31 7" xfId="8845"/>
    <cellStyle name="Normal 2 31 7 2" xfId="38931"/>
    <cellStyle name="Normal 2 31 8" xfId="38932"/>
    <cellStyle name="Normal 2 32" xfId="8846"/>
    <cellStyle name="Normal 2 32 2" xfId="8847"/>
    <cellStyle name="Normal 2 32 2 2" xfId="8848"/>
    <cellStyle name="Normal 2 32 2 2 2" xfId="8849"/>
    <cellStyle name="Normal 2 32 2 2 2 2" xfId="38933"/>
    <cellStyle name="Normal 2 32 2 2 3" xfId="38934"/>
    <cellStyle name="Normal 2 32 2 3" xfId="8850"/>
    <cellStyle name="Normal 2 32 2 3 2" xfId="38935"/>
    <cellStyle name="Normal 2 32 2 4" xfId="38936"/>
    <cellStyle name="Normal 2 32 3" xfId="8851"/>
    <cellStyle name="Normal 2 32 3 2" xfId="8852"/>
    <cellStyle name="Normal 2 32 3 2 2" xfId="8853"/>
    <cellStyle name="Normal 2 32 3 2 2 2" xfId="38937"/>
    <cellStyle name="Normal 2 32 3 2 3" xfId="38938"/>
    <cellStyle name="Normal 2 32 3 3" xfId="8854"/>
    <cellStyle name="Normal 2 32 3 3 2" xfId="38939"/>
    <cellStyle name="Normal 2 32 3 4" xfId="38940"/>
    <cellStyle name="Normal 2 32 4" xfId="8855"/>
    <cellStyle name="Normal 2 32 4 2" xfId="8856"/>
    <cellStyle name="Normal 2 32 4 2 2" xfId="8857"/>
    <cellStyle name="Normal 2 32 4 2 2 2" xfId="38941"/>
    <cellStyle name="Normal 2 32 4 2 3" xfId="38942"/>
    <cellStyle name="Normal 2 32 4 3" xfId="8858"/>
    <cellStyle name="Normal 2 32 4 3 2" xfId="38943"/>
    <cellStyle name="Normal 2 32 4 4" xfId="38944"/>
    <cellStyle name="Normal 2 32 5" xfId="8859"/>
    <cellStyle name="Normal 2 32 5 2" xfId="8860"/>
    <cellStyle name="Normal 2 32 5 2 2" xfId="38945"/>
    <cellStyle name="Normal 2 32 5 3" xfId="38946"/>
    <cellStyle name="Normal 2 32 6" xfId="8861"/>
    <cellStyle name="Normal 2 32 6 2" xfId="38947"/>
    <cellStyle name="Normal 2 32 7" xfId="8862"/>
    <cellStyle name="Normal 2 32 7 2" xfId="38948"/>
    <cellStyle name="Normal 2 32 8" xfId="38949"/>
    <cellStyle name="Normal 2 33" xfId="8863"/>
    <cellStyle name="Normal 2 33 2" xfId="8864"/>
    <cellStyle name="Normal 2 33 2 2" xfId="8865"/>
    <cellStyle name="Normal 2 33 2 2 2" xfId="8866"/>
    <cellStyle name="Normal 2 33 2 2 2 2" xfId="38950"/>
    <cellStyle name="Normal 2 33 2 2 3" xfId="38951"/>
    <cellStyle name="Normal 2 33 2 3" xfId="8867"/>
    <cellStyle name="Normal 2 33 2 3 2" xfId="38952"/>
    <cellStyle name="Normal 2 33 2 4" xfId="38953"/>
    <cellStyle name="Normal 2 33 3" xfId="8868"/>
    <cellStyle name="Normal 2 33 3 2" xfId="8869"/>
    <cellStyle name="Normal 2 33 3 2 2" xfId="8870"/>
    <cellStyle name="Normal 2 33 3 2 2 2" xfId="38954"/>
    <cellStyle name="Normal 2 33 3 2 3" xfId="38955"/>
    <cellStyle name="Normal 2 33 3 3" xfId="8871"/>
    <cellStyle name="Normal 2 33 3 3 2" xfId="38956"/>
    <cellStyle name="Normal 2 33 3 4" xfId="38957"/>
    <cellStyle name="Normal 2 33 4" xfId="8872"/>
    <cellStyle name="Normal 2 33 4 2" xfId="8873"/>
    <cellStyle name="Normal 2 33 4 2 2" xfId="8874"/>
    <cellStyle name="Normal 2 33 4 2 2 2" xfId="38958"/>
    <cellStyle name="Normal 2 33 4 2 3" xfId="38959"/>
    <cellStyle name="Normal 2 33 4 3" xfId="8875"/>
    <cellStyle name="Normal 2 33 4 3 2" xfId="38960"/>
    <cellStyle name="Normal 2 33 4 4" xfId="38961"/>
    <cellStyle name="Normal 2 33 5" xfId="8876"/>
    <cellStyle name="Normal 2 33 5 2" xfId="8877"/>
    <cellStyle name="Normal 2 33 5 2 2" xfId="38962"/>
    <cellStyle name="Normal 2 33 5 3" xfId="38963"/>
    <cellStyle name="Normal 2 33 6" xfId="8878"/>
    <cellStyle name="Normal 2 33 6 2" xfId="38964"/>
    <cellStyle name="Normal 2 33 7" xfId="8879"/>
    <cellStyle name="Normal 2 33 7 2" xfId="38965"/>
    <cellStyle name="Normal 2 33 8" xfId="38966"/>
    <cellStyle name="Normal 2 34" xfId="8880"/>
    <cellStyle name="Normal 2 34 2" xfId="8881"/>
    <cellStyle name="Normal 2 34 2 2" xfId="8882"/>
    <cellStyle name="Normal 2 34 2 2 2" xfId="8883"/>
    <cellStyle name="Normal 2 34 2 2 2 2" xfId="38967"/>
    <cellStyle name="Normal 2 34 2 2 3" xfId="38968"/>
    <cellStyle name="Normal 2 34 2 3" xfId="8884"/>
    <cellStyle name="Normal 2 34 2 3 2" xfId="38969"/>
    <cellStyle name="Normal 2 34 2 4" xfId="38970"/>
    <cellStyle name="Normal 2 34 3" xfId="8885"/>
    <cellStyle name="Normal 2 34 3 2" xfId="8886"/>
    <cellStyle name="Normal 2 34 3 2 2" xfId="8887"/>
    <cellStyle name="Normal 2 34 3 2 2 2" xfId="38971"/>
    <cellStyle name="Normal 2 34 3 2 3" xfId="38972"/>
    <cellStyle name="Normal 2 34 3 3" xfId="8888"/>
    <cellStyle name="Normal 2 34 3 3 2" xfId="38973"/>
    <cellStyle name="Normal 2 34 3 4" xfId="38974"/>
    <cellStyle name="Normal 2 34 4" xfId="8889"/>
    <cellStyle name="Normal 2 34 4 2" xfId="8890"/>
    <cellStyle name="Normal 2 34 4 2 2" xfId="8891"/>
    <cellStyle name="Normal 2 34 4 2 2 2" xfId="38975"/>
    <cellStyle name="Normal 2 34 4 2 3" xfId="38976"/>
    <cellStyle name="Normal 2 34 4 3" xfId="8892"/>
    <cellStyle name="Normal 2 34 4 3 2" xfId="38977"/>
    <cellStyle name="Normal 2 34 4 4" xfId="38978"/>
    <cellStyle name="Normal 2 34 5" xfId="8893"/>
    <cellStyle name="Normal 2 34 5 2" xfId="8894"/>
    <cellStyle name="Normal 2 34 5 2 2" xfId="38979"/>
    <cellStyle name="Normal 2 34 5 3" xfId="38980"/>
    <cellStyle name="Normal 2 34 6" xfId="8895"/>
    <cellStyle name="Normal 2 34 6 2" xfId="38981"/>
    <cellStyle name="Normal 2 34 7" xfId="8896"/>
    <cellStyle name="Normal 2 34 7 2" xfId="38982"/>
    <cellStyle name="Normal 2 34 8" xfId="38983"/>
    <cellStyle name="Normal 2 35" xfId="8897"/>
    <cellStyle name="Normal 2 35 2" xfId="8898"/>
    <cellStyle name="Normal 2 35 2 2" xfId="8899"/>
    <cellStyle name="Normal 2 35 2 2 2" xfId="8900"/>
    <cellStyle name="Normal 2 35 2 2 2 2" xfId="38984"/>
    <cellStyle name="Normal 2 35 2 2 3" xfId="38985"/>
    <cellStyle name="Normal 2 35 2 3" xfId="8901"/>
    <cellStyle name="Normal 2 35 2 3 2" xfId="38986"/>
    <cellStyle name="Normal 2 35 2 4" xfId="38987"/>
    <cellStyle name="Normal 2 35 3" xfId="8902"/>
    <cellStyle name="Normal 2 35 3 2" xfId="8903"/>
    <cellStyle name="Normal 2 35 3 2 2" xfId="8904"/>
    <cellStyle name="Normal 2 35 3 2 2 2" xfId="38988"/>
    <cellStyle name="Normal 2 35 3 2 3" xfId="38989"/>
    <cellStyle name="Normal 2 35 3 3" xfId="8905"/>
    <cellStyle name="Normal 2 35 3 3 2" xfId="38990"/>
    <cellStyle name="Normal 2 35 3 4" xfId="38991"/>
    <cellStyle name="Normal 2 35 4" xfId="8906"/>
    <cellStyle name="Normal 2 35 4 2" xfId="8907"/>
    <cellStyle name="Normal 2 35 4 2 2" xfId="8908"/>
    <cellStyle name="Normal 2 35 4 2 2 2" xfId="38992"/>
    <cellStyle name="Normal 2 35 4 2 3" xfId="38993"/>
    <cellStyle name="Normal 2 35 4 3" xfId="8909"/>
    <cellStyle name="Normal 2 35 4 3 2" xfId="38994"/>
    <cellStyle name="Normal 2 35 4 4" xfId="38995"/>
    <cellStyle name="Normal 2 35 5" xfId="8910"/>
    <cellStyle name="Normal 2 35 5 2" xfId="8911"/>
    <cellStyle name="Normal 2 35 5 2 2" xfId="38996"/>
    <cellStyle name="Normal 2 35 5 3" xfId="38997"/>
    <cellStyle name="Normal 2 35 6" xfId="8912"/>
    <cellStyle name="Normal 2 35 6 2" xfId="38998"/>
    <cellStyle name="Normal 2 35 7" xfId="8913"/>
    <cellStyle name="Normal 2 35 7 2" xfId="38999"/>
    <cellStyle name="Normal 2 35 8" xfId="39000"/>
    <cellStyle name="Normal 2 36" xfId="8914"/>
    <cellStyle name="Normal 2 36 2" xfId="8915"/>
    <cellStyle name="Normal 2 36 2 2" xfId="8916"/>
    <cellStyle name="Normal 2 36 2 2 2" xfId="8917"/>
    <cellStyle name="Normal 2 36 2 2 2 2" xfId="39001"/>
    <cellStyle name="Normal 2 36 2 2 3" xfId="39002"/>
    <cellStyle name="Normal 2 36 2 3" xfId="8918"/>
    <cellStyle name="Normal 2 36 2 3 2" xfId="39003"/>
    <cellStyle name="Normal 2 36 2 4" xfId="39004"/>
    <cellStyle name="Normal 2 36 3" xfId="8919"/>
    <cellStyle name="Normal 2 36 3 2" xfId="8920"/>
    <cellStyle name="Normal 2 36 3 2 2" xfId="8921"/>
    <cellStyle name="Normal 2 36 3 2 2 2" xfId="39005"/>
    <cellStyle name="Normal 2 36 3 2 3" xfId="39006"/>
    <cellStyle name="Normal 2 36 3 3" xfId="8922"/>
    <cellStyle name="Normal 2 36 3 3 2" xfId="39007"/>
    <cellStyle name="Normal 2 36 3 4" xfId="39008"/>
    <cellStyle name="Normal 2 36 4" xfId="8923"/>
    <cellStyle name="Normal 2 36 4 2" xfId="8924"/>
    <cellStyle name="Normal 2 36 4 2 2" xfId="8925"/>
    <cellStyle name="Normal 2 36 4 2 2 2" xfId="39009"/>
    <cellStyle name="Normal 2 36 4 2 3" xfId="39010"/>
    <cellStyle name="Normal 2 36 4 3" xfId="8926"/>
    <cellStyle name="Normal 2 36 4 3 2" xfId="39011"/>
    <cellStyle name="Normal 2 36 4 4" xfId="39012"/>
    <cellStyle name="Normal 2 36 5" xfId="8927"/>
    <cellStyle name="Normal 2 36 5 2" xfId="8928"/>
    <cellStyle name="Normal 2 36 5 2 2" xfId="39013"/>
    <cellStyle name="Normal 2 36 5 3" xfId="39014"/>
    <cellStyle name="Normal 2 36 6" xfId="8929"/>
    <cellStyle name="Normal 2 36 6 2" xfId="39015"/>
    <cellStyle name="Normal 2 36 7" xfId="8930"/>
    <cellStyle name="Normal 2 36 7 2" xfId="39016"/>
    <cellStyle name="Normal 2 36 8" xfId="39017"/>
    <cellStyle name="Normal 2 37" xfId="8931"/>
    <cellStyle name="Normal 2 37 2" xfId="8932"/>
    <cellStyle name="Normal 2 37 2 2" xfId="8933"/>
    <cellStyle name="Normal 2 37 2 2 2" xfId="39018"/>
    <cellStyle name="Normal 2 37 2 3" xfId="39019"/>
    <cellStyle name="Normal 2 37 3" xfId="8934"/>
    <cellStyle name="Normal 2 37 3 2" xfId="39020"/>
    <cellStyle name="Normal 2 37 4" xfId="39021"/>
    <cellStyle name="Normal 2 38" xfId="8935"/>
    <cellStyle name="Normal 2 38 2" xfId="8936"/>
    <cellStyle name="Normal 2 38 2 2" xfId="8937"/>
    <cellStyle name="Normal 2 38 2 2 2" xfId="39022"/>
    <cellStyle name="Normal 2 38 2 3" xfId="39023"/>
    <cellStyle name="Normal 2 38 3" xfId="8938"/>
    <cellStyle name="Normal 2 38 3 2" xfId="39024"/>
    <cellStyle name="Normal 2 38 4" xfId="39025"/>
    <cellStyle name="Normal 2 39" xfId="8939"/>
    <cellStyle name="Normal 2 39 2" xfId="8940"/>
    <cellStyle name="Normal 2 39 2 2" xfId="8941"/>
    <cellStyle name="Normal 2 39 2 2 2" xfId="39026"/>
    <cellStyle name="Normal 2 39 2 3" xfId="39027"/>
    <cellStyle name="Normal 2 39 3" xfId="8942"/>
    <cellStyle name="Normal 2 39 3 2" xfId="39028"/>
    <cellStyle name="Normal 2 39 4" xfId="39029"/>
    <cellStyle name="Normal 2 4" xfId="8943"/>
    <cellStyle name="Normal 2 4 10" xfId="8944"/>
    <cellStyle name="Normal 2 4 10 2" xfId="8945"/>
    <cellStyle name="Normal 2 4 10 2 2" xfId="8946"/>
    <cellStyle name="Normal 2 4 10 2 2 2" xfId="8947"/>
    <cellStyle name="Normal 2 4 10 2 2 2 2" xfId="39030"/>
    <cellStyle name="Normal 2 4 10 2 2 3" xfId="39031"/>
    <cellStyle name="Normal 2 4 10 2 3" xfId="8948"/>
    <cellStyle name="Normal 2 4 10 2 3 2" xfId="39032"/>
    <cellStyle name="Normal 2 4 10 2 4" xfId="39033"/>
    <cellStyle name="Normal 2 4 10 3" xfId="8949"/>
    <cellStyle name="Normal 2 4 10 3 2" xfId="8950"/>
    <cellStyle name="Normal 2 4 10 3 2 2" xfId="8951"/>
    <cellStyle name="Normal 2 4 10 3 2 2 2" xfId="39034"/>
    <cellStyle name="Normal 2 4 10 3 2 3" xfId="39035"/>
    <cellStyle name="Normal 2 4 10 3 3" xfId="8952"/>
    <cellStyle name="Normal 2 4 10 3 3 2" xfId="39036"/>
    <cellStyle name="Normal 2 4 10 3 4" xfId="39037"/>
    <cellStyle name="Normal 2 4 10 4" xfId="8953"/>
    <cellStyle name="Normal 2 4 10 4 2" xfId="8954"/>
    <cellStyle name="Normal 2 4 10 4 2 2" xfId="8955"/>
    <cellStyle name="Normal 2 4 10 4 2 2 2" xfId="39038"/>
    <cellStyle name="Normal 2 4 10 4 2 3" xfId="39039"/>
    <cellStyle name="Normal 2 4 10 4 3" xfId="8956"/>
    <cellStyle name="Normal 2 4 10 4 3 2" xfId="39040"/>
    <cellStyle name="Normal 2 4 10 4 4" xfId="39041"/>
    <cellStyle name="Normal 2 4 10 5" xfId="8957"/>
    <cellStyle name="Normal 2 4 10 5 2" xfId="8958"/>
    <cellStyle name="Normal 2 4 10 5 2 2" xfId="39042"/>
    <cellStyle name="Normal 2 4 10 5 3" xfId="39043"/>
    <cellStyle name="Normal 2 4 10 6" xfId="8959"/>
    <cellStyle name="Normal 2 4 10 6 2" xfId="39044"/>
    <cellStyle name="Normal 2 4 10 7" xfId="8960"/>
    <cellStyle name="Normal 2 4 10 7 2" xfId="39045"/>
    <cellStyle name="Normal 2 4 10 8" xfId="39046"/>
    <cellStyle name="Normal 2 4 11" xfId="8961"/>
    <cellStyle name="Normal 2 4 11 2" xfId="8962"/>
    <cellStyle name="Normal 2 4 11 2 2" xfId="8963"/>
    <cellStyle name="Normal 2 4 11 2 2 2" xfId="8964"/>
    <cellStyle name="Normal 2 4 11 2 2 2 2" xfId="39047"/>
    <cellStyle name="Normal 2 4 11 2 2 3" xfId="39048"/>
    <cellStyle name="Normal 2 4 11 2 3" xfId="8965"/>
    <cellStyle name="Normal 2 4 11 2 3 2" xfId="39049"/>
    <cellStyle name="Normal 2 4 11 2 4" xfId="39050"/>
    <cellStyle name="Normal 2 4 11 3" xfId="8966"/>
    <cellStyle name="Normal 2 4 11 3 2" xfId="8967"/>
    <cellStyle name="Normal 2 4 11 3 2 2" xfId="8968"/>
    <cellStyle name="Normal 2 4 11 3 2 2 2" xfId="39051"/>
    <cellStyle name="Normal 2 4 11 3 2 3" xfId="39052"/>
    <cellStyle name="Normal 2 4 11 3 3" xfId="8969"/>
    <cellStyle name="Normal 2 4 11 3 3 2" xfId="39053"/>
    <cellStyle name="Normal 2 4 11 3 4" xfId="39054"/>
    <cellStyle name="Normal 2 4 11 4" xfId="8970"/>
    <cellStyle name="Normal 2 4 11 4 2" xfId="8971"/>
    <cellStyle name="Normal 2 4 11 4 2 2" xfId="8972"/>
    <cellStyle name="Normal 2 4 11 4 2 2 2" xfId="39055"/>
    <cellStyle name="Normal 2 4 11 4 2 3" xfId="39056"/>
    <cellStyle name="Normal 2 4 11 4 3" xfId="8973"/>
    <cellStyle name="Normal 2 4 11 4 3 2" xfId="39057"/>
    <cellStyle name="Normal 2 4 11 4 4" xfId="39058"/>
    <cellStyle name="Normal 2 4 11 5" xfId="8974"/>
    <cellStyle name="Normal 2 4 11 5 2" xfId="8975"/>
    <cellStyle name="Normal 2 4 11 5 2 2" xfId="39059"/>
    <cellStyle name="Normal 2 4 11 5 3" xfId="39060"/>
    <cellStyle name="Normal 2 4 11 6" xfId="8976"/>
    <cellStyle name="Normal 2 4 11 6 2" xfId="39061"/>
    <cellStyle name="Normal 2 4 11 7" xfId="8977"/>
    <cellStyle name="Normal 2 4 11 7 2" xfId="39062"/>
    <cellStyle name="Normal 2 4 11 8" xfId="39063"/>
    <cellStyle name="Normal 2 4 12" xfId="8978"/>
    <cellStyle name="Normal 2 4 12 2" xfId="8979"/>
    <cellStyle name="Normal 2 4 12 2 2" xfId="8980"/>
    <cellStyle name="Normal 2 4 12 2 2 2" xfId="8981"/>
    <cellStyle name="Normal 2 4 12 2 2 2 2" xfId="39064"/>
    <cellStyle name="Normal 2 4 12 2 2 3" xfId="39065"/>
    <cellStyle name="Normal 2 4 12 2 3" xfId="8982"/>
    <cellStyle name="Normal 2 4 12 2 3 2" xfId="39066"/>
    <cellStyle name="Normal 2 4 12 2 4" xfId="39067"/>
    <cellStyle name="Normal 2 4 12 3" xfId="8983"/>
    <cellStyle name="Normal 2 4 12 3 2" xfId="8984"/>
    <cellStyle name="Normal 2 4 12 3 2 2" xfId="8985"/>
    <cellStyle name="Normal 2 4 12 3 2 2 2" xfId="39068"/>
    <cellStyle name="Normal 2 4 12 3 2 3" xfId="39069"/>
    <cellStyle name="Normal 2 4 12 3 3" xfId="8986"/>
    <cellStyle name="Normal 2 4 12 3 3 2" xfId="39070"/>
    <cellStyle name="Normal 2 4 12 3 4" xfId="39071"/>
    <cellStyle name="Normal 2 4 12 4" xfId="8987"/>
    <cellStyle name="Normal 2 4 12 4 2" xfId="8988"/>
    <cellStyle name="Normal 2 4 12 4 2 2" xfId="8989"/>
    <cellStyle name="Normal 2 4 12 4 2 2 2" xfId="39072"/>
    <cellStyle name="Normal 2 4 12 4 2 3" xfId="39073"/>
    <cellStyle name="Normal 2 4 12 4 3" xfId="8990"/>
    <cellStyle name="Normal 2 4 12 4 3 2" xfId="39074"/>
    <cellStyle name="Normal 2 4 12 4 4" xfId="39075"/>
    <cellStyle name="Normal 2 4 12 5" xfId="8991"/>
    <cellStyle name="Normal 2 4 12 5 2" xfId="8992"/>
    <cellStyle name="Normal 2 4 12 5 2 2" xfId="39076"/>
    <cellStyle name="Normal 2 4 12 5 3" xfId="39077"/>
    <cellStyle name="Normal 2 4 12 6" xfId="8993"/>
    <cellStyle name="Normal 2 4 12 6 2" xfId="39078"/>
    <cellStyle name="Normal 2 4 12 7" xfId="8994"/>
    <cellStyle name="Normal 2 4 12 7 2" xfId="39079"/>
    <cellStyle name="Normal 2 4 12 8" xfId="39080"/>
    <cellStyle name="Normal 2 4 13" xfId="8995"/>
    <cellStyle name="Normal 2 4 13 2" xfId="8996"/>
    <cellStyle name="Normal 2 4 13 2 2" xfId="8997"/>
    <cellStyle name="Normal 2 4 13 2 2 2" xfId="8998"/>
    <cellStyle name="Normal 2 4 13 2 2 2 2" xfId="39081"/>
    <cellStyle name="Normal 2 4 13 2 2 3" xfId="39082"/>
    <cellStyle name="Normal 2 4 13 2 3" xfId="8999"/>
    <cellStyle name="Normal 2 4 13 2 3 2" xfId="39083"/>
    <cellStyle name="Normal 2 4 13 2 4" xfId="39084"/>
    <cellStyle name="Normal 2 4 13 3" xfId="9000"/>
    <cellStyle name="Normal 2 4 13 3 2" xfId="9001"/>
    <cellStyle name="Normal 2 4 13 3 2 2" xfId="9002"/>
    <cellStyle name="Normal 2 4 13 3 2 2 2" xfId="39085"/>
    <cellStyle name="Normal 2 4 13 3 2 3" xfId="39086"/>
    <cellStyle name="Normal 2 4 13 3 3" xfId="9003"/>
    <cellStyle name="Normal 2 4 13 3 3 2" xfId="39087"/>
    <cellStyle name="Normal 2 4 13 3 4" xfId="39088"/>
    <cellStyle name="Normal 2 4 13 4" xfId="9004"/>
    <cellStyle name="Normal 2 4 13 4 2" xfId="9005"/>
    <cellStyle name="Normal 2 4 13 4 2 2" xfId="9006"/>
    <cellStyle name="Normal 2 4 13 4 2 2 2" xfId="39089"/>
    <cellStyle name="Normal 2 4 13 4 2 3" xfId="39090"/>
    <cellStyle name="Normal 2 4 13 4 3" xfId="9007"/>
    <cellStyle name="Normal 2 4 13 4 3 2" xfId="39091"/>
    <cellStyle name="Normal 2 4 13 4 4" xfId="39092"/>
    <cellStyle name="Normal 2 4 13 5" xfId="9008"/>
    <cellStyle name="Normal 2 4 13 5 2" xfId="9009"/>
    <cellStyle name="Normal 2 4 13 5 2 2" xfId="39093"/>
    <cellStyle name="Normal 2 4 13 5 3" xfId="39094"/>
    <cellStyle name="Normal 2 4 13 6" xfId="9010"/>
    <cellStyle name="Normal 2 4 13 6 2" xfId="39095"/>
    <cellStyle name="Normal 2 4 13 7" xfId="9011"/>
    <cellStyle name="Normal 2 4 13 7 2" xfId="39096"/>
    <cellStyle name="Normal 2 4 13 8" xfId="39097"/>
    <cellStyle name="Normal 2 4 14" xfId="9012"/>
    <cellStyle name="Normal 2 4 14 2" xfId="9013"/>
    <cellStyle name="Normal 2 4 14 2 2" xfId="9014"/>
    <cellStyle name="Normal 2 4 14 2 2 2" xfId="9015"/>
    <cellStyle name="Normal 2 4 14 2 2 2 2" xfId="39098"/>
    <cellStyle name="Normal 2 4 14 2 2 3" xfId="39099"/>
    <cellStyle name="Normal 2 4 14 2 3" xfId="9016"/>
    <cellStyle name="Normal 2 4 14 2 3 2" xfId="39100"/>
    <cellStyle name="Normal 2 4 14 2 4" xfId="39101"/>
    <cellStyle name="Normal 2 4 14 3" xfId="9017"/>
    <cellStyle name="Normal 2 4 14 3 2" xfId="9018"/>
    <cellStyle name="Normal 2 4 14 3 2 2" xfId="9019"/>
    <cellStyle name="Normal 2 4 14 3 2 2 2" xfId="39102"/>
    <cellStyle name="Normal 2 4 14 3 2 3" xfId="39103"/>
    <cellStyle name="Normal 2 4 14 3 3" xfId="9020"/>
    <cellStyle name="Normal 2 4 14 3 3 2" xfId="39104"/>
    <cellStyle name="Normal 2 4 14 3 4" xfId="39105"/>
    <cellStyle name="Normal 2 4 14 4" xfId="9021"/>
    <cellStyle name="Normal 2 4 14 4 2" xfId="9022"/>
    <cellStyle name="Normal 2 4 14 4 2 2" xfId="9023"/>
    <cellStyle name="Normal 2 4 14 4 2 2 2" xfId="39106"/>
    <cellStyle name="Normal 2 4 14 4 2 3" xfId="39107"/>
    <cellStyle name="Normal 2 4 14 4 3" xfId="9024"/>
    <cellStyle name="Normal 2 4 14 4 3 2" xfId="39108"/>
    <cellStyle name="Normal 2 4 14 4 4" xfId="39109"/>
    <cellStyle name="Normal 2 4 14 5" xfId="9025"/>
    <cellStyle name="Normal 2 4 14 5 2" xfId="9026"/>
    <cellStyle name="Normal 2 4 14 5 2 2" xfId="39110"/>
    <cellStyle name="Normal 2 4 14 5 3" xfId="39111"/>
    <cellStyle name="Normal 2 4 14 6" xfId="9027"/>
    <cellStyle name="Normal 2 4 14 6 2" xfId="39112"/>
    <cellStyle name="Normal 2 4 14 7" xfId="9028"/>
    <cellStyle name="Normal 2 4 14 7 2" xfId="39113"/>
    <cellStyle name="Normal 2 4 14 8" xfId="39114"/>
    <cellStyle name="Normal 2 4 15" xfId="9029"/>
    <cellStyle name="Normal 2 4 15 2" xfId="9030"/>
    <cellStyle name="Normal 2 4 15 2 2" xfId="9031"/>
    <cellStyle name="Normal 2 4 15 2 2 2" xfId="9032"/>
    <cellStyle name="Normal 2 4 15 2 2 2 2" xfId="39115"/>
    <cellStyle name="Normal 2 4 15 2 2 3" xfId="39116"/>
    <cellStyle name="Normal 2 4 15 2 3" xfId="9033"/>
    <cellStyle name="Normal 2 4 15 2 3 2" xfId="39117"/>
    <cellStyle name="Normal 2 4 15 2 4" xfId="39118"/>
    <cellStyle name="Normal 2 4 15 3" xfId="9034"/>
    <cellStyle name="Normal 2 4 15 3 2" xfId="9035"/>
    <cellStyle name="Normal 2 4 15 3 2 2" xfId="9036"/>
    <cellStyle name="Normal 2 4 15 3 2 2 2" xfId="39119"/>
    <cellStyle name="Normal 2 4 15 3 2 3" xfId="39120"/>
    <cellStyle name="Normal 2 4 15 3 3" xfId="9037"/>
    <cellStyle name="Normal 2 4 15 3 3 2" xfId="39121"/>
    <cellStyle name="Normal 2 4 15 3 4" xfId="39122"/>
    <cellStyle name="Normal 2 4 15 4" xfId="9038"/>
    <cellStyle name="Normal 2 4 15 4 2" xfId="9039"/>
    <cellStyle name="Normal 2 4 15 4 2 2" xfId="9040"/>
    <cellStyle name="Normal 2 4 15 4 2 2 2" xfId="39123"/>
    <cellStyle name="Normal 2 4 15 4 2 3" xfId="39124"/>
    <cellStyle name="Normal 2 4 15 4 3" xfId="9041"/>
    <cellStyle name="Normal 2 4 15 4 3 2" xfId="39125"/>
    <cellStyle name="Normal 2 4 15 4 4" xfId="39126"/>
    <cellStyle name="Normal 2 4 15 5" xfId="9042"/>
    <cellStyle name="Normal 2 4 15 5 2" xfId="9043"/>
    <cellStyle name="Normal 2 4 15 5 2 2" xfId="39127"/>
    <cellStyle name="Normal 2 4 15 5 3" xfId="39128"/>
    <cellStyle name="Normal 2 4 15 6" xfId="9044"/>
    <cellStyle name="Normal 2 4 15 6 2" xfId="39129"/>
    <cellStyle name="Normal 2 4 15 7" xfId="9045"/>
    <cellStyle name="Normal 2 4 15 7 2" xfId="39130"/>
    <cellStyle name="Normal 2 4 15 8" xfId="39131"/>
    <cellStyle name="Normal 2 4 16" xfId="9046"/>
    <cellStyle name="Normal 2 4 16 2" xfId="9047"/>
    <cellStyle name="Normal 2 4 16 2 2" xfId="9048"/>
    <cellStyle name="Normal 2 4 16 2 2 2" xfId="9049"/>
    <cellStyle name="Normal 2 4 16 2 2 2 2" xfId="39132"/>
    <cellStyle name="Normal 2 4 16 2 2 3" xfId="39133"/>
    <cellStyle name="Normal 2 4 16 2 3" xfId="9050"/>
    <cellStyle name="Normal 2 4 16 2 3 2" xfId="39134"/>
    <cellStyle name="Normal 2 4 16 2 4" xfId="39135"/>
    <cellStyle name="Normal 2 4 16 3" xfId="9051"/>
    <cellStyle name="Normal 2 4 16 3 2" xfId="9052"/>
    <cellStyle name="Normal 2 4 16 3 2 2" xfId="9053"/>
    <cellStyle name="Normal 2 4 16 3 2 2 2" xfId="39136"/>
    <cellStyle name="Normal 2 4 16 3 2 3" xfId="39137"/>
    <cellStyle name="Normal 2 4 16 3 3" xfId="9054"/>
    <cellStyle name="Normal 2 4 16 3 3 2" xfId="39138"/>
    <cellStyle name="Normal 2 4 16 3 4" xfId="39139"/>
    <cellStyle name="Normal 2 4 16 4" xfId="9055"/>
    <cellStyle name="Normal 2 4 16 4 2" xfId="9056"/>
    <cellStyle name="Normal 2 4 16 4 2 2" xfId="9057"/>
    <cellStyle name="Normal 2 4 16 4 2 2 2" xfId="39140"/>
    <cellStyle name="Normal 2 4 16 4 2 3" xfId="39141"/>
    <cellStyle name="Normal 2 4 16 4 3" xfId="9058"/>
    <cellStyle name="Normal 2 4 16 4 3 2" xfId="39142"/>
    <cellStyle name="Normal 2 4 16 4 4" xfId="39143"/>
    <cellStyle name="Normal 2 4 16 5" xfId="9059"/>
    <cellStyle name="Normal 2 4 16 5 2" xfId="9060"/>
    <cellStyle name="Normal 2 4 16 5 2 2" xfId="39144"/>
    <cellStyle name="Normal 2 4 16 5 3" xfId="39145"/>
    <cellStyle name="Normal 2 4 16 6" xfId="9061"/>
    <cellStyle name="Normal 2 4 16 6 2" xfId="39146"/>
    <cellStyle name="Normal 2 4 16 7" xfId="9062"/>
    <cellStyle name="Normal 2 4 16 7 2" xfId="39147"/>
    <cellStyle name="Normal 2 4 16 8" xfId="39148"/>
    <cellStyle name="Normal 2 4 17" xfId="9063"/>
    <cellStyle name="Normal 2 4 17 2" xfId="9064"/>
    <cellStyle name="Normal 2 4 17 2 2" xfId="9065"/>
    <cellStyle name="Normal 2 4 17 2 2 2" xfId="9066"/>
    <cellStyle name="Normal 2 4 17 2 2 2 2" xfId="39149"/>
    <cellStyle name="Normal 2 4 17 2 2 3" xfId="39150"/>
    <cellStyle name="Normal 2 4 17 2 3" xfId="9067"/>
    <cellStyle name="Normal 2 4 17 2 3 2" xfId="39151"/>
    <cellStyle name="Normal 2 4 17 2 4" xfId="39152"/>
    <cellStyle name="Normal 2 4 17 3" xfId="9068"/>
    <cellStyle name="Normal 2 4 17 3 2" xfId="9069"/>
    <cellStyle name="Normal 2 4 17 3 2 2" xfId="9070"/>
    <cellStyle name="Normal 2 4 17 3 2 2 2" xfId="39153"/>
    <cellStyle name="Normal 2 4 17 3 2 3" xfId="39154"/>
    <cellStyle name="Normal 2 4 17 3 3" xfId="9071"/>
    <cellStyle name="Normal 2 4 17 3 3 2" xfId="39155"/>
    <cellStyle name="Normal 2 4 17 3 4" xfId="39156"/>
    <cellStyle name="Normal 2 4 17 4" xfId="9072"/>
    <cellStyle name="Normal 2 4 17 4 2" xfId="9073"/>
    <cellStyle name="Normal 2 4 17 4 2 2" xfId="9074"/>
    <cellStyle name="Normal 2 4 17 4 2 2 2" xfId="39157"/>
    <cellStyle name="Normal 2 4 17 4 2 3" xfId="39158"/>
    <cellStyle name="Normal 2 4 17 4 3" xfId="9075"/>
    <cellStyle name="Normal 2 4 17 4 3 2" xfId="39159"/>
    <cellStyle name="Normal 2 4 17 4 4" xfId="39160"/>
    <cellStyle name="Normal 2 4 17 5" xfId="9076"/>
    <cellStyle name="Normal 2 4 17 5 2" xfId="9077"/>
    <cellStyle name="Normal 2 4 17 5 2 2" xfId="39161"/>
    <cellStyle name="Normal 2 4 17 5 3" xfId="39162"/>
    <cellStyle name="Normal 2 4 17 6" xfId="9078"/>
    <cellStyle name="Normal 2 4 17 6 2" xfId="39163"/>
    <cellStyle name="Normal 2 4 17 7" xfId="9079"/>
    <cellStyle name="Normal 2 4 17 7 2" xfId="39164"/>
    <cellStyle name="Normal 2 4 17 8" xfId="39165"/>
    <cellStyle name="Normal 2 4 18" xfId="9080"/>
    <cellStyle name="Normal 2 4 18 2" xfId="9081"/>
    <cellStyle name="Normal 2 4 18 2 2" xfId="9082"/>
    <cellStyle name="Normal 2 4 18 2 2 2" xfId="9083"/>
    <cellStyle name="Normal 2 4 18 2 2 2 2" xfId="39166"/>
    <cellStyle name="Normal 2 4 18 2 2 3" xfId="39167"/>
    <cellStyle name="Normal 2 4 18 2 3" xfId="9084"/>
    <cellStyle name="Normal 2 4 18 2 3 2" xfId="39168"/>
    <cellStyle name="Normal 2 4 18 2 4" xfId="39169"/>
    <cellStyle name="Normal 2 4 18 3" xfId="9085"/>
    <cellStyle name="Normal 2 4 18 3 2" xfId="9086"/>
    <cellStyle name="Normal 2 4 18 3 2 2" xfId="9087"/>
    <cellStyle name="Normal 2 4 18 3 2 2 2" xfId="39170"/>
    <cellStyle name="Normal 2 4 18 3 2 3" xfId="39171"/>
    <cellStyle name="Normal 2 4 18 3 3" xfId="9088"/>
    <cellStyle name="Normal 2 4 18 3 3 2" xfId="39172"/>
    <cellStyle name="Normal 2 4 18 3 4" xfId="39173"/>
    <cellStyle name="Normal 2 4 18 4" xfId="9089"/>
    <cellStyle name="Normal 2 4 18 4 2" xfId="9090"/>
    <cellStyle name="Normal 2 4 18 4 2 2" xfId="9091"/>
    <cellStyle name="Normal 2 4 18 4 2 2 2" xfId="39174"/>
    <cellStyle name="Normal 2 4 18 4 2 3" xfId="39175"/>
    <cellStyle name="Normal 2 4 18 4 3" xfId="9092"/>
    <cellStyle name="Normal 2 4 18 4 3 2" xfId="39176"/>
    <cellStyle name="Normal 2 4 18 4 4" xfId="39177"/>
    <cellStyle name="Normal 2 4 18 5" xfId="9093"/>
    <cellStyle name="Normal 2 4 18 5 2" xfId="9094"/>
    <cellStyle name="Normal 2 4 18 5 2 2" xfId="39178"/>
    <cellStyle name="Normal 2 4 18 5 3" xfId="39179"/>
    <cellStyle name="Normal 2 4 18 6" xfId="9095"/>
    <cellStyle name="Normal 2 4 18 6 2" xfId="39180"/>
    <cellStyle name="Normal 2 4 18 7" xfId="9096"/>
    <cellStyle name="Normal 2 4 18 7 2" xfId="39181"/>
    <cellStyle name="Normal 2 4 18 8" xfId="39182"/>
    <cellStyle name="Normal 2 4 19" xfId="9097"/>
    <cellStyle name="Normal 2 4 19 2" xfId="9098"/>
    <cellStyle name="Normal 2 4 19 2 2" xfId="9099"/>
    <cellStyle name="Normal 2 4 19 2 2 2" xfId="9100"/>
    <cellStyle name="Normal 2 4 19 2 2 2 2" xfId="39183"/>
    <cellStyle name="Normal 2 4 19 2 2 3" xfId="39184"/>
    <cellStyle name="Normal 2 4 19 2 3" xfId="9101"/>
    <cellStyle name="Normal 2 4 19 2 3 2" xfId="39185"/>
    <cellStyle name="Normal 2 4 19 2 4" xfId="39186"/>
    <cellStyle name="Normal 2 4 19 3" xfId="9102"/>
    <cellStyle name="Normal 2 4 19 3 2" xfId="9103"/>
    <cellStyle name="Normal 2 4 19 3 2 2" xfId="9104"/>
    <cellStyle name="Normal 2 4 19 3 2 2 2" xfId="39187"/>
    <cellStyle name="Normal 2 4 19 3 2 3" xfId="39188"/>
    <cellStyle name="Normal 2 4 19 3 3" xfId="9105"/>
    <cellStyle name="Normal 2 4 19 3 3 2" xfId="39189"/>
    <cellStyle name="Normal 2 4 19 3 4" xfId="39190"/>
    <cellStyle name="Normal 2 4 19 4" xfId="9106"/>
    <cellStyle name="Normal 2 4 19 4 2" xfId="9107"/>
    <cellStyle name="Normal 2 4 19 4 2 2" xfId="9108"/>
    <cellStyle name="Normal 2 4 19 4 2 2 2" xfId="39191"/>
    <cellStyle name="Normal 2 4 19 4 2 3" xfId="39192"/>
    <cellStyle name="Normal 2 4 19 4 3" xfId="9109"/>
    <cellStyle name="Normal 2 4 19 4 3 2" xfId="39193"/>
    <cellStyle name="Normal 2 4 19 4 4" xfId="39194"/>
    <cellStyle name="Normal 2 4 19 5" xfId="9110"/>
    <cellStyle name="Normal 2 4 19 5 2" xfId="9111"/>
    <cellStyle name="Normal 2 4 19 5 2 2" xfId="39195"/>
    <cellStyle name="Normal 2 4 19 5 3" xfId="39196"/>
    <cellStyle name="Normal 2 4 19 6" xfId="9112"/>
    <cellStyle name="Normal 2 4 19 6 2" xfId="39197"/>
    <cellStyle name="Normal 2 4 19 7" xfId="9113"/>
    <cellStyle name="Normal 2 4 19 7 2" xfId="39198"/>
    <cellStyle name="Normal 2 4 19 8" xfId="39199"/>
    <cellStyle name="Normal 2 4 2" xfId="9114"/>
    <cellStyle name="Normal 2 4 2 2" xfId="9115"/>
    <cellStyle name="Normal 2 4 2 2 2" xfId="9116"/>
    <cellStyle name="Normal 2 4 2 2 2 2" xfId="9117"/>
    <cellStyle name="Normal 2 4 2 2 2 2 2" xfId="39200"/>
    <cellStyle name="Normal 2 4 2 2 2 3" xfId="39201"/>
    <cellStyle name="Normal 2 4 2 2 3" xfId="9118"/>
    <cellStyle name="Normal 2 4 2 2 3 2" xfId="39202"/>
    <cellStyle name="Normal 2 4 2 2 4" xfId="39203"/>
    <cellStyle name="Normal 2 4 2 3" xfId="9119"/>
    <cellStyle name="Normal 2 4 2 3 2" xfId="9120"/>
    <cellStyle name="Normal 2 4 2 3 2 2" xfId="9121"/>
    <cellStyle name="Normal 2 4 2 3 2 2 2" xfId="39204"/>
    <cellStyle name="Normal 2 4 2 3 2 3" xfId="39205"/>
    <cellStyle name="Normal 2 4 2 3 3" xfId="9122"/>
    <cellStyle name="Normal 2 4 2 3 3 2" xfId="39206"/>
    <cellStyle name="Normal 2 4 2 3 4" xfId="39207"/>
    <cellStyle name="Normal 2 4 2 4" xfId="9123"/>
    <cellStyle name="Normal 2 4 2 4 2" xfId="9124"/>
    <cellStyle name="Normal 2 4 2 4 2 2" xfId="9125"/>
    <cellStyle name="Normal 2 4 2 4 2 2 2" xfId="39208"/>
    <cellStyle name="Normal 2 4 2 4 2 3" xfId="39209"/>
    <cellStyle name="Normal 2 4 2 4 3" xfId="9126"/>
    <cellStyle name="Normal 2 4 2 4 3 2" xfId="39210"/>
    <cellStyle name="Normal 2 4 2 4 4" xfId="39211"/>
    <cellStyle name="Normal 2 4 2 5" xfId="9127"/>
    <cellStyle name="Normal 2 4 2 5 2" xfId="9128"/>
    <cellStyle name="Normal 2 4 2 5 2 2" xfId="39212"/>
    <cellStyle name="Normal 2 4 2 5 3" xfId="39213"/>
    <cellStyle name="Normal 2 4 2 6" xfId="9129"/>
    <cellStyle name="Normal 2 4 2 6 2" xfId="39214"/>
    <cellStyle name="Normal 2 4 2 7" xfId="9130"/>
    <cellStyle name="Normal 2 4 2 7 2" xfId="39215"/>
    <cellStyle name="Normal 2 4 2 8" xfId="39216"/>
    <cellStyle name="Normal 2 4 20" xfId="9131"/>
    <cellStyle name="Normal 2 4 20 2" xfId="9132"/>
    <cellStyle name="Normal 2 4 20 2 2" xfId="9133"/>
    <cellStyle name="Normal 2 4 20 2 2 2" xfId="9134"/>
    <cellStyle name="Normal 2 4 20 2 2 2 2" xfId="39217"/>
    <cellStyle name="Normal 2 4 20 2 2 3" xfId="39218"/>
    <cellStyle name="Normal 2 4 20 2 3" xfId="9135"/>
    <cellStyle name="Normal 2 4 20 2 3 2" xfId="39219"/>
    <cellStyle name="Normal 2 4 20 2 4" xfId="39220"/>
    <cellStyle name="Normal 2 4 20 3" xfId="9136"/>
    <cellStyle name="Normal 2 4 20 3 2" xfId="9137"/>
    <cellStyle name="Normal 2 4 20 3 2 2" xfId="9138"/>
    <cellStyle name="Normal 2 4 20 3 2 2 2" xfId="39221"/>
    <cellStyle name="Normal 2 4 20 3 2 3" xfId="39222"/>
    <cellStyle name="Normal 2 4 20 3 3" xfId="9139"/>
    <cellStyle name="Normal 2 4 20 3 3 2" xfId="39223"/>
    <cellStyle name="Normal 2 4 20 3 4" xfId="39224"/>
    <cellStyle name="Normal 2 4 20 4" xfId="9140"/>
    <cellStyle name="Normal 2 4 20 4 2" xfId="9141"/>
    <cellStyle name="Normal 2 4 20 4 2 2" xfId="9142"/>
    <cellStyle name="Normal 2 4 20 4 2 2 2" xfId="39225"/>
    <cellStyle name="Normal 2 4 20 4 2 3" xfId="39226"/>
    <cellStyle name="Normal 2 4 20 4 3" xfId="9143"/>
    <cellStyle name="Normal 2 4 20 4 3 2" xfId="39227"/>
    <cellStyle name="Normal 2 4 20 4 4" xfId="39228"/>
    <cellStyle name="Normal 2 4 20 5" xfId="9144"/>
    <cellStyle name="Normal 2 4 20 5 2" xfId="9145"/>
    <cellStyle name="Normal 2 4 20 5 2 2" xfId="39229"/>
    <cellStyle name="Normal 2 4 20 5 3" xfId="39230"/>
    <cellStyle name="Normal 2 4 20 6" xfId="9146"/>
    <cellStyle name="Normal 2 4 20 6 2" xfId="39231"/>
    <cellStyle name="Normal 2 4 20 7" xfId="9147"/>
    <cellStyle name="Normal 2 4 20 7 2" xfId="39232"/>
    <cellStyle name="Normal 2 4 20 8" xfId="39233"/>
    <cellStyle name="Normal 2 4 21" xfId="9148"/>
    <cellStyle name="Normal 2 4 21 2" xfId="9149"/>
    <cellStyle name="Normal 2 4 21 2 2" xfId="9150"/>
    <cellStyle name="Normal 2 4 21 2 2 2" xfId="9151"/>
    <cellStyle name="Normal 2 4 21 2 2 2 2" xfId="39234"/>
    <cellStyle name="Normal 2 4 21 2 2 3" xfId="39235"/>
    <cellStyle name="Normal 2 4 21 2 3" xfId="9152"/>
    <cellStyle name="Normal 2 4 21 2 3 2" xfId="39236"/>
    <cellStyle name="Normal 2 4 21 2 4" xfId="39237"/>
    <cellStyle name="Normal 2 4 21 3" xfId="9153"/>
    <cellStyle name="Normal 2 4 21 3 2" xfId="9154"/>
    <cellStyle name="Normal 2 4 21 3 2 2" xfId="9155"/>
    <cellStyle name="Normal 2 4 21 3 2 2 2" xfId="39238"/>
    <cellStyle name="Normal 2 4 21 3 2 3" xfId="39239"/>
    <cellStyle name="Normal 2 4 21 3 3" xfId="9156"/>
    <cellStyle name="Normal 2 4 21 3 3 2" xfId="39240"/>
    <cellStyle name="Normal 2 4 21 3 4" xfId="39241"/>
    <cellStyle name="Normal 2 4 21 4" xfId="9157"/>
    <cellStyle name="Normal 2 4 21 4 2" xfId="9158"/>
    <cellStyle name="Normal 2 4 21 4 2 2" xfId="9159"/>
    <cellStyle name="Normal 2 4 21 4 2 2 2" xfId="39242"/>
    <cellStyle name="Normal 2 4 21 4 2 3" xfId="39243"/>
    <cellStyle name="Normal 2 4 21 4 3" xfId="9160"/>
    <cellStyle name="Normal 2 4 21 4 3 2" xfId="39244"/>
    <cellStyle name="Normal 2 4 21 4 4" xfId="39245"/>
    <cellStyle name="Normal 2 4 21 5" xfId="9161"/>
    <cellStyle name="Normal 2 4 21 5 2" xfId="9162"/>
    <cellStyle name="Normal 2 4 21 5 2 2" xfId="39246"/>
    <cellStyle name="Normal 2 4 21 5 3" xfId="39247"/>
    <cellStyle name="Normal 2 4 21 6" xfId="9163"/>
    <cellStyle name="Normal 2 4 21 6 2" xfId="39248"/>
    <cellStyle name="Normal 2 4 21 7" xfId="9164"/>
    <cellStyle name="Normal 2 4 21 7 2" xfId="39249"/>
    <cellStyle name="Normal 2 4 21 8" xfId="39250"/>
    <cellStyle name="Normal 2 4 22" xfId="9165"/>
    <cellStyle name="Normal 2 4 22 2" xfId="9166"/>
    <cellStyle name="Normal 2 4 22 2 2" xfId="9167"/>
    <cellStyle name="Normal 2 4 22 2 2 2" xfId="9168"/>
    <cellStyle name="Normal 2 4 22 2 2 2 2" xfId="39251"/>
    <cellStyle name="Normal 2 4 22 2 2 3" xfId="39252"/>
    <cellStyle name="Normal 2 4 22 2 3" xfId="9169"/>
    <cellStyle name="Normal 2 4 22 2 3 2" xfId="39253"/>
    <cellStyle name="Normal 2 4 22 2 4" xfId="39254"/>
    <cellStyle name="Normal 2 4 22 3" xfId="9170"/>
    <cellStyle name="Normal 2 4 22 3 2" xfId="9171"/>
    <cellStyle name="Normal 2 4 22 3 2 2" xfId="9172"/>
    <cellStyle name="Normal 2 4 22 3 2 2 2" xfId="39255"/>
    <cellStyle name="Normal 2 4 22 3 2 3" xfId="39256"/>
    <cellStyle name="Normal 2 4 22 3 3" xfId="9173"/>
    <cellStyle name="Normal 2 4 22 3 3 2" xfId="39257"/>
    <cellStyle name="Normal 2 4 22 3 4" xfId="39258"/>
    <cellStyle name="Normal 2 4 22 4" xfId="9174"/>
    <cellStyle name="Normal 2 4 22 4 2" xfId="9175"/>
    <cellStyle name="Normal 2 4 22 4 2 2" xfId="9176"/>
    <cellStyle name="Normal 2 4 22 4 2 2 2" xfId="39259"/>
    <cellStyle name="Normal 2 4 22 4 2 3" xfId="39260"/>
    <cellStyle name="Normal 2 4 22 4 3" xfId="9177"/>
    <cellStyle name="Normal 2 4 22 4 3 2" xfId="39261"/>
    <cellStyle name="Normal 2 4 22 4 4" xfId="39262"/>
    <cellStyle name="Normal 2 4 22 5" xfId="9178"/>
    <cellStyle name="Normal 2 4 22 5 2" xfId="9179"/>
    <cellStyle name="Normal 2 4 22 5 2 2" xfId="39263"/>
    <cellStyle name="Normal 2 4 22 5 3" xfId="39264"/>
    <cellStyle name="Normal 2 4 22 6" xfId="9180"/>
    <cellStyle name="Normal 2 4 22 6 2" xfId="39265"/>
    <cellStyle name="Normal 2 4 22 7" xfId="9181"/>
    <cellStyle name="Normal 2 4 22 7 2" xfId="39266"/>
    <cellStyle name="Normal 2 4 22 8" xfId="39267"/>
    <cellStyle name="Normal 2 4 23" xfId="9182"/>
    <cellStyle name="Normal 2 4 23 2" xfId="9183"/>
    <cellStyle name="Normal 2 4 23 2 2" xfId="9184"/>
    <cellStyle name="Normal 2 4 23 2 2 2" xfId="9185"/>
    <cellStyle name="Normal 2 4 23 2 2 2 2" xfId="39268"/>
    <cellStyle name="Normal 2 4 23 2 2 3" xfId="39269"/>
    <cellStyle name="Normal 2 4 23 2 3" xfId="9186"/>
    <cellStyle name="Normal 2 4 23 2 3 2" xfId="39270"/>
    <cellStyle name="Normal 2 4 23 2 4" xfId="39271"/>
    <cellStyle name="Normal 2 4 23 3" xfId="9187"/>
    <cellStyle name="Normal 2 4 23 3 2" xfId="9188"/>
    <cellStyle name="Normal 2 4 23 3 2 2" xfId="9189"/>
    <cellStyle name="Normal 2 4 23 3 2 2 2" xfId="39272"/>
    <cellStyle name="Normal 2 4 23 3 2 3" xfId="39273"/>
    <cellStyle name="Normal 2 4 23 3 3" xfId="9190"/>
    <cellStyle name="Normal 2 4 23 3 3 2" xfId="39274"/>
    <cellStyle name="Normal 2 4 23 3 4" xfId="39275"/>
    <cellStyle name="Normal 2 4 23 4" xfId="9191"/>
    <cellStyle name="Normal 2 4 23 4 2" xfId="9192"/>
    <cellStyle name="Normal 2 4 23 4 2 2" xfId="9193"/>
    <cellStyle name="Normal 2 4 23 4 2 2 2" xfId="39276"/>
    <cellStyle name="Normal 2 4 23 4 2 3" xfId="39277"/>
    <cellStyle name="Normal 2 4 23 4 3" xfId="9194"/>
    <cellStyle name="Normal 2 4 23 4 3 2" xfId="39278"/>
    <cellStyle name="Normal 2 4 23 4 4" xfId="39279"/>
    <cellStyle name="Normal 2 4 23 5" xfId="9195"/>
    <cellStyle name="Normal 2 4 23 5 2" xfId="9196"/>
    <cellStyle name="Normal 2 4 23 5 2 2" xfId="39280"/>
    <cellStyle name="Normal 2 4 23 5 3" xfId="39281"/>
    <cellStyle name="Normal 2 4 23 6" xfId="9197"/>
    <cellStyle name="Normal 2 4 23 6 2" xfId="39282"/>
    <cellStyle name="Normal 2 4 23 7" xfId="9198"/>
    <cellStyle name="Normal 2 4 23 7 2" xfId="39283"/>
    <cellStyle name="Normal 2 4 23 8" xfId="39284"/>
    <cellStyle name="Normal 2 4 24" xfId="9199"/>
    <cellStyle name="Normal 2 4 24 2" xfId="9200"/>
    <cellStyle name="Normal 2 4 24 2 2" xfId="9201"/>
    <cellStyle name="Normal 2 4 24 2 2 2" xfId="9202"/>
    <cellStyle name="Normal 2 4 24 2 2 2 2" xfId="39285"/>
    <cellStyle name="Normal 2 4 24 2 2 3" xfId="39286"/>
    <cellStyle name="Normal 2 4 24 2 3" xfId="9203"/>
    <cellStyle name="Normal 2 4 24 2 3 2" xfId="39287"/>
    <cellStyle name="Normal 2 4 24 2 4" xfId="39288"/>
    <cellStyle name="Normal 2 4 24 3" xfId="9204"/>
    <cellStyle name="Normal 2 4 24 3 2" xfId="9205"/>
    <cellStyle name="Normal 2 4 24 3 2 2" xfId="9206"/>
    <cellStyle name="Normal 2 4 24 3 2 2 2" xfId="39289"/>
    <cellStyle name="Normal 2 4 24 3 2 3" xfId="39290"/>
    <cellStyle name="Normal 2 4 24 3 3" xfId="9207"/>
    <cellStyle name="Normal 2 4 24 3 3 2" xfId="39291"/>
    <cellStyle name="Normal 2 4 24 3 4" xfId="39292"/>
    <cellStyle name="Normal 2 4 24 4" xfId="9208"/>
    <cellStyle name="Normal 2 4 24 4 2" xfId="9209"/>
    <cellStyle name="Normal 2 4 24 4 2 2" xfId="9210"/>
    <cellStyle name="Normal 2 4 24 4 2 2 2" xfId="39293"/>
    <cellStyle name="Normal 2 4 24 4 2 3" xfId="39294"/>
    <cellStyle name="Normal 2 4 24 4 3" xfId="9211"/>
    <cellStyle name="Normal 2 4 24 4 3 2" xfId="39295"/>
    <cellStyle name="Normal 2 4 24 4 4" xfId="39296"/>
    <cellStyle name="Normal 2 4 24 5" xfId="9212"/>
    <cellStyle name="Normal 2 4 24 5 2" xfId="9213"/>
    <cellStyle name="Normal 2 4 24 5 2 2" xfId="39297"/>
    <cellStyle name="Normal 2 4 24 5 3" xfId="39298"/>
    <cellStyle name="Normal 2 4 24 6" xfId="9214"/>
    <cellStyle name="Normal 2 4 24 6 2" xfId="39299"/>
    <cellStyle name="Normal 2 4 24 7" xfId="9215"/>
    <cellStyle name="Normal 2 4 24 7 2" xfId="39300"/>
    <cellStyle name="Normal 2 4 24 8" xfId="39301"/>
    <cellStyle name="Normal 2 4 25" xfId="9216"/>
    <cellStyle name="Normal 2 4 25 2" xfId="9217"/>
    <cellStyle name="Normal 2 4 25 2 2" xfId="9218"/>
    <cellStyle name="Normal 2 4 25 2 2 2" xfId="9219"/>
    <cellStyle name="Normal 2 4 25 2 2 2 2" xfId="39302"/>
    <cellStyle name="Normal 2 4 25 2 2 3" xfId="39303"/>
    <cellStyle name="Normal 2 4 25 2 3" xfId="9220"/>
    <cellStyle name="Normal 2 4 25 2 3 2" xfId="39304"/>
    <cellStyle name="Normal 2 4 25 2 4" xfId="39305"/>
    <cellStyle name="Normal 2 4 25 3" xfId="9221"/>
    <cellStyle name="Normal 2 4 25 3 2" xfId="9222"/>
    <cellStyle name="Normal 2 4 25 3 2 2" xfId="9223"/>
    <cellStyle name="Normal 2 4 25 3 2 2 2" xfId="39306"/>
    <cellStyle name="Normal 2 4 25 3 2 3" xfId="39307"/>
    <cellStyle name="Normal 2 4 25 3 3" xfId="9224"/>
    <cellStyle name="Normal 2 4 25 3 3 2" xfId="39308"/>
    <cellStyle name="Normal 2 4 25 3 4" xfId="39309"/>
    <cellStyle name="Normal 2 4 25 4" xfId="9225"/>
    <cellStyle name="Normal 2 4 25 4 2" xfId="9226"/>
    <cellStyle name="Normal 2 4 25 4 2 2" xfId="9227"/>
    <cellStyle name="Normal 2 4 25 4 2 2 2" xfId="39310"/>
    <cellStyle name="Normal 2 4 25 4 2 3" xfId="39311"/>
    <cellStyle name="Normal 2 4 25 4 3" xfId="9228"/>
    <cellStyle name="Normal 2 4 25 4 3 2" xfId="39312"/>
    <cellStyle name="Normal 2 4 25 4 4" xfId="39313"/>
    <cellStyle name="Normal 2 4 25 5" xfId="9229"/>
    <cellStyle name="Normal 2 4 25 5 2" xfId="9230"/>
    <cellStyle name="Normal 2 4 25 5 2 2" xfId="39314"/>
    <cellStyle name="Normal 2 4 25 5 3" xfId="39315"/>
    <cellStyle name="Normal 2 4 25 6" xfId="9231"/>
    <cellStyle name="Normal 2 4 25 6 2" xfId="39316"/>
    <cellStyle name="Normal 2 4 25 7" xfId="9232"/>
    <cellStyle name="Normal 2 4 25 7 2" xfId="39317"/>
    <cellStyle name="Normal 2 4 25 8" xfId="39318"/>
    <cellStyle name="Normal 2 4 26" xfId="9233"/>
    <cellStyle name="Normal 2 4 26 2" xfId="9234"/>
    <cellStyle name="Normal 2 4 26 2 2" xfId="9235"/>
    <cellStyle name="Normal 2 4 26 2 2 2" xfId="9236"/>
    <cellStyle name="Normal 2 4 26 2 2 2 2" xfId="39319"/>
    <cellStyle name="Normal 2 4 26 2 2 3" xfId="39320"/>
    <cellStyle name="Normal 2 4 26 2 3" xfId="9237"/>
    <cellStyle name="Normal 2 4 26 2 3 2" xfId="39321"/>
    <cellStyle name="Normal 2 4 26 2 4" xfId="39322"/>
    <cellStyle name="Normal 2 4 26 3" xfId="9238"/>
    <cellStyle name="Normal 2 4 26 3 2" xfId="9239"/>
    <cellStyle name="Normal 2 4 26 3 2 2" xfId="9240"/>
    <cellStyle name="Normal 2 4 26 3 2 2 2" xfId="39323"/>
    <cellStyle name="Normal 2 4 26 3 2 3" xfId="39324"/>
    <cellStyle name="Normal 2 4 26 3 3" xfId="9241"/>
    <cellStyle name="Normal 2 4 26 3 3 2" xfId="39325"/>
    <cellStyle name="Normal 2 4 26 3 4" xfId="39326"/>
    <cellStyle name="Normal 2 4 26 4" xfId="9242"/>
    <cellStyle name="Normal 2 4 26 4 2" xfId="9243"/>
    <cellStyle name="Normal 2 4 26 4 2 2" xfId="9244"/>
    <cellStyle name="Normal 2 4 26 4 2 2 2" xfId="39327"/>
    <cellStyle name="Normal 2 4 26 4 2 3" xfId="39328"/>
    <cellStyle name="Normal 2 4 26 4 3" xfId="9245"/>
    <cellStyle name="Normal 2 4 26 4 3 2" xfId="39329"/>
    <cellStyle name="Normal 2 4 26 4 4" xfId="39330"/>
    <cellStyle name="Normal 2 4 26 5" xfId="9246"/>
    <cellStyle name="Normal 2 4 26 5 2" xfId="9247"/>
    <cellStyle name="Normal 2 4 26 5 2 2" xfId="39331"/>
    <cellStyle name="Normal 2 4 26 5 3" xfId="39332"/>
    <cellStyle name="Normal 2 4 26 6" xfId="9248"/>
    <cellStyle name="Normal 2 4 26 6 2" xfId="39333"/>
    <cellStyle name="Normal 2 4 26 7" xfId="9249"/>
    <cellStyle name="Normal 2 4 26 7 2" xfId="39334"/>
    <cellStyle name="Normal 2 4 26 8" xfId="39335"/>
    <cellStyle name="Normal 2 4 27" xfId="9250"/>
    <cellStyle name="Normal 2 4 27 2" xfId="9251"/>
    <cellStyle name="Normal 2 4 27 2 2" xfId="9252"/>
    <cellStyle name="Normal 2 4 27 2 2 2" xfId="9253"/>
    <cellStyle name="Normal 2 4 27 2 2 2 2" xfId="39336"/>
    <cellStyle name="Normal 2 4 27 2 2 3" xfId="39337"/>
    <cellStyle name="Normal 2 4 27 2 3" xfId="9254"/>
    <cellStyle name="Normal 2 4 27 2 3 2" xfId="39338"/>
    <cellStyle name="Normal 2 4 27 2 4" xfId="39339"/>
    <cellStyle name="Normal 2 4 27 3" xfId="9255"/>
    <cellStyle name="Normal 2 4 27 3 2" xfId="9256"/>
    <cellStyle name="Normal 2 4 27 3 2 2" xfId="9257"/>
    <cellStyle name="Normal 2 4 27 3 2 2 2" xfId="39340"/>
    <cellStyle name="Normal 2 4 27 3 2 3" xfId="39341"/>
    <cellStyle name="Normal 2 4 27 3 3" xfId="9258"/>
    <cellStyle name="Normal 2 4 27 3 3 2" xfId="39342"/>
    <cellStyle name="Normal 2 4 27 3 4" xfId="39343"/>
    <cellStyle name="Normal 2 4 27 4" xfId="9259"/>
    <cellStyle name="Normal 2 4 27 4 2" xfId="9260"/>
    <cellStyle name="Normal 2 4 27 4 2 2" xfId="9261"/>
    <cellStyle name="Normal 2 4 27 4 2 2 2" xfId="39344"/>
    <cellStyle name="Normal 2 4 27 4 2 3" xfId="39345"/>
    <cellStyle name="Normal 2 4 27 4 3" xfId="9262"/>
    <cellStyle name="Normal 2 4 27 4 3 2" xfId="39346"/>
    <cellStyle name="Normal 2 4 27 4 4" xfId="39347"/>
    <cellStyle name="Normal 2 4 27 5" xfId="9263"/>
    <cellStyle name="Normal 2 4 27 5 2" xfId="9264"/>
    <cellStyle name="Normal 2 4 27 5 2 2" xfId="39348"/>
    <cellStyle name="Normal 2 4 27 5 3" xfId="39349"/>
    <cellStyle name="Normal 2 4 27 6" xfId="9265"/>
    <cellStyle name="Normal 2 4 27 6 2" xfId="39350"/>
    <cellStyle name="Normal 2 4 27 7" xfId="9266"/>
    <cellStyle name="Normal 2 4 27 7 2" xfId="39351"/>
    <cellStyle name="Normal 2 4 27 8" xfId="39352"/>
    <cellStyle name="Normal 2 4 28" xfId="9267"/>
    <cellStyle name="Normal 2 4 28 2" xfId="9268"/>
    <cellStyle name="Normal 2 4 28 2 2" xfId="9269"/>
    <cellStyle name="Normal 2 4 28 2 2 2" xfId="9270"/>
    <cellStyle name="Normal 2 4 28 2 2 2 2" xfId="39353"/>
    <cellStyle name="Normal 2 4 28 2 2 3" xfId="39354"/>
    <cellStyle name="Normal 2 4 28 2 3" xfId="9271"/>
    <cellStyle name="Normal 2 4 28 2 3 2" xfId="39355"/>
    <cellStyle name="Normal 2 4 28 2 4" xfId="39356"/>
    <cellStyle name="Normal 2 4 28 3" xfId="9272"/>
    <cellStyle name="Normal 2 4 28 3 2" xfId="9273"/>
    <cellStyle name="Normal 2 4 28 3 2 2" xfId="9274"/>
    <cellStyle name="Normal 2 4 28 3 2 2 2" xfId="39357"/>
    <cellStyle name="Normal 2 4 28 3 2 3" xfId="39358"/>
    <cellStyle name="Normal 2 4 28 3 3" xfId="9275"/>
    <cellStyle name="Normal 2 4 28 3 3 2" xfId="39359"/>
    <cellStyle name="Normal 2 4 28 3 4" xfId="39360"/>
    <cellStyle name="Normal 2 4 28 4" xfId="9276"/>
    <cellStyle name="Normal 2 4 28 4 2" xfId="9277"/>
    <cellStyle name="Normal 2 4 28 4 2 2" xfId="9278"/>
    <cellStyle name="Normal 2 4 28 4 2 2 2" xfId="39361"/>
    <cellStyle name="Normal 2 4 28 4 2 3" xfId="39362"/>
    <cellStyle name="Normal 2 4 28 4 3" xfId="9279"/>
    <cellStyle name="Normal 2 4 28 4 3 2" xfId="39363"/>
    <cellStyle name="Normal 2 4 28 4 4" xfId="39364"/>
    <cellStyle name="Normal 2 4 28 5" xfId="9280"/>
    <cellStyle name="Normal 2 4 28 5 2" xfId="9281"/>
    <cellStyle name="Normal 2 4 28 5 2 2" xfId="39365"/>
    <cellStyle name="Normal 2 4 28 5 3" xfId="39366"/>
    <cellStyle name="Normal 2 4 28 6" xfId="9282"/>
    <cellStyle name="Normal 2 4 28 6 2" xfId="39367"/>
    <cellStyle name="Normal 2 4 28 7" xfId="9283"/>
    <cellStyle name="Normal 2 4 28 7 2" xfId="39368"/>
    <cellStyle name="Normal 2 4 28 8" xfId="39369"/>
    <cellStyle name="Normal 2 4 29" xfId="9284"/>
    <cellStyle name="Normal 2 4 29 2" xfId="9285"/>
    <cellStyle name="Normal 2 4 29 2 2" xfId="9286"/>
    <cellStyle name="Normal 2 4 29 2 2 2" xfId="9287"/>
    <cellStyle name="Normal 2 4 29 2 2 2 2" xfId="39370"/>
    <cellStyle name="Normal 2 4 29 2 2 3" xfId="39371"/>
    <cellStyle name="Normal 2 4 29 2 3" xfId="9288"/>
    <cellStyle name="Normal 2 4 29 2 3 2" xfId="39372"/>
    <cellStyle name="Normal 2 4 29 2 4" xfId="39373"/>
    <cellStyle name="Normal 2 4 29 3" xfId="9289"/>
    <cellStyle name="Normal 2 4 29 3 2" xfId="9290"/>
    <cellStyle name="Normal 2 4 29 3 2 2" xfId="9291"/>
    <cellStyle name="Normal 2 4 29 3 2 2 2" xfId="39374"/>
    <cellStyle name="Normal 2 4 29 3 2 3" xfId="39375"/>
    <cellStyle name="Normal 2 4 29 3 3" xfId="9292"/>
    <cellStyle name="Normal 2 4 29 3 3 2" xfId="39376"/>
    <cellStyle name="Normal 2 4 29 3 4" xfId="39377"/>
    <cellStyle name="Normal 2 4 29 4" xfId="9293"/>
    <cellStyle name="Normal 2 4 29 4 2" xfId="9294"/>
    <cellStyle name="Normal 2 4 29 4 2 2" xfId="9295"/>
    <cellStyle name="Normal 2 4 29 4 2 2 2" xfId="39378"/>
    <cellStyle name="Normal 2 4 29 4 2 3" xfId="39379"/>
    <cellStyle name="Normal 2 4 29 4 3" xfId="9296"/>
    <cellStyle name="Normal 2 4 29 4 3 2" xfId="39380"/>
    <cellStyle name="Normal 2 4 29 4 4" xfId="39381"/>
    <cellStyle name="Normal 2 4 29 5" xfId="9297"/>
    <cellStyle name="Normal 2 4 29 5 2" xfId="9298"/>
    <cellStyle name="Normal 2 4 29 5 2 2" xfId="39382"/>
    <cellStyle name="Normal 2 4 29 5 3" xfId="39383"/>
    <cellStyle name="Normal 2 4 29 6" xfId="9299"/>
    <cellStyle name="Normal 2 4 29 6 2" xfId="39384"/>
    <cellStyle name="Normal 2 4 29 7" xfId="9300"/>
    <cellStyle name="Normal 2 4 29 7 2" xfId="39385"/>
    <cellStyle name="Normal 2 4 29 8" xfId="39386"/>
    <cellStyle name="Normal 2 4 3" xfId="9301"/>
    <cellStyle name="Normal 2 4 3 2" xfId="9302"/>
    <cellStyle name="Normal 2 4 3 2 2" xfId="9303"/>
    <cellStyle name="Normal 2 4 3 2 2 2" xfId="9304"/>
    <cellStyle name="Normal 2 4 3 2 2 2 2" xfId="39387"/>
    <cellStyle name="Normal 2 4 3 2 2 3" xfId="39388"/>
    <cellStyle name="Normal 2 4 3 2 3" xfId="9305"/>
    <cellStyle name="Normal 2 4 3 2 3 2" xfId="39389"/>
    <cellStyle name="Normal 2 4 3 2 4" xfId="39390"/>
    <cellStyle name="Normal 2 4 3 3" xfId="9306"/>
    <cellStyle name="Normal 2 4 3 3 2" xfId="9307"/>
    <cellStyle name="Normal 2 4 3 3 2 2" xfId="9308"/>
    <cellStyle name="Normal 2 4 3 3 2 2 2" xfId="39391"/>
    <cellStyle name="Normal 2 4 3 3 2 3" xfId="39392"/>
    <cellStyle name="Normal 2 4 3 3 3" xfId="9309"/>
    <cellStyle name="Normal 2 4 3 3 3 2" xfId="39393"/>
    <cellStyle name="Normal 2 4 3 3 4" xfId="39394"/>
    <cellStyle name="Normal 2 4 3 4" xfId="9310"/>
    <cellStyle name="Normal 2 4 3 4 2" xfId="9311"/>
    <cellStyle name="Normal 2 4 3 4 2 2" xfId="9312"/>
    <cellStyle name="Normal 2 4 3 4 2 2 2" xfId="39395"/>
    <cellStyle name="Normal 2 4 3 4 2 3" xfId="39396"/>
    <cellStyle name="Normal 2 4 3 4 3" xfId="9313"/>
    <cellStyle name="Normal 2 4 3 4 3 2" xfId="39397"/>
    <cellStyle name="Normal 2 4 3 4 4" xfId="39398"/>
    <cellStyle name="Normal 2 4 3 5" xfId="9314"/>
    <cellStyle name="Normal 2 4 3 5 2" xfId="9315"/>
    <cellStyle name="Normal 2 4 3 5 2 2" xfId="39399"/>
    <cellStyle name="Normal 2 4 3 5 3" xfId="39400"/>
    <cellStyle name="Normal 2 4 3 6" xfId="9316"/>
    <cellStyle name="Normal 2 4 3 6 2" xfId="39401"/>
    <cellStyle name="Normal 2 4 3 7" xfId="9317"/>
    <cellStyle name="Normal 2 4 3 7 2" xfId="39402"/>
    <cellStyle name="Normal 2 4 3 8" xfId="39403"/>
    <cellStyle name="Normal 2 4 30" xfId="9318"/>
    <cellStyle name="Normal 2 4 30 2" xfId="9319"/>
    <cellStyle name="Normal 2 4 30 2 2" xfId="9320"/>
    <cellStyle name="Normal 2 4 30 2 2 2" xfId="39404"/>
    <cellStyle name="Normal 2 4 30 2 3" xfId="39405"/>
    <cellStyle name="Normal 2 4 30 3" xfId="9321"/>
    <cellStyle name="Normal 2 4 30 3 2" xfId="39406"/>
    <cellStyle name="Normal 2 4 30 4" xfId="39407"/>
    <cellStyle name="Normal 2 4 31" xfId="9322"/>
    <cellStyle name="Normal 2 4 31 2" xfId="9323"/>
    <cellStyle name="Normal 2 4 31 2 2" xfId="9324"/>
    <cellStyle name="Normal 2 4 31 2 2 2" xfId="39408"/>
    <cellStyle name="Normal 2 4 31 2 3" xfId="39409"/>
    <cellStyle name="Normal 2 4 31 3" xfId="9325"/>
    <cellStyle name="Normal 2 4 31 3 2" xfId="39410"/>
    <cellStyle name="Normal 2 4 31 4" xfId="39411"/>
    <cellStyle name="Normal 2 4 32" xfId="9326"/>
    <cellStyle name="Normal 2 4 32 2" xfId="9327"/>
    <cellStyle name="Normal 2 4 32 2 2" xfId="9328"/>
    <cellStyle name="Normal 2 4 32 2 2 2" xfId="39412"/>
    <cellStyle name="Normal 2 4 32 2 3" xfId="39413"/>
    <cellStyle name="Normal 2 4 32 3" xfId="9329"/>
    <cellStyle name="Normal 2 4 32 3 2" xfId="39414"/>
    <cellStyle name="Normal 2 4 32 4" xfId="39415"/>
    <cellStyle name="Normal 2 4 33" xfId="9330"/>
    <cellStyle name="Normal 2 4 33 2" xfId="9331"/>
    <cellStyle name="Normal 2 4 33 2 2" xfId="39416"/>
    <cellStyle name="Normal 2 4 33 3" xfId="39417"/>
    <cellStyle name="Normal 2 4 34" xfId="9332"/>
    <cellStyle name="Normal 2 4 34 2" xfId="39418"/>
    <cellStyle name="Normal 2 4 35" xfId="9333"/>
    <cellStyle name="Normal 2 4 35 2" xfId="39419"/>
    <cellStyle name="Normal 2 4 36" xfId="39420"/>
    <cellStyle name="Normal 2 4 4" xfId="9334"/>
    <cellStyle name="Normal 2 4 4 2" xfId="9335"/>
    <cellStyle name="Normal 2 4 4 2 2" xfId="9336"/>
    <cellStyle name="Normal 2 4 4 2 2 2" xfId="9337"/>
    <cellStyle name="Normal 2 4 4 2 2 2 2" xfId="39421"/>
    <cellStyle name="Normal 2 4 4 2 2 3" xfId="39422"/>
    <cellStyle name="Normal 2 4 4 2 3" xfId="9338"/>
    <cellStyle name="Normal 2 4 4 2 3 2" xfId="39423"/>
    <cellStyle name="Normal 2 4 4 2 4" xfId="39424"/>
    <cellStyle name="Normal 2 4 4 3" xfId="9339"/>
    <cellStyle name="Normal 2 4 4 3 2" xfId="9340"/>
    <cellStyle name="Normal 2 4 4 3 2 2" xfId="9341"/>
    <cellStyle name="Normal 2 4 4 3 2 2 2" xfId="39425"/>
    <cellStyle name="Normal 2 4 4 3 2 3" xfId="39426"/>
    <cellStyle name="Normal 2 4 4 3 3" xfId="9342"/>
    <cellStyle name="Normal 2 4 4 3 3 2" xfId="39427"/>
    <cellStyle name="Normal 2 4 4 3 4" xfId="39428"/>
    <cellStyle name="Normal 2 4 4 4" xfId="9343"/>
    <cellStyle name="Normal 2 4 4 4 2" xfId="9344"/>
    <cellStyle name="Normal 2 4 4 4 2 2" xfId="9345"/>
    <cellStyle name="Normal 2 4 4 4 2 2 2" xfId="39429"/>
    <cellStyle name="Normal 2 4 4 4 2 3" xfId="39430"/>
    <cellStyle name="Normal 2 4 4 4 3" xfId="9346"/>
    <cellStyle name="Normal 2 4 4 4 3 2" xfId="39431"/>
    <cellStyle name="Normal 2 4 4 4 4" xfId="39432"/>
    <cellStyle name="Normal 2 4 4 5" xfId="9347"/>
    <cellStyle name="Normal 2 4 4 5 2" xfId="9348"/>
    <cellStyle name="Normal 2 4 4 5 2 2" xfId="39433"/>
    <cellStyle name="Normal 2 4 4 5 3" xfId="39434"/>
    <cellStyle name="Normal 2 4 4 6" xfId="9349"/>
    <cellStyle name="Normal 2 4 4 6 2" xfId="39435"/>
    <cellStyle name="Normal 2 4 4 7" xfId="9350"/>
    <cellStyle name="Normal 2 4 4 7 2" xfId="39436"/>
    <cellStyle name="Normal 2 4 4 8" xfId="39437"/>
    <cellStyle name="Normal 2 4 5" xfId="9351"/>
    <cellStyle name="Normal 2 4 5 2" xfId="9352"/>
    <cellStyle name="Normal 2 4 5 2 2" xfId="9353"/>
    <cellStyle name="Normal 2 4 5 2 2 2" xfId="9354"/>
    <cellStyle name="Normal 2 4 5 2 2 2 2" xfId="39438"/>
    <cellStyle name="Normal 2 4 5 2 2 3" xfId="39439"/>
    <cellStyle name="Normal 2 4 5 2 3" xfId="9355"/>
    <cellStyle name="Normal 2 4 5 2 3 2" xfId="39440"/>
    <cellStyle name="Normal 2 4 5 2 4" xfId="39441"/>
    <cellStyle name="Normal 2 4 5 3" xfId="9356"/>
    <cellStyle name="Normal 2 4 5 3 2" xfId="9357"/>
    <cellStyle name="Normal 2 4 5 3 2 2" xfId="9358"/>
    <cellStyle name="Normal 2 4 5 3 2 2 2" xfId="39442"/>
    <cellStyle name="Normal 2 4 5 3 2 3" xfId="39443"/>
    <cellStyle name="Normal 2 4 5 3 3" xfId="9359"/>
    <cellStyle name="Normal 2 4 5 3 3 2" xfId="39444"/>
    <cellStyle name="Normal 2 4 5 3 4" xfId="39445"/>
    <cellStyle name="Normal 2 4 5 4" xfId="9360"/>
    <cellStyle name="Normal 2 4 5 4 2" xfId="9361"/>
    <cellStyle name="Normal 2 4 5 4 2 2" xfId="9362"/>
    <cellStyle name="Normal 2 4 5 4 2 2 2" xfId="39446"/>
    <cellStyle name="Normal 2 4 5 4 2 3" xfId="39447"/>
    <cellStyle name="Normal 2 4 5 4 3" xfId="9363"/>
    <cellStyle name="Normal 2 4 5 4 3 2" xfId="39448"/>
    <cellStyle name="Normal 2 4 5 4 4" xfId="39449"/>
    <cellStyle name="Normal 2 4 5 5" xfId="9364"/>
    <cellStyle name="Normal 2 4 5 5 2" xfId="9365"/>
    <cellStyle name="Normal 2 4 5 5 2 2" xfId="39450"/>
    <cellStyle name="Normal 2 4 5 5 3" xfId="39451"/>
    <cellStyle name="Normal 2 4 5 6" xfId="9366"/>
    <cellStyle name="Normal 2 4 5 6 2" xfId="39452"/>
    <cellStyle name="Normal 2 4 5 7" xfId="9367"/>
    <cellStyle name="Normal 2 4 5 7 2" xfId="39453"/>
    <cellStyle name="Normal 2 4 5 8" xfId="39454"/>
    <cellStyle name="Normal 2 4 6" xfId="9368"/>
    <cellStyle name="Normal 2 4 6 2" xfId="9369"/>
    <cellStyle name="Normal 2 4 6 2 2" xfId="9370"/>
    <cellStyle name="Normal 2 4 6 2 2 2" xfId="9371"/>
    <cellStyle name="Normal 2 4 6 2 2 2 2" xfId="39455"/>
    <cellStyle name="Normal 2 4 6 2 2 3" xfId="39456"/>
    <cellStyle name="Normal 2 4 6 2 3" xfId="9372"/>
    <cellStyle name="Normal 2 4 6 2 3 2" xfId="39457"/>
    <cellStyle name="Normal 2 4 6 2 4" xfId="39458"/>
    <cellStyle name="Normal 2 4 6 3" xfId="9373"/>
    <cellStyle name="Normal 2 4 6 3 2" xfId="9374"/>
    <cellStyle name="Normal 2 4 6 3 2 2" xfId="9375"/>
    <cellStyle name="Normal 2 4 6 3 2 2 2" xfId="39459"/>
    <cellStyle name="Normal 2 4 6 3 2 3" xfId="39460"/>
    <cellStyle name="Normal 2 4 6 3 3" xfId="9376"/>
    <cellStyle name="Normal 2 4 6 3 3 2" xfId="39461"/>
    <cellStyle name="Normal 2 4 6 3 4" xfId="39462"/>
    <cellStyle name="Normal 2 4 6 4" xfId="9377"/>
    <cellStyle name="Normal 2 4 6 4 2" xfId="9378"/>
    <cellStyle name="Normal 2 4 6 4 2 2" xfId="9379"/>
    <cellStyle name="Normal 2 4 6 4 2 2 2" xfId="39463"/>
    <cellStyle name="Normal 2 4 6 4 2 3" xfId="39464"/>
    <cellStyle name="Normal 2 4 6 4 3" xfId="9380"/>
    <cellStyle name="Normal 2 4 6 4 3 2" xfId="39465"/>
    <cellStyle name="Normal 2 4 6 4 4" xfId="39466"/>
    <cellStyle name="Normal 2 4 6 5" xfId="9381"/>
    <cellStyle name="Normal 2 4 6 5 2" xfId="9382"/>
    <cellStyle name="Normal 2 4 6 5 2 2" xfId="39467"/>
    <cellStyle name="Normal 2 4 6 5 3" xfId="39468"/>
    <cellStyle name="Normal 2 4 6 6" xfId="9383"/>
    <cellStyle name="Normal 2 4 6 6 2" xfId="39469"/>
    <cellStyle name="Normal 2 4 6 7" xfId="9384"/>
    <cellStyle name="Normal 2 4 6 7 2" xfId="39470"/>
    <cellStyle name="Normal 2 4 6 8" xfId="39471"/>
    <cellStyle name="Normal 2 4 7" xfId="9385"/>
    <cellStyle name="Normal 2 4 7 2" xfId="9386"/>
    <cellStyle name="Normal 2 4 7 2 2" xfId="9387"/>
    <cellStyle name="Normal 2 4 7 2 2 2" xfId="9388"/>
    <cellStyle name="Normal 2 4 7 2 2 2 2" xfId="39472"/>
    <cellStyle name="Normal 2 4 7 2 2 3" xfId="39473"/>
    <cellStyle name="Normal 2 4 7 2 3" xfId="9389"/>
    <cellStyle name="Normal 2 4 7 2 3 2" xfId="39474"/>
    <cellStyle name="Normal 2 4 7 2 4" xfId="39475"/>
    <cellStyle name="Normal 2 4 7 3" xfId="9390"/>
    <cellStyle name="Normal 2 4 7 3 2" xfId="9391"/>
    <cellStyle name="Normal 2 4 7 3 2 2" xfId="9392"/>
    <cellStyle name="Normal 2 4 7 3 2 2 2" xfId="39476"/>
    <cellStyle name="Normal 2 4 7 3 2 3" xfId="39477"/>
    <cellStyle name="Normal 2 4 7 3 3" xfId="9393"/>
    <cellStyle name="Normal 2 4 7 3 3 2" xfId="39478"/>
    <cellStyle name="Normal 2 4 7 3 4" xfId="39479"/>
    <cellStyle name="Normal 2 4 7 4" xfId="9394"/>
    <cellStyle name="Normal 2 4 7 4 2" xfId="9395"/>
    <cellStyle name="Normal 2 4 7 4 2 2" xfId="9396"/>
    <cellStyle name="Normal 2 4 7 4 2 2 2" xfId="39480"/>
    <cellStyle name="Normal 2 4 7 4 2 3" xfId="39481"/>
    <cellStyle name="Normal 2 4 7 4 3" xfId="9397"/>
    <cellStyle name="Normal 2 4 7 4 3 2" xfId="39482"/>
    <cellStyle name="Normal 2 4 7 4 4" xfId="39483"/>
    <cellStyle name="Normal 2 4 7 5" xfId="9398"/>
    <cellStyle name="Normal 2 4 7 5 2" xfId="9399"/>
    <cellStyle name="Normal 2 4 7 5 2 2" xfId="39484"/>
    <cellStyle name="Normal 2 4 7 5 3" xfId="39485"/>
    <cellStyle name="Normal 2 4 7 6" xfId="9400"/>
    <cellStyle name="Normal 2 4 7 6 2" xfId="39486"/>
    <cellStyle name="Normal 2 4 7 7" xfId="9401"/>
    <cellStyle name="Normal 2 4 7 7 2" xfId="39487"/>
    <cellStyle name="Normal 2 4 7 8" xfId="39488"/>
    <cellStyle name="Normal 2 4 8" xfId="9402"/>
    <cellStyle name="Normal 2 4 8 2" xfId="9403"/>
    <cellStyle name="Normal 2 4 8 2 2" xfId="9404"/>
    <cellStyle name="Normal 2 4 8 2 2 2" xfId="9405"/>
    <cellStyle name="Normal 2 4 8 2 2 2 2" xfId="39489"/>
    <cellStyle name="Normal 2 4 8 2 2 3" xfId="39490"/>
    <cellStyle name="Normal 2 4 8 2 3" xfId="9406"/>
    <cellStyle name="Normal 2 4 8 2 3 2" xfId="39491"/>
    <cellStyle name="Normal 2 4 8 2 4" xfId="39492"/>
    <cellStyle name="Normal 2 4 8 3" xfId="9407"/>
    <cellStyle name="Normal 2 4 8 3 2" xfId="9408"/>
    <cellStyle name="Normal 2 4 8 3 2 2" xfId="9409"/>
    <cellStyle name="Normal 2 4 8 3 2 2 2" xfId="39493"/>
    <cellStyle name="Normal 2 4 8 3 2 3" xfId="39494"/>
    <cellStyle name="Normal 2 4 8 3 3" xfId="9410"/>
    <cellStyle name="Normal 2 4 8 3 3 2" xfId="39495"/>
    <cellStyle name="Normal 2 4 8 3 4" xfId="39496"/>
    <cellStyle name="Normal 2 4 8 4" xfId="9411"/>
    <cellStyle name="Normal 2 4 8 4 2" xfId="9412"/>
    <cellStyle name="Normal 2 4 8 4 2 2" xfId="9413"/>
    <cellStyle name="Normal 2 4 8 4 2 2 2" xfId="39497"/>
    <cellStyle name="Normal 2 4 8 4 2 3" xfId="39498"/>
    <cellStyle name="Normal 2 4 8 4 3" xfId="9414"/>
    <cellStyle name="Normal 2 4 8 4 3 2" xfId="39499"/>
    <cellStyle name="Normal 2 4 8 4 4" xfId="39500"/>
    <cellStyle name="Normal 2 4 8 5" xfId="9415"/>
    <cellStyle name="Normal 2 4 8 5 2" xfId="9416"/>
    <cellStyle name="Normal 2 4 8 5 2 2" xfId="39501"/>
    <cellStyle name="Normal 2 4 8 5 3" xfId="39502"/>
    <cellStyle name="Normal 2 4 8 6" xfId="9417"/>
    <cellStyle name="Normal 2 4 8 6 2" xfId="39503"/>
    <cellStyle name="Normal 2 4 8 7" xfId="9418"/>
    <cellStyle name="Normal 2 4 8 7 2" xfId="39504"/>
    <cellStyle name="Normal 2 4 8 8" xfId="39505"/>
    <cellStyle name="Normal 2 4 9" xfId="9419"/>
    <cellStyle name="Normal 2 4 9 2" xfId="9420"/>
    <cellStyle name="Normal 2 4 9 2 2" xfId="9421"/>
    <cellStyle name="Normal 2 4 9 2 2 2" xfId="9422"/>
    <cellStyle name="Normal 2 4 9 2 2 2 2" xfId="39506"/>
    <cellStyle name="Normal 2 4 9 2 2 3" xfId="39507"/>
    <cellStyle name="Normal 2 4 9 2 3" xfId="9423"/>
    <cellStyle name="Normal 2 4 9 2 3 2" xfId="39508"/>
    <cellStyle name="Normal 2 4 9 2 4" xfId="39509"/>
    <cellStyle name="Normal 2 4 9 3" xfId="9424"/>
    <cellStyle name="Normal 2 4 9 3 2" xfId="9425"/>
    <cellStyle name="Normal 2 4 9 3 2 2" xfId="9426"/>
    <cellStyle name="Normal 2 4 9 3 2 2 2" xfId="39510"/>
    <cellStyle name="Normal 2 4 9 3 2 3" xfId="39511"/>
    <cellStyle name="Normal 2 4 9 3 3" xfId="9427"/>
    <cellStyle name="Normal 2 4 9 3 3 2" xfId="39512"/>
    <cellStyle name="Normal 2 4 9 3 4" xfId="39513"/>
    <cellStyle name="Normal 2 4 9 4" xfId="9428"/>
    <cellStyle name="Normal 2 4 9 4 2" xfId="9429"/>
    <cellStyle name="Normal 2 4 9 4 2 2" xfId="9430"/>
    <cellStyle name="Normal 2 4 9 4 2 2 2" xfId="39514"/>
    <cellStyle name="Normal 2 4 9 4 2 3" xfId="39515"/>
    <cellStyle name="Normal 2 4 9 4 3" xfId="9431"/>
    <cellStyle name="Normal 2 4 9 4 3 2" xfId="39516"/>
    <cellStyle name="Normal 2 4 9 4 4" xfId="39517"/>
    <cellStyle name="Normal 2 4 9 5" xfId="9432"/>
    <cellStyle name="Normal 2 4 9 5 2" xfId="9433"/>
    <cellStyle name="Normal 2 4 9 5 2 2" xfId="39518"/>
    <cellStyle name="Normal 2 4 9 5 3" xfId="39519"/>
    <cellStyle name="Normal 2 4 9 6" xfId="9434"/>
    <cellStyle name="Normal 2 4 9 6 2" xfId="39520"/>
    <cellStyle name="Normal 2 4 9 7" xfId="9435"/>
    <cellStyle name="Normal 2 4 9 7 2" xfId="39521"/>
    <cellStyle name="Normal 2 4 9 8" xfId="39522"/>
    <cellStyle name="Normal 2 40" xfId="9436"/>
    <cellStyle name="Normal 2 40 2" xfId="9437"/>
    <cellStyle name="Normal 2 40 2 2" xfId="39523"/>
    <cellStyle name="Normal 2 40 3" xfId="39524"/>
    <cellStyle name="Normal 2 41" xfId="9438"/>
    <cellStyle name="Normal 2 41 2" xfId="39525"/>
    <cellStyle name="Normal 2 42" xfId="9439"/>
    <cellStyle name="Normal 2 42 2" xfId="39526"/>
    <cellStyle name="Normal 2 43" xfId="39527"/>
    <cellStyle name="Normal 2 44" xfId="60476"/>
    <cellStyle name="Normal 2 5" xfId="9440"/>
    <cellStyle name="Normal 2 5 10" xfId="9441"/>
    <cellStyle name="Normal 2 5 10 2" xfId="9442"/>
    <cellStyle name="Normal 2 5 10 2 2" xfId="9443"/>
    <cellStyle name="Normal 2 5 10 2 2 2" xfId="9444"/>
    <cellStyle name="Normal 2 5 10 2 2 2 2" xfId="39528"/>
    <cellStyle name="Normal 2 5 10 2 2 3" xfId="39529"/>
    <cellStyle name="Normal 2 5 10 2 3" xfId="9445"/>
    <cellStyle name="Normal 2 5 10 2 3 2" xfId="39530"/>
    <cellStyle name="Normal 2 5 10 2 4" xfId="39531"/>
    <cellStyle name="Normal 2 5 10 3" xfId="9446"/>
    <cellStyle name="Normal 2 5 10 3 2" xfId="9447"/>
    <cellStyle name="Normal 2 5 10 3 2 2" xfId="9448"/>
    <cellStyle name="Normal 2 5 10 3 2 2 2" xfId="39532"/>
    <cellStyle name="Normal 2 5 10 3 2 3" xfId="39533"/>
    <cellStyle name="Normal 2 5 10 3 3" xfId="9449"/>
    <cellStyle name="Normal 2 5 10 3 3 2" xfId="39534"/>
    <cellStyle name="Normal 2 5 10 3 4" xfId="39535"/>
    <cellStyle name="Normal 2 5 10 4" xfId="9450"/>
    <cellStyle name="Normal 2 5 10 4 2" xfId="9451"/>
    <cellStyle name="Normal 2 5 10 4 2 2" xfId="9452"/>
    <cellStyle name="Normal 2 5 10 4 2 2 2" xfId="39536"/>
    <cellStyle name="Normal 2 5 10 4 2 3" xfId="39537"/>
    <cellStyle name="Normal 2 5 10 4 3" xfId="9453"/>
    <cellStyle name="Normal 2 5 10 4 3 2" xfId="39538"/>
    <cellStyle name="Normal 2 5 10 4 4" xfId="39539"/>
    <cellStyle name="Normal 2 5 10 5" xfId="9454"/>
    <cellStyle name="Normal 2 5 10 5 2" xfId="9455"/>
    <cellStyle name="Normal 2 5 10 5 2 2" xfId="39540"/>
    <cellStyle name="Normal 2 5 10 5 3" xfId="39541"/>
    <cellStyle name="Normal 2 5 10 6" xfId="9456"/>
    <cellStyle name="Normal 2 5 10 6 2" xfId="39542"/>
    <cellStyle name="Normal 2 5 10 7" xfId="9457"/>
    <cellStyle name="Normal 2 5 10 7 2" xfId="39543"/>
    <cellStyle name="Normal 2 5 10 8" xfId="39544"/>
    <cellStyle name="Normal 2 5 11" xfId="9458"/>
    <cellStyle name="Normal 2 5 11 2" xfId="9459"/>
    <cellStyle name="Normal 2 5 11 2 2" xfId="9460"/>
    <cellStyle name="Normal 2 5 11 2 2 2" xfId="9461"/>
    <cellStyle name="Normal 2 5 11 2 2 2 2" xfId="39545"/>
    <cellStyle name="Normal 2 5 11 2 2 3" xfId="39546"/>
    <cellStyle name="Normal 2 5 11 2 3" xfId="9462"/>
    <cellStyle name="Normal 2 5 11 2 3 2" xfId="39547"/>
    <cellStyle name="Normal 2 5 11 2 4" xfId="39548"/>
    <cellStyle name="Normal 2 5 11 3" xfId="9463"/>
    <cellStyle name="Normal 2 5 11 3 2" xfId="9464"/>
    <cellStyle name="Normal 2 5 11 3 2 2" xfId="9465"/>
    <cellStyle name="Normal 2 5 11 3 2 2 2" xfId="39549"/>
    <cellStyle name="Normal 2 5 11 3 2 3" xfId="39550"/>
    <cellStyle name="Normal 2 5 11 3 3" xfId="9466"/>
    <cellStyle name="Normal 2 5 11 3 3 2" xfId="39551"/>
    <cellStyle name="Normal 2 5 11 3 4" xfId="39552"/>
    <cellStyle name="Normal 2 5 11 4" xfId="9467"/>
    <cellStyle name="Normal 2 5 11 4 2" xfId="9468"/>
    <cellStyle name="Normal 2 5 11 4 2 2" xfId="9469"/>
    <cellStyle name="Normal 2 5 11 4 2 2 2" xfId="39553"/>
    <cellStyle name="Normal 2 5 11 4 2 3" xfId="39554"/>
    <cellStyle name="Normal 2 5 11 4 3" xfId="9470"/>
    <cellStyle name="Normal 2 5 11 4 3 2" xfId="39555"/>
    <cellStyle name="Normal 2 5 11 4 4" xfId="39556"/>
    <cellStyle name="Normal 2 5 11 5" xfId="9471"/>
    <cellStyle name="Normal 2 5 11 5 2" xfId="9472"/>
    <cellStyle name="Normal 2 5 11 5 2 2" xfId="39557"/>
    <cellStyle name="Normal 2 5 11 5 3" xfId="39558"/>
    <cellStyle name="Normal 2 5 11 6" xfId="9473"/>
    <cellStyle name="Normal 2 5 11 6 2" xfId="39559"/>
    <cellStyle name="Normal 2 5 11 7" xfId="9474"/>
    <cellStyle name="Normal 2 5 11 7 2" xfId="39560"/>
    <cellStyle name="Normal 2 5 11 8" xfId="39561"/>
    <cellStyle name="Normal 2 5 12" xfId="9475"/>
    <cellStyle name="Normal 2 5 12 2" xfId="9476"/>
    <cellStyle name="Normal 2 5 12 2 2" xfId="9477"/>
    <cellStyle name="Normal 2 5 12 2 2 2" xfId="9478"/>
    <cellStyle name="Normal 2 5 12 2 2 2 2" xfId="39562"/>
    <cellStyle name="Normal 2 5 12 2 2 3" xfId="39563"/>
    <cellStyle name="Normal 2 5 12 2 3" xfId="9479"/>
    <cellStyle name="Normal 2 5 12 2 3 2" xfId="39564"/>
    <cellStyle name="Normal 2 5 12 2 4" xfId="39565"/>
    <cellStyle name="Normal 2 5 12 3" xfId="9480"/>
    <cellStyle name="Normal 2 5 12 3 2" xfId="9481"/>
    <cellStyle name="Normal 2 5 12 3 2 2" xfId="9482"/>
    <cellStyle name="Normal 2 5 12 3 2 2 2" xfId="39566"/>
    <cellStyle name="Normal 2 5 12 3 2 3" xfId="39567"/>
    <cellStyle name="Normal 2 5 12 3 3" xfId="9483"/>
    <cellStyle name="Normal 2 5 12 3 3 2" xfId="39568"/>
    <cellStyle name="Normal 2 5 12 3 4" xfId="39569"/>
    <cellStyle name="Normal 2 5 12 4" xfId="9484"/>
    <cellStyle name="Normal 2 5 12 4 2" xfId="9485"/>
    <cellStyle name="Normal 2 5 12 4 2 2" xfId="9486"/>
    <cellStyle name="Normal 2 5 12 4 2 2 2" xfId="39570"/>
    <cellStyle name="Normal 2 5 12 4 2 3" xfId="39571"/>
    <cellStyle name="Normal 2 5 12 4 3" xfId="9487"/>
    <cellStyle name="Normal 2 5 12 4 3 2" xfId="39572"/>
    <cellStyle name="Normal 2 5 12 4 4" xfId="39573"/>
    <cellStyle name="Normal 2 5 12 5" xfId="9488"/>
    <cellStyle name="Normal 2 5 12 5 2" xfId="9489"/>
    <cellStyle name="Normal 2 5 12 5 2 2" xfId="39574"/>
    <cellStyle name="Normal 2 5 12 5 3" xfId="39575"/>
    <cellStyle name="Normal 2 5 12 6" xfId="9490"/>
    <cellStyle name="Normal 2 5 12 6 2" xfId="39576"/>
    <cellStyle name="Normal 2 5 12 7" xfId="9491"/>
    <cellStyle name="Normal 2 5 12 7 2" xfId="39577"/>
    <cellStyle name="Normal 2 5 12 8" xfId="39578"/>
    <cellStyle name="Normal 2 5 13" xfId="9492"/>
    <cellStyle name="Normal 2 5 13 2" xfId="9493"/>
    <cellStyle name="Normal 2 5 13 2 2" xfId="9494"/>
    <cellStyle name="Normal 2 5 13 2 2 2" xfId="9495"/>
    <cellStyle name="Normal 2 5 13 2 2 2 2" xfId="39579"/>
    <cellStyle name="Normal 2 5 13 2 2 3" xfId="39580"/>
    <cellStyle name="Normal 2 5 13 2 3" xfId="9496"/>
    <cellStyle name="Normal 2 5 13 2 3 2" xfId="39581"/>
    <cellStyle name="Normal 2 5 13 2 4" xfId="39582"/>
    <cellStyle name="Normal 2 5 13 3" xfId="9497"/>
    <cellStyle name="Normal 2 5 13 3 2" xfId="9498"/>
    <cellStyle name="Normal 2 5 13 3 2 2" xfId="9499"/>
    <cellStyle name="Normal 2 5 13 3 2 2 2" xfId="39583"/>
    <cellStyle name="Normal 2 5 13 3 2 3" xfId="39584"/>
    <cellStyle name="Normal 2 5 13 3 3" xfId="9500"/>
    <cellStyle name="Normal 2 5 13 3 3 2" xfId="39585"/>
    <cellStyle name="Normal 2 5 13 3 4" xfId="39586"/>
    <cellStyle name="Normal 2 5 13 4" xfId="9501"/>
    <cellStyle name="Normal 2 5 13 4 2" xfId="9502"/>
    <cellStyle name="Normal 2 5 13 4 2 2" xfId="9503"/>
    <cellStyle name="Normal 2 5 13 4 2 2 2" xfId="39587"/>
    <cellStyle name="Normal 2 5 13 4 2 3" xfId="39588"/>
    <cellStyle name="Normal 2 5 13 4 3" xfId="9504"/>
    <cellStyle name="Normal 2 5 13 4 3 2" xfId="39589"/>
    <cellStyle name="Normal 2 5 13 4 4" xfId="39590"/>
    <cellStyle name="Normal 2 5 13 5" xfId="9505"/>
    <cellStyle name="Normal 2 5 13 5 2" xfId="9506"/>
    <cellStyle name="Normal 2 5 13 5 2 2" xfId="39591"/>
    <cellStyle name="Normal 2 5 13 5 3" xfId="39592"/>
    <cellStyle name="Normal 2 5 13 6" xfId="9507"/>
    <cellStyle name="Normal 2 5 13 6 2" xfId="39593"/>
    <cellStyle name="Normal 2 5 13 7" xfId="9508"/>
    <cellStyle name="Normal 2 5 13 7 2" xfId="39594"/>
    <cellStyle name="Normal 2 5 13 8" xfId="39595"/>
    <cellStyle name="Normal 2 5 14" xfId="9509"/>
    <cellStyle name="Normal 2 5 14 2" xfId="9510"/>
    <cellStyle name="Normal 2 5 14 2 2" xfId="9511"/>
    <cellStyle name="Normal 2 5 14 2 2 2" xfId="9512"/>
    <cellStyle name="Normal 2 5 14 2 2 2 2" xfId="39596"/>
    <cellStyle name="Normal 2 5 14 2 2 3" xfId="39597"/>
    <cellStyle name="Normal 2 5 14 2 3" xfId="9513"/>
    <cellStyle name="Normal 2 5 14 2 3 2" xfId="39598"/>
    <cellStyle name="Normal 2 5 14 2 4" xfId="39599"/>
    <cellStyle name="Normal 2 5 14 3" xfId="9514"/>
    <cellStyle name="Normal 2 5 14 3 2" xfId="9515"/>
    <cellStyle name="Normal 2 5 14 3 2 2" xfId="9516"/>
    <cellStyle name="Normal 2 5 14 3 2 2 2" xfId="39600"/>
    <cellStyle name="Normal 2 5 14 3 2 3" xfId="39601"/>
    <cellStyle name="Normal 2 5 14 3 3" xfId="9517"/>
    <cellStyle name="Normal 2 5 14 3 3 2" xfId="39602"/>
    <cellStyle name="Normal 2 5 14 3 4" xfId="39603"/>
    <cellStyle name="Normal 2 5 14 4" xfId="9518"/>
    <cellStyle name="Normal 2 5 14 4 2" xfId="9519"/>
    <cellStyle name="Normal 2 5 14 4 2 2" xfId="9520"/>
    <cellStyle name="Normal 2 5 14 4 2 2 2" xfId="39604"/>
    <cellStyle name="Normal 2 5 14 4 2 3" xfId="39605"/>
    <cellStyle name="Normal 2 5 14 4 3" xfId="9521"/>
    <cellStyle name="Normal 2 5 14 4 3 2" xfId="39606"/>
    <cellStyle name="Normal 2 5 14 4 4" xfId="39607"/>
    <cellStyle name="Normal 2 5 14 5" xfId="9522"/>
    <cellStyle name="Normal 2 5 14 5 2" xfId="9523"/>
    <cellStyle name="Normal 2 5 14 5 2 2" xfId="39608"/>
    <cellStyle name="Normal 2 5 14 5 3" xfId="39609"/>
    <cellStyle name="Normal 2 5 14 6" xfId="9524"/>
    <cellStyle name="Normal 2 5 14 6 2" xfId="39610"/>
    <cellStyle name="Normal 2 5 14 7" xfId="9525"/>
    <cellStyle name="Normal 2 5 14 7 2" xfId="39611"/>
    <cellStyle name="Normal 2 5 14 8" xfId="39612"/>
    <cellStyle name="Normal 2 5 15" xfId="9526"/>
    <cellStyle name="Normal 2 5 15 2" xfId="9527"/>
    <cellStyle name="Normal 2 5 15 2 2" xfId="9528"/>
    <cellStyle name="Normal 2 5 15 2 2 2" xfId="9529"/>
    <cellStyle name="Normal 2 5 15 2 2 2 2" xfId="39613"/>
    <cellStyle name="Normal 2 5 15 2 2 3" xfId="39614"/>
    <cellStyle name="Normal 2 5 15 2 3" xfId="9530"/>
    <cellStyle name="Normal 2 5 15 2 3 2" xfId="39615"/>
    <cellStyle name="Normal 2 5 15 2 4" xfId="39616"/>
    <cellStyle name="Normal 2 5 15 3" xfId="9531"/>
    <cellStyle name="Normal 2 5 15 3 2" xfId="9532"/>
    <cellStyle name="Normal 2 5 15 3 2 2" xfId="9533"/>
    <cellStyle name="Normal 2 5 15 3 2 2 2" xfId="39617"/>
    <cellStyle name="Normal 2 5 15 3 2 3" xfId="39618"/>
    <cellStyle name="Normal 2 5 15 3 3" xfId="9534"/>
    <cellStyle name="Normal 2 5 15 3 3 2" xfId="39619"/>
    <cellStyle name="Normal 2 5 15 3 4" xfId="39620"/>
    <cellStyle name="Normal 2 5 15 4" xfId="9535"/>
    <cellStyle name="Normal 2 5 15 4 2" xfId="9536"/>
    <cellStyle name="Normal 2 5 15 4 2 2" xfId="9537"/>
    <cellStyle name="Normal 2 5 15 4 2 2 2" xfId="39621"/>
    <cellStyle name="Normal 2 5 15 4 2 3" xfId="39622"/>
    <cellStyle name="Normal 2 5 15 4 3" xfId="9538"/>
    <cellStyle name="Normal 2 5 15 4 3 2" xfId="39623"/>
    <cellStyle name="Normal 2 5 15 4 4" xfId="39624"/>
    <cellStyle name="Normal 2 5 15 5" xfId="9539"/>
    <cellStyle name="Normal 2 5 15 5 2" xfId="9540"/>
    <cellStyle name="Normal 2 5 15 5 2 2" xfId="39625"/>
    <cellStyle name="Normal 2 5 15 5 3" xfId="39626"/>
    <cellStyle name="Normal 2 5 15 6" xfId="9541"/>
    <cellStyle name="Normal 2 5 15 6 2" xfId="39627"/>
    <cellStyle name="Normal 2 5 15 7" xfId="9542"/>
    <cellStyle name="Normal 2 5 15 7 2" xfId="39628"/>
    <cellStyle name="Normal 2 5 15 8" xfId="39629"/>
    <cellStyle name="Normal 2 5 16" xfId="9543"/>
    <cellStyle name="Normal 2 5 16 2" xfId="9544"/>
    <cellStyle name="Normal 2 5 16 2 2" xfId="9545"/>
    <cellStyle name="Normal 2 5 16 2 2 2" xfId="9546"/>
    <cellStyle name="Normal 2 5 16 2 2 2 2" xfId="39630"/>
    <cellStyle name="Normal 2 5 16 2 2 3" xfId="39631"/>
    <cellStyle name="Normal 2 5 16 2 3" xfId="9547"/>
    <cellStyle name="Normal 2 5 16 2 3 2" xfId="39632"/>
    <cellStyle name="Normal 2 5 16 2 4" xfId="39633"/>
    <cellStyle name="Normal 2 5 16 3" xfId="9548"/>
    <cellStyle name="Normal 2 5 16 3 2" xfId="9549"/>
    <cellStyle name="Normal 2 5 16 3 2 2" xfId="9550"/>
    <cellStyle name="Normal 2 5 16 3 2 2 2" xfId="39634"/>
    <cellStyle name="Normal 2 5 16 3 2 3" xfId="39635"/>
    <cellStyle name="Normal 2 5 16 3 3" xfId="9551"/>
    <cellStyle name="Normal 2 5 16 3 3 2" xfId="39636"/>
    <cellStyle name="Normal 2 5 16 3 4" xfId="39637"/>
    <cellStyle name="Normal 2 5 16 4" xfId="9552"/>
    <cellStyle name="Normal 2 5 16 4 2" xfId="9553"/>
    <cellStyle name="Normal 2 5 16 4 2 2" xfId="9554"/>
    <cellStyle name="Normal 2 5 16 4 2 2 2" xfId="39638"/>
    <cellStyle name="Normal 2 5 16 4 2 3" xfId="39639"/>
    <cellStyle name="Normal 2 5 16 4 3" xfId="9555"/>
    <cellStyle name="Normal 2 5 16 4 3 2" xfId="39640"/>
    <cellStyle name="Normal 2 5 16 4 4" xfId="39641"/>
    <cellStyle name="Normal 2 5 16 5" xfId="9556"/>
    <cellStyle name="Normal 2 5 16 5 2" xfId="9557"/>
    <cellStyle name="Normal 2 5 16 5 2 2" xfId="39642"/>
    <cellStyle name="Normal 2 5 16 5 3" xfId="39643"/>
    <cellStyle name="Normal 2 5 16 6" xfId="9558"/>
    <cellStyle name="Normal 2 5 16 6 2" xfId="39644"/>
    <cellStyle name="Normal 2 5 16 7" xfId="9559"/>
    <cellStyle name="Normal 2 5 16 7 2" xfId="39645"/>
    <cellStyle name="Normal 2 5 16 8" xfId="39646"/>
    <cellStyle name="Normal 2 5 17" xfId="9560"/>
    <cellStyle name="Normal 2 5 17 2" xfId="9561"/>
    <cellStyle name="Normal 2 5 17 2 2" xfId="9562"/>
    <cellStyle name="Normal 2 5 17 2 2 2" xfId="9563"/>
    <cellStyle name="Normal 2 5 17 2 2 2 2" xfId="39647"/>
    <cellStyle name="Normal 2 5 17 2 2 3" xfId="39648"/>
    <cellStyle name="Normal 2 5 17 2 3" xfId="9564"/>
    <cellStyle name="Normal 2 5 17 2 3 2" xfId="39649"/>
    <cellStyle name="Normal 2 5 17 2 4" xfId="39650"/>
    <cellStyle name="Normal 2 5 17 3" xfId="9565"/>
    <cellStyle name="Normal 2 5 17 3 2" xfId="9566"/>
    <cellStyle name="Normal 2 5 17 3 2 2" xfId="9567"/>
    <cellStyle name="Normal 2 5 17 3 2 2 2" xfId="39651"/>
    <cellStyle name="Normal 2 5 17 3 2 3" xfId="39652"/>
    <cellStyle name="Normal 2 5 17 3 3" xfId="9568"/>
    <cellStyle name="Normal 2 5 17 3 3 2" xfId="39653"/>
    <cellStyle name="Normal 2 5 17 3 4" xfId="39654"/>
    <cellStyle name="Normal 2 5 17 4" xfId="9569"/>
    <cellStyle name="Normal 2 5 17 4 2" xfId="9570"/>
    <cellStyle name="Normal 2 5 17 4 2 2" xfId="9571"/>
    <cellStyle name="Normal 2 5 17 4 2 2 2" xfId="39655"/>
    <cellStyle name="Normal 2 5 17 4 2 3" xfId="39656"/>
    <cellStyle name="Normal 2 5 17 4 3" xfId="9572"/>
    <cellStyle name="Normal 2 5 17 4 3 2" xfId="39657"/>
    <cellStyle name="Normal 2 5 17 4 4" xfId="39658"/>
    <cellStyle name="Normal 2 5 17 5" xfId="9573"/>
    <cellStyle name="Normal 2 5 17 5 2" xfId="9574"/>
    <cellStyle name="Normal 2 5 17 5 2 2" xfId="39659"/>
    <cellStyle name="Normal 2 5 17 5 3" xfId="39660"/>
    <cellStyle name="Normal 2 5 17 6" xfId="9575"/>
    <cellStyle name="Normal 2 5 17 6 2" xfId="39661"/>
    <cellStyle name="Normal 2 5 17 7" xfId="9576"/>
    <cellStyle name="Normal 2 5 17 7 2" xfId="39662"/>
    <cellStyle name="Normal 2 5 17 8" xfId="39663"/>
    <cellStyle name="Normal 2 5 18" xfId="9577"/>
    <cellStyle name="Normal 2 5 18 2" xfId="9578"/>
    <cellStyle name="Normal 2 5 18 2 2" xfId="9579"/>
    <cellStyle name="Normal 2 5 18 2 2 2" xfId="9580"/>
    <cellStyle name="Normal 2 5 18 2 2 2 2" xfId="39664"/>
    <cellStyle name="Normal 2 5 18 2 2 3" xfId="39665"/>
    <cellStyle name="Normal 2 5 18 2 3" xfId="9581"/>
    <cellStyle name="Normal 2 5 18 2 3 2" xfId="39666"/>
    <cellStyle name="Normal 2 5 18 2 4" xfId="39667"/>
    <cellStyle name="Normal 2 5 18 3" xfId="9582"/>
    <cellStyle name="Normal 2 5 18 3 2" xfId="9583"/>
    <cellStyle name="Normal 2 5 18 3 2 2" xfId="9584"/>
    <cellStyle name="Normal 2 5 18 3 2 2 2" xfId="39668"/>
    <cellStyle name="Normal 2 5 18 3 2 3" xfId="39669"/>
    <cellStyle name="Normal 2 5 18 3 3" xfId="9585"/>
    <cellStyle name="Normal 2 5 18 3 3 2" xfId="39670"/>
    <cellStyle name="Normal 2 5 18 3 4" xfId="39671"/>
    <cellStyle name="Normal 2 5 18 4" xfId="9586"/>
    <cellStyle name="Normal 2 5 18 4 2" xfId="9587"/>
    <cellStyle name="Normal 2 5 18 4 2 2" xfId="9588"/>
    <cellStyle name="Normal 2 5 18 4 2 2 2" xfId="39672"/>
    <cellStyle name="Normal 2 5 18 4 2 3" xfId="39673"/>
    <cellStyle name="Normal 2 5 18 4 3" xfId="9589"/>
    <cellStyle name="Normal 2 5 18 4 3 2" xfId="39674"/>
    <cellStyle name="Normal 2 5 18 4 4" xfId="39675"/>
    <cellStyle name="Normal 2 5 18 5" xfId="9590"/>
    <cellStyle name="Normal 2 5 18 5 2" xfId="9591"/>
    <cellStyle name="Normal 2 5 18 5 2 2" xfId="39676"/>
    <cellStyle name="Normal 2 5 18 5 3" xfId="39677"/>
    <cellStyle name="Normal 2 5 18 6" xfId="9592"/>
    <cellStyle name="Normal 2 5 18 6 2" xfId="39678"/>
    <cellStyle name="Normal 2 5 18 7" xfId="9593"/>
    <cellStyle name="Normal 2 5 18 7 2" xfId="39679"/>
    <cellStyle name="Normal 2 5 18 8" xfId="39680"/>
    <cellStyle name="Normal 2 5 19" xfId="9594"/>
    <cellStyle name="Normal 2 5 19 2" xfId="9595"/>
    <cellStyle name="Normal 2 5 19 2 2" xfId="9596"/>
    <cellStyle name="Normal 2 5 19 2 2 2" xfId="9597"/>
    <cellStyle name="Normal 2 5 19 2 2 2 2" xfId="39681"/>
    <cellStyle name="Normal 2 5 19 2 2 3" xfId="39682"/>
    <cellStyle name="Normal 2 5 19 2 3" xfId="9598"/>
    <cellStyle name="Normal 2 5 19 2 3 2" xfId="39683"/>
    <cellStyle name="Normal 2 5 19 2 4" xfId="39684"/>
    <cellStyle name="Normal 2 5 19 3" xfId="9599"/>
    <cellStyle name="Normal 2 5 19 3 2" xfId="9600"/>
    <cellStyle name="Normal 2 5 19 3 2 2" xfId="9601"/>
    <cellStyle name="Normal 2 5 19 3 2 2 2" xfId="39685"/>
    <cellStyle name="Normal 2 5 19 3 2 3" xfId="39686"/>
    <cellStyle name="Normal 2 5 19 3 3" xfId="9602"/>
    <cellStyle name="Normal 2 5 19 3 3 2" xfId="39687"/>
    <cellStyle name="Normal 2 5 19 3 4" xfId="39688"/>
    <cellStyle name="Normal 2 5 19 4" xfId="9603"/>
    <cellStyle name="Normal 2 5 19 4 2" xfId="9604"/>
    <cellStyle name="Normal 2 5 19 4 2 2" xfId="9605"/>
    <cellStyle name="Normal 2 5 19 4 2 2 2" xfId="39689"/>
    <cellStyle name="Normal 2 5 19 4 2 3" xfId="39690"/>
    <cellStyle name="Normal 2 5 19 4 3" xfId="9606"/>
    <cellStyle name="Normal 2 5 19 4 3 2" xfId="39691"/>
    <cellStyle name="Normal 2 5 19 4 4" xfId="39692"/>
    <cellStyle name="Normal 2 5 19 5" xfId="9607"/>
    <cellStyle name="Normal 2 5 19 5 2" xfId="9608"/>
    <cellStyle name="Normal 2 5 19 5 2 2" xfId="39693"/>
    <cellStyle name="Normal 2 5 19 5 3" xfId="39694"/>
    <cellStyle name="Normal 2 5 19 6" xfId="9609"/>
    <cellStyle name="Normal 2 5 19 6 2" xfId="39695"/>
    <cellStyle name="Normal 2 5 19 7" xfId="9610"/>
    <cellStyle name="Normal 2 5 19 7 2" xfId="39696"/>
    <cellStyle name="Normal 2 5 19 8" xfId="39697"/>
    <cellStyle name="Normal 2 5 2" xfId="9611"/>
    <cellStyle name="Normal 2 5 2 2" xfId="9612"/>
    <cellStyle name="Normal 2 5 2 2 2" xfId="9613"/>
    <cellStyle name="Normal 2 5 2 2 2 2" xfId="9614"/>
    <cellStyle name="Normal 2 5 2 2 2 2 2" xfId="39698"/>
    <cellStyle name="Normal 2 5 2 2 2 3" xfId="39699"/>
    <cellStyle name="Normal 2 5 2 2 3" xfId="9615"/>
    <cellStyle name="Normal 2 5 2 2 3 2" xfId="39700"/>
    <cellStyle name="Normal 2 5 2 2 4" xfId="39701"/>
    <cellStyle name="Normal 2 5 2 3" xfId="9616"/>
    <cellStyle name="Normal 2 5 2 3 2" xfId="9617"/>
    <cellStyle name="Normal 2 5 2 3 2 2" xfId="9618"/>
    <cellStyle name="Normal 2 5 2 3 2 2 2" xfId="39702"/>
    <cellStyle name="Normal 2 5 2 3 2 3" xfId="39703"/>
    <cellStyle name="Normal 2 5 2 3 3" xfId="9619"/>
    <cellStyle name="Normal 2 5 2 3 3 2" xfId="39704"/>
    <cellStyle name="Normal 2 5 2 3 4" xfId="39705"/>
    <cellStyle name="Normal 2 5 2 4" xfId="9620"/>
    <cellStyle name="Normal 2 5 2 4 2" xfId="9621"/>
    <cellStyle name="Normal 2 5 2 4 2 2" xfId="9622"/>
    <cellStyle name="Normal 2 5 2 4 2 2 2" xfId="39706"/>
    <cellStyle name="Normal 2 5 2 4 2 3" xfId="39707"/>
    <cellStyle name="Normal 2 5 2 4 3" xfId="9623"/>
    <cellStyle name="Normal 2 5 2 4 3 2" xfId="39708"/>
    <cellStyle name="Normal 2 5 2 4 4" xfId="39709"/>
    <cellStyle name="Normal 2 5 2 5" xfId="9624"/>
    <cellStyle name="Normal 2 5 2 5 2" xfId="9625"/>
    <cellStyle name="Normal 2 5 2 5 2 2" xfId="39710"/>
    <cellStyle name="Normal 2 5 2 5 3" xfId="39711"/>
    <cellStyle name="Normal 2 5 2 6" xfId="9626"/>
    <cellStyle name="Normal 2 5 2 6 2" xfId="39712"/>
    <cellStyle name="Normal 2 5 2 7" xfId="9627"/>
    <cellStyle name="Normal 2 5 2 7 2" xfId="39713"/>
    <cellStyle name="Normal 2 5 2 8" xfId="39714"/>
    <cellStyle name="Normal 2 5 20" xfId="9628"/>
    <cellStyle name="Normal 2 5 20 2" xfId="9629"/>
    <cellStyle name="Normal 2 5 20 2 2" xfId="9630"/>
    <cellStyle name="Normal 2 5 20 2 2 2" xfId="9631"/>
    <cellStyle name="Normal 2 5 20 2 2 2 2" xfId="39715"/>
    <cellStyle name="Normal 2 5 20 2 2 3" xfId="39716"/>
    <cellStyle name="Normal 2 5 20 2 3" xfId="9632"/>
    <cellStyle name="Normal 2 5 20 2 3 2" xfId="39717"/>
    <cellStyle name="Normal 2 5 20 2 4" xfId="39718"/>
    <cellStyle name="Normal 2 5 20 3" xfId="9633"/>
    <cellStyle name="Normal 2 5 20 3 2" xfId="9634"/>
    <cellStyle name="Normal 2 5 20 3 2 2" xfId="9635"/>
    <cellStyle name="Normal 2 5 20 3 2 2 2" xfId="39719"/>
    <cellStyle name="Normal 2 5 20 3 2 3" xfId="39720"/>
    <cellStyle name="Normal 2 5 20 3 3" xfId="9636"/>
    <cellStyle name="Normal 2 5 20 3 3 2" xfId="39721"/>
    <cellStyle name="Normal 2 5 20 3 4" xfId="39722"/>
    <cellStyle name="Normal 2 5 20 4" xfId="9637"/>
    <cellStyle name="Normal 2 5 20 4 2" xfId="9638"/>
    <cellStyle name="Normal 2 5 20 4 2 2" xfId="9639"/>
    <cellStyle name="Normal 2 5 20 4 2 2 2" xfId="39723"/>
    <cellStyle name="Normal 2 5 20 4 2 3" xfId="39724"/>
    <cellStyle name="Normal 2 5 20 4 3" xfId="9640"/>
    <cellStyle name="Normal 2 5 20 4 3 2" xfId="39725"/>
    <cellStyle name="Normal 2 5 20 4 4" xfId="39726"/>
    <cellStyle name="Normal 2 5 20 5" xfId="9641"/>
    <cellStyle name="Normal 2 5 20 5 2" xfId="9642"/>
    <cellStyle name="Normal 2 5 20 5 2 2" xfId="39727"/>
    <cellStyle name="Normal 2 5 20 5 3" xfId="39728"/>
    <cellStyle name="Normal 2 5 20 6" xfId="9643"/>
    <cellStyle name="Normal 2 5 20 6 2" xfId="39729"/>
    <cellStyle name="Normal 2 5 20 7" xfId="9644"/>
    <cellStyle name="Normal 2 5 20 7 2" xfId="39730"/>
    <cellStyle name="Normal 2 5 20 8" xfId="39731"/>
    <cellStyle name="Normal 2 5 21" xfId="9645"/>
    <cellStyle name="Normal 2 5 21 2" xfId="9646"/>
    <cellStyle name="Normal 2 5 21 2 2" xfId="9647"/>
    <cellStyle name="Normal 2 5 21 2 2 2" xfId="9648"/>
    <cellStyle name="Normal 2 5 21 2 2 2 2" xfId="39732"/>
    <cellStyle name="Normal 2 5 21 2 2 3" xfId="39733"/>
    <cellStyle name="Normal 2 5 21 2 3" xfId="9649"/>
    <cellStyle name="Normal 2 5 21 2 3 2" xfId="39734"/>
    <cellStyle name="Normal 2 5 21 2 4" xfId="39735"/>
    <cellStyle name="Normal 2 5 21 3" xfId="9650"/>
    <cellStyle name="Normal 2 5 21 3 2" xfId="9651"/>
    <cellStyle name="Normal 2 5 21 3 2 2" xfId="9652"/>
    <cellStyle name="Normal 2 5 21 3 2 2 2" xfId="39736"/>
    <cellStyle name="Normal 2 5 21 3 2 3" xfId="39737"/>
    <cellStyle name="Normal 2 5 21 3 3" xfId="9653"/>
    <cellStyle name="Normal 2 5 21 3 3 2" xfId="39738"/>
    <cellStyle name="Normal 2 5 21 3 4" xfId="39739"/>
    <cellStyle name="Normal 2 5 21 4" xfId="9654"/>
    <cellStyle name="Normal 2 5 21 4 2" xfId="9655"/>
    <cellStyle name="Normal 2 5 21 4 2 2" xfId="9656"/>
    <cellStyle name="Normal 2 5 21 4 2 2 2" xfId="39740"/>
    <cellStyle name="Normal 2 5 21 4 2 3" xfId="39741"/>
    <cellStyle name="Normal 2 5 21 4 3" xfId="9657"/>
    <cellStyle name="Normal 2 5 21 4 3 2" xfId="39742"/>
    <cellStyle name="Normal 2 5 21 4 4" xfId="39743"/>
    <cellStyle name="Normal 2 5 21 5" xfId="9658"/>
    <cellStyle name="Normal 2 5 21 5 2" xfId="9659"/>
    <cellStyle name="Normal 2 5 21 5 2 2" xfId="39744"/>
    <cellStyle name="Normal 2 5 21 5 3" xfId="39745"/>
    <cellStyle name="Normal 2 5 21 6" xfId="9660"/>
    <cellStyle name="Normal 2 5 21 6 2" xfId="39746"/>
    <cellStyle name="Normal 2 5 21 7" xfId="9661"/>
    <cellStyle name="Normal 2 5 21 7 2" xfId="39747"/>
    <cellStyle name="Normal 2 5 21 8" xfId="39748"/>
    <cellStyle name="Normal 2 5 22" xfId="9662"/>
    <cellStyle name="Normal 2 5 22 2" xfId="9663"/>
    <cellStyle name="Normal 2 5 22 2 2" xfId="9664"/>
    <cellStyle name="Normal 2 5 22 2 2 2" xfId="9665"/>
    <cellStyle name="Normal 2 5 22 2 2 2 2" xfId="39749"/>
    <cellStyle name="Normal 2 5 22 2 2 3" xfId="39750"/>
    <cellStyle name="Normal 2 5 22 2 3" xfId="9666"/>
    <cellStyle name="Normal 2 5 22 2 3 2" xfId="39751"/>
    <cellStyle name="Normal 2 5 22 2 4" xfId="39752"/>
    <cellStyle name="Normal 2 5 22 3" xfId="9667"/>
    <cellStyle name="Normal 2 5 22 3 2" xfId="9668"/>
    <cellStyle name="Normal 2 5 22 3 2 2" xfId="9669"/>
    <cellStyle name="Normal 2 5 22 3 2 2 2" xfId="39753"/>
    <cellStyle name="Normal 2 5 22 3 2 3" xfId="39754"/>
    <cellStyle name="Normal 2 5 22 3 3" xfId="9670"/>
    <cellStyle name="Normal 2 5 22 3 3 2" xfId="39755"/>
    <cellStyle name="Normal 2 5 22 3 4" xfId="39756"/>
    <cellStyle name="Normal 2 5 22 4" xfId="9671"/>
    <cellStyle name="Normal 2 5 22 4 2" xfId="9672"/>
    <cellStyle name="Normal 2 5 22 4 2 2" xfId="9673"/>
    <cellStyle name="Normal 2 5 22 4 2 2 2" xfId="39757"/>
    <cellStyle name="Normal 2 5 22 4 2 3" xfId="39758"/>
    <cellStyle name="Normal 2 5 22 4 3" xfId="9674"/>
    <cellStyle name="Normal 2 5 22 4 3 2" xfId="39759"/>
    <cellStyle name="Normal 2 5 22 4 4" xfId="39760"/>
    <cellStyle name="Normal 2 5 22 5" xfId="9675"/>
    <cellStyle name="Normal 2 5 22 5 2" xfId="9676"/>
    <cellStyle name="Normal 2 5 22 5 2 2" xfId="39761"/>
    <cellStyle name="Normal 2 5 22 5 3" xfId="39762"/>
    <cellStyle name="Normal 2 5 22 6" xfId="9677"/>
    <cellStyle name="Normal 2 5 22 6 2" xfId="39763"/>
    <cellStyle name="Normal 2 5 22 7" xfId="9678"/>
    <cellStyle name="Normal 2 5 22 7 2" xfId="39764"/>
    <cellStyle name="Normal 2 5 22 8" xfId="39765"/>
    <cellStyle name="Normal 2 5 23" xfId="9679"/>
    <cellStyle name="Normal 2 5 23 2" xfId="9680"/>
    <cellStyle name="Normal 2 5 23 2 2" xfId="9681"/>
    <cellStyle name="Normal 2 5 23 2 2 2" xfId="9682"/>
    <cellStyle name="Normal 2 5 23 2 2 2 2" xfId="39766"/>
    <cellStyle name="Normal 2 5 23 2 2 3" xfId="39767"/>
    <cellStyle name="Normal 2 5 23 2 3" xfId="9683"/>
    <cellStyle name="Normal 2 5 23 2 3 2" xfId="39768"/>
    <cellStyle name="Normal 2 5 23 2 4" xfId="39769"/>
    <cellStyle name="Normal 2 5 23 3" xfId="9684"/>
    <cellStyle name="Normal 2 5 23 3 2" xfId="9685"/>
    <cellStyle name="Normal 2 5 23 3 2 2" xfId="9686"/>
    <cellStyle name="Normal 2 5 23 3 2 2 2" xfId="39770"/>
    <cellStyle name="Normal 2 5 23 3 2 3" xfId="39771"/>
    <cellStyle name="Normal 2 5 23 3 3" xfId="9687"/>
    <cellStyle name="Normal 2 5 23 3 3 2" xfId="39772"/>
    <cellStyle name="Normal 2 5 23 3 4" xfId="39773"/>
    <cellStyle name="Normal 2 5 23 4" xfId="9688"/>
    <cellStyle name="Normal 2 5 23 4 2" xfId="9689"/>
    <cellStyle name="Normal 2 5 23 4 2 2" xfId="9690"/>
    <cellStyle name="Normal 2 5 23 4 2 2 2" xfId="39774"/>
    <cellStyle name="Normal 2 5 23 4 2 3" xfId="39775"/>
    <cellStyle name="Normal 2 5 23 4 3" xfId="9691"/>
    <cellStyle name="Normal 2 5 23 4 3 2" xfId="39776"/>
    <cellStyle name="Normal 2 5 23 4 4" xfId="39777"/>
    <cellStyle name="Normal 2 5 23 5" xfId="9692"/>
    <cellStyle name="Normal 2 5 23 5 2" xfId="9693"/>
    <cellStyle name="Normal 2 5 23 5 2 2" xfId="39778"/>
    <cellStyle name="Normal 2 5 23 5 3" xfId="39779"/>
    <cellStyle name="Normal 2 5 23 6" xfId="9694"/>
    <cellStyle name="Normal 2 5 23 6 2" xfId="39780"/>
    <cellStyle name="Normal 2 5 23 7" xfId="9695"/>
    <cellStyle name="Normal 2 5 23 7 2" xfId="39781"/>
    <cellStyle name="Normal 2 5 23 8" xfId="39782"/>
    <cellStyle name="Normal 2 5 24" xfId="9696"/>
    <cellStyle name="Normal 2 5 24 2" xfId="9697"/>
    <cellStyle name="Normal 2 5 24 2 2" xfId="9698"/>
    <cellStyle name="Normal 2 5 24 2 2 2" xfId="9699"/>
    <cellStyle name="Normal 2 5 24 2 2 2 2" xfId="39783"/>
    <cellStyle name="Normal 2 5 24 2 2 3" xfId="39784"/>
    <cellStyle name="Normal 2 5 24 2 3" xfId="9700"/>
    <cellStyle name="Normal 2 5 24 2 3 2" xfId="39785"/>
    <cellStyle name="Normal 2 5 24 2 4" xfId="39786"/>
    <cellStyle name="Normal 2 5 24 3" xfId="9701"/>
    <cellStyle name="Normal 2 5 24 3 2" xfId="9702"/>
    <cellStyle name="Normal 2 5 24 3 2 2" xfId="9703"/>
    <cellStyle name="Normal 2 5 24 3 2 2 2" xfId="39787"/>
    <cellStyle name="Normal 2 5 24 3 2 3" xfId="39788"/>
    <cellStyle name="Normal 2 5 24 3 3" xfId="9704"/>
    <cellStyle name="Normal 2 5 24 3 3 2" xfId="39789"/>
    <cellStyle name="Normal 2 5 24 3 4" xfId="39790"/>
    <cellStyle name="Normal 2 5 24 4" xfId="9705"/>
    <cellStyle name="Normal 2 5 24 4 2" xfId="9706"/>
    <cellStyle name="Normal 2 5 24 4 2 2" xfId="9707"/>
    <cellStyle name="Normal 2 5 24 4 2 2 2" xfId="39791"/>
    <cellStyle name="Normal 2 5 24 4 2 3" xfId="39792"/>
    <cellStyle name="Normal 2 5 24 4 3" xfId="9708"/>
    <cellStyle name="Normal 2 5 24 4 3 2" xfId="39793"/>
    <cellStyle name="Normal 2 5 24 4 4" xfId="39794"/>
    <cellStyle name="Normal 2 5 24 5" xfId="9709"/>
    <cellStyle name="Normal 2 5 24 5 2" xfId="9710"/>
    <cellStyle name="Normal 2 5 24 5 2 2" xfId="39795"/>
    <cellStyle name="Normal 2 5 24 5 3" xfId="39796"/>
    <cellStyle name="Normal 2 5 24 6" xfId="9711"/>
    <cellStyle name="Normal 2 5 24 6 2" xfId="39797"/>
    <cellStyle name="Normal 2 5 24 7" xfId="9712"/>
    <cellStyle name="Normal 2 5 24 7 2" xfId="39798"/>
    <cellStyle name="Normal 2 5 24 8" xfId="39799"/>
    <cellStyle name="Normal 2 5 25" xfId="9713"/>
    <cellStyle name="Normal 2 5 25 2" xfId="9714"/>
    <cellStyle name="Normal 2 5 25 2 2" xfId="9715"/>
    <cellStyle name="Normal 2 5 25 2 2 2" xfId="9716"/>
    <cellStyle name="Normal 2 5 25 2 2 2 2" xfId="39800"/>
    <cellStyle name="Normal 2 5 25 2 2 3" xfId="39801"/>
    <cellStyle name="Normal 2 5 25 2 3" xfId="9717"/>
    <cellStyle name="Normal 2 5 25 2 3 2" xfId="39802"/>
    <cellStyle name="Normal 2 5 25 2 4" xfId="39803"/>
    <cellStyle name="Normal 2 5 25 3" xfId="9718"/>
    <cellStyle name="Normal 2 5 25 3 2" xfId="9719"/>
    <cellStyle name="Normal 2 5 25 3 2 2" xfId="9720"/>
    <cellStyle name="Normal 2 5 25 3 2 2 2" xfId="39804"/>
    <cellStyle name="Normal 2 5 25 3 2 3" xfId="39805"/>
    <cellStyle name="Normal 2 5 25 3 3" xfId="9721"/>
    <cellStyle name="Normal 2 5 25 3 3 2" xfId="39806"/>
    <cellStyle name="Normal 2 5 25 3 4" xfId="39807"/>
    <cellStyle name="Normal 2 5 25 4" xfId="9722"/>
    <cellStyle name="Normal 2 5 25 4 2" xfId="9723"/>
    <cellStyle name="Normal 2 5 25 4 2 2" xfId="9724"/>
    <cellStyle name="Normal 2 5 25 4 2 2 2" xfId="39808"/>
    <cellStyle name="Normal 2 5 25 4 2 3" xfId="39809"/>
    <cellStyle name="Normal 2 5 25 4 3" xfId="9725"/>
    <cellStyle name="Normal 2 5 25 4 3 2" xfId="39810"/>
    <cellStyle name="Normal 2 5 25 4 4" xfId="39811"/>
    <cellStyle name="Normal 2 5 25 5" xfId="9726"/>
    <cellStyle name="Normal 2 5 25 5 2" xfId="9727"/>
    <cellStyle name="Normal 2 5 25 5 2 2" xfId="39812"/>
    <cellStyle name="Normal 2 5 25 5 3" xfId="39813"/>
    <cellStyle name="Normal 2 5 25 6" xfId="9728"/>
    <cellStyle name="Normal 2 5 25 6 2" xfId="39814"/>
    <cellStyle name="Normal 2 5 25 7" xfId="9729"/>
    <cellStyle name="Normal 2 5 25 7 2" xfId="39815"/>
    <cellStyle name="Normal 2 5 25 8" xfId="39816"/>
    <cellStyle name="Normal 2 5 26" xfId="9730"/>
    <cellStyle name="Normal 2 5 26 2" xfId="9731"/>
    <cellStyle name="Normal 2 5 26 2 2" xfId="9732"/>
    <cellStyle name="Normal 2 5 26 2 2 2" xfId="9733"/>
    <cellStyle name="Normal 2 5 26 2 2 2 2" xfId="39817"/>
    <cellStyle name="Normal 2 5 26 2 2 3" xfId="39818"/>
    <cellStyle name="Normal 2 5 26 2 3" xfId="9734"/>
    <cellStyle name="Normal 2 5 26 2 3 2" xfId="39819"/>
    <cellStyle name="Normal 2 5 26 2 4" xfId="39820"/>
    <cellStyle name="Normal 2 5 26 3" xfId="9735"/>
    <cellStyle name="Normal 2 5 26 3 2" xfId="9736"/>
    <cellStyle name="Normal 2 5 26 3 2 2" xfId="9737"/>
    <cellStyle name="Normal 2 5 26 3 2 2 2" xfId="39821"/>
    <cellStyle name="Normal 2 5 26 3 2 3" xfId="39822"/>
    <cellStyle name="Normal 2 5 26 3 3" xfId="9738"/>
    <cellStyle name="Normal 2 5 26 3 3 2" xfId="39823"/>
    <cellStyle name="Normal 2 5 26 3 4" xfId="39824"/>
    <cellStyle name="Normal 2 5 26 4" xfId="9739"/>
    <cellStyle name="Normal 2 5 26 4 2" xfId="9740"/>
    <cellStyle name="Normal 2 5 26 4 2 2" xfId="9741"/>
    <cellStyle name="Normal 2 5 26 4 2 2 2" xfId="39825"/>
    <cellStyle name="Normal 2 5 26 4 2 3" xfId="39826"/>
    <cellStyle name="Normal 2 5 26 4 3" xfId="9742"/>
    <cellStyle name="Normal 2 5 26 4 3 2" xfId="39827"/>
    <cellStyle name="Normal 2 5 26 4 4" xfId="39828"/>
    <cellStyle name="Normal 2 5 26 5" xfId="9743"/>
    <cellStyle name="Normal 2 5 26 5 2" xfId="9744"/>
    <cellStyle name="Normal 2 5 26 5 2 2" xfId="39829"/>
    <cellStyle name="Normal 2 5 26 5 3" xfId="39830"/>
    <cellStyle name="Normal 2 5 26 6" xfId="9745"/>
    <cellStyle name="Normal 2 5 26 6 2" xfId="39831"/>
    <cellStyle name="Normal 2 5 26 7" xfId="9746"/>
    <cellStyle name="Normal 2 5 26 7 2" xfId="39832"/>
    <cellStyle name="Normal 2 5 26 8" xfId="39833"/>
    <cellStyle name="Normal 2 5 27" xfId="9747"/>
    <cellStyle name="Normal 2 5 27 2" xfId="9748"/>
    <cellStyle name="Normal 2 5 27 2 2" xfId="9749"/>
    <cellStyle name="Normal 2 5 27 2 2 2" xfId="9750"/>
    <cellStyle name="Normal 2 5 27 2 2 2 2" xfId="39834"/>
    <cellStyle name="Normal 2 5 27 2 2 3" xfId="39835"/>
    <cellStyle name="Normal 2 5 27 2 3" xfId="9751"/>
    <cellStyle name="Normal 2 5 27 2 3 2" xfId="39836"/>
    <cellStyle name="Normal 2 5 27 2 4" xfId="39837"/>
    <cellStyle name="Normal 2 5 27 3" xfId="9752"/>
    <cellStyle name="Normal 2 5 27 3 2" xfId="9753"/>
    <cellStyle name="Normal 2 5 27 3 2 2" xfId="9754"/>
    <cellStyle name="Normal 2 5 27 3 2 2 2" xfId="39838"/>
    <cellStyle name="Normal 2 5 27 3 2 3" xfId="39839"/>
    <cellStyle name="Normal 2 5 27 3 3" xfId="9755"/>
    <cellStyle name="Normal 2 5 27 3 3 2" xfId="39840"/>
    <cellStyle name="Normal 2 5 27 3 4" xfId="39841"/>
    <cellStyle name="Normal 2 5 27 4" xfId="9756"/>
    <cellStyle name="Normal 2 5 27 4 2" xfId="9757"/>
    <cellStyle name="Normal 2 5 27 4 2 2" xfId="9758"/>
    <cellStyle name="Normal 2 5 27 4 2 2 2" xfId="39842"/>
    <cellStyle name="Normal 2 5 27 4 2 3" xfId="39843"/>
    <cellStyle name="Normal 2 5 27 4 3" xfId="9759"/>
    <cellStyle name="Normal 2 5 27 4 3 2" xfId="39844"/>
    <cellStyle name="Normal 2 5 27 4 4" xfId="39845"/>
    <cellStyle name="Normal 2 5 27 5" xfId="9760"/>
    <cellStyle name="Normal 2 5 27 5 2" xfId="9761"/>
    <cellStyle name="Normal 2 5 27 5 2 2" xfId="39846"/>
    <cellStyle name="Normal 2 5 27 5 3" xfId="39847"/>
    <cellStyle name="Normal 2 5 27 6" xfId="9762"/>
    <cellStyle name="Normal 2 5 27 6 2" xfId="39848"/>
    <cellStyle name="Normal 2 5 27 7" xfId="9763"/>
    <cellStyle name="Normal 2 5 27 7 2" xfId="39849"/>
    <cellStyle name="Normal 2 5 27 8" xfId="39850"/>
    <cellStyle name="Normal 2 5 28" xfId="9764"/>
    <cellStyle name="Normal 2 5 28 2" xfId="9765"/>
    <cellStyle name="Normal 2 5 28 2 2" xfId="9766"/>
    <cellStyle name="Normal 2 5 28 2 2 2" xfId="9767"/>
    <cellStyle name="Normal 2 5 28 2 2 2 2" xfId="39851"/>
    <cellStyle name="Normal 2 5 28 2 2 3" xfId="39852"/>
    <cellStyle name="Normal 2 5 28 2 3" xfId="9768"/>
    <cellStyle name="Normal 2 5 28 2 3 2" xfId="39853"/>
    <cellStyle name="Normal 2 5 28 2 4" xfId="39854"/>
    <cellStyle name="Normal 2 5 28 3" xfId="9769"/>
    <cellStyle name="Normal 2 5 28 3 2" xfId="9770"/>
    <cellStyle name="Normal 2 5 28 3 2 2" xfId="9771"/>
    <cellStyle name="Normal 2 5 28 3 2 2 2" xfId="39855"/>
    <cellStyle name="Normal 2 5 28 3 2 3" xfId="39856"/>
    <cellStyle name="Normal 2 5 28 3 3" xfId="9772"/>
    <cellStyle name="Normal 2 5 28 3 3 2" xfId="39857"/>
    <cellStyle name="Normal 2 5 28 3 4" xfId="39858"/>
    <cellStyle name="Normal 2 5 28 4" xfId="9773"/>
    <cellStyle name="Normal 2 5 28 4 2" xfId="9774"/>
    <cellStyle name="Normal 2 5 28 4 2 2" xfId="9775"/>
    <cellStyle name="Normal 2 5 28 4 2 2 2" xfId="39859"/>
    <cellStyle name="Normal 2 5 28 4 2 3" xfId="39860"/>
    <cellStyle name="Normal 2 5 28 4 3" xfId="9776"/>
    <cellStyle name="Normal 2 5 28 4 3 2" xfId="39861"/>
    <cellStyle name="Normal 2 5 28 4 4" xfId="39862"/>
    <cellStyle name="Normal 2 5 28 5" xfId="9777"/>
    <cellStyle name="Normal 2 5 28 5 2" xfId="9778"/>
    <cellStyle name="Normal 2 5 28 5 2 2" xfId="39863"/>
    <cellStyle name="Normal 2 5 28 5 3" xfId="39864"/>
    <cellStyle name="Normal 2 5 28 6" xfId="9779"/>
    <cellStyle name="Normal 2 5 28 6 2" xfId="39865"/>
    <cellStyle name="Normal 2 5 28 7" xfId="9780"/>
    <cellStyle name="Normal 2 5 28 7 2" xfId="39866"/>
    <cellStyle name="Normal 2 5 28 8" xfId="39867"/>
    <cellStyle name="Normal 2 5 29" xfId="9781"/>
    <cellStyle name="Normal 2 5 29 2" xfId="9782"/>
    <cellStyle name="Normal 2 5 29 2 2" xfId="9783"/>
    <cellStyle name="Normal 2 5 29 2 2 2" xfId="9784"/>
    <cellStyle name="Normal 2 5 29 2 2 2 2" xfId="39868"/>
    <cellStyle name="Normal 2 5 29 2 2 3" xfId="39869"/>
    <cellStyle name="Normal 2 5 29 2 3" xfId="9785"/>
    <cellStyle name="Normal 2 5 29 2 3 2" xfId="39870"/>
    <cellStyle name="Normal 2 5 29 2 4" xfId="39871"/>
    <cellStyle name="Normal 2 5 29 3" xfId="9786"/>
    <cellStyle name="Normal 2 5 29 3 2" xfId="9787"/>
    <cellStyle name="Normal 2 5 29 3 2 2" xfId="9788"/>
    <cellStyle name="Normal 2 5 29 3 2 2 2" xfId="39872"/>
    <cellStyle name="Normal 2 5 29 3 2 3" xfId="39873"/>
    <cellStyle name="Normal 2 5 29 3 3" xfId="9789"/>
    <cellStyle name="Normal 2 5 29 3 3 2" xfId="39874"/>
    <cellStyle name="Normal 2 5 29 3 4" xfId="39875"/>
    <cellStyle name="Normal 2 5 29 4" xfId="9790"/>
    <cellStyle name="Normal 2 5 29 4 2" xfId="9791"/>
    <cellStyle name="Normal 2 5 29 4 2 2" xfId="9792"/>
    <cellStyle name="Normal 2 5 29 4 2 2 2" xfId="39876"/>
    <cellStyle name="Normal 2 5 29 4 2 3" xfId="39877"/>
    <cellStyle name="Normal 2 5 29 4 3" xfId="9793"/>
    <cellStyle name="Normal 2 5 29 4 3 2" xfId="39878"/>
    <cellStyle name="Normal 2 5 29 4 4" xfId="39879"/>
    <cellStyle name="Normal 2 5 29 5" xfId="9794"/>
    <cellStyle name="Normal 2 5 29 5 2" xfId="9795"/>
    <cellStyle name="Normal 2 5 29 5 2 2" xfId="39880"/>
    <cellStyle name="Normal 2 5 29 5 3" xfId="39881"/>
    <cellStyle name="Normal 2 5 29 6" xfId="9796"/>
    <cellStyle name="Normal 2 5 29 6 2" xfId="39882"/>
    <cellStyle name="Normal 2 5 29 7" xfId="9797"/>
    <cellStyle name="Normal 2 5 29 7 2" xfId="39883"/>
    <cellStyle name="Normal 2 5 29 8" xfId="39884"/>
    <cellStyle name="Normal 2 5 3" xfId="9798"/>
    <cellStyle name="Normal 2 5 3 2" xfId="9799"/>
    <cellStyle name="Normal 2 5 3 2 2" xfId="9800"/>
    <cellStyle name="Normal 2 5 3 2 2 2" xfId="9801"/>
    <cellStyle name="Normal 2 5 3 2 2 2 2" xfId="39885"/>
    <cellStyle name="Normal 2 5 3 2 2 3" xfId="39886"/>
    <cellStyle name="Normal 2 5 3 2 3" xfId="9802"/>
    <cellStyle name="Normal 2 5 3 2 3 2" xfId="39887"/>
    <cellStyle name="Normal 2 5 3 2 4" xfId="39888"/>
    <cellStyle name="Normal 2 5 3 3" xfId="9803"/>
    <cellStyle name="Normal 2 5 3 3 2" xfId="9804"/>
    <cellStyle name="Normal 2 5 3 3 2 2" xfId="9805"/>
    <cellStyle name="Normal 2 5 3 3 2 2 2" xfId="39889"/>
    <cellStyle name="Normal 2 5 3 3 2 3" xfId="39890"/>
    <cellStyle name="Normal 2 5 3 3 3" xfId="9806"/>
    <cellStyle name="Normal 2 5 3 3 3 2" xfId="39891"/>
    <cellStyle name="Normal 2 5 3 3 4" xfId="39892"/>
    <cellStyle name="Normal 2 5 3 4" xfId="9807"/>
    <cellStyle name="Normal 2 5 3 4 2" xfId="9808"/>
    <cellStyle name="Normal 2 5 3 4 2 2" xfId="9809"/>
    <cellStyle name="Normal 2 5 3 4 2 2 2" xfId="39893"/>
    <cellStyle name="Normal 2 5 3 4 2 3" xfId="39894"/>
    <cellStyle name="Normal 2 5 3 4 3" xfId="9810"/>
    <cellStyle name="Normal 2 5 3 4 3 2" xfId="39895"/>
    <cellStyle name="Normal 2 5 3 4 4" xfId="39896"/>
    <cellStyle name="Normal 2 5 3 5" xfId="9811"/>
    <cellStyle name="Normal 2 5 3 5 2" xfId="9812"/>
    <cellStyle name="Normal 2 5 3 5 2 2" xfId="39897"/>
    <cellStyle name="Normal 2 5 3 5 3" xfId="39898"/>
    <cellStyle name="Normal 2 5 3 6" xfId="9813"/>
    <cellStyle name="Normal 2 5 3 6 2" xfId="39899"/>
    <cellStyle name="Normal 2 5 3 7" xfId="9814"/>
    <cellStyle name="Normal 2 5 3 7 2" xfId="39900"/>
    <cellStyle name="Normal 2 5 3 8" xfId="39901"/>
    <cellStyle name="Normal 2 5 30" xfId="9815"/>
    <cellStyle name="Normal 2 5 30 2" xfId="9816"/>
    <cellStyle name="Normal 2 5 30 2 2" xfId="9817"/>
    <cellStyle name="Normal 2 5 30 2 2 2" xfId="39902"/>
    <cellStyle name="Normal 2 5 30 2 3" xfId="39903"/>
    <cellStyle name="Normal 2 5 30 3" xfId="9818"/>
    <cellStyle name="Normal 2 5 30 3 2" xfId="39904"/>
    <cellStyle name="Normal 2 5 30 4" xfId="39905"/>
    <cellStyle name="Normal 2 5 31" xfId="9819"/>
    <cellStyle name="Normal 2 5 31 2" xfId="9820"/>
    <cellStyle name="Normal 2 5 31 2 2" xfId="9821"/>
    <cellStyle name="Normal 2 5 31 2 2 2" xfId="39906"/>
    <cellStyle name="Normal 2 5 31 2 3" xfId="39907"/>
    <cellStyle name="Normal 2 5 31 3" xfId="9822"/>
    <cellStyle name="Normal 2 5 31 3 2" xfId="39908"/>
    <cellStyle name="Normal 2 5 31 4" xfId="39909"/>
    <cellStyle name="Normal 2 5 32" xfId="9823"/>
    <cellStyle name="Normal 2 5 32 2" xfId="9824"/>
    <cellStyle name="Normal 2 5 32 2 2" xfId="9825"/>
    <cellStyle name="Normal 2 5 32 2 2 2" xfId="39910"/>
    <cellStyle name="Normal 2 5 32 2 3" xfId="39911"/>
    <cellStyle name="Normal 2 5 32 3" xfId="9826"/>
    <cellStyle name="Normal 2 5 32 3 2" xfId="39912"/>
    <cellStyle name="Normal 2 5 32 4" xfId="39913"/>
    <cellStyle name="Normal 2 5 33" xfId="9827"/>
    <cellStyle name="Normal 2 5 33 2" xfId="9828"/>
    <cellStyle name="Normal 2 5 33 2 2" xfId="39914"/>
    <cellStyle name="Normal 2 5 33 3" xfId="39915"/>
    <cellStyle name="Normal 2 5 34" xfId="9829"/>
    <cellStyle name="Normal 2 5 34 2" xfId="39916"/>
    <cellStyle name="Normal 2 5 35" xfId="9830"/>
    <cellStyle name="Normal 2 5 35 2" xfId="39917"/>
    <cellStyle name="Normal 2 5 36" xfId="39918"/>
    <cellStyle name="Normal 2 5 4" xfId="9831"/>
    <cellStyle name="Normal 2 5 4 2" xfId="9832"/>
    <cellStyle name="Normal 2 5 4 2 2" xfId="9833"/>
    <cellStyle name="Normal 2 5 4 2 2 2" xfId="9834"/>
    <cellStyle name="Normal 2 5 4 2 2 2 2" xfId="39919"/>
    <cellStyle name="Normal 2 5 4 2 2 3" xfId="39920"/>
    <cellStyle name="Normal 2 5 4 2 3" xfId="9835"/>
    <cellStyle name="Normal 2 5 4 2 3 2" xfId="39921"/>
    <cellStyle name="Normal 2 5 4 2 4" xfId="39922"/>
    <cellStyle name="Normal 2 5 4 3" xfId="9836"/>
    <cellStyle name="Normal 2 5 4 3 2" xfId="9837"/>
    <cellStyle name="Normal 2 5 4 3 2 2" xfId="9838"/>
    <cellStyle name="Normal 2 5 4 3 2 2 2" xfId="39923"/>
    <cellStyle name="Normal 2 5 4 3 2 3" xfId="39924"/>
    <cellStyle name="Normal 2 5 4 3 3" xfId="9839"/>
    <cellStyle name="Normal 2 5 4 3 3 2" xfId="39925"/>
    <cellStyle name="Normal 2 5 4 3 4" xfId="39926"/>
    <cellStyle name="Normal 2 5 4 4" xfId="9840"/>
    <cellStyle name="Normal 2 5 4 4 2" xfId="9841"/>
    <cellStyle name="Normal 2 5 4 4 2 2" xfId="9842"/>
    <cellStyle name="Normal 2 5 4 4 2 2 2" xfId="39927"/>
    <cellStyle name="Normal 2 5 4 4 2 3" xfId="39928"/>
    <cellStyle name="Normal 2 5 4 4 3" xfId="9843"/>
    <cellStyle name="Normal 2 5 4 4 3 2" xfId="39929"/>
    <cellStyle name="Normal 2 5 4 4 4" xfId="39930"/>
    <cellStyle name="Normal 2 5 4 5" xfId="9844"/>
    <cellStyle name="Normal 2 5 4 5 2" xfId="9845"/>
    <cellStyle name="Normal 2 5 4 5 2 2" xfId="39931"/>
    <cellStyle name="Normal 2 5 4 5 3" xfId="39932"/>
    <cellStyle name="Normal 2 5 4 6" xfId="9846"/>
    <cellStyle name="Normal 2 5 4 6 2" xfId="39933"/>
    <cellStyle name="Normal 2 5 4 7" xfId="9847"/>
    <cellStyle name="Normal 2 5 4 7 2" xfId="39934"/>
    <cellStyle name="Normal 2 5 4 8" xfId="39935"/>
    <cellStyle name="Normal 2 5 5" xfId="9848"/>
    <cellStyle name="Normal 2 5 5 2" xfId="9849"/>
    <cellStyle name="Normal 2 5 5 2 2" xfId="9850"/>
    <cellStyle name="Normal 2 5 5 2 2 2" xfId="9851"/>
    <cellStyle name="Normal 2 5 5 2 2 2 2" xfId="39936"/>
    <cellStyle name="Normal 2 5 5 2 2 3" xfId="39937"/>
    <cellStyle name="Normal 2 5 5 2 3" xfId="9852"/>
    <cellStyle name="Normal 2 5 5 2 3 2" xfId="39938"/>
    <cellStyle name="Normal 2 5 5 2 4" xfId="39939"/>
    <cellStyle name="Normal 2 5 5 3" xfId="9853"/>
    <cellStyle name="Normal 2 5 5 3 2" xfId="9854"/>
    <cellStyle name="Normal 2 5 5 3 2 2" xfId="9855"/>
    <cellStyle name="Normal 2 5 5 3 2 2 2" xfId="39940"/>
    <cellStyle name="Normal 2 5 5 3 2 3" xfId="39941"/>
    <cellStyle name="Normal 2 5 5 3 3" xfId="9856"/>
    <cellStyle name="Normal 2 5 5 3 3 2" xfId="39942"/>
    <cellStyle name="Normal 2 5 5 3 4" xfId="39943"/>
    <cellStyle name="Normal 2 5 5 4" xfId="9857"/>
    <cellStyle name="Normal 2 5 5 4 2" xfId="9858"/>
    <cellStyle name="Normal 2 5 5 4 2 2" xfId="9859"/>
    <cellStyle name="Normal 2 5 5 4 2 2 2" xfId="39944"/>
    <cellStyle name="Normal 2 5 5 4 2 3" xfId="39945"/>
    <cellStyle name="Normal 2 5 5 4 3" xfId="9860"/>
    <cellStyle name="Normal 2 5 5 4 3 2" xfId="39946"/>
    <cellStyle name="Normal 2 5 5 4 4" xfId="39947"/>
    <cellStyle name="Normal 2 5 5 5" xfId="9861"/>
    <cellStyle name="Normal 2 5 5 5 2" xfId="9862"/>
    <cellStyle name="Normal 2 5 5 5 2 2" xfId="39948"/>
    <cellStyle name="Normal 2 5 5 5 3" xfId="39949"/>
    <cellStyle name="Normal 2 5 5 6" xfId="9863"/>
    <cellStyle name="Normal 2 5 5 6 2" xfId="39950"/>
    <cellStyle name="Normal 2 5 5 7" xfId="9864"/>
    <cellStyle name="Normal 2 5 5 7 2" xfId="39951"/>
    <cellStyle name="Normal 2 5 5 8" xfId="39952"/>
    <cellStyle name="Normal 2 5 6" xfId="9865"/>
    <cellStyle name="Normal 2 5 6 2" xfId="9866"/>
    <cellStyle name="Normal 2 5 6 2 2" xfId="9867"/>
    <cellStyle name="Normal 2 5 6 2 2 2" xfId="9868"/>
    <cellStyle name="Normal 2 5 6 2 2 2 2" xfId="39953"/>
    <cellStyle name="Normal 2 5 6 2 2 3" xfId="39954"/>
    <cellStyle name="Normal 2 5 6 2 3" xfId="9869"/>
    <cellStyle name="Normal 2 5 6 2 3 2" xfId="39955"/>
    <cellStyle name="Normal 2 5 6 2 4" xfId="39956"/>
    <cellStyle name="Normal 2 5 6 3" xfId="9870"/>
    <cellStyle name="Normal 2 5 6 3 2" xfId="9871"/>
    <cellStyle name="Normal 2 5 6 3 2 2" xfId="9872"/>
    <cellStyle name="Normal 2 5 6 3 2 2 2" xfId="39957"/>
    <cellStyle name="Normal 2 5 6 3 2 3" xfId="39958"/>
    <cellStyle name="Normal 2 5 6 3 3" xfId="9873"/>
    <cellStyle name="Normal 2 5 6 3 3 2" xfId="39959"/>
    <cellStyle name="Normal 2 5 6 3 4" xfId="39960"/>
    <cellStyle name="Normal 2 5 6 4" xfId="9874"/>
    <cellStyle name="Normal 2 5 6 4 2" xfId="9875"/>
    <cellStyle name="Normal 2 5 6 4 2 2" xfId="9876"/>
    <cellStyle name="Normal 2 5 6 4 2 2 2" xfId="39961"/>
    <cellStyle name="Normal 2 5 6 4 2 3" xfId="39962"/>
    <cellStyle name="Normal 2 5 6 4 3" xfId="9877"/>
    <cellStyle name="Normal 2 5 6 4 3 2" xfId="39963"/>
    <cellStyle name="Normal 2 5 6 4 4" xfId="39964"/>
    <cellStyle name="Normal 2 5 6 5" xfId="9878"/>
    <cellStyle name="Normal 2 5 6 5 2" xfId="9879"/>
    <cellStyle name="Normal 2 5 6 5 2 2" xfId="39965"/>
    <cellStyle name="Normal 2 5 6 5 3" xfId="39966"/>
    <cellStyle name="Normal 2 5 6 6" xfId="9880"/>
    <cellStyle name="Normal 2 5 6 6 2" xfId="39967"/>
    <cellStyle name="Normal 2 5 6 7" xfId="9881"/>
    <cellStyle name="Normal 2 5 6 7 2" xfId="39968"/>
    <cellStyle name="Normal 2 5 6 8" xfId="39969"/>
    <cellStyle name="Normal 2 5 7" xfId="9882"/>
    <cellStyle name="Normal 2 5 7 2" xfId="9883"/>
    <cellStyle name="Normal 2 5 7 2 2" xfId="9884"/>
    <cellStyle name="Normal 2 5 7 2 2 2" xfId="9885"/>
    <cellStyle name="Normal 2 5 7 2 2 2 2" xfId="39970"/>
    <cellStyle name="Normal 2 5 7 2 2 3" xfId="39971"/>
    <cellStyle name="Normal 2 5 7 2 3" xfId="9886"/>
    <cellStyle name="Normal 2 5 7 2 3 2" xfId="39972"/>
    <cellStyle name="Normal 2 5 7 2 4" xfId="39973"/>
    <cellStyle name="Normal 2 5 7 3" xfId="9887"/>
    <cellStyle name="Normal 2 5 7 3 2" xfId="9888"/>
    <cellStyle name="Normal 2 5 7 3 2 2" xfId="9889"/>
    <cellStyle name="Normal 2 5 7 3 2 2 2" xfId="39974"/>
    <cellStyle name="Normal 2 5 7 3 2 3" xfId="39975"/>
    <cellStyle name="Normal 2 5 7 3 3" xfId="9890"/>
    <cellStyle name="Normal 2 5 7 3 3 2" xfId="39976"/>
    <cellStyle name="Normal 2 5 7 3 4" xfId="39977"/>
    <cellStyle name="Normal 2 5 7 4" xfId="9891"/>
    <cellStyle name="Normal 2 5 7 4 2" xfId="9892"/>
    <cellStyle name="Normal 2 5 7 4 2 2" xfId="9893"/>
    <cellStyle name="Normal 2 5 7 4 2 2 2" xfId="39978"/>
    <cellStyle name="Normal 2 5 7 4 2 3" xfId="39979"/>
    <cellStyle name="Normal 2 5 7 4 3" xfId="9894"/>
    <cellStyle name="Normal 2 5 7 4 3 2" xfId="39980"/>
    <cellStyle name="Normal 2 5 7 4 4" xfId="39981"/>
    <cellStyle name="Normal 2 5 7 5" xfId="9895"/>
    <cellStyle name="Normal 2 5 7 5 2" xfId="9896"/>
    <cellStyle name="Normal 2 5 7 5 2 2" xfId="39982"/>
    <cellStyle name="Normal 2 5 7 5 3" xfId="39983"/>
    <cellStyle name="Normal 2 5 7 6" xfId="9897"/>
    <cellStyle name="Normal 2 5 7 6 2" xfId="39984"/>
    <cellStyle name="Normal 2 5 7 7" xfId="9898"/>
    <cellStyle name="Normal 2 5 7 7 2" xfId="39985"/>
    <cellStyle name="Normal 2 5 7 8" xfId="39986"/>
    <cellStyle name="Normal 2 5 8" xfId="9899"/>
    <cellStyle name="Normal 2 5 8 2" xfId="9900"/>
    <cellStyle name="Normal 2 5 8 2 2" xfId="9901"/>
    <cellStyle name="Normal 2 5 8 2 2 2" xfId="9902"/>
    <cellStyle name="Normal 2 5 8 2 2 2 2" xfId="39987"/>
    <cellStyle name="Normal 2 5 8 2 2 3" xfId="39988"/>
    <cellStyle name="Normal 2 5 8 2 3" xfId="9903"/>
    <cellStyle name="Normal 2 5 8 2 3 2" xfId="39989"/>
    <cellStyle name="Normal 2 5 8 2 4" xfId="39990"/>
    <cellStyle name="Normal 2 5 8 3" xfId="9904"/>
    <cellStyle name="Normal 2 5 8 3 2" xfId="9905"/>
    <cellStyle name="Normal 2 5 8 3 2 2" xfId="9906"/>
    <cellStyle name="Normal 2 5 8 3 2 2 2" xfId="39991"/>
    <cellStyle name="Normal 2 5 8 3 2 3" xfId="39992"/>
    <cellStyle name="Normal 2 5 8 3 3" xfId="9907"/>
    <cellStyle name="Normal 2 5 8 3 3 2" xfId="39993"/>
    <cellStyle name="Normal 2 5 8 3 4" xfId="39994"/>
    <cellStyle name="Normal 2 5 8 4" xfId="9908"/>
    <cellStyle name="Normal 2 5 8 4 2" xfId="9909"/>
    <cellStyle name="Normal 2 5 8 4 2 2" xfId="9910"/>
    <cellStyle name="Normal 2 5 8 4 2 2 2" xfId="39995"/>
    <cellStyle name="Normal 2 5 8 4 2 3" xfId="39996"/>
    <cellStyle name="Normal 2 5 8 4 3" xfId="9911"/>
    <cellStyle name="Normal 2 5 8 4 3 2" xfId="39997"/>
    <cellStyle name="Normal 2 5 8 4 4" xfId="39998"/>
    <cellStyle name="Normal 2 5 8 5" xfId="9912"/>
    <cellStyle name="Normal 2 5 8 5 2" xfId="9913"/>
    <cellStyle name="Normal 2 5 8 5 2 2" xfId="39999"/>
    <cellStyle name="Normal 2 5 8 5 3" xfId="40000"/>
    <cellStyle name="Normal 2 5 8 6" xfId="9914"/>
    <cellStyle name="Normal 2 5 8 6 2" xfId="40001"/>
    <cellStyle name="Normal 2 5 8 7" xfId="9915"/>
    <cellStyle name="Normal 2 5 8 7 2" xfId="40002"/>
    <cellStyle name="Normal 2 5 8 8" xfId="40003"/>
    <cellStyle name="Normal 2 5 9" xfId="9916"/>
    <cellStyle name="Normal 2 5 9 2" xfId="9917"/>
    <cellStyle name="Normal 2 5 9 2 2" xfId="9918"/>
    <cellStyle name="Normal 2 5 9 2 2 2" xfId="9919"/>
    <cellStyle name="Normal 2 5 9 2 2 2 2" xfId="40004"/>
    <cellStyle name="Normal 2 5 9 2 2 3" xfId="40005"/>
    <cellStyle name="Normal 2 5 9 2 3" xfId="9920"/>
    <cellStyle name="Normal 2 5 9 2 3 2" xfId="40006"/>
    <cellStyle name="Normal 2 5 9 2 4" xfId="40007"/>
    <cellStyle name="Normal 2 5 9 3" xfId="9921"/>
    <cellStyle name="Normal 2 5 9 3 2" xfId="9922"/>
    <cellStyle name="Normal 2 5 9 3 2 2" xfId="9923"/>
    <cellStyle name="Normal 2 5 9 3 2 2 2" xfId="40008"/>
    <cellStyle name="Normal 2 5 9 3 2 3" xfId="40009"/>
    <cellStyle name="Normal 2 5 9 3 3" xfId="9924"/>
    <cellStyle name="Normal 2 5 9 3 3 2" xfId="40010"/>
    <cellStyle name="Normal 2 5 9 3 4" xfId="40011"/>
    <cellStyle name="Normal 2 5 9 4" xfId="9925"/>
    <cellStyle name="Normal 2 5 9 4 2" xfId="9926"/>
    <cellStyle name="Normal 2 5 9 4 2 2" xfId="9927"/>
    <cellStyle name="Normal 2 5 9 4 2 2 2" xfId="40012"/>
    <cellStyle name="Normal 2 5 9 4 2 3" xfId="40013"/>
    <cellStyle name="Normal 2 5 9 4 3" xfId="9928"/>
    <cellStyle name="Normal 2 5 9 4 3 2" xfId="40014"/>
    <cellStyle name="Normal 2 5 9 4 4" xfId="40015"/>
    <cellStyle name="Normal 2 5 9 5" xfId="9929"/>
    <cellStyle name="Normal 2 5 9 5 2" xfId="9930"/>
    <cellStyle name="Normal 2 5 9 5 2 2" xfId="40016"/>
    <cellStyle name="Normal 2 5 9 5 3" xfId="40017"/>
    <cellStyle name="Normal 2 5 9 6" xfId="9931"/>
    <cellStyle name="Normal 2 5 9 6 2" xfId="40018"/>
    <cellStyle name="Normal 2 5 9 7" xfId="9932"/>
    <cellStyle name="Normal 2 5 9 7 2" xfId="40019"/>
    <cellStyle name="Normal 2 5 9 8" xfId="40020"/>
    <cellStyle name="Normal 2 6" xfId="9933"/>
    <cellStyle name="Normal 2 6 10" xfId="9934"/>
    <cellStyle name="Normal 2 6 10 2" xfId="9935"/>
    <cellStyle name="Normal 2 6 10 2 2" xfId="9936"/>
    <cellStyle name="Normal 2 6 10 2 2 2" xfId="9937"/>
    <cellStyle name="Normal 2 6 10 2 2 2 2" xfId="40021"/>
    <cellStyle name="Normal 2 6 10 2 2 3" xfId="40022"/>
    <cellStyle name="Normal 2 6 10 2 3" xfId="9938"/>
    <cellStyle name="Normal 2 6 10 2 3 2" xfId="40023"/>
    <cellStyle name="Normal 2 6 10 2 4" xfId="40024"/>
    <cellStyle name="Normal 2 6 10 3" xfId="9939"/>
    <cellStyle name="Normal 2 6 10 3 2" xfId="9940"/>
    <cellStyle name="Normal 2 6 10 3 2 2" xfId="9941"/>
    <cellStyle name="Normal 2 6 10 3 2 2 2" xfId="40025"/>
    <cellStyle name="Normal 2 6 10 3 2 3" xfId="40026"/>
    <cellStyle name="Normal 2 6 10 3 3" xfId="9942"/>
    <cellStyle name="Normal 2 6 10 3 3 2" xfId="40027"/>
    <cellStyle name="Normal 2 6 10 3 4" xfId="40028"/>
    <cellStyle name="Normal 2 6 10 4" xfId="9943"/>
    <cellStyle name="Normal 2 6 10 4 2" xfId="9944"/>
    <cellStyle name="Normal 2 6 10 4 2 2" xfId="9945"/>
    <cellStyle name="Normal 2 6 10 4 2 2 2" xfId="40029"/>
    <cellStyle name="Normal 2 6 10 4 2 3" xfId="40030"/>
    <cellStyle name="Normal 2 6 10 4 3" xfId="9946"/>
    <cellStyle name="Normal 2 6 10 4 3 2" xfId="40031"/>
    <cellStyle name="Normal 2 6 10 4 4" xfId="40032"/>
    <cellStyle name="Normal 2 6 10 5" xfId="9947"/>
    <cellStyle name="Normal 2 6 10 5 2" xfId="9948"/>
    <cellStyle name="Normal 2 6 10 5 2 2" xfId="40033"/>
    <cellStyle name="Normal 2 6 10 5 3" xfId="40034"/>
    <cellStyle name="Normal 2 6 10 6" xfId="9949"/>
    <cellStyle name="Normal 2 6 10 6 2" xfId="40035"/>
    <cellStyle name="Normal 2 6 10 7" xfId="9950"/>
    <cellStyle name="Normal 2 6 10 7 2" xfId="40036"/>
    <cellStyle name="Normal 2 6 10 8" xfId="40037"/>
    <cellStyle name="Normal 2 6 11" xfId="9951"/>
    <cellStyle name="Normal 2 6 11 2" xfId="9952"/>
    <cellStyle name="Normal 2 6 11 2 2" xfId="9953"/>
    <cellStyle name="Normal 2 6 11 2 2 2" xfId="9954"/>
    <cellStyle name="Normal 2 6 11 2 2 2 2" xfId="40038"/>
    <cellStyle name="Normal 2 6 11 2 2 3" xfId="40039"/>
    <cellStyle name="Normal 2 6 11 2 3" xfId="9955"/>
    <cellStyle name="Normal 2 6 11 2 3 2" xfId="40040"/>
    <cellStyle name="Normal 2 6 11 2 4" xfId="40041"/>
    <cellStyle name="Normal 2 6 11 3" xfId="9956"/>
    <cellStyle name="Normal 2 6 11 3 2" xfId="9957"/>
    <cellStyle name="Normal 2 6 11 3 2 2" xfId="9958"/>
    <cellStyle name="Normal 2 6 11 3 2 2 2" xfId="40042"/>
    <cellStyle name="Normal 2 6 11 3 2 3" xfId="40043"/>
    <cellStyle name="Normal 2 6 11 3 3" xfId="9959"/>
    <cellStyle name="Normal 2 6 11 3 3 2" xfId="40044"/>
    <cellStyle name="Normal 2 6 11 3 4" xfId="40045"/>
    <cellStyle name="Normal 2 6 11 4" xfId="9960"/>
    <cellStyle name="Normal 2 6 11 4 2" xfId="9961"/>
    <cellStyle name="Normal 2 6 11 4 2 2" xfId="9962"/>
    <cellStyle name="Normal 2 6 11 4 2 2 2" xfId="40046"/>
    <cellStyle name="Normal 2 6 11 4 2 3" xfId="40047"/>
    <cellStyle name="Normal 2 6 11 4 3" xfId="9963"/>
    <cellStyle name="Normal 2 6 11 4 3 2" xfId="40048"/>
    <cellStyle name="Normal 2 6 11 4 4" xfId="40049"/>
    <cellStyle name="Normal 2 6 11 5" xfId="9964"/>
    <cellStyle name="Normal 2 6 11 5 2" xfId="9965"/>
    <cellStyle name="Normal 2 6 11 5 2 2" xfId="40050"/>
    <cellStyle name="Normal 2 6 11 5 3" xfId="40051"/>
    <cellStyle name="Normal 2 6 11 6" xfId="9966"/>
    <cellStyle name="Normal 2 6 11 6 2" xfId="40052"/>
    <cellStyle name="Normal 2 6 11 7" xfId="9967"/>
    <cellStyle name="Normal 2 6 11 7 2" xfId="40053"/>
    <cellStyle name="Normal 2 6 11 8" xfId="40054"/>
    <cellStyle name="Normal 2 6 12" xfId="9968"/>
    <cellStyle name="Normal 2 6 12 2" xfId="9969"/>
    <cellStyle name="Normal 2 6 12 2 2" xfId="9970"/>
    <cellStyle name="Normal 2 6 12 2 2 2" xfId="9971"/>
    <cellStyle name="Normal 2 6 12 2 2 2 2" xfId="40055"/>
    <cellStyle name="Normal 2 6 12 2 2 3" xfId="40056"/>
    <cellStyle name="Normal 2 6 12 2 3" xfId="9972"/>
    <cellStyle name="Normal 2 6 12 2 3 2" xfId="40057"/>
    <cellStyle name="Normal 2 6 12 2 4" xfId="40058"/>
    <cellStyle name="Normal 2 6 12 3" xfId="9973"/>
    <cellStyle name="Normal 2 6 12 3 2" xfId="9974"/>
    <cellStyle name="Normal 2 6 12 3 2 2" xfId="9975"/>
    <cellStyle name="Normal 2 6 12 3 2 2 2" xfId="40059"/>
    <cellStyle name="Normal 2 6 12 3 2 3" xfId="40060"/>
    <cellStyle name="Normal 2 6 12 3 3" xfId="9976"/>
    <cellStyle name="Normal 2 6 12 3 3 2" xfId="40061"/>
    <cellStyle name="Normal 2 6 12 3 4" xfId="40062"/>
    <cellStyle name="Normal 2 6 12 4" xfId="9977"/>
    <cellStyle name="Normal 2 6 12 4 2" xfId="9978"/>
    <cellStyle name="Normal 2 6 12 4 2 2" xfId="9979"/>
    <cellStyle name="Normal 2 6 12 4 2 2 2" xfId="40063"/>
    <cellStyle name="Normal 2 6 12 4 2 3" xfId="40064"/>
    <cellStyle name="Normal 2 6 12 4 3" xfId="9980"/>
    <cellStyle name="Normal 2 6 12 4 3 2" xfId="40065"/>
    <cellStyle name="Normal 2 6 12 4 4" xfId="40066"/>
    <cellStyle name="Normal 2 6 12 5" xfId="9981"/>
    <cellStyle name="Normal 2 6 12 5 2" xfId="9982"/>
    <cellStyle name="Normal 2 6 12 5 2 2" xfId="40067"/>
    <cellStyle name="Normal 2 6 12 5 3" xfId="40068"/>
    <cellStyle name="Normal 2 6 12 6" xfId="9983"/>
    <cellStyle name="Normal 2 6 12 6 2" xfId="40069"/>
    <cellStyle name="Normal 2 6 12 7" xfId="9984"/>
    <cellStyle name="Normal 2 6 12 7 2" xfId="40070"/>
    <cellStyle name="Normal 2 6 12 8" xfId="40071"/>
    <cellStyle name="Normal 2 6 13" xfId="9985"/>
    <cellStyle name="Normal 2 6 13 2" xfId="9986"/>
    <cellStyle name="Normal 2 6 13 2 2" xfId="9987"/>
    <cellStyle name="Normal 2 6 13 2 2 2" xfId="9988"/>
    <cellStyle name="Normal 2 6 13 2 2 2 2" xfId="40072"/>
    <cellStyle name="Normal 2 6 13 2 2 3" xfId="40073"/>
    <cellStyle name="Normal 2 6 13 2 3" xfId="9989"/>
    <cellStyle name="Normal 2 6 13 2 3 2" xfId="40074"/>
    <cellStyle name="Normal 2 6 13 2 4" xfId="40075"/>
    <cellStyle name="Normal 2 6 13 3" xfId="9990"/>
    <cellStyle name="Normal 2 6 13 3 2" xfId="9991"/>
    <cellStyle name="Normal 2 6 13 3 2 2" xfId="9992"/>
    <cellStyle name="Normal 2 6 13 3 2 2 2" xfId="40076"/>
    <cellStyle name="Normal 2 6 13 3 2 3" xfId="40077"/>
    <cellStyle name="Normal 2 6 13 3 3" xfId="9993"/>
    <cellStyle name="Normal 2 6 13 3 3 2" xfId="40078"/>
    <cellStyle name="Normal 2 6 13 3 4" xfId="40079"/>
    <cellStyle name="Normal 2 6 13 4" xfId="9994"/>
    <cellStyle name="Normal 2 6 13 4 2" xfId="9995"/>
    <cellStyle name="Normal 2 6 13 4 2 2" xfId="9996"/>
    <cellStyle name="Normal 2 6 13 4 2 2 2" xfId="40080"/>
    <cellStyle name="Normal 2 6 13 4 2 3" xfId="40081"/>
    <cellStyle name="Normal 2 6 13 4 3" xfId="9997"/>
    <cellStyle name="Normal 2 6 13 4 3 2" xfId="40082"/>
    <cellStyle name="Normal 2 6 13 4 4" xfId="40083"/>
    <cellStyle name="Normal 2 6 13 5" xfId="9998"/>
    <cellStyle name="Normal 2 6 13 5 2" xfId="9999"/>
    <cellStyle name="Normal 2 6 13 5 2 2" xfId="40084"/>
    <cellStyle name="Normal 2 6 13 5 3" xfId="40085"/>
    <cellStyle name="Normal 2 6 13 6" xfId="10000"/>
    <cellStyle name="Normal 2 6 13 6 2" xfId="40086"/>
    <cellStyle name="Normal 2 6 13 7" xfId="10001"/>
    <cellStyle name="Normal 2 6 13 7 2" xfId="40087"/>
    <cellStyle name="Normal 2 6 13 8" xfId="40088"/>
    <cellStyle name="Normal 2 6 14" xfId="10002"/>
    <cellStyle name="Normal 2 6 14 2" xfId="10003"/>
    <cellStyle name="Normal 2 6 14 2 2" xfId="10004"/>
    <cellStyle name="Normal 2 6 14 2 2 2" xfId="10005"/>
    <cellStyle name="Normal 2 6 14 2 2 2 2" xfId="40089"/>
    <cellStyle name="Normal 2 6 14 2 2 3" xfId="40090"/>
    <cellStyle name="Normal 2 6 14 2 3" xfId="10006"/>
    <cellStyle name="Normal 2 6 14 2 3 2" xfId="40091"/>
    <cellStyle name="Normal 2 6 14 2 4" xfId="40092"/>
    <cellStyle name="Normal 2 6 14 3" xfId="10007"/>
    <cellStyle name="Normal 2 6 14 3 2" xfId="10008"/>
    <cellStyle name="Normal 2 6 14 3 2 2" xfId="10009"/>
    <cellStyle name="Normal 2 6 14 3 2 2 2" xfId="40093"/>
    <cellStyle name="Normal 2 6 14 3 2 3" xfId="40094"/>
    <cellStyle name="Normal 2 6 14 3 3" xfId="10010"/>
    <cellStyle name="Normal 2 6 14 3 3 2" xfId="40095"/>
    <cellStyle name="Normal 2 6 14 3 4" xfId="40096"/>
    <cellStyle name="Normal 2 6 14 4" xfId="10011"/>
    <cellStyle name="Normal 2 6 14 4 2" xfId="10012"/>
    <cellStyle name="Normal 2 6 14 4 2 2" xfId="10013"/>
    <cellStyle name="Normal 2 6 14 4 2 2 2" xfId="40097"/>
    <cellStyle name="Normal 2 6 14 4 2 3" xfId="40098"/>
    <cellStyle name="Normal 2 6 14 4 3" xfId="10014"/>
    <cellStyle name="Normal 2 6 14 4 3 2" xfId="40099"/>
    <cellStyle name="Normal 2 6 14 4 4" xfId="40100"/>
    <cellStyle name="Normal 2 6 14 5" xfId="10015"/>
    <cellStyle name="Normal 2 6 14 5 2" xfId="10016"/>
    <cellStyle name="Normal 2 6 14 5 2 2" xfId="40101"/>
    <cellStyle name="Normal 2 6 14 5 3" xfId="40102"/>
    <cellStyle name="Normal 2 6 14 6" xfId="10017"/>
    <cellStyle name="Normal 2 6 14 6 2" xfId="40103"/>
    <cellStyle name="Normal 2 6 14 7" xfId="10018"/>
    <cellStyle name="Normal 2 6 14 7 2" xfId="40104"/>
    <cellStyle name="Normal 2 6 14 8" xfId="40105"/>
    <cellStyle name="Normal 2 6 15" xfId="10019"/>
    <cellStyle name="Normal 2 6 15 2" xfId="10020"/>
    <cellStyle name="Normal 2 6 15 2 2" xfId="10021"/>
    <cellStyle name="Normal 2 6 15 2 2 2" xfId="10022"/>
    <cellStyle name="Normal 2 6 15 2 2 2 2" xfId="40106"/>
    <cellStyle name="Normal 2 6 15 2 2 3" xfId="40107"/>
    <cellStyle name="Normal 2 6 15 2 3" xfId="10023"/>
    <cellStyle name="Normal 2 6 15 2 3 2" xfId="40108"/>
    <cellStyle name="Normal 2 6 15 2 4" xfId="40109"/>
    <cellStyle name="Normal 2 6 15 3" xfId="10024"/>
    <cellStyle name="Normal 2 6 15 3 2" xfId="10025"/>
    <cellStyle name="Normal 2 6 15 3 2 2" xfId="10026"/>
    <cellStyle name="Normal 2 6 15 3 2 2 2" xfId="40110"/>
    <cellStyle name="Normal 2 6 15 3 2 3" xfId="40111"/>
    <cellStyle name="Normal 2 6 15 3 3" xfId="10027"/>
    <cellStyle name="Normal 2 6 15 3 3 2" xfId="40112"/>
    <cellStyle name="Normal 2 6 15 3 4" xfId="40113"/>
    <cellStyle name="Normal 2 6 15 4" xfId="10028"/>
    <cellStyle name="Normal 2 6 15 4 2" xfId="10029"/>
    <cellStyle name="Normal 2 6 15 4 2 2" xfId="10030"/>
    <cellStyle name="Normal 2 6 15 4 2 2 2" xfId="40114"/>
    <cellStyle name="Normal 2 6 15 4 2 3" xfId="40115"/>
    <cellStyle name="Normal 2 6 15 4 3" xfId="10031"/>
    <cellStyle name="Normal 2 6 15 4 3 2" xfId="40116"/>
    <cellStyle name="Normal 2 6 15 4 4" xfId="40117"/>
    <cellStyle name="Normal 2 6 15 5" xfId="10032"/>
    <cellStyle name="Normal 2 6 15 5 2" xfId="10033"/>
    <cellStyle name="Normal 2 6 15 5 2 2" xfId="40118"/>
    <cellStyle name="Normal 2 6 15 5 3" xfId="40119"/>
    <cellStyle name="Normal 2 6 15 6" xfId="10034"/>
    <cellStyle name="Normal 2 6 15 6 2" xfId="40120"/>
    <cellStyle name="Normal 2 6 15 7" xfId="10035"/>
    <cellStyle name="Normal 2 6 15 7 2" xfId="40121"/>
    <cellStyle name="Normal 2 6 15 8" xfId="40122"/>
    <cellStyle name="Normal 2 6 16" xfId="10036"/>
    <cellStyle name="Normal 2 6 16 2" xfId="10037"/>
    <cellStyle name="Normal 2 6 16 2 2" xfId="10038"/>
    <cellStyle name="Normal 2 6 16 2 2 2" xfId="10039"/>
    <cellStyle name="Normal 2 6 16 2 2 2 2" xfId="40123"/>
    <cellStyle name="Normal 2 6 16 2 2 3" xfId="40124"/>
    <cellStyle name="Normal 2 6 16 2 3" xfId="10040"/>
    <cellStyle name="Normal 2 6 16 2 3 2" xfId="40125"/>
    <cellStyle name="Normal 2 6 16 2 4" xfId="40126"/>
    <cellStyle name="Normal 2 6 16 3" xfId="10041"/>
    <cellStyle name="Normal 2 6 16 3 2" xfId="10042"/>
    <cellStyle name="Normal 2 6 16 3 2 2" xfId="10043"/>
    <cellStyle name="Normal 2 6 16 3 2 2 2" xfId="40127"/>
    <cellStyle name="Normal 2 6 16 3 2 3" xfId="40128"/>
    <cellStyle name="Normal 2 6 16 3 3" xfId="10044"/>
    <cellStyle name="Normal 2 6 16 3 3 2" xfId="40129"/>
    <cellStyle name="Normal 2 6 16 3 4" xfId="40130"/>
    <cellStyle name="Normal 2 6 16 4" xfId="10045"/>
    <cellStyle name="Normal 2 6 16 4 2" xfId="10046"/>
    <cellStyle name="Normal 2 6 16 4 2 2" xfId="10047"/>
    <cellStyle name="Normal 2 6 16 4 2 2 2" xfId="40131"/>
    <cellStyle name="Normal 2 6 16 4 2 3" xfId="40132"/>
    <cellStyle name="Normal 2 6 16 4 3" xfId="10048"/>
    <cellStyle name="Normal 2 6 16 4 3 2" xfId="40133"/>
    <cellStyle name="Normal 2 6 16 4 4" xfId="40134"/>
    <cellStyle name="Normal 2 6 16 5" xfId="10049"/>
    <cellStyle name="Normal 2 6 16 5 2" xfId="10050"/>
    <cellStyle name="Normal 2 6 16 5 2 2" xfId="40135"/>
    <cellStyle name="Normal 2 6 16 5 3" xfId="40136"/>
    <cellStyle name="Normal 2 6 16 6" xfId="10051"/>
    <cellStyle name="Normal 2 6 16 6 2" xfId="40137"/>
    <cellStyle name="Normal 2 6 16 7" xfId="10052"/>
    <cellStyle name="Normal 2 6 16 7 2" xfId="40138"/>
    <cellStyle name="Normal 2 6 16 8" xfId="40139"/>
    <cellStyle name="Normal 2 6 17" xfId="10053"/>
    <cellStyle name="Normal 2 6 17 2" xfId="10054"/>
    <cellStyle name="Normal 2 6 17 2 2" xfId="10055"/>
    <cellStyle name="Normal 2 6 17 2 2 2" xfId="10056"/>
    <cellStyle name="Normal 2 6 17 2 2 2 2" xfId="40140"/>
    <cellStyle name="Normal 2 6 17 2 2 3" xfId="40141"/>
    <cellStyle name="Normal 2 6 17 2 3" xfId="10057"/>
    <cellStyle name="Normal 2 6 17 2 3 2" xfId="40142"/>
    <cellStyle name="Normal 2 6 17 2 4" xfId="40143"/>
    <cellStyle name="Normal 2 6 17 3" xfId="10058"/>
    <cellStyle name="Normal 2 6 17 3 2" xfId="10059"/>
    <cellStyle name="Normal 2 6 17 3 2 2" xfId="10060"/>
    <cellStyle name="Normal 2 6 17 3 2 2 2" xfId="40144"/>
    <cellStyle name="Normal 2 6 17 3 2 3" xfId="40145"/>
    <cellStyle name="Normal 2 6 17 3 3" xfId="10061"/>
    <cellStyle name="Normal 2 6 17 3 3 2" xfId="40146"/>
    <cellStyle name="Normal 2 6 17 3 4" xfId="40147"/>
    <cellStyle name="Normal 2 6 17 4" xfId="10062"/>
    <cellStyle name="Normal 2 6 17 4 2" xfId="10063"/>
    <cellStyle name="Normal 2 6 17 4 2 2" xfId="10064"/>
    <cellStyle name="Normal 2 6 17 4 2 2 2" xfId="40148"/>
    <cellStyle name="Normal 2 6 17 4 2 3" xfId="40149"/>
    <cellStyle name="Normal 2 6 17 4 3" xfId="10065"/>
    <cellStyle name="Normal 2 6 17 4 3 2" xfId="40150"/>
    <cellStyle name="Normal 2 6 17 4 4" xfId="40151"/>
    <cellStyle name="Normal 2 6 17 5" xfId="10066"/>
    <cellStyle name="Normal 2 6 17 5 2" xfId="10067"/>
    <cellStyle name="Normal 2 6 17 5 2 2" xfId="40152"/>
    <cellStyle name="Normal 2 6 17 5 3" xfId="40153"/>
    <cellStyle name="Normal 2 6 17 6" xfId="10068"/>
    <cellStyle name="Normal 2 6 17 6 2" xfId="40154"/>
    <cellStyle name="Normal 2 6 17 7" xfId="10069"/>
    <cellStyle name="Normal 2 6 17 7 2" xfId="40155"/>
    <cellStyle name="Normal 2 6 17 8" xfId="40156"/>
    <cellStyle name="Normal 2 6 18" xfId="10070"/>
    <cellStyle name="Normal 2 6 18 2" xfId="10071"/>
    <cellStyle name="Normal 2 6 18 2 2" xfId="10072"/>
    <cellStyle name="Normal 2 6 18 2 2 2" xfId="10073"/>
    <cellStyle name="Normal 2 6 18 2 2 2 2" xfId="40157"/>
    <cellStyle name="Normal 2 6 18 2 2 3" xfId="40158"/>
    <cellStyle name="Normal 2 6 18 2 3" xfId="10074"/>
    <cellStyle name="Normal 2 6 18 2 3 2" xfId="40159"/>
    <cellStyle name="Normal 2 6 18 2 4" xfId="40160"/>
    <cellStyle name="Normal 2 6 18 3" xfId="10075"/>
    <cellStyle name="Normal 2 6 18 3 2" xfId="10076"/>
    <cellStyle name="Normal 2 6 18 3 2 2" xfId="10077"/>
    <cellStyle name="Normal 2 6 18 3 2 2 2" xfId="40161"/>
    <cellStyle name="Normal 2 6 18 3 2 3" xfId="40162"/>
    <cellStyle name="Normal 2 6 18 3 3" xfId="10078"/>
    <cellStyle name="Normal 2 6 18 3 3 2" xfId="40163"/>
    <cellStyle name="Normal 2 6 18 3 4" xfId="40164"/>
    <cellStyle name="Normal 2 6 18 4" xfId="10079"/>
    <cellStyle name="Normal 2 6 18 4 2" xfId="10080"/>
    <cellStyle name="Normal 2 6 18 4 2 2" xfId="10081"/>
    <cellStyle name="Normal 2 6 18 4 2 2 2" xfId="40165"/>
    <cellStyle name="Normal 2 6 18 4 2 3" xfId="40166"/>
    <cellStyle name="Normal 2 6 18 4 3" xfId="10082"/>
    <cellStyle name="Normal 2 6 18 4 3 2" xfId="40167"/>
    <cellStyle name="Normal 2 6 18 4 4" xfId="40168"/>
    <cellStyle name="Normal 2 6 18 5" xfId="10083"/>
    <cellStyle name="Normal 2 6 18 5 2" xfId="10084"/>
    <cellStyle name="Normal 2 6 18 5 2 2" xfId="40169"/>
    <cellStyle name="Normal 2 6 18 5 3" xfId="40170"/>
    <cellStyle name="Normal 2 6 18 6" xfId="10085"/>
    <cellStyle name="Normal 2 6 18 6 2" xfId="40171"/>
    <cellStyle name="Normal 2 6 18 7" xfId="10086"/>
    <cellStyle name="Normal 2 6 18 7 2" xfId="40172"/>
    <cellStyle name="Normal 2 6 18 8" xfId="40173"/>
    <cellStyle name="Normal 2 6 19" xfId="10087"/>
    <cellStyle name="Normal 2 6 19 2" xfId="10088"/>
    <cellStyle name="Normal 2 6 19 2 2" xfId="10089"/>
    <cellStyle name="Normal 2 6 19 2 2 2" xfId="10090"/>
    <cellStyle name="Normal 2 6 19 2 2 2 2" xfId="40174"/>
    <cellStyle name="Normal 2 6 19 2 2 3" xfId="40175"/>
    <cellStyle name="Normal 2 6 19 2 3" xfId="10091"/>
    <cellStyle name="Normal 2 6 19 2 3 2" xfId="40176"/>
    <cellStyle name="Normal 2 6 19 2 4" xfId="40177"/>
    <cellStyle name="Normal 2 6 19 3" xfId="10092"/>
    <cellStyle name="Normal 2 6 19 3 2" xfId="10093"/>
    <cellStyle name="Normal 2 6 19 3 2 2" xfId="10094"/>
    <cellStyle name="Normal 2 6 19 3 2 2 2" xfId="40178"/>
    <cellStyle name="Normal 2 6 19 3 2 3" xfId="40179"/>
    <cellStyle name="Normal 2 6 19 3 3" xfId="10095"/>
    <cellStyle name="Normal 2 6 19 3 3 2" xfId="40180"/>
    <cellStyle name="Normal 2 6 19 3 4" xfId="40181"/>
    <cellStyle name="Normal 2 6 19 4" xfId="10096"/>
    <cellStyle name="Normal 2 6 19 4 2" xfId="10097"/>
    <cellStyle name="Normal 2 6 19 4 2 2" xfId="10098"/>
    <cellStyle name="Normal 2 6 19 4 2 2 2" xfId="40182"/>
    <cellStyle name="Normal 2 6 19 4 2 3" xfId="40183"/>
    <cellStyle name="Normal 2 6 19 4 3" xfId="10099"/>
    <cellStyle name="Normal 2 6 19 4 3 2" xfId="40184"/>
    <cellStyle name="Normal 2 6 19 4 4" xfId="40185"/>
    <cellStyle name="Normal 2 6 19 5" xfId="10100"/>
    <cellStyle name="Normal 2 6 19 5 2" xfId="10101"/>
    <cellStyle name="Normal 2 6 19 5 2 2" xfId="40186"/>
    <cellStyle name="Normal 2 6 19 5 3" xfId="40187"/>
    <cellStyle name="Normal 2 6 19 6" xfId="10102"/>
    <cellStyle name="Normal 2 6 19 6 2" xfId="40188"/>
    <cellStyle name="Normal 2 6 19 7" xfId="10103"/>
    <cellStyle name="Normal 2 6 19 7 2" xfId="40189"/>
    <cellStyle name="Normal 2 6 19 8" xfId="40190"/>
    <cellStyle name="Normal 2 6 2" xfId="10104"/>
    <cellStyle name="Normal 2 6 2 2" xfId="10105"/>
    <cellStyle name="Normal 2 6 2 2 2" xfId="10106"/>
    <cellStyle name="Normal 2 6 2 2 2 2" xfId="10107"/>
    <cellStyle name="Normal 2 6 2 2 2 2 2" xfId="40191"/>
    <cellStyle name="Normal 2 6 2 2 2 3" xfId="40192"/>
    <cellStyle name="Normal 2 6 2 2 3" xfId="10108"/>
    <cellStyle name="Normal 2 6 2 2 3 2" xfId="40193"/>
    <cellStyle name="Normal 2 6 2 2 4" xfId="40194"/>
    <cellStyle name="Normal 2 6 2 3" xfId="10109"/>
    <cellStyle name="Normal 2 6 2 3 2" xfId="10110"/>
    <cellStyle name="Normal 2 6 2 3 2 2" xfId="10111"/>
    <cellStyle name="Normal 2 6 2 3 2 2 2" xfId="40195"/>
    <cellStyle name="Normal 2 6 2 3 2 3" xfId="40196"/>
    <cellStyle name="Normal 2 6 2 3 3" xfId="10112"/>
    <cellStyle name="Normal 2 6 2 3 3 2" xfId="40197"/>
    <cellStyle name="Normal 2 6 2 3 4" xfId="40198"/>
    <cellStyle name="Normal 2 6 2 4" xfId="10113"/>
    <cellStyle name="Normal 2 6 2 4 2" xfId="10114"/>
    <cellStyle name="Normal 2 6 2 4 2 2" xfId="10115"/>
    <cellStyle name="Normal 2 6 2 4 2 2 2" xfId="40199"/>
    <cellStyle name="Normal 2 6 2 4 2 3" xfId="40200"/>
    <cellStyle name="Normal 2 6 2 4 3" xfId="10116"/>
    <cellStyle name="Normal 2 6 2 4 3 2" xfId="40201"/>
    <cellStyle name="Normal 2 6 2 4 4" xfId="40202"/>
    <cellStyle name="Normal 2 6 2 5" xfId="10117"/>
    <cellStyle name="Normal 2 6 2 5 2" xfId="10118"/>
    <cellStyle name="Normal 2 6 2 5 2 2" xfId="40203"/>
    <cellStyle name="Normal 2 6 2 5 3" xfId="40204"/>
    <cellStyle name="Normal 2 6 2 6" xfId="10119"/>
    <cellStyle name="Normal 2 6 2 6 2" xfId="40205"/>
    <cellStyle name="Normal 2 6 2 7" xfId="10120"/>
    <cellStyle name="Normal 2 6 2 7 2" xfId="40206"/>
    <cellStyle name="Normal 2 6 2 8" xfId="40207"/>
    <cellStyle name="Normal 2 6 20" xfId="10121"/>
    <cellStyle name="Normal 2 6 20 2" xfId="10122"/>
    <cellStyle name="Normal 2 6 20 2 2" xfId="10123"/>
    <cellStyle name="Normal 2 6 20 2 2 2" xfId="10124"/>
    <cellStyle name="Normal 2 6 20 2 2 2 2" xfId="40208"/>
    <cellStyle name="Normal 2 6 20 2 2 3" xfId="40209"/>
    <cellStyle name="Normal 2 6 20 2 3" xfId="10125"/>
    <cellStyle name="Normal 2 6 20 2 3 2" xfId="40210"/>
    <cellStyle name="Normal 2 6 20 2 4" xfId="40211"/>
    <cellStyle name="Normal 2 6 20 3" xfId="10126"/>
    <cellStyle name="Normal 2 6 20 3 2" xfId="10127"/>
    <cellStyle name="Normal 2 6 20 3 2 2" xfId="10128"/>
    <cellStyle name="Normal 2 6 20 3 2 2 2" xfId="40212"/>
    <cellStyle name="Normal 2 6 20 3 2 3" xfId="40213"/>
    <cellStyle name="Normal 2 6 20 3 3" xfId="10129"/>
    <cellStyle name="Normal 2 6 20 3 3 2" xfId="40214"/>
    <cellStyle name="Normal 2 6 20 3 4" xfId="40215"/>
    <cellStyle name="Normal 2 6 20 4" xfId="10130"/>
    <cellStyle name="Normal 2 6 20 4 2" xfId="10131"/>
    <cellStyle name="Normal 2 6 20 4 2 2" xfId="10132"/>
    <cellStyle name="Normal 2 6 20 4 2 2 2" xfId="40216"/>
    <cellStyle name="Normal 2 6 20 4 2 3" xfId="40217"/>
    <cellStyle name="Normal 2 6 20 4 3" xfId="10133"/>
    <cellStyle name="Normal 2 6 20 4 3 2" xfId="40218"/>
    <cellStyle name="Normal 2 6 20 4 4" xfId="40219"/>
    <cellStyle name="Normal 2 6 20 5" xfId="10134"/>
    <cellStyle name="Normal 2 6 20 5 2" xfId="10135"/>
    <cellStyle name="Normal 2 6 20 5 2 2" xfId="40220"/>
    <cellStyle name="Normal 2 6 20 5 3" xfId="40221"/>
    <cellStyle name="Normal 2 6 20 6" xfId="10136"/>
    <cellStyle name="Normal 2 6 20 6 2" xfId="40222"/>
    <cellStyle name="Normal 2 6 20 7" xfId="10137"/>
    <cellStyle name="Normal 2 6 20 7 2" xfId="40223"/>
    <cellStyle name="Normal 2 6 20 8" xfId="40224"/>
    <cellStyle name="Normal 2 6 21" xfId="10138"/>
    <cellStyle name="Normal 2 6 21 2" xfId="10139"/>
    <cellStyle name="Normal 2 6 21 2 2" xfId="10140"/>
    <cellStyle name="Normal 2 6 21 2 2 2" xfId="10141"/>
    <cellStyle name="Normal 2 6 21 2 2 2 2" xfId="40225"/>
    <cellStyle name="Normal 2 6 21 2 2 3" xfId="40226"/>
    <cellStyle name="Normal 2 6 21 2 3" xfId="10142"/>
    <cellStyle name="Normal 2 6 21 2 3 2" xfId="40227"/>
    <cellStyle name="Normal 2 6 21 2 4" xfId="40228"/>
    <cellStyle name="Normal 2 6 21 3" xfId="10143"/>
    <cellStyle name="Normal 2 6 21 3 2" xfId="10144"/>
    <cellStyle name="Normal 2 6 21 3 2 2" xfId="10145"/>
    <cellStyle name="Normal 2 6 21 3 2 2 2" xfId="40229"/>
    <cellStyle name="Normal 2 6 21 3 2 3" xfId="40230"/>
    <cellStyle name="Normal 2 6 21 3 3" xfId="10146"/>
    <cellStyle name="Normal 2 6 21 3 3 2" xfId="40231"/>
    <cellStyle name="Normal 2 6 21 3 4" xfId="40232"/>
    <cellStyle name="Normal 2 6 21 4" xfId="10147"/>
    <cellStyle name="Normal 2 6 21 4 2" xfId="10148"/>
    <cellStyle name="Normal 2 6 21 4 2 2" xfId="10149"/>
    <cellStyle name="Normal 2 6 21 4 2 2 2" xfId="40233"/>
    <cellStyle name="Normal 2 6 21 4 2 3" xfId="40234"/>
    <cellStyle name="Normal 2 6 21 4 3" xfId="10150"/>
    <cellStyle name="Normal 2 6 21 4 3 2" xfId="40235"/>
    <cellStyle name="Normal 2 6 21 4 4" xfId="40236"/>
    <cellStyle name="Normal 2 6 21 5" xfId="10151"/>
    <cellStyle name="Normal 2 6 21 5 2" xfId="10152"/>
    <cellStyle name="Normal 2 6 21 5 2 2" xfId="40237"/>
    <cellStyle name="Normal 2 6 21 5 3" xfId="40238"/>
    <cellStyle name="Normal 2 6 21 6" xfId="10153"/>
    <cellStyle name="Normal 2 6 21 6 2" xfId="40239"/>
    <cellStyle name="Normal 2 6 21 7" xfId="10154"/>
    <cellStyle name="Normal 2 6 21 7 2" xfId="40240"/>
    <cellStyle name="Normal 2 6 21 8" xfId="40241"/>
    <cellStyle name="Normal 2 6 22" xfId="10155"/>
    <cellStyle name="Normal 2 6 22 2" xfId="10156"/>
    <cellStyle name="Normal 2 6 22 2 2" xfId="10157"/>
    <cellStyle name="Normal 2 6 22 2 2 2" xfId="10158"/>
    <cellStyle name="Normal 2 6 22 2 2 2 2" xfId="40242"/>
    <cellStyle name="Normal 2 6 22 2 2 3" xfId="40243"/>
    <cellStyle name="Normal 2 6 22 2 3" xfId="10159"/>
    <cellStyle name="Normal 2 6 22 2 3 2" xfId="40244"/>
    <cellStyle name="Normal 2 6 22 2 4" xfId="40245"/>
    <cellStyle name="Normal 2 6 22 3" xfId="10160"/>
    <cellStyle name="Normal 2 6 22 3 2" xfId="10161"/>
    <cellStyle name="Normal 2 6 22 3 2 2" xfId="10162"/>
    <cellStyle name="Normal 2 6 22 3 2 2 2" xfId="40246"/>
    <cellStyle name="Normal 2 6 22 3 2 3" xfId="40247"/>
    <cellStyle name="Normal 2 6 22 3 3" xfId="10163"/>
    <cellStyle name="Normal 2 6 22 3 3 2" xfId="40248"/>
    <cellStyle name="Normal 2 6 22 3 4" xfId="40249"/>
    <cellStyle name="Normal 2 6 22 4" xfId="10164"/>
    <cellStyle name="Normal 2 6 22 4 2" xfId="10165"/>
    <cellStyle name="Normal 2 6 22 4 2 2" xfId="10166"/>
    <cellStyle name="Normal 2 6 22 4 2 2 2" xfId="40250"/>
    <cellStyle name="Normal 2 6 22 4 2 3" xfId="40251"/>
    <cellStyle name="Normal 2 6 22 4 3" xfId="10167"/>
    <cellStyle name="Normal 2 6 22 4 3 2" xfId="40252"/>
    <cellStyle name="Normal 2 6 22 4 4" xfId="40253"/>
    <cellStyle name="Normal 2 6 22 5" xfId="10168"/>
    <cellStyle name="Normal 2 6 22 5 2" xfId="10169"/>
    <cellStyle name="Normal 2 6 22 5 2 2" xfId="40254"/>
    <cellStyle name="Normal 2 6 22 5 3" xfId="40255"/>
    <cellStyle name="Normal 2 6 22 6" xfId="10170"/>
    <cellStyle name="Normal 2 6 22 6 2" xfId="40256"/>
    <cellStyle name="Normal 2 6 22 7" xfId="10171"/>
    <cellStyle name="Normal 2 6 22 7 2" xfId="40257"/>
    <cellStyle name="Normal 2 6 22 8" xfId="40258"/>
    <cellStyle name="Normal 2 6 23" xfId="10172"/>
    <cellStyle name="Normal 2 6 23 2" xfId="10173"/>
    <cellStyle name="Normal 2 6 23 2 2" xfId="10174"/>
    <cellStyle name="Normal 2 6 23 2 2 2" xfId="10175"/>
    <cellStyle name="Normal 2 6 23 2 2 2 2" xfId="40259"/>
    <cellStyle name="Normal 2 6 23 2 2 3" xfId="40260"/>
    <cellStyle name="Normal 2 6 23 2 3" xfId="10176"/>
    <cellStyle name="Normal 2 6 23 2 3 2" xfId="40261"/>
    <cellStyle name="Normal 2 6 23 2 4" xfId="40262"/>
    <cellStyle name="Normal 2 6 23 3" xfId="10177"/>
    <cellStyle name="Normal 2 6 23 3 2" xfId="10178"/>
    <cellStyle name="Normal 2 6 23 3 2 2" xfId="10179"/>
    <cellStyle name="Normal 2 6 23 3 2 2 2" xfId="40263"/>
    <cellStyle name="Normal 2 6 23 3 2 3" xfId="40264"/>
    <cellStyle name="Normal 2 6 23 3 3" xfId="10180"/>
    <cellStyle name="Normal 2 6 23 3 3 2" xfId="40265"/>
    <cellStyle name="Normal 2 6 23 3 4" xfId="40266"/>
    <cellStyle name="Normal 2 6 23 4" xfId="10181"/>
    <cellStyle name="Normal 2 6 23 4 2" xfId="10182"/>
    <cellStyle name="Normal 2 6 23 4 2 2" xfId="10183"/>
    <cellStyle name="Normal 2 6 23 4 2 2 2" xfId="40267"/>
    <cellStyle name="Normal 2 6 23 4 2 3" xfId="40268"/>
    <cellStyle name="Normal 2 6 23 4 3" xfId="10184"/>
    <cellStyle name="Normal 2 6 23 4 3 2" xfId="40269"/>
    <cellStyle name="Normal 2 6 23 4 4" xfId="40270"/>
    <cellStyle name="Normal 2 6 23 5" xfId="10185"/>
    <cellStyle name="Normal 2 6 23 5 2" xfId="10186"/>
    <cellStyle name="Normal 2 6 23 5 2 2" xfId="40271"/>
    <cellStyle name="Normal 2 6 23 5 3" xfId="40272"/>
    <cellStyle name="Normal 2 6 23 6" xfId="10187"/>
    <cellStyle name="Normal 2 6 23 6 2" xfId="40273"/>
    <cellStyle name="Normal 2 6 23 7" xfId="10188"/>
    <cellStyle name="Normal 2 6 23 7 2" xfId="40274"/>
    <cellStyle name="Normal 2 6 23 8" xfId="40275"/>
    <cellStyle name="Normal 2 6 24" xfId="10189"/>
    <cellStyle name="Normal 2 6 24 2" xfId="10190"/>
    <cellStyle name="Normal 2 6 24 2 2" xfId="10191"/>
    <cellStyle name="Normal 2 6 24 2 2 2" xfId="10192"/>
    <cellStyle name="Normal 2 6 24 2 2 2 2" xfId="40276"/>
    <cellStyle name="Normal 2 6 24 2 2 3" xfId="40277"/>
    <cellStyle name="Normal 2 6 24 2 3" xfId="10193"/>
    <cellStyle name="Normal 2 6 24 2 3 2" xfId="40278"/>
    <cellStyle name="Normal 2 6 24 2 4" xfId="40279"/>
    <cellStyle name="Normal 2 6 24 3" xfId="10194"/>
    <cellStyle name="Normal 2 6 24 3 2" xfId="10195"/>
    <cellStyle name="Normal 2 6 24 3 2 2" xfId="10196"/>
    <cellStyle name="Normal 2 6 24 3 2 2 2" xfId="40280"/>
    <cellStyle name="Normal 2 6 24 3 2 3" xfId="40281"/>
    <cellStyle name="Normal 2 6 24 3 3" xfId="10197"/>
    <cellStyle name="Normal 2 6 24 3 3 2" xfId="40282"/>
    <cellStyle name="Normal 2 6 24 3 4" xfId="40283"/>
    <cellStyle name="Normal 2 6 24 4" xfId="10198"/>
    <cellStyle name="Normal 2 6 24 4 2" xfId="10199"/>
    <cellStyle name="Normal 2 6 24 4 2 2" xfId="10200"/>
    <cellStyle name="Normal 2 6 24 4 2 2 2" xfId="40284"/>
    <cellStyle name="Normal 2 6 24 4 2 3" xfId="40285"/>
    <cellStyle name="Normal 2 6 24 4 3" xfId="10201"/>
    <cellStyle name="Normal 2 6 24 4 3 2" xfId="40286"/>
    <cellStyle name="Normal 2 6 24 4 4" xfId="40287"/>
    <cellStyle name="Normal 2 6 24 5" xfId="10202"/>
    <cellStyle name="Normal 2 6 24 5 2" xfId="10203"/>
    <cellStyle name="Normal 2 6 24 5 2 2" xfId="40288"/>
    <cellStyle name="Normal 2 6 24 5 3" xfId="40289"/>
    <cellStyle name="Normal 2 6 24 6" xfId="10204"/>
    <cellStyle name="Normal 2 6 24 6 2" xfId="40290"/>
    <cellStyle name="Normal 2 6 24 7" xfId="10205"/>
    <cellStyle name="Normal 2 6 24 7 2" xfId="40291"/>
    <cellStyle name="Normal 2 6 24 8" xfId="40292"/>
    <cellStyle name="Normal 2 6 25" xfId="10206"/>
    <cellStyle name="Normal 2 6 25 2" xfId="10207"/>
    <cellStyle name="Normal 2 6 25 2 2" xfId="10208"/>
    <cellStyle name="Normal 2 6 25 2 2 2" xfId="10209"/>
    <cellStyle name="Normal 2 6 25 2 2 2 2" xfId="40293"/>
    <cellStyle name="Normal 2 6 25 2 2 3" xfId="40294"/>
    <cellStyle name="Normal 2 6 25 2 3" xfId="10210"/>
    <cellStyle name="Normal 2 6 25 2 3 2" xfId="40295"/>
    <cellStyle name="Normal 2 6 25 2 4" xfId="40296"/>
    <cellStyle name="Normal 2 6 25 3" xfId="10211"/>
    <cellStyle name="Normal 2 6 25 3 2" xfId="10212"/>
    <cellStyle name="Normal 2 6 25 3 2 2" xfId="10213"/>
    <cellStyle name="Normal 2 6 25 3 2 2 2" xfId="40297"/>
    <cellStyle name="Normal 2 6 25 3 2 3" xfId="40298"/>
    <cellStyle name="Normal 2 6 25 3 3" xfId="10214"/>
    <cellStyle name="Normal 2 6 25 3 3 2" xfId="40299"/>
    <cellStyle name="Normal 2 6 25 3 4" xfId="40300"/>
    <cellStyle name="Normal 2 6 25 4" xfId="10215"/>
    <cellStyle name="Normal 2 6 25 4 2" xfId="10216"/>
    <cellStyle name="Normal 2 6 25 4 2 2" xfId="10217"/>
    <cellStyle name="Normal 2 6 25 4 2 2 2" xfId="40301"/>
    <cellStyle name="Normal 2 6 25 4 2 3" xfId="40302"/>
    <cellStyle name="Normal 2 6 25 4 3" xfId="10218"/>
    <cellStyle name="Normal 2 6 25 4 3 2" xfId="40303"/>
    <cellStyle name="Normal 2 6 25 4 4" xfId="40304"/>
    <cellStyle name="Normal 2 6 25 5" xfId="10219"/>
    <cellStyle name="Normal 2 6 25 5 2" xfId="10220"/>
    <cellStyle name="Normal 2 6 25 5 2 2" xfId="40305"/>
    <cellStyle name="Normal 2 6 25 5 3" xfId="40306"/>
    <cellStyle name="Normal 2 6 25 6" xfId="10221"/>
    <cellStyle name="Normal 2 6 25 6 2" xfId="40307"/>
    <cellStyle name="Normal 2 6 25 7" xfId="10222"/>
    <cellStyle name="Normal 2 6 25 7 2" xfId="40308"/>
    <cellStyle name="Normal 2 6 25 8" xfId="40309"/>
    <cellStyle name="Normal 2 6 26" xfId="10223"/>
    <cellStyle name="Normal 2 6 26 2" xfId="10224"/>
    <cellStyle name="Normal 2 6 26 2 2" xfId="10225"/>
    <cellStyle name="Normal 2 6 26 2 2 2" xfId="10226"/>
    <cellStyle name="Normal 2 6 26 2 2 2 2" xfId="40310"/>
    <cellStyle name="Normal 2 6 26 2 2 3" xfId="40311"/>
    <cellStyle name="Normal 2 6 26 2 3" xfId="10227"/>
    <cellStyle name="Normal 2 6 26 2 3 2" xfId="40312"/>
    <cellStyle name="Normal 2 6 26 2 4" xfId="40313"/>
    <cellStyle name="Normal 2 6 26 3" xfId="10228"/>
    <cellStyle name="Normal 2 6 26 3 2" xfId="10229"/>
    <cellStyle name="Normal 2 6 26 3 2 2" xfId="10230"/>
    <cellStyle name="Normal 2 6 26 3 2 2 2" xfId="40314"/>
    <cellStyle name="Normal 2 6 26 3 2 3" xfId="40315"/>
    <cellStyle name="Normal 2 6 26 3 3" xfId="10231"/>
    <cellStyle name="Normal 2 6 26 3 3 2" xfId="40316"/>
    <cellStyle name="Normal 2 6 26 3 4" xfId="40317"/>
    <cellStyle name="Normal 2 6 26 4" xfId="10232"/>
    <cellStyle name="Normal 2 6 26 4 2" xfId="10233"/>
    <cellStyle name="Normal 2 6 26 4 2 2" xfId="10234"/>
    <cellStyle name="Normal 2 6 26 4 2 2 2" xfId="40318"/>
    <cellStyle name="Normal 2 6 26 4 2 3" xfId="40319"/>
    <cellStyle name="Normal 2 6 26 4 3" xfId="10235"/>
    <cellStyle name="Normal 2 6 26 4 3 2" xfId="40320"/>
    <cellStyle name="Normal 2 6 26 4 4" xfId="40321"/>
    <cellStyle name="Normal 2 6 26 5" xfId="10236"/>
    <cellStyle name="Normal 2 6 26 5 2" xfId="10237"/>
    <cellStyle name="Normal 2 6 26 5 2 2" xfId="40322"/>
    <cellStyle name="Normal 2 6 26 5 3" xfId="40323"/>
    <cellStyle name="Normal 2 6 26 6" xfId="10238"/>
    <cellStyle name="Normal 2 6 26 6 2" xfId="40324"/>
    <cellStyle name="Normal 2 6 26 7" xfId="10239"/>
    <cellStyle name="Normal 2 6 26 7 2" xfId="40325"/>
    <cellStyle name="Normal 2 6 26 8" xfId="40326"/>
    <cellStyle name="Normal 2 6 27" xfId="10240"/>
    <cellStyle name="Normal 2 6 27 2" xfId="10241"/>
    <cellStyle name="Normal 2 6 27 2 2" xfId="10242"/>
    <cellStyle name="Normal 2 6 27 2 2 2" xfId="10243"/>
    <cellStyle name="Normal 2 6 27 2 2 2 2" xfId="40327"/>
    <cellStyle name="Normal 2 6 27 2 2 3" xfId="40328"/>
    <cellStyle name="Normal 2 6 27 2 3" xfId="10244"/>
    <cellStyle name="Normal 2 6 27 2 3 2" xfId="40329"/>
    <cellStyle name="Normal 2 6 27 2 4" xfId="40330"/>
    <cellStyle name="Normal 2 6 27 3" xfId="10245"/>
    <cellStyle name="Normal 2 6 27 3 2" xfId="10246"/>
    <cellStyle name="Normal 2 6 27 3 2 2" xfId="10247"/>
    <cellStyle name="Normal 2 6 27 3 2 2 2" xfId="40331"/>
    <cellStyle name="Normal 2 6 27 3 2 3" xfId="40332"/>
    <cellStyle name="Normal 2 6 27 3 3" xfId="10248"/>
    <cellStyle name="Normal 2 6 27 3 3 2" xfId="40333"/>
    <cellStyle name="Normal 2 6 27 3 4" xfId="40334"/>
    <cellStyle name="Normal 2 6 27 4" xfId="10249"/>
    <cellStyle name="Normal 2 6 27 4 2" xfId="10250"/>
    <cellStyle name="Normal 2 6 27 4 2 2" xfId="10251"/>
    <cellStyle name="Normal 2 6 27 4 2 2 2" xfId="40335"/>
    <cellStyle name="Normal 2 6 27 4 2 3" xfId="40336"/>
    <cellStyle name="Normal 2 6 27 4 3" xfId="10252"/>
    <cellStyle name="Normal 2 6 27 4 3 2" xfId="40337"/>
    <cellStyle name="Normal 2 6 27 4 4" xfId="40338"/>
    <cellStyle name="Normal 2 6 27 5" xfId="10253"/>
    <cellStyle name="Normal 2 6 27 5 2" xfId="10254"/>
    <cellStyle name="Normal 2 6 27 5 2 2" xfId="40339"/>
    <cellStyle name="Normal 2 6 27 5 3" xfId="40340"/>
    <cellStyle name="Normal 2 6 27 6" xfId="10255"/>
    <cellStyle name="Normal 2 6 27 6 2" xfId="40341"/>
    <cellStyle name="Normal 2 6 27 7" xfId="10256"/>
    <cellStyle name="Normal 2 6 27 7 2" xfId="40342"/>
    <cellStyle name="Normal 2 6 27 8" xfId="40343"/>
    <cellStyle name="Normal 2 6 28" xfId="10257"/>
    <cellStyle name="Normal 2 6 28 2" xfId="10258"/>
    <cellStyle name="Normal 2 6 28 2 2" xfId="10259"/>
    <cellStyle name="Normal 2 6 28 2 2 2" xfId="10260"/>
    <cellStyle name="Normal 2 6 28 2 2 2 2" xfId="40344"/>
    <cellStyle name="Normal 2 6 28 2 2 3" xfId="40345"/>
    <cellStyle name="Normal 2 6 28 2 3" xfId="10261"/>
    <cellStyle name="Normal 2 6 28 2 3 2" xfId="40346"/>
    <cellStyle name="Normal 2 6 28 2 4" xfId="40347"/>
    <cellStyle name="Normal 2 6 28 3" xfId="10262"/>
    <cellStyle name="Normal 2 6 28 3 2" xfId="10263"/>
    <cellStyle name="Normal 2 6 28 3 2 2" xfId="10264"/>
    <cellStyle name="Normal 2 6 28 3 2 2 2" xfId="40348"/>
    <cellStyle name="Normal 2 6 28 3 2 3" xfId="40349"/>
    <cellStyle name="Normal 2 6 28 3 3" xfId="10265"/>
    <cellStyle name="Normal 2 6 28 3 3 2" xfId="40350"/>
    <cellStyle name="Normal 2 6 28 3 4" xfId="40351"/>
    <cellStyle name="Normal 2 6 28 4" xfId="10266"/>
    <cellStyle name="Normal 2 6 28 4 2" xfId="10267"/>
    <cellStyle name="Normal 2 6 28 4 2 2" xfId="10268"/>
    <cellStyle name="Normal 2 6 28 4 2 2 2" xfId="40352"/>
    <cellStyle name="Normal 2 6 28 4 2 3" xfId="40353"/>
    <cellStyle name="Normal 2 6 28 4 3" xfId="10269"/>
    <cellStyle name="Normal 2 6 28 4 3 2" xfId="40354"/>
    <cellStyle name="Normal 2 6 28 4 4" xfId="40355"/>
    <cellStyle name="Normal 2 6 28 5" xfId="10270"/>
    <cellStyle name="Normal 2 6 28 5 2" xfId="10271"/>
    <cellStyle name="Normal 2 6 28 5 2 2" xfId="40356"/>
    <cellStyle name="Normal 2 6 28 5 3" xfId="40357"/>
    <cellStyle name="Normal 2 6 28 6" xfId="10272"/>
    <cellStyle name="Normal 2 6 28 6 2" xfId="40358"/>
    <cellStyle name="Normal 2 6 28 7" xfId="10273"/>
    <cellStyle name="Normal 2 6 28 7 2" xfId="40359"/>
    <cellStyle name="Normal 2 6 28 8" xfId="40360"/>
    <cellStyle name="Normal 2 6 29" xfId="10274"/>
    <cellStyle name="Normal 2 6 29 2" xfId="10275"/>
    <cellStyle name="Normal 2 6 29 2 2" xfId="10276"/>
    <cellStyle name="Normal 2 6 29 2 2 2" xfId="10277"/>
    <cellStyle name="Normal 2 6 29 2 2 2 2" xfId="40361"/>
    <cellStyle name="Normal 2 6 29 2 2 3" xfId="40362"/>
    <cellStyle name="Normal 2 6 29 2 3" xfId="10278"/>
    <cellStyle name="Normal 2 6 29 2 3 2" xfId="40363"/>
    <cellStyle name="Normal 2 6 29 2 4" xfId="40364"/>
    <cellStyle name="Normal 2 6 29 3" xfId="10279"/>
    <cellStyle name="Normal 2 6 29 3 2" xfId="10280"/>
    <cellStyle name="Normal 2 6 29 3 2 2" xfId="10281"/>
    <cellStyle name="Normal 2 6 29 3 2 2 2" xfId="40365"/>
    <cellStyle name="Normal 2 6 29 3 2 3" xfId="40366"/>
    <cellStyle name="Normal 2 6 29 3 3" xfId="10282"/>
    <cellStyle name="Normal 2 6 29 3 3 2" xfId="40367"/>
    <cellStyle name="Normal 2 6 29 3 4" xfId="40368"/>
    <cellStyle name="Normal 2 6 29 4" xfId="10283"/>
    <cellStyle name="Normal 2 6 29 4 2" xfId="10284"/>
    <cellStyle name="Normal 2 6 29 4 2 2" xfId="10285"/>
    <cellStyle name="Normal 2 6 29 4 2 2 2" xfId="40369"/>
    <cellStyle name="Normal 2 6 29 4 2 3" xfId="40370"/>
    <cellStyle name="Normal 2 6 29 4 3" xfId="10286"/>
    <cellStyle name="Normal 2 6 29 4 3 2" xfId="40371"/>
    <cellStyle name="Normal 2 6 29 4 4" xfId="40372"/>
    <cellStyle name="Normal 2 6 29 5" xfId="10287"/>
    <cellStyle name="Normal 2 6 29 5 2" xfId="10288"/>
    <cellStyle name="Normal 2 6 29 5 2 2" xfId="40373"/>
    <cellStyle name="Normal 2 6 29 5 3" xfId="40374"/>
    <cellStyle name="Normal 2 6 29 6" xfId="10289"/>
    <cellStyle name="Normal 2 6 29 6 2" xfId="40375"/>
    <cellStyle name="Normal 2 6 29 7" xfId="10290"/>
    <cellStyle name="Normal 2 6 29 7 2" xfId="40376"/>
    <cellStyle name="Normal 2 6 29 8" xfId="40377"/>
    <cellStyle name="Normal 2 6 3" xfId="10291"/>
    <cellStyle name="Normal 2 6 3 2" xfId="10292"/>
    <cellStyle name="Normal 2 6 3 2 2" xfId="10293"/>
    <cellStyle name="Normal 2 6 3 2 2 2" xfId="10294"/>
    <cellStyle name="Normal 2 6 3 2 2 2 2" xfId="40378"/>
    <cellStyle name="Normal 2 6 3 2 2 3" xfId="40379"/>
    <cellStyle name="Normal 2 6 3 2 3" xfId="10295"/>
    <cellStyle name="Normal 2 6 3 2 3 2" xfId="40380"/>
    <cellStyle name="Normal 2 6 3 2 4" xfId="40381"/>
    <cellStyle name="Normal 2 6 3 3" xfId="10296"/>
    <cellStyle name="Normal 2 6 3 3 2" xfId="10297"/>
    <cellStyle name="Normal 2 6 3 3 2 2" xfId="10298"/>
    <cellStyle name="Normal 2 6 3 3 2 2 2" xfId="40382"/>
    <cellStyle name="Normal 2 6 3 3 2 3" xfId="40383"/>
    <cellStyle name="Normal 2 6 3 3 3" xfId="10299"/>
    <cellStyle name="Normal 2 6 3 3 3 2" xfId="40384"/>
    <cellStyle name="Normal 2 6 3 3 4" xfId="40385"/>
    <cellStyle name="Normal 2 6 3 4" xfId="10300"/>
    <cellStyle name="Normal 2 6 3 4 2" xfId="10301"/>
    <cellStyle name="Normal 2 6 3 4 2 2" xfId="10302"/>
    <cellStyle name="Normal 2 6 3 4 2 2 2" xfId="40386"/>
    <cellStyle name="Normal 2 6 3 4 2 3" xfId="40387"/>
    <cellStyle name="Normal 2 6 3 4 3" xfId="10303"/>
    <cellStyle name="Normal 2 6 3 4 3 2" xfId="40388"/>
    <cellStyle name="Normal 2 6 3 4 4" xfId="40389"/>
    <cellStyle name="Normal 2 6 3 5" xfId="10304"/>
    <cellStyle name="Normal 2 6 3 5 2" xfId="10305"/>
    <cellStyle name="Normal 2 6 3 5 2 2" xfId="40390"/>
    <cellStyle name="Normal 2 6 3 5 3" xfId="40391"/>
    <cellStyle name="Normal 2 6 3 6" xfId="10306"/>
    <cellStyle name="Normal 2 6 3 6 2" xfId="40392"/>
    <cellStyle name="Normal 2 6 3 7" xfId="10307"/>
    <cellStyle name="Normal 2 6 3 7 2" xfId="40393"/>
    <cellStyle name="Normal 2 6 3 8" xfId="40394"/>
    <cellStyle name="Normal 2 6 30" xfId="10308"/>
    <cellStyle name="Normal 2 6 30 2" xfId="10309"/>
    <cellStyle name="Normal 2 6 30 2 2" xfId="10310"/>
    <cellStyle name="Normal 2 6 30 2 2 2" xfId="40395"/>
    <cellStyle name="Normal 2 6 30 2 3" xfId="40396"/>
    <cellStyle name="Normal 2 6 30 3" xfId="10311"/>
    <cellStyle name="Normal 2 6 30 3 2" xfId="40397"/>
    <cellStyle name="Normal 2 6 30 4" xfId="40398"/>
    <cellStyle name="Normal 2 6 31" xfId="10312"/>
    <cellStyle name="Normal 2 6 31 2" xfId="10313"/>
    <cellStyle name="Normal 2 6 31 2 2" xfId="10314"/>
    <cellStyle name="Normal 2 6 31 2 2 2" xfId="40399"/>
    <cellStyle name="Normal 2 6 31 2 3" xfId="40400"/>
    <cellStyle name="Normal 2 6 31 3" xfId="10315"/>
    <cellStyle name="Normal 2 6 31 3 2" xfId="40401"/>
    <cellStyle name="Normal 2 6 31 4" xfId="40402"/>
    <cellStyle name="Normal 2 6 32" xfId="10316"/>
    <cellStyle name="Normal 2 6 32 2" xfId="10317"/>
    <cellStyle name="Normal 2 6 32 2 2" xfId="10318"/>
    <cellStyle name="Normal 2 6 32 2 2 2" xfId="40403"/>
    <cellStyle name="Normal 2 6 32 2 3" xfId="40404"/>
    <cellStyle name="Normal 2 6 32 3" xfId="10319"/>
    <cellStyle name="Normal 2 6 32 3 2" xfId="40405"/>
    <cellStyle name="Normal 2 6 32 4" xfId="40406"/>
    <cellStyle name="Normal 2 6 33" xfId="10320"/>
    <cellStyle name="Normal 2 6 33 2" xfId="10321"/>
    <cellStyle name="Normal 2 6 33 2 2" xfId="40407"/>
    <cellStyle name="Normal 2 6 33 3" xfId="40408"/>
    <cellStyle name="Normal 2 6 34" xfId="10322"/>
    <cellStyle name="Normal 2 6 34 2" xfId="40409"/>
    <cellStyle name="Normal 2 6 35" xfId="10323"/>
    <cellStyle name="Normal 2 6 35 2" xfId="40410"/>
    <cellStyle name="Normal 2 6 36" xfId="40411"/>
    <cellStyle name="Normal 2 6 4" xfId="10324"/>
    <cellStyle name="Normal 2 6 4 2" xfId="10325"/>
    <cellStyle name="Normal 2 6 4 2 2" xfId="10326"/>
    <cellStyle name="Normal 2 6 4 2 2 2" xfId="10327"/>
    <cellStyle name="Normal 2 6 4 2 2 2 2" xfId="40412"/>
    <cellStyle name="Normal 2 6 4 2 2 3" xfId="40413"/>
    <cellStyle name="Normal 2 6 4 2 3" xfId="10328"/>
    <cellStyle name="Normal 2 6 4 2 3 2" xfId="40414"/>
    <cellStyle name="Normal 2 6 4 2 4" xfId="40415"/>
    <cellStyle name="Normal 2 6 4 3" xfId="10329"/>
    <cellStyle name="Normal 2 6 4 3 2" xfId="10330"/>
    <cellStyle name="Normal 2 6 4 3 2 2" xfId="10331"/>
    <cellStyle name="Normal 2 6 4 3 2 2 2" xfId="40416"/>
    <cellStyle name="Normal 2 6 4 3 2 3" xfId="40417"/>
    <cellStyle name="Normal 2 6 4 3 3" xfId="10332"/>
    <cellStyle name="Normal 2 6 4 3 3 2" xfId="40418"/>
    <cellStyle name="Normal 2 6 4 3 4" xfId="40419"/>
    <cellStyle name="Normal 2 6 4 4" xfId="10333"/>
    <cellStyle name="Normal 2 6 4 4 2" xfId="10334"/>
    <cellStyle name="Normal 2 6 4 4 2 2" xfId="10335"/>
    <cellStyle name="Normal 2 6 4 4 2 2 2" xfId="40420"/>
    <cellStyle name="Normal 2 6 4 4 2 3" xfId="40421"/>
    <cellStyle name="Normal 2 6 4 4 3" xfId="10336"/>
    <cellStyle name="Normal 2 6 4 4 3 2" xfId="40422"/>
    <cellStyle name="Normal 2 6 4 4 4" xfId="40423"/>
    <cellStyle name="Normal 2 6 4 5" xfId="10337"/>
    <cellStyle name="Normal 2 6 4 5 2" xfId="10338"/>
    <cellStyle name="Normal 2 6 4 5 2 2" xfId="40424"/>
    <cellStyle name="Normal 2 6 4 5 3" xfId="40425"/>
    <cellStyle name="Normal 2 6 4 6" xfId="10339"/>
    <cellStyle name="Normal 2 6 4 6 2" xfId="40426"/>
    <cellStyle name="Normal 2 6 4 7" xfId="10340"/>
    <cellStyle name="Normal 2 6 4 7 2" xfId="40427"/>
    <cellStyle name="Normal 2 6 4 8" xfId="40428"/>
    <cellStyle name="Normal 2 6 5" xfId="10341"/>
    <cellStyle name="Normal 2 6 5 2" xfId="10342"/>
    <cellStyle name="Normal 2 6 5 2 2" xfId="10343"/>
    <cellStyle name="Normal 2 6 5 2 2 2" xfId="10344"/>
    <cellStyle name="Normal 2 6 5 2 2 2 2" xfId="40429"/>
    <cellStyle name="Normal 2 6 5 2 2 3" xfId="40430"/>
    <cellStyle name="Normal 2 6 5 2 3" xfId="10345"/>
    <cellStyle name="Normal 2 6 5 2 3 2" xfId="40431"/>
    <cellStyle name="Normal 2 6 5 2 4" xfId="40432"/>
    <cellStyle name="Normal 2 6 5 3" xfId="10346"/>
    <cellStyle name="Normal 2 6 5 3 2" xfId="10347"/>
    <cellStyle name="Normal 2 6 5 3 2 2" xfId="10348"/>
    <cellStyle name="Normal 2 6 5 3 2 2 2" xfId="40433"/>
    <cellStyle name="Normal 2 6 5 3 2 3" xfId="40434"/>
    <cellStyle name="Normal 2 6 5 3 3" xfId="10349"/>
    <cellStyle name="Normal 2 6 5 3 3 2" xfId="40435"/>
    <cellStyle name="Normal 2 6 5 3 4" xfId="40436"/>
    <cellStyle name="Normal 2 6 5 4" xfId="10350"/>
    <cellStyle name="Normal 2 6 5 4 2" xfId="10351"/>
    <cellStyle name="Normal 2 6 5 4 2 2" xfId="10352"/>
    <cellStyle name="Normal 2 6 5 4 2 2 2" xfId="40437"/>
    <cellStyle name="Normal 2 6 5 4 2 3" xfId="40438"/>
    <cellStyle name="Normal 2 6 5 4 3" xfId="10353"/>
    <cellStyle name="Normal 2 6 5 4 3 2" xfId="40439"/>
    <cellStyle name="Normal 2 6 5 4 4" xfId="40440"/>
    <cellStyle name="Normal 2 6 5 5" xfId="10354"/>
    <cellStyle name="Normal 2 6 5 5 2" xfId="10355"/>
    <cellStyle name="Normal 2 6 5 5 2 2" xfId="40441"/>
    <cellStyle name="Normal 2 6 5 5 3" xfId="40442"/>
    <cellStyle name="Normal 2 6 5 6" xfId="10356"/>
    <cellStyle name="Normal 2 6 5 6 2" xfId="40443"/>
    <cellStyle name="Normal 2 6 5 7" xfId="10357"/>
    <cellStyle name="Normal 2 6 5 7 2" xfId="40444"/>
    <cellStyle name="Normal 2 6 5 8" xfId="40445"/>
    <cellStyle name="Normal 2 6 6" xfId="10358"/>
    <cellStyle name="Normal 2 6 6 2" xfId="10359"/>
    <cellStyle name="Normal 2 6 6 2 2" xfId="10360"/>
    <cellStyle name="Normal 2 6 6 2 2 2" xfId="10361"/>
    <cellStyle name="Normal 2 6 6 2 2 2 2" xfId="40446"/>
    <cellStyle name="Normal 2 6 6 2 2 3" xfId="40447"/>
    <cellStyle name="Normal 2 6 6 2 3" xfId="10362"/>
    <cellStyle name="Normal 2 6 6 2 3 2" xfId="40448"/>
    <cellStyle name="Normal 2 6 6 2 4" xfId="40449"/>
    <cellStyle name="Normal 2 6 6 3" xfId="10363"/>
    <cellStyle name="Normal 2 6 6 3 2" xfId="10364"/>
    <cellStyle name="Normal 2 6 6 3 2 2" xfId="10365"/>
    <cellStyle name="Normal 2 6 6 3 2 2 2" xfId="40450"/>
    <cellStyle name="Normal 2 6 6 3 2 3" xfId="40451"/>
    <cellStyle name="Normal 2 6 6 3 3" xfId="10366"/>
    <cellStyle name="Normal 2 6 6 3 3 2" xfId="40452"/>
    <cellStyle name="Normal 2 6 6 3 4" xfId="40453"/>
    <cellStyle name="Normal 2 6 6 4" xfId="10367"/>
    <cellStyle name="Normal 2 6 6 4 2" xfId="10368"/>
    <cellStyle name="Normal 2 6 6 4 2 2" xfId="10369"/>
    <cellStyle name="Normal 2 6 6 4 2 2 2" xfId="40454"/>
    <cellStyle name="Normal 2 6 6 4 2 3" xfId="40455"/>
    <cellStyle name="Normal 2 6 6 4 3" xfId="10370"/>
    <cellStyle name="Normal 2 6 6 4 3 2" xfId="40456"/>
    <cellStyle name="Normal 2 6 6 4 4" xfId="40457"/>
    <cellStyle name="Normal 2 6 6 5" xfId="10371"/>
    <cellStyle name="Normal 2 6 6 5 2" xfId="10372"/>
    <cellStyle name="Normal 2 6 6 5 2 2" xfId="40458"/>
    <cellStyle name="Normal 2 6 6 5 3" xfId="40459"/>
    <cellStyle name="Normal 2 6 6 6" xfId="10373"/>
    <cellStyle name="Normal 2 6 6 6 2" xfId="40460"/>
    <cellStyle name="Normal 2 6 6 7" xfId="10374"/>
    <cellStyle name="Normal 2 6 6 7 2" xfId="40461"/>
    <cellStyle name="Normal 2 6 6 8" xfId="40462"/>
    <cellStyle name="Normal 2 6 7" xfId="10375"/>
    <cellStyle name="Normal 2 6 7 2" xfId="10376"/>
    <cellStyle name="Normal 2 6 7 2 2" xfId="10377"/>
    <cellStyle name="Normal 2 6 7 2 2 2" xfId="10378"/>
    <cellStyle name="Normal 2 6 7 2 2 2 2" xfId="40463"/>
    <cellStyle name="Normal 2 6 7 2 2 3" xfId="40464"/>
    <cellStyle name="Normal 2 6 7 2 3" xfId="10379"/>
    <cellStyle name="Normal 2 6 7 2 3 2" xfId="40465"/>
    <cellStyle name="Normal 2 6 7 2 4" xfId="40466"/>
    <cellStyle name="Normal 2 6 7 3" xfId="10380"/>
    <cellStyle name="Normal 2 6 7 3 2" xfId="10381"/>
    <cellStyle name="Normal 2 6 7 3 2 2" xfId="10382"/>
    <cellStyle name="Normal 2 6 7 3 2 2 2" xfId="40467"/>
    <cellStyle name="Normal 2 6 7 3 2 3" xfId="40468"/>
    <cellStyle name="Normal 2 6 7 3 3" xfId="10383"/>
    <cellStyle name="Normal 2 6 7 3 3 2" xfId="40469"/>
    <cellStyle name="Normal 2 6 7 3 4" xfId="40470"/>
    <cellStyle name="Normal 2 6 7 4" xfId="10384"/>
    <cellStyle name="Normal 2 6 7 4 2" xfId="10385"/>
    <cellStyle name="Normal 2 6 7 4 2 2" xfId="10386"/>
    <cellStyle name="Normal 2 6 7 4 2 2 2" xfId="40471"/>
    <cellStyle name="Normal 2 6 7 4 2 3" xfId="40472"/>
    <cellStyle name="Normal 2 6 7 4 3" xfId="10387"/>
    <cellStyle name="Normal 2 6 7 4 3 2" xfId="40473"/>
    <cellStyle name="Normal 2 6 7 4 4" xfId="40474"/>
    <cellStyle name="Normal 2 6 7 5" xfId="10388"/>
    <cellStyle name="Normal 2 6 7 5 2" xfId="10389"/>
    <cellStyle name="Normal 2 6 7 5 2 2" xfId="40475"/>
    <cellStyle name="Normal 2 6 7 5 3" xfId="40476"/>
    <cellStyle name="Normal 2 6 7 6" xfId="10390"/>
    <cellStyle name="Normal 2 6 7 6 2" xfId="40477"/>
    <cellStyle name="Normal 2 6 7 7" xfId="10391"/>
    <cellStyle name="Normal 2 6 7 7 2" xfId="40478"/>
    <cellStyle name="Normal 2 6 7 8" xfId="40479"/>
    <cellStyle name="Normal 2 6 8" xfId="10392"/>
    <cellStyle name="Normal 2 6 8 2" xfId="10393"/>
    <cellStyle name="Normal 2 6 8 2 2" xfId="10394"/>
    <cellStyle name="Normal 2 6 8 2 2 2" xfId="10395"/>
    <cellStyle name="Normal 2 6 8 2 2 2 2" xfId="40480"/>
    <cellStyle name="Normal 2 6 8 2 2 3" xfId="40481"/>
    <cellStyle name="Normal 2 6 8 2 3" xfId="10396"/>
    <cellStyle name="Normal 2 6 8 2 3 2" xfId="40482"/>
    <cellStyle name="Normal 2 6 8 2 4" xfId="40483"/>
    <cellStyle name="Normal 2 6 8 3" xfId="10397"/>
    <cellStyle name="Normal 2 6 8 3 2" xfId="10398"/>
    <cellStyle name="Normal 2 6 8 3 2 2" xfId="10399"/>
    <cellStyle name="Normal 2 6 8 3 2 2 2" xfId="40484"/>
    <cellStyle name="Normal 2 6 8 3 2 3" xfId="40485"/>
    <cellStyle name="Normal 2 6 8 3 3" xfId="10400"/>
    <cellStyle name="Normal 2 6 8 3 3 2" xfId="40486"/>
    <cellStyle name="Normal 2 6 8 3 4" xfId="40487"/>
    <cellStyle name="Normal 2 6 8 4" xfId="10401"/>
    <cellStyle name="Normal 2 6 8 4 2" xfId="10402"/>
    <cellStyle name="Normal 2 6 8 4 2 2" xfId="10403"/>
    <cellStyle name="Normal 2 6 8 4 2 2 2" xfId="40488"/>
    <cellStyle name="Normal 2 6 8 4 2 3" xfId="40489"/>
    <cellStyle name="Normal 2 6 8 4 3" xfId="10404"/>
    <cellStyle name="Normal 2 6 8 4 3 2" xfId="40490"/>
    <cellStyle name="Normal 2 6 8 4 4" xfId="40491"/>
    <cellStyle name="Normal 2 6 8 5" xfId="10405"/>
    <cellStyle name="Normal 2 6 8 5 2" xfId="10406"/>
    <cellStyle name="Normal 2 6 8 5 2 2" xfId="40492"/>
    <cellStyle name="Normal 2 6 8 5 3" xfId="40493"/>
    <cellStyle name="Normal 2 6 8 6" xfId="10407"/>
    <cellStyle name="Normal 2 6 8 6 2" xfId="40494"/>
    <cellStyle name="Normal 2 6 8 7" xfId="10408"/>
    <cellStyle name="Normal 2 6 8 7 2" xfId="40495"/>
    <cellStyle name="Normal 2 6 8 8" xfId="40496"/>
    <cellStyle name="Normal 2 6 9" xfId="10409"/>
    <cellStyle name="Normal 2 6 9 2" xfId="10410"/>
    <cellStyle name="Normal 2 6 9 2 2" xfId="10411"/>
    <cellStyle name="Normal 2 6 9 2 2 2" xfId="10412"/>
    <cellStyle name="Normal 2 6 9 2 2 2 2" xfId="40497"/>
    <cellStyle name="Normal 2 6 9 2 2 3" xfId="40498"/>
    <cellStyle name="Normal 2 6 9 2 3" xfId="10413"/>
    <cellStyle name="Normal 2 6 9 2 3 2" xfId="40499"/>
    <cellStyle name="Normal 2 6 9 2 4" xfId="40500"/>
    <cellStyle name="Normal 2 6 9 3" xfId="10414"/>
    <cellStyle name="Normal 2 6 9 3 2" xfId="10415"/>
    <cellStyle name="Normal 2 6 9 3 2 2" xfId="10416"/>
    <cellStyle name="Normal 2 6 9 3 2 2 2" xfId="40501"/>
    <cellStyle name="Normal 2 6 9 3 2 3" xfId="40502"/>
    <cellStyle name="Normal 2 6 9 3 3" xfId="10417"/>
    <cellStyle name="Normal 2 6 9 3 3 2" xfId="40503"/>
    <cellStyle name="Normal 2 6 9 3 4" xfId="40504"/>
    <cellStyle name="Normal 2 6 9 4" xfId="10418"/>
    <cellStyle name="Normal 2 6 9 4 2" xfId="10419"/>
    <cellStyle name="Normal 2 6 9 4 2 2" xfId="10420"/>
    <cellStyle name="Normal 2 6 9 4 2 2 2" xfId="40505"/>
    <cellStyle name="Normal 2 6 9 4 2 3" xfId="40506"/>
    <cellStyle name="Normal 2 6 9 4 3" xfId="10421"/>
    <cellStyle name="Normal 2 6 9 4 3 2" xfId="40507"/>
    <cellStyle name="Normal 2 6 9 4 4" xfId="40508"/>
    <cellStyle name="Normal 2 6 9 5" xfId="10422"/>
    <cellStyle name="Normal 2 6 9 5 2" xfId="10423"/>
    <cellStyle name="Normal 2 6 9 5 2 2" xfId="40509"/>
    <cellStyle name="Normal 2 6 9 5 3" xfId="40510"/>
    <cellStyle name="Normal 2 6 9 6" xfId="10424"/>
    <cellStyle name="Normal 2 6 9 6 2" xfId="40511"/>
    <cellStyle name="Normal 2 6 9 7" xfId="10425"/>
    <cellStyle name="Normal 2 6 9 7 2" xfId="40512"/>
    <cellStyle name="Normal 2 6 9 8" xfId="40513"/>
    <cellStyle name="Normal 2 7" xfId="10426"/>
    <cellStyle name="Normal 2 7 10" xfId="10427"/>
    <cellStyle name="Normal 2 7 10 2" xfId="10428"/>
    <cellStyle name="Normal 2 7 10 2 2" xfId="10429"/>
    <cellStyle name="Normal 2 7 10 2 2 2" xfId="10430"/>
    <cellStyle name="Normal 2 7 10 2 2 2 2" xfId="40514"/>
    <cellStyle name="Normal 2 7 10 2 2 3" xfId="40515"/>
    <cellStyle name="Normal 2 7 10 2 3" xfId="10431"/>
    <cellStyle name="Normal 2 7 10 2 3 2" xfId="40516"/>
    <cellStyle name="Normal 2 7 10 2 4" xfId="40517"/>
    <cellStyle name="Normal 2 7 10 3" xfId="10432"/>
    <cellStyle name="Normal 2 7 10 3 2" xfId="10433"/>
    <cellStyle name="Normal 2 7 10 3 2 2" xfId="10434"/>
    <cellStyle name="Normal 2 7 10 3 2 2 2" xfId="40518"/>
    <cellStyle name="Normal 2 7 10 3 2 3" xfId="40519"/>
    <cellStyle name="Normal 2 7 10 3 3" xfId="10435"/>
    <cellStyle name="Normal 2 7 10 3 3 2" xfId="40520"/>
    <cellStyle name="Normal 2 7 10 3 4" xfId="40521"/>
    <cellStyle name="Normal 2 7 10 4" xfId="10436"/>
    <cellStyle name="Normal 2 7 10 4 2" xfId="10437"/>
    <cellStyle name="Normal 2 7 10 4 2 2" xfId="10438"/>
    <cellStyle name="Normal 2 7 10 4 2 2 2" xfId="40522"/>
    <cellStyle name="Normal 2 7 10 4 2 3" xfId="40523"/>
    <cellStyle name="Normal 2 7 10 4 3" xfId="10439"/>
    <cellStyle name="Normal 2 7 10 4 3 2" xfId="40524"/>
    <cellStyle name="Normal 2 7 10 4 4" xfId="40525"/>
    <cellStyle name="Normal 2 7 10 5" xfId="10440"/>
    <cellStyle name="Normal 2 7 10 5 2" xfId="10441"/>
    <cellStyle name="Normal 2 7 10 5 2 2" xfId="40526"/>
    <cellStyle name="Normal 2 7 10 5 3" xfId="40527"/>
    <cellStyle name="Normal 2 7 10 6" xfId="10442"/>
    <cellStyle name="Normal 2 7 10 6 2" xfId="40528"/>
    <cellStyle name="Normal 2 7 10 7" xfId="10443"/>
    <cellStyle name="Normal 2 7 10 7 2" xfId="40529"/>
    <cellStyle name="Normal 2 7 10 8" xfId="40530"/>
    <cellStyle name="Normal 2 7 11" xfId="10444"/>
    <cellStyle name="Normal 2 7 11 2" xfId="10445"/>
    <cellStyle name="Normal 2 7 11 2 2" xfId="10446"/>
    <cellStyle name="Normal 2 7 11 2 2 2" xfId="10447"/>
    <cellStyle name="Normal 2 7 11 2 2 2 2" xfId="40531"/>
    <cellStyle name="Normal 2 7 11 2 2 3" xfId="40532"/>
    <cellStyle name="Normal 2 7 11 2 3" xfId="10448"/>
    <cellStyle name="Normal 2 7 11 2 3 2" xfId="40533"/>
    <cellStyle name="Normal 2 7 11 2 4" xfId="40534"/>
    <cellStyle name="Normal 2 7 11 3" xfId="10449"/>
    <cellStyle name="Normal 2 7 11 3 2" xfId="10450"/>
    <cellStyle name="Normal 2 7 11 3 2 2" xfId="10451"/>
    <cellStyle name="Normal 2 7 11 3 2 2 2" xfId="40535"/>
    <cellStyle name="Normal 2 7 11 3 2 3" xfId="40536"/>
    <cellStyle name="Normal 2 7 11 3 3" xfId="10452"/>
    <cellStyle name="Normal 2 7 11 3 3 2" xfId="40537"/>
    <cellStyle name="Normal 2 7 11 3 4" xfId="40538"/>
    <cellStyle name="Normal 2 7 11 4" xfId="10453"/>
    <cellStyle name="Normal 2 7 11 4 2" xfId="10454"/>
    <cellStyle name="Normal 2 7 11 4 2 2" xfId="10455"/>
    <cellStyle name="Normal 2 7 11 4 2 2 2" xfId="40539"/>
    <cellStyle name="Normal 2 7 11 4 2 3" xfId="40540"/>
    <cellStyle name="Normal 2 7 11 4 3" xfId="10456"/>
    <cellStyle name="Normal 2 7 11 4 3 2" xfId="40541"/>
    <cellStyle name="Normal 2 7 11 4 4" xfId="40542"/>
    <cellStyle name="Normal 2 7 11 5" xfId="10457"/>
    <cellStyle name="Normal 2 7 11 5 2" xfId="10458"/>
    <cellStyle name="Normal 2 7 11 5 2 2" xfId="40543"/>
    <cellStyle name="Normal 2 7 11 5 3" xfId="40544"/>
    <cellStyle name="Normal 2 7 11 6" xfId="10459"/>
    <cellStyle name="Normal 2 7 11 6 2" xfId="40545"/>
    <cellStyle name="Normal 2 7 11 7" xfId="10460"/>
    <cellStyle name="Normal 2 7 11 7 2" xfId="40546"/>
    <cellStyle name="Normal 2 7 11 8" xfId="40547"/>
    <cellStyle name="Normal 2 7 12" xfId="10461"/>
    <cellStyle name="Normal 2 7 12 2" xfId="10462"/>
    <cellStyle name="Normal 2 7 12 2 2" xfId="10463"/>
    <cellStyle name="Normal 2 7 12 2 2 2" xfId="10464"/>
    <cellStyle name="Normal 2 7 12 2 2 2 2" xfId="40548"/>
    <cellStyle name="Normal 2 7 12 2 2 3" xfId="40549"/>
    <cellStyle name="Normal 2 7 12 2 3" xfId="10465"/>
    <cellStyle name="Normal 2 7 12 2 3 2" xfId="40550"/>
    <cellStyle name="Normal 2 7 12 2 4" xfId="40551"/>
    <cellStyle name="Normal 2 7 12 3" xfId="10466"/>
    <cellStyle name="Normal 2 7 12 3 2" xfId="10467"/>
    <cellStyle name="Normal 2 7 12 3 2 2" xfId="10468"/>
    <cellStyle name="Normal 2 7 12 3 2 2 2" xfId="40552"/>
    <cellStyle name="Normal 2 7 12 3 2 3" xfId="40553"/>
    <cellStyle name="Normal 2 7 12 3 3" xfId="10469"/>
    <cellStyle name="Normal 2 7 12 3 3 2" xfId="40554"/>
    <cellStyle name="Normal 2 7 12 3 4" xfId="40555"/>
    <cellStyle name="Normal 2 7 12 4" xfId="10470"/>
    <cellStyle name="Normal 2 7 12 4 2" xfId="10471"/>
    <cellStyle name="Normal 2 7 12 4 2 2" xfId="10472"/>
    <cellStyle name="Normal 2 7 12 4 2 2 2" xfId="40556"/>
    <cellStyle name="Normal 2 7 12 4 2 3" xfId="40557"/>
    <cellStyle name="Normal 2 7 12 4 3" xfId="10473"/>
    <cellStyle name="Normal 2 7 12 4 3 2" xfId="40558"/>
    <cellStyle name="Normal 2 7 12 4 4" xfId="40559"/>
    <cellStyle name="Normal 2 7 12 5" xfId="10474"/>
    <cellStyle name="Normal 2 7 12 5 2" xfId="10475"/>
    <cellStyle name="Normal 2 7 12 5 2 2" xfId="40560"/>
    <cellStyle name="Normal 2 7 12 5 3" xfId="40561"/>
    <cellStyle name="Normal 2 7 12 6" xfId="10476"/>
    <cellStyle name="Normal 2 7 12 6 2" xfId="40562"/>
    <cellStyle name="Normal 2 7 12 7" xfId="10477"/>
    <cellStyle name="Normal 2 7 12 7 2" xfId="40563"/>
    <cellStyle name="Normal 2 7 12 8" xfId="40564"/>
    <cellStyle name="Normal 2 7 13" xfId="10478"/>
    <cellStyle name="Normal 2 7 13 2" xfId="10479"/>
    <cellStyle name="Normal 2 7 13 2 2" xfId="10480"/>
    <cellStyle name="Normal 2 7 13 2 2 2" xfId="10481"/>
    <cellStyle name="Normal 2 7 13 2 2 2 2" xfId="40565"/>
    <cellStyle name="Normal 2 7 13 2 2 3" xfId="40566"/>
    <cellStyle name="Normal 2 7 13 2 3" xfId="10482"/>
    <cellStyle name="Normal 2 7 13 2 3 2" xfId="40567"/>
    <cellStyle name="Normal 2 7 13 2 4" xfId="40568"/>
    <cellStyle name="Normal 2 7 13 3" xfId="10483"/>
    <cellStyle name="Normal 2 7 13 3 2" xfId="10484"/>
    <cellStyle name="Normal 2 7 13 3 2 2" xfId="10485"/>
    <cellStyle name="Normal 2 7 13 3 2 2 2" xfId="40569"/>
    <cellStyle name="Normal 2 7 13 3 2 3" xfId="40570"/>
    <cellStyle name="Normal 2 7 13 3 3" xfId="10486"/>
    <cellStyle name="Normal 2 7 13 3 3 2" xfId="40571"/>
    <cellStyle name="Normal 2 7 13 3 4" xfId="40572"/>
    <cellStyle name="Normal 2 7 13 4" xfId="10487"/>
    <cellStyle name="Normal 2 7 13 4 2" xfId="10488"/>
    <cellStyle name="Normal 2 7 13 4 2 2" xfId="10489"/>
    <cellStyle name="Normal 2 7 13 4 2 2 2" xfId="40573"/>
    <cellStyle name="Normal 2 7 13 4 2 3" xfId="40574"/>
    <cellStyle name="Normal 2 7 13 4 3" xfId="10490"/>
    <cellStyle name="Normal 2 7 13 4 3 2" xfId="40575"/>
    <cellStyle name="Normal 2 7 13 4 4" xfId="40576"/>
    <cellStyle name="Normal 2 7 13 5" xfId="10491"/>
    <cellStyle name="Normal 2 7 13 5 2" xfId="10492"/>
    <cellStyle name="Normal 2 7 13 5 2 2" xfId="40577"/>
    <cellStyle name="Normal 2 7 13 5 3" xfId="40578"/>
    <cellStyle name="Normal 2 7 13 6" xfId="10493"/>
    <cellStyle name="Normal 2 7 13 6 2" xfId="40579"/>
    <cellStyle name="Normal 2 7 13 7" xfId="10494"/>
    <cellStyle name="Normal 2 7 13 7 2" xfId="40580"/>
    <cellStyle name="Normal 2 7 13 8" xfId="40581"/>
    <cellStyle name="Normal 2 7 14" xfId="10495"/>
    <cellStyle name="Normal 2 7 14 2" xfId="10496"/>
    <cellStyle name="Normal 2 7 14 2 2" xfId="10497"/>
    <cellStyle name="Normal 2 7 14 2 2 2" xfId="10498"/>
    <cellStyle name="Normal 2 7 14 2 2 2 2" xfId="40582"/>
    <cellStyle name="Normal 2 7 14 2 2 3" xfId="40583"/>
    <cellStyle name="Normal 2 7 14 2 3" xfId="10499"/>
    <cellStyle name="Normal 2 7 14 2 3 2" xfId="40584"/>
    <cellStyle name="Normal 2 7 14 2 4" xfId="40585"/>
    <cellStyle name="Normal 2 7 14 3" xfId="10500"/>
    <cellStyle name="Normal 2 7 14 3 2" xfId="10501"/>
    <cellStyle name="Normal 2 7 14 3 2 2" xfId="10502"/>
    <cellStyle name="Normal 2 7 14 3 2 2 2" xfId="40586"/>
    <cellStyle name="Normal 2 7 14 3 2 3" xfId="40587"/>
    <cellStyle name="Normal 2 7 14 3 3" xfId="10503"/>
    <cellStyle name="Normal 2 7 14 3 3 2" xfId="40588"/>
    <cellStyle name="Normal 2 7 14 3 4" xfId="40589"/>
    <cellStyle name="Normal 2 7 14 4" xfId="10504"/>
    <cellStyle name="Normal 2 7 14 4 2" xfId="10505"/>
    <cellStyle name="Normal 2 7 14 4 2 2" xfId="10506"/>
    <cellStyle name="Normal 2 7 14 4 2 2 2" xfId="40590"/>
    <cellStyle name="Normal 2 7 14 4 2 3" xfId="40591"/>
    <cellStyle name="Normal 2 7 14 4 3" xfId="10507"/>
    <cellStyle name="Normal 2 7 14 4 3 2" xfId="40592"/>
    <cellStyle name="Normal 2 7 14 4 4" xfId="40593"/>
    <cellStyle name="Normal 2 7 14 5" xfId="10508"/>
    <cellStyle name="Normal 2 7 14 5 2" xfId="10509"/>
    <cellStyle name="Normal 2 7 14 5 2 2" xfId="40594"/>
    <cellStyle name="Normal 2 7 14 5 3" xfId="40595"/>
    <cellStyle name="Normal 2 7 14 6" xfId="10510"/>
    <cellStyle name="Normal 2 7 14 6 2" xfId="40596"/>
    <cellStyle name="Normal 2 7 14 7" xfId="10511"/>
    <cellStyle name="Normal 2 7 14 7 2" xfId="40597"/>
    <cellStyle name="Normal 2 7 14 8" xfId="40598"/>
    <cellStyle name="Normal 2 7 15" xfId="10512"/>
    <cellStyle name="Normal 2 7 15 2" xfId="10513"/>
    <cellStyle name="Normal 2 7 15 2 2" xfId="10514"/>
    <cellStyle name="Normal 2 7 15 2 2 2" xfId="10515"/>
    <cellStyle name="Normal 2 7 15 2 2 2 2" xfId="40599"/>
    <cellStyle name="Normal 2 7 15 2 2 3" xfId="40600"/>
    <cellStyle name="Normal 2 7 15 2 3" xfId="10516"/>
    <cellStyle name="Normal 2 7 15 2 3 2" xfId="40601"/>
    <cellStyle name="Normal 2 7 15 2 4" xfId="40602"/>
    <cellStyle name="Normal 2 7 15 3" xfId="10517"/>
    <cellStyle name="Normal 2 7 15 3 2" xfId="10518"/>
    <cellStyle name="Normal 2 7 15 3 2 2" xfId="10519"/>
    <cellStyle name="Normal 2 7 15 3 2 2 2" xfId="40603"/>
    <cellStyle name="Normal 2 7 15 3 2 3" xfId="40604"/>
    <cellStyle name="Normal 2 7 15 3 3" xfId="10520"/>
    <cellStyle name="Normal 2 7 15 3 3 2" xfId="40605"/>
    <cellStyle name="Normal 2 7 15 3 4" xfId="40606"/>
    <cellStyle name="Normal 2 7 15 4" xfId="10521"/>
    <cellStyle name="Normal 2 7 15 4 2" xfId="10522"/>
    <cellStyle name="Normal 2 7 15 4 2 2" xfId="10523"/>
    <cellStyle name="Normal 2 7 15 4 2 2 2" xfId="40607"/>
    <cellStyle name="Normal 2 7 15 4 2 3" xfId="40608"/>
    <cellStyle name="Normal 2 7 15 4 3" xfId="10524"/>
    <cellStyle name="Normal 2 7 15 4 3 2" xfId="40609"/>
    <cellStyle name="Normal 2 7 15 4 4" xfId="40610"/>
    <cellStyle name="Normal 2 7 15 5" xfId="10525"/>
    <cellStyle name="Normal 2 7 15 5 2" xfId="10526"/>
    <cellStyle name="Normal 2 7 15 5 2 2" xfId="40611"/>
    <cellStyle name="Normal 2 7 15 5 3" xfId="40612"/>
    <cellStyle name="Normal 2 7 15 6" xfId="10527"/>
    <cellStyle name="Normal 2 7 15 6 2" xfId="40613"/>
    <cellStyle name="Normal 2 7 15 7" xfId="10528"/>
    <cellStyle name="Normal 2 7 15 7 2" xfId="40614"/>
    <cellStyle name="Normal 2 7 15 8" xfId="40615"/>
    <cellStyle name="Normal 2 7 16" xfId="10529"/>
    <cellStyle name="Normal 2 7 16 2" xfId="10530"/>
    <cellStyle name="Normal 2 7 16 2 2" xfId="10531"/>
    <cellStyle name="Normal 2 7 16 2 2 2" xfId="10532"/>
    <cellStyle name="Normal 2 7 16 2 2 2 2" xfId="40616"/>
    <cellStyle name="Normal 2 7 16 2 2 3" xfId="40617"/>
    <cellStyle name="Normal 2 7 16 2 3" xfId="10533"/>
    <cellStyle name="Normal 2 7 16 2 3 2" xfId="40618"/>
    <cellStyle name="Normal 2 7 16 2 4" xfId="40619"/>
    <cellStyle name="Normal 2 7 16 3" xfId="10534"/>
    <cellStyle name="Normal 2 7 16 3 2" xfId="10535"/>
    <cellStyle name="Normal 2 7 16 3 2 2" xfId="10536"/>
    <cellStyle name="Normal 2 7 16 3 2 2 2" xfId="40620"/>
    <cellStyle name="Normal 2 7 16 3 2 3" xfId="40621"/>
    <cellStyle name="Normal 2 7 16 3 3" xfId="10537"/>
    <cellStyle name="Normal 2 7 16 3 3 2" xfId="40622"/>
    <cellStyle name="Normal 2 7 16 3 4" xfId="40623"/>
    <cellStyle name="Normal 2 7 16 4" xfId="10538"/>
    <cellStyle name="Normal 2 7 16 4 2" xfId="10539"/>
    <cellStyle name="Normal 2 7 16 4 2 2" xfId="10540"/>
    <cellStyle name="Normal 2 7 16 4 2 2 2" xfId="40624"/>
    <cellStyle name="Normal 2 7 16 4 2 3" xfId="40625"/>
    <cellStyle name="Normal 2 7 16 4 3" xfId="10541"/>
    <cellStyle name="Normal 2 7 16 4 3 2" xfId="40626"/>
    <cellStyle name="Normal 2 7 16 4 4" xfId="40627"/>
    <cellStyle name="Normal 2 7 16 5" xfId="10542"/>
    <cellStyle name="Normal 2 7 16 5 2" xfId="10543"/>
    <cellStyle name="Normal 2 7 16 5 2 2" xfId="40628"/>
    <cellStyle name="Normal 2 7 16 5 3" xfId="40629"/>
    <cellStyle name="Normal 2 7 16 6" xfId="10544"/>
    <cellStyle name="Normal 2 7 16 6 2" xfId="40630"/>
    <cellStyle name="Normal 2 7 16 7" xfId="10545"/>
    <cellStyle name="Normal 2 7 16 7 2" xfId="40631"/>
    <cellStyle name="Normal 2 7 16 8" xfId="40632"/>
    <cellStyle name="Normal 2 7 17" xfId="10546"/>
    <cellStyle name="Normal 2 7 17 2" xfId="10547"/>
    <cellStyle name="Normal 2 7 17 2 2" xfId="10548"/>
    <cellStyle name="Normal 2 7 17 2 2 2" xfId="10549"/>
    <cellStyle name="Normal 2 7 17 2 2 2 2" xfId="40633"/>
    <cellStyle name="Normal 2 7 17 2 2 3" xfId="40634"/>
    <cellStyle name="Normal 2 7 17 2 3" xfId="10550"/>
    <cellStyle name="Normal 2 7 17 2 3 2" xfId="40635"/>
    <cellStyle name="Normal 2 7 17 2 4" xfId="40636"/>
    <cellStyle name="Normal 2 7 17 3" xfId="10551"/>
    <cellStyle name="Normal 2 7 17 3 2" xfId="10552"/>
    <cellStyle name="Normal 2 7 17 3 2 2" xfId="10553"/>
    <cellStyle name="Normal 2 7 17 3 2 2 2" xfId="40637"/>
    <cellStyle name="Normal 2 7 17 3 2 3" xfId="40638"/>
    <cellStyle name="Normal 2 7 17 3 3" xfId="10554"/>
    <cellStyle name="Normal 2 7 17 3 3 2" xfId="40639"/>
    <cellStyle name="Normal 2 7 17 3 4" xfId="40640"/>
    <cellStyle name="Normal 2 7 17 4" xfId="10555"/>
    <cellStyle name="Normal 2 7 17 4 2" xfId="10556"/>
    <cellStyle name="Normal 2 7 17 4 2 2" xfId="10557"/>
    <cellStyle name="Normal 2 7 17 4 2 2 2" xfId="40641"/>
    <cellStyle name="Normal 2 7 17 4 2 3" xfId="40642"/>
    <cellStyle name="Normal 2 7 17 4 3" xfId="10558"/>
    <cellStyle name="Normal 2 7 17 4 3 2" xfId="40643"/>
    <cellStyle name="Normal 2 7 17 4 4" xfId="40644"/>
    <cellStyle name="Normal 2 7 17 5" xfId="10559"/>
    <cellStyle name="Normal 2 7 17 5 2" xfId="10560"/>
    <cellStyle name="Normal 2 7 17 5 2 2" xfId="40645"/>
    <cellStyle name="Normal 2 7 17 5 3" xfId="40646"/>
    <cellStyle name="Normal 2 7 17 6" xfId="10561"/>
    <cellStyle name="Normal 2 7 17 6 2" xfId="40647"/>
    <cellStyle name="Normal 2 7 17 7" xfId="10562"/>
    <cellStyle name="Normal 2 7 17 7 2" xfId="40648"/>
    <cellStyle name="Normal 2 7 17 8" xfId="40649"/>
    <cellStyle name="Normal 2 7 18" xfId="10563"/>
    <cellStyle name="Normal 2 7 18 2" xfId="10564"/>
    <cellStyle name="Normal 2 7 18 2 2" xfId="10565"/>
    <cellStyle name="Normal 2 7 18 2 2 2" xfId="10566"/>
    <cellStyle name="Normal 2 7 18 2 2 2 2" xfId="40650"/>
    <cellStyle name="Normal 2 7 18 2 2 3" xfId="40651"/>
    <cellStyle name="Normal 2 7 18 2 3" xfId="10567"/>
    <cellStyle name="Normal 2 7 18 2 3 2" xfId="40652"/>
    <cellStyle name="Normal 2 7 18 2 4" xfId="40653"/>
    <cellStyle name="Normal 2 7 18 3" xfId="10568"/>
    <cellStyle name="Normal 2 7 18 3 2" xfId="10569"/>
    <cellStyle name="Normal 2 7 18 3 2 2" xfId="10570"/>
    <cellStyle name="Normal 2 7 18 3 2 2 2" xfId="40654"/>
    <cellStyle name="Normal 2 7 18 3 2 3" xfId="40655"/>
    <cellStyle name="Normal 2 7 18 3 3" xfId="10571"/>
    <cellStyle name="Normal 2 7 18 3 3 2" xfId="40656"/>
    <cellStyle name="Normal 2 7 18 3 4" xfId="40657"/>
    <cellStyle name="Normal 2 7 18 4" xfId="10572"/>
    <cellStyle name="Normal 2 7 18 4 2" xfId="10573"/>
    <cellStyle name="Normal 2 7 18 4 2 2" xfId="10574"/>
    <cellStyle name="Normal 2 7 18 4 2 2 2" xfId="40658"/>
    <cellStyle name="Normal 2 7 18 4 2 3" xfId="40659"/>
    <cellStyle name="Normal 2 7 18 4 3" xfId="10575"/>
    <cellStyle name="Normal 2 7 18 4 3 2" xfId="40660"/>
    <cellStyle name="Normal 2 7 18 4 4" xfId="40661"/>
    <cellStyle name="Normal 2 7 18 5" xfId="10576"/>
    <cellStyle name="Normal 2 7 18 5 2" xfId="10577"/>
    <cellStyle name="Normal 2 7 18 5 2 2" xfId="40662"/>
    <cellStyle name="Normal 2 7 18 5 3" xfId="40663"/>
    <cellStyle name="Normal 2 7 18 6" xfId="10578"/>
    <cellStyle name="Normal 2 7 18 6 2" xfId="40664"/>
    <cellStyle name="Normal 2 7 18 7" xfId="10579"/>
    <cellStyle name="Normal 2 7 18 7 2" xfId="40665"/>
    <cellStyle name="Normal 2 7 18 8" xfId="40666"/>
    <cellStyle name="Normal 2 7 19" xfId="10580"/>
    <cellStyle name="Normal 2 7 19 2" xfId="10581"/>
    <cellStyle name="Normal 2 7 19 2 2" xfId="10582"/>
    <cellStyle name="Normal 2 7 19 2 2 2" xfId="10583"/>
    <cellStyle name="Normal 2 7 19 2 2 2 2" xfId="40667"/>
    <cellStyle name="Normal 2 7 19 2 2 3" xfId="40668"/>
    <cellStyle name="Normal 2 7 19 2 3" xfId="10584"/>
    <cellStyle name="Normal 2 7 19 2 3 2" xfId="40669"/>
    <cellStyle name="Normal 2 7 19 2 4" xfId="40670"/>
    <cellStyle name="Normal 2 7 19 3" xfId="10585"/>
    <cellStyle name="Normal 2 7 19 3 2" xfId="10586"/>
    <cellStyle name="Normal 2 7 19 3 2 2" xfId="10587"/>
    <cellStyle name="Normal 2 7 19 3 2 2 2" xfId="40671"/>
    <cellStyle name="Normal 2 7 19 3 2 3" xfId="40672"/>
    <cellStyle name="Normal 2 7 19 3 3" xfId="10588"/>
    <cellStyle name="Normal 2 7 19 3 3 2" xfId="40673"/>
    <cellStyle name="Normal 2 7 19 3 4" xfId="40674"/>
    <cellStyle name="Normal 2 7 19 4" xfId="10589"/>
    <cellStyle name="Normal 2 7 19 4 2" xfId="10590"/>
    <cellStyle name="Normal 2 7 19 4 2 2" xfId="10591"/>
    <cellStyle name="Normal 2 7 19 4 2 2 2" xfId="40675"/>
    <cellStyle name="Normal 2 7 19 4 2 3" xfId="40676"/>
    <cellStyle name="Normal 2 7 19 4 3" xfId="10592"/>
    <cellStyle name="Normal 2 7 19 4 3 2" xfId="40677"/>
    <cellStyle name="Normal 2 7 19 4 4" xfId="40678"/>
    <cellStyle name="Normal 2 7 19 5" xfId="10593"/>
    <cellStyle name="Normal 2 7 19 5 2" xfId="10594"/>
    <cellStyle name="Normal 2 7 19 5 2 2" xfId="40679"/>
    <cellStyle name="Normal 2 7 19 5 3" xfId="40680"/>
    <cellStyle name="Normal 2 7 19 6" xfId="10595"/>
    <cellStyle name="Normal 2 7 19 6 2" xfId="40681"/>
    <cellStyle name="Normal 2 7 19 7" xfId="10596"/>
    <cellStyle name="Normal 2 7 19 7 2" xfId="40682"/>
    <cellStyle name="Normal 2 7 19 8" xfId="40683"/>
    <cellStyle name="Normal 2 7 2" xfId="10597"/>
    <cellStyle name="Normal 2 7 2 2" xfId="10598"/>
    <cellStyle name="Normal 2 7 2 2 2" xfId="10599"/>
    <cellStyle name="Normal 2 7 2 2 2 2" xfId="10600"/>
    <cellStyle name="Normal 2 7 2 2 2 2 2" xfId="40684"/>
    <cellStyle name="Normal 2 7 2 2 2 3" xfId="40685"/>
    <cellStyle name="Normal 2 7 2 2 3" xfId="10601"/>
    <cellStyle name="Normal 2 7 2 2 3 2" xfId="40686"/>
    <cellStyle name="Normal 2 7 2 2 4" xfId="40687"/>
    <cellStyle name="Normal 2 7 2 3" xfId="10602"/>
    <cellStyle name="Normal 2 7 2 3 2" xfId="10603"/>
    <cellStyle name="Normal 2 7 2 3 2 2" xfId="10604"/>
    <cellStyle name="Normal 2 7 2 3 2 2 2" xfId="40688"/>
    <cellStyle name="Normal 2 7 2 3 2 3" xfId="40689"/>
    <cellStyle name="Normal 2 7 2 3 3" xfId="10605"/>
    <cellStyle name="Normal 2 7 2 3 3 2" xfId="40690"/>
    <cellStyle name="Normal 2 7 2 3 4" xfId="40691"/>
    <cellStyle name="Normal 2 7 2 4" xfId="10606"/>
    <cellStyle name="Normal 2 7 2 4 2" xfId="10607"/>
    <cellStyle name="Normal 2 7 2 4 2 2" xfId="10608"/>
    <cellStyle name="Normal 2 7 2 4 2 2 2" xfId="40692"/>
    <cellStyle name="Normal 2 7 2 4 2 3" xfId="40693"/>
    <cellStyle name="Normal 2 7 2 4 3" xfId="10609"/>
    <cellStyle name="Normal 2 7 2 4 3 2" xfId="40694"/>
    <cellStyle name="Normal 2 7 2 4 4" xfId="40695"/>
    <cellStyle name="Normal 2 7 2 5" xfId="10610"/>
    <cellStyle name="Normal 2 7 2 5 2" xfId="10611"/>
    <cellStyle name="Normal 2 7 2 5 2 2" xfId="40696"/>
    <cellStyle name="Normal 2 7 2 5 3" xfId="40697"/>
    <cellStyle name="Normal 2 7 2 6" xfId="10612"/>
    <cellStyle name="Normal 2 7 2 6 2" xfId="40698"/>
    <cellStyle name="Normal 2 7 2 7" xfId="10613"/>
    <cellStyle name="Normal 2 7 2 7 2" xfId="40699"/>
    <cellStyle name="Normal 2 7 2 8" xfId="40700"/>
    <cellStyle name="Normal 2 7 20" xfId="10614"/>
    <cellStyle name="Normal 2 7 20 2" xfId="10615"/>
    <cellStyle name="Normal 2 7 20 2 2" xfId="10616"/>
    <cellStyle name="Normal 2 7 20 2 2 2" xfId="10617"/>
    <cellStyle name="Normal 2 7 20 2 2 2 2" xfId="40701"/>
    <cellStyle name="Normal 2 7 20 2 2 3" xfId="40702"/>
    <cellStyle name="Normal 2 7 20 2 3" xfId="10618"/>
    <cellStyle name="Normal 2 7 20 2 3 2" xfId="40703"/>
    <cellStyle name="Normal 2 7 20 2 4" xfId="40704"/>
    <cellStyle name="Normal 2 7 20 3" xfId="10619"/>
    <cellStyle name="Normal 2 7 20 3 2" xfId="10620"/>
    <cellStyle name="Normal 2 7 20 3 2 2" xfId="10621"/>
    <cellStyle name="Normal 2 7 20 3 2 2 2" xfId="40705"/>
    <cellStyle name="Normal 2 7 20 3 2 3" xfId="40706"/>
    <cellStyle name="Normal 2 7 20 3 3" xfId="10622"/>
    <cellStyle name="Normal 2 7 20 3 3 2" xfId="40707"/>
    <cellStyle name="Normal 2 7 20 3 4" xfId="40708"/>
    <cellStyle name="Normal 2 7 20 4" xfId="10623"/>
    <cellStyle name="Normal 2 7 20 4 2" xfId="10624"/>
    <cellStyle name="Normal 2 7 20 4 2 2" xfId="10625"/>
    <cellStyle name="Normal 2 7 20 4 2 2 2" xfId="40709"/>
    <cellStyle name="Normal 2 7 20 4 2 3" xfId="40710"/>
    <cellStyle name="Normal 2 7 20 4 3" xfId="10626"/>
    <cellStyle name="Normal 2 7 20 4 3 2" xfId="40711"/>
    <cellStyle name="Normal 2 7 20 4 4" xfId="40712"/>
    <cellStyle name="Normal 2 7 20 5" xfId="10627"/>
    <cellStyle name="Normal 2 7 20 5 2" xfId="10628"/>
    <cellStyle name="Normal 2 7 20 5 2 2" xfId="40713"/>
    <cellStyle name="Normal 2 7 20 5 3" xfId="40714"/>
    <cellStyle name="Normal 2 7 20 6" xfId="10629"/>
    <cellStyle name="Normal 2 7 20 6 2" xfId="40715"/>
    <cellStyle name="Normal 2 7 20 7" xfId="10630"/>
    <cellStyle name="Normal 2 7 20 7 2" xfId="40716"/>
    <cellStyle name="Normal 2 7 20 8" xfId="40717"/>
    <cellStyle name="Normal 2 7 21" xfId="10631"/>
    <cellStyle name="Normal 2 7 21 2" xfId="10632"/>
    <cellStyle name="Normal 2 7 21 2 2" xfId="10633"/>
    <cellStyle name="Normal 2 7 21 2 2 2" xfId="10634"/>
    <cellStyle name="Normal 2 7 21 2 2 2 2" xfId="40718"/>
    <cellStyle name="Normal 2 7 21 2 2 3" xfId="40719"/>
    <cellStyle name="Normal 2 7 21 2 3" xfId="10635"/>
    <cellStyle name="Normal 2 7 21 2 3 2" xfId="40720"/>
    <cellStyle name="Normal 2 7 21 2 4" xfId="40721"/>
    <cellStyle name="Normal 2 7 21 3" xfId="10636"/>
    <cellStyle name="Normal 2 7 21 3 2" xfId="10637"/>
    <cellStyle name="Normal 2 7 21 3 2 2" xfId="10638"/>
    <cellStyle name="Normal 2 7 21 3 2 2 2" xfId="40722"/>
    <cellStyle name="Normal 2 7 21 3 2 3" xfId="40723"/>
    <cellStyle name="Normal 2 7 21 3 3" xfId="10639"/>
    <cellStyle name="Normal 2 7 21 3 3 2" xfId="40724"/>
    <cellStyle name="Normal 2 7 21 3 4" xfId="40725"/>
    <cellStyle name="Normal 2 7 21 4" xfId="10640"/>
    <cellStyle name="Normal 2 7 21 4 2" xfId="10641"/>
    <cellStyle name="Normal 2 7 21 4 2 2" xfId="10642"/>
    <cellStyle name="Normal 2 7 21 4 2 2 2" xfId="40726"/>
    <cellStyle name="Normal 2 7 21 4 2 3" xfId="40727"/>
    <cellStyle name="Normal 2 7 21 4 3" xfId="10643"/>
    <cellStyle name="Normal 2 7 21 4 3 2" xfId="40728"/>
    <cellStyle name="Normal 2 7 21 4 4" xfId="40729"/>
    <cellStyle name="Normal 2 7 21 5" xfId="10644"/>
    <cellStyle name="Normal 2 7 21 5 2" xfId="10645"/>
    <cellStyle name="Normal 2 7 21 5 2 2" xfId="40730"/>
    <cellStyle name="Normal 2 7 21 5 3" xfId="40731"/>
    <cellStyle name="Normal 2 7 21 6" xfId="10646"/>
    <cellStyle name="Normal 2 7 21 6 2" xfId="40732"/>
    <cellStyle name="Normal 2 7 21 7" xfId="10647"/>
    <cellStyle name="Normal 2 7 21 7 2" xfId="40733"/>
    <cellStyle name="Normal 2 7 21 8" xfId="40734"/>
    <cellStyle name="Normal 2 7 22" xfId="10648"/>
    <cellStyle name="Normal 2 7 22 2" xfId="10649"/>
    <cellStyle name="Normal 2 7 22 2 2" xfId="10650"/>
    <cellStyle name="Normal 2 7 22 2 2 2" xfId="10651"/>
    <cellStyle name="Normal 2 7 22 2 2 2 2" xfId="40735"/>
    <cellStyle name="Normal 2 7 22 2 2 3" xfId="40736"/>
    <cellStyle name="Normal 2 7 22 2 3" xfId="10652"/>
    <cellStyle name="Normal 2 7 22 2 3 2" xfId="40737"/>
    <cellStyle name="Normal 2 7 22 2 4" xfId="40738"/>
    <cellStyle name="Normal 2 7 22 3" xfId="10653"/>
    <cellStyle name="Normal 2 7 22 3 2" xfId="10654"/>
    <cellStyle name="Normal 2 7 22 3 2 2" xfId="10655"/>
    <cellStyle name="Normal 2 7 22 3 2 2 2" xfId="40739"/>
    <cellStyle name="Normal 2 7 22 3 2 3" xfId="40740"/>
    <cellStyle name="Normal 2 7 22 3 3" xfId="10656"/>
    <cellStyle name="Normal 2 7 22 3 3 2" xfId="40741"/>
    <cellStyle name="Normal 2 7 22 3 4" xfId="40742"/>
    <cellStyle name="Normal 2 7 22 4" xfId="10657"/>
    <cellStyle name="Normal 2 7 22 4 2" xfId="10658"/>
    <cellStyle name="Normal 2 7 22 4 2 2" xfId="10659"/>
    <cellStyle name="Normal 2 7 22 4 2 2 2" xfId="40743"/>
    <cellStyle name="Normal 2 7 22 4 2 3" xfId="40744"/>
    <cellStyle name="Normal 2 7 22 4 3" xfId="10660"/>
    <cellStyle name="Normal 2 7 22 4 3 2" xfId="40745"/>
    <cellStyle name="Normal 2 7 22 4 4" xfId="40746"/>
    <cellStyle name="Normal 2 7 22 5" xfId="10661"/>
    <cellStyle name="Normal 2 7 22 5 2" xfId="10662"/>
    <cellStyle name="Normal 2 7 22 5 2 2" xfId="40747"/>
    <cellStyle name="Normal 2 7 22 5 3" xfId="40748"/>
    <cellStyle name="Normal 2 7 22 6" xfId="10663"/>
    <cellStyle name="Normal 2 7 22 6 2" xfId="40749"/>
    <cellStyle name="Normal 2 7 22 7" xfId="10664"/>
    <cellStyle name="Normal 2 7 22 7 2" xfId="40750"/>
    <cellStyle name="Normal 2 7 22 8" xfId="40751"/>
    <cellStyle name="Normal 2 7 23" xfId="10665"/>
    <cellStyle name="Normal 2 7 23 2" xfId="10666"/>
    <cellStyle name="Normal 2 7 23 2 2" xfId="10667"/>
    <cellStyle name="Normal 2 7 23 2 2 2" xfId="10668"/>
    <cellStyle name="Normal 2 7 23 2 2 2 2" xfId="40752"/>
    <cellStyle name="Normal 2 7 23 2 2 3" xfId="40753"/>
    <cellStyle name="Normal 2 7 23 2 3" xfId="10669"/>
    <cellStyle name="Normal 2 7 23 2 3 2" xfId="40754"/>
    <cellStyle name="Normal 2 7 23 2 4" xfId="40755"/>
    <cellStyle name="Normal 2 7 23 3" xfId="10670"/>
    <cellStyle name="Normal 2 7 23 3 2" xfId="10671"/>
    <cellStyle name="Normal 2 7 23 3 2 2" xfId="10672"/>
    <cellStyle name="Normal 2 7 23 3 2 2 2" xfId="40756"/>
    <cellStyle name="Normal 2 7 23 3 2 3" xfId="40757"/>
    <cellStyle name="Normal 2 7 23 3 3" xfId="10673"/>
    <cellStyle name="Normal 2 7 23 3 3 2" xfId="40758"/>
    <cellStyle name="Normal 2 7 23 3 4" xfId="40759"/>
    <cellStyle name="Normal 2 7 23 4" xfId="10674"/>
    <cellStyle name="Normal 2 7 23 4 2" xfId="10675"/>
    <cellStyle name="Normal 2 7 23 4 2 2" xfId="10676"/>
    <cellStyle name="Normal 2 7 23 4 2 2 2" xfId="40760"/>
    <cellStyle name="Normal 2 7 23 4 2 3" xfId="40761"/>
    <cellStyle name="Normal 2 7 23 4 3" xfId="10677"/>
    <cellStyle name="Normal 2 7 23 4 3 2" xfId="40762"/>
    <cellStyle name="Normal 2 7 23 4 4" xfId="40763"/>
    <cellStyle name="Normal 2 7 23 5" xfId="10678"/>
    <cellStyle name="Normal 2 7 23 5 2" xfId="10679"/>
    <cellStyle name="Normal 2 7 23 5 2 2" xfId="40764"/>
    <cellStyle name="Normal 2 7 23 5 3" xfId="40765"/>
    <cellStyle name="Normal 2 7 23 6" xfId="10680"/>
    <cellStyle name="Normal 2 7 23 6 2" xfId="40766"/>
    <cellStyle name="Normal 2 7 23 7" xfId="10681"/>
    <cellStyle name="Normal 2 7 23 7 2" xfId="40767"/>
    <cellStyle name="Normal 2 7 23 8" xfId="40768"/>
    <cellStyle name="Normal 2 7 24" xfId="10682"/>
    <cellStyle name="Normal 2 7 24 2" xfId="10683"/>
    <cellStyle name="Normal 2 7 24 2 2" xfId="10684"/>
    <cellStyle name="Normal 2 7 24 2 2 2" xfId="10685"/>
    <cellStyle name="Normal 2 7 24 2 2 2 2" xfId="40769"/>
    <cellStyle name="Normal 2 7 24 2 2 3" xfId="40770"/>
    <cellStyle name="Normal 2 7 24 2 3" xfId="10686"/>
    <cellStyle name="Normal 2 7 24 2 3 2" xfId="40771"/>
    <cellStyle name="Normal 2 7 24 2 4" xfId="40772"/>
    <cellStyle name="Normal 2 7 24 3" xfId="10687"/>
    <cellStyle name="Normal 2 7 24 3 2" xfId="10688"/>
    <cellStyle name="Normal 2 7 24 3 2 2" xfId="10689"/>
    <cellStyle name="Normal 2 7 24 3 2 2 2" xfId="40773"/>
    <cellStyle name="Normal 2 7 24 3 2 3" xfId="40774"/>
    <cellStyle name="Normal 2 7 24 3 3" xfId="10690"/>
    <cellStyle name="Normal 2 7 24 3 3 2" xfId="40775"/>
    <cellStyle name="Normal 2 7 24 3 4" xfId="40776"/>
    <cellStyle name="Normal 2 7 24 4" xfId="10691"/>
    <cellStyle name="Normal 2 7 24 4 2" xfId="10692"/>
    <cellStyle name="Normal 2 7 24 4 2 2" xfId="10693"/>
    <cellStyle name="Normal 2 7 24 4 2 2 2" xfId="40777"/>
    <cellStyle name="Normal 2 7 24 4 2 3" xfId="40778"/>
    <cellStyle name="Normal 2 7 24 4 3" xfId="10694"/>
    <cellStyle name="Normal 2 7 24 4 3 2" xfId="40779"/>
    <cellStyle name="Normal 2 7 24 4 4" xfId="40780"/>
    <cellStyle name="Normal 2 7 24 5" xfId="10695"/>
    <cellStyle name="Normal 2 7 24 5 2" xfId="10696"/>
    <cellStyle name="Normal 2 7 24 5 2 2" xfId="40781"/>
    <cellStyle name="Normal 2 7 24 5 3" xfId="40782"/>
    <cellStyle name="Normal 2 7 24 6" xfId="10697"/>
    <cellStyle name="Normal 2 7 24 6 2" xfId="40783"/>
    <cellStyle name="Normal 2 7 24 7" xfId="10698"/>
    <cellStyle name="Normal 2 7 24 7 2" xfId="40784"/>
    <cellStyle name="Normal 2 7 24 8" xfId="40785"/>
    <cellStyle name="Normal 2 7 25" xfId="10699"/>
    <cellStyle name="Normal 2 7 25 2" xfId="10700"/>
    <cellStyle name="Normal 2 7 25 2 2" xfId="10701"/>
    <cellStyle name="Normal 2 7 25 2 2 2" xfId="10702"/>
    <cellStyle name="Normal 2 7 25 2 2 2 2" xfId="40786"/>
    <cellStyle name="Normal 2 7 25 2 2 3" xfId="40787"/>
    <cellStyle name="Normal 2 7 25 2 3" xfId="10703"/>
    <cellStyle name="Normal 2 7 25 2 3 2" xfId="40788"/>
    <cellStyle name="Normal 2 7 25 2 4" xfId="40789"/>
    <cellStyle name="Normal 2 7 25 3" xfId="10704"/>
    <cellStyle name="Normal 2 7 25 3 2" xfId="10705"/>
    <cellStyle name="Normal 2 7 25 3 2 2" xfId="10706"/>
    <cellStyle name="Normal 2 7 25 3 2 2 2" xfId="40790"/>
    <cellStyle name="Normal 2 7 25 3 2 3" xfId="40791"/>
    <cellStyle name="Normal 2 7 25 3 3" xfId="10707"/>
    <cellStyle name="Normal 2 7 25 3 3 2" xfId="40792"/>
    <cellStyle name="Normal 2 7 25 3 4" xfId="40793"/>
    <cellStyle name="Normal 2 7 25 4" xfId="10708"/>
    <cellStyle name="Normal 2 7 25 4 2" xfId="10709"/>
    <cellStyle name="Normal 2 7 25 4 2 2" xfId="10710"/>
    <cellStyle name="Normal 2 7 25 4 2 2 2" xfId="40794"/>
    <cellStyle name="Normal 2 7 25 4 2 3" xfId="40795"/>
    <cellStyle name="Normal 2 7 25 4 3" xfId="10711"/>
    <cellStyle name="Normal 2 7 25 4 3 2" xfId="40796"/>
    <cellStyle name="Normal 2 7 25 4 4" xfId="40797"/>
    <cellStyle name="Normal 2 7 25 5" xfId="10712"/>
    <cellStyle name="Normal 2 7 25 5 2" xfId="10713"/>
    <cellStyle name="Normal 2 7 25 5 2 2" xfId="40798"/>
    <cellStyle name="Normal 2 7 25 5 3" xfId="40799"/>
    <cellStyle name="Normal 2 7 25 6" xfId="10714"/>
    <cellStyle name="Normal 2 7 25 6 2" xfId="40800"/>
    <cellStyle name="Normal 2 7 25 7" xfId="10715"/>
    <cellStyle name="Normal 2 7 25 7 2" xfId="40801"/>
    <cellStyle name="Normal 2 7 25 8" xfId="40802"/>
    <cellStyle name="Normal 2 7 26" xfId="10716"/>
    <cellStyle name="Normal 2 7 26 2" xfId="10717"/>
    <cellStyle name="Normal 2 7 26 2 2" xfId="10718"/>
    <cellStyle name="Normal 2 7 26 2 2 2" xfId="10719"/>
    <cellStyle name="Normal 2 7 26 2 2 2 2" xfId="40803"/>
    <cellStyle name="Normal 2 7 26 2 2 3" xfId="40804"/>
    <cellStyle name="Normal 2 7 26 2 3" xfId="10720"/>
    <cellStyle name="Normal 2 7 26 2 3 2" xfId="40805"/>
    <cellStyle name="Normal 2 7 26 2 4" xfId="40806"/>
    <cellStyle name="Normal 2 7 26 3" xfId="10721"/>
    <cellStyle name="Normal 2 7 26 3 2" xfId="10722"/>
    <cellStyle name="Normal 2 7 26 3 2 2" xfId="10723"/>
    <cellStyle name="Normal 2 7 26 3 2 2 2" xfId="40807"/>
    <cellStyle name="Normal 2 7 26 3 2 3" xfId="40808"/>
    <cellStyle name="Normal 2 7 26 3 3" xfId="10724"/>
    <cellStyle name="Normal 2 7 26 3 3 2" xfId="40809"/>
    <cellStyle name="Normal 2 7 26 3 4" xfId="40810"/>
    <cellStyle name="Normal 2 7 26 4" xfId="10725"/>
    <cellStyle name="Normal 2 7 26 4 2" xfId="10726"/>
    <cellStyle name="Normal 2 7 26 4 2 2" xfId="10727"/>
    <cellStyle name="Normal 2 7 26 4 2 2 2" xfId="40811"/>
    <cellStyle name="Normal 2 7 26 4 2 3" xfId="40812"/>
    <cellStyle name="Normal 2 7 26 4 3" xfId="10728"/>
    <cellStyle name="Normal 2 7 26 4 3 2" xfId="40813"/>
    <cellStyle name="Normal 2 7 26 4 4" xfId="40814"/>
    <cellStyle name="Normal 2 7 26 5" xfId="10729"/>
    <cellStyle name="Normal 2 7 26 5 2" xfId="10730"/>
    <cellStyle name="Normal 2 7 26 5 2 2" xfId="40815"/>
    <cellStyle name="Normal 2 7 26 5 3" xfId="40816"/>
    <cellStyle name="Normal 2 7 26 6" xfId="10731"/>
    <cellStyle name="Normal 2 7 26 6 2" xfId="40817"/>
    <cellStyle name="Normal 2 7 26 7" xfId="10732"/>
    <cellStyle name="Normal 2 7 26 7 2" xfId="40818"/>
    <cellStyle name="Normal 2 7 26 8" xfId="40819"/>
    <cellStyle name="Normal 2 7 27" xfId="10733"/>
    <cellStyle name="Normal 2 7 27 2" xfId="10734"/>
    <cellStyle name="Normal 2 7 27 2 2" xfId="10735"/>
    <cellStyle name="Normal 2 7 27 2 2 2" xfId="10736"/>
    <cellStyle name="Normal 2 7 27 2 2 2 2" xfId="40820"/>
    <cellStyle name="Normal 2 7 27 2 2 3" xfId="40821"/>
    <cellStyle name="Normal 2 7 27 2 3" xfId="10737"/>
    <cellStyle name="Normal 2 7 27 2 3 2" xfId="40822"/>
    <cellStyle name="Normal 2 7 27 2 4" xfId="40823"/>
    <cellStyle name="Normal 2 7 27 3" xfId="10738"/>
    <cellStyle name="Normal 2 7 27 3 2" xfId="10739"/>
    <cellStyle name="Normal 2 7 27 3 2 2" xfId="10740"/>
    <cellStyle name="Normal 2 7 27 3 2 2 2" xfId="40824"/>
    <cellStyle name="Normal 2 7 27 3 2 3" xfId="40825"/>
    <cellStyle name="Normal 2 7 27 3 3" xfId="10741"/>
    <cellStyle name="Normal 2 7 27 3 3 2" xfId="40826"/>
    <cellStyle name="Normal 2 7 27 3 4" xfId="40827"/>
    <cellStyle name="Normal 2 7 27 4" xfId="10742"/>
    <cellStyle name="Normal 2 7 27 4 2" xfId="10743"/>
    <cellStyle name="Normal 2 7 27 4 2 2" xfId="10744"/>
    <cellStyle name="Normal 2 7 27 4 2 2 2" xfId="40828"/>
    <cellStyle name="Normal 2 7 27 4 2 3" xfId="40829"/>
    <cellStyle name="Normal 2 7 27 4 3" xfId="10745"/>
    <cellStyle name="Normal 2 7 27 4 3 2" xfId="40830"/>
    <cellStyle name="Normal 2 7 27 4 4" xfId="40831"/>
    <cellStyle name="Normal 2 7 27 5" xfId="10746"/>
    <cellStyle name="Normal 2 7 27 5 2" xfId="10747"/>
    <cellStyle name="Normal 2 7 27 5 2 2" xfId="40832"/>
    <cellStyle name="Normal 2 7 27 5 3" xfId="40833"/>
    <cellStyle name="Normal 2 7 27 6" xfId="10748"/>
    <cellStyle name="Normal 2 7 27 6 2" xfId="40834"/>
    <cellStyle name="Normal 2 7 27 7" xfId="10749"/>
    <cellStyle name="Normal 2 7 27 7 2" xfId="40835"/>
    <cellStyle name="Normal 2 7 27 8" xfId="40836"/>
    <cellStyle name="Normal 2 7 28" xfId="10750"/>
    <cellStyle name="Normal 2 7 28 2" xfId="10751"/>
    <cellStyle name="Normal 2 7 28 2 2" xfId="10752"/>
    <cellStyle name="Normal 2 7 28 2 2 2" xfId="10753"/>
    <cellStyle name="Normal 2 7 28 2 2 2 2" xfId="40837"/>
    <cellStyle name="Normal 2 7 28 2 2 3" xfId="40838"/>
    <cellStyle name="Normal 2 7 28 2 3" xfId="10754"/>
    <cellStyle name="Normal 2 7 28 2 3 2" xfId="40839"/>
    <cellStyle name="Normal 2 7 28 2 4" xfId="40840"/>
    <cellStyle name="Normal 2 7 28 3" xfId="10755"/>
    <cellStyle name="Normal 2 7 28 3 2" xfId="10756"/>
    <cellStyle name="Normal 2 7 28 3 2 2" xfId="10757"/>
    <cellStyle name="Normal 2 7 28 3 2 2 2" xfId="40841"/>
    <cellStyle name="Normal 2 7 28 3 2 3" xfId="40842"/>
    <cellStyle name="Normal 2 7 28 3 3" xfId="10758"/>
    <cellStyle name="Normal 2 7 28 3 3 2" xfId="40843"/>
    <cellStyle name="Normal 2 7 28 3 4" xfId="40844"/>
    <cellStyle name="Normal 2 7 28 4" xfId="10759"/>
    <cellStyle name="Normal 2 7 28 4 2" xfId="10760"/>
    <cellStyle name="Normal 2 7 28 4 2 2" xfId="10761"/>
    <cellStyle name="Normal 2 7 28 4 2 2 2" xfId="40845"/>
    <cellStyle name="Normal 2 7 28 4 2 3" xfId="40846"/>
    <cellStyle name="Normal 2 7 28 4 3" xfId="10762"/>
    <cellStyle name="Normal 2 7 28 4 3 2" xfId="40847"/>
    <cellStyle name="Normal 2 7 28 4 4" xfId="40848"/>
    <cellStyle name="Normal 2 7 28 5" xfId="10763"/>
    <cellStyle name="Normal 2 7 28 5 2" xfId="10764"/>
    <cellStyle name="Normal 2 7 28 5 2 2" xfId="40849"/>
    <cellStyle name="Normal 2 7 28 5 3" xfId="40850"/>
    <cellStyle name="Normal 2 7 28 6" xfId="10765"/>
    <cellStyle name="Normal 2 7 28 6 2" xfId="40851"/>
    <cellStyle name="Normal 2 7 28 7" xfId="10766"/>
    <cellStyle name="Normal 2 7 28 7 2" xfId="40852"/>
    <cellStyle name="Normal 2 7 28 8" xfId="40853"/>
    <cellStyle name="Normal 2 7 29" xfId="10767"/>
    <cellStyle name="Normal 2 7 29 2" xfId="10768"/>
    <cellStyle name="Normal 2 7 29 2 2" xfId="10769"/>
    <cellStyle name="Normal 2 7 29 2 2 2" xfId="10770"/>
    <cellStyle name="Normal 2 7 29 2 2 2 2" xfId="40854"/>
    <cellStyle name="Normal 2 7 29 2 2 3" xfId="40855"/>
    <cellStyle name="Normal 2 7 29 2 3" xfId="10771"/>
    <cellStyle name="Normal 2 7 29 2 3 2" xfId="40856"/>
    <cellStyle name="Normal 2 7 29 2 4" xfId="40857"/>
    <cellStyle name="Normal 2 7 29 3" xfId="10772"/>
    <cellStyle name="Normal 2 7 29 3 2" xfId="10773"/>
    <cellStyle name="Normal 2 7 29 3 2 2" xfId="10774"/>
    <cellStyle name="Normal 2 7 29 3 2 2 2" xfId="40858"/>
    <cellStyle name="Normal 2 7 29 3 2 3" xfId="40859"/>
    <cellStyle name="Normal 2 7 29 3 3" xfId="10775"/>
    <cellStyle name="Normal 2 7 29 3 3 2" xfId="40860"/>
    <cellStyle name="Normal 2 7 29 3 4" xfId="40861"/>
    <cellStyle name="Normal 2 7 29 4" xfId="10776"/>
    <cellStyle name="Normal 2 7 29 4 2" xfId="10777"/>
    <cellStyle name="Normal 2 7 29 4 2 2" xfId="10778"/>
    <cellStyle name="Normal 2 7 29 4 2 2 2" xfId="40862"/>
    <cellStyle name="Normal 2 7 29 4 2 3" xfId="40863"/>
    <cellStyle name="Normal 2 7 29 4 3" xfId="10779"/>
    <cellStyle name="Normal 2 7 29 4 3 2" xfId="40864"/>
    <cellStyle name="Normal 2 7 29 4 4" xfId="40865"/>
    <cellStyle name="Normal 2 7 29 5" xfId="10780"/>
    <cellStyle name="Normal 2 7 29 5 2" xfId="10781"/>
    <cellStyle name="Normal 2 7 29 5 2 2" xfId="40866"/>
    <cellStyle name="Normal 2 7 29 5 3" xfId="40867"/>
    <cellStyle name="Normal 2 7 29 6" xfId="10782"/>
    <cellStyle name="Normal 2 7 29 6 2" xfId="40868"/>
    <cellStyle name="Normal 2 7 29 7" xfId="10783"/>
    <cellStyle name="Normal 2 7 29 7 2" xfId="40869"/>
    <cellStyle name="Normal 2 7 29 8" xfId="40870"/>
    <cellStyle name="Normal 2 7 3" xfId="10784"/>
    <cellStyle name="Normal 2 7 3 2" xfId="10785"/>
    <cellStyle name="Normal 2 7 3 2 2" xfId="10786"/>
    <cellStyle name="Normal 2 7 3 2 2 2" xfId="10787"/>
    <cellStyle name="Normal 2 7 3 2 2 2 2" xfId="40871"/>
    <cellStyle name="Normal 2 7 3 2 2 3" xfId="40872"/>
    <cellStyle name="Normal 2 7 3 2 3" xfId="10788"/>
    <cellStyle name="Normal 2 7 3 2 3 2" xfId="40873"/>
    <cellStyle name="Normal 2 7 3 2 4" xfId="40874"/>
    <cellStyle name="Normal 2 7 3 3" xfId="10789"/>
    <cellStyle name="Normal 2 7 3 3 2" xfId="10790"/>
    <cellStyle name="Normal 2 7 3 3 2 2" xfId="10791"/>
    <cellStyle name="Normal 2 7 3 3 2 2 2" xfId="40875"/>
    <cellStyle name="Normal 2 7 3 3 2 3" xfId="40876"/>
    <cellStyle name="Normal 2 7 3 3 3" xfId="10792"/>
    <cellStyle name="Normal 2 7 3 3 3 2" xfId="40877"/>
    <cellStyle name="Normal 2 7 3 3 4" xfId="40878"/>
    <cellStyle name="Normal 2 7 3 4" xfId="10793"/>
    <cellStyle name="Normal 2 7 3 4 2" xfId="10794"/>
    <cellStyle name="Normal 2 7 3 4 2 2" xfId="10795"/>
    <cellStyle name="Normal 2 7 3 4 2 2 2" xfId="40879"/>
    <cellStyle name="Normal 2 7 3 4 2 3" xfId="40880"/>
    <cellStyle name="Normal 2 7 3 4 3" xfId="10796"/>
    <cellStyle name="Normal 2 7 3 4 3 2" xfId="40881"/>
    <cellStyle name="Normal 2 7 3 4 4" xfId="40882"/>
    <cellStyle name="Normal 2 7 3 5" xfId="10797"/>
    <cellStyle name="Normal 2 7 3 5 2" xfId="10798"/>
    <cellStyle name="Normal 2 7 3 5 2 2" xfId="40883"/>
    <cellStyle name="Normal 2 7 3 5 3" xfId="40884"/>
    <cellStyle name="Normal 2 7 3 6" xfId="10799"/>
    <cellStyle name="Normal 2 7 3 6 2" xfId="40885"/>
    <cellStyle name="Normal 2 7 3 7" xfId="10800"/>
    <cellStyle name="Normal 2 7 3 7 2" xfId="40886"/>
    <cellStyle name="Normal 2 7 3 8" xfId="40887"/>
    <cellStyle name="Normal 2 7 30" xfId="10801"/>
    <cellStyle name="Normal 2 7 30 2" xfId="10802"/>
    <cellStyle name="Normal 2 7 30 2 2" xfId="10803"/>
    <cellStyle name="Normal 2 7 30 2 2 2" xfId="40888"/>
    <cellStyle name="Normal 2 7 30 2 3" xfId="40889"/>
    <cellStyle name="Normal 2 7 30 3" xfId="10804"/>
    <cellStyle name="Normal 2 7 30 3 2" xfId="40890"/>
    <cellStyle name="Normal 2 7 30 4" xfId="40891"/>
    <cellStyle name="Normal 2 7 31" xfId="10805"/>
    <cellStyle name="Normal 2 7 31 2" xfId="10806"/>
    <cellStyle name="Normal 2 7 31 2 2" xfId="10807"/>
    <cellStyle name="Normal 2 7 31 2 2 2" xfId="40892"/>
    <cellStyle name="Normal 2 7 31 2 3" xfId="40893"/>
    <cellStyle name="Normal 2 7 31 3" xfId="10808"/>
    <cellStyle name="Normal 2 7 31 3 2" xfId="40894"/>
    <cellStyle name="Normal 2 7 31 4" xfId="40895"/>
    <cellStyle name="Normal 2 7 32" xfId="10809"/>
    <cellStyle name="Normal 2 7 32 2" xfId="10810"/>
    <cellStyle name="Normal 2 7 32 2 2" xfId="10811"/>
    <cellStyle name="Normal 2 7 32 2 2 2" xfId="40896"/>
    <cellStyle name="Normal 2 7 32 2 3" xfId="40897"/>
    <cellStyle name="Normal 2 7 32 3" xfId="10812"/>
    <cellStyle name="Normal 2 7 32 3 2" xfId="40898"/>
    <cellStyle name="Normal 2 7 32 4" xfId="40899"/>
    <cellStyle name="Normal 2 7 33" xfId="10813"/>
    <cellStyle name="Normal 2 7 33 2" xfId="10814"/>
    <cellStyle name="Normal 2 7 33 2 2" xfId="40900"/>
    <cellStyle name="Normal 2 7 33 3" xfId="40901"/>
    <cellStyle name="Normal 2 7 34" xfId="10815"/>
    <cellStyle name="Normal 2 7 34 2" xfId="40902"/>
    <cellStyle name="Normal 2 7 35" xfId="10816"/>
    <cellStyle name="Normal 2 7 35 2" xfId="40903"/>
    <cellStyle name="Normal 2 7 36" xfId="40904"/>
    <cellStyle name="Normal 2 7 4" xfId="10817"/>
    <cellStyle name="Normal 2 7 4 2" xfId="10818"/>
    <cellStyle name="Normal 2 7 4 2 2" xfId="10819"/>
    <cellStyle name="Normal 2 7 4 2 2 2" xfId="10820"/>
    <cellStyle name="Normal 2 7 4 2 2 2 2" xfId="40905"/>
    <cellStyle name="Normal 2 7 4 2 2 3" xfId="40906"/>
    <cellStyle name="Normal 2 7 4 2 3" xfId="10821"/>
    <cellStyle name="Normal 2 7 4 2 3 2" xfId="40907"/>
    <cellStyle name="Normal 2 7 4 2 4" xfId="40908"/>
    <cellStyle name="Normal 2 7 4 3" xfId="10822"/>
    <cellStyle name="Normal 2 7 4 3 2" xfId="10823"/>
    <cellStyle name="Normal 2 7 4 3 2 2" xfId="10824"/>
    <cellStyle name="Normal 2 7 4 3 2 2 2" xfId="40909"/>
    <cellStyle name="Normal 2 7 4 3 2 3" xfId="40910"/>
    <cellStyle name="Normal 2 7 4 3 3" xfId="10825"/>
    <cellStyle name="Normal 2 7 4 3 3 2" xfId="40911"/>
    <cellStyle name="Normal 2 7 4 3 4" xfId="40912"/>
    <cellStyle name="Normal 2 7 4 4" xfId="10826"/>
    <cellStyle name="Normal 2 7 4 4 2" xfId="10827"/>
    <cellStyle name="Normal 2 7 4 4 2 2" xfId="10828"/>
    <cellStyle name="Normal 2 7 4 4 2 2 2" xfId="40913"/>
    <cellStyle name="Normal 2 7 4 4 2 3" xfId="40914"/>
    <cellStyle name="Normal 2 7 4 4 3" xfId="10829"/>
    <cellStyle name="Normal 2 7 4 4 3 2" xfId="40915"/>
    <cellStyle name="Normal 2 7 4 4 4" xfId="40916"/>
    <cellStyle name="Normal 2 7 4 5" xfId="10830"/>
    <cellStyle name="Normal 2 7 4 5 2" xfId="10831"/>
    <cellStyle name="Normal 2 7 4 5 2 2" xfId="40917"/>
    <cellStyle name="Normal 2 7 4 5 3" xfId="40918"/>
    <cellStyle name="Normal 2 7 4 6" xfId="10832"/>
    <cellStyle name="Normal 2 7 4 6 2" xfId="40919"/>
    <cellStyle name="Normal 2 7 4 7" xfId="10833"/>
    <cellStyle name="Normal 2 7 4 7 2" xfId="40920"/>
    <cellStyle name="Normal 2 7 4 8" xfId="40921"/>
    <cellStyle name="Normal 2 7 5" xfId="10834"/>
    <cellStyle name="Normal 2 7 5 2" xfId="10835"/>
    <cellStyle name="Normal 2 7 5 2 2" xfId="10836"/>
    <cellStyle name="Normal 2 7 5 2 2 2" xfId="10837"/>
    <cellStyle name="Normal 2 7 5 2 2 2 2" xfId="40922"/>
    <cellStyle name="Normal 2 7 5 2 2 3" xfId="40923"/>
    <cellStyle name="Normal 2 7 5 2 3" xfId="10838"/>
    <cellStyle name="Normal 2 7 5 2 3 2" xfId="40924"/>
    <cellStyle name="Normal 2 7 5 2 4" xfId="40925"/>
    <cellStyle name="Normal 2 7 5 3" xfId="10839"/>
    <cellStyle name="Normal 2 7 5 3 2" xfId="10840"/>
    <cellStyle name="Normal 2 7 5 3 2 2" xfId="10841"/>
    <cellStyle name="Normal 2 7 5 3 2 2 2" xfId="40926"/>
    <cellStyle name="Normal 2 7 5 3 2 3" xfId="40927"/>
    <cellStyle name="Normal 2 7 5 3 3" xfId="10842"/>
    <cellStyle name="Normal 2 7 5 3 3 2" xfId="40928"/>
    <cellStyle name="Normal 2 7 5 3 4" xfId="40929"/>
    <cellStyle name="Normal 2 7 5 4" xfId="10843"/>
    <cellStyle name="Normal 2 7 5 4 2" xfId="10844"/>
    <cellStyle name="Normal 2 7 5 4 2 2" xfId="10845"/>
    <cellStyle name="Normal 2 7 5 4 2 2 2" xfId="40930"/>
    <cellStyle name="Normal 2 7 5 4 2 3" xfId="40931"/>
    <cellStyle name="Normal 2 7 5 4 3" xfId="10846"/>
    <cellStyle name="Normal 2 7 5 4 3 2" xfId="40932"/>
    <cellStyle name="Normal 2 7 5 4 4" xfId="40933"/>
    <cellStyle name="Normal 2 7 5 5" xfId="10847"/>
    <cellStyle name="Normal 2 7 5 5 2" xfId="10848"/>
    <cellStyle name="Normal 2 7 5 5 2 2" xfId="40934"/>
    <cellStyle name="Normal 2 7 5 5 3" xfId="40935"/>
    <cellStyle name="Normal 2 7 5 6" xfId="10849"/>
    <cellStyle name="Normal 2 7 5 6 2" xfId="40936"/>
    <cellStyle name="Normal 2 7 5 7" xfId="10850"/>
    <cellStyle name="Normal 2 7 5 7 2" xfId="40937"/>
    <cellStyle name="Normal 2 7 5 8" xfId="40938"/>
    <cellStyle name="Normal 2 7 6" xfId="10851"/>
    <cellStyle name="Normal 2 7 6 2" xfId="10852"/>
    <cellStyle name="Normal 2 7 6 2 2" xfId="10853"/>
    <cellStyle name="Normal 2 7 6 2 2 2" xfId="10854"/>
    <cellStyle name="Normal 2 7 6 2 2 2 2" xfId="40939"/>
    <cellStyle name="Normal 2 7 6 2 2 3" xfId="40940"/>
    <cellStyle name="Normal 2 7 6 2 3" xfId="10855"/>
    <cellStyle name="Normal 2 7 6 2 3 2" xfId="40941"/>
    <cellStyle name="Normal 2 7 6 2 4" xfId="40942"/>
    <cellStyle name="Normal 2 7 6 3" xfId="10856"/>
    <cellStyle name="Normal 2 7 6 3 2" xfId="10857"/>
    <cellStyle name="Normal 2 7 6 3 2 2" xfId="10858"/>
    <cellStyle name="Normal 2 7 6 3 2 2 2" xfId="40943"/>
    <cellStyle name="Normal 2 7 6 3 2 3" xfId="40944"/>
    <cellStyle name="Normal 2 7 6 3 3" xfId="10859"/>
    <cellStyle name="Normal 2 7 6 3 3 2" xfId="40945"/>
    <cellStyle name="Normal 2 7 6 3 4" xfId="40946"/>
    <cellStyle name="Normal 2 7 6 4" xfId="10860"/>
    <cellStyle name="Normal 2 7 6 4 2" xfId="10861"/>
    <cellStyle name="Normal 2 7 6 4 2 2" xfId="10862"/>
    <cellStyle name="Normal 2 7 6 4 2 2 2" xfId="40947"/>
    <cellStyle name="Normal 2 7 6 4 2 3" xfId="40948"/>
    <cellStyle name="Normal 2 7 6 4 3" xfId="10863"/>
    <cellStyle name="Normal 2 7 6 4 3 2" xfId="40949"/>
    <cellStyle name="Normal 2 7 6 4 4" xfId="40950"/>
    <cellStyle name="Normal 2 7 6 5" xfId="10864"/>
    <cellStyle name="Normal 2 7 6 5 2" xfId="10865"/>
    <cellStyle name="Normal 2 7 6 5 2 2" xfId="40951"/>
    <cellStyle name="Normal 2 7 6 5 3" xfId="40952"/>
    <cellStyle name="Normal 2 7 6 6" xfId="10866"/>
    <cellStyle name="Normal 2 7 6 6 2" xfId="40953"/>
    <cellStyle name="Normal 2 7 6 7" xfId="10867"/>
    <cellStyle name="Normal 2 7 6 7 2" xfId="40954"/>
    <cellStyle name="Normal 2 7 6 8" xfId="40955"/>
    <cellStyle name="Normal 2 7 7" xfId="10868"/>
    <cellStyle name="Normal 2 7 7 2" xfId="10869"/>
    <cellStyle name="Normal 2 7 7 2 2" xfId="10870"/>
    <cellStyle name="Normal 2 7 7 2 2 2" xfId="10871"/>
    <cellStyle name="Normal 2 7 7 2 2 2 2" xfId="40956"/>
    <cellStyle name="Normal 2 7 7 2 2 3" xfId="40957"/>
    <cellStyle name="Normal 2 7 7 2 3" xfId="10872"/>
    <cellStyle name="Normal 2 7 7 2 3 2" xfId="40958"/>
    <cellStyle name="Normal 2 7 7 2 4" xfId="40959"/>
    <cellStyle name="Normal 2 7 7 3" xfId="10873"/>
    <cellStyle name="Normal 2 7 7 3 2" xfId="10874"/>
    <cellStyle name="Normal 2 7 7 3 2 2" xfId="10875"/>
    <cellStyle name="Normal 2 7 7 3 2 2 2" xfId="40960"/>
    <cellStyle name="Normal 2 7 7 3 2 3" xfId="40961"/>
    <cellStyle name="Normal 2 7 7 3 3" xfId="10876"/>
    <cellStyle name="Normal 2 7 7 3 3 2" xfId="40962"/>
    <cellStyle name="Normal 2 7 7 3 4" xfId="40963"/>
    <cellStyle name="Normal 2 7 7 4" xfId="10877"/>
    <cellStyle name="Normal 2 7 7 4 2" xfId="10878"/>
    <cellStyle name="Normal 2 7 7 4 2 2" xfId="10879"/>
    <cellStyle name="Normal 2 7 7 4 2 2 2" xfId="40964"/>
    <cellStyle name="Normal 2 7 7 4 2 3" xfId="40965"/>
    <cellStyle name="Normal 2 7 7 4 3" xfId="10880"/>
    <cellStyle name="Normal 2 7 7 4 3 2" xfId="40966"/>
    <cellStyle name="Normal 2 7 7 4 4" xfId="40967"/>
    <cellStyle name="Normal 2 7 7 5" xfId="10881"/>
    <cellStyle name="Normal 2 7 7 5 2" xfId="10882"/>
    <cellStyle name="Normal 2 7 7 5 2 2" xfId="40968"/>
    <cellStyle name="Normal 2 7 7 5 3" xfId="40969"/>
    <cellStyle name="Normal 2 7 7 6" xfId="10883"/>
    <cellStyle name="Normal 2 7 7 6 2" xfId="40970"/>
    <cellStyle name="Normal 2 7 7 7" xfId="10884"/>
    <cellStyle name="Normal 2 7 7 7 2" xfId="40971"/>
    <cellStyle name="Normal 2 7 7 8" xfId="40972"/>
    <cellStyle name="Normal 2 7 8" xfId="10885"/>
    <cellStyle name="Normal 2 7 8 2" xfId="10886"/>
    <cellStyle name="Normal 2 7 8 2 2" xfId="10887"/>
    <cellStyle name="Normal 2 7 8 2 2 2" xfId="10888"/>
    <cellStyle name="Normal 2 7 8 2 2 2 2" xfId="40973"/>
    <cellStyle name="Normal 2 7 8 2 2 3" xfId="40974"/>
    <cellStyle name="Normal 2 7 8 2 3" xfId="10889"/>
    <cellStyle name="Normal 2 7 8 2 3 2" xfId="40975"/>
    <cellStyle name="Normal 2 7 8 2 4" xfId="40976"/>
    <cellStyle name="Normal 2 7 8 3" xfId="10890"/>
    <cellStyle name="Normal 2 7 8 3 2" xfId="10891"/>
    <cellStyle name="Normal 2 7 8 3 2 2" xfId="10892"/>
    <cellStyle name="Normal 2 7 8 3 2 2 2" xfId="40977"/>
    <cellStyle name="Normal 2 7 8 3 2 3" xfId="40978"/>
    <cellStyle name="Normal 2 7 8 3 3" xfId="10893"/>
    <cellStyle name="Normal 2 7 8 3 3 2" xfId="40979"/>
    <cellStyle name="Normal 2 7 8 3 4" xfId="40980"/>
    <cellStyle name="Normal 2 7 8 4" xfId="10894"/>
    <cellStyle name="Normal 2 7 8 4 2" xfId="10895"/>
    <cellStyle name="Normal 2 7 8 4 2 2" xfId="10896"/>
    <cellStyle name="Normal 2 7 8 4 2 2 2" xfId="40981"/>
    <cellStyle name="Normal 2 7 8 4 2 3" xfId="40982"/>
    <cellStyle name="Normal 2 7 8 4 3" xfId="10897"/>
    <cellStyle name="Normal 2 7 8 4 3 2" xfId="40983"/>
    <cellStyle name="Normal 2 7 8 4 4" xfId="40984"/>
    <cellStyle name="Normal 2 7 8 5" xfId="10898"/>
    <cellStyle name="Normal 2 7 8 5 2" xfId="10899"/>
    <cellStyle name="Normal 2 7 8 5 2 2" xfId="40985"/>
    <cellStyle name="Normal 2 7 8 5 3" xfId="40986"/>
    <cellStyle name="Normal 2 7 8 6" xfId="10900"/>
    <cellStyle name="Normal 2 7 8 6 2" xfId="40987"/>
    <cellStyle name="Normal 2 7 8 7" xfId="10901"/>
    <cellStyle name="Normal 2 7 8 7 2" xfId="40988"/>
    <cellStyle name="Normal 2 7 8 8" xfId="40989"/>
    <cellStyle name="Normal 2 7 9" xfId="10902"/>
    <cellStyle name="Normal 2 7 9 2" xfId="10903"/>
    <cellStyle name="Normal 2 7 9 2 2" xfId="10904"/>
    <cellStyle name="Normal 2 7 9 2 2 2" xfId="10905"/>
    <cellStyle name="Normal 2 7 9 2 2 2 2" xfId="40990"/>
    <cellStyle name="Normal 2 7 9 2 2 3" xfId="40991"/>
    <cellStyle name="Normal 2 7 9 2 3" xfId="10906"/>
    <cellStyle name="Normal 2 7 9 2 3 2" xfId="40992"/>
    <cellStyle name="Normal 2 7 9 2 4" xfId="40993"/>
    <cellStyle name="Normal 2 7 9 3" xfId="10907"/>
    <cellStyle name="Normal 2 7 9 3 2" xfId="10908"/>
    <cellStyle name="Normal 2 7 9 3 2 2" xfId="10909"/>
    <cellStyle name="Normal 2 7 9 3 2 2 2" xfId="40994"/>
    <cellStyle name="Normal 2 7 9 3 2 3" xfId="40995"/>
    <cellStyle name="Normal 2 7 9 3 3" xfId="10910"/>
    <cellStyle name="Normal 2 7 9 3 3 2" xfId="40996"/>
    <cellStyle name="Normal 2 7 9 3 4" xfId="40997"/>
    <cellStyle name="Normal 2 7 9 4" xfId="10911"/>
    <cellStyle name="Normal 2 7 9 4 2" xfId="10912"/>
    <cellStyle name="Normal 2 7 9 4 2 2" xfId="10913"/>
    <cellStyle name="Normal 2 7 9 4 2 2 2" xfId="40998"/>
    <cellStyle name="Normal 2 7 9 4 2 3" xfId="40999"/>
    <cellStyle name="Normal 2 7 9 4 3" xfId="10914"/>
    <cellStyle name="Normal 2 7 9 4 3 2" xfId="41000"/>
    <cellStyle name="Normal 2 7 9 4 4" xfId="41001"/>
    <cellStyle name="Normal 2 7 9 5" xfId="10915"/>
    <cellStyle name="Normal 2 7 9 5 2" xfId="10916"/>
    <cellStyle name="Normal 2 7 9 5 2 2" xfId="41002"/>
    <cellStyle name="Normal 2 7 9 5 3" xfId="41003"/>
    <cellStyle name="Normal 2 7 9 6" xfId="10917"/>
    <cellStyle name="Normal 2 7 9 6 2" xfId="41004"/>
    <cellStyle name="Normal 2 7 9 7" xfId="10918"/>
    <cellStyle name="Normal 2 7 9 7 2" xfId="41005"/>
    <cellStyle name="Normal 2 7 9 8" xfId="41006"/>
    <cellStyle name="Normal 2 8" xfId="10919"/>
    <cellStyle name="Normal 2 8 10" xfId="10920"/>
    <cellStyle name="Normal 2 8 10 2" xfId="10921"/>
    <cellStyle name="Normal 2 8 10 2 2" xfId="10922"/>
    <cellStyle name="Normal 2 8 10 2 2 2" xfId="10923"/>
    <cellStyle name="Normal 2 8 10 2 2 2 2" xfId="41007"/>
    <cellStyle name="Normal 2 8 10 2 2 3" xfId="41008"/>
    <cellStyle name="Normal 2 8 10 2 3" xfId="10924"/>
    <cellStyle name="Normal 2 8 10 2 3 2" xfId="41009"/>
    <cellStyle name="Normal 2 8 10 2 4" xfId="41010"/>
    <cellStyle name="Normal 2 8 10 3" xfId="10925"/>
    <cellStyle name="Normal 2 8 10 3 2" xfId="10926"/>
    <cellStyle name="Normal 2 8 10 3 2 2" xfId="10927"/>
    <cellStyle name="Normal 2 8 10 3 2 2 2" xfId="41011"/>
    <cellStyle name="Normal 2 8 10 3 2 3" xfId="41012"/>
    <cellStyle name="Normal 2 8 10 3 3" xfId="10928"/>
    <cellStyle name="Normal 2 8 10 3 3 2" xfId="41013"/>
    <cellStyle name="Normal 2 8 10 3 4" xfId="41014"/>
    <cellStyle name="Normal 2 8 10 4" xfId="10929"/>
    <cellStyle name="Normal 2 8 10 4 2" xfId="10930"/>
    <cellStyle name="Normal 2 8 10 4 2 2" xfId="10931"/>
    <cellStyle name="Normal 2 8 10 4 2 2 2" xfId="41015"/>
    <cellStyle name="Normal 2 8 10 4 2 3" xfId="41016"/>
    <cellStyle name="Normal 2 8 10 4 3" xfId="10932"/>
    <cellStyle name="Normal 2 8 10 4 3 2" xfId="41017"/>
    <cellStyle name="Normal 2 8 10 4 4" xfId="41018"/>
    <cellStyle name="Normal 2 8 10 5" xfId="10933"/>
    <cellStyle name="Normal 2 8 10 5 2" xfId="10934"/>
    <cellStyle name="Normal 2 8 10 5 2 2" xfId="41019"/>
    <cellStyle name="Normal 2 8 10 5 3" xfId="41020"/>
    <cellStyle name="Normal 2 8 10 6" xfId="10935"/>
    <cellStyle name="Normal 2 8 10 6 2" xfId="41021"/>
    <cellStyle name="Normal 2 8 10 7" xfId="10936"/>
    <cellStyle name="Normal 2 8 10 7 2" xfId="41022"/>
    <cellStyle name="Normal 2 8 10 8" xfId="41023"/>
    <cellStyle name="Normal 2 8 11" xfId="10937"/>
    <cellStyle name="Normal 2 8 11 2" xfId="10938"/>
    <cellStyle name="Normal 2 8 11 2 2" xfId="10939"/>
    <cellStyle name="Normal 2 8 11 2 2 2" xfId="10940"/>
    <cellStyle name="Normal 2 8 11 2 2 2 2" xfId="41024"/>
    <cellStyle name="Normal 2 8 11 2 2 3" xfId="41025"/>
    <cellStyle name="Normal 2 8 11 2 3" xfId="10941"/>
    <cellStyle name="Normal 2 8 11 2 3 2" xfId="41026"/>
    <cellStyle name="Normal 2 8 11 2 4" xfId="41027"/>
    <cellStyle name="Normal 2 8 11 3" xfId="10942"/>
    <cellStyle name="Normal 2 8 11 3 2" xfId="10943"/>
    <cellStyle name="Normal 2 8 11 3 2 2" xfId="10944"/>
    <cellStyle name="Normal 2 8 11 3 2 2 2" xfId="41028"/>
    <cellStyle name="Normal 2 8 11 3 2 3" xfId="41029"/>
    <cellStyle name="Normal 2 8 11 3 3" xfId="10945"/>
    <cellStyle name="Normal 2 8 11 3 3 2" xfId="41030"/>
    <cellStyle name="Normal 2 8 11 3 4" xfId="41031"/>
    <cellStyle name="Normal 2 8 11 4" xfId="10946"/>
    <cellStyle name="Normal 2 8 11 4 2" xfId="10947"/>
    <cellStyle name="Normal 2 8 11 4 2 2" xfId="10948"/>
    <cellStyle name="Normal 2 8 11 4 2 2 2" xfId="41032"/>
    <cellStyle name="Normal 2 8 11 4 2 3" xfId="41033"/>
    <cellStyle name="Normal 2 8 11 4 3" xfId="10949"/>
    <cellStyle name="Normal 2 8 11 4 3 2" xfId="41034"/>
    <cellStyle name="Normal 2 8 11 4 4" xfId="41035"/>
    <cellStyle name="Normal 2 8 11 5" xfId="10950"/>
    <cellStyle name="Normal 2 8 11 5 2" xfId="10951"/>
    <cellStyle name="Normal 2 8 11 5 2 2" xfId="41036"/>
    <cellStyle name="Normal 2 8 11 5 3" xfId="41037"/>
    <cellStyle name="Normal 2 8 11 6" xfId="10952"/>
    <cellStyle name="Normal 2 8 11 6 2" xfId="41038"/>
    <cellStyle name="Normal 2 8 11 7" xfId="10953"/>
    <cellStyle name="Normal 2 8 11 7 2" xfId="41039"/>
    <cellStyle name="Normal 2 8 11 8" xfId="41040"/>
    <cellStyle name="Normal 2 8 12" xfId="10954"/>
    <cellStyle name="Normal 2 8 12 2" xfId="10955"/>
    <cellStyle name="Normal 2 8 12 2 2" xfId="10956"/>
    <cellStyle name="Normal 2 8 12 2 2 2" xfId="10957"/>
    <cellStyle name="Normal 2 8 12 2 2 2 2" xfId="41041"/>
    <cellStyle name="Normal 2 8 12 2 2 3" xfId="41042"/>
    <cellStyle name="Normal 2 8 12 2 3" xfId="10958"/>
    <cellStyle name="Normal 2 8 12 2 3 2" xfId="41043"/>
    <cellStyle name="Normal 2 8 12 2 4" xfId="41044"/>
    <cellStyle name="Normal 2 8 12 3" xfId="10959"/>
    <cellStyle name="Normal 2 8 12 3 2" xfId="10960"/>
    <cellStyle name="Normal 2 8 12 3 2 2" xfId="10961"/>
    <cellStyle name="Normal 2 8 12 3 2 2 2" xfId="41045"/>
    <cellStyle name="Normal 2 8 12 3 2 3" xfId="41046"/>
    <cellStyle name="Normal 2 8 12 3 3" xfId="10962"/>
    <cellStyle name="Normal 2 8 12 3 3 2" xfId="41047"/>
    <cellStyle name="Normal 2 8 12 3 4" xfId="41048"/>
    <cellStyle name="Normal 2 8 12 4" xfId="10963"/>
    <cellStyle name="Normal 2 8 12 4 2" xfId="10964"/>
    <cellStyle name="Normal 2 8 12 4 2 2" xfId="10965"/>
    <cellStyle name="Normal 2 8 12 4 2 2 2" xfId="41049"/>
    <cellStyle name="Normal 2 8 12 4 2 3" xfId="41050"/>
    <cellStyle name="Normal 2 8 12 4 3" xfId="10966"/>
    <cellStyle name="Normal 2 8 12 4 3 2" xfId="41051"/>
    <cellStyle name="Normal 2 8 12 4 4" xfId="41052"/>
    <cellStyle name="Normal 2 8 12 5" xfId="10967"/>
    <cellStyle name="Normal 2 8 12 5 2" xfId="10968"/>
    <cellStyle name="Normal 2 8 12 5 2 2" xfId="41053"/>
    <cellStyle name="Normal 2 8 12 5 3" xfId="41054"/>
    <cellStyle name="Normal 2 8 12 6" xfId="10969"/>
    <cellStyle name="Normal 2 8 12 6 2" xfId="41055"/>
    <cellStyle name="Normal 2 8 12 7" xfId="10970"/>
    <cellStyle name="Normal 2 8 12 7 2" xfId="41056"/>
    <cellStyle name="Normal 2 8 12 8" xfId="41057"/>
    <cellStyle name="Normal 2 8 13" xfId="10971"/>
    <cellStyle name="Normal 2 8 13 2" xfId="10972"/>
    <cellStyle name="Normal 2 8 13 2 2" xfId="10973"/>
    <cellStyle name="Normal 2 8 13 2 2 2" xfId="10974"/>
    <cellStyle name="Normal 2 8 13 2 2 2 2" xfId="41058"/>
    <cellStyle name="Normal 2 8 13 2 2 3" xfId="41059"/>
    <cellStyle name="Normal 2 8 13 2 3" xfId="10975"/>
    <cellStyle name="Normal 2 8 13 2 3 2" xfId="41060"/>
    <cellStyle name="Normal 2 8 13 2 4" xfId="41061"/>
    <cellStyle name="Normal 2 8 13 3" xfId="10976"/>
    <cellStyle name="Normal 2 8 13 3 2" xfId="10977"/>
    <cellStyle name="Normal 2 8 13 3 2 2" xfId="10978"/>
    <cellStyle name="Normal 2 8 13 3 2 2 2" xfId="41062"/>
    <cellStyle name="Normal 2 8 13 3 2 3" xfId="41063"/>
    <cellStyle name="Normal 2 8 13 3 3" xfId="10979"/>
    <cellStyle name="Normal 2 8 13 3 3 2" xfId="41064"/>
    <cellStyle name="Normal 2 8 13 3 4" xfId="41065"/>
    <cellStyle name="Normal 2 8 13 4" xfId="10980"/>
    <cellStyle name="Normal 2 8 13 4 2" xfId="10981"/>
    <cellStyle name="Normal 2 8 13 4 2 2" xfId="10982"/>
    <cellStyle name="Normal 2 8 13 4 2 2 2" xfId="41066"/>
    <cellStyle name="Normal 2 8 13 4 2 3" xfId="41067"/>
    <cellStyle name="Normal 2 8 13 4 3" xfId="10983"/>
    <cellStyle name="Normal 2 8 13 4 3 2" xfId="41068"/>
    <cellStyle name="Normal 2 8 13 4 4" xfId="41069"/>
    <cellStyle name="Normal 2 8 13 5" xfId="10984"/>
    <cellStyle name="Normal 2 8 13 5 2" xfId="10985"/>
    <cellStyle name="Normal 2 8 13 5 2 2" xfId="41070"/>
    <cellStyle name="Normal 2 8 13 5 3" xfId="41071"/>
    <cellStyle name="Normal 2 8 13 6" xfId="10986"/>
    <cellStyle name="Normal 2 8 13 6 2" xfId="41072"/>
    <cellStyle name="Normal 2 8 13 7" xfId="10987"/>
    <cellStyle name="Normal 2 8 13 7 2" xfId="41073"/>
    <cellStyle name="Normal 2 8 13 8" xfId="41074"/>
    <cellStyle name="Normal 2 8 14" xfId="10988"/>
    <cellStyle name="Normal 2 8 14 2" xfId="10989"/>
    <cellStyle name="Normal 2 8 14 2 2" xfId="10990"/>
    <cellStyle name="Normal 2 8 14 2 2 2" xfId="10991"/>
    <cellStyle name="Normal 2 8 14 2 2 2 2" xfId="41075"/>
    <cellStyle name="Normal 2 8 14 2 2 3" xfId="41076"/>
    <cellStyle name="Normal 2 8 14 2 3" xfId="10992"/>
    <cellStyle name="Normal 2 8 14 2 3 2" xfId="41077"/>
    <cellStyle name="Normal 2 8 14 2 4" xfId="41078"/>
    <cellStyle name="Normal 2 8 14 3" xfId="10993"/>
    <cellStyle name="Normal 2 8 14 3 2" xfId="10994"/>
    <cellStyle name="Normal 2 8 14 3 2 2" xfId="10995"/>
    <cellStyle name="Normal 2 8 14 3 2 2 2" xfId="41079"/>
    <cellStyle name="Normal 2 8 14 3 2 3" xfId="41080"/>
    <cellStyle name="Normal 2 8 14 3 3" xfId="10996"/>
    <cellStyle name="Normal 2 8 14 3 3 2" xfId="41081"/>
    <cellStyle name="Normal 2 8 14 3 4" xfId="41082"/>
    <cellStyle name="Normal 2 8 14 4" xfId="10997"/>
    <cellStyle name="Normal 2 8 14 4 2" xfId="10998"/>
    <cellStyle name="Normal 2 8 14 4 2 2" xfId="10999"/>
    <cellStyle name="Normal 2 8 14 4 2 2 2" xfId="41083"/>
    <cellStyle name="Normal 2 8 14 4 2 3" xfId="41084"/>
    <cellStyle name="Normal 2 8 14 4 3" xfId="11000"/>
    <cellStyle name="Normal 2 8 14 4 3 2" xfId="41085"/>
    <cellStyle name="Normal 2 8 14 4 4" xfId="41086"/>
    <cellStyle name="Normal 2 8 14 5" xfId="11001"/>
    <cellStyle name="Normal 2 8 14 5 2" xfId="11002"/>
    <cellStyle name="Normal 2 8 14 5 2 2" xfId="41087"/>
    <cellStyle name="Normal 2 8 14 5 3" xfId="41088"/>
    <cellStyle name="Normal 2 8 14 6" xfId="11003"/>
    <cellStyle name="Normal 2 8 14 6 2" xfId="41089"/>
    <cellStyle name="Normal 2 8 14 7" xfId="11004"/>
    <cellStyle name="Normal 2 8 14 7 2" xfId="41090"/>
    <cellStyle name="Normal 2 8 14 8" xfId="41091"/>
    <cellStyle name="Normal 2 8 15" xfId="11005"/>
    <cellStyle name="Normal 2 8 15 2" xfId="11006"/>
    <cellStyle name="Normal 2 8 15 2 2" xfId="11007"/>
    <cellStyle name="Normal 2 8 15 2 2 2" xfId="11008"/>
    <cellStyle name="Normal 2 8 15 2 2 2 2" xfId="41092"/>
    <cellStyle name="Normal 2 8 15 2 2 3" xfId="41093"/>
    <cellStyle name="Normal 2 8 15 2 3" xfId="11009"/>
    <cellStyle name="Normal 2 8 15 2 3 2" xfId="41094"/>
    <cellStyle name="Normal 2 8 15 2 4" xfId="41095"/>
    <cellStyle name="Normal 2 8 15 3" xfId="11010"/>
    <cellStyle name="Normal 2 8 15 3 2" xfId="11011"/>
    <cellStyle name="Normal 2 8 15 3 2 2" xfId="11012"/>
    <cellStyle name="Normal 2 8 15 3 2 2 2" xfId="41096"/>
    <cellStyle name="Normal 2 8 15 3 2 3" xfId="41097"/>
    <cellStyle name="Normal 2 8 15 3 3" xfId="11013"/>
    <cellStyle name="Normal 2 8 15 3 3 2" xfId="41098"/>
    <cellStyle name="Normal 2 8 15 3 4" xfId="41099"/>
    <cellStyle name="Normal 2 8 15 4" xfId="11014"/>
    <cellStyle name="Normal 2 8 15 4 2" xfId="11015"/>
    <cellStyle name="Normal 2 8 15 4 2 2" xfId="11016"/>
    <cellStyle name="Normal 2 8 15 4 2 2 2" xfId="41100"/>
    <cellStyle name="Normal 2 8 15 4 2 3" xfId="41101"/>
    <cellStyle name="Normal 2 8 15 4 3" xfId="11017"/>
    <cellStyle name="Normal 2 8 15 4 3 2" xfId="41102"/>
    <cellStyle name="Normal 2 8 15 4 4" xfId="41103"/>
    <cellStyle name="Normal 2 8 15 5" xfId="11018"/>
    <cellStyle name="Normal 2 8 15 5 2" xfId="11019"/>
    <cellStyle name="Normal 2 8 15 5 2 2" xfId="41104"/>
    <cellStyle name="Normal 2 8 15 5 3" xfId="41105"/>
    <cellStyle name="Normal 2 8 15 6" xfId="11020"/>
    <cellStyle name="Normal 2 8 15 6 2" xfId="41106"/>
    <cellStyle name="Normal 2 8 15 7" xfId="11021"/>
    <cellStyle name="Normal 2 8 15 7 2" xfId="41107"/>
    <cellStyle name="Normal 2 8 15 8" xfId="41108"/>
    <cellStyle name="Normal 2 8 16" xfId="11022"/>
    <cellStyle name="Normal 2 8 16 2" xfId="11023"/>
    <cellStyle name="Normal 2 8 16 2 2" xfId="11024"/>
    <cellStyle name="Normal 2 8 16 2 2 2" xfId="11025"/>
    <cellStyle name="Normal 2 8 16 2 2 2 2" xfId="41109"/>
    <cellStyle name="Normal 2 8 16 2 2 3" xfId="41110"/>
    <cellStyle name="Normal 2 8 16 2 3" xfId="11026"/>
    <cellStyle name="Normal 2 8 16 2 3 2" xfId="41111"/>
    <cellStyle name="Normal 2 8 16 2 4" xfId="41112"/>
    <cellStyle name="Normal 2 8 16 3" xfId="11027"/>
    <cellStyle name="Normal 2 8 16 3 2" xfId="11028"/>
    <cellStyle name="Normal 2 8 16 3 2 2" xfId="11029"/>
    <cellStyle name="Normal 2 8 16 3 2 2 2" xfId="41113"/>
    <cellStyle name="Normal 2 8 16 3 2 3" xfId="41114"/>
    <cellStyle name="Normal 2 8 16 3 3" xfId="11030"/>
    <cellStyle name="Normal 2 8 16 3 3 2" xfId="41115"/>
    <cellStyle name="Normal 2 8 16 3 4" xfId="41116"/>
    <cellStyle name="Normal 2 8 16 4" xfId="11031"/>
    <cellStyle name="Normal 2 8 16 4 2" xfId="11032"/>
    <cellStyle name="Normal 2 8 16 4 2 2" xfId="11033"/>
    <cellStyle name="Normal 2 8 16 4 2 2 2" xfId="41117"/>
    <cellStyle name="Normal 2 8 16 4 2 3" xfId="41118"/>
    <cellStyle name="Normal 2 8 16 4 3" xfId="11034"/>
    <cellStyle name="Normal 2 8 16 4 3 2" xfId="41119"/>
    <cellStyle name="Normal 2 8 16 4 4" xfId="41120"/>
    <cellStyle name="Normal 2 8 16 5" xfId="11035"/>
    <cellStyle name="Normal 2 8 16 5 2" xfId="11036"/>
    <cellStyle name="Normal 2 8 16 5 2 2" xfId="41121"/>
    <cellStyle name="Normal 2 8 16 5 3" xfId="41122"/>
    <cellStyle name="Normal 2 8 16 6" xfId="11037"/>
    <cellStyle name="Normal 2 8 16 6 2" xfId="41123"/>
    <cellStyle name="Normal 2 8 16 7" xfId="11038"/>
    <cellStyle name="Normal 2 8 16 7 2" xfId="41124"/>
    <cellStyle name="Normal 2 8 16 8" xfId="41125"/>
    <cellStyle name="Normal 2 8 17" xfId="11039"/>
    <cellStyle name="Normal 2 8 17 2" xfId="11040"/>
    <cellStyle name="Normal 2 8 17 2 2" xfId="11041"/>
    <cellStyle name="Normal 2 8 17 2 2 2" xfId="11042"/>
    <cellStyle name="Normal 2 8 17 2 2 2 2" xfId="41126"/>
    <cellStyle name="Normal 2 8 17 2 2 3" xfId="41127"/>
    <cellStyle name="Normal 2 8 17 2 3" xfId="11043"/>
    <cellStyle name="Normal 2 8 17 2 3 2" xfId="41128"/>
    <cellStyle name="Normal 2 8 17 2 4" xfId="41129"/>
    <cellStyle name="Normal 2 8 17 3" xfId="11044"/>
    <cellStyle name="Normal 2 8 17 3 2" xfId="11045"/>
    <cellStyle name="Normal 2 8 17 3 2 2" xfId="11046"/>
    <cellStyle name="Normal 2 8 17 3 2 2 2" xfId="41130"/>
    <cellStyle name="Normal 2 8 17 3 2 3" xfId="41131"/>
    <cellStyle name="Normal 2 8 17 3 3" xfId="11047"/>
    <cellStyle name="Normal 2 8 17 3 3 2" xfId="41132"/>
    <cellStyle name="Normal 2 8 17 3 4" xfId="41133"/>
    <cellStyle name="Normal 2 8 17 4" xfId="11048"/>
    <cellStyle name="Normal 2 8 17 4 2" xfId="11049"/>
    <cellStyle name="Normal 2 8 17 4 2 2" xfId="11050"/>
    <cellStyle name="Normal 2 8 17 4 2 2 2" xfId="41134"/>
    <cellStyle name="Normal 2 8 17 4 2 3" xfId="41135"/>
    <cellStyle name="Normal 2 8 17 4 3" xfId="11051"/>
    <cellStyle name="Normal 2 8 17 4 3 2" xfId="41136"/>
    <cellStyle name="Normal 2 8 17 4 4" xfId="41137"/>
    <cellStyle name="Normal 2 8 17 5" xfId="11052"/>
    <cellStyle name="Normal 2 8 17 5 2" xfId="11053"/>
    <cellStyle name="Normal 2 8 17 5 2 2" xfId="41138"/>
    <cellStyle name="Normal 2 8 17 5 3" xfId="41139"/>
    <cellStyle name="Normal 2 8 17 6" xfId="11054"/>
    <cellStyle name="Normal 2 8 17 6 2" xfId="41140"/>
    <cellStyle name="Normal 2 8 17 7" xfId="11055"/>
    <cellStyle name="Normal 2 8 17 7 2" xfId="41141"/>
    <cellStyle name="Normal 2 8 17 8" xfId="41142"/>
    <cellStyle name="Normal 2 8 18" xfId="11056"/>
    <cellStyle name="Normal 2 8 18 2" xfId="11057"/>
    <cellStyle name="Normal 2 8 18 2 2" xfId="11058"/>
    <cellStyle name="Normal 2 8 18 2 2 2" xfId="11059"/>
    <cellStyle name="Normal 2 8 18 2 2 2 2" xfId="41143"/>
    <cellStyle name="Normal 2 8 18 2 2 3" xfId="41144"/>
    <cellStyle name="Normal 2 8 18 2 3" xfId="11060"/>
    <cellStyle name="Normal 2 8 18 2 3 2" xfId="41145"/>
    <cellStyle name="Normal 2 8 18 2 4" xfId="41146"/>
    <cellStyle name="Normal 2 8 18 3" xfId="11061"/>
    <cellStyle name="Normal 2 8 18 3 2" xfId="11062"/>
    <cellStyle name="Normal 2 8 18 3 2 2" xfId="11063"/>
    <cellStyle name="Normal 2 8 18 3 2 2 2" xfId="41147"/>
    <cellStyle name="Normal 2 8 18 3 2 3" xfId="41148"/>
    <cellStyle name="Normal 2 8 18 3 3" xfId="11064"/>
    <cellStyle name="Normal 2 8 18 3 3 2" xfId="41149"/>
    <cellStyle name="Normal 2 8 18 3 4" xfId="41150"/>
    <cellStyle name="Normal 2 8 18 4" xfId="11065"/>
    <cellStyle name="Normal 2 8 18 4 2" xfId="11066"/>
    <cellStyle name="Normal 2 8 18 4 2 2" xfId="11067"/>
    <cellStyle name="Normal 2 8 18 4 2 2 2" xfId="41151"/>
    <cellStyle name="Normal 2 8 18 4 2 3" xfId="41152"/>
    <cellStyle name="Normal 2 8 18 4 3" xfId="11068"/>
    <cellStyle name="Normal 2 8 18 4 3 2" xfId="41153"/>
    <cellStyle name="Normal 2 8 18 4 4" xfId="41154"/>
    <cellStyle name="Normal 2 8 18 5" xfId="11069"/>
    <cellStyle name="Normal 2 8 18 5 2" xfId="11070"/>
    <cellStyle name="Normal 2 8 18 5 2 2" xfId="41155"/>
    <cellStyle name="Normal 2 8 18 5 3" xfId="41156"/>
    <cellStyle name="Normal 2 8 18 6" xfId="11071"/>
    <cellStyle name="Normal 2 8 18 6 2" xfId="41157"/>
    <cellStyle name="Normal 2 8 18 7" xfId="11072"/>
    <cellStyle name="Normal 2 8 18 7 2" xfId="41158"/>
    <cellStyle name="Normal 2 8 18 8" xfId="41159"/>
    <cellStyle name="Normal 2 8 19" xfId="11073"/>
    <cellStyle name="Normal 2 8 19 2" xfId="11074"/>
    <cellStyle name="Normal 2 8 19 2 2" xfId="11075"/>
    <cellStyle name="Normal 2 8 19 2 2 2" xfId="11076"/>
    <cellStyle name="Normal 2 8 19 2 2 2 2" xfId="41160"/>
    <cellStyle name="Normal 2 8 19 2 2 3" xfId="41161"/>
    <cellStyle name="Normal 2 8 19 2 3" xfId="11077"/>
    <cellStyle name="Normal 2 8 19 2 3 2" xfId="41162"/>
    <cellStyle name="Normal 2 8 19 2 4" xfId="41163"/>
    <cellStyle name="Normal 2 8 19 3" xfId="11078"/>
    <cellStyle name="Normal 2 8 19 3 2" xfId="11079"/>
    <cellStyle name="Normal 2 8 19 3 2 2" xfId="11080"/>
    <cellStyle name="Normal 2 8 19 3 2 2 2" xfId="41164"/>
    <cellStyle name="Normal 2 8 19 3 2 3" xfId="41165"/>
    <cellStyle name="Normal 2 8 19 3 3" xfId="11081"/>
    <cellStyle name="Normal 2 8 19 3 3 2" xfId="41166"/>
    <cellStyle name="Normal 2 8 19 3 4" xfId="41167"/>
    <cellStyle name="Normal 2 8 19 4" xfId="11082"/>
    <cellStyle name="Normal 2 8 19 4 2" xfId="11083"/>
    <cellStyle name="Normal 2 8 19 4 2 2" xfId="11084"/>
    <cellStyle name="Normal 2 8 19 4 2 2 2" xfId="41168"/>
    <cellStyle name="Normal 2 8 19 4 2 3" xfId="41169"/>
    <cellStyle name="Normal 2 8 19 4 3" xfId="11085"/>
    <cellStyle name="Normal 2 8 19 4 3 2" xfId="41170"/>
    <cellStyle name="Normal 2 8 19 4 4" xfId="41171"/>
    <cellStyle name="Normal 2 8 19 5" xfId="11086"/>
    <cellStyle name="Normal 2 8 19 5 2" xfId="11087"/>
    <cellStyle name="Normal 2 8 19 5 2 2" xfId="41172"/>
    <cellStyle name="Normal 2 8 19 5 3" xfId="41173"/>
    <cellStyle name="Normal 2 8 19 6" xfId="11088"/>
    <cellStyle name="Normal 2 8 19 6 2" xfId="41174"/>
    <cellStyle name="Normal 2 8 19 7" xfId="11089"/>
    <cellStyle name="Normal 2 8 19 7 2" xfId="41175"/>
    <cellStyle name="Normal 2 8 19 8" xfId="41176"/>
    <cellStyle name="Normal 2 8 2" xfId="11090"/>
    <cellStyle name="Normal 2 8 2 2" xfId="11091"/>
    <cellStyle name="Normal 2 8 2 2 2" xfId="11092"/>
    <cellStyle name="Normal 2 8 2 2 2 2" xfId="11093"/>
    <cellStyle name="Normal 2 8 2 2 2 2 2" xfId="41177"/>
    <cellStyle name="Normal 2 8 2 2 2 3" xfId="41178"/>
    <cellStyle name="Normal 2 8 2 2 3" xfId="11094"/>
    <cellStyle name="Normal 2 8 2 2 3 2" xfId="41179"/>
    <cellStyle name="Normal 2 8 2 2 4" xfId="41180"/>
    <cellStyle name="Normal 2 8 2 3" xfId="11095"/>
    <cellStyle name="Normal 2 8 2 3 2" xfId="11096"/>
    <cellStyle name="Normal 2 8 2 3 2 2" xfId="11097"/>
    <cellStyle name="Normal 2 8 2 3 2 2 2" xfId="41181"/>
    <cellStyle name="Normal 2 8 2 3 2 3" xfId="41182"/>
    <cellStyle name="Normal 2 8 2 3 3" xfId="11098"/>
    <cellStyle name="Normal 2 8 2 3 3 2" xfId="41183"/>
    <cellStyle name="Normal 2 8 2 3 4" xfId="41184"/>
    <cellStyle name="Normal 2 8 2 4" xfId="11099"/>
    <cellStyle name="Normal 2 8 2 4 2" xfId="11100"/>
    <cellStyle name="Normal 2 8 2 4 2 2" xfId="11101"/>
    <cellStyle name="Normal 2 8 2 4 2 2 2" xfId="41185"/>
    <cellStyle name="Normal 2 8 2 4 2 3" xfId="41186"/>
    <cellStyle name="Normal 2 8 2 4 3" xfId="11102"/>
    <cellStyle name="Normal 2 8 2 4 3 2" xfId="41187"/>
    <cellStyle name="Normal 2 8 2 4 4" xfId="41188"/>
    <cellStyle name="Normal 2 8 2 5" xfId="11103"/>
    <cellStyle name="Normal 2 8 2 5 2" xfId="11104"/>
    <cellStyle name="Normal 2 8 2 5 2 2" xfId="41189"/>
    <cellStyle name="Normal 2 8 2 5 3" xfId="41190"/>
    <cellStyle name="Normal 2 8 2 6" xfId="11105"/>
    <cellStyle name="Normal 2 8 2 6 2" xfId="41191"/>
    <cellStyle name="Normal 2 8 2 7" xfId="11106"/>
    <cellStyle name="Normal 2 8 2 7 2" xfId="41192"/>
    <cellStyle name="Normal 2 8 2 8" xfId="41193"/>
    <cellStyle name="Normal 2 8 20" xfId="11107"/>
    <cellStyle name="Normal 2 8 20 2" xfId="11108"/>
    <cellStyle name="Normal 2 8 20 2 2" xfId="11109"/>
    <cellStyle name="Normal 2 8 20 2 2 2" xfId="11110"/>
    <cellStyle name="Normal 2 8 20 2 2 2 2" xfId="41194"/>
    <cellStyle name="Normal 2 8 20 2 2 3" xfId="41195"/>
    <cellStyle name="Normal 2 8 20 2 3" xfId="11111"/>
    <cellStyle name="Normal 2 8 20 2 3 2" xfId="41196"/>
    <cellStyle name="Normal 2 8 20 2 4" xfId="41197"/>
    <cellStyle name="Normal 2 8 20 3" xfId="11112"/>
    <cellStyle name="Normal 2 8 20 3 2" xfId="11113"/>
    <cellStyle name="Normal 2 8 20 3 2 2" xfId="11114"/>
    <cellStyle name="Normal 2 8 20 3 2 2 2" xfId="41198"/>
    <cellStyle name="Normal 2 8 20 3 2 3" xfId="41199"/>
    <cellStyle name="Normal 2 8 20 3 3" xfId="11115"/>
    <cellStyle name="Normal 2 8 20 3 3 2" xfId="41200"/>
    <cellStyle name="Normal 2 8 20 3 4" xfId="41201"/>
    <cellStyle name="Normal 2 8 20 4" xfId="11116"/>
    <cellStyle name="Normal 2 8 20 4 2" xfId="11117"/>
    <cellStyle name="Normal 2 8 20 4 2 2" xfId="11118"/>
    <cellStyle name="Normal 2 8 20 4 2 2 2" xfId="41202"/>
    <cellStyle name="Normal 2 8 20 4 2 3" xfId="41203"/>
    <cellStyle name="Normal 2 8 20 4 3" xfId="11119"/>
    <cellStyle name="Normal 2 8 20 4 3 2" xfId="41204"/>
    <cellStyle name="Normal 2 8 20 4 4" xfId="41205"/>
    <cellStyle name="Normal 2 8 20 5" xfId="11120"/>
    <cellStyle name="Normal 2 8 20 5 2" xfId="11121"/>
    <cellStyle name="Normal 2 8 20 5 2 2" xfId="41206"/>
    <cellStyle name="Normal 2 8 20 5 3" xfId="41207"/>
    <cellStyle name="Normal 2 8 20 6" xfId="11122"/>
    <cellStyle name="Normal 2 8 20 6 2" xfId="41208"/>
    <cellStyle name="Normal 2 8 20 7" xfId="11123"/>
    <cellStyle name="Normal 2 8 20 7 2" xfId="41209"/>
    <cellStyle name="Normal 2 8 20 8" xfId="41210"/>
    <cellStyle name="Normal 2 8 21" xfId="11124"/>
    <cellStyle name="Normal 2 8 21 2" xfId="11125"/>
    <cellStyle name="Normal 2 8 21 2 2" xfId="11126"/>
    <cellStyle name="Normal 2 8 21 2 2 2" xfId="11127"/>
    <cellStyle name="Normal 2 8 21 2 2 2 2" xfId="41211"/>
    <cellStyle name="Normal 2 8 21 2 2 3" xfId="41212"/>
    <cellStyle name="Normal 2 8 21 2 3" xfId="11128"/>
    <cellStyle name="Normal 2 8 21 2 3 2" xfId="41213"/>
    <cellStyle name="Normal 2 8 21 2 4" xfId="41214"/>
    <cellStyle name="Normal 2 8 21 3" xfId="11129"/>
    <cellStyle name="Normal 2 8 21 3 2" xfId="11130"/>
    <cellStyle name="Normal 2 8 21 3 2 2" xfId="11131"/>
    <cellStyle name="Normal 2 8 21 3 2 2 2" xfId="41215"/>
    <cellStyle name="Normal 2 8 21 3 2 3" xfId="41216"/>
    <cellStyle name="Normal 2 8 21 3 3" xfId="11132"/>
    <cellStyle name="Normal 2 8 21 3 3 2" xfId="41217"/>
    <cellStyle name="Normal 2 8 21 3 4" xfId="41218"/>
    <cellStyle name="Normal 2 8 21 4" xfId="11133"/>
    <cellStyle name="Normal 2 8 21 4 2" xfId="11134"/>
    <cellStyle name="Normal 2 8 21 4 2 2" xfId="11135"/>
    <cellStyle name="Normal 2 8 21 4 2 2 2" xfId="41219"/>
    <cellStyle name="Normal 2 8 21 4 2 3" xfId="41220"/>
    <cellStyle name="Normal 2 8 21 4 3" xfId="11136"/>
    <cellStyle name="Normal 2 8 21 4 3 2" xfId="41221"/>
    <cellStyle name="Normal 2 8 21 4 4" xfId="41222"/>
    <cellStyle name="Normal 2 8 21 5" xfId="11137"/>
    <cellStyle name="Normal 2 8 21 5 2" xfId="11138"/>
    <cellStyle name="Normal 2 8 21 5 2 2" xfId="41223"/>
    <cellStyle name="Normal 2 8 21 5 3" xfId="41224"/>
    <cellStyle name="Normal 2 8 21 6" xfId="11139"/>
    <cellStyle name="Normal 2 8 21 6 2" xfId="41225"/>
    <cellStyle name="Normal 2 8 21 7" xfId="11140"/>
    <cellStyle name="Normal 2 8 21 7 2" xfId="41226"/>
    <cellStyle name="Normal 2 8 21 8" xfId="41227"/>
    <cellStyle name="Normal 2 8 22" xfId="11141"/>
    <cellStyle name="Normal 2 8 22 2" xfId="11142"/>
    <cellStyle name="Normal 2 8 22 2 2" xfId="11143"/>
    <cellStyle name="Normal 2 8 22 2 2 2" xfId="11144"/>
    <cellStyle name="Normal 2 8 22 2 2 2 2" xfId="41228"/>
    <cellStyle name="Normal 2 8 22 2 2 3" xfId="41229"/>
    <cellStyle name="Normal 2 8 22 2 3" xfId="11145"/>
    <cellStyle name="Normal 2 8 22 2 3 2" xfId="41230"/>
    <cellStyle name="Normal 2 8 22 2 4" xfId="41231"/>
    <cellStyle name="Normal 2 8 22 3" xfId="11146"/>
    <cellStyle name="Normal 2 8 22 3 2" xfId="11147"/>
    <cellStyle name="Normal 2 8 22 3 2 2" xfId="11148"/>
    <cellStyle name="Normal 2 8 22 3 2 2 2" xfId="41232"/>
    <cellStyle name="Normal 2 8 22 3 2 3" xfId="41233"/>
    <cellStyle name="Normal 2 8 22 3 3" xfId="11149"/>
    <cellStyle name="Normal 2 8 22 3 3 2" xfId="41234"/>
    <cellStyle name="Normal 2 8 22 3 4" xfId="41235"/>
    <cellStyle name="Normal 2 8 22 4" xfId="11150"/>
    <cellStyle name="Normal 2 8 22 4 2" xfId="11151"/>
    <cellStyle name="Normal 2 8 22 4 2 2" xfId="11152"/>
    <cellStyle name="Normal 2 8 22 4 2 2 2" xfId="41236"/>
    <cellStyle name="Normal 2 8 22 4 2 3" xfId="41237"/>
    <cellStyle name="Normal 2 8 22 4 3" xfId="11153"/>
    <cellStyle name="Normal 2 8 22 4 3 2" xfId="41238"/>
    <cellStyle name="Normal 2 8 22 4 4" xfId="41239"/>
    <cellStyle name="Normal 2 8 22 5" xfId="11154"/>
    <cellStyle name="Normal 2 8 22 5 2" xfId="11155"/>
    <cellStyle name="Normal 2 8 22 5 2 2" xfId="41240"/>
    <cellStyle name="Normal 2 8 22 5 3" xfId="41241"/>
    <cellStyle name="Normal 2 8 22 6" xfId="11156"/>
    <cellStyle name="Normal 2 8 22 6 2" xfId="41242"/>
    <cellStyle name="Normal 2 8 22 7" xfId="11157"/>
    <cellStyle name="Normal 2 8 22 7 2" xfId="41243"/>
    <cellStyle name="Normal 2 8 22 8" xfId="41244"/>
    <cellStyle name="Normal 2 8 23" xfId="11158"/>
    <cellStyle name="Normal 2 8 23 2" xfId="11159"/>
    <cellStyle name="Normal 2 8 23 2 2" xfId="11160"/>
    <cellStyle name="Normal 2 8 23 2 2 2" xfId="11161"/>
    <cellStyle name="Normal 2 8 23 2 2 2 2" xfId="41245"/>
    <cellStyle name="Normal 2 8 23 2 2 3" xfId="41246"/>
    <cellStyle name="Normal 2 8 23 2 3" xfId="11162"/>
    <cellStyle name="Normal 2 8 23 2 3 2" xfId="41247"/>
    <cellStyle name="Normal 2 8 23 2 4" xfId="41248"/>
    <cellStyle name="Normal 2 8 23 3" xfId="11163"/>
    <cellStyle name="Normal 2 8 23 3 2" xfId="11164"/>
    <cellStyle name="Normal 2 8 23 3 2 2" xfId="11165"/>
    <cellStyle name="Normal 2 8 23 3 2 2 2" xfId="41249"/>
    <cellStyle name="Normal 2 8 23 3 2 3" xfId="41250"/>
    <cellStyle name="Normal 2 8 23 3 3" xfId="11166"/>
    <cellStyle name="Normal 2 8 23 3 3 2" xfId="41251"/>
    <cellStyle name="Normal 2 8 23 3 4" xfId="41252"/>
    <cellStyle name="Normal 2 8 23 4" xfId="11167"/>
    <cellStyle name="Normal 2 8 23 4 2" xfId="11168"/>
    <cellStyle name="Normal 2 8 23 4 2 2" xfId="11169"/>
    <cellStyle name="Normal 2 8 23 4 2 2 2" xfId="41253"/>
    <cellStyle name="Normal 2 8 23 4 2 3" xfId="41254"/>
    <cellStyle name="Normal 2 8 23 4 3" xfId="11170"/>
    <cellStyle name="Normal 2 8 23 4 3 2" xfId="41255"/>
    <cellStyle name="Normal 2 8 23 4 4" xfId="41256"/>
    <cellStyle name="Normal 2 8 23 5" xfId="11171"/>
    <cellStyle name="Normal 2 8 23 5 2" xfId="11172"/>
    <cellStyle name="Normal 2 8 23 5 2 2" xfId="41257"/>
    <cellStyle name="Normal 2 8 23 5 3" xfId="41258"/>
    <cellStyle name="Normal 2 8 23 6" xfId="11173"/>
    <cellStyle name="Normal 2 8 23 6 2" xfId="41259"/>
    <cellStyle name="Normal 2 8 23 7" xfId="11174"/>
    <cellStyle name="Normal 2 8 23 7 2" xfId="41260"/>
    <cellStyle name="Normal 2 8 23 8" xfId="41261"/>
    <cellStyle name="Normal 2 8 24" xfId="11175"/>
    <cellStyle name="Normal 2 8 24 2" xfId="11176"/>
    <cellStyle name="Normal 2 8 24 2 2" xfId="11177"/>
    <cellStyle name="Normal 2 8 24 2 2 2" xfId="11178"/>
    <cellStyle name="Normal 2 8 24 2 2 2 2" xfId="41262"/>
    <cellStyle name="Normal 2 8 24 2 2 3" xfId="41263"/>
    <cellStyle name="Normal 2 8 24 2 3" xfId="11179"/>
    <cellStyle name="Normal 2 8 24 2 3 2" xfId="41264"/>
    <cellStyle name="Normal 2 8 24 2 4" xfId="41265"/>
    <cellStyle name="Normal 2 8 24 3" xfId="11180"/>
    <cellStyle name="Normal 2 8 24 3 2" xfId="11181"/>
    <cellStyle name="Normal 2 8 24 3 2 2" xfId="11182"/>
    <cellStyle name="Normal 2 8 24 3 2 2 2" xfId="41266"/>
    <cellStyle name="Normal 2 8 24 3 2 3" xfId="41267"/>
    <cellStyle name="Normal 2 8 24 3 3" xfId="11183"/>
    <cellStyle name="Normal 2 8 24 3 3 2" xfId="41268"/>
    <cellStyle name="Normal 2 8 24 3 4" xfId="41269"/>
    <cellStyle name="Normal 2 8 24 4" xfId="11184"/>
    <cellStyle name="Normal 2 8 24 4 2" xfId="11185"/>
    <cellStyle name="Normal 2 8 24 4 2 2" xfId="11186"/>
    <cellStyle name="Normal 2 8 24 4 2 2 2" xfId="41270"/>
    <cellStyle name="Normal 2 8 24 4 2 3" xfId="41271"/>
    <cellStyle name="Normal 2 8 24 4 3" xfId="11187"/>
    <cellStyle name="Normal 2 8 24 4 3 2" xfId="41272"/>
    <cellStyle name="Normal 2 8 24 4 4" xfId="41273"/>
    <cellStyle name="Normal 2 8 24 5" xfId="11188"/>
    <cellStyle name="Normal 2 8 24 5 2" xfId="11189"/>
    <cellStyle name="Normal 2 8 24 5 2 2" xfId="41274"/>
    <cellStyle name="Normal 2 8 24 5 3" xfId="41275"/>
    <cellStyle name="Normal 2 8 24 6" xfId="11190"/>
    <cellStyle name="Normal 2 8 24 6 2" xfId="41276"/>
    <cellStyle name="Normal 2 8 24 7" xfId="11191"/>
    <cellStyle name="Normal 2 8 24 7 2" xfId="41277"/>
    <cellStyle name="Normal 2 8 24 8" xfId="41278"/>
    <cellStyle name="Normal 2 8 25" xfId="11192"/>
    <cellStyle name="Normal 2 8 25 2" xfId="11193"/>
    <cellStyle name="Normal 2 8 25 2 2" xfId="11194"/>
    <cellStyle name="Normal 2 8 25 2 2 2" xfId="11195"/>
    <cellStyle name="Normal 2 8 25 2 2 2 2" xfId="41279"/>
    <cellStyle name="Normal 2 8 25 2 2 3" xfId="41280"/>
    <cellStyle name="Normal 2 8 25 2 3" xfId="11196"/>
    <cellStyle name="Normal 2 8 25 2 3 2" xfId="41281"/>
    <cellStyle name="Normal 2 8 25 2 4" xfId="41282"/>
    <cellStyle name="Normal 2 8 25 3" xfId="11197"/>
    <cellStyle name="Normal 2 8 25 3 2" xfId="11198"/>
    <cellStyle name="Normal 2 8 25 3 2 2" xfId="11199"/>
    <cellStyle name="Normal 2 8 25 3 2 2 2" xfId="41283"/>
    <cellStyle name="Normal 2 8 25 3 2 3" xfId="41284"/>
    <cellStyle name="Normal 2 8 25 3 3" xfId="11200"/>
    <cellStyle name="Normal 2 8 25 3 3 2" xfId="41285"/>
    <cellStyle name="Normal 2 8 25 3 4" xfId="41286"/>
    <cellStyle name="Normal 2 8 25 4" xfId="11201"/>
    <cellStyle name="Normal 2 8 25 4 2" xfId="11202"/>
    <cellStyle name="Normal 2 8 25 4 2 2" xfId="11203"/>
    <cellStyle name="Normal 2 8 25 4 2 2 2" xfId="41287"/>
    <cellStyle name="Normal 2 8 25 4 2 3" xfId="41288"/>
    <cellStyle name="Normal 2 8 25 4 3" xfId="11204"/>
    <cellStyle name="Normal 2 8 25 4 3 2" xfId="41289"/>
    <cellStyle name="Normal 2 8 25 4 4" xfId="41290"/>
    <cellStyle name="Normal 2 8 25 5" xfId="11205"/>
    <cellStyle name="Normal 2 8 25 5 2" xfId="11206"/>
    <cellStyle name="Normal 2 8 25 5 2 2" xfId="41291"/>
    <cellStyle name="Normal 2 8 25 5 3" xfId="41292"/>
    <cellStyle name="Normal 2 8 25 6" xfId="11207"/>
    <cellStyle name="Normal 2 8 25 6 2" xfId="41293"/>
    <cellStyle name="Normal 2 8 25 7" xfId="11208"/>
    <cellStyle name="Normal 2 8 25 7 2" xfId="41294"/>
    <cellStyle name="Normal 2 8 25 8" xfId="41295"/>
    <cellStyle name="Normal 2 8 26" xfId="11209"/>
    <cellStyle name="Normal 2 8 26 2" xfId="11210"/>
    <cellStyle name="Normal 2 8 26 2 2" xfId="11211"/>
    <cellStyle name="Normal 2 8 26 2 2 2" xfId="11212"/>
    <cellStyle name="Normal 2 8 26 2 2 2 2" xfId="41296"/>
    <cellStyle name="Normal 2 8 26 2 2 3" xfId="41297"/>
    <cellStyle name="Normal 2 8 26 2 3" xfId="11213"/>
    <cellStyle name="Normal 2 8 26 2 3 2" xfId="41298"/>
    <cellStyle name="Normal 2 8 26 2 4" xfId="41299"/>
    <cellStyle name="Normal 2 8 26 3" xfId="11214"/>
    <cellStyle name="Normal 2 8 26 3 2" xfId="11215"/>
    <cellStyle name="Normal 2 8 26 3 2 2" xfId="11216"/>
    <cellStyle name="Normal 2 8 26 3 2 2 2" xfId="41300"/>
    <cellStyle name="Normal 2 8 26 3 2 3" xfId="41301"/>
    <cellStyle name="Normal 2 8 26 3 3" xfId="11217"/>
    <cellStyle name="Normal 2 8 26 3 3 2" xfId="41302"/>
    <cellStyle name="Normal 2 8 26 3 4" xfId="41303"/>
    <cellStyle name="Normal 2 8 26 4" xfId="11218"/>
    <cellStyle name="Normal 2 8 26 4 2" xfId="11219"/>
    <cellStyle name="Normal 2 8 26 4 2 2" xfId="11220"/>
    <cellStyle name="Normal 2 8 26 4 2 2 2" xfId="41304"/>
    <cellStyle name="Normal 2 8 26 4 2 3" xfId="41305"/>
    <cellStyle name="Normal 2 8 26 4 3" xfId="11221"/>
    <cellStyle name="Normal 2 8 26 4 3 2" xfId="41306"/>
    <cellStyle name="Normal 2 8 26 4 4" xfId="41307"/>
    <cellStyle name="Normal 2 8 26 5" xfId="11222"/>
    <cellStyle name="Normal 2 8 26 5 2" xfId="11223"/>
    <cellStyle name="Normal 2 8 26 5 2 2" xfId="41308"/>
    <cellStyle name="Normal 2 8 26 5 3" xfId="41309"/>
    <cellStyle name="Normal 2 8 26 6" xfId="11224"/>
    <cellStyle name="Normal 2 8 26 6 2" xfId="41310"/>
    <cellStyle name="Normal 2 8 26 7" xfId="11225"/>
    <cellStyle name="Normal 2 8 26 7 2" xfId="41311"/>
    <cellStyle name="Normal 2 8 26 8" xfId="41312"/>
    <cellStyle name="Normal 2 8 27" xfId="11226"/>
    <cellStyle name="Normal 2 8 27 2" xfId="11227"/>
    <cellStyle name="Normal 2 8 27 2 2" xfId="11228"/>
    <cellStyle name="Normal 2 8 27 2 2 2" xfId="11229"/>
    <cellStyle name="Normal 2 8 27 2 2 2 2" xfId="41313"/>
    <cellStyle name="Normal 2 8 27 2 2 3" xfId="41314"/>
    <cellStyle name="Normal 2 8 27 2 3" xfId="11230"/>
    <cellStyle name="Normal 2 8 27 2 3 2" xfId="41315"/>
    <cellStyle name="Normal 2 8 27 2 4" xfId="41316"/>
    <cellStyle name="Normal 2 8 27 3" xfId="11231"/>
    <cellStyle name="Normal 2 8 27 3 2" xfId="11232"/>
    <cellStyle name="Normal 2 8 27 3 2 2" xfId="11233"/>
    <cellStyle name="Normal 2 8 27 3 2 2 2" xfId="41317"/>
    <cellStyle name="Normal 2 8 27 3 2 3" xfId="41318"/>
    <cellStyle name="Normal 2 8 27 3 3" xfId="11234"/>
    <cellStyle name="Normal 2 8 27 3 3 2" xfId="41319"/>
    <cellStyle name="Normal 2 8 27 3 4" xfId="41320"/>
    <cellStyle name="Normal 2 8 27 4" xfId="11235"/>
    <cellStyle name="Normal 2 8 27 4 2" xfId="11236"/>
    <cellStyle name="Normal 2 8 27 4 2 2" xfId="11237"/>
    <cellStyle name="Normal 2 8 27 4 2 2 2" xfId="41321"/>
    <cellStyle name="Normal 2 8 27 4 2 3" xfId="41322"/>
    <cellStyle name="Normal 2 8 27 4 3" xfId="11238"/>
    <cellStyle name="Normal 2 8 27 4 3 2" xfId="41323"/>
    <cellStyle name="Normal 2 8 27 4 4" xfId="41324"/>
    <cellStyle name="Normal 2 8 27 5" xfId="11239"/>
    <cellStyle name="Normal 2 8 27 5 2" xfId="11240"/>
    <cellStyle name="Normal 2 8 27 5 2 2" xfId="41325"/>
    <cellStyle name="Normal 2 8 27 5 3" xfId="41326"/>
    <cellStyle name="Normal 2 8 27 6" xfId="11241"/>
    <cellStyle name="Normal 2 8 27 6 2" xfId="41327"/>
    <cellStyle name="Normal 2 8 27 7" xfId="11242"/>
    <cellStyle name="Normal 2 8 27 7 2" xfId="41328"/>
    <cellStyle name="Normal 2 8 27 8" xfId="41329"/>
    <cellStyle name="Normal 2 8 28" xfId="11243"/>
    <cellStyle name="Normal 2 8 28 2" xfId="11244"/>
    <cellStyle name="Normal 2 8 28 2 2" xfId="11245"/>
    <cellStyle name="Normal 2 8 28 2 2 2" xfId="11246"/>
    <cellStyle name="Normal 2 8 28 2 2 2 2" xfId="41330"/>
    <cellStyle name="Normal 2 8 28 2 2 3" xfId="41331"/>
    <cellStyle name="Normal 2 8 28 2 3" xfId="11247"/>
    <cellStyle name="Normal 2 8 28 2 3 2" xfId="41332"/>
    <cellStyle name="Normal 2 8 28 2 4" xfId="41333"/>
    <cellStyle name="Normal 2 8 28 3" xfId="11248"/>
    <cellStyle name="Normal 2 8 28 3 2" xfId="11249"/>
    <cellStyle name="Normal 2 8 28 3 2 2" xfId="11250"/>
    <cellStyle name="Normal 2 8 28 3 2 2 2" xfId="41334"/>
    <cellStyle name="Normal 2 8 28 3 2 3" xfId="41335"/>
    <cellStyle name="Normal 2 8 28 3 3" xfId="11251"/>
    <cellStyle name="Normal 2 8 28 3 3 2" xfId="41336"/>
    <cellStyle name="Normal 2 8 28 3 4" xfId="41337"/>
    <cellStyle name="Normal 2 8 28 4" xfId="11252"/>
    <cellStyle name="Normal 2 8 28 4 2" xfId="11253"/>
    <cellStyle name="Normal 2 8 28 4 2 2" xfId="11254"/>
    <cellStyle name="Normal 2 8 28 4 2 2 2" xfId="41338"/>
    <cellStyle name="Normal 2 8 28 4 2 3" xfId="41339"/>
    <cellStyle name="Normal 2 8 28 4 3" xfId="11255"/>
    <cellStyle name="Normal 2 8 28 4 3 2" xfId="41340"/>
    <cellStyle name="Normal 2 8 28 4 4" xfId="41341"/>
    <cellStyle name="Normal 2 8 28 5" xfId="11256"/>
    <cellStyle name="Normal 2 8 28 5 2" xfId="11257"/>
    <cellStyle name="Normal 2 8 28 5 2 2" xfId="41342"/>
    <cellStyle name="Normal 2 8 28 5 3" xfId="41343"/>
    <cellStyle name="Normal 2 8 28 6" xfId="11258"/>
    <cellStyle name="Normal 2 8 28 6 2" xfId="41344"/>
    <cellStyle name="Normal 2 8 28 7" xfId="11259"/>
    <cellStyle name="Normal 2 8 28 7 2" xfId="41345"/>
    <cellStyle name="Normal 2 8 28 8" xfId="41346"/>
    <cellStyle name="Normal 2 8 29" xfId="11260"/>
    <cellStyle name="Normal 2 8 29 2" xfId="11261"/>
    <cellStyle name="Normal 2 8 29 2 2" xfId="11262"/>
    <cellStyle name="Normal 2 8 29 2 2 2" xfId="11263"/>
    <cellStyle name="Normal 2 8 29 2 2 2 2" xfId="41347"/>
    <cellStyle name="Normal 2 8 29 2 2 3" xfId="41348"/>
    <cellStyle name="Normal 2 8 29 2 3" xfId="11264"/>
    <cellStyle name="Normal 2 8 29 2 3 2" xfId="41349"/>
    <cellStyle name="Normal 2 8 29 2 4" xfId="41350"/>
    <cellStyle name="Normal 2 8 29 3" xfId="11265"/>
    <cellStyle name="Normal 2 8 29 3 2" xfId="11266"/>
    <cellStyle name="Normal 2 8 29 3 2 2" xfId="11267"/>
    <cellStyle name="Normal 2 8 29 3 2 2 2" xfId="41351"/>
    <cellStyle name="Normal 2 8 29 3 2 3" xfId="41352"/>
    <cellStyle name="Normal 2 8 29 3 3" xfId="11268"/>
    <cellStyle name="Normal 2 8 29 3 3 2" xfId="41353"/>
    <cellStyle name="Normal 2 8 29 3 4" xfId="41354"/>
    <cellStyle name="Normal 2 8 29 4" xfId="11269"/>
    <cellStyle name="Normal 2 8 29 4 2" xfId="11270"/>
    <cellStyle name="Normal 2 8 29 4 2 2" xfId="11271"/>
    <cellStyle name="Normal 2 8 29 4 2 2 2" xfId="41355"/>
    <cellStyle name="Normal 2 8 29 4 2 3" xfId="41356"/>
    <cellStyle name="Normal 2 8 29 4 3" xfId="11272"/>
    <cellStyle name="Normal 2 8 29 4 3 2" xfId="41357"/>
    <cellStyle name="Normal 2 8 29 4 4" xfId="41358"/>
    <cellStyle name="Normal 2 8 29 5" xfId="11273"/>
    <cellStyle name="Normal 2 8 29 5 2" xfId="11274"/>
    <cellStyle name="Normal 2 8 29 5 2 2" xfId="41359"/>
    <cellStyle name="Normal 2 8 29 5 3" xfId="41360"/>
    <cellStyle name="Normal 2 8 29 6" xfId="11275"/>
    <cellStyle name="Normal 2 8 29 6 2" xfId="41361"/>
    <cellStyle name="Normal 2 8 29 7" xfId="11276"/>
    <cellStyle name="Normal 2 8 29 7 2" xfId="41362"/>
    <cellStyle name="Normal 2 8 29 8" xfId="41363"/>
    <cellStyle name="Normal 2 8 3" xfId="11277"/>
    <cellStyle name="Normal 2 8 3 2" xfId="11278"/>
    <cellStyle name="Normal 2 8 3 2 2" xfId="11279"/>
    <cellStyle name="Normal 2 8 3 2 2 2" xfId="11280"/>
    <cellStyle name="Normal 2 8 3 2 2 2 2" xfId="41364"/>
    <cellStyle name="Normal 2 8 3 2 2 3" xfId="41365"/>
    <cellStyle name="Normal 2 8 3 2 3" xfId="11281"/>
    <cellStyle name="Normal 2 8 3 2 3 2" xfId="41366"/>
    <cellStyle name="Normal 2 8 3 2 4" xfId="41367"/>
    <cellStyle name="Normal 2 8 3 3" xfId="11282"/>
    <cellStyle name="Normal 2 8 3 3 2" xfId="11283"/>
    <cellStyle name="Normal 2 8 3 3 2 2" xfId="11284"/>
    <cellStyle name="Normal 2 8 3 3 2 2 2" xfId="41368"/>
    <cellStyle name="Normal 2 8 3 3 2 3" xfId="41369"/>
    <cellStyle name="Normal 2 8 3 3 3" xfId="11285"/>
    <cellStyle name="Normal 2 8 3 3 3 2" xfId="41370"/>
    <cellStyle name="Normal 2 8 3 3 4" xfId="41371"/>
    <cellStyle name="Normal 2 8 3 4" xfId="11286"/>
    <cellStyle name="Normal 2 8 3 4 2" xfId="11287"/>
    <cellStyle name="Normal 2 8 3 4 2 2" xfId="11288"/>
    <cellStyle name="Normal 2 8 3 4 2 2 2" xfId="41372"/>
    <cellStyle name="Normal 2 8 3 4 2 3" xfId="41373"/>
    <cellStyle name="Normal 2 8 3 4 3" xfId="11289"/>
    <cellStyle name="Normal 2 8 3 4 3 2" xfId="41374"/>
    <cellStyle name="Normal 2 8 3 4 4" xfId="41375"/>
    <cellStyle name="Normal 2 8 3 5" xfId="11290"/>
    <cellStyle name="Normal 2 8 3 5 2" xfId="11291"/>
    <cellStyle name="Normal 2 8 3 5 2 2" xfId="41376"/>
    <cellStyle name="Normal 2 8 3 5 3" xfId="41377"/>
    <cellStyle name="Normal 2 8 3 6" xfId="11292"/>
    <cellStyle name="Normal 2 8 3 6 2" xfId="41378"/>
    <cellStyle name="Normal 2 8 3 7" xfId="11293"/>
    <cellStyle name="Normal 2 8 3 7 2" xfId="41379"/>
    <cellStyle name="Normal 2 8 3 8" xfId="41380"/>
    <cellStyle name="Normal 2 8 30" xfId="11294"/>
    <cellStyle name="Normal 2 8 30 2" xfId="11295"/>
    <cellStyle name="Normal 2 8 30 2 2" xfId="11296"/>
    <cellStyle name="Normal 2 8 30 2 2 2" xfId="41381"/>
    <cellStyle name="Normal 2 8 30 2 3" xfId="41382"/>
    <cellStyle name="Normal 2 8 30 3" xfId="11297"/>
    <cellStyle name="Normal 2 8 30 3 2" xfId="41383"/>
    <cellStyle name="Normal 2 8 30 4" xfId="41384"/>
    <cellStyle name="Normal 2 8 31" xfId="11298"/>
    <cellStyle name="Normal 2 8 31 2" xfId="11299"/>
    <cellStyle name="Normal 2 8 31 2 2" xfId="11300"/>
    <cellStyle name="Normal 2 8 31 2 2 2" xfId="41385"/>
    <cellStyle name="Normal 2 8 31 2 3" xfId="41386"/>
    <cellStyle name="Normal 2 8 31 3" xfId="11301"/>
    <cellStyle name="Normal 2 8 31 3 2" xfId="41387"/>
    <cellStyle name="Normal 2 8 31 4" xfId="41388"/>
    <cellStyle name="Normal 2 8 32" xfId="11302"/>
    <cellStyle name="Normal 2 8 32 2" xfId="11303"/>
    <cellStyle name="Normal 2 8 32 2 2" xfId="11304"/>
    <cellStyle name="Normal 2 8 32 2 2 2" xfId="41389"/>
    <cellStyle name="Normal 2 8 32 2 3" xfId="41390"/>
    <cellStyle name="Normal 2 8 32 3" xfId="11305"/>
    <cellStyle name="Normal 2 8 32 3 2" xfId="41391"/>
    <cellStyle name="Normal 2 8 32 4" xfId="41392"/>
    <cellStyle name="Normal 2 8 33" xfId="11306"/>
    <cellStyle name="Normal 2 8 33 2" xfId="11307"/>
    <cellStyle name="Normal 2 8 33 2 2" xfId="41393"/>
    <cellStyle name="Normal 2 8 33 3" xfId="41394"/>
    <cellStyle name="Normal 2 8 34" xfId="11308"/>
    <cellStyle name="Normal 2 8 34 2" xfId="41395"/>
    <cellStyle name="Normal 2 8 35" xfId="11309"/>
    <cellStyle name="Normal 2 8 35 2" xfId="41396"/>
    <cellStyle name="Normal 2 8 36" xfId="41397"/>
    <cellStyle name="Normal 2 8 4" xfId="11310"/>
    <cellStyle name="Normal 2 8 4 2" xfId="11311"/>
    <cellStyle name="Normal 2 8 4 2 2" xfId="11312"/>
    <cellStyle name="Normal 2 8 4 2 2 2" xfId="11313"/>
    <cellStyle name="Normal 2 8 4 2 2 2 2" xfId="41398"/>
    <cellStyle name="Normal 2 8 4 2 2 3" xfId="41399"/>
    <cellStyle name="Normal 2 8 4 2 3" xfId="11314"/>
    <cellStyle name="Normal 2 8 4 2 3 2" xfId="41400"/>
    <cellStyle name="Normal 2 8 4 2 4" xfId="41401"/>
    <cellStyle name="Normal 2 8 4 3" xfId="11315"/>
    <cellStyle name="Normal 2 8 4 3 2" xfId="11316"/>
    <cellStyle name="Normal 2 8 4 3 2 2" xfId="11317"/>
    <cellStyle name="Normal 2 8 4 3 2 2 2" xfId="41402"/>
    <cellStyle name="Normal 2 8 4 3 2 3" xfId="41403"/>
    <cellStyle name="Normal 2 8 4 3 3" xfId="11318"/>
    <cellStyle name="Normal 2 8 4 3 3 2" xfId="41404"/>
    <cellStyle name="Normal 2 8 4 3 4" xfId="41405"/>
    <cellStyle name="Normal 2 8 4 4" xfId="11319"/>
    <cellStyle name="Normal 2 8 4 4 2" xfId="11320"/>
    <cellStyle name="Normal 2 8 4 4 2 2" xfId="11321"/>
    <cellStyle name="Normal 2 8 4 4 2 2 2" xfId="41406"/>
    <cellStyle name="Normal 2 8 4 4 2 3" xfId="41407"/>
    <cellStyle name="Normal 2 8 4 4 3" xfId="11322"/>
    <cellStyle name="Normal 2 8 4 4 3 2" xfId="41408"/>
    <cellStyle name="Normal 2 8 4 4 4" xfId="41409"/>
    <cellStyle name="Normal 2 8 4 5" xfId="11323"/>
    <cellStyle name="Normal 2 8 4 5 2" xfId="11324"/>
    <cellStyle name="Normal 2 8 4 5 2 2" xfId="41410"/>
    <cellStyle name="Normal 2 8 4 5 3" xfId="41411"/>
    <cellStyle name="Normal 2 8 4 6" xfId="11325"/>
    <cellStyle name="Normal 2 8 4 6 2" xfId="41412"/>
    <cellStyle name="Normal 2 8 4 7" xfId="11326"/>
    <cellStyle name="Normal 2 8 4 7 2" xfId="41413"/>
    <cellStyle name="Normal 2 8 4 8" xfId="41414"/>
    <cellStyle name="Normal 2 8 5" xfId="11327"/>
    <cellStyle name="Normal 2 8 5 2" xfId="11328"/>
    <cellStyle name="Normal 2 8 5 2 2" xfId="11329"/>
    <cellStyle name="Normal 2 8 5 2 2 2" xfId="11330"/>
    <cellStyle name="Normal 2 8 5 2 2 2 2" xfId="41415"/>
    <cellStyle name="Normal 2 8 5 2 2 3" xfId="41416"/>
    <cellStyle name="Normal 2 8 5 2 3" xfId="11331"/>
    <cellStyle name="Normal 2 8 5 2 3 2" xfId="41417"/>
    <cellStyle name="Normal 2 8 5 2 4" xfId="41418"/>
    <cellStyle name="Normal 2 8 5 3" xfId="11332"/>
    <cellStyle name="Normal 2 8 5 3 2" xfId="11333"/>
    <cellStyle name="Normal 2 8 5 3 2 2" xfId="11334"/>
    <cellStyle name="Normal 2 8 5 3 2 2 2" xfId="41419"/>
    <cellStyle name="Normal 2 8 5 3 2 3" xfId="41420"/>
    <cellStyle name="Normal 2 8 5 3 3" xfId="11335"/>
    <cellStyle name="Normal 2 8 5 3 3 2" xfId="41421"/>
    <cellStyle name="Normal 2 8 5 3 4" xfId="41422"/>
    <cellStyle name="Normal 2 8 5 4" xfId="11336"/>
    <cellStyle name="Normal 2 8 5 4 2" xfId="11337"/>
    <cellStyle name="Normal 2 8 5 4 2 2" xfId="11338"/>
    <cellStyle name="Normal 2 8 5 4 2 2 2" xfId="41423"/>
    <cellStyle name="Normal 2 8 5 4 2 3" xfId="41424"/>
    <cellStyle name="Normal 2 8 5 4 3" xfId="11339"/>
    <cellStyle name="Normal 2 8 5 4 3 2" xfId="41425"/>
    <cellStyle name="Normal 2 8 5 4 4" xfId="41426"/>
    <cellStyle name="Normal 2 8 5 5" xfId="11340"/>
    <cellStyle name="Normal 2 8 5 5 2" xfId="11341"/>
    <cellStyle name="Normal 2 8 5 5 2 2" xfId="41427"/>
    <cellStyle name="Normal 2 8 5 5 3" xfId="41428"/>
    <cellStyle name="Normal 2 8 5 6" xfId="11342"/>
    <cellStyle name="Normal 2 8 5 6 2" xfId="41429"/>
    <cellStyle name="Normal 2 8 5 7" xfId="11343"/>
    <cellStyle name="Normal 2 8 5 7 2" xfId="41430"/>
    <cellStyle name="Normal 2 8 5 8" xfId="41431"/>
    <cellStyle name="Normal 2 8 6" xfId="11344"/>
    <cellStyle name="Normal 2 8 6 2" xfId="11345"/>
    <cellStyle name="Normal 2 8 6 2 2" xfId="11346"/>
    <cellStyle name="Normal 2 8 6 2 2 2" xfId="11347"/>
    <cellStyle name="Normal 2 8 6 2 2 2 2" xfId="41432"/>
    <cellStyle name="Normal 2 8 6 2 2 3" xfId="41433"/>
    <cellStyle name="Normal 2 8 6 2 3" xfId="11348"/>
    <cellStyle name="Normal 2 8 6 2 3 2" xfId="41434"/>
    <cellStyle name="Normal 2 8 6 2 4" xfId="41435"/>
    <cellStyle name="Normal 2 8 6 3" xfId="11349"/>
    <cellStyle name="Normal 2 8 6 3 2" xfId="11350"/>
    <cellStyle name="Normal 2 8 6 3 2 2" xfId="11351"/>
    <cellStyle name="Normal 2 8 6 3 2 2 2" xfId="41436"/>
    <cellStyle name="Normal 2 8 6 3 2 3" xfId="41437"/>
    <cellStyle name="Normal 2 8 6 3 3" xfId="11352"/>
    <cellStyle name="Normal 2 8 6 3 3 2" xfId="41438"/>
    <cellStyle name="Normal 2 8 6 3 4" xfId="41439"/>
    <cellStyle name="Normal 2 8 6 4" xfId="11353"/>
    <cellStyle name="Normal 2 8 6 4 2" xfId="11354"/>
    <cellStyle name="Normal 2 8 6 4 2 2" xfId="11355"/>
    <cellStyle name="Normal 2 8 6 4 2 2 2" xfId="41440"/>
    <cellStyle name="Normal 2 8 6 4 2 3" xfId="41441"/>
    <cellStyle name="Normal 2 8 6 4 3" xfId="11356"/>
    <cellStyle name="Normal 2 8 6 4 3 2" xfId="41442"/>
    <cellStyle name="Normal 2 8 6 4 4" xfId="41443"/>
    <cellStyle name="Normal 2 8 6 5" xfId="11357"/>
    <cellStyle name="Normal 2 8 6 5 2" xfId="11358"/>
    <cellStyle name="Normal 2 8 6 5 2 2" xfId="41444"/>
    <cellStyle name="Normal 2 8 6 5 3" xfId="41445"/>
    <cellStyle name="Normal 2 8 6 6" xfId="11359"/>
    <cellStyle name="Normal 2 8 6 6 2" xfId="41446"/>
    <cellStyle name="Normal 2 8 6 7" xfId="11360"/>
    <cellStyle name="Normal 2 8 6 7 2" xfId="41447"/>
    <cellStyle name="Normal 2 8 6 8" xfId="41448"/>
    <cellStyle name="Normal 2 8 7" xfId="11361"/>
    <cellStyle name="Normal 2 8 7 2" xfId="11362"/>
    <cellStyle name="Normal 2 8 7 2 2" xfId="11363"/>
    <cellStyle name="Normal 2 8 7 2 2 2" xfId="11364"/>
    <cellStyle name="Normal 2 8 7 2 2 2 2" xfId="41449"/>
    <cellStyle name="Normal 2 8 7 2 2 3" xfId="41450"/>
    <cellStyle name="Normal 2 8 7 2 3" xfId="11365"/>
    <cellStyle name="Normal 2 8 7 2 3 2" xfId="41451"/>
    <cellStyle name="Normal 2 8 7 2 4" xfId="41452"/>
    <cellStyle name="Normal 2 8 7 3" xfId="11366"/>
    <cellStyle name="Normal 2 8 7 3 2" xfId="11367"/>
    <cellStyle name="Normal 2 8 7 3 2 2" xfId="11368"/>
    <cellStyle name="Normal 2 8 7 3 2 2 2" xfId="41453"/>
    <cellStyle name="Normal 2 8 7 3 2 3" xfId="41454"/>
    <cellStyle name="Normal 2 8 7 3 3" xfId="11369"/>
    <cellStyle name="Normal 2 8 7 3 3 2" xfId="41455"/>
    <cellStyle name="Normal 2 8 7 3 4" xfId="41456"/>
    <cellStyle name="Normal 2 8 7 4" xfId="11370"/>
    <cellStyle name="Normal 2 8 7 4 2" xfId="11371"/>
    <cellStyle name="Normal 2 8 7 4 2 2" xfId="11372"/>
    <cellStyle name="Normal 2 8 7 4 2 2 2" xfId="41457"/>
    <cellStyle name="Normal 2 8 7 4 2 3" xfId="41458"/>
    <cellStyle name="Normal 2 8 7 4 3" xfId="11373"/>
    <cellStyle name="Normal 2 8 7 4 3 2" xfId="41459"/>
    <cellStyle name="Normal 2 8 7 4 4" xfId="41460"/>
    <cellStyle name="Normal 2 8 7 5" xfId="11374"/>
    <cellStyle name="Normal 2 8 7 5 2" xfId="11375"/>
    <cellStyle name="Normal 2 8 7 5 2 2" xfId="41461"/>
    <cellStyle name="Normal 2 8 7 5 3" xfId="41462"/>
    <cellStyle name="Normal 2 8 7 6" xfId="11376"/>
    <cellStyle name="Normal 2 8 7 6 2" xfId="41463"/>
    <cellStyle name="Normal 2 8 7 7" xfId="11377"/>
    <cellStyle name="Normal 2 8 7 7 2" xfId="41464"/>
    <cellStyle name="Normal 2 8 7 8" xfId="41465"/>
    <cellStyle name="Normal 2 8 8" xfId="11378"/>
    <cellStyle name="Normal 2 8 8 2" xfId="11379"/>
    <cellStyle name="Normal 2 8 8 2 2" xfId="11380"/>
    <cellStyle name="Normal 2 8 8 2 2 2" xfId="11381"/>
    <cellStyle name="Normal 2 8 8 2 2 2 2" xfId="41466"/>
    <cellStyle name="Normal 2 8 8 2 2 3" xfId="41467"/>
    <cellStyle name="Normal 2 8 8 2 3" xfId="11382"/>
    <cellStyle name="Normal 2 8 8 2 3 2" xfId="41468"/>
    <cellStyle name="Normal 2 8 8 2 4" xfId="41469"/>
    <cellStyle name="Normal 2 8 8 3" xfId="11383"/>
    <cellStyle name="Normal 2 8 8 3 2" xfId="11384"/>
    <cellStyle name="Normal 2 8 8 3 2 2" xfId="11385"/>
    <cellStyle name="Normal 2 8 8 3 2 2 2" xfId="41470"/>
    <cellStyle name="Normal 2 8 8 3 2 3" xfId="41471"/>
    <cellStyle name="Normal 2 8 8 3 3" xfId="11386"/>
    <cellStyle name="Normal 2 8 8 3 3 2" xfId="41472"/>
    <cellStyle name="Normal 2 8 8 3 4" xfId="41473"/>
    <cellStyle name="Normal 2 8 8 4" xfId="11387"/>
    <cellStyle name="Normal 2 8 8 4 2" xfId="11388"/>
    <cellStyle name="Normal 2 8 8 4 2 2" xfId="11389"/>
    <cellStyle name="Normal 2 8 8 4 2 2 2" xfId="41474"/>
    <cellStyle name="Normal 2 8 8 4 2 3" xfId="41475"/>
    <cellStyle name="Normal 2 8 8 4 3" xfId="11390"/>
    <cellStyle name="Normal 2 8 8 4 3 2" xfId="41476"/>
    <cellStyle name="Normal 2 8 8 4 4" xfId="41477"/>
    <cellStyle name="Normal 2 8 8 5" xfId="11391"/>
    <cellStyle name="Normal 2 8 8 5 2" xfId="11392"/>
    <cellStyle name="Normal 2 8 8 5 2 2" xfId="41478"/>
    <cellStyle name="Normal 2 8 8 5 3" xfId="41479"/>
    <cellStyle name="Normal 2 8 8 6" xfId="11393"/>
    <cellStyle name="Normal 2 8 8 6 2" xfId="41480"/>
    <cellStyle name="Normal 2 8 8 7" xfId="11394"/>
    <cellStyle name="Normal 2 8 8 7 2" xfId="41481"/>
    <cellStyle name="Normal 2 8 8 8" xfId="41482"/>
    <cellStyle name="Normal 2 8 9" xfId="11395"/>
    <cellStyle name="Normal 2 8 9 2" xfId="11396"/>
    <cellStyle name="Normal 2 8 9 2 2" xfId="11397"/>
    <cellStyle name="Normal 2 8 9 2 2 2" xfId="11398"/>
    <cellStyle name="Normal 2 8 9 2 2 2 2" xfId="41483"/>
    <cellStyle name="Normal 2 8 9 2 2 3" xfId="41484"/>
    <cellStyle name="Normal 2 8 9 2 3" xfId="11399"/>
    <cellStyle name="Normal 2 8 9 2 3 2" xfId="41485"/>
    <cellStyle name="Normal 2 8 9 2 4" xfId="41486"/>
    <cellStyle name="Normal 2 8 9 3" xfId="11400"/>
    <cellStyle name="Normal 2 8 9 3 2" xfId="11401"/>
    <cellStyle name="Normal 2 8 9 3 2 2" xfId="11402"/>
    <cellStyle name="Normal 2 8 9 3 2 2 2" xfId="41487"/>
    <cellStyle name="Normal 2 8 9 3 2 3" xfId="41488"/>
    <cellStyle name="Normal 2 8 9 3 3" xfId="11403"/>
    <cellStyle name="Normal 2 8 9 3 3 2" xfId="41489"/>
    <cellStyle name="Normal 2 8 9 3 4" xfId="41490"/>
    <cellStyle name="Normal 2 8 9 4" xfId="11404"/>
    <cellStyle name="Normal 2 8 9 4 2" xfId="11405"/>
    <cellStyle name="Normal 2 8 9 4 2 2" xfId="11406"/>
    <cellStyle name="Normal 2 8 9 4 2 2 2" xfId="41491"/>
    <cellStyle name="Normal 2 8 9 4 2 3" xfId="41492"/>
    <cellStyle name="Normal 2 8 9 4 3" xfId="11407"/>
    <cellStyle name="Normal 2 8 9 4 3 2" xfId="41493"/>
    <cellStyle name="Normal 2 8 9 4 4" xfId="41494"/>
    <cellStyle name="Normal 2 8 9 5" xfId="11408"/>
    <cellStyle name="Normal 2 8 9 5 2" xfId="11409"/>
    <cellStyle name="Normal 2 8 9 5 2 2" xfId="41495"/>
    <cellStyle name="Normal 2 8 9 5 3" xfId="41496"/>
    <cellStyle name="Normal 2 8 9 6" xfId="11410"/>
    <cellStyle name="Normal 2 8 9 6 2" xfId="41497"/>
    <cellStyle name="Normal 2 8 9 7" xfId="11411"/>
    <cellStyle name="Normal 2 8 9 7 2" xfId="41498"/>
    <cellStyle name="Normal 2 8 9 8" xfId="41499"/>
    <cellStyle name="Normal 2 9" xfId="11412"/>
    <cellStyle name="Normal 2 9 2" xfId="11413"/>
    <cellStyle name="Normal 2 9 2 2" xfId="11414"/>
    <cellStyle name="Normal 2 9 2 2 2" xfId="11415"/>
    <cellStyle name="Normal 2 9 2 2 2 2" xfId="41500"/>
    <cellStyle name="Normal 2 9 2 2 3" xfId="41501"/>
    <cellStyle name="Normal 2 9 2 3" xfId="11416"/>
    <cellStyle name="Normal 2 9 2 3 2" xfId="41502"/>
    <cellStyle name="Normal 2 9 2 4" xfId="41503"/>
    <cellStyle name="Normal 2 9 3" xfId="11417"/>
    <cellStyle name="Normal 2 9 3 2" xfId="11418"/>
    <cellStyle name="Normal 2 9 3 2 2" xfId="11419"/>
    <cellStyle name="Normal 2 9 3 2 2 2" xfId="41504"/>
    <cellStyle name="Normal 2 9 3 2 3" xfId="41505"/>
    <cellStyle name="Normal 2 9 3 3" xfId="11420"/>
    <cellStyle name="Normal 2 9 3 3 2" xfId="41506"/>
    <cellStyle name="Normal 2 9 3 4" xfId="41507"/>
    <cellStyle name="Normal 2 9 4" xfId="11421"/>
    <cellStyle name="Normal 2 9 4 2" xfId="11422"/>
    <cellStyle name="Normal 2 9 4 2 2" xfId="11423"/>
    <cellStyle name="Normal 2 9 4 2 2 2" xfId="41508"/>
    <cellStyle name="Normal 2 9 4 2 3" xfId="41509"/>
    <cellStyle name="Normal 2 9 4 3" xfId="11424"/>
    <cellStyle name="Normal 2 9 4 3 2" xfId="41510"/>
    <cellStyle name="Normal 2 9 4 4" xfId="41511"/>
    <cellStyle name="Normal 2 9 5" xfId="11425"/>
    <cellStyle name="Normal 2 9 5 2" xfId="11426"/>
    <cellStyle name="Normal 2 9 5 2 2" xfId="41512"/>
    <cellStyle name="Normal 2 9 5 3" xfId="41513"/>
    <cellStyle name="Normal 2 9 6" xfId="11427"/>
    <cellStyle name="Normal 2 9 6 2" xfId="41514"/>
    <cellStyle name="Normal 2 9 7" xfId="11428"/>
    <cellStyle name="Normal 2 9 7 2" xfId="41515"/>
    <cellStyle name="Normal 2 9 8" xfId="41516"/>
    <cellStyle name="Normal 3" xfId="60477"/>
    <cellStyle name="Normal 3 2" xfId="60478"/>
    <cellStyle name="Normal 4" xfId="60479"/>
    <cellStyle name="Normal 4 2" xfId="60480"/>
    <cellStyle name="Normal 5" xfId="60481"/>
    <cellStyle name="Normal 5 2" xfId="60482"/>
    <cellStyle name="Normal 5 3" xfId="60483"/>
    <cellStyle name="Normal 6" xfId="60484"/>
    <cellStyle name="Normal 7" xfId="60485"/>
    <cellStyle name="Normal_ASUS" xfId="11429"/>
    <cellStyle name="Normal1" xfId="11430"/>
    <cellStyle name="Normal1 2" xfId="41517"/>
    <cellStyle name="Normal1 3" xfId="60486"/>
    <cellStyle name="normбlnм_laroux" xfId="11431"/>
    <cellStyle name="Note 10" xfId="11432"/>
    <cellStyle name="Note 10 2" xfId="41518"/>
    <cellStyle name="Note 11" xfId="11433"/>
    <cellStyle name="Note 11 2" xfId="41519"/>
    <cellStyle name="Note 12" xfId="11434"/>
    <cellStyle name="Note 12 2" xfId="41520"/>
    <cellStyle name="Note 13" xfId="11435"/>
    <cellStyle name="Note 13 2" xfId="41521"/>
    <cellStyle name="Note 2" xfId="11436"/>
    <cellStyle name="Note 2 2" xfId="41522"/>
    <cellStyle name="Note 2 2 2" xfId="60487"/>
    <cellStyle name="Note 2 2 3" xfId="60488"/>
    <cellStyle name="Note 2 2 4" xfId="60489"/>
    <cellStyle name="Note 2 2 5" xfId="60490"/>
    <cellStyle name="Note 2 3" xfId="60491"/>
    <cellStyle name="Note 2 4" xfId="60492"/>
    <cellStyle name="Note 2 5" xfId="60493"/>
    <cellStyle name="Note 2 6" xfId="60494"/>
    <cellStyle name="Note 3" xfId="11437"/>
    <cellStyle name="Note 3 2" xfId="41523"/>
    <cellStyle name="Note 3 2 2" xfId="60495"/>
    <cellStyle name="Note 3 3" xfId="60496"/>
    <cellStyle name="Note 3 4" xfId="60497"/>
    <cellStyle name="Note 3 5" xfId="60498"/>
    <cellStyle name="Note 4" xfId="11438"/>
    <cellStyle name="Note 4 2" xfId="41524"/>
    <cellStyle name="Note 4 2 2" xfId="60499"/>
    <cellStyle name="Note 4 3" xfId="60500"/>
    <cellStyle name="Note 4 4" xfId="60501"/>
    <cellStyle name="Note 4 5" xfId="60502"/>
    <cellStyle name="Note 5" xfId="11439"/>
    <cellStyle name="Note 5 2" xfId="41525"/>
    <cellStyle name="Note 6" xfId="11440"/>
    <cellStyle name="Note 6 2" xfId="41526"/>
    <cellStyle name="Note 7" xfId="11441"/>
    <cellStyle name="Note 7 2" xfId="41527"/>
    <cellStyle name="Note 8" xfId="11442"/>
    <cellStyle name="Note 8 2" xfId="41528"/>
    <cellStyle name="Note 9" xfId="11443"/>
    <cellStyle name="Note 9 2" xfId="41529"/>
    <cellStyle name="Output 10" xfId="11444"/>
    <cellStyle name="Output 10 2" xfId="41530"/>
    <cellStyle name="Output 11" xfId="11445"/>
    <cellStyle name="Output 11 2" xfId="41531"/>
    <cellStyle name="Output 12" xfId="11446"/>
    <cellStyle name="Output 12 2" xfId="41532"/>
    <cellStyle name="Output 13" xfId="11447"/>
    <cellStyle name="Output 13 2" xfId="41533"/>
    <cellStyle name="Output 2" xfId="11448"/>
    <cellStyle name="Output 2 2" xfId="41534"/>
    <cellStyle name="Output 3" xfId="11449"/>
    <cellStyle name="Output 3 2" xfId="41535"/>
    <cellStyle name="Output 4" xfId="11450"/>
    <cellStyle name="Output 4 2" xfId="41536"/>
    <cellStyle name="Output 5" xfId="11451"/>
    <cellStyle name="Output 5 2" xfId="41537"/>
    <cellStyle name="Output 6" xfId="11452"/>
    <cellStyle name="Output 6 2" xfId="41538"/>
    <cellStyle name="Output 7" xfId="11453"/>
    <cellStyle name="Output 7 2" xfId="41539"/>
    <cellStyle name="Output 8" xfId="11454"/>
    <cellStyle name="Output 8 2" xfId="41540"/>
    <cellStyle name="Output 9" xfId="11455"/>
    <cellStyle name="Output 9 2" xfId="41541"/>
    <cellStyle name="PageHeading" xfId="60503"/>
    <cellStyle name="Percent 2" xfId="60504"/>
    <cellStyle name="Percent 2 2" xfId="60505"/>
    <cellStyle name="Percent 3" xfId="60506"/>
    <cellStyle name="Percent 3 2" xfId="60507"/>
    <cellStyle name="Percent 3 2 2" xfId="60508"/>
    <cellStyle name="Percent 3 3" xfId="60509"/>
    <cellStyle name="Percent 4" xfId="60510"/>
    <cellStyle name="Percent 6" xfId="60511"/>
    <cellStyle name="Price_Body" xfId="11456"/>
    <cellStyle name="QTitle" xfId="60512"/>
    <cellStyle name="range" xfId="60513"/>
    <cellStyle name="Rubles" xfId="11457"/>
    <cellStyle name="S0" xfId="60514"/>
    <cellStyle name="S3_Лист4 (2)" xfId="60515"/>
    <cellStyle name="SAPBEXaggData" xfId="11458"/>
    <cellStyle name="SAPBEXaggData 2" xfId="60516"/>
    <cellStyle name="SAPBEXaggData 2 2" xfId="60517"/>
    <cellStyle name="SAPBEXaggData 3" xfId="60518"/>
    <cellStyle name="SAPBEXaggData 4" xfId="60519"/>
    <cellStyle name="SAPBEXaggData 5" xfId="60520"/>
    <cellStyle name="SAPBEXaggDataEmph" xfId="11459"/>
    <cellStyle name="SAPBEXaggDataEmph 2" xfId="60521"/>
    <cellStyle name="SAPBEXaggDataEmph 2 2" xfId="60522"/>
    <cellStyle name="SAPBEXaggDataEmph 3" xfId="60523"/>
    <cellStyle name="SAPBEXaggDataEmph 4" xfId="60524"/>
    <cellStyle name="SAPBEXaggDataEmph 5" xfId="60525"/>
    <cellStyle name="SAPBEXaggItem" xfId="11460"/>
    <cellStyle name="SAPBEXaggItem 2" xfId="60526"/>
    <cellStyle name="SAPBEXaggItem 2 2" xfId="60527"/>
    <cellStyle name="SAPBEXaggItem 3" xfId="60528"/>
    <cellStyle name="SAPBEXaggItem 4" xfId="60529"/>
    <cellStyle name="SAPBEXaggItem 5" xfId="60530"/>
    <cellStyle name="SAPBEXaggItemX" xfId="11461"/>
    <cellStyle name="SAPBEXaggItemX 2" xfId="41542"/>
    <cellStyle name="SAPBEXaggItemX 2 2" xfId="60531"/>
    <cellStyle name="SAPBEXaggItemX 3" xfId="60532"/>
    <cellStyle name="SAPBEXaggItemX 3 2" xfId="60533"/>
    <cellStyle name="SAPBEXaggItemX 4" xfId="60534"/>
    <cellStyle name="SAPBEXaggItemX 5" xfId="60535"/>
    <cellStyle name="SAPBEXchaText" xfId="11462"/>
    <cellStyle name="SAPBEXchaText 2" xfId="60536"/>
    <cellStyle name="SAPBEXchaText 2 2" xfId="60537"/>
    <cellStyle name="SAPBEXchaText 3" xfId="60538"/>
    <cellStyle name="SAPBEXchaText 4" xfId="60539"/>
    <cellStyle name="SAPBEXchaText 5" xfId="60540"/>
    <cellStyle name="SAPBEXexcBad7" xfId="11463"/>
    <cellStyle name="SAPBEXexcBad7 2" xfId="60541"/>
    <cellStyle name="SAPBEXexcBad7 2 2" xfId="60542"/>
    <cellStyle name="SAPBEXexcBad7 3" xfId="60543"/>
    <cellStyle name="SAPBEXexcBad7 4" xfId="60544"/>
    <cellStyle name="SAPBEXexcBad7 5" xfId="60545"/>
    <cellStyle name="SAPBEXexcBad8" xfId="11464"/>
    <cellStyle name="SAPBEXexcBad8 2" xfId="60546"/>
    <cellStyle name="SAPBEXexcBad8 2 2" xfId="60547"/>
    <cellStyle name="SAPBEXexcBad8 3" xfId="60548"/>
    <cellStyle name="SAPBEXexcBad8 4" xfId="60549"/>
    <cellStyle name="SAPBEXexcBad8 5" xfId="60550"/>
    <cellStyle name="SAPBEXexcBad9" xfId="11465"/>
    <cellStyle name="SAPBEXexcBad9 2" xfId="60551"/>
    <cellStyle name="SAPBEXexcBad9 2 2" xfId="60552"/>
    <cellStyle name="SAPBEXexcBad9 3" xfId="60553"/>
    <cellStyle name="SAPBEXexcBad9 4" xfId="60554"/>
    <cellStyle name="SAPBEXexcBad9 5" xfId="60555"/>
    <cellStyle name="SAPBEXexcCritical4" xfId="11466"/>
    <cellStyle name="SAPBEXexcCritical4 2" xfId="60556"/>
    <cellStyle name="SAPBEXexcCritical4 2 2" xfId="60557"/>
    <cellStyle name="SAPBEXexcCritical4 3" xfId="60558"/>
    <cellStyle name="SAPBEXexcCritical4 4" xfId="60559"/>
    <cellStyle name="SAPBEXexcCritical4 5" xfId="60560"/>
    <cellStyle name="SAPBEXexcCritical5" xfId="11467"/>
    <cellStyle name="SAPBEXexcCritical5 2" xfId="60561"/>
    <cellStyle name="SAPBEXexcCritical5 2 2" xfId="60562"/>
    <cellStyle name="SAPBEXexcCritical5 3" xfId="60563"/>
    <cellStyle name="SAPBEXexcCritical5 4" xfId="60564"/>
    <cellStyle name="SAPBEXexcCritical5 5" xfId="60565"/>
    <cellStyle name="SAPBEXexcCritical6" xfId="11468"/>
    <cellStyle name="SAPBEXexcCritical6 2" xfId="60566"/>
    <cellStyle name="SAPBEXexcCritical6 2 2" xfId="60567"/>
    <cellStyle name="SAPBEXexcCritical6 3" xfId="60568"/>
    <cellStyle name="SAPBEXexcCritical6 4" xfId="60569"/>
    <cellStyle name="SAPBEXexcCritical6 5" xfId="60570"/>
    <cellStyle name="SAPBEXexcGood1" xfId="11469"/>
    <cellStyle name="SAPBEXexcGood1 2" xfId="60571"/>
    <cellStyle name="SAPBEXexcGood1 2 2" xfId="60572"/>
    <cellStyle name="SAPBEXexcGood1 3" xfId="60573"/>
    <cellStyle name="SAPBEXexcGood1 4" xfId="60574"/>
    <cellStyle name="SAPBEXexcGood1 5" xfId="60575"/>
    <cellStyle name="SAPBEXexcGood2" xfId="11470"/>
    <cellStyle name="SAPBEXexcGood2 2" xfId="60576"/>
    <cellStyle name="SAPBEXexcGood2 2 2" xfId="60577"/>
    <cellStyle name="SAPBEXexcGood2 3" xfId="60578"/>
    <cellStyle name="SAPBEXexcGood2 4" xfId="60579"/>
    <cellStyle name="SAPBEXexcGood2 5" xfId="60580"/>
    <cellStyle name="SAPBEXexcGood3" xfId="11471"/>
    <cellStyle name="SAPBEXexcGood3 2" xfId="60581"/>
    <cellStyle name="SAPBEXexcGood3 2 2" xfId="60582"/>
    <cellStyle name="SAPBEXexcGood3 3" xfId="60583"/>
    <cellStyle name="SAPBEXexcGood3 4" xfId="60584"/>
    <cellStyle name="SAPBEXexcGood3 5" xfId="60585"/>
    <cellStyle name="SAPBEXfilterDrill" xfId="11472"/>
    <cellStyle name="SAPBEXfilterDrill 2" xfId="60586"/>
    <cellStyle name="SAPBEXfilterDrill 2 2" xfId="60587"/>
    <cellStyle name="SAPBEXfilterDrill 3" xfId="60588"/>
    <cellStyle name="SAPBEXfilterDrill 4" xfId="60589"/>
    <cellStyle name="SAPBEXfilterDrill 5" xfId="60590"/>
    <cellStyle name="SAPBEXfilterItem" xfId="11473"/>
    <cellStyle name="SAPBEXfilterItem 2" xfId="60591"/>
    <cellStyle name="SAPBEXfilterItem 2 2" xfId="60592"/>
    <cellStyle name="SAPBEXfilterItem 3" xfId="60593"/>
    <cellStyle name="SAPBEXfilterItem 4" xfId="60594"/>
    <cellStyle name="SAPBEXfilterItem 5" xfId="60595"/>
    <cellStyle name="SAPBEXfilterText" xfId="11474"/>
    <cellStyle name="SAPBEXfilterText 2" xfId="60596"/>
    <cellStyle name="SAPBEXfilterText 3" xfId="60597"/>
    <cellStyle name="SAPBEXformats" xfId="11475"/>
    <cellStyle name="SAPBEXformats 2" xfId="60598"/>
    <cellStyle name="SAPBEXformats 2 2" xfId="60599"/>
    <cellStyle name="SAPBEXformats 3" xfId="60600"/>
    <cellStyle name="SAPBEXformats 4" xfId="60601"/>
    <cellStyle name="SAPBEXformats 5" xfId="60602"/>
    <cellStyle name="SAPBEXheaderItem" xfId="11476"/>
    <cellStyle name="SAPBEXheaderItem 2" xfId="59051"/>
    <cellStyle name="SAPBEXheaderItem 2 2" xfId="60603"/>
    <cellStyle name="SAPBEXheaderItem 3" xfId="60604"/>
    <cellStyle name="SAPBEXheaderItem 3 2" xfId="60605"/>
    <cellStyle name="SAPBEXheaderItem 4" xfId="60606"/>
    <cellStyle name="SAPBEXheaderItem 5" xfId="60607"/>
    <cellStyle name="SAPBEXheaderText" xfId="11477"/>
    <cellStyle name="SAPBEXheaderText 2" xfId="59052"/>
    <cellStyle name="SAPBEXheaderText 2 2" xfId="60608"/>
    <cellStyle name="SAPBEXheaderText 3" xfId="60609"/>
    <cellStyle name="SAPBEXheaderText 3 2" xfId="60610"/>
    <cellStyle name="SAPBEXheaderText 4" xfId="60611"/>
    <cellStyle name="SAPBEXheaderText 5" xfId="60612"/>
    <cellStyle name="SAPBEXHLevel0" xfId="11478"/>
    <cellStyle name="SAPBEXHLevel0 2" xfId="41543"/>
    <cellStyle name="SAPBEXHLevel0 2 2" xfId="60613"/>
    <cellStyle name="SAPBEXHLevel0 3" xfId="60614"/>
    <cellStyle name="SAPBEXHLevel0 3 2" xfId="60615"/>
    <cellStyle name="SAPBEXHLevel0 4" xfId="60616"/>
    <cellStyle name="SAPBEXHLevel0 5" xfId="60617"/>
    <cellStyle name="SAPBEXHLevel0X" xfId="11479"/>
    <cellStyle name="SAPBEXHLevel0X 2" xfId="41544"/>
    <cellStyle name="SAPBEXHLevel0X 2 2" xfId="60618"/>
    <cellStyle name="SAPBEXHLevel0X 3" xfId="60619"/>
    <cellStyle name="SAPBEXHLevel0X 3 2" xfId="60620"/>
    <cellStyle name="SAPBEXHLevel0X 4" xfId="60621"/>
    <cellStyle name="SAPBEXHLevel0X 5" xfId="60622"/>
    <cellStyle name="SAPBEXHLevel1" xfId="11480"/>
    <cellStyle name="SAPBEXHLevel1 2" xfId="41545"/>
    <cellStyle name="SAPBEXHLevel1 2 2" xfId="60623"/>
    <cellStyle name="SAPBEXHLevel1 3" xfId="60624"/>
    <cellStyle name="SAPBEXHLevel1 3 2" xfId="60625"/>
    <cellStyle name="SAPBEXHLevel1 4" xfId="60626"/>
    <cellStyle name="SAPBEXHLevel1 5" xfId="60627"/>
    <cellStyle name="SAPBEXHLevel1X" xfId="11481"/>
    <cellStyle name="SAPBEXHLevel1X 2" xfId="41546"/>
    <cellStyle name="SAPBEXHLevel1X 2 2" xfId="60628"/>
    <cellStyle name="SAPBEXHLevel1X 3" xfId="60629"/>
    <cellStyle name="SAPBEXHLevel1X 3 2" xfId="60630"/>
    <cellStyle name="SAPBEXHLevel1X 4" xfId="60631"/>
    <cellStyle name="SAPBEXHLevel1X 5" xfId="60632"/>
    <cellStyle name="SAPBEXHLevel2" xfId="11482"/>
    <cellStyle name="SAPBEXHLevel2 2" xfId="41547"/>
    <cellStyle name="SAPBEXHLevel2 2 2" xfId="60633"/>
    <cellStyle name="SAPBEXHLevel2 3" xfId="60634"/>
    <cellStyle name="SAPBEXHLevel2 3 2" xfId="60635"/>
    <cellStyle name="SAPBEXHLevel2 4" xfId="60636"/>
    <cellStyle name="SAPBEXHLevel2 5" xfId="60637"/>
    <cellStyle name="SAPBEXHLevel2X" xfId="11483"/>
    <cellStyle name="SAPBEXHLevel2X 2" xfId="41548"/>
    <cellStyle name="SAPBEXHLevel2X 2 2" xfId="60638"/>
    <cellStyle name="SAPBEXHLevel2X 3" xfId="60639"/>
    <cellStyle name="SAPBEXHLevel2X 3 2" xfId="60640"/>
    <cellStyle name="SAPBEXHLevel2X 4" xfId="60641"/>
    <cellStyle name="SAPBEXHLevel2X 5" xfId="60642"/>
    <cellStyle name="SAPBEXHLevel3" xfId="11484"/>
    <cellStyle name="SAPBEXHLevel3 2" xfId="41549"/>
    <cellStyle name="SAPBEXHLevel3 2 2" xfId="60643"/>
    <cellStyle name="SAPBEXHLevel3 3" xfId="60644"/>
    <cellStyle name="SAPBEXHLevel3 3 2" xfId="60645"/>
    <cellStyle name="SAPBEXHLevel3 4" xfId="60646"/>
    <cellStyle name="SAPBEXHLevel3 5" xfId="60647"/>
    <cellStyle name="SAPBEXHLevel3X" xfId="11485"/>
    <cellStyle name="SAPBEXHLevel3X 2" xfId="41550"/>
    <cellStyle name="SAPBEXHLevel3X 2 2" xfId="60648"/>
    <cellStyle name="SAPBEXHLevel3X 3" xfId="60649"/>
    <cellStyle name="SAPBEXHLevel3X 3 2" xfId="60650"/>
    <cellStyle name="SAPBEXHLevel3X 4" xfId="60651"/>
    <cellStyle name="SAPBEXHLevel3X 5" xfId="60652"/>
    <cellStyle name="SAPBEXinputData" xfId="11486"/>
    <cellStyle name="SAPBEXinputData 2" xfId="41551"/>
    <cellStyle name="SAPBEXinputData 3" xfId="60653"/>
    <cellStyle name="SAPBEXItemHeader" xfId="60654"/>
    <cellStyle name="SAPBEXresData" xfId="11487"/>
    <cellStyle name="SAPBEXresData 2" xfId="60655"/>
    <cellStyle name="SAPBEXresData 2 2" xfId="60656"/>
    <cellStyle name="SAPBEXresData 3" xfId="60657"/>
    <cellStyle name="SAPBEXresData 4" xfId="60658"/>
    <cellStyle name="SAPBEXresData 5" xfId="60659"/>
    <cellStyle name="SAPBEXresDataEmph" xfId="11488"/>
    <cellStyle name="SAPBEXresDataEmph 2" xfId="60660"/>
    <cellStyle name="SAPBEXresDataEmph 2 2" xfId="60661"/>
    <cellStyle name="SAPBEXresDataEmph 3" xfId="60662"/>
    <cellStyle name="SAPBEXresDataEmph 4" xfId="60663"/>
    <cellStyle name="SAPBEXresDataEmph 5" xfId="60664"/>
    <cellStyle name="SAPBEXresItem" xfId="11489"/>
    <cellStyle name="SAPBEXresItem 2" xfId="60665"/>
    <cellStyle name="SAPBEXresItem 2 2" xfId="60666"/>
    <cellStyle name="SAPBEXresItem 3" xfId="60667"/>
    <cellStyle name="SAPBEXresItem 4" xfId="60668"/>
    <cellStyle name="SAPBEXresItem 5" xfId="60669"/>
    <cellStyle name="SAPBEXresItemX" xfId="11490"/>
    <cellStyle name="SAPBEXresItemX 2" xfId="41552"/>
    <cellStyle name="SAPBEXresItemX 2 2" xfId="60670"/>
    <cellStyle name="SAPBEXresItemX 3" xfId="60671"/>
    <cellStyle name="SAPBEXresItemX 3 2" xfId="60672"/>
    <cellStyle name="SAPBEXresItemX 4" xfId="60673"/>
    <cellStyle name="SAPBEXresItemX 5" xfId="60674"/>
    <cellStyle name="SAPBEXstdData" xfId="11491"/>
    <cellStyle name="SAPBEXstdData 2" xfId="60675"/>
    <cellStyle name="SAPBEXstdData 2 2" xfId="60676"/>
    <cellStyle name="SAPBEXstdData 3" xfId="60677"/>
    <cellStyle name="SAPBEXstdData 4" xfId="60678"/>
    <cellStyle name="SAPBEXstdData 5" xfId="60679"/>
    <cellStyle name="SAPBEXstdDataEmph" xfId="11492"/>
    <cellStyle name="SAPBEXstdDataEmph 2" xfId="60680"/>
    <cellStyle name="SAPBEXstdDataEmph 2 2" xfId="60681"/>
    <cellStyle name="SAPBEXstdDataEmph 3" xfId="60682"/>
    <cellStyle name="SAPBEXstdDataEmph 4" xfId="60683"/>
    <cellStyle name="SAPBEXstdDataEmph 5" xfId="60684"/>
    <cellStyle name="SAPBEXstdItem" xfId="38"/>
    <cellStyle name="SAPBEXstdItem 2" xfId="60685"/>
    <cellStyle name="SAPBEXstdItem 2 2" xfId="60686"/>
    <cellStyle name="SAPBEXstdItem 3" xfId="60687"/>
    <cellStyle name="SAPBEXstdItem 4" xfId="60688"/>
    <cellStyle name="SAPBEXstdItem 5" xfId="60689"/>
    <cellStyle name="SAPBEXstdItemX" xfId="11493"/>
    <cellStyle name="SAPBEXstdItemX 2" xfId="41553"/>
    <cellStyle name="SAPBEXstdItemX 2 2" xfId="60690"/>
    <cellStyle name="SAPBEXstdItemX 3" xfId="60691"/>
    <cellStyle name="SAPBEXstdItemX 3 2" xfId="60692"/>
    <cellStyle name="SAPBEXstdItemX 4" xfId="60693"/>
    <cellStyle name="SAPBEXstdItemX 5" xfId="60694"/>
    <cellStyle name="SAPBEXtitle" xfId="11494"/>
    <cellStyle name="SAPBEXtitle 2" xfId="60695"/>
    <cellStyle name="SAPBEXtitle 3" xfId="60696"/>
    <cellStyle name="SAPBEXunassignedItem" xfId="60697"/>
    <cellStyle name="SAPBEXundefined" xfId="11495"/>
    <cellStyle name="SAPBEXundefined 2" xfId="60698"/>
    <cellStyle name="SAPBEXundefined 2 2" xfId="60699"/>
    <cellStyle name="SAPBEXundefined 3" xfId="60700"/>
    <cellStyle name="SAPBEXundefined 4" xfId="60701"/>
    <cellStyle name="SAPBEXundefined 5" xfId="60702"/>
    <cellStyle name="SEM-BPS-data" xfId="11496"/>
    <cellStyle name="SEM-BPS-data 2" xfId="41554"/>
    <cellStyle name="SEM-BPS-head" xfId="11497"/>
    <cellStyle name="SEM-BPS-headdata" xfId="11498"/>
    <cellStyle name="SEM-BPS-headkey" xfId="11499"/>
    <cellStyle name="SEM-BPS-input-on" xfId="11500"/>
    <cellStyle name="SEM-BPS-input-on 2" xfId="41555"/>
    <cellStyle name="SEM-BPS-key" xfId="11501"/>
    <cellStyle name="SEM-BPS-key 2" xfId="41556"/>
    <cellStyle name="SEM-BPS-sub1" xfId="11502"/>
    <cellStyle name="SEM-BPS-sub1 2" xfId="41557"/>
    <cellStyle name="SEM-BPS-sub2" xfId="11503"/>
    <cellStyle name="SEM-BPS-sub2 2" xfId="41558"/>
    <cellStyle name="SEM-BPS-total" xfId="11504"/>
    <cellStyle name="SEM-BPS-total 2" xfId="41559"/>
    <cellStyle name="Sheet Title" xfId="60703"/>
    <cellStyle name="Show_Sell" xfId="60704"/>
    <cellStyle name="Standard_Anpassen der Amortisation" xfId="60705"/>
    <cellStyle name="Style 1" xfId="60706"/>
    <cellStyle name="Table" xfId="60707"/>
    <cellStyle name="Table Heading" xfId="60708"/>
    <cellStyle name="Title 10" xfId="11505"/>
    <cellStyle name="Title 10 2" xfId="41560"/>
    <cellStyle name="Title 11" xfId="11506"/>
    <cellStyle name="Title 11 2" xfId="41561"/>
    <cellStyle name="Title 12" xfId="11507"/>
    <cellStyle name="Title 12 2" xfId="41562"/>
    <cellStyle name="Title 13" xfId="11508"/>
    <cellStyle name="Title 13 2" xfId="41563"/>
    <cellStyle name="Title 2" xfId="11509"/>
    <cellStyle name="Title 2 2" xfId="41564"/>
    <cellStyle name="Title 3" xfId="11510"/>
    <cellStyle name="Title 3 2" xfId="41565"/>
    <cellStyle name="Title 4" xfId="11511"/>
    <cellStyle name="Title 4 2" xfId="41566"/>
    <cellStyle name="Title 5" xfId="11512"/>
    <cellStyle name="Title 5 2" xfId="41567"/>
    <cellStyle name="Title 6" xfId="11513"/>
    <cellStyle name="Title 6 2" xfId="41568"/>
    <cellStyle name="Title 7" xfId="11514"/>
    <cellStyle name="Title 7 2" xfId="41569"/>
    <cellStyle name="Title 8" xfId="11515"/>
    <cellStyle name="Title 8 2" xfId="41570"/>
    <cellStyle name="Title 9" xfId="11516"/>
    <cellStyle name="Title 9 2" xfId="41571"/>
    <cellStyle name="Title_1" xfId="60709"/>
    <cellStyle name="Total 10" xfId="11517"/>
    <cellStyle name="Total 10 2" xfId="41572"/>
    <cellStyle name="Total 11" xfId="11518"/>
    <cellStyle name="Total 11 2" xfId="41573"/>
    <cellStyle name="Total 12" xfId="11519"/>
    <cellStyle name="Total 12 2" xfId="41574"/>
    <cellStyle name="Total 13" xfId="11520"/>
    <cellStyle name="Total 13 2" xfId="41575"/>
    <cellStyle name="Total 2" xfId="11521"/>
    <cellStyle name="Total 2 2" xfId="41576"/>
    <cellStyle name="Total 3" xfId="11522"/>
    <cellStyle name="Total 3 2" xfId="41577"/>
    <cellStyle name="Total 4" xfId="11523"/>
    <cellStyle name="Total 4 2" xfId="41578"/>
    <cellStyle name="Total 5" xfId="11524"/>
    <cellStyle name="Total 5 2" xfId="41579"/>
    <cellStyle name="Total 6" xfId="11525"/>
    <cellStyle name="Total 6 2" xfId="41580"/>
    <cellStyle name="Total 7" xfId="11526"/>
    <cellStyle name="Total 7 2" xfId="41581"/>
    <cellStyle name="Total 8" xfId="11527"/>
    <cellStyle name="Total 8 2" xfId="41582"/>
    <cellStyle name="Total 9" xfId="11528"/>
    <cellStyle name="Total 9 2" xfId="41583"/>
    <cellStyle name="Validation" xfId="60710"/>
    <cellStyle name="Warning Text 10" xfId="11529"/>
    <cellStyle name="Warning Text 10 2" xfId="41584"/>
    <cellStyle name="Warning Text 11" xfId="11530"/>
    <cellStyle name="Warning Text 11 2" xfId="41585"/>
    <cellStyle name="Warning Text 12" xfId="11531"/>
    <cellStyle name="Warning Text 12 2" xfId="41586"/>
    <cellStyle name="Warning Text 13" xfId="11532"/>
    <cellStyle name="Warning Text 13 2" xfId="41587"/>
    <cellStyle name="Warning Text 2" xfId="11533"/>
    <cellStyle name="Warning Text 2 2" xfId="41588"/>
    <cellStyle name="Warning Text 3" xfId="11534"/>
    <cellStyle name="Warning Text 3 2" xfId="41589"/>
    <cellStyle name="Warning Text 4" xfId="11535"/>
    <cellStyle name="Warning Text 4 2" xfId="41590"/>
    <cellStyle name="Warning Text 5" xfId="11536"/>
    <cellStyle name="Warning Text 5 2" xfId="41591"/>
    <cellStyle name="Warning Text 6" xfId="11537"/>
    <cellStyle name="Warning Text 6 2" xfId="41592"/>
    <cellStyle name="Warning Text 7" xfId="11538"/>
    <cellStyle name="Warning Text 7 2" xfId="41593"/>
    <cellStyle name="Warning Text 8" xfId="11539"/>
    <cellStyle name="Warning Text 8 2" xfId="41594"/>
    <cellStyle name="Warning Text 9" xfId="11540"/>
    <cellStyle name="Warning Text 9 2" xfId="41595"/>
    <cellStyle name="white" xfId="60711"/>
    <cellStyle name="Wдhrung [0]_Compiling Utility Macros" xfId="60712"/>
    <cellStyle name="Wдhrung_Compiling Utility Macros" xfId="60713"/>
    <cellStyle name="YelNumbersCurr" xfId="60714"/>
    <cellStyle name="Акцент1 2" xfId="11541"/>
    <cellStyle name="Акцент1 2 10" xfId="11542"/>
    <cellStyle name="Акцент1 2 10 2" xfId="41596"/>
    <cellStyle name="Акцент1 2 11" xfId="11543"/>
    <cellStyle name="Акцент1 2 11 2" xfId="41597"/>
    <cellStyle name="Акцент1 2 12" xfId="11544"/>
    <cellStyle name="Акцент1 2 12 2" xfId="41598"/>
    <cellStyle name="Акцент1 2 13" xfId="11545"/>
    <cellStyle name="Акцент1 2 13 2" xfId="41599"/>
    <cellStyle name="Акцент1 2 14" xfId="11546"/>
    <cellStyle name="Акцент1 2 14 2" xfId="41600"/>
    <cellStyle name="Акцент1 2 15" xfId="11547"/>
    <cellStyle name="Акцент1 2 15 2" xfId="41601"/>
    <cellStyle name="Акцент1 2 16" xfId="11548"/>
    <cellStyle name="Акцент1 2 16 2" xfId="41602"/>
    <cellStyle name="Акцент1 2 17" xfId="11549"/>
    <cellStyle name="Акцент1 2 17 2" xfId="41603"/>
    <cellStyle name="Акцент1 2 18" xfId="11550"/>
    <cellStyle name="Акцент1 2 18 2" xfId="41604"/>
    <cellStyle name="Акцент1 2 19" xfId="11551"/>
    <cellStyle name="Акцент1 2 19 2" xfId="41605"/>
    <cellStyle name="Акцент1 2 2" xfId="11552"/>
    <cellStyle name="Акцент1 2 2 2" xfId="41606"/>
    <cellStyle name="Акцент1 2 2 3" xfId="60715"/>
    <cellStyle name="Акцент1 2 20" xfId="11553"/>
    <cellStyle name="Акцент1 2 20 2" xfId="41607"/>
    <cellStyle name="Акцент1 2 21" xfId="11554"/>
    <cellStyle name="Акцент1 2 21 2" xfId="41608"/>
    <cellStyle name="Акцент1 2 22" xfId="11555"/>
    <cellStyle name="Акцент1 2 22 2" xfId="41609"/>
    <cellStyle name="Акцент1 2 23" xfId="11556"/>
    <cellStyle name="Акцент1 2 23 2" xfId="41610"/>
    <cellStyle name="Акцент1 2 24" xfId="41611"/>
    <cellStyle name="Акцент1 2 25" xfId="60716"/>
    <cellStyle name="Акцент1 2 3" xfId="11557"/>
    <cellStyle name="Акцент1 2 3 2" xfId="41612"/>
    <cellStyle name="Акцент1 2 3 3" xfId="60717"/>
    <cellStyle name="Акцент1 2 4" xfId="11558"/>
    <cellStyle name="Акцент1 2 4 2" xfId="41613"/>
    <cellStyle name="Акцент1 2 4 3" xfId="60718"/>
    <cellStyle name="Акцент1 2 5" xfId="11559"/>
    <cellStyle name="Акцент1 2 5 2" xfId="41614"/>
    <cellStyle name="Акцент1 2 5 3" xfId="60719"/>
    <cellStyle name="Акцент1 2 6" xfId="11560"/>
    <cellStyle name="Акцент1 2 6 2" xfId="41615"/>
    <cellStyle name="Акцент1 2 7" xfId="11561"/>
    <cellStyle name="Акцент1 2 7 2" xfId="41616"/>
    <cellStyle name="Акцент1 2 8" xfId="11562"/>
    <cellStyle name="Акцент1 2 8 2" xfId="41617"/>
    <cellStyle name="Акцент1 2 9" xfId="11563"/>
    <cellStyle name="Акцент1 2 9 2" xfId="41618"/>
    <cellStyle name="Акцент1 3" xfId="11564"/>
    <cellStyle name="Акцент1 3 10" xfId="11565"/>
    <cellStyle name="Акцент1 3 10 2" xfId="41619"/>
    <cellStyle name="Акцент1 3 11" xfId="11566"/>
    <cellStyle name="Акцент1 3 11 2" xfId="41620"/>
    <cellStyle name="Акцент1 3 12" xfId="11567"/>
    <cellStyle name="Акцент1 3 12 2" xfId="41621"/>
    <cellStyle name="Акцент1 3 13" xfId="11568"/>
    <cellStyle name="Акцент1 3 13 2" xfId="41622"/>
    <cellStyle name="Акцент1 3 14" xfId="11569"/>
    <cellStyle name="Акцент1 3 14 2" xfId="41623"/>
    <cellStyle name="Акцент1 3 15" xfId="11570"/>
    <cellStyle name="Акцент1 3 15 2" xfId="41624"/>
    <cellStyle name="Акцент1 3 16" xfId="11571"/>
    <cellStyle name="Акцент1 3 16 2" xfId="41625"/>
    <cellStyle name="Акцент1 3 17" xfId="11572"/>
    <cellStyle name="Акцент1 3 17 2" xfId="41626"/>
    <cellStyle name="Акцент1 3 18" xfId="11573"/>
    <cellStyle name="Акцент1 3 18 2" xfId="41627"/>
    <cellStyle name="Акцент1 3 19" xfId="11574"/>
    <cellStyle name="Акцент1 3 19 2" xfId="41628"/>
    <cellStyle name="Акцент1 3 2" xfId="11575"/>
    <cellStyle name="Акцент1 3 2 2" xfId="41629"/>
    <cellStyle name="Акцент1 3 20" xfId="11576"/>
    <cellStyle name="Акцент1 3 20 2" xfId="41630"/>
    <cellStyle name="Акцент1 3 21" xfId="11577"/>
    <cellStyle name="Акцент1 3 21 2" xfId="41631"/>
    <cellStyle name="Акцент1 3 22" xfId="11578"/>
    <cellStyle name="Акцент1 3 22 2" xfId="41632"/>
    <cellStyle name="Акцент1 3 23" xfId="11579"/>
    <cellStyle name="Акцент1 3 23 2" xfId="41633"/>
    <cellStyle name="Акцент1 3 24" xfId="41634"/>
    <cellStyle name="Акцент1 3 25" xfId="61226"/>
    <cellStyle name="Акцент1 3 3" xfId="11580"/>
    <cellStyle name="Акцент1 3 3 2" xfId="41635"/>
    <cellStyle name="Акцент1 3 4" xfId="11581"/>
    <cellStyle name="Акцент1 3 4 2" xfId="41636"/>
    <cellStyle name="Акцент1 3 5" xfId="11582"/>
    <cellStyle name="Акцент1 3 5 2" xfId="41637"/>
    <cellStyle name="Акцент1 3 6" xfId="11583"/>
    <cellStyle name="Акцент1 3 6 2" xfId="41638"/>
    <cellStyle name="Акцент1 3 7" xfId="11584"/>
    <cellStyle name="Акцент1 3 7 2" xfId="41639"/>
    <cellStyle name="Акцент1 3 8" xfId="11585"/>
    <cellStyle name="Акцент1 3 8 2" xfId="41640"/>
    <cellStyle name="Акцент1 3 9" xfId="11586"/>
    <cellStyle name="Акцент1 3 9 2" xfId="41641"/>
    <cellStyle name="Акцент1 4" xfId="11587"/>
    <cellStyle name="Акцент1 4 2" xfId="41642"/>
    <cellStyle name="Акцент1 5" xfId="11588"/>
    <cellStyle name="Акцент1 5 2" xfId="41643"/>
    <cellStyle name="Акцент1 6" xfId="11589"/>
    <cellStyle name="Акцент1 6 2" xfId="41644"/>
    <cellStyle name="Акцент1 7" xfId="11590"/>
    <cellStyle name="Акцент2 2" xfId="11591"/>
    <cellStyle name="Акцент2 2 10" xfId="11592"/>
    <cellStyle name="Акцент2 2 10 2" xfId="41645"/>
    <cellStyle name="Акцент2 2 11" xfId="11593"/>
    <cellStyle name="Акцент2 2 11 2" xfId="41646"/>
    <cellStyle name="Акцент2 2 12" xfId="11594"/>
    <cellStyle name="Акцент2 2 12 2" xfId="41647"/>
    <cellStyle name="Акцент2 2 13" xfId="11595"/>
    <cellStyle name="Акцент2 2 13 2" xfId="41648"/>
    <cellStyle name="Акцент2 2 14" xfId="11596"/>
    <cellStyle name="Акцент2 2 14 2" xfId="41649"/>
    <cellStyle name="Акцент2 2 15" xfId="11597"/>
    <cellStyle name="Акцент2 2 15 2" xfId="41650"/>
    <cellStyle name="Акцент2 2 16" xfId="11598"/>
    <cellStyle name="Акцент2 2 16 2" xfId="41651"/>
    <cellStyle name="Акцент2 2 17" xfId="11599"/>
    <cellStyle name="Акцент2 2 17 2" xfId="41652"/>
    <cellStyle name="Акцент2 2 18" xfId="11600"/>
    <cellStyle name="Акцент2 2 18 2" xfId="41653"/>
    <cellStyle name="Акцент2 2 19" xfId="11601"/>
    <cellStyle name="Акцент2 2 19 2" xfId="41654"/>
    <cellStyle name="Акцент2 2 2" xfId="11602"/>
    <cellStyle name="Акцент2 2 2 2" xfId="41655"/>
    <cellStyle name="Акцент2 2 2 3" xfId="60720"/>
    <cellStyle name="Акцент2 2 20" xfId="11603"/>
    <cellStyle name="Акцент2 2 20 2" xfId="41656"/>
    <cellStyle name="Акцент2 2 21" xfId="11604"/>
    <cellStyle name="Акцент2 2 21 2" xfId="41657"/>
    <cellStyle name="Акцент2 2 22" xfId="11605"/>
    <cellStyle name="Акцент2 2 22 2" xfId="41658"/>
    <cellStyle name="Акцент2 2 23" xfId="11606"/>
    <cellStyle name="Акцент2 2 23 2" xfId="41659"/>
    <cellStyle name="Акцент2 2 24" xfId="41660"/>
    <cellStyle name="Акцент2 2 25" xfId="60721"/>
    <cellStyle name="Акцент2 2 3" xfId="11607"/>
    <cellStyle name="Акцент2 2 3 2" xfId="41661"/>
    <cellStyle name="Акцент2 2 3 3" xfId="60722"/>
    <cellStyle name="Акцент2 2 4" xfId="11608"/>
    <cellStyle name="Акцент2 2 4 2" xfId="41662"/>
    <cellStyle name="Акцент2 2 4 3" xfId="60723"/>
    <cellStyle name="Акцент2 2 5" xfId="11609"/>
    <cellStyle name="Акцент2 2 5 2" xfId="41663"/>
    <cellStyle name="Акцент2 2 5 3" xfId="60724"/>
    <cellStyle name="Акцент2 2 6" xfId="11610"/>
    <cellStyle name="Акцент2 2 6 2" xfId="41664"/>
    <cellStyle name="Акцент2 2 7" xfId="11611"/>
    <cellStyle name="Акцент2 2 7 2" xfId="41665"/>
    <cellStyle name="Акцент2 2 8" xfId="11612"/>
    <cellStyle name="Акцент2 2 8 2" xfId="41666"/>
    <cellStyle name="Акцент2 2 9" xfId="11613"/>
    <cellStyle name="Акцент2 2 9 2" xfId="41667"/>
    <cellStyle name="Акцент2 3" xfId="11614"/>
    <cellStyle name="Акцент2 3 10" xfId="11615"/>
    <cellStyle name="Акцент2 3 10 2" xfId="41668"/>
    <cellStyle name="Акцент2 3 11" xfId="11616"/>
    <cellStyle name="Акцент2 3 11 2" xfId="41669"/>
    <cellStyle name="Акцент2 3 12" xfId="11617"/>
    <cellStyle name="Акцент2 3 12 2" xfId="41670"/>
    <cellStyle name="Акцент2 3 13" xfId="11618"/>
    <cellStyle name="Акцент2 3 13 2" xfId="41671"/>
    <cellStyle name="Акцент2 3 14" xfId="11619"/>
    <cellStyle name="Акцент2 3 14 2" xfId="41672"/>
    <cellStyle name="Акцент2 3 15" xfId="11620"/>
    <cellStyle name="Акцент2 3 15 2" xfId="41673"/>
    <cellStyle name="Акцент2 3 16" xfId="11621"/>
    <cellStyle name="Акцент2 3 16 2" xfId="41674"/>
    <cellStyle name="Акцент2 3 17" xfId="11622"/>
    <cellStyle name="Акцент2 3 17 2" xfId="41675"/>
    <cellStyle name="Акцент2 3 18" xfId="11623"/>
    <cellStyle name="Акцент2 3 18 2" xfId="41676"/>
    <cellStyle name="Акцент2 3 19" xfId="11624"/>
    <cellStyle name="Акцент2 3 19 2" xfId="41677"/>
    <cellStyle name="Акцент2 3 2" xfId="11625"/>
    <cellStyle name="Акцент2 3 2 2" xfId="41678"/>
    <cellStyle name="Акцент2 3 20" xfId="11626"/>
    <cellStyle name="Акцент2 3 20 2" xfId="41679"/>
    <cellStyle name="Акцент2 3 21" xfId="11627"/>
    <cellStyle name="Акцент2 3 21 2" xfId="41680"/>
    <cellStyle name="Акцент2 3 22" xfId="11628"/>
    <cellStyle name="Акцент2 3 22 2" xfId="41681"/>
    <cellStyle name="Акцент2 3 23" xfId="11629"/>
    <cellStyle name="Акцент2 3 23 2" xfId="41682"/>
    <cellStyle name="Акцент2 3 24" xfId="41683"/>
    <cellStyle name="Акцент2 3 25" xfId="61227"/>
    <cellStyle name="Акцент2 3 3" xfId="11630"/>
    <cellStyle name="Акцент2 3 3 2" xfId="41684"/>
    <cellStyle name="Акцент2 3 4" xfId="11631"/>
    <cellStyle name="Акцент2 3 4 2" xfId="41685"/>
    <cellStyle name="Акцент2 3 5" xfId="11632"/>
    <cellStyle name="Акцент2 3 5 2" xfId="41686"/>
    <cellStyle name="Акцент2 3 6" xfId="11633"/>
    <cellStyle name="Акцент2 3 6 2" xfId="41687"/>
    <cellStyle name="Акцент2 3 7" xfId="11634"/>
    <cellStyle name="Акцент2 3 7 2" xfId="41688"/>
    <cellStyle name="Акцент2 3 8" xfId="11635"/>
    <cellStyle name="Акцент2 3 8 2" xfId="41689"/>
    <cellStyle name="Акцент2 3 9" xfId="11636"/>
    <cellStyle name="Акцент2 3 9 2" xfId="41690"/>
    <cellStyle name="Акцент2 4" xfId="11637"/>
    <cellStyle name="Акцент2 4 2" xfId="41691"/>
    <cellStyle name="Акцент2 5" xfId="11638"/>
    <cellStyle name="Акцент2 5 2" xfId="41692"/>
    <cellStyle name="Акцент2 6" xfId="11639"/>
    <cellStyle name="Акцент2 6 2" xfId="41693"/>
    <cellStyle name="Акцент2 7" xfId="11640"/>
    <cellStyle name="Акцент3 2" xfId="11641"/>
    <cellStyle name="Акцент3 2 10" xfId="11642"/>
    <cellStyle name="Акцент3 2 10 2" xfId="41694"/>
    <cellStyle name="Акцент3 2 11" xfId="11643"/>
    <cellStyle name="Акцент3 2 11 2" xfId="41695"/>
    <cellStyle name="Акцент3 2 12" xfId="11644"/>
    <cellStyle name="Акцент3 2 12 2" xfId="41696"/>
    <cellStyle name="Акцент3 2 13" xfId="11645"/>
    <cellStyle name="Акцент3 2 13 2" xfId="41697"/>
    <cellStyle name="Акцент3 2 14" xfId="11646"/>
    <cellStyle name="Акцент3 2 14 2" xfId="41698"/>
    <cellStyle name="Акцент3 2 15" xfId="11647"/>
    <cellStyle name="Акцент3 2 15 2" xfId="41699"/>
    <cellStyle name="Акцент3 2 16" xfId="11648"/>
    <cellStyle name="Акцент3 2 16 2" xfId="41700"/>
    <cellStyle name="Акцент3 2 17" xfId="11649"/>
    <cellStyle name="Акцент3 2 17 2" xfId="41701"/>
    <cellStyle name="Акцент3 2 18" xfId="11650"/>
    <cellStyle name="Акцент3 2 18 2" xfId="41702"/>
    <cellStyle name="Акцент3 2 19" xfId="11651"/>
    <cellStyle name="Акцент3 2 19 2" xfId="41703"/>
    <cellStyle name="Акцент3 2 2" xfId="11652"/>
    <cellStyle name="Акцент3 2 2 2" xfId="41704"/>
    <cellStyle name="Акцент3 2 2 3" xfId="60725"/>
    <cellStyle name="Акцент3 2 20" xfId="11653"/>
    <cellStyle name="Акцент3 2 20 2" xfId="41705"/>
    <cellStyle name="Акцент3 2 21" xfId="11654"/>
    <cellStyle name="Акцент3 2 21 2" xfId="41706"/>
    <cellStyle name="Акцент3 2 22" xfId="11655"/>
    <cellStyle name="Акцент3 2 22 2" xfId="41707"/>
    <cellStyle name="Акцент3 2 23" xfId="11656"/>
    <cellStyle name="Акцент3 2 23 2" xfId="41708"/>
    <cellStyle name="Акцент3 2 24" xfId="41709"/>
    <cellStyle name="Акцент3 2 25" xfId="60726"/>
    <cellStyle name="Акцент3 2 3" xfId="11657"/>
    <cellStyle name="Акцент3 2 3 2" xfId="41710"/>
    <cellStyle name="Акцент3 2 3 3" xfId="60727"/>
    <cellStyle name="Акцент3 2 4" xfId="11658"/>
    <cellStyle name="Акцент3 2 4 2" xfId="41711"/>
    <cellStyle name="Акцент3 2 4 3" xfId="60728"/>
    <cellStyle name="Акцент3 2 5" xfId="11659"/>
    <cellStyle name="Акцент3 2 5 2" xfId="41712"/>
    <cellStyle name="Акцент3 2 5 3" xfId="60729"/>
    <cellStyle name="Акцент3 2 6" xfId="11660"/>
    <cellStyle name="Акцент3 2 6 2" xfId="41713"/>
    <cellStyle name="Акцент3 2 7" xfId="11661"/>
    <cellStyle name="Акцент3 2 7 2" xfId="41714"/>
    <cellStyle name="Акцент3 2 8" xfId="11662"/>
    <cellStyle name="Акцент3 2 8 2" xfId="41715"/>
    <cellStyle name="Акцент3 2 9" xfId="11663"/>
    <cellStyle name="Акцент3 2 9 2" xfId="41716"/>
    <cellStyle name="Акцент3 3" xfId="11664"/>
    <cellStyle name="Акцент3 3 10" xfId="11665"/>
    <cellStyle name="Акцент3 3 10 2" xfId="41717"/>
    <cellStyle name="Акцент3 3 11" xfId="11666"/>
    <cellStyle name="Акцент3 3 11 2" xfId="41718"/>
    <cellStyle name="Акцент3 3 12" xfId="11667"/>
    <cellStyle name="Акцент3 3 12 2" xfId="41719"/>
    <cellStyle name="Акцент3 3 13" xfId="11668"/>
    <cellStyle name="Акцент3 3 13 2" xfId="41720"/>
    <cellStyle name="Акцент3 3 14" xfId="11669"/>
    <cellStyle name="Акцент3 3 14 2" xfId="41721"/>
    <cellStyle name="Акцент3 3 15" xfId="11670"/>
    <cellStyle name="Акцент3 3 15 2" xfId="41722"/>
    <cellStyle name="Акцент3 3 16" xfId="11671"/>
    <cellStyle name="Акцент3 3 16 2" xfId="41723"/>
    <cellStyle name="Акцент3 3 17" xfId="11672"/>
    <cellStyle name="Акцент3 3 17 2" xfId="41724"/>
    <cellStyle name="Акцент3 3 18" xfId="11673"/>
    <cellStyle name="Акцент3 3 18 2" xfId="41725"/>
    <cellStyle name="Акцент3 3 19" xfId="11674"/>
    <cellStyle name="Акцент3 3 19 2" xfId="41726"/>
    <cellStyle name="Акцент3 3 2" xfId="11675"/>
    <cellStyle name="Акцент3 3 2 2" xfId="41727"/>
    <cellStyle name="Акцент3 3 20" xfId="11676"/>
    <cellStyle name="Акцент3 3 20 2" xfId="41728"/>
    <cellStyle name="Акцент3 3 21" xfId="11677"/>
    <cellStyle name="Акцент3 3 21 2" xfId="41729"/>
    <cellStyle name="Акцент3 3 22" xfId="11678"/>
    <cellStyle name="Акцент3 3 22 2" xfId="41730"/>
    <cellStyle name="Акцент3 3 23" xfId="11679"/>
    <cellStyle name="Акцент3 3 23 2" xfId="41731"/>
    <cellStyle name="Акцент3 3 24" xfId="41732"/>
    <cellStyle name="Акцент3 3 25" xfId="61228"/>
    <cellStyle name="Акцент3 3 3" xfId="11680"/>
    <cellStyle name="Акцент3 3 3 2" xfId="41733"/>
    <cellStyle name="Акцент3 3 4" xfId="11681"/>
    <cellStyle name="Акцент3 3 4 2" xfId="41734"/>
    <cellStyle name="Акцент3 3 5" xfId="11682"/>
    <cellStyle name="Акцент3 3 5 2" xfId="41735"/>
    <cellStyle name="Акцент3 3 6" xfId="11683"/>
    <cellStyle name="Акцент3 3 6 2" xfId="41736"/>
    <cellStyle name="Акцент3 3 7" xfId="11684"/>
    <cellStyle name="Акцент3 3 7 2" xfId="41737"/>
    <cellStyle name="Акцент3 3 8" xfId="11685"/>
    <cellStyle name="Акцент3 3 8 2" xfId="41738"/>
    <cellStyle name="Акцент3 3 9" xfId="11686"/>
    <cellStyle name="Акцент3 3 9 2" xfId="41739"/>
    <cellStyle name="Акцент3 4" xfId="11687"/>
    <cellStyle name="Акцент3 4 2" xfId="41740"/>
    <cellStyle name="Акцент3 5" xfId="11688"/>
    <cellStyle name="Акцент3 5 2" xfId="41741"/>
    <cellStyle name="Акцент3 6" xfId="11689"/>
    <cellStyle name="Акцент3 6 2" xfId="41742"/>
    <cellStyle name="Акцент3 7" xfId="11690"/>
    <cellStyle name="Акцент4 2" xfId="11691"/>
    <cellStyle name="Акцент4 2 10" xfId="11692"/>
    <cellStyle name="Акцент4 2 10 2" xfId="41743"/>
    <cellStyle name="Акцент4 2 11" xfId="11693"/>
    <cellStyle name="Акцент4 2 11 2" xfId="41744"/>
    <cellStyle name="Акцент4 2 12" xfId="11694"/>
    <cellStyle name="Акцент4 2 12 2" xfId="41745"/>
    <cellStyle name="Акцент4 2 13" xfId="11695"/>
    <cellStyle name="Акцент4 2 13 2" xfId="41746"/>
    <cellStyle name="Акцент4 2 14" xfId="11696"/>
    <cellStyle name="Акцент4 2 14 2" xfId="41747"/>
    <cellStyle name="Акцент4 2 15" xfId="11697"/>
    <cellStyle name="Акцент4 2 15 2" xfId="41748"/>
    <cellStyle name="Акцент4 2 16" xfId="11698"/>
    <cellStyle name="Акцент4 2 16 2" xfId="41749"/>
    <cellStyle name="Акцент4 2 17" xfId="11699"/>
    <cellStyle name="Акцент4 2 17 2" xfId="41750"/>
    <cellStyle name="Акцент4 2 18" xfId="11700"/>
    <cellStyle name="Акцент4 2 18 2" xfId="41751"/>
    <cellStyle name="Акцент4 2 19" xfId="11701"/>
    <cellStyle name="Акцент4 2 19 2" xfId="41752"/>
    <cellStyle name="Акцент4 2 2" xfId="11702"/>
    <cellStyle name="Акцент4 2 2 2" xfId="41753"/>
    <cellStyle name="Акцент4 2 2 3" xfId="60730"/>
    <cellStyle name="Акцент4 2 20" xfId="11703"/>
    <cellStyle name="Акцент4 2 20 2" xfId="41754"/>
    <cellStyle name="Акцент4 2 21" xfId="11704"/>
    <cellStyle name="Акцент4 2 21 2" xfId="41755"/>
    <cellStyle name="Акцент4 2 22" xfId="11705"/>
    <cellStyle name="Акцент4 2 22 2" xfId="41756"/>
    <cellStyle name="Акцент4 2 23" xfId="11706"/>
    <cellStyle name="Акцент4 2 23 2" xfId="41757"/>
    <cellStyle name="Акцент4 2 24" xfId="41758"/>
    <cellStyle name="Акцент4 2 25" xfId="60731"/>
    <cellStyle name="Акцент4 2 3" xfId="11707"/>
    <cellStyle name="Акцент4 2 3 2" xfId="41759"/>
    <cellStyle name="Акцент4 2 3 3" xfId="60732"/>
    <cellStyle name="Акцент4 2 4" xfId="11708"/>
    <cellStyle name="Акцент4 2 4 2" xfId="41760"/>
    <cellStyle name="Акцент4 2 4 3" xfId="60733"/>
    <cellStyle name="Акцент4 2 5" xfId="11709"/>
    <cellStyle name="Акцент4 2 5 2" xfId="41761"/>
    <cellStyle name="Акцент4 2 5 3" xfId="60734"/>
    <cellStyle name="Акцент4 2 6" xfId="11710"/>
    <cellStyle name="Акцент4 2 6 2" xfId="41762"/>
    <cellStyle name="Акцент4 2 7" xfId="11711"/>
    <cellStyle name="Акцент4 2 7 2" xfId="41763"/>
    <cellStyle name="Акцент4 2 8" xfId="11712"/>
    <cellStyle name="Акцент4 2 8 2" xfId="41764"/>
    <cellStyle name="Акцент4 2 9" xfId="11713"/>
    <cellStyle name="Акцент4 2 9 2" xfId="41765"/>
    <cellStyle name="Акцент4 3" xfId="11714"/>
    <cellStyle name="Акцент4 3 10" xfId="11715"/>
    <cellStyle name="Акцент4 3 10 2" xfId="41766"/>
    <cellStyle name="Акцент4 3 11" xfId="11716"/>
    <cellStyle name="Акцент4 3 11 2" xfId="41767"/>
    <cellStyle name="Акцент4 3 12" xfId="11717"/>
    <cellStyle name="Акцент4 3 12 2" xfId="41768"/>
    <cellStyle name="Акцент4 3 13" xfId="11718"/>
    <cellStyle name="Акцент4 3 13 2" xfId="41769"/>
    <cellStyle name="Акцент4 3 14" xfId="11719"/>
    <cellStyle name="Акцент4 3 14 2" xfId="41770"/>
    <cellStyle name="Акцент4 3 15" xfId="11720"/>
    <cellStyle name="Акцент4 3 15 2" xfId="41771"/>
    <cellStyle name="Акцент4 3 16" xfId="11721"/>
    <cellStyle name="Акцент4 3 16 2" xfId="41772"/>
    <cellStyle name="Акцент4 3 17" xfId="11722"/>
    <cellStyle name="Акцент4 3 17 2" xfId="41773"/>
    <cellStyle name="Акцент4 3 18" xfId="11723"/>
    <cellStyle name="Акцент4 3 18 2" xfId="41774"/>
    <cellStyle name="Акцент4 3 19" xfId="11724"/>
    <cellStyle name="Акцент4 3 19 2" xfId="41775"/>
    <cellStyle name="Акцент4 3 2" xfId="11725"/>
    <cellStyle name="Акцент4 3 2 2" xfId="41776"/>
    <cellStyle name="Акцент4 3 20" xfId="11726"/>
    <cellStyle name="Акцент4 3 20 2" xfId="41777"/>
    <cellStyle name="Акцент4 3 21" xfId="11727"/>
    <cellStyle name="Акцент4 3 21 2" xfId="41778"/>
    <cellStyle name="Акцент4 3 22" xfId="11728"/>
    <cellStyle name="Акцент4 3 22 2" xfId="41779"/>
    <cellStyle name="Акцент4 3 23" xfId="11729"/>
    <cellStyle name="Акцент4 3 23 2" xfId="41780"/>
    <cellStyle name="Акцент4 3 24" xfId="41781"/>
    <cellStyle name="Акцент4 3 25" xfId="61229"/>
    <cellStyle name="Акцент4 3 3" xfId="11730"/>
    <cellStyle name="Акцент4 3 3 2" xfId="41782"/>
    <cellStyle name="Акцент4 3 4" xfId="11731"/>
    <cellStyle name="Акцент4 3 4 2" xfId="41783"/>
    <cellStyle name="Акцент4 3 5" xfId="11732"/>
    <cellStyle name="Акцент4 3 5 2" xfId="41784"/>
    <cellStyle name="Акцент4 3 6" xfId="11733"/>
    <cellStyle name="Акцент4 3 6 2" xfId="41785"/>
    <cellStyle name="Акцент4 3 7" xfId="11734"/>
    <cellStyle name="Акцент4 3 7 2" xfId="41786"/>
    <cellStyle name="Акцент4 3 8" xfId="11735"/>
    <cellStyle name="Акцент4 3 8 2" xfId="41787"/>
    <cellStyle name="Акцент4 3 9" xfId="11736"/>
    <cellStyle name="Акцент4 3 9 2" xfId="41788"/>
    <cellStyle name="Акцент4 4" xfId="11737"/>
    <cellStyle name="Акцент4 4 2" xfId="41789"/>
    <cellStyle name="Акцент4 5" xfId="11738"/>
    <cellStyle name="Акцент4 5 2" xfId="41790"/>
    <cellStyle name="Акцент4 6" xfId="11739"/>
    <cellStyle name="Акцент4 6 2" xfId="41791"/>
    <cellStyle name="Акцент4 7" xfId="11740"/>
    <cellStyle name="Акцент5 2" xfId="11741"/>
    <cellStyle name="Акцент5 2 10" xfId="11742"/>
    <cellStyle name="Акцент5 2 10 2" xfId="41792"/>
    <cellStyle name="Акцент5 2 11" xfId="11743"/>
    <cellStyle name="Акцент5 2 11 2" xfId="41793"/>
    <cellStyle name="Акцент5 2 12" xfId="11744"/>
    <cellStyle name="Акцент5 2 12 2" xfId="41794"/>
    <cellStyle name="Акцент5 2 13" xfId="11745"/>
    <cellStyle name="Акцент5 2 13 2" xfId="41795"/>
    <cellStyle name="Акцент5 2 14" xfId="11746"/>
    <cellStyle name="Акцент5 2 14 2" xfId="41796"/>
    <cellStyle name="Акцент5 2 15" xfId="11747"/>
    <cellStyle name="Акцент5 2 15 2" xfId="41797"/>
    <cellStyle name="Акцент5 2 16" xfId="11748"/>
    <cellStyle name="Акцент5 2 16 2" xfId="41798"/>
    <cellStyle name="Акцент5 2 17" xfId="11749"/>
    <cellStyle name="Акцент5 2 17 2" xfId="41799"/>
    <cellStyle name="Акцент5 2 18" xfId="11750"/>
    <cellStyle name="Акцент5 2 18 2" xfId="41800"/>
    <cellStyle name="Акцент5 2 19" xfId="11751"/>
    <cellStyle name="Акцент5 2 19 2" xfId="41801"/>
    <cellStyle name="Акцент5 2 2" xfId="11752"/>
    <cellStyle name="Акцент5 2 2 2" xfId="41802"/>
    <cellStyle name="Акцент5 2 2 3" xfId="60735"/>
    <cellStyle name="Акцент5 2 20" xfId="11753"/>
    <cellStyle name="Акцент5 2 20 2" xfId="41803"/>
    <cellStyle name="Акцент5 2 21" xfId="11754"/>
    <cellStyle name="Акцент5 2 21 2" xfId="41804"/>
    <cellStyle name="Акцент5 2 22" xfId="11755"/>
    <cellStyle name="Акцент5 2 22 2" xfId="41805"/>
    <cellStyle name="Акцент5 2 23" xfId="11756"/>
    <cellStyle name="Акцент5 2 23 2" xfId="41806"/>
    <cellStyle name="Акцент5 2 24" xfId="41807"/>
    <cellStyle name="Акцент5 2 25" xfId="60736"/>
    <cellStyle name="Акцент5 2 3" xfId="11757"/>
    <cellStyle name="Акцент5 2 3 2" xfId="41808"/>
    <cellStyle name="Акцент5 2 3 3" xfId="60737"/>
    <cellStyle name="Акцент5 2 4" xfId="11758"/>
    <cellStyle name="Акцент5 2 4 2" xfId="41809"/>
    <cellStyle name="Акцент5 2 4 3" xfId="60738"/>
    <cellStyle name="Акцент5 2 5" xfId="11759"/>
    <cellStyle name="Акцент5 2 5 2" xfId="41810"/>
    <cellStyle name="Акцент5 2 5 3" xfId="60739"/>
    <cellStyle name="Акцент5 2 6" xfId="11760"/>
    <cellStyle name="Акцент5 2 6 2" xfId="41811"/>
    <cellStyle name="Акцент5 2 7" xfId="11761"/>
    <cellStyle name="Акцент5 2 7 2" xfId="41812"/>
    <cellStyle name="Акцент5 2 8" xfId="11762"/>
    <cellStyle name="Акцент5 2 8 2" xfId="41813"/>
    <cellStyle name="Акцент5 2 9" xfId="11763"/>
    <cellStyle name="Акцент5 2 9 2" xfId="41814"/>
    <cellStyle name="Акцент5 3" xfId="11764"/>
    <cellStyle name="Акцент5 3 10" xfId="11765"/>
    <cellStyle name="Акцент5 3 10 2" xfId="41815"/>
    <cellStyle name="Акцент5 3 11" xfId="11766"/>
    <cellStyle name="Акцент5 3 11 2" xfId="41816"/>
    <cellStyle name="Акцент5 3 12" xfId="11767"/>
    <cellStyle name="Акцент5 3 12 2" xfId="41817"/>
    <cellStyle name="Акцент5 3 13" xfId="11768"/>
    <cellStyle name="Акцент5 3 13 2" xfId="41818"/>
    <cellStyle name="Акцент5 3 14" xfId="11769"/>
    <cellStyle name="Акцент5 3 14 2" xfId="41819"/>
    <cellStyle name="Акцент5 3 15" xfId="11770"/>
    <cellStyle name="Акцент5 3 15 2" xfId="41820"/>
    <cellStyle name="Акцент5 3 16" xfId="11771"/>
    <cellStyle name="Акцент5 3 16 2" xfId="41821"/>
    <cellStyle name="Акцент5 3 17" xfId="11772"/>
    <cellStyle name="Акцент5 3 17 2" xfId="41822"/>
    <cellStyle name="Акцент5 3 18" xfId="11773"/>
    <cellStyle name="Акцент5 3 18 2" xfId="41823"/>
    <cellStyle name="Акцент5 3 19" xfId="11774"/>
    <cellStyle name="Акцент5 3 19 2" xfId="41824"/>
    <cellStyle name="Акцент5 3 2" xfId="11775"/>
    <cellStyle name="Акцент5 3 2 2" xfId="41825"/>
    <cellStyle name="Акцент5 3 20" xfId="11776"/>
    <cellStyle name="Акцент5 3 20 2" xfId="41826"/>
    <cellStyle name="Акцент5 3 21" xfId="11777"/>
    <cellStyle name="Акцент5 3 21 2" xfId="41827"/>
    <cellStyle name="Акцент5 3 22" xfId="11778"/>
    <cellStyle name="Акцент5 3 22 2" xfId="41828"/>
    <cellStyle name="Акцент5 3 23" xfId="11779"/>
    <cellStyle name="Акцент5 3 23 2" xfId="41829"/>
    <cellStyle name="Акцент5 3 24" xfId="41830"/>
    <cellStyle name="Акцент5 3 25" xfId="61230"/>
    <cellStyle name="Акцент5 3 3" xfId="11780"/>
    <cellStyle name="Акцент5 3 3 2" xfId="41831"/>
    <cellStyle name="Акцент5 3 4" xfId="11781"/>
    <cellStyle name="Акцент5 3 4 2" xfId="41832"/>
    <cellStyle name="Акцент5 3 5" xfId="11782"/>
    <cellStyle name="Акцент5 3 5 2" xfId="41833"/>
    <cellStyle name="Акцент5 3 6" xfId="11783"/>
    <cellStyle name="Акцент5 3 6 2" xfId="41834"/>
    <cellStyle name="Акцент5 3 7" xfId="11784"/>
    <cellStyle name="Акцент5 3 7 2" xfId="41835"/>
    <cellStyle name="Акцент5 3 8" xfId="11785"/>
    <cellStyle name="Акцент5 3 8 2" xfId="41836"/>
    <cellStyle name="Акцент5 3 9" xfId="11786"/>
    <cellStyle name="Акцент5 3 9 2" xfId="41837"/>
    <cellStyle name="Акцент5 4" xfId="11787"/>
    <cellStyle name="Акцент5 4 2" xfId="41838"/>
    <cellStyle name="Акцент5 5" xfId="11788"/>
    <cellStyle name="Акцент5 5 2" xfId="41839"/>
    <cellStyle name="Акцент5 6" xfId="11789"/>
    <cellStyle name="Акцент5 6 2" xfId="41840"/>
    <cellStyle name="Акцент5 7" xfId="11790"/>
    <cellStyle name="Акцент6 2" xfId="11791"/>
    <cellStyle name="Акцент6 2 10" xfId="11792"/>
    <cellStyle name="Акцент6 2 10 2" xfId="41841"/>
    <cellStyle name="Акцент6 2 11" xfId="11793"/>
    <cellStyle name="Акцент6 2 11 2" xfId="41842"/>
    <cellStyle name="Акцент6 2 12" xfId="11794"/>
    <cellStyle name="Акцент6 2 12 2" xfId="41843"/>
    <cellStyle name="Акцент6 2 13" xfId="11795"/>
    <cellStyle name="Акцент6 2 13 2" xfId="41844"/>
    <cellStyle name="Акцент6 2 14" xfId="11796"/>
    <cellStyle name="Акцент6 2 14 2" xfId="41845"/>
    <cellStyle name="Акцент6 2 15" xfId="11797"/>
    <cellStyle name="Акцент6 2 15 2" xfId="41846"/>
    <cellStyle name="Акцент6 2 16" xfId="11798"/>
    <cellStyle name="Акцент6 2 16 2" xfId="41847"/>
    <cellStyle name="Акцент6 2 17" xfId="11799"/>
    <cellStyle name="Акцент6 2 17 2" xfId="41848"/>
    <cellStyle name="Акцент6 2 18" xfId="11800"/>
    <cellStyle name="Акцент6 2 18 2" xfId="41849"/>
    <cellStyle name="Акцент6 2 19" xfId="11801"/>
    <cellStyle name="Акцент6 2 19 2" xfId="41850"/>
    <cellStyle name="Акцент6 2 2" xfId="11802"/>
    <cellStyle name="Акцент6 2 2 2" xfId="41851"/>
    <cellStyle name="Акцент6 2 2 3" xfId="60740"/>
    <cellStyle name="Акцент6 2 20" xfId="11803"/>
    <cellStyle name="Акцент6 2 20 2" xfId="41852"/>
    <cellStyle name="Акцент6 2 21" xfId="11804"/>
    <cellStyle name="Акцент6 2 21 2" xfId="41853"/>
    <cellStyle name="Акцент6 2 22" xfId="11805"/>
    <cellStyle name="Акцент6 2 22 2" xfId="41854"/>
    <cellStyle name="Акцент6 2 23" xfId="11806"/>
    <cellStyle name="Акцент6 2 23 2" xfId="41855"/>
    <cellStyle name="Акцент6 2 24" xfId="41856"/>
    <cellStyle name="Акцент6 2 25" xfId="60741"/>
    <cellStyle name="Акцент6 2 3" xfId="11807"/>
    <cellStyle name="Акцент6 2 3 2" xfId="41857"/>
    <cellStyle name="Акцент6 2 3 3" xfId="60742"/>
    <cellStyle name="Акцент6 2 4" xfId="11808"/>
    <cellStyle name="Акцент6 2 4 2" xfId="41858"/>
    <cellStyle name="Акцент6 2 4 3" xfId="60743"/>
    <cellStyle name="Акцент6 2 5" xfId="11809"/>
    <cellStyle name="Акцент6 2 5 2" xfId="41859"/>
    <cellStyle name="Акцент6 2 5 3" xfId="60744"/>
    <cellStyle name="Акцент6 2 6" xfId="11810"/>
    <cellStyle name="Акцент6 2 6 2" xfId="41860"/>
    <cellStyle name="Акцент6 2 7" xfId="11811"/>
    <cellStyle name="Акцент6 2 7 2" xfId="41861"/>
    <cellStyle name="Акцент6 2 8" xfId="11812"/>
    <cellStyle name="Акцент6 2 8 2" xfId="41862"/>
    <cellStyle name="Акцент6 2 9" xfId="11813"/>
    <cellStyle name="Акцент6 2 9 2" xfId="41863"/>
    <cellStyle name="Акцент6 3" xfId="11814"/>
    <cellStyle name="Акцент6 3 10" xfId="11815"/>
    <cellStyle name="Акцент6 3 10 2" xfId="41864"/>
    <cellStyle name="Акцент6 3 11" xfId="11816"/>
    <cellStyle name="Акцент6 3 11 2" xfId="41865"/>
    <cellStyle name="Акцент6 3 12" xfId="11817"/>
    <cellStyle name="Акцент6 3 12 2" xfId="41866"/>
    <cellStyle name="Акцент6 3 13" xfId="11818"/>
    <cellStyle name="Акцент6 3 13 2" xfId="41867"/>
    <cellStyle name="Акцент6 3 14" xfId="11819"/>
    <cellStyle name="Акцент6 3 14 2" xfId="41868"/>
    <cellStyle name="Акцент6 3 15" xfId="11820"/>
    <cellStyle name="Акцент6 3 15 2" xfId="41869"/>
    <cellStyle name="Акцент6 3 16" xfId="11821"/>
    <cellStyle name="Акцент6 3 16 2" xfId="41870"/>
    <cellStyle name="Акцент6 3 17" xfId="11822"/>
    <cellStyle name="Акцент6 3 17 2" xfId="41871"/>
    <cellStyle name="Акцент6 3 18" xfId="11823"/>
    <cellStyle name="Акцент6 3 18 2" xfId="41872"/>
    <cellStyle name="Акцент6 3 19" xfId="11824"/>
    <cellStyle name="Акцент6 3 19 2" xfId="41873"/>
    <cellStyle name="Акцент6 3 2" xfId="11825"/>
    <cellStyle name="Акцент6 3 2 2" xfId="41874"/>
    <cellStyle name="Акцент6 3 20" xfId="11826"/>
    <cellStyle name="Акцент6 3 20 2" xfId="41875"/>
    <cellStyle name="Акцент6 3 21" xfId="11827"/>
    <cellStyle name="Акцент6 3 21 2" xfId="41876"/>
    <cellStyle name="Акцент6 3 22" xfId="11828"/>
    <cellStyle name="Акцент6 3 22 2" xfId="41877"/>
    <cellStyle name="Акцент6 3 23" xfId="11829"/>
    <cellStyle name="Акцент6 3 23 2" xfId="41878"/>
    <cellStyle name="Акцент6 3 24" xfId="41879"/>
    <cellStyle name="Акцент6 3 25" xfId="61231"/>
    <cellStyle name="Акцент6 3 3" xfId="11830"/>
    <cellStyle name="Акцент6 3 3 2" xfId="41880"/>
    <cellStyle name="Акцент6 3 4" xfId="11831"/>
    <cellStyle name="Акцент6 3 4 2" xfId="41881"/>
    <cellStyle name="Акцент6 3 5" xfId="11832"/>
    <cellStyle name="Акцент6 3 5 2" xfId="41882"/>
    <cellStyle name="Акцент6 3 6" xfId="11833"/>
    <cellStyle name="Акцент6 3 6 2" xfId="41883"/>
    <cellStyle name="Акцент6 3 7" xfId="11834"/>
    <cellStyle name="Акцент6 3 7 2" xfId="41884"/>
    <cellStyle name="Акцент6 3 8" xfId="11835"/>
    <cellStyle name="Акцент6 3 8 2" xfId="41885"/>
    <cellStyle name="Акцент6 3 9" xfId="11836"/>
    <cellStyle name="Акцент6 3 9 2" xfId="41886"/>
    <cellStyle name="Акцент6 4" xfId="11837"/>
    <cellStyle name="Акцент6 4 2" xfId="41887"/>
    <cellStyle name="Акцент6 5" xfId="11838"/>
    <cellStyle name="Акцент6 5 2" xfId="41888"/>
    <cellStyle name="Акцент6 6" xfId="11839"/>
    <cellStyle name="Акцент6 6 2" xfId="41889"/>
    <cellStyle name="Акцент6 7" xfId="11840"/>
    <cellStyle name="Беззащитный" xfId="11841"/>
    <cellStyle name="Беззащитный 2" xfId="11842"/>
    <cellStyle name="Беззащитный 3" xfId="60745"/>
    <cellStyle name="Ввод  2" xfId="11843"/>
    <cellStyle name="Ввод  2 10" xfId="11844"/>
    <cellStyle name="Ввод  2 10 2" xfId="41890"/>
    <cellStyle name="Ввод  2 11" xfId="11845"/>
    <cellStyle name="Ввод  2 11 2" xfId="41891"/>
    <cellStyle name="Ввод  2 12" xfId="11846"/>
    <cellStyle name="Ввод  2 12 2" xfId="41892"/>
    <cellStyle name="Ввод  2 13" xfId="11847"/>
    <cellStyle name="Ввод  2 13 2" xfId="41893"/>
    <cellStyle name="Ввод  2 14" xfId="11848"/>
    <cellStyle name="Ввод  2 14 2" xfId="41894"/>
    <cellStyle name="Ввод  2 15" xfId="11849"/>
    <cellStyle name="Ввод  2 15 2" xfId="41895"/>
    <cellStyle name="Ввод  2 16" xfId="11850"/>
    <cellStyle name="Ввод  2 16 2" xfId="41896"/>
    <cellStyle name="Ввод  2 17" xfId="11851"/>
    <cellStyle name="Ввод  2 17 2" xfId="41897"/>
    <cellStyle name="Ввод  2 18" xfId="11852"/>
    <cellStyle name="Ввод  2 18 2" xfId="41898"/>
    <cellStyle name="Ввод  2 19" xfId="11853"/>
    <cellStyle name="Ввод  2 19 2" xfId="41899"/>
    <cellStyle name="Ввод  2 2" xfId="11854"/>
    <cellStyle name="Ввод  2 2 2" xfId="41900"/>
    <cellStyle name="Ввод  2 2 2 2" xfId="60746"/>
    <cellStyle name="Ввод  2 2 3" xfId="60747"/>
    <cellStyle name="Ввод  2 2 4" xfId="60748"/>
    <cellStyle name="Ввод  2 2 5" xfId="60749"/>
    <cellStyle name="Ввод  2 20" xfId="11855"/>
    <cellStyle name="Ввод  2 20 2" xfId="41901"/>
    <cellStyle name="Ввод  2 21" xfId="11856"/>
    <cellStyle name="Ввод  2 21 2" xfId="41902"/>
    <cellStyle name="Ввод  2 22" xfId="11857"/>
    <cellStyle name="Ввод  2 22 2" xfId="41903"/>
    <cellStyle name="Ввод  2 23" xfId="11858"/>
    <cellStyle name="Ввод  2 23 2" xfId="41904"/>
    <cellStyle name="Ввод  2 24" xfId="41905"/>
    <cellStyle name="Ввод  2 25" xfId="60750"/>
    <cellStyle name="Ввод  2 3" xfId="11859"/>
    <cellStyle name="Ввод  2 3 2" xfId="41906"/>
    <cellStyle name="Ввод  2 3 2 2" xfId="60751"/>
    <cellStyle name="Ввод  2 3 3" xfId="60752"/>
    <cellStyle name="Ввод  2 3 4" xfId="60753"/>
    <cellStyle name="Ввод  2 3 5" xfId="60754"/>
    <cellStyle name="Ввод  2 4" xfId="11860"/>
    <cellStyle name="Ввод  2 4 2" xfId="41907"/>
    <cellStyle name="Ввод  2 4 2 2" xfId="60755"/>
    <cellStyle name="Ввод  2 4 3" xfId="60756"/>
    <cellStyle name="Ввод  2 4 4" xfId="60757"/>
    <cellStyle name="Ввод  2 4 5" xfId="60758"/>
    <cellStyle name="Ввод  2 5" xfId="11861"/>
    <cellStyle name="Ввод  2 5 2" xfId="41908"/>
    <cellStyle name="Ввод  2 5 2 2" xfId="60759"/>
    <cellStyle name="Ввод  2 5 3" xfId="60760"/>
    <cellStyle name="Ввод  2 5 4" xfId="60761"/>
    <cellStyle name="Ввод  2 5 5" xfId="60762"/>
    <cellStyle name="Ввод  2 6" xfId="11862"/>
    <cellStyle name="Ввод  2 6 2" xfId="41909"/>
    <cellStyle name="Ввод  2 6 3" xfId="60763"/>
    <cellStyle name="Ввод  2 7" xfId="11863"/>
    <cellStyle name="Ввод  2 7 2" xfId="41910"/>
    <cellStyle name="Ввод  2 7 3" xfId="60764"/>
    <cellStyle name="Ввод  2 8" xfId="11864"/>
    <cellStyle name="Ввод  2 8 2" xfId="41911"/>
    <cellStyle name="Ввод  2 8 3" xfId="60765"/>
    <cellStyle name="Ввод  2 9" xfId="11865"/>
    <cellStyle name="Ввод  2 9 2" xfId="41912"/>
    <cellStyle name="Ввод  3" xfId="11866"/>
    <cellStyle name="Ввод  3 10" xfId="11867"/>
    <cellStyle name="Ввод  3 10 2" xfId="41913"/>
    <cellStyle name="Ввод  3 11" xfId="11868"/>
    <cellStyle name="Ввод  3 11 2" xfId="41914"/>
    <cellStyle name="Ввод  3 12" xfId="11869"/>
    <cellStyle name="Ввод  3 12 2" xfId="41915"/>
    <cellStyle name="Ввод  3 13" xfId="11870"/>
    <cellStyle name="Ввод  3 13 2" xfId="41916"/>
    <cellStyle name="Ввод  3 14" xfId="11871"/>
    <cellStyle name="Ввод  3 14 2" xfId="41917"/>
    <cellStyle name="Ввод  3 15" xfId="11872"/>
    <cellStyle name="Ввод  3 15 2" xfId="41918"/>
    <cellStyle name="Ввод  3 16" xfId="11873"/>
    <cellStyle name="Ввод  3 16 2" xfId="41919"/>
    <cellStyle name="Ввод  3 17" xfId="11874"/>
    <cellStyle name="Ввод  3 17 2" xfId="41920"/>
    <cellStyle name="Ввод  3 18" xfId="11875"/>
    <cellStyle name="Ввод  3 18 2" xfId="41921"/>
    <cellStyle name="Ввод  3 19" xfId="11876"/>
    <cellStyle name="Ввод  3 19 2" xfId="41922"/>
    <cellStyle name="Ввод  3 2" xfId="11877"/>
    <cellStyle name="Ввод  3 2 2" xfId="41923"/>
    <cellStyle name="Ввод  3 20" xfId="11878"/>
    <cellStyle name="Ввод  3 20 2" xfId="41924"/>
    <cellStyle name="Ввод  3 21" xfId="11879"/>
    <cellStyle name="Ввод  3 21 2" xfId="41925"/>
    <cellStyle name="Ввод  3 22" xfId="11880"/>
    <cellStyle name="Ввод  3 22 2" xfId="41926"/>
    <cellStyle name="Ввод  3 23" xfId="11881"/>
    <cellStyle name="Ввод  3 23 2" xfId="41927"/>
    <cellStyle name="Ввод  3 24" xfId="41928"/>
    <cellStyle name="Ввод  3 25" xfId="60766"/>
    <cellStyle name="Ввод  3 3" xfId="11882"/>
    <cellStyle name="Ввод  3 3 2" xfId="41929"/>
    <cellStyle name="Ввод  3 4" xfId="11883"/>
    <cellStyle name="Ввод  3 4 2" xfId="41930"/>
    <cellStyle name="Ввод  3 5" xfId="11884"/>
    <cellStyle name="Ввод  3 5 2" xfId="41931"/>
    <cellStyle name="Ввод  3 6" xfId="11885"/>
    <cellStyle name="Ввод  3 6 2" xfId="41932"/>
    <cellStyle name="Ввод  3 7" xfId="11886"/>
    <cellStyle name="Ввод  3 7 2" xfId="41933"/>
    <cellStyle name="Ввод  3 8" xfId="11887"/>
    <cellStyle name="Ввод  3 8 2" xfId="41934"/>
    <cellStyle name="Ввод  3 9" xfId="11888"/>
    <cellStyle name="Ввод  3 9 2" xfId="41935"/>
    <cellStyle name="Ввод  4" xfId="11889"/>
    <cellStyle name="Ввод  4 2" xfId="41936"/>
    <cellStyle name="Ввод  4 3" xfId="60767"/>
    <cellStyle name="Ввод  5" xfId="11890"/>
    <cellStyle name="Ввод  5 2" xfId="41937"/>
    <cellStyle name="Ввод  5 3" xfId="60768"/>
    <cellStyle name="Ввод  6" xfId="11891"/>
    <cellStyle name="Ввод  6 2" xfId="41938"/>
    <cellStyle name="Ввод  7" xfId="11892"/>
    <cellStyle name="Вывод 2" xfId="11893"/>
    <cellStyle name="Вывод 2 10" xfId="11894"/>
    <cellStyle name="Вывод 2 10 2" xfId="41939"/>
    <cellStyle name="Вывод 2 11" xfId="11895"/>
    <cellStyle name="Вывод 2 11 2" xfId="41940"/>
    <cellStyle name="Вывод 2 12" xfId="11896"/>
    <cellStyle name="Вывод 2 12 2" xfId="41941"/>
    <cellStyle name="Вывод 2 13" xfId="11897"/>
    <cellStyle name="Вывод 2 13 2" xfId="41942"/>
    <cellStyle name="Вывод 2 14" xfId="11898"/>
    <cellStyle name="Вывод 2 14 2" xfId="41943"/>
    <cellStyle name="Вывод 2 15" xfId="11899"/>
    <cellStyle name="Вывод 2 15 2" xfId="41944"/>
    <cellStyle name="Вывод 2 16" xfId="11900"/>
    <cellStyle name="Вывод 2 16 2" xfId="41945"/>
    <cellStyle name="Вывод 2 17" xfId="11901"/>
    <cellStyle name="Вывод 2 17 2" xfId="41946"/>
    <cellStyle name="Вывод 2 18" xfId="11902"/>
    <cellStyle name="Вывод 2 18 2" xfId="41947"/>
    <cellStyle name="Вывод 2 19" xfId="11903"/>
    <cellStyle name="Вывод 2 19 2" xfId="41948"/>
    <cellStyle name="Вывод 2 2" xfId="11904"/>
    <cellStyle name="Вывод 2 2 2" xfId="41949"/>
    <cellStyle name="Вывод 2 2 2 2" xfId="60769"/>
    <cellStyle name="Вывод 2 2 3" xfId="60770"/>
    <cellStyle name="Вывод 2 2 4" xfId="60771"/>
    <cellStyle name="Вывод 2 2 5" xfId="60772"/>
    <cellStyle name="Вывод 2 20" xfId="11905"/>
    <cellStyle name="Вывод 2 20 2" xfId="41950"/>
    <cellStyle name="Вывод 2 21" xfId="11906"/>
    <cellStyle name="Вывод 2 21 2" xfId="41951"/>
    <cellStyle name="Вывод 2 22" xfId="11907"/>
    <cellStyle name="Вывод 2 22 2" xfId="41952"/>
    <cellStyle name="Вывод 2 23" xfId="11908"/>
    <cellStyle name="Вывод 2 23 2" xfId="41953"/>
    <cellStyle name="Вывод 2 24" xfId="41954"/>
    <cellStyle name="Вывод 2 25" xfId="60773"/>
    <cellStyle name="Вывод 2 3" xfId="11909"/>
    <cellStyle name="Вывод 2 3 2" xfId="41955"/>
    <cellStyle name="Вывод 2 3 2 2" xfId="60774"/>
    <cellStyle name="Вывод 2 3 3" xfId="60775"/>
    <cellStyle name="Вывод 2 3 4" xfId="60776"/>
    <cellStyle name="Вывод 2 3 5" xfId="60777"/>
    <cellStyle name="Вывод 2 4" xfId="11910"/>
    <cellStyle name="Вывод 2 4 2" xfId="41956"/>
    <cellStyle name="Вывод 2 4 2 2" xfId="60778"/>
    <cellStyle name="Вывод 2 4 3" xfId="60779"/>
    <cellStyle name="Вывод 2 4 4" xfId="60780"/>
    <cellStyle name="Вывод 2 4 5" xfId="60781"/>
    <cellStyle name="Вывод 2 5" xfId="11911"/>
    <cellStyle name="Вывод 2 5 2" xfId="41957"/>
    <cellStyle name="Вывод 2 5 2 2" xfId="60782"/>
    <cellStyle name="Вывод 2 5 3" xfId="60783"/>
    <cellStyle name="Вывод 2 5 4" xfId="60784"/>
    <cellStyle name="Вывод 2 5 5" xfId="60785"/>
    <cellStyle name="Вывод 2 6" xfId="11912"/>
    <cellStyle name="Вывод 2 6 2" xfId="41958"/>
    <cellStyle name="Вывод 2 6 3" xfId="60786"/>
    <cellStyle name="Вывод 2 7" xfId="11913"/>
    <cellStyle name="Вывод 2 7 2" xfId="41959"/>
    <cellStyle name="Вывод 2 7 3" xfId="60787"/>
    <cellStyle name="Вывод 2 8" xfId="11914"/>
    <cellStyle name="Вывод 2 8 2" xfId="41960"/>
    <cellStyle name="Вывод 2 8 3" xfId="60788"/>
    <cellStyle name="Вывод 2 9" xfId="11915"/>
    <cellStyle name="Вывод 2 9 2" xfId="41961"/>
    <cellStyle name="Вывод 3" xfId="11916"/>
    <cellStyle name="Вывод 3 10" xfId="11917"/>
    <cellStyle name="Вывод 3 10 2" xfId="41962"/>
    <cellStyle name="Вывод 3 11" xfId="11918"/>
    <cellStyle name="Вывод 3 11 2" xfId="41963"/>
    <cellStyle name="Вывод 3 12" xfId="11919"/>
    <cellStyle name="Вывод 3 12 2" xfId="41964"/>
    <cellStyle name="Вывод 3 13" xfId="11920"/>
    <cellStyle name="Вывод 3 13 2" xfId="41965"/>
    <cellStyle name="Вывод 3 14" xfId="11921"/>
    <cellStyle name="Вывод 3 14 2" xfId="41966"/>
    <cellStyle name="Вывод 3 15" xfId="11922"/>
    <cellStyle name="Вывод 3 15 2" xfId="41967"/>
    <cellStyle name="Вывод 3 16" xfId="11923"/>
    <cellStyle name="Вывод 3 16 2" xfId="41968"/>
    <cellStyle name="Вывод 3 17" xfId="11924"/>
    <cellStyle name="Вывод 3 17 2" xfId="41969"/>
    <cellStyle name="Вывод 3 18" xfId="11925"/>
    <cellStyle name="Вывод 3 18 2" xfId="41970"/>
    <cellStyle name="Вывод 3 19" xfId="11926"/>
    <cellStyle name="Вывод 3 19 2" xfId="41971"/>
    <cellStyle name="Вывод 3 2" xfId="11927"/>
    <cellStyle name="Вывод 3 2 2" xfId="41972"/>
    <cellStyle name="Вывод 3 20" xfId="11928"/>
    <cellStyle name="Вывод 3 20 2" xfId="41973"/>
    <cellStyle name="Вывод 3 21" xfId="11929"/>
    <cellStyle name="Вывод 3 21 2" xfId="41974"/>
    <cellStyle name="Вывод 3 22" xfId="11930"/>
    <cellStyle name="Вывод 3 22 2" xfId="41975"/>
    <cellStyle name="Вывод 3 23" xfId="11931"/>
    <cellStyle name="Вывод 3 23 2" xfId="41976"/>
    <cellStyle name="Вывод 3 24" xfId="41977"/>
    <cellStyle name="Вывод 3 25" xfId="60789"/>
    <cellStyle name="Вывод 3 3" xfId="11932"/>
    <cellStyle name="Вывод 3 3 2" xfId="41978"/>
    <cellStyle name="Вывод 3 4" xfId="11933"/>
    <cellStyle name="Вывод 3 4 2" xfId="41979"/>
    <cellStyle name="Вывод 3 5" xfId="11934"/>
    <cellStyle name="Вывод 3 5 2" xfId="41980"/>
    <cellStyle name="Вывод 3 6" xfId="11935"/>
    <cellStyle name="Вывод 3 6 2" xfId="41981"/>
    <cellStyle name="Вывод 3 7" xfId="11936"/>
    <cellStyle name="Вывод 3 7 2" xfId="41982"/>
    <cellStyle name="Вывод 3 8" xfId="11937"/>
    <cellStyle name="Вывод 3 8 2" xfId="41983"/>
    <cellStyle name="Вывод 3 9" xfId="11938"/>
    <cellStyle name="Вывод 3 9 2" xfId="41984"/>
    <cellStyle name="Вывод 4" xfId="11939"/>
    <cellStyle name="Вывод 4 2" xfId="41985"/>
    <cellStyle name="Вывод 4 3" xfId="60790"/>
    <cellStyle name="Вывод 5" xfId="11940"/>
    <cellStyle name="Вывод 5 2" xfId="41986"/>
    <cellStyle name="Вывод 5 3" xfId="60791"/>
    <cellStyle name="Вывод 6" xfId="11941"/>
    <cellStyle name="Вывод 6 2" xfId="41987"/>
    <cellStyle name="Вывод 7" xfId="11942"/>
    <cellStyle name="Вычисление 2" xfId="11943"/>
    <cellStyle name="Вычисление 2 10" xfId="11944"/>
    <cellStyle name="Вычисление 2 10 2" xfId="41988"/>
    <cellStyle name="Вычисление 2 11" xfId="11945"/>
    <cellStyle name="Вычисление 2 11 2" xfId="41989"/>
    <cellStyle name="Вычисление 2 12" xfId="11946"/>
    <cellStyle name="Вычисление 2 12 2" xfId="41990"/>
    <cellStyle name="Вычисление 2 13" xfId="11947"/>
    <cellStyle name="Вычисление 2 13 2" xfId="41991"/>
    <cellStyle name="Вычисление 2 14" xfId="11948"/>
    <cellStyle name="Вычисление 2 14 2" xfId="41992"/>
    <cellStyle name="Вычисление 2 15" xfId="11949"/>
    <cellStyle name="Вычисление 2 15 2" xfId="41993"/>
    <cellStyle name="Вычисление 2 16" xfId="11950"/>
    <cellStyle name="Вычисление 2 16 2" xfId="41994"/>
    <cellStyle name="Вычисление 2 17" xfId="11951"/>
    <cellStyle name="Вычисление 2 17 2" xfId="41995"/>
    <cellStyle name="Вычисление 2 18" xfId="11952"/>
    <cellStyle name="Вычисление 2 18 2" xfId="41996"/>
    <cellStyle name="Вычисление 2 19" xfId="11953"/>
    <cellStyle name="Вычисление 2 19 2" xfId="41997"/>
    <cellStyle name="Вычисление 2 2" xfId="11954"/>
    <cellStyle name="Вычисление 2 2 2" xfId="41998"/>
    <cellStyle name="Вычисление 2 2 2 2" xfId="60792"/>
    <cellStyle name="Вычисление 2 2 3" xfId="60793"/>
    <cellStyle name="Вычисление 2 2 4" xfId="60794"/>
    <cellStyle name="Вычисление 2 2 5" xfId="60795"/>
    <cellStyle name="Вычисление 2 20" xfId="11955"/>
    <cellStyle name="Вычисление 2 20 2" xfId="41999"/>
    <cellStyle name="Вычисление 2 21" xfId="11956"/>
    <cellStyle name="Вычисление 2 21 2" xfId="42000"/>
    <cellStyle name="Вычисление 2 22" xfId="11957"/>
    <cellStyle name="Вычисление 2 22 2" xfId="42001"/>
    <cellStyle name="Вычисление 2 23" xfId="11958"/>
    <cellStyle name="Вычисление 2 23 2" xfId="42002"/>
    <cellStyle name="Вычисление 2 24" xfId="42003"/>
    <cellStyle name="Вычисление 2 25" xfId="60796"/>
    <cellStyle name="Вычисление 2 3" xfId="11959"/>
    <cellStyle name="Вычисление 2 3 2" xfId="42004"/>
    <cellStyle name="Вычисление 2 3 2 2" xfId="60797"/>
    <cellStyle name="Вычисление 2 3 3" xfId="60798"/>
    <cellStyle name="Вычисление 2 3 4" xfId="60799"/>
    <cellStyle name="Вычисление 2 3 5" xfId="60800"/>
    <cellStyle name="Вычисление 2 4" xfId="11960"/>
    <cellStyle name="Вычисление 2 4 2" xfId="42005"/>
    <cellStyle name="Вычисление 2 4 2 2" xfId="60801"/>
    <cellStyle name="Вычисление 2 4 3" xfId="60802"/>
    <cellStyle name="Вычисление 2 4 4" xfId="60803"/>
    <cellStyle name="Вычисление 2 4 5" xfId="60804"/>
    <cellStyle name="Вычисление 2 5" xfId="11961"/>
    <cellStyle name="Вычисление 2 5 2" xfId="42006"/>
    <cellStyle name="Вычисление 2 5 2 2" xfId="60805"/>
    <cellStyle name="Вычисление 2 5 3" xfId="60806"/>
    <cellStyle name="Вычисление 2 5 4" xfId="60807"/>
    <cellStyle name="Вычисление 2 5 5" xfId="60808"/>
    <cellStyle name="Вычисление 2 6" xfId="11962"/>
    <cellStyle name="Вычисление 2 6 2" xfId="42007"/>
    <cellStyle name="Вычисление 2 6 3" xfId="60809"/>
    <cellStyle name="Вычисление 2 7" xfId="11963"/>
    <cellStyle name="Вычисление 2 7 2" xfId="42008"/>
    <cellStyle name="Вычисление 2 7 3" xfId="60810"/>
    <cellStyle name="Вычисление 2 8" xfId="11964"/>
    <cellStyle name="Вычисление 2 8 2" xfId="42009"/>
    <cellStyle name="Вычисление 2 8 3" xfId="60811"/>
    <cellStyle name="Вычисление 2 9" xfId="11965"/>
    <cellStyle name="Вычисление 2 9 2" xfId="42010"/>
    <cellStyle name="Вычисление 3" xfId="11966"/>
    <cellStyle name="Вычисление 3 10" xfId="11967"/>
    <cellStyle name="Вычисление 3 10 2" xfId="42011"/>
    <cellStyle name="Вычисление 3 11" xfId="11968"/>
    <cellStyle name="Вычисление 3 11 2" xfId="42012"/>
    <cellStyle name="Вычисление 3 12" xfId="11969"/>
    <cellStyle name="Вычисление 3 12 2" xfId="42013"/>
    <cellStyle name="Вычисление 3 13" xfId="11970"/>
    <cellStyle name="Вычисление 3 13 2" xfId="42014"/>
    <cellStyle name="Вычисление 3 14" xfId="11971"/>
    <cellStyle name="Вычисление 3 14 2" xfId="42015"/>
    <cellStyle name="Вычисление 3 15" xfId="11972"/>
    <cellStyle name="Вычисление 3 15 2" xfId="42016"/>
    <cellStyle name="Вычисление 3 16" xfId="11973"/>
    <cellStyle name="Вычисление 3 16 2" xfId="42017"/>
    <cellStyle name="Вычисление 3 17" xfId="11974"/>
    <cellStyle name="Вычисление 3 17 2" xfId="42018"/>
    <cellStyle name="Вычисление 3 18" xfId="11975"/>
    <cellStyle name="Вычисление 3 18 2" xfId="42019"/>
    <cellStyle name="Вычисление 3 19" xfId="11976"/>
    <cellStyle name="Вычисление 3 19 2" xfId="42020"/>
    <cellStyle name="Вычисление 3 2" xfId="11977"/>
    <cellStyle name="Вычисление 3 2 2" xfId="42021"/>
    <cellStyle name="Вычисление 3 20" xfId="11978"/>
    <cellStyle name="Вычисление 3 20 2" xfId="42022"/>
    <cellStyle name="Вычисление 3 21" xfId="11979"/>
    <cellStyle name="Вычисление 3 21 2" xfId="42023"/>
    <cellStyle name="Вычисление 3 22" xfId="11980"/>
    <cellStyle name="Вычисление 3 22 2" xfId="42024"/>
    <cellStyle name="Вычисление 3 23" xfId="11981"/>
    <cellStyle name="Вычисление 3 23 2" xfId="42025"/>
    <cellStyle name="Вычисление 3 24" xfId="42026"/>
    <cellStyle name="Вычисление 3 25" xfId="60812"/>
    <cellStyle name="Вычисление 3 3" xfId="11982"/>
    <cellStyle name="Вычисление 3 3 2" xfId="42027"/>
    <cellStyle name="Вычисление 3 4" xfId="11983"/>
    <cellStyle name="Вычисление 3 4 2" xfId="42028"/>
    <cellStyle name="Вычисление 3 5" xfId="11984"/>
    <cellStyle name="Вычисление 3 5 2" xfId="42029"/>
    <cellStyle name="Вычисление 3 6" xfId="11985"/>
    <cellStyle name="Вычисление 3 6 2" xfId="42030"/>
    <cellStyle name="Вычисление 3 7" xfId="11986"/>
    <cellStyle name="Вычисление 3 7 2" xfId="42031"/>
    <cellStyle name="Вычисление 3 8" xfId="11987"/>
    <cellStyle name="Вычисление 3 8 2" xfId="42032"/>
    <cellStyle name="Вычисление 3 9" xfId="11988"/>
    <cellStyle name="Вычисление 3 9 2" xfId="42033"/>
    <cellStyle name="Вычисление 4" xfId="11989"/>
    <cellStyle name="Вычисление 4 2" xfId="42034"/>
    <cellStyle name="Вычисление 4 3" xfId="60813"/>
    <cellStyle name="Вычисление 5" xfId="11990"/>
    <cellStyle name="Вычисление 5 2" xfId="42035"/>
    <cellStyle name="Вычисление 5 3" xfId="60814"/>
    <cellStyle name="Вычисление 6" xfId="11991"/>
    <cellStyle name="Вычисление 6 2" xfId="42036"/>
    <cellStyle name="Вычисление 7" xfId="11992"/>
    <cellStyle name="Гиперссылка 2" xfId="11993"/>
    <cellStyle name="Гиперссылка 2 2" xfId="42037"/>
    <cellStyle name="Гиперссылка 3" xfId="11994"/>
    <cellStyle name="Гиперссылка 3 2" xfId="42038"/>
    <cellStyle name="_x0004_Ґ" xfId="11995"/>
    <cellStyle name="_x0004_Ґ 10" xfId="11996"/>
    <cellStyle name="_x0004_Ґ 10 2" xfId="42039"/>
    <cellStyle name="_x0004_Ґ 100" xfId="11997"/>
    <cellStyle name="_x0004_Ґ 100 2" xfId="42040"/>
    <cellStyle name="_x0004_Ґ 101" xfId="11998"/>
    <cellStyle name="_x0004_Ґ 101 2" xfId="42041"/>
    <cellStyle name="_x0004_Ґ 102" xfId="11999"/>
    <cellStyle name="_x0004_Ґ 102 2" xfId="42042"/>
    <cellStyle name="_x0004_Ґ 103" xfId="12000"/>
    <cellStyle name="_x0004_Ґ 103 2" xfId="42043"/>
    <cellStyle name="_x0004_Ґ 104" xfId="12001"/>
    <cellStyle name="_x0004_Ґ 104 2" xfId="42044"/>
    <cellStyle name="_x0004_Ґ 105" xfId="12002"/>
    <cellStyle name="_x0004_Ґ 105 2" xfId="42045"/>
    <cellStyle name="_x0004_Ґ 106" xfId="12003"/>
    <cellStyle name="_x0004_Ґ 106 2" xfId="42046"/>
    <cellStyle name="_x0004_Ґ 107" xfId="12004"/>
    <cellStyle name="_x0004_Ґ 107 2" xfId="42047"/>
    <cellStyle name="_x0004_Ґ 108" xfId="12005"/>
    <cellStyle name="_x0004_Ґ 108 2" xfId="42048"/>
    <cellStyle name="_x0004_Ґ 109" xfId="12006"/>
    <cellStyle name="_x0004_Ґ 109 2" xfId="42049"/>
    <cellStyle name="_x0004_Ґ 11" xfId="12007"/>
    <cellStyle name="_x0004_Ґ 11 2" xfId="42050"/>
    <cellStyle name="_x0004_Ґ 110" xfId="12008"/>
    <cellStyle name="_x0004_Ґ 110 2" xfId="42051"/>
    <cellStyle name="_x0004_Ґ 111" xfId="12009"/>
    <cellStyle name="_x0004_Ґ 111 2" xfId="42052"/>
    <cellStyle name="_x0004_Ґ 112" xfId="12010"/>
    <cellStyle name="_x0004_Ґ 112 2" xfId="42053"/>
    <cellStyle name="_x0004_Ґ 113" xfId="12011"/>
    <cellStyle name="_x0004_Ґ 113 2" xfId="42054"/>
    <cellStyle name="_x0004_Ґ 114" xfId="12012"/>
    <cellStyle name="_x0004_Ґ 114 2" xfId="42055"/>
    <cellStyle name="_x0004_Ґ 115" xfId="12013"/>
    <cellStyle name="_x0004_Ґ 115 2" xfId="42056"/>
    <cellStyle name="_x0004_Ґ 116" xfId="12014"/>
    <cellStyle name="_x0004_Ґ 116 2" xfId="42057"/>
    <cellStyle name="_x0004_Ґ 117" xfId="12015"/>
    <cellStyle name="_x0004_Ґ 117 2" xfId="42058"/>
    <cellStyle name="_x0004_Ґ 118" xfId="12016"/>
    <cellStyle name="_x0004_Ґ 118 2" xfId="42059"/>
    <cellStyle name="_x0004_Ґ 119" xfId="12017"/>
    <cellStyle name="_x0004_Ґ 119 2" xfId="42060"/>
    <cellStyle name="_x0004_Ґ 12" xfId="12018"/>
    <cellStyle name="_x0004_Ґ 12 2" xfId="42061"/>
    <cellStyle name="_x0004_Ґ 120" xfId="12019"/>
    <cellStyle name="_x0004_Ґ 120 2" xfId="42062"/>
    <cellStyle name="_x0004_Ґ 121" xfId="12020"/>
    <cellStyle name="_x0004_Ґ 121 2" xfId="42063"/>
    <cellStyle name="_x0004_Ґ 122" xfId="12021"/>
    <cellStyle name="_x0004_Ґ 122 2" xfId="42064"/>
    <cellStyle name="_x0004_Ґ 123" xfId="12022"/>
    <cellStyle name="_x0004_Ґ 123 2" xfId="42065"/>
    <cellStyle name="_x0004_Ґ 124" xfId="12023"/>
    <cellStyle name="_x0004_Ґ 124 2" xfId="42066"/>
    <cellStyle name="_x0004_Ґ 125" xfId="12024"/>
    <cellStyle name="_x0004_Ґ 125 2" xfId="42067"/>
    <cellStyle name="_x0004_Ґ 126" xfId="12025"/>
    <cellStyle name="_x0004_Ґ 126 2" xfId="42068"/>
    <cellStyle name="_x0004_Ґ 127" xfId="12026"/>
    <cellStyle name="_x0004_Ґ 127 2" xfId="42069"/>
    <cellStyle name="_x0004_Ґ 128" xfId="12027"/>
    <cellStyle name="_x0004_Ґ 128 2" xfId="42070"/>
    <cellStyle name="_x0004_Ґ 129" xfId="12028"/>
    <cellStyle name="_x0004_Ґ 129 2" xfId="42071"/>
    <cellStyle name="_x0004_Ґ 13" xfId="12029"/>
    <cellStyle name="_x0004_Ґ 13 2" xfId="42072"/>
    <cellStyle name="_x0004_Ґ 130" xfId="12030"/>
    <cellStyle name="_x0004_Ґ 130 2" xfId="42073"/>
    <cellStyle name="_x0004_Ґ 131" xfId="12031"/>
    <cellStyle name="_x0004_Ґ 131 2" xfId="42074"/>
    <cellStyle name="_x0004_Ґ 132" xfId="12032"/>
    <cellStyle name="_x0004_Ґ 132 2" xfId="42075"/>
    <cellStyle name="_x0004_Ґ 133" xfId="12033"/>
    <cellStyle name="_x0004_Ґ 133 2" xfId="42076"/>
    <cellStyle name="_x0004_Ґ 134" xfId="12034"/>
    <cellStyle name="_x0004_Ґ 134 2" xfId="42077"/>
    <cellStyle name="_x0004_Ґ 135" xfId="12035"/>
    <cellStyle name="_x0004_Ґ 135 2" xfId="42078"/>
    <cellStyle name="_x0004_Ґ 136" xfId="12036"/>
    <cellStyle name="_x0004_Ґ 136 2" xfId="42079"/>
    <cellStyle name="_x0004_Ґ 137" xfId="12037"/>
    <cellStyle name="_x0004_Ґ 137 2" xfId="42080"/>
    <cellStyle name="_x0004_Ґ 138" xfId="12038"/>
    <cellStyle name="_x0004_Ґ 138 2" xfId="42081"/>
    <cellStyle name="_x0004_Ґ 139" xfId="12039"/>
    <cellStyle name="_x0004_Ґ 139 2" xfId="42082"/>
    <cellStyle name="_x0004_Ґ 14" xfId="12040"/>
    <cellStyle name="_x0004_Ґ 14 2" xfId="42083"/>
    <cellStyle name="_x0004_Ґ 140" xfId="12041"/>
    <cellStyle name="_x0004_Ґ 140 2" xfId="42084"/>
    <cellStyle name="_x0004_Ґ 141" xfId="12042"/>
    <cellStyle name="_x0004_Ґ 141 2" xfId="42085"/>
    <cellStyle name="_x0004_Ґ 142" xfId="12043"/>
    <cellStyle name="_x0004_Ґ 142 2" xfId="42086"/>
    <cellStyle name="_x0004_Ґ 143" xfId="12044"/>
    <cellStyle name="_x0004_Ґ 143 2" xfId="42087"/>
    <cellStyle name="_x0004_Ґ 144" xfId="12045"/>
    <cellStyle name="_x0004_Ґ 144 2" xfId="42088"/>
    <cellStyle name="_x0004_Ґ 145" xfId="12046"/>
    <cellStyle name="_x0004_Ґ 145 2" xfId="42089"/>
    <cellStyle name="_x0004_Ґ 146" xfId="12047"/>
    <cellStyle name="_x0004_Ґ 146 2" xfId="42090"/>
    <cellStyle name="_x0004_Ґ 147" xfId="12048"/>
    <cellStyle name="_x0004_Ґ 147 2" xfId="42091"/>
    <cellStyle name="_x0004_Ґ 148" xfId="12049"/>
    <cellStyle name="_x0004_Ґ 148 2" xfId="42092"/>
    <cellStyle name="_x0004_Ґ 149" xfId="12050"/>
    <cellStyle name="_x0004_Ґ 149 2" xfId="42093"/>
    <cellStyle name="_x0004_Ґ 15" xfId="12051"/>
    <cellStyle name="_x0004_Ґ 15 2" xfId="42094"/>
    <cellStyle name="_x0004_Ґ 150" xfId="12052"/>
    <cellStyle name="_x0004_Ґ 150 2" xfId="42095"/>
    <cellStyle name="_x0004_Ґ 151" xfId="12053"/>
    <cellStyle name="_x0004_Ґ 151 2" xfId="42096"/>
    <cellStyle name="_x0004_Ґ 152" xfId="12054"/>
    <cellStyle name="_x0004_Ґ 152 2" xfId="42097"/>
    <cellStyle name="_x0004_Ґ 153" xfId="12055"/>
    <cellStyle name="_x0004_Ґ 153 2" xfId="42098"/>
    <cellStyle name="_x0004_Ґ 154" xfId="12056"/>
    <cellStyle name="_x0004_Ґ 154 2" xfId="42099"/>
    <cellStyle name="_x0004_Ґ 155" xfId="12057"/>
    <cellStyle name="_x0004_Ґ 155 2" xfId="42100"/>
    <cellStyle name="_x0004_Ґ 156" xfId="12058"/>
    <cellStyle name="_x0004_Ґ 156 2" xfId="42101"/>
    <cellStyle name="_x0004_Ґ 157" xfId="12059"/>
    <cellStyle name="_x0004_Ґ 157 2" xfId="42102"/>
    <cellStyle name="_x0004_Ґ 158" xfId="12060"/>
    <cellStyle name="_x0004_Ґ 158 2" xfId="42103"/>
    <cellStyle name="_x0004_Ґ 159" xfId="12061"/>
    <cellStyle name="_x0004_Ґ 159 2" xfId="42104"/>
    <cellStyle name="_x0004_Ґ 16" xfId="12062"/>
    <cellStyle name="_x0004_Ґ 16 2" xfId="42105"/>
    <cellStyle name="_x0004_Ґ 160" xfId="12063"/>
    <cellStyle name="_x0004_Ґ 160 2" xfId="42106"/>
    <cellStyle name="_x0004_Ґ 161" xfId="12064"/>
    <cellStyle name="_x0004_Ґ 161 2" xfId="42107"/>
    <cellStyle name="_x0004_Ґ 162" xfId="12065"/>
    <cellStyle name="_x0004_Ґ 162 2" xfId="42108"/>
    <cellStyle name="_x0004_Ґ 163" xfId="12066"/>
    <cellStyle name="_x0004_Ґ 163 2" xfId="42109"/>
    <cellStyle name="_x0004_Ґ 164" xfId="12067"/>
    <cellStyle name="_x0004_Ґ 164 2" xfId="42110"/>
    <cellStyle name="_x0004_Ґ 165" xfId="12068"/>
    <cellStyle name="_x0004_Ґ 165 2" xfId="42111"/>
    <cellStyle name="_x0004_Ґ 166" xfId="12069"/>
    <cellStyle name="_x0004_Ґ 166 2" xfId="42112"/>
    <cellStyle name="_x0004_Ґ 167" xfId="12070"/>
    <cellStyle name="_x0004_Ґ 167 2" xfId="42113"/>
    <cellStyle name="_x0004_Ґ 168" xfId="12071"/>
    <cellStyle name="_x0004_Ґ 168 2" xfId="42114"/>
    <cellStyle name="_x0004_Ґ 169" xfId="12072"/>
    <cellStyle name="_x0004_Ґ 169 2" xfId="42115"/>
    <cellStyle name="_x0004_Ґ 17" xfId="12073"/>
    <cellStyle name="_x0004_Ґ 17 2" xfId="42116"/>
    <cellStyle name="_x0004_Ґ 170" xfId="12074"/>
    <cellStyle name="_x0004_Ґ 170 2" xfId="42117"/>
    <cellStyle name="_x0004_Ґ 171" xfId="12075"/>
    <cellStyle name="_x0004_Ґ 171 2" xfId="42118"/>
    <cellStyle name="_x0004_Ґ 172" xfId="12076"/>
    <cellStyle name="_x0004_Ґ 172 2" xfId="42119"/>
    <cellStyle name="_x0004_Ґ 173" xfId="12077"/>
    <cellStyle name="_x0004_Ґ 173 2" xfId="42120"/>
    <cellStyle name="_x0004_Ґ 174" xfId="12078"/>
    <cellStyle name="_x0004_Ґ 174 2" xfId="42121"/>
    <cellStyle name="_x0004_Ґ 175" xfId="12079"/>
    <cellStyle name="_x0004_Ґ 175 2" xfId="42122"/>
    <cellStyle name="_x0004_Ґ 176" xfId="12080"/>
    <cellStyle name="_x0004_Ґ 176 2" xfId="42123"/>
    <cellStyle name="_x0004_Ґ 177" xfId="12081"/>
    <cellStyle name="_x0004_Ґ 177 2" xfId="42124"/>
    <cellStyle name="_x0004_Ґ 178" xfId="42125"/>
    <cellStyle name="_x0004_Ґ 18" xfId="12082"/>
    <cellStyle name="_x0004_Ґ 18 2" xfId="42126"/>
    <cellStyle name="_x0004_Ґ 19" xfId="12083"/>
    <cellStyle name="_x0004_Ґ 19 2" xfId="42127"/>
    <cellStyle name="_x0004_Ґ 2" xfId="12084"/>
    <cellStyle name="_x0004_Ґ 2 10" xfId="12085"/>
    <cellStyle name="_x0004_Ґ 2 10 2" xfId="42128"/>
    <cellStyle name="_x0004_Ґ 2 11" xfId="12086"/>
    <cellStyle name="_x0004_Ґ 2 11 2" xfId="42129"/>
    <cellStyle name="_x0004_Ґ 2 12" xfId="12087"/>
    <cellStyle name="_x0004_Ґ 2 12 2" xfId="42130"/>
    <cellStyle name="_x0004_Ґ 2 13" xfId="12088"/>
    <cellStyle name="_x0004_Ґ 2 13 2" xfId="42131"/>
    <cellStyle name="_x0004_Ґ 2 14" xfId="12089"/>
    <cellStyle name="_x0004_Ґ 2 14 2" xfId="42132"/>
    <cellStyle name="_x0004_Ґ 2 15" xfId="12090"/>
    <cellStyle name="_x0004_Ґ 2 15 2" xfId="42133"/>
    <cellStyle name="_x0004_Ґ 2 16" xfId="12091"/>
    <cellStyle name="_x0004_Ґ 2 16 2" xfId="42134"/>
    <cellStyle name="_x0004_Ґ 2 17" xfId="12092"/>
    <cellStyle name="_x0004_Ґ 2 17 2" xfId="42135"/>
    <cellStyle name="_x0004_Ґ 2 18" xfId="12093"/>
    <cellStyle name="_x0004_Ґ 2 18 2" xfId="42136"/>
    <cellStyle name="_x0004_Ґ 2 19" xfId="12094"/>
    <cellStyle name="_x0004_Ґ 2 19 2" xfId="42137"/>
    <cellStyle name="_x0004_Ґ 2 2" xfId="12095"/>
    <cellStyle name="_x0004_Ґ 2 2 10" xfId="12096"/>
    <cellStyle name="_x0004_Ґ 2 2 10 2" xfId="42138"/>
    <cellStyle name="_x0004_Ґ 2 2 11" xfId="12097"/>
    <cellStyle name="_x0004_Ґ 2 2 11 2" xfId="42139"/>
    <cellStyle name="_x0004_Ґ 2 2 12" xfId="12098"/>
    <cellStyle name="_x0004_Ґ 2 2 12 2" xfId="42140"/>
    <cellStyle name="_x0004_Ґ 2 2 13" xfId="12099"/>
    <cellStyle name="_x0004_Ґ 2 2 13 2" xfId="42141"/>
    <cellStyle name="_x0004_Ґ 2 2 14" xfId="12100"/>
    <cellStyle name="_x0004_Ґ 2 2 14 2" xfId="42142"/>
    <cellStyle name="_x0004_Ґ 2 2 15" xfId="12101"/>
    <cellStyle name="_x0004_Ґ 2 2 15 2" xfId="42143"/>
    <cellStyle name="_x0004_Ґ 2 2 16" xfId="12102"/>
    <cellStyle name="_x0004_Ґ 2 2 16 2" xfId="42144"/>
    <cellStyle name="_x0004_Ґ 2 2 17" xfId="12103"/>
    <cellStyle name="_x0004_Ґ 2 2 17 2" xfId="42145"/>
    <cellStyle name="_x0004_Ґ 2 2 18" xfId="12104"/>
    <cellStyle name="_x0004_Ґ 2 2 18 2" xfId="42146"/>
    <cellStyle name="_x0004_Ґ 2 2 19" xfId="12105"/>
    <cellStyle name="_x0004_Ґ 2 2 19 2" xfId="42147"/>
    <cellStyle name="_x0004_Ґ 2 2 2" xfId="12106"/>
    <cellStyle name="_x0004_Ґ 2 2 2 2" xfId="42148"/>
    <cellStyle name="_x0004_Ґ 2 2 20" xfId="12107"/>
    <cellStyle name="_x0004_Ґ 2 2 20 2" xfId="42149"/>
    <cellStyle name="_x0004_Ґ 2 2 21" xfId="12108"/>
    <cellStyle name="_x0004_Ґ 2 2 21 2" xfId="42150"/>
    <cellStyle name="_x0004_Ґ 2 2 22" xfId="12109"/>
    <cellStyle name="_x0004_Ґ 2 2 22 2" xfId="42151"/>
    <cellStyle name="_x0004_Ґ 2 2 23" xfId="12110"/>
    <cellStyle name="_x0004_Ґ 2 2 23 2" xfId="42152"/>
    <cellStyle name="_x0004_Ґ 2 2 24" xfId="12111"/>
    <cellStyle name="_x0004_Ґ 2 2 24 2" xfId="42153"/>
    <cellStyle name="_x0004_Ґ 2 2 25" xfId="12112"/>
    <cellStyle name="_x0004_Ґ 2 2 25 2" xfId="42154"/>
    <cellStyle name="_x0004_Ґ 2 2 26" xfId="12113"/>
    <cellStyle name="_x0004_Ґ 2 2 26 2" xfId="42155"/>
    <cellStyle name="_x0004_Ґ 2 2 27" xfId="12114"/>
    <cellStyle name="_x0004_Ґ 2 2 27 2" xfId="42156"/>
    <cellStyle name="_x0004_Ґ 2 2 28" xfId="12115"/>
    <cellStyle name="_x0004_Ґ 2 2 28 2" xfId="42157"/>
    <cellStyle name="_x0004_Ґ 2 2 29" xfId="12116"/>
    <cellStyle name="_x0004_Ґ 2 2 29 2" xfId="42158"/>
    <cellStyle name="_x0004_Ґ 2 2 3" xfId="12117"/>
    <cellStyle name="_x0004_Ґ 2 2 3 2" xfId="42159"/>
    <cellStyle name="_x0004_Ґ 2 2 30" xfId="12118"/>
    <cellStyle name="_x0004_Ґ 2 2 30 2" xfId="42160"/>
    <cellStyle name="_x0004_Ґ 2 2 31" xfId="12119"/>
    <cellStyle name="_x0004_Ґ 2 2 31 2" xfId="42161"/>
    <cellStyle name="_x0004_Ґ 2 2 32" xfId="12120"/>
    <cellStyle name="_x0004_Ґ 2 2 32 2" xfId="42162"/>
    <cellStyle name="_x0004_Ґ 2 2 33" xfId="12121"/>
    <cellStyle name="_x0004_Ґ 2 2 33 2" xfId="42163"/>
    <cellStyle name="_x0004_Ґ 2 2 34" xfId="12122"/>
    <cellStyle name="_x0004_Ґ 2 2 34 2" xfId="42164"/>
    <cellStyle name="_x0004_Ґ 2 2 35" xfId="12123"/>
    <cellStyle name="_x0004_Ґ 2 2 35 2" xfId="42165"/>
    <cellStyle name="_x0004_Ґ 2 2 36" xfId="12124"/>
    <cellStyle name="_x0004_Ґ 2 2 36 2" xfId="42166"/>
    <cellStyle name="_x0004_Ґ 2 2 37" xfId="12125"/>
    <cellStyle name="_x0004_Ґ 2 2 37 2" xfId="42167"/>
    <cellStyle name="_x0004_Ґ 2 2 38" xfId="12126"/>
    <cellStyle name="_x0004_Ґ 2 2 38 2" xfId="42168"/>
    <cellStyle name="_x0004_Ґ 2 2 39" xfId="12127"/>
    <cellStyle name="_x0004_Ґ 2 2 39 2" xfId="42169"/>
    <cellStyle name="_x0004_Ґ 2 2 4" xfId="12128"/>
    <cellStyle name="_x0004_Ґ 2 2 4 2" xfId="42170"/>
    <cellStyle name="_x0004_Ґ 2 2 40" xfId="12129"/>
    <cellStyle name="_x0004_Ґ 2 2 40 2" xfId="42171"/>
    <cellStyle name="_x0004_Ґ 2 2 41" xfId="12130"/>
    <cellStyle name="_x0004_Ґ 2 2 41 2" xfId="42172"/>
    <cellStyle name="_x0004_Ґ 2 2 42" xfId="12131"/>
    <cellStyle name="_x0004_Ґ 2 2 42 2" xfId="42173"/>
    <cellStyle name="_x0004_Ґ 2 2 43" xfId="12132"/>
    <cellStyle name="_x0004_Ґ 2 2 43 2" xfId="42174"/>
    <cellStyle name="_x0004_Ґ 2 2 44" xfId="12133"/>
    <cellStyle name="_x0004_Ґ 2 2 44 2" xfId="42175"/>
    <cellStyle name="_x0004_Ґ 2 2 45" xfId="12134"/>
    <cellStyle name="_x0004_Ґ 2 2 45 2" xfId="42176"/>
    <cellStyle name="_x0004_Ґ 2 2 46" xfId="12135"/>
    <cellStyle name="_x0004_Ґ 2 2 46 2" xfId="42177"/>
    <cellStyle name="_x0004_Ґ 2 2 47" xfId="12136"/>
    <cellStyle name="_x0004_Ґ 2 2 47 2" xfId="42178"/>
    <cellStyle name="_x0004_Ґ 2 2 48" xfId="12137"/>
    <cellStyle name="_x0004_Ґ 2 2 48 2" xfId="42179"/>
    <cellStyle name="_x0004_Ґ 2 2 49" xfId="12138"/>
    <cellStyle name="_x0004_Ґ 2 2 49 2" xfId="42180"/>
    <cellStyle name="_x0004_Ґ 2 2 5" xfId="12139"/>
    <cellStyle name="_x0004_Ґ 2 2 5 2" xfId="42181"/>
    <cellStyle name="_x0004_Ґ 2 2 50" xfId="12140"/>
    <cellStyle name="_x0004_Ґ 2 2 50 2" xfId="42182"/>
    <cellStyle name="_x0004_Ґ 2 2 51" xfId="12141"/>
    <cellStyle name="_x0004_Ґ 2 2 51 2" xfId="42183"/>
    <cellStyle name="_x0004_Ґ 2 2 52" xfId="42184"/>
    <cellStyle name="_x0004_Ґ 2 2 6" xfId="12142"/>
    <cellStyle name="_x0004_Ґ 2 2 6 2" xfId="42185"/>
    <cellStyle name="_x0004_Ґ 2 2 7" xfId="12143"/>
    <cellStyle name="_x0004_Ґ 2 2 7 2" xfId="42186"/>
    <cellStyle name="_x0004_Ґ 2 2 8" xfId="12144"/>
    <cellStyle name="_x0004_Ґ 2 2 8 2" xfId="42187"/>
    <cellStyle name="_x0004_Ґ 2 2 9" xfId="12145"/>
    <cellStyle name="_x0004_Ґ 2 2 9 2" xfId="42188"/>
    <cellStyle name="_x0004_Ґ 2 20" xfId="12146"/>
    <cellStyle name="_x0004_Ґ 2 20 2" xfId="42189"/>
    <cellStyle name="_x0004_Ґ 2 21" xfId="12147"/>
    <cellStyle name="_x0004_Ґ 2 21 2" xfId="42190"/>
    <cellStyle name="_x0004_Ґ 2 22" xfId="12148"/>
    <cellStyle name="_x0004_Ґ 2 22 2" xfId="42191"/>
    <cellStyle name="_x0004_Ґ 2 23" xfId="12149"/>
    <cellStyle name="_x0004_Ґ 2 23 2" xfId="42192"/>
    <cellStyle name="_x0004_Ґ 2 24" xfId="12150"/>
    <cellStyle name="_x0004_Ґ 2 24 2" xfId="42193"/>
    <cellStyle name="_x0004_Ґ 2 25" xfId="12151"/>
    <cellStyle name="_x0004_Ґ 2 25 2" xfId="42194"/>
    <cellStyle name="_x0004_Ґ 2 26" xfId="12152"/>
    <cellStyle name="_x0004_Ґ 2 26 2" xfId="42195"/>
    <cellStyle name="_x0004_Ґ 2 27" xfId="12153"/>
    <cellStyle name="_x0004_Ґ 2 27 2" xfId="42196"/>
    <cellStyle name="_x0004_Ґ 2 28" xfId="12154"/>
    <cellStyle name="_x0004_Ґ 2 28 2" xfId="42197"/>
    <cellStyle name="_x0004_Ґ 2 29" xfId="12155"/>
    <cellStyle name="_x0004_Ґ 2 29 2" xfId="42198"/>
    <cellStyle name="_x0004_Ґ 2 3" xfId="12156"/>
    <cellStyle name="_x0004_Ґ 2 3 2" xfId="42199"/>
    <cellStyle name="_x0004_Ґ 2 30" xfId="12157"/>
    <cellStyle name="_x0004_Ґ 2 30 2" xfId="42200"/>
    <cellStyle name="_x0004_Ґ 2 31" xfId="12158"/>
    <cellStyle name="_x0004_Ґ 2 31 2" xfId="42201"/>
    <cellStyle name="_x0004_Ґ 2 32" xfId="12159"/>
    <cellStyle name="_x0004_Ґ 2 32 2" xfId="42202"/>
    <cellStyle name="_x0004_Ґ 2 33" xfId="12160"/>
    <cellStyle name="_x0004_Ґ 2 33 2" xfId="42203"/>
    <cellStyle name="_x0004_Ґ 2 34" xfId="12161"/>
    <cellStyle name="_x0004_Ґ 2 34 2" xfId="42204"/>
    <cellStyle name="_x0004_Ґ 2 35" xfId="12162"/>
    <cellStyle name="_x0004_Ґ 2 35 2" xfId="42205"/>
    <cellStyle name="_x0004_Ґ 2 36" xfId="12163"/>
    <cellStyle name="_x0004_Ґ 2 36 2" xfId="42206"/>
    <cellStyle name="_x0004_Ґ 2 37" xfId="12164"/>
    <cellStyle name="_x0004_Ґ 2 37 2" xfId="42207"/>
    <cellStyle name="_x0004_Ґ 2 38" xfId="12165"/>
    <cellStyle name="_x0004_Ґ 2 38 2" xfId="42208"/>
    <cellStyle name="_x0004_Ґ 2 39" xfId="12166"/>
    <cellStyle name="_x0004_Ґ 2 39 2" xfId="42209"/>
    <cellStyle name="_x0004_Ґ 2 4" xfId="12167"/>
    <cellStyle name="_x0004_Ґ 2 4 2" xfId="42210"/>
    <cellStyle name="_x0004_Ґ 2 40" xfId="12168"/>
    <cellStyle name="_x0004_Ґ 2 40 2" xfId="42211"/>
    <cellStyle name="_x0004_Ґ 2 41" xfId="12169"/>
    <cellStyle name="_x0004_Ґ 2 41 2" xfId="42212"/>
    <cellStyle name="_x0004_Ґ 2 42" xfId="12170"/>
    <cellStyle name="_x0004_Ґ 2 42 2" xfId="42213"/>
    <cellStyle name="_x0004_Ґ 2 43" xfId="12171"/>
    <cellStyle name="_x0004_Ґ 2 43 2" xfId="42214"/>
    <cellStyle name="_x0004_Ґ 2 44" xfId="12172"/>
    <cellStyle name="_x0004_Ґ 2 44 2" xfId="42215"/>
    <cellStyle name="_x0004_Ґ 2 45" xfId="12173"/>
    <cellStyle name="_x0004_Ґ 2 45 2" xfId="42216"/>
    <cellStyle name="_x0004_Ґ 2 46" xfId="12174"/>
    <cellStyle name="_x0004_Ґ 2 46 2" xfId="42217"/>
    <cellStyle name="_x0004_Ґ 2 47" xfId="12175"/>
    <cellStyle name="_x0004_Ґ 2 47 2" xfId="42218"/>
    <cellStyle name="_x0004_Ґ 2 48" xfId="12176"/>
    <cellStyle name="_x0004_Ґ 2 48 2" xfId="42219"/>
    <cellStyle name="_x0004_Ґ 2 49" xfId="12177"/>
    <cellStyle name="_x0004_Ґ 2 49 2" xfId="42220"/>
    <cellStyle name="_x0004_Ґ 2 5" xfId="12178"/>
    <cellStyle name="_x0004_Ґ 2 5 2" xfId="42221"/>
    <cellStyle name="_x0004_Ґ 2 50" xfId="12179"/>
    <cellStyle name="_x0004_Ґ 2 50 2" xfId="42222"/>
    <cellStyle name="_x0004_Ґ 2 51" xfId="12180"/>
    <cellStyle name="_x0004_Ґ 2 51 2" xfId="42223"/>
    <cellStyle name="_x0004_Ґ 2 52" xfId="12181"/>
    <cellStyle name="_x0004_Ґ 2 52 2" xfId="42224"/>
    <cellStyle name="_x0004_Ґ 2 53" xfId="12182"/>
    <cellStyle name="_x0004_Ґ 2 53 2" xfId="42225"/>
    <cellStyle name="_x0004_Ґ 2 54" xfId="12183"/>
    <cellStyle name="_x0004_Ґ 2 54 2" xfId="42226"/>
    <cellStyle name="_x0004_Ґ 2 55" xfId="12184"/>
    <cellStyle name="_x0004_Ґ 2 55 2" xfId="42227"/>
    <cellStyle name="_x0004_Ґ 2 56" xfId="12185"/>
    <cellStyle name="_x0004_Ґ 2 56 2" xfId="42228"/>
    <cellStyle name="_x0004_Ґ 2 57" xfId="12186"/>
    <cellStyle name="_x0004_Ґ 2 57 2" xfId="42229"/>
    <cellStyle name="_x0004_Ґ 2 58" xfId="12187"/>
    <cellStyle name="_x0004_Ґ 2 58 2" xfId="42230"/>
    <cellStyle name="_x0004_Ґ 2 59" xfId="12188"/>
    <cellStyle name="_x0004_Ґ 2 59 2" xfId="42231"/>
    <cellStyle name="_x0004_Ґ 2 6" xfId="12189"/>
    <cellStyle name="_x0004_Ґ 2 6 2" xfId="42232"/>
    <cellStyle name="_x0004_Ґ 2 60" xfId="12190"/>
    <cellStyle name="_x0004_Ґ 2 60 2" xfId="42233"/>
    <cellStyle name="_x0004_Ґ 2 61" xfId="12191"/>
    <cellStyle name="_x0004_Ґ 2 61 2" xfId="42234"/>
    <cellStyle name="_x0004_Ґ 2 62" xfId="12192"/>
    <cellStyle name="_x0004_Ґ 2 62 2" xfId="42235"/>
    <cellStyle name="_x0004_Ґ 2 63" xfId="12193"/>
    <cellStyle name="_x0004_Ґ 2 63 2" xfId="42236"/>
    <cellStyle name="_x0004_Ґ 2 64" xfId="12194"/>
    <cellStyle name="_x0004_Ґ 2 64 2" xfId="42237"/>
    <cellStyle name="_x0004_Ґ 2 65" xfId="12195"/>
    <cellStyle name="_x0004_Ґ 2 65 2" xfId="42238"/>
    <cellStyle name="_x0004_Ґ 2 66" xfId="12196"/>
    <cellStyle name="_x0004_Ґ 2 66 2" xfId="42239"/>
    <cellStyle name="_x0004_Ґ 2 67" xfId="12197"/>
    <cellStyle name="_x0004_Ґ 2 67 2" xfId="42240"/>
    <cellStyle name="_x0004_Ґ 2 68" xfId="12198"/>
    <cellStyle name="_x0004_Ґ 2 68 2" xfId="42241"/>
    <cellStyle name="_x0004_Ґ 2 69" xfId="12199"/>
    <cellStyle name="_x0004_Ґ 2 69 2" xfId="42242"/>
    <cellStyle name="_x0004_Ґ 2 7" xfId="12200"/>
    <cellStyle name="_x0004_Ґ 2 7 2" xfId="42243"/>
    <cellStyle name="_x0004_Ґ 2 70" xfId="12201"/>
    <cellStyle name="_x0004_Ґ 2 70 2" xfId="42244"/>
    <cellStyle name="_x0004_Ґ 2 71" xfId="12202"/>
    <cellStyle name="_x0004_Ґ 2 71 2" xfId="42245"/>
    <cellStyle name="_x0004_Ґ 2 72" xfId="12203"/>
    <cellStyle name="_x0004_Ґ 2 72 2" xfId="42246"/>
    <cellStyle name="_x0004_Ґ 2 73" xfId="12204"/>
    <cellStyle name="_x0004_Ґ 2 73 2" xfId="42247"/>
    <cellStyle name="_x0004_Ґ 2 74" xfId="12205"/>
    <cellStyle name="_x0004_Ґ 2 74 2" xfId="42248"/>
    <cellStyle name="_x0004_Ґ 2 75" xfId="12206"/>
    <cellStyle name="_x0004_Ґ 2 75 2" xfId="42249"/>
    <cellStyle name="_x0004_Ґ 2 76" xfId="12207"/>
    <cellStyle name="_x0004_Ґ 2 76 2" xfId="42250"/>
    <cellStyle name="_x0004_Ґ 2 77" xfId="12208"/>
    <cellStyle name="_x0004_Ґ 2 77 2" xfId="42251"/>
    <cellStyle name="_x0004_Ґ 2 78" xfId="12209"/>
    <cellStyle name="_x0004_Ґ 2 78 2" xfId="42252"/>
    <cellStyle name="_x0004_Ґ 2 79" xfId="12210"/>
    <cellStyle name="_x0004_Ґ 2 79 2" xfId="42253"/>
    <cellStyle name="_x0004_Ґ 2 8" xfId="12211"/>
    <cellStyle name="_x0004_Ґ 2 8 2" xfId="42254"/>
    <cellStyle name="_x0004_Ґ 2 80" xfId="42255"/>
    <cellStyle name="_x0004_Ґ 2 9" xfId="12212"/>
    <cellStyle name="_x0004_Ґ 2 9 2" xfId="42256"/>
    <cellStyle name="_x0004_Ґ 20" xfId="12213"/>
    <cellStyle name="_x0004_Ґ 20 2" xfId="42257"/>
    <cellStyle name="_x0004_Ґ 21" xfId="12214"/>
    <cellStyle name="_x0004_Ґ 21 2" xfId="42258"/>
    <cellStyle name="_x0004_Ґ 22" xfId="12215"/>
    <cellStyle name="_x0004_Ґ 22 2" xfId="42259"/>
    <cellStyle name="_x0004_Ґ 23" xfId="12216"/>
    <cellStyle name="_x0004_Ґ 23 2" xfId="42260"/>
    <cellStyle name="_x0004_Ґ 24" xfId="12217"/>
    <cellStyle name="_x0004_Ґ 24 2" xfId="42261"/>
    <cellStyle name="_x0004_Ґ 25" xfId="12218"/>
    <cellStyle name="_x0004_Ґ 25 2" xfId="42262"/>
    <cellStyle name="_x0004_Ґ 26" xfId="12219"/>
    <cellStyle name="_x0004_Ґ 26 2" xfId="42263"/>
    <cellStyle name="_x0004_Ґ 27" xfId="12220"/>
    <cellStyle name="_x0004_Ґ 27 2" xfId="42264"/>
    <cellStyle name="_x0004_Ґ 28" xfId="12221"/>
    <cellStyle name="_x0004_Ґ 28 2" xfId="42265"/>
    <cellStyle name="_x0004_Ґ 29" xfId="12222"/>
    <cellStyle name="_x0004_Ґ 29 2" xfId="42266"/>
    <cellStyle name="_x0004_Ґ 3" xfId="12223"/>
    <cellStyle name="_x0004_Ґ 3 2" xfId="12224"/>
    <cellStyle name="_x0004_Ґ 3 2 2" xfId="42267"/>
    <cellStyle name="_x0004_Ґ 3 3" xfId="12225"/>
    <cellStyle name="_x0004_Ґ 3 3 2" xfId="42268"/>
    <cellStyle name="_x0004_Ґ 3 4" xfId="12226"/>
    <cellStyle name="_x0004_Ґ 3 4 2" xfId="42269"/>
    <cellStyle name="_x0004_Ґ 3 5" xfId="12227"/>
    <cellStyle name="_x0004_Ґ 3 5 2" xfId="42270"/>
    <cellStyle name="_x0004_Ґ 3 6" xfId="12228"/>
    <cellStyle name="_x0004_Ґ 3 6 2" xfId="42271"/>
    <cellStyle name="_x0004_Ґ 3 7" xfId="12229"/>
    <cellStyle name="_x0004_Ґ 3 7 2" xfId="42272"/>
    <cellStyle name="_x0004_Ґ 3 8" xfId="42273"/>
    <cellStyle name="_x0004_Ґ 30" xfId="12230"/>
    <cellStyle name="_x0004_Ґ 30 2" xfId="42274"/>
    <cellStyle name="_x0004_Ґ 31" xfId="12231"/>
    <cellStyle name="_x0004_Ґ 31 2" xfId="42275"/>
    <cellStyle name="_x0004_Ґ 32" xfId="12232"/>
    <cellStyle name="_x0004_Ґ 32 2" xfId="42276"/>
    <cellStyle name="_x0004_Ґ 33" xfId="12233"/>
    <cellStyle name="_x0004_Ґ 33 2" xfId="42277"/>
    <cellStyle name="_x0004_Ґ 34" xfId="12234"/>
    <cellStyle name="_x0004_Ґ 34 2" xfId="42278"/>
    <cellStyle name="_x0004_Ґ 35" xfId="12235"/>
    <cellStyle name="_x0004_Ґ 35 2" xfId="42279"/>
    <cellStyle name="_x0004_Ґ 36" xfId="12236"/>
    <cellStyle name="_x0004_Ґ 36 2" xfId="42280"/>
    <cellStyle name="_x0004_Ґ 37" xfId="12237"/>
    <cellStyle name="_x0004_Ґ 37 2" xfId="42281"/>
    <cellStyle name="_x0004_Ґ 38" xfId="12238"/>
    <cellStyle name="_x0004_Ґ 38 2" xfId="42282"/>
    <cellStyle name="_x0004_Ґ 39" xfId="12239"/>
    <cellStyle name="_x0004_Ґ 39 2" xfId="42283"/>
    <cellStyle name="_x0004_Ґ 4" xfId="12240"/>
    <cellStyle name="_x0004_Ґ 4 2" xfId="12241"/>
    <cellStyle name="_x0004_Ґ 4 2 2" xfId="42284"/>
    <cellStyle name="_x0004_Ґ 4 3" xfId="12242"/>
    <cellStyle name="_x0004_Ґ 4 3 2" xfId="42285"/>
    <cellStyle name="_x0004_Ґ 4 4" xfId="12243"/>
    <cellStyle name="_x0004_Ґ 4 4 2" xfId="42286"/>
    <cellStyle name="_x0004_Ґ 4 5" xfId="12244"/>
    <cellStyle name="_x0004_Ґ 4 5 2" xfId="42287"/>
    <cellStyle name="_x0004_Ґ 4 6" xfId="12245"/>
    <cellStyle name="_x0004_Ґ 4 6 2" xfId="42288"/>
    <cellStyle name="_x0004_Ґ 4 7" xfId="12246"/>
    <cellStyle name="_x0004_Ґ 4 7 2" xfId="42289"/>
    <cellStyle name="_x0004_Ґ 4 8" xfId="42290"/>
    <cellStyle name="_x0004_Ґ 40" xfId="12247"/>
    <cellStyle name="_x0004_Ґ 40 2" xfId="42291"/>
    <cellStyle name="_x0004_Ґ 41" xfId="12248"/>
    <cellStyle name="_x0004_Ґ 41 2" xfId="42292"/>
    <cellStyle name="_x0004_Ґ 42" xfId="12249"/>
    <cellStyle name="_x0004_Ґ 42 2" xfId="42293"/>
    <cellStyle name="_x0004_Ґ 43" xfId="12250"/>
    <cellStyle name="_x0004_Ґ 43 2" xfId="42294"/>
    <cellStyle name="_x0004_Ґ 44" xfId="12251"/>
    <cellStyle name="_x0004_Ґ 44 2" xfId="42295"/>
    <cellStyle name="_x0004_Ґ 45" xfId="12252"/>
    <cellStyle name="_x0004_Ґ 45 2" xfId="42296"/>
    <cellStyle name="_x0004_Ґ 46" xfId="12253"/>
    <cellStyle name="_x0004_Ґ 46 2" xfId="42297"/>
    <cellStyle name="_x0004_Ґ 47" xfId="12254"/>
    <cellStyle name="_x0004_Ґ 47 2" xfId="42298"/>
    <cellStyle name="_x0004_Ґ 48" xfId="12255"/>
    <cellStyle name="_x0004_Ґ 48 2" xfId="42299"/>
    <cellStyle name="_x0004_Ґ 49" xfId="12256"/>
    <cellStyle name="_x0004_Ґ 49 2" xfId="42300"/>
    <cellStyle name="_x0004_Ґ 5" xfId="12257"/>
    <cellStyle name="_x0004_Ґ 5 2" xfId="42301"/>
    <cellStyle name="_x0004_Ґ 50" xfId="12258"/>
    <cellStyle name="_x0004_Ґ 50 2" xfId="42302"/>
    <cellStyle name="_x0004_Ґ 51" xfId="12259"/>
    <cellStyle name="_x0004_Ґ 51 2" xfId="42303"/>
    <cellStyle name="_x0004_Ґ 52" xfId="12260"/>
    <cellStyle name="_x0004_Ґ 52 2" xfId="42304"/>
    <cellStyle name="_x0004_Ґ 53" xfId="12261"/>
    <cellStyle name="_x0004_Ґ 53 2" xfId="42305"/>
    <cellStyle name="_x0004_Ґ 54" xfId="12262"/>
    <cellStyle name="_x0004_Ґ 54 2" xfId="42306"/>
    <cellStyle name="_x0004_Ґ 55" xfId="12263"/>
    <cellStyle name="_x0004_Ґ 55 2" xfId="42307"/>
    <cellStyle name="_x0004_Ґ 56" xfId="12264"/>
    <cellStyle name="_x0004_Ґ 56 2" xfId="42308"/>
    <cellStyle name="_x0004_Ґ 57" xfId="12265"/>
    <cellStyle name="_x0004_Ґ 57 2" xfId="42309"/>
    <cellStyle name="_x0004_Ґ 58" xfId="12266"/>
    <cellStyle name="_x0004_Ґ 58 2" xfId="42310"/>
    <cellStyle name="_x0004_Ґ 59" xfId="12267"/>
    <cellStyle name="_x0004_Ґ 59 2" xfId="42311"/>
    <cellStyle name="_x0004_Ґ 6" xfId="12268"/>
    <cellStyle name="_x0004_Ґ 6 2" xfId="42312"/>
    <cellStyle name="_x0004_Ґ 60" xfId="12269"/>
    <cellStyle name="_x0004_Ґ 60 2" xfId="42313"/>
    <cellStyle name="_x0004_Ґ 61" xfId="12270"/>
    <cellStyle name="_x0004_Ґ 61 2" xfId="42314"/>
    <cellStyle name="_x0004_Ґ 62" xfId="12271"/>
    <cellStyle name="_x0004_Ґ 62 2" xfId="42315"/>
    <cellStyle name="_x0004_Ґ 63" xfId="12272"/>
    <cellStyle name="_x0004_Ґ 63 2" xfId="42316"/>
    <cellStyle name="_x0004_Ґ 64" xfId="12273"/>
    <cellStyle name="_x0004_Ґ 64 2" xfId="42317"/>
    <cellStyle name="_x0004_Ґ 65" xfId="12274"/>
    <cellStyle name="_x0004_Ґ 65 2" xfId="42318"/>
    <cellStyle name="_x0004_Ґ 66" xfId="12275"/>
    <cellStyle name="_x0004_Ґ 66 2" xfId="42319"/>
    <cellStyle name="_x0004_Ґ 67" xfId="12276"/>
    <cellStyle name="_x0004_Ґ 67 2" xfId="42320"/>
    <cellStyle name="_x0004_Ґ 68" xfId="12277"/>
    <cellStyle name="_x0004_Ґ 68 2" xfId="42321"/>
    <cellStyle name="_x0004_Ґ 69" xfId="12278"/>
    <cellStyle name="_x0004_Ґ 69 2" xfId="42322"/>
    <cellStyle name="_x0004_Ґ 7" xfId="12279"/>
    <cellStyle name="_x0004_Ґ 7 2" xfId="42323"/>
    <cellStyle name="_x0004_Ґ 70" xfId="12280"/>
    <cellStyle name="_x0004_Ґ 70 2" xfId="42324"/>
    <cellStyle name="_x0004_Ґ 71" xfId="12281"/>
    <cellStyle name="_x0004_Ґ 71 2" xfId="42325"/>
    <cellStyle name="_x0004_Ґ 72" xfId="12282"/>
    <cellStyle name="_x0004_Ґ 72 2" xfId="42326"/>
    <cellStyle name="_x0004_Ґ 73" xfId="12283"/>
    <cellStyle name="_x0004_Ґ 73 2" xfId="42327"/>
    <cellStyle name="_x0004_Ґ 74" xfId="12284"/>
    <cellStyle name="_x0004_Ґ 74 2" xfId="42328"/>
    <cellStyle name="_x0004_Ґ 75" xfId="12285"/>
    <cellStyle name="_x0004_Ґ 75 2" xfId="42329"/>
    <cellStyle name="_x0004_Ґ 76" xfId="12286"/>
    <cellStyle name="_x0004_Ґ 76 2" xfId="42330"/>
    <cellStyle name="_x0004_Ґ 77" xfId="12287"/>
    <cellStyle name="_x0004_Ґ 77 2" xfId="42331"/>
    <cellStyle name="_x0004_Ґ 78" xfId="12288"/>
    <cellStyle name="_x0004_Ґ 78 2" xfId="42332"/>
    <cellStyle name="_x0004_Ґ 79" xfId="12289"/>
    <cellStyle name="_x0004_Ґ 79 2" xfId="42333"/>
    <cellStyle name="_x0004_Ґ 8" xfId="12290"/>
    <cellStyle name="_x0004_Ґ 8 2" xfId="42334"/>
    <cellStyle name="_x0004_Ґ 80" xfId="12291"/>
    <cellStyle name="_x0004_Ґ 80 2" xfId="42335"/>
    <cellStyle name="_x0004_Ґ 81" xfId="12292"/>
    <cellStyle name="_x0004_Ґ 81 2" xfId="42336"/>
    <cellStyle name="_x0004_Ґ 82" xfId="12293"/>
    <cellStyle name="_x0004_Ґ 82 2" xfId="42337"/>
    <cellStyle name="_x0004_Ґ 83" xfId="12294"/>
    <cellStyle name="_x0004_Ґ 83 2" xfId="42338"/>
    <cellStyle name="_x0004_Ґ 84" xfId="12295"/>
    <cellStyle name="_x0004_Ґ 84 2" xfId="42339"/>
    <cellStyle name="_x0004_Ґ 85" xfId="12296"/>
    <cellStyle name="_x0004_Ґ 85 2" xfId="42340"/>
    <cellStyle name="_x0004_Ґ 86" xfId="12297"/>
    <cellStyle name="_x0004_Ґ 86 2" xfId="42341"/>
    <cellStyle name="_x0004_Ґ 87" xfId="12298"/>
    <cellStyle name="_x0004_Ґ 87 2" xfId="42342"/>
    <cellStyle name="_x0004_Ґ 88" xfId="12299"/>
    <cellStyle name="_x0004_Ґ 88 2" xfId="42343"/>
    <cellStyle name="_x0004_Ґ 89" xfId="12300"/>
    <cellStyle name="_x0004_Ґ 89 2" xfId="42344"/>
    <cellStyle name="_x0004_Ґ 9" xfId="12301"/>
    <cellStyle name="_x0004_Ґ 9 2" xfId="42345"/>
    <cellStyle name="_x0004_Ґ 90" xfId="12302"/>
    <cellStyle name="_x0004_Ґ 90 2" xfId="42346"/>
    <cellStyle name="_x0004_Ґ 91" xfId="12303"/>
    <cellStyle name="_x0004_Ґ 91 2" xfId="42347"/>
    <cellStyle name="_x0004_Ґ 92" xfId="12304"/>
    <cellStyle name="_x0004_Ґ 92 2" xfId="42348"/>
    <cellStyle name="_x0004_Ґ 93" xfId="12305"/>
    <cellStyle name="_x0004_Ґ 93 2" xfId="42349"/>
    <cellStyle name="_x0004_Ґ 94" xfId="12306"/>
    <cellStyle name="_x0004_Ґ 94 2" xfId="42350"/>
    <cellStyle name="_x0004_Ґ 95" xfId="12307"/>
    <cellStyle name="_x0004_Ґ 95 2" xfId="42351"/>
    <cellStyle name="_x0004_Ґ 96" xfId="12308"/>
    <cellStyle name="_x0004_Ґ 96 2" xfId="42352"/>
    <cellStyle name="_x0004_Ґ 97" xfId="12309"/>
    <cellStyle name="_x0004_Ґ 97 2" xfId="42353"/>
    <cellStyle name="_x0004_Ґ 98" xfId="12310"/>
    <cellStyle name="_x0004_Ґ 98 2" xfId="42354"/>
    <cellStyle name="_x0004_Ґ 99" xfId="12311"/>
    <cellStyle name="_x0004_Ґ 99 2" xfId="42355"/>
    <cellStyle name="_x0004_Ґ_ГКПЗ" xfId="12312"/>
    <cellStyle name="Дата" xfId="12313"/>
    <cellStyle name="Денежный 2" xfId="12314"/>
    <cellStyle name="Денежный 2 10" xfId="12315"/>
    <cellStyle name="Денежный 2 10 2" xfId="59053"/>
    <cellStyle name="Денежный 2 11" xfId="12316"/>
    <cellStyle name="Денежный 2 11 2" xfId="59054"/>
    <cellStyle name="Денежный 2 12" xfId="12317"/>
    <cellStyle name="Денежный 2 12 2" xfId="59055"/>
    <cellStyle name="Денежный 2 13" xfId="12318"/>
    <cellStyle name="Денежный 2 13 2" xfId="59056"/>
    <cellStyle name="Денежный 2 14" xfId="12319"/>
    <cellStyle name="Денежный 2 14 2" xfId="59057"/>
    <cellStyle name="Денежный 2 15" xfId="12320"/>
    <cellStyle name="Денежный 2 15 2" xfId="59058"/>
    <cellStyle name="Денежный 2 16" xfId="12321"/>
    <cellStyle name="Денежный 2 16 2" xfId="59059"/>
    <cellStyle name="Денежный 2 17" xfId="12322"/>
    <cellStyle name="Денежный 2 17 2" xfId="59060"/>
    <cellStyle name="Денежный 2 18" xfId="12323"/>
    <cellStyle name="Денежный 2 18 2" xfId="59061"/>
    <cellStyle name="Денежный 2 19" xfId="12324"/>
    <cellStyle name="Денежный 2 19 2" xfId="59062"/>
    <cellStyle name="Денежный 2 2" xfId="12325"/>
    <cellStyle name="Денежный 2 2 2" xfId="59063"/>
    <cellStyle name="Денежный 2 20" xfId="12326"/>
    <cellStyle name="Денежный 2 20 2" xfId="59064"/>
    <cellStyle name="Денежный 2 21" xfId="12327"/>
    <cellStyle name="Денежный 2 21 2" xfId="59065"/>
    <cellStyle name="Денежный 2 22" xfId="12328"/>
    <cellStyle name="Денежный 2 22 2" xfId="59066"/>
    <cellStyle name="Денежный 2 23" xfId="12329"/>
    <cellStyle name="Денежный 2 23 2" xfId="59067"/>
    <cellStyle name="Денежный 2 24" xfId="12330"/>
    <cellStyle name="Денежный 2 24 2" xfId="59068"/>
    <cellStyle name="Денежный 2 25" xfId="59069"/>
    <cellStyle name="Денежный 2 3" xfId="12331"/>
    <cellStyle name="Денежный 2 3 2" xfId="59070"/>
    <cellStyle name="Денежный 2 4" xfId="12332"/>
    <cellStyle name="Денежный 2 4 2" xfId="59071"/>
    <cellStyle name="Денежный 2 5" xfId="12333"/>
    <cellStyle name="Денежный 2 5 2" xfId="59072"/>
    <cellStyle name="Денежный 2 6" xfId="12334"/>
    <cellStyle name="Денежный 2 6 2" xfId="59073"/>
    <cellStyle name="Денежный 2 7" xfId="12335"/>
    <cellStyle name="Денежный 2 7 2" xfId="59074"/>
    <cellStyle name="Денежный 2 8" xfId="12336"/>
    <cellStyle name="Денежный 2 8 2" xfId="59075"/>
    <cellStyle name="Денежный 2 9" xfId="12337"/>
    <cellStyle name="Денежный 2 9 2" xfId="59076"/>
    <cellStyle name="Денежный 3" xfId="12338"/>
    <cellStyle name="Денежный 3 2" xfId="59077"/>
    <cellStyle name="Денежный 4" xfId="12339"/>
    <cellStyle name="Денежный 4 2" xfId="59078"/>
    <cellStyle name="Денежный 5" xfId="12340"/>
    <cellStyle name="Денежный 5 2" xfId="59079"/>
    <cellStyle name="Заголовок" xfId="12341"/>
    <cellStyle name="Заголовок 1 2" xfId="12342"/>
    <cellStyle name="Заголовок 1 2 10" xfId="12343"/>
    <cellStyle name="Заголовок 1 2 10 2" xfId="42356"/>
    <cellStyle name="Заголовок 1 2 11" xfId="12344"/>
    <cellStyle name="Заголовок 1 2 11 2" xfId="42357"/>
    <cellStyle name="Заголовок 1 2 12" xfId="12345"/>
    <cellStyle name="Заголовок 1 2 12 2" xfId="42358"/>
    <cellStyle name="Заголовок 1 2 13" xfId="12346"/>
    <cellStyle name="Заголовок 1 2 13 2" xfId="42359"/>
    <cellStyle name="Заголовок 1 2 14" xfId="12347"/>
    <cellStyle name="Заголовок 1 2 14 2" xfId="42360"/>
    <cellStyle name="Заголовок 1 2 15" xfId="12348"/>
    <cellStyle name="Заголовок 1 2 15 2" xfId="42361"/>
    <cellStyle name="Заголовок 1 2 16" xfId="12349"/>
    <cellStyle name="Заголовок 1 2 16 2" xfId="42362"/>
    <cellStyle name="Заголовок 1 2 17" xfId="12350"/>
    <cellStyle name="Заголовок 1 2 17 2" xfId="42363"/>
    <cellStyle name="Заголовок 1 2 18" xfId="12351"/>
    <cellStyle name="Заголовок 1 2 18 2" xfId="42364"/>
    <cellStyle name="Заголовок 1 2 19" xfId="12352"/>
    <cellStyle name="Заголовок 1 2 19 2" xfId="42365"/>
    <cellStyle name="Заголовок 1 2 2" xfId="12353"/>
    <cellStyle name="Заголовок 1 2 2 2" xfId="42366"/>
    <cellStyle name="Заголовок 1 2 2 3" xfId="60815"/>
    <cellStyle name="Заголовок 1 2 20" xfId="12354"/>
    <cellStyle name="Заголовок 1 2 20 2" xfId="42367"/>
    <cellStyle name="Заголовок 1 2 21" xfId="12355"/>
    <cellStyle name="Заголовок 1 2 21 2" xfId="42368"/>
    <cellStyle name="Заголовок 1 2 22" xfId="12356"/>
    <cellStyle name="Заголовок 1 2 22 2" xfId="42369"/>
    <cellStyle name="Заголовок 1 2 23" xfId="12357"/>
    <cellStyle name="Заголовок 1 2 23 2" xfId="42370"/>
    <cellStyle name="Заголовок 1 2 24" xfId="42371"/>
    <cellStyle name="Заголовок 1 2 25" xfId="60816"/>
    <cellStyle name="Заголовок 1 2 3" xfId="12358"/>
    <cellStyle name="Заголовок 1 2 3 2" xfId="42372"/>
    <cellStyle name="Заголовок 1 2 3 3" xfId="60817"/>
    <cellStyle name="Заголовок 1 2 4" xfId="12359"/>
    <cellStyle name="Заголовок 1 2 4 2" xfId="42373"/>
    <cellStyle name="Заголовок 1 2 4 3" xfId="60818"/>
    <cellStyle name="Заголовок 1 2 5" xfId="12360"/>
    <cellStyle name="Заголовок 1 2 5 2" xfId="42374"/>
    <cellStyle name="Заголовок 1 2 5 3" xfId="60819"/>
    <cellStyle name="Заголовок 1 2 6" xfId="12361"/>
    <cellStyle name="Заголовок 1 2 6 2" xfId="42375"/>
    <cellStyle name="Заголовок 1 2 7" xfId="12362"/>
    <cellStyle name="Заголовок 1 2 7 2" xfId="42376"/>
    <cellStyle name="Заголовок 1 2 8" xfId="12363"/>
    <cellStyle name="Заголовок 1 2 8 2" xfId="42377"/>
    <cellStyle name="Заголовок 1 2 9" xfId="12364"/>
    <cellStyle name="Заголовок 1 2 9 2" xfId="42378"/>
    <cellStyle name="Заголовок 1 3" xfId="12365"/>
    <cellStyle name="Заголовок 1 3 10" xfId="12366"/>
    <cellStyle name="Заголовок 1 3 10 2" xfId="42379"/>
    <cellStyle name="Заголовок 1 3 11" xfId="12367"/>
    <cellStyle name="Заголовок 1 3 11 2" xfId="42380"/>
    <cellStyle name="Заголовок 1 3 12" xfId="12368"/>
    <cellStyle name="Заголовок 1 3 12 2" xfId="42381"/>
    <cellStyle name="Заголовок 1 3 13" xfId="12369"/>
    <cellStyle name="Заголовок 1 3 13 2" xfId="42382"/>
    <cellStyle name="Заголовок 1 3 14" xfId="12370"/>
    <cellStyle name="Заголовок 1 3 14 2" xfId="42383"/>
    <cellStyle name="Заголовок 1 3 15" xfId="12371"/>
    <cellStyle name="Заголовок 1 3 15 2" xfId="42384"/>
    <cellStyle name="Заголовок 1 3 16" xfId="12372"/>
    <cellStyle name="Заголовок 1 3 16 2" xfId="42385"/>
    <cellStyle name="Заголовок 1 3 17" xfId="12373"/>
    <cellStyle name="Заголовок 1 3 17 2" xfId="42386"/>
    <cellStyle name="Заголовок 1 3 18" xfId="12374"/>
    <cellStyle name="Заголовок 1 3 18 2" xfId="42387"/>
    <cellStyle name="Заголовок 1 3 19" xfId="12375"/>
    <cellStyle name="Заголовок 1 3 19 2" xfId="42388"/>
    <cellStyle name="Заголовок 1 3 2" xfId="12376"/>
    <cellStyle name="Заголовок 1 3 2 2" xfId="42389"/>
    <cellStyle name="Заголовок 1 3 20" xfId="12377"/>
    <cellStyle name="Заголовок 1 3 20 2" xfId="42390"/>
    <cellStyle name="Заголовок 1 3 21" xfId="12378"/>
    <cellStyle name="Заголовок 1 3 21 2" xfId="42391"/>
    <cellStyle name="Заголовок 1 3 22" xfId="12379"/>
    <cellStyle name="Заголовок 1 3 22 2" xfId="42392"/>
    <cellStyle name="Заголовок 1 3 23" xfId="12380"/>
    <cellStyle name="Заголовок 1 3 23 2" xfId="42393"/>
    <cellStyle name="Заголовок 1 3 24" xfId="42394"/>
    <cellStyle name="Заголовок 1 3 25" xfId="61232"/>
    <cellStyle name="Заголовок 1 3 3" xfId="12381"/>
    <cellStyle name="Заголовок 1 3 3 2" xfId="42395"/>
    <cellStyle name="Заголовок 1 3 4" xfId="12382"/>
    <cellStyle name="Заголовок 1 3 4 2" xfId="42396"/>
    <cellStyle name="Заголовок 1 3 5" xfId="12383"/>
    <cellStyle name="Заголовок 1 3 5 2" xfId="42397"/>
    <cellStyle name="Заголовок 1 3 6" xfId="12384"/>
    <cellStyle name="Заголовок 1 3 6 2" xfId="42398"/>
    <cellStyle name="Заголовок 1 3 7" xfId="12385"/>
    <cellStyle name="Заголовок 1 3 7 2" xfId="42399"/>
    <cellStyle name="Заголовок 1 3 8" xfId="12386"/>
    <cellStyle name="Заголовок 1 3 8 2" xfId="42400"/>
    <cellStyle name="Заголовок 1 3 9" xfId="12387"/>
    <cellStyle name="Заголовок 1 3 9 2" xfId="42401"/>
    <cellStyle name="Заголовок 1 4" xfId="12388"/>
    <cellStyle name="Заголовок 1 4 2" xfId="42402"/>
    <cellStyle name="Заголовок 1 5" xfId="12389"/>
    <cellStyle name="Заголовок 1 5 2" xfId="42403"/>
    <cellStyle name="Заголовок 1 6" xfId="12390"/>
    <cellStyle name="Заголовок 1 6 2" xfId="42404"/>
    <cellStyle name="Заголовок 1 7" xfId="12391"/>
    <cellStyle name="Заголовок 2 2" xfId="12392"/>
    <cellStyle name="Заголовок 2 2 10" xfId="12393"/>
    <cellStyle name="Заголовок 2 2 10 2" xfId="42405"/>
    <cellStyle name="Заголовок 2 2 11" xfId="12394"/>
    <cellStyle name="Заголовок 2 2 11 2" xfId="42406"/>
    <cellStyle name="Заголовок 2 2 12" xfId="12395"/>
    <cellStyle name="Заголовок 2 2 12 2" xfId="42407"/>
    <cellStyle name="Заголовок 2 2 13" xfId="12396"/>
    <cellStyle name="Заголовок 2 2 13 2" xfId="42408"/>
    <cellStyle name="Заголовок 2 2 14" xfId="12397"/>
    <cellStyle name="Заголовок 2 2 14 2" xfId="42409"/>
    <cellStyle name="Заголовок 2 2 15" xfId="12398"/>
    <cellStyle name="Заголовок 2 2 15 2" xfId="42410"/>
    <cellStyle name="Заголовок 2 2 16" xfId="12399"/>
    <cellStyle name="Заголовок 2 2 16 2" xfId="42411"/>
    <cellStyle name="Заголовок 2 2 17" xfId="12400"/>
    <cellStyle name="Заголовок 2 2 17 2" xfId="42412"/>
    <cellStyle name="Заголовок 2 2 18" xfId="12401"/>
    <cellStyle name="Заголовок 2 2 18 2" xfId="42413"/>
    <cellStyle name="Заголовок 2 2 19" xfId="12402"/>
    <cellStyle name="Заголовок 2 2 19 2" xfId="42414"/>
    <cellStyle name="Заголовок 2 2 2" xfId="12403"/>
    <cellStyle name="Заголовок 2 2 2 2" xfId="42415"/>
    <cellStyle name="Заголовок 2 2 2 3" xfId="60820"/>
    <cellStyle name="Заголовок 2 2 20" xfId="12404"/>
    <cellStyle name="Заголовок 2 2 20 2" xfId="42416"/>
    <cellStyle name="Заголовок 2 2 21" xfId="12405"/>
    <cellStyle name="Заголовок 2 2 21 2" xfId="42417"/>
    <cellStyle name="Заголовок 2 2 22" xfId="12406"/>
    <cellStyle name="Заголовок 2 2 22 2" xfId="42418"/>
    <cellStyle name="Заголовок 2 2 23" xfId="12407"/>
    <cellStyle name="Заголовок 2 2 23 2" xfId="42419"/>
    <cellStyle name="Заголовок 2 2 24" xfId="42420"/>
    <cellStyle name="Заголовок 2 2 25" xfId="60821"/>
    <cellStyle name="Заголовок 2 2 3" xfId="12408"/>
    <cellStyle name="Заголовок 2 2 3 2" xfId="42421"/>
    <cellStyle name="Заголовок 2 2 3 3" xfId="60822"/>
    <cellStyle name="Заголовок 2 2 4" xfId="12409"/>
    <cellStyle name="Заголовок 2 2 4 2" xfId="42422"/>
    <cellStyle name="Заголовок 2 2 4 3" xfId="60823"/>
    <cellStyle name="Заголовок 2 2 5" xfId="12410"/>
    <cellStyle name="Заголовок 2 2 5 2" xfId="42423"/>
    <cellStyle name="Заголовок 2 2 5 3" xfId="60824"/>
    <cellStyle name="Заголовок 2 2 6" xfId="12411"/>
    <cellStyle name="Заголовок 2 2 6 2" xfId="42424"/>
    <cellStyle name="Заголовок 2 2 7" xfId="12412"/>
    <cellStyle name="Заголовок 2 2 7 2" xfId="42425"/>
    <cellStyle name="Заголовок 2 2 8" xfId="12413"/>
    <cellStyle name="Заголовок 2 2 8 2" xfId="42426"/>
    <cellStyle name="Заголовок 2 2 9" xfId="12414"/>
    <cellStyle name="Заголовок 2 2 9 2" xfId="42427"/>
    <cellStyle name="Заголовок 2 3" xfId="12415"/>
    <cellStyle name="Заголовок 2 3 10" xfId="12416"/>
    <cellStyle name="Заголовок 2 3 10 2" xfId="42428"/>
    <cellStyle name="Заголовок 2 3 11" xfId="12417"/>
    <cellStyle name="Заголовок 2 3 11 2" xfId="42429"/>
    <cellStyle name="Заголовок 2 3 12" xfId="12418"/>
    <cellStyle name="Заголовок 2 3 12 2" xfId="42430"/>
    <cellStyle name="Заголовок 2 3 13" xfId="12419"/>
    <cellStyle name="Заголовок 2 3 13 2" xfId="42431"/>
    <cellStyle name="Заголовок 2 3 14" xfId="12420"/>
    <cellStyle name="Заголовок 2 3 14 2" xfId="42432"/>
    <cellStyle name="Заголовок 2 3 15" xfId="12421"/>
    <cellStyle name="Заголовок 2 3 15 2" xfId="42433"/>
    <cellStyle name="Заголовок 2 3 16" xfId="12422"/>
    <cellStyle name="Заголовок 2 3 16 2" xfId="42434"/>
    <cellStyle name="Заголовок 2 3 17" xfId="12423"/>
    <cellStyle name="Заголовок 2 3 17 2" xfId="42435"/>
    <cellStyle name="Заголовок 2 3 18" xfId="12424"/>
    <cellStyle name="Заголовок 2 3 18 2" xfId="42436"/>
    <cellStyle name="Заголовок 2 3 19" xfId="12425"/>
    <cellStyle name="Заголовок 2 3 19 2" xfId="42437"/>
    <cellStyle name="Заголовок 2 3 2" xfId="12426"/>
    <cellStyle name="Заголовок 2 3 2 2" xfId="42438"/>
    <cellStyle name="Заголовок 2 3 20" xfId="12427"/>
    <cellStyle name="Заголовок 2 3 20 2" xfId="42439"/>
    <cellStyle name="Заголовок 2 3 21" xfId="12428"/>
    <cellStyle name="Заголовок 2 3 21 2" xfId="42440"/>
    <cellStyle name="Заголовок 2 3 22" xfId="12429"/>
    <cellStyle name="Заголовок 2 3 22 2" xfId="42441"/>
    <cellStyle name="Заголовок 2 3 23" xfId="12430"/>
    <cellStyle name="Заголовок 2 3 23 2" xfId="42442"/>
    <cellStyle name="Заголовок 2 3 24" xfId="42443"/>
    <cellStyle name="Заголовок 2 3 25" xfId="61233"/>
    <cellStyle name="Заголовок 2 3 3" xfId="12431"/>
    <cellStyle name="Заголовок 2 3 3 2" xfId="42444"/>
    <cellStyle name="Заголовок 2 3 4" xfId="12432"/>
    <cellStyle name="Заголовок 2 3 4 2" xfId="42445"/>
    <cellStyle name="Заголовок 2 3 5" xfId="12433"/>
    <cellStyle name="Заголовок 2 3 5 2" xfId="42446"/>
    <cellStyle name="Заголовок 2 3 6" xfId="12434"/>
    <cellStyle name="Заголовок 2 3 6 2" xfId="42447"/>
    <cellStyle name="Заголовок 2 3 7" xfId="12435"/>
    <cellStyle name="Заголовок 2 3 7 2" xfId="42448"/>
    <cellStyle name="Заголовок 2 3 8" xfId="12436"/>
    <cellStyle name="Заголовок 2 3 8 2" xfId="42449"/>
    <cellStyle name="Заголовок 2 3 9" xfId="12437"/>
    <cellStyle name="Заголовок 2 3 9 2" xfId="42450"/>
    <cellStyle name="Заголовок 2 4" xfId="12438"/>
    <cellStyle name="Заголовок 2 4 2" xfId="42451"/>
    <cellStyle name="Заголовок 2 5" xfId="12439"/>
    <cellStyle name="Заголовок 2 5 2" xfId="42452"/>
    <cellStyle name="Заголовок 2 6" xfId="12440"/>
    <cellStyle name="Заголовок 2 6 2" xfId="42453"/>
    <cellStyle name="Заголовок 2 7" xfId="12441"/>
    <cellStyle name="Заголовок 3 2" xfId="12442"/>
    <cellStyle name="Заголовок 3 2 10" xfId="12443"/>
    <cellStyle name="Заголовок 3 2 10 2" xfId="42454"/>
    <cellStyle name="Заголовок 3 2 11" xfId="12444"/>
    <cellStyle name="Заголовок 3 2 11 2" xfId="42455"/>
    <cellStyle name="Заголовок 3 2 12" xfId="12445"/>
    <cellStyle name="Заголовок 3 2 12 2" xfId="42456"/>
    <cellStyle name="Заголовок 3 2 13" xfId="12446"/>
    <cellStyle name="Заголовок 3 2 13 2" xfId="42457"/>
    <cellStyle name="Заголовок 3 2 14" xfId="12447"/>
    <cellStyle name="Заголовок 3 2 14 2" xfId="42458"/>
    <cellStyle name="Заголовок 3 2 15" xfId="12448"/>
    <cellStyle name="Заголовок 3 2 15 2" xfId="42459"/>
    <cellStyle name="Заголовок 3 2 16" xfId="12449"/>
    <cellStyle name="Заголовок 3 2 16 2" xfId="42460"/>
    <cellStyle name="Заголовок 3 2 17" xfId="12450"/>
    <cellStyle name="Заголовок 3 2 17 2" xfId="42461"/>
    <cellStyle name="Заголовок 3 2 18" xfId="12451"/>
    <cellStyle name="Заголовок 3 2 18 2" xfId="42462"/>
    <cellStyle name="Заголовок 3 2 19" xfId="12452"/>
    <cellStyle name="Заголовок 3 2 19 2" xfId="42463"/>
    <cellStyle name="Заголовок 3 2 2" xfId="12453"/>
    <cellStyle name="Заголовок 3 2 2 2" xfId="42464"/>
    <cellStyle name="Заголовок 3 2 2 3" xfId="60825"/>
    <cellStyle name="Заголовок 3 2 20" xfId="12454"/>
    <cellStyle name="Заголовок 3 2 20 2" xfId="42465"/>
    <cellStyle name="Заголовок 3 2 21" xfId="12455"/>
    <cellStyle name="Заголовок 3 2 21 2" xfId="42466"/>
    <cellStyle name="Заголовок 3 2 22" xfId="12456"/>
    <cellStyle name="Заголовок 3 2 22 2" xfId="42467"/>
    <cellStyle name="Заголовок 3 2 23" xfId="12457"/>
    <cellStyle name="Заголовок 3 2 23 2" xfId="42468"/>
    <cellStyle name="Заголовок 3 2 24" xfId="42469"/>
    <cellStyle name="Заголовок 3 2 25" xfId="60826"/>
    <cellStyle name="Заголовок 3 2 3" xfId="12458"/>
    <cellStyle name="Заголовок 3 2 3 2" xfId="42470"/>
    <cellStyle name="Заголовок 3 2 3 3" xfId="60827"/>
    <cellStyle name="Заголовок 3 2 4" xfId="12459"/>
    <cellStyle name="Заголовок 3 2 4 2" xfId="42471"/>
    <cellStyle name="Заголовок 3 2 4 3" xfId="60828"/>
    <cellStyle name="Заголовок 3 2 5" xfId="12460"/>
    <cellStyle name="Заголовок 3 2 5 2" xfId="42472"/>
    <cellStyle name="Заголовок 3 2 5 3" xfId="60829"/>
    <cellStyle name="Заголовок 3 2 6" xfId="12461"/>
    <cellStyle name="Заголовок 3 2 6 2" xfId="42473"/>
    <cellStyle name="Заголовок 3 2 7" xfId="12462"/>
    <cellStyle name="Заголовок 3 2 7 2" xfId="42474"/>
    <cellStyle name="Заголовок 3 2 8" xfId="12463"/>
    <cellStyle name="Заголовок 3 2 8 2" xfId="42475"/>
    <cellStyle name="Заголовок 3 2 9" xfId="12464"/>
    <cellStyle name="Заголовок 3 2 9 2" xfId="42476"/>
    <cellStyle name="Заголовок 3 3" xfId="12465"/>
    <cellStyle name="Заголовок 3 3 10" xfId="12466"/>
    <cellStyle name="Заголовок 3 3 10 2" xfId="42477"/>
    <cellStyle name="Заголовок 3 3 11" xfId="12467"/>
    <cellStyle name="Заголовок 3 3 11 2" xfId="42478"/>
    <cellStyle name="Заголовок 3 3 12" xfId="12468"/>
    <cellStyle name="Заголовок 3 3 12 2" xfId="42479"/>
    <cellStyle name="Заголовок 3 3 13" xfId="12469"/>
    <cellStyle name="Заголовок 3 3 13 2" xfId="42480"/>
    <cellStyle name="Заголовок 3 3 14" xfId="12470"/>
    <cellStyle name="Заголовок 3 3 14 2" xfId="42481"/>
    <cellStyle name="Заголовок 3 3 15" xfId="12471"/>
    <cellStyle name="Заголовок 3 3 15 2" xfId="42482"/>
    <cellStyle name="Заголовок 3 3 16" xfId="12472"/>
    <cellStyle name="Заголовок 3 3 16 2" xfId="42483"/>
    <cellStyle name="Заголовок 3 3 17" xfId="12473"/>
    <cellStyle name="Заголовок 3 3 17 2" xfId="42484"/>
    <cellStyle name="Заголовок 3 3 18" xfId="12474"/>
    <cellStyle name="Заголовок 3 3 18 2" xfId="42485"/>
    <cellStyle name="Заголовок 3 3 19" xfId="12475"/>
    <cellStyle name="Заголовок 3 3 19 2" xfId="42486"/>
    <cellStyle name="Заголовок 3 3 2" xfId="12476"/>
    <cellStyle name="Заголовок 3 3 2 2" xfId="42487"/>
    <cellStyle name="Заголовок 3 3 20" xfId="12477"/>
    <cellStyle name="Заголовок 3 3 20 2" xfId="42488"/>
    <cellStyle name="Заголовок 3 3 21" xfId="12478"/>
    <cellStyle name="Заголовок 3 3 21 2" xfId="42489"/>
    <cellStyle name="Заголовок 3 3 22" xfId="12479"/>
    <cellStyle name="Заголовок 3 3 22 2" xfId="42490"/>
    <cellStyle name="Заголовок 3 3 23" xfId="12480"/>
    <cellStyle name="Заголовок 3 3 23 2" xfId="42491"/>
    <cellStyle name="Заголовок 3 3 24" xfId="42492"/>
    <cellStyle name="Заголовок 3 3 25" xfId="61234"/>
    <cellStyle name="Заголовок 3 3 3" xfId="12481"/>
    <cellStyle name="Заголовок 3 3 3 2" xfId="42493"/>
    <cellStyle name="Заголовок 3 3 4" xfId="12482"/>
    <cellStyle name="Заголовок 3 3 4 2" xfId="42494"/>
    <cellStyle name="Заголовок 3 3 5" xfId="12483"/>
    <cellStyle name="Заголовок 3 3 5 2" xfId="42495"/>
    <cellStyle name="Заголовок 3 3 6" xfId="12484"/>
    <cellStyle name="Заголовок 3 3 6 2" xfId="42496"/>
    <cellStyle name="Заголовок 3 3 7" xfId="12485"/>
    <cellStyle name="Заголовок 3 3 7 2" xfId="42497"/>
    <cellStyle name="Заголовок 3 3 8" xfId="12486"/>
    <cellStyle name="Заголовок 3 3 8 2" xfId="42498"/>
    <cellStyle name="Заголовок 3 3 9" xfId="12487"/>
    <cellStyle name="Заголовок 3 3 9 2" xfId="42499"/>
    <cellStyle name="Заголовок 3 4" xfId="12488"/>
    <cellStyle name="Заголовок 3 4 2" xfId="42500"/>
    <cellStyle name="Заголовок 3 5" xfId="12489"/>
    <cellStyle name="Заголовок 3 5 2" xfId="42501"/>
    <cellStyle name="Заголовок 3 6" xfId="12490"/>
    <cellStyle name="Заголовок 3 6 2" xfId="42502"/>
    <cellStyle name="Заголовок 3 7" xfId="12491"/>
    <cellStyle name="Заголовок 4 2" xfId="12492"/>
    <cellStyle name="Заголовок 4 2 10" xfId="12493"/>
    <cellStyle name="Заголовок 4 2 10 2" xfId="42503"/>
    <cellStyle name="Заголовок 4 2 11" xfId="12494"/>
    <cellStyle name="Заголовок 4 2 11 2" xfId="42504"/>
    <cellStyle name="Заголовок 4 2 12" xfId="12495"/>
    <cellStyle name="Заголовок 4 2 12 2" xfId="42505"/>
    <cellStyle name="Заголовок 4 2 13" xfId="12496"/>
    <cellStyle name="Заголовок 4 2 13 2" xfId="42506"/>
    <cellStyle name="Заголовок 4 2 14" xfId="12497"/>
    <cellStyle name="Заголовок 4 2 14 2" xfId="42507"/>
    <cellStyle name="Заголовок 4 2 15" xfId="12498"/>
    <cellStyle name="Заголовок 4 2 15 2" xfId="42508"/>
    <cellStyle name="Заголовок 4 2 16" xfId="12499"/>
    <cellStyle name="Заголовок 4 2 16 2" xfId="42509"/>
    <cellStyle name="Заголовок 4 2 17" xfId="12500"/>
    <cellStyle name="Заголовок 4 2 17 2" xfId="42510"/>
    <cellStyle name="Заголовок 4 2 18" xfId="12501"/>
    <cellStyle name="Заголовок 4 2 18 2" xfId="42511"/>
    <cellStyle name="Заголовок 4 2 19" xfId="12502"/>
    <cellStyle name="Заголовок 4 2 19 2" xfId="42512"/>
    <cellStyle name="Заголовок 4 2 2" xfId="12503"/>
    <cellStyle name="Заголовок 4 2 2 2" xfId="42513"/>
    <cellStyle name="Заголовок 4 2 2 3" xfId="60830"/>
    <cellStyle name="Заголовок 4 2 20" xfId="12504"/>
    <cellStyle name="Заголовок 4 2 20 2" xfId="42514"/>
    <cellStyle name="Заголовок 4 2 21" xfId="12505"/>
    <cellStyle name="Заголовок 4 2 21 2" xfId="42515"/>
    <cellStyle name="Заголовок 4 2 22" xfId="12506"/>
    <cellStyle name="Заголовок 4 2 22 2" xfId="42516"/>
    <cellStyle name="Заголовок 4 2 23" xfId="12507"/>
    <cellStyle name="Заголовок 4 2 23 2" xfId="42517"/>
    <cellStyle name="Заголовок 4 2 24" xfId="42518"/>
    <cellStyle name="Заголовок 4 2 25" xfId="60831"/>
    <cellStyle name="Заголовок 4 2 3" xfId="12508"/>
    <cellStyle name="Заголовок 4 2 3 2" xfId="42519"/>
    <cellStyle name="Заголовок 4 2 3 3" xfId="60832"/>
    <cellStyle name="Заголовок 4 2 4" xfId="12509"/>
    <cellStyle name="Заголовок 4 2 4 2" xfId="42520"/>
    <cellStyle name="Заголовок 4 2 4 3" xfId="60833"/>
    <cellStyle name="Заголовок 4 2 5" xfId="12510"/>
    <cellStyle name="Заголовок 4 2 5 2" xfId="42521"/>
    <cellStyle name="Заголовок 4 2 5 3" xfId="60834"/>
    <cellStyle name="Заголовок 4 2 6" xfId="12511"/>
    <cellStyle name="Заголовок 4 2 6 2" xfId="42522"/>
    <cellStyle name="Заголовок 4 2 7" xfId="12512"/>
    <cellStyle name="Заголовок 4 2 7 2" xfId="42523"/>
    <cellStyle name="Заголовок 4 2 8" xfId="12513"/>
    <cellStyle name="Заголовок 4 2 8 2" xfId="42524"/>
    <cellStyle name="Заголовок 4 2 9" xfId="12514"/>
    <cellStyle name="Заголовок 4 2 9 2" xfId="42525"/>
    <cellStyle name="Заголовок 4 3" xfId="12515"/>
    <cellStyle name="Заголовок 4 3 10" xfId="12516"/>
    <cellStyle name="Заголовок 4 3 10 2" xfId="42526"/>
    <cellStyle name="Заголовок 4 3 11" xfId="12517"/>
    <cellStyle name="Заголовок 4 3 11 2" xfId="42527"/>
    <cellStyle name="Заголовок 4 3 12" xfId="12518"/>
    <cellStyle name="Заголовок 4 3 12 2" xfId="42528"/>
    <cellStyle name="Заголовок 4 3 13" xfId="12519"/>
    <cellStyle name="Заголовок 4 3 13 2" xfId="42529"/>
    <cellStyle name="Заголовок 4 3 14" xfId="12520"/>
    <cellStyle name="Заголовок 4 3 14 2" xfId="42530"/>
    <cellStyle name="Заголовок 4 3 15" xfId="12521"/>
    <cellStyle name="Заголовок 4 3 15 2" xfId="42531"/>
    <cellStyle name="Заголовок 4 3 16" xfId="12522"/>
    <cellStyle name="Заголовок 4 3 16 2" xfId="42532"/>
    <cellStyle name="Заголовок 4 3 17" xfId="12523"/>
    <cellStyle name="Заголовок 4 3 17 2" xfId="42533"/>
    <cellStyle name="Заголовок 4 3 18" xfId="12524"/>
    <cellStyle name="Заголовок 4 3 18 2" xfId="42534"/>
    <cellStyle name="Заголовок 4 3 19" xfId="12525"/>
    <cellStyle name="Заголовок 4 3 19 2" xfId="42535"/>
    <cellStyle name="Заголовок 4 3 2" xfId="12526"/>
    <cellStyle name="Заголовок 4 3 2 2" xfId="42536"/>
    <cellStyle name="Заголовок 4 3 20" xfId="12527"/>
    <cellStyle name="Заголовок 4 3 20 2" xfId="42537"/>
    <cellStyle name="Заголовок 4 3 21" xfId="12528"/>
    <cellStyle name="Заголовок 4 3 21 2" xfId="42538"/>
    <cellStyle name="Заголовок 4 3 22" xfId="12529"/>
    <cellStyle name="Заголовок 4 3 22 2" xfId="42539"/>
    <cellStyle name="Заголовок 4 3 23" xfId="12530"/>
    <cellStyle name="Заголовок 4 3 23 2" xfId="42540"/>
    <cellStyle name="Заголовок 4 3 24" xfId="42541"/>
    <cellStyle name="Заголовок 4 3 25" xfId="61235"/>
    <cellStyle name="Заголовок 4 3 3" xfId="12531"/>
    <cellStyle name="Заголовок 4 3 3 2" xfId="42542"/>
    <cellStyle name="Заголовок 4 3 4" xfId="12532"/>
    <cellStyle name="Заголовок 4 3 4 2" xfId="42543"/>
    <cellStyle name="Заголовок 4 3 5" xfId="12533"/>
    <cellStyle name="Заголовок 4 3 5 2" xfId="42544"/>
    <cellStyle name="Заголовок 4 3 6" xfId="12534"/>
    <cellStyle name="Заголовок 4 3 6 2" xfId="42545"/>
    <cellStyle name="Заголовок 4 3 7" xfId="12535"/>
    <cellStyle name="Заголовок 4 3 7 2" xfId="42546"/>
    <cellStyle name="Заголовок 4 3 8" xfId="12536"/>
    <cellStyle name="Заголовок 4 3 8 2" xfId="42547"/>
    <cellStyle name="Заголовок 4 3 9" xfId="12537"/>
    <cellStyle name="Заголовок 4 3 9 2" xfId="42548"/>
    <cellStyle name="Заголовок 4 4" xfId="12538"/>
    <cellStyle name="Заголовок 4 4 2" xfId="42549"/>
    <cellStyle name="Заголовок 4 5" xfId="12539"/>
    <cellStyle name="Заголовок 4 5 2" xfId="42550"/>
    <cellStyle name="Заголовок 4 6" xfId="12540"/>
    <cellStyle name="Заголовок 4 6 2" xfId="42551"/>
    <cellStyle name="Заголовок 4 7" xfId="12541"/>
    <cellStyle name="Заголовок 5" xfId="42552"/>
    <cellStyle name="Заголовок 6" xfId="60835"/>
    <cellStyle name="ЗаголовокСтолбца" xfId="12542"/>
    <cellStyle name="ЗаголовокСтолбца 2" xfId="42553"/>
    <cellStyle name="ЗаголовокСтолбца 2 2" xfId="60836"/>
    <cellStyle name="ЗаголовокСтолбца 3" xfId="60837"/>
    <cellStyle name="ЗаголовокСтолбца 4" xfId="60838"/>
    <cellStyle name="ЗаголовокСтолбца 5" xfId="60839"/>
    <cellStyle name="ЗаголовокСтолбца 6" xfId="60840"/>
    <cellStyle name="Защитный" xfId="12543"/>
    <cellStyle name="Защитный 2" xfId="60841"/>
    <cellStyle name="Значение" xfId="12544"/>
    <cellStyle name="Значение 2" xfId="60842"/>
    <cellStyle name="Значение 3" xfId="60843"/>
    <cellStyle name="Значение 4" xfId="60844"/>
    <cellStyle name="Зоголовок" xfId="12545"/>
    <cellStyle name="Зоголовок 2" xfId="60845"/>
    <cellStyle name="зфпуруфвштп" xfId="60846"/>
    <cellStyle name="Итог 2" xfId="12546"/>
    <cellStyle name="Итог 2 10" xfId="12547"/>
    <cellStyle name="Итог 2 10 2" xfId="42554"/>
    <cellStyle name="Итог 2 11" xfId="12548"/>
    <cellStyle name="Итог 2 11 2" xfId="42555"/>
    <cellStyle name="Итог 2 12" xfId="12549"/>
    <cellStyle name="Итог 2 12 2" xfId="42556"/>
    <cellStyle name="Итог 2 13" xfId="12550"/>
    <cellStyle name="Итог 2 13 2" xfId="42557"/>
    <cellStyle name="Итог 2 14" xfId="12551"/>
    <cellStyle name="Итог 2 14 2" xfId="42558"/>
    <cellStyle name="Итог 2 15" xfId="12552"/>
    <cellStyle name="Итог 2 15 2" xfId="42559"/>
    <cellStyle name="Итог 2 16" xfId="12553"/>
    <cellStyle name="Итог 2 16 2" xfId="42560"/>
    <cellStyle name="Итог 2 17" xfId="12554"/>
    <cellStyle name="Итог 2 17 2" xfId="42561"/>
    <cellStyle name="Итог 2 18" xfId="12555"/>
    <cellStyle name="Итог 2 18 2" xfId="42562"/>
    <cellStyle name="Итог 2 19" xfId="12556"/>
    <cellStyle name="Итог 2 19 2" xfId="42563"/>
    <cellStyle name="Итог 2 2" xfId="12557"/>
    <cellStyle name="Итог 2 2 2" xfId="42564"/>
    <cellStyle name="Итог 2 2 2 2" xfId="60848"/>
    <cellStyle name="Итог 2 2 3" xfId="60849"/>
    <cellStyle name="Итог 2 2 4" xfId="60850"/>
    <cellStyle name="Итог 2 2 5" xfId="60851"/>
    <cellStyle name="Итог 2 20" xfId="12558"/>
    <cellStyle name="Итог 2 20 2" xfId="42565"/>
    <cellStyle name="Итог 2 21" xfId="12559"/>
    <cellStyle name="Итог 2 21 2" xfId="42566"/>
    <cellStyle name="Итог 2 22" xfId="12560"/>
    <cellStyle name="Итог 2 22 2" xfId="42567"/>
    <cellStyle name="Итог 2 23" xfId="12561"/>
    <cellStyle name="Итог 2 23 2" xfId="42568"/>
    <cellStyle name="Итог 2 24" xfId="42569"/>
    <cellStyle name="Итог 2 25" xfId="60852"/>
    <cellStyle name="Итог 2 3" xfId="12562"/>
    <cellStyle name="Итог 2 3 2" xfId="42570"/>
    <cellStyle name="Итог 2 3 2 2" xfId="60853"/>
    <cellStyle name="Итог 2 3 3" xfId="60854"/>
    <cellStyle name="Итог 2 3 4" xfId="60855"/>
    <cellStyle name="Итог 2 3 5" xfId="60856"/>
    <cellStyle name="Итог 2 4" xfId="12563"/>
    <cellStyle name="Итог 2 4 2" xfId="42571"/>
    <cellStyle name="Итог 2 4 2 2" xfId="60857"/>
    <cellStyle name="Итог 2 4 3" xfId="60858"/>
    <cellStyle name="Итог 2 4 4" xfId="60859"/>
    <cellStyle name="Итог 2 4 5" xfId="60860"/>
    <cellStyle name="Итог 2 5" xfId="12564"/>
    <cellStyle name="Итог 2 5 2" xfId="42572"/>
    <cellStyle name="Итог 2 5 2 2" xfId="60861"/>
    <cellStyle name="Итог 2 5 3" xfId="60862"/>
    <cellStyle name="Итог 2 5 4" xfId="60863"/>
    <cellStyle name="Итог 2 5 5" xfId="60864"/>
    <cellStyle name="Итог 2 6" xfId="12565"/>
    <cellStyle name="Итог 2 6 2" xfId="42573"/>
    <cellStyle name="Итог 2 6 3" xfId="60865"/>
    <cellStyle name="Итог 2 7" xfId="12566"/>
    <cellStyle name="Итог 2 7 2" xfId="42574"/>
    <cellStyle name="Итог 2 7 3" xfId="60866"/>
    <cellStyle name="Итог 2 8" xfId="12567"/>
    <cellStyle name="Итог 2 8 2" xfId="42575"/>
    <cellStyle name="Итог 2 8 3" xfId="60867"/>
    <cellStyle name="Итог 2 9" xfId="12568"/>
    <cellStyle name="Итог 2 9 2" xfId="42576"/>
    <cellStyle name="Итог 3" xfId="12569"/>
    <cellStyle name="Итог 3 10" xfId="12570"/>
    <cellStyle name="Итог 3 10 2" xfId="42577"/>
    <cellStyle name="Итог 3 11" xfId="12571"/>
    <cellStyle name="Итог 3 11 2" xfId="42578"/>
    <cellStyle name="Итог 3 12" xfId="12572"/>
    <cellStyle name="Итог 3 12 2" xfId="42579"/>
    <cellStyle name="Итог 3 13" xfId="12573"/>
    <cellStyle name="Итог 3 13 2" xfId="42580"/>
    <cellStyle name="Итог 3 14" xfId="12574"/>
    <cellStyle name="Итог 3 14 2" xfId="42581"/>
    <cellStyle name="Итог 3 15" xfId="12575"/>
    <cellStyle name="Итог 3 15 2" xfId="42582"/>
    <cellStyle name="Итог 3 16" xfId="12576"/>
    <cellStyle name="Итог 3 16 2" xfId="42583"/>
    <cellStyle name="Итог 3 17" xfId="12577"/>
    <cellStyle name="Итог 3 17 2" xfId="42584"/>
    <cellStyle name="Итог 3 18" xfId="12578"/>
    <cellStyle name="Итог 3 18 2" xfId="42585"/>
    <cellStyle name="Итог 3 19" xfId="12579"/>
    <cellStyle name="Итог 3 19 2" xfId="42586"/>
    <cellStyle name="Итог 3 2" xfId="12580"/>
    <cellStyle name="Итог 3 2 2" xfId="42587"/>
    <cellStyle name="Итог 3 20" xfId="12581"/>
    <cellStyle name="Итог 3 20 2" xfId="42588"/>
    <cellStyle name="Итог 3 21" xfId="12582"/>
    <cellStyle name="Итог 3 21 2" xfId="42589"/>
    <cellStyle name="Итог 3 22" xfId="12583"/>
    <cellStyle name="Итог 3 22 2" xfId="42590"/>
    <cellStyle name="Итог 3 23" xfId="12584"/>
    <cellStyle name="Итог 3 23 2" xfId="42591"/>
    <cellStyle name="Итог 3 24" xfId="42592"/>
    <cellStyle name="Итог 3 25" xfId="60868"/>
    <cellStyle name="Итог 3 3" xfId="12585"/>
    <cellStyle name="Итог 3 3 2" xfId="42593"/>
    <cellStyle name="Итог 3 4" xfId="12586"/>
    <cellStyle name="Итог 3 4 2" xfId="42594"/>
    <cellStyle name="Итог 3 5" xfId="12587"/>
    <cellStyle name="Итог 3 5 2" xfId="42595"/>
    <cellStyle name="Итог 3 6" xfId="12588"/>
    <cellStyle name="Итог 3 6 2" xfId="42596"/>
    <cellStyle name="Итог 3 7" xfId="12589"/>
    <cellStyle name="Итог 3 7 2" xfId="42597"/>
    <cellStyle name="Итог 3 8" xfId="12590"/>
    <cellStyle name="Итог 3 8 2" xfId="42598"/>
    <cellStyle name="Итог 3 9" xfId="12591"/>
    <cellStyle name="Итог 3 9 2" xfId="42599"/>
    <cellStyle name="Итог 4" xfId="12592"/>
    <cellStyle name="Итог 4 2" xfId="42600"/>
    <cellStyle name="Итог 4 3" xfId="60869"/>
    <cellStyle name="Итог 5" xfId="12593"/>
    <cellStyle name="Итог 5 2" xfId="42601"/>
    <cellStyle name="Итог 5 3" xfId="60870"/>
    <cellStyle name="Итог 6" xfId="12594"/>
    <cellStyle name="Итог 6 2" xfId="42602"/>
    <cellStyle name="Итог 7" xfId="12595"/>
    <cellStyle name="Итого" xfId="12596"/>
    <cellStyle name="Итого 2" xfId="60871"/>
    <cellStyle name="Итого 3" xfId="60872"/>
    <cellStyle name="Итого 4" xfId="60873"/>
    <cellStyle name="йешеду" xfId="60847"/>
    <cellStyle name="Контрольная ячейка 2" xfId="12597"/>
    <cellStyle name="Контрольная ячейка 2 10" xfId="12598"/>
    <cellStyle name="Контрольная ячейка 2 10 2" xfId="42603"/>
    <cellStyle name="Контрольная ячейка 2 11" xfId="12599"/>
    <cellStyle name="Контрольная ячейка 2 11 2" xfId="42604"/>
    <cellStyle name="Контрольная ячейка 2 12" xfId="12600"/>
    <cellStyle name="Контрольная ячейка 2 12 2" xfId="42605"/>
    <cellStyle name="Контрольная ячейка 2 13" xfId="12601"/>
    <cellStyle name="Контрольная ячейка 2 13 2" xfId="42606"/>
    <cellStyle name="Контрольная ячейка 2 14" xfId="12602"/>
    <cellStyle name="Контрольная ячейка 2 14 2" xfId="42607"/>
    <cellStyle name="Контрольная ячейка 2 15" xfId="12603"/>
    <cellStyle name="Контрольная ячейка 2 15 2" xfId="42608"/>
    <cellStyle name="Контрольная ячейка 2 16" xfId="12604"/>
    <cellStyle name="Контрольная ячейка 2 16 2" xfId="42609"/>
    <cellStyle name="Контрольная ячейка 2 17" xfId="12605"/>
    <cellStyle name="Контрольная ячейка 2 17 2" xfId="42610"/>
    <cellStyle name="Контрольная ячейка 2 18" xfId="12606"/>
    <cellStyle name="Контрольная ячейка 2 18 2" xfId="42611"/>
    <cellStyle name="Контрольная ячейка 2 19" xfId="12607"/>
    <cellStyle name="Контрольная ячейка 2 19 2" xfId="42612"/>
    <cellStyle name="Контрольная ячейка 2 2" xfId="12608"/>
    <cellStyle name="Контрольная ячейка 2 2 2" xfId="42613"/>
    <cellStyle name="Контрольная ячейка 2 2 3" xfId="60874"/>
    <cellStyle name="Контрольная ячейка 2 20" xfId="12609"/>
    <cellStyle name="Контрольная ячейка 2 20 2" xfId="42614"/>
    <cellStyle name="Контрольная ячейка 2 21" xfId="12610"/>
    <cellStyle name="Контрольная ячейка 2 21 2" xfId="42615"/>
    <cellStyle name="Контрольная ячейка 2 22" xfId="12611"/>
    <cellStyle name="Контрольная ячейка 2 22 2" xfId="42616"/>
    <cellStyle name="Контрольная ячейка 2 23" xfId="12612"/>
    <cellStyle name="Контрольная ячейка 2 23 2" xfId="42617"/>
    <cellStyle name="Контрольная ячейка 2 24" xfId="42618"/>
    <cellStyle name="Контрольная ячейка 2 25" xfId="60875"/>
    <cellStyle name="Контрольная ячейка 2 3" xfId="12613"/>
    <cellStyle name="Контрольная ячейка 2 3 2" xfId="42619"/>
    <cellStyle name="Контрольная ячейка 2 3 3" xfId="60876"/>
    <cellStyle name="Контрольная ячейка 2 4" xfId="12614"/>
    <cellStyle name="Контрольная ячейка 2 4 2" xfId="42620"/>
    <cellStyle name="Контрольная ячейка 2 4 3" xfId="60877"/>
    <cellStyle name="Контрольная ячейка 2 5" xfId="12615"/>
    <cellStyle name="Контрольная ячейка 2 5 2" xfId="42621"/>
    <cellStyle name="Контрольная ячейка 2 5 3" xfId="60878"/>
    <cellStyle name="Контрольная ячейка 2 6" xfId="12616"/>
    <cellStyle name="Контрольная ячейка 2 6 2" xfId="42622"/>
    <cellStyle name="Контрольная ячейка 2 7" xfId="12617"/>
    <cellStyle name="Контрольная ячейка 2 7 2" xfId="42623"/>
    <cellStyle name="Контрольная ячейка 2 8" xfId="12618"/>
    <cellStyle name="Контрольная ячейка 2 8 2" xfId="42624"/>
    <cellStyle name="Контрольная ячейка 2 9" xfId="12619"/>
    <cellStyle name="Контрольная ячейка 2 9 2" xfId="42625"/>
    <cellStyle name="Контрольная ячейка 3" xfId="12620"/>
    <cellStyle name="Контрольная ячейка 3 10" xfId="12621"/>
    <cellStyle name="Контрольная ячейка 3 10 2" xfId="42626"/>
    <cellStyle name="Контрольная ячейка 3 11" xfId="12622"/>
    <cellStyle name="Контрольная ячейка 3 11 2" xfId="42627"/>
    <cellStyle name="Контрольная ячейка 3 12" xfId="12623"/>
    <cellStyle name="Контрольная ячейка 3 12 2" xfId="42628"/>
    <cellStyle name="Контрольная ячейка 3 13" xfId="12624"/>
    <cellStyle name="Контрольная ячейка 3 13 2" xfId="42629"/>
    <cellStyle name="Контрольная ячейка 3 14" xfId="12625"/>
    <cellStyle name="Контрольная ячейка 3 14 2" xfId="42630"/>
    <cellStyle name="Контрольная ячейка 3 15" xfId="12626"/>
    <cellStyle name="Контрольная ячейка 3 15 2" xfId="42631"/>
    <cellStyle name="Контрольная ячейка 3 16" xfId="12627"/>
    <cellStyle name="Контрольная ячейка 3 16 2" xfId="42632"/>
    <cellStyle name="Контрольная ячейка 3 17" xfId="12628"/>
    <cellStyle name="Контрольная ячейка 3 17 2" xfId="42633"/>
    <cellStyle name="Контрольная ячейка 3 18" xfId="12629"/>
    <cellStyle name="Контрольная ячейка 3 18 2" xfId="42634"/>
    <cellStyle name="Контрольная ячейка 3 19" xfId="12630"/>
    <cellStyle name="Контрольная ячейка 3 19 2" xfId="42635"/>
    <cellStyle name="Контрольная ячейка 3 2" xfId="12631"/>
    <cellStyle name="Контрольная ячейка 3 2 2" xfId="42636"/>
    <cellStyle name="Контрольная ячейка 3 20" xfId="12632"/>
    <cellStyle name="Контрольная ячейка 3 20 2" xfId="42637"/>
    <cellStyle name="Контрольная ячейка 3 21" xfId="12633"/>
    <cellStyle name="Контрольная ячейка 3 21 2" xfId="42638"/>
    <cellStyle name="Контрольная ячейка 3 22" xfId="12634"/>
    <cellStyle name="Контрольная ячейка 3 22 2" xfId="42639"/>
    <cellStyle name="Контрольная ячейка 3 23" xfId="12635"/>
    <cellStyle name="Контрольная ячейка 3 23 2" xfId="42640"/>
    <cellStyle name="Контрольная ячейка 3 24" xfId="42641"/>
    <cellStyle name="Контрольная ячейка 3 25" xfId="61236"/>
    <cellStyle name="Контрольная ячейка 3 3" xfId="12636"/>
    <cellStyle name="Контрольная ячейка 3 3 2" xfId="42642"/>
    <cellStyle name="Контрольная ячейка 3 4" xfId="12637"/>
    <cellStyle name="Контрольная ячейка 3 4 2" xfId="42643"/>
    <cellStyle name="Контрольная ячейка 3 5" xfId="12638"/>
    <cellStyle name="Контрольная ячейка 3 5 2" xfId="42644"/>
    <cellStyle name="Контрольная ячейка 3 6" xfId="12639"/>
    <cellStyle name="Контрольная ячейка 3 6 2" xfId="42645"/>
    <cellStyle name="Контрольная ячейка 3 7" xfId="12640"/>
    <cellStyle name="Контрольная ячейка 3 7 2" xfId="42646"/>
    <cellStyle name="Контрольная ячейка 3 8" xfId="12641"/>
    <cellStyle name="Контрольная ячейка 3 8 2" xfId="42647"/>
    <cellStyle name="Контрольная ячейка 3 9" xfId="12642"/>
    <cellStyle name="Контрольная ячейка 3 9 2" xfId="42648"/>
    <cellStyle name="Контрольная ячейка 4" xfId="12643"/>
    <cellStyle name="Контрольная ячейка 4 2" xfId="42649"/>
    <cellStyle name="Контрольная ячейка 5" xfId="12644"/>
    <cellStyle name="Контрольная ячейка 5 2" xfId="42650"/>
    <cellStyle name="Контрольная ячейка 6" xfId="12645"/>
    <cellStyle name="Контрольная ячейка 6 2" xfId="42651"/>
    <cellStyle name="Контрольная ячейка 7" xfId="12646"/>
    <cellStyle name="Контрольная ячейка 7 2" xfId="60879"/>
    <cellStyle name="Мои наименования показателей" xfId="12649"/>
    <cellStyle name="Мои наименования показателей 2" xfId="42654"/>
    <cellStyle name="Мои наименования показателей 3" xfId="60882"/>
    <cellStyle name="Мой заголовок" xfId="12647"/>
    <cellStyle name="Мой заголовок 2" xfId="42652"/>
    <cellStyle name="Мой заголовок 3" xfId="60880"/>
    <cellStyle name="Мой заголовок листа" xfId="12648"/>
    <cellStyle name="Мой заголовок листа 2" xfId="42653"/>
    <cellStyle name="Мой заголовок листа 3" xfId="60881"/>
    <cellStyle name="Название 2" xfId="12650"/>
    <cellStyle name="Название 2 10" xfId="12651"/>
    <cellStyle name="Название 2 10 2" xfId="42655"/>
    <cellStyle name="Название 2 11" xfId="12652"/>
    <cellStyle name="Название 2 11 2" xfId="42656"/>
    <cellStyle name="Название 2 12" xfId="12653"/>
    <cellStyle name="Название 2 12 2" xfId="42657"/>
    <cellStyle name="Название 2 13" xfId="12654"/>
    <cellStyle name="Название 2 13 2" xfId="42658"/>
    <cellStyle name="Название 2 14" xfId="12655"/>
    <cellStyle name="Название 2 14 2" xfId="42659"/>
    <cellStyle name="Название 2 15" xfId="12656"/>
    <cellStyle name="Название 2 15 2" xfId="42660"/>
    <cellStyle name="Название 2 16" xfId="12657"/>
    <cellStyle name="Название 2 16 2" xfId="42661"/>
    <cellStyle name="Название 2 17" xfId="12658"/>
    <cellStyle name="Название 2 17 2" xfId="42662"/>
    <cellStyle name="Название 2 18" xfId="12659"/>
    <cellStyle name="Название 2 18 2" xfId="42663"/>
    <cellStyle name="Название 2 19" xfId="12660"/>
    <cellStyle name="Название 2 19 2" xfId="42664"/>
    <cellStyle name="Название 2 2" xfId="12661"/>
    <cellStyle name="Название 2 2 2" xfId="42665"/>
    <cellStyle name="Название 2 2 3" xfId="60883"/>
    <cellStyle name="Название 2 20" xfId="12662"/>
    <cellStyle name="Название 2 20 2" xfId="42666"/>
    <cellStyle name="Название 2 21" xfId="12663"/>
    <cellStyle name="Название 2 21 2" xfId="42667"/>
    <cellStyle name="Название 2 22" xfId="12664"/>
    <cellStyle name="Название 2 22 2" xfId="42668"/>
    <cellStyle name="Название 2 23" xfId="12665"/>
    <cellStyle name="Название 2 23 2" xfId="42669"/>
    <cellStyle name="Название 2 24" xfId="42670"/>
    <cellStyle name="Название 2 25" xfId="60884"/>
    <cellStyle name="Название 2 3" xfId="12666"/>
    <cellStyle name="Название 2 3 2" xfId="42671"/>
    <cellStyle name="Название 2 3 3" xfId="60885"/>
    <cellStyle name="Название 2 4" xfId="12667"/>
    <cellStyle name="Название 2 4 2" xfId="42672"/>
    <cellStyle name="Название 2 4 3" xfId="60886"/>
    <cellStyle name="Название 2 5" xfId="12668"/>
    <cellStyle name="Название 2 5 2" xfId="42673"/>
    <cellStyle name="Название 2 5 3" xfId="60887"/>
    <cellStyle name="Название 2 6" xfId="12669"/>
    <cellStyle name="Название 2 6 2" xfId="42674"/>
    <cellStyle name="Название 2 7" xfId="12670"/>
    <cellStyle name="Название 2 7 2" xfId="42675"/>
    <cellStyle name="Название 2 8" xfId="12671"/>
    <cellStyle name="Название 2 8 2" xfId="42676"/>
    <cellStyle name="Название 2 9" xfId="12672"/>
    <cellStyle name="Название 2 9 2" xfId="42677"/>
    <cellStyle name="Название 3" xfId="12673"/>
    <cellStyle name="Название 3 10" xfId="12674"/>
    <cellStyle name="Название 3 10 2" xfId="42678"/>
    <cellStyle name="Название 3 11" xfId="12675"/>
    <cellStyle name="Название 3 11 2" xfId="42679"/>
    <cellStyle name="Название 3 12" xfId="12676"/>
    <cellStyle name="Название 3 12 2" xfId="42680"/>
    <cellStyle name="Название 3 13" xfId="12677"/>
    <cellStyle name="Название 3 13 2" xfId="42681"/>
    <cellStyle name="Название 3 14" xfId="12678"/>
    <cellStyle name="Название 3 14 2" xfId="42682"/>
    <cellStyle name="Название 3 15" xfId="12679"/>
    <cellStyle name="Название 3 15 2" xfId="42683"/>
    <cellStyle name="Название 3 16" xfId="12680"/>
    <cellStyle name="Название 3 16 2" xfId="42684"/>
    <cellStyle name="Название 3 17" xfId="12681"/>
    <cellStyle name="Название 3 17 2" xfId="42685"/>
    <cellStyle name="Название 3 18" xfId="12682"/>
    <cellStyle name="Название 3 18 2" xfId="42686"/>
    <cellStyle name="Название 3 19" xfId="12683"/>
    <cellStyle name="Название 3 19 2" xfId="42687"/>
    <cellStyle name="Название 3 2" xfId="12684"/>
    <cellStyle name="Название 3 2 2" xfId="42688"/>
    <cellStyle name="Название 3 20" xfId="12685"/>
    <cellStyle name="Название 3 20 2" xfId="42689"/>
    <cellStyle name="Название 3 21" xfId="12686"/>
    <cellStyle name="Название 3 21 2" xfId="42690"/>
    <cellStyle name="Название 3 22" xfId="12687"/>
    <cellStyle name="Название 3 22 2" xfId="42691"/>
    <cellStyle name="Название 3 23" xfId="12688"/>
    <cellStyle name="Название 3 23 2" xfId="42692"/>
    <cellStyle name="Название 3 24" xfId="42693"/>
    <cellStyle name="Название 3 25" xfId="61237"/>
    <cellStyle name="Название 3 3" xfId="12689"/>
    <cellStyle name="Название 3 3 2" xfId="42694"/>
    <cellStyle name="Название 3 4" xfId="12690"/>
    <cellStyle name="Название 3 4 2" xfId="42695"/>
    <cellStyle name="Название 3 5" xfId="12691"/>
    <cellStyle name="Название 3 5 2" xfId="42696"/>
    <cellStyle name="Название 3 6" xfId="12692"/>
    <cellStyle name="Название 3 6 2" xfId="42697"/>
    <cellStyle name="Название 3 7" xfId="12693"/>
    <cellStyle name="Название 3 7 2" xfId="42698"/>
    <cellStyle name="Название 3 8" xfId="12694"/>
    <cellStyle name="Название 3 8 2" xfId="42699"/>
    <cellStyle name="Название 3 9" xfId="12695"/>
    <cellStyle name="Название 3 9 2" xfId="42700"/>
    <cellStyle name="Название 4" xfId="12696"/>
    <cellStyle name="Название 4 2" xfId="42701"/>
    <cellStyle name="Название 5" xfId="12697"/>
    <cellStyle name="Название 5 2" xfId="42702"/>
    <cellStyle name="Название 6" xfId="12698"/>
    <cellStyle name="Название 6 2" xfId="42703"/>
    <cellStyle name="Название 7" xfId="12699"/>
    <cellStyle name="Нейтральный 2" xfId="12700"/>
    <cellStyle name="Нейтральный 2 10" xfId="12701"/>
    <cellStyle name="Нейтральный 2 10 2" xfId="42704"/>
    <cellStyle name="Нейтральный 2 11" xfId="12702"/>
    <cellStyle name="Нейтральный 2 11 2" xfId="42705"/>
    <cellStyle name="Нейтральный 2 12" xfId="12703"/>
    <cellStyle name="Нейтральный 2 12 2" xfId="42706"/>
    <cellStyle name="Нейтральный 2 13" xfId="12704"/>
    <cellStyle name="Нейтральный 2 13 2" xfId="42707"/>
    <cellStyle name="Нейтральный 2 14" xfId="12705"/>
    <cellStyle name="Нейтральный 2 14 2" xfId="42708"/>
    <cellStyle name="Нейтральный 2 15" xfId="12706"/>
    <cellStyle name="Нейтральный 2 15 2" xfId="42709"/>
    <cellStyle name="Нейтральный 2 16" xfId="12707"/>
    <cellStyle name="Нейтральный 2 16 2" xfId="42710"/>
    <cellStyle name="Нейтральный 2 17" xfId="12708"/>
    <cellStyle name="Нейтральный 2 17 2" xfId="42711"/>
    <cellStyle name="Нейтральный 2 18" xfId="12709"/>
    <cellStyle name="Нейтральный 2 18 2" xfId="42712"/>
    <cellStyle name="Нейтральный 2 19" xfId="12710"/>
    <cellStyle name="Нейтральный 2 19 2" xfId="42713"/>
    <cellStyle name="Нейтральный 2 2" xfId="12711"/>
    <cellStyle name="Нейтральный 2 2 2" xfId="42714"/>
    <cellStyle name="Нейтральный 2 2 3" xfId="60888"/>
    <cellStyle name="Нейтральный 2 20" xfId="12712"/>
    <cellStyle name="Нейтральный 2 20 2" xfId="42715"/>
    <cellStyle name="Нейтральный 2 21" xfId="12713"/>
    <cellStyle name="Нейтральный 2 21 2" xfId="42716"/>
    <cellStyle name="Нейтральный 2 22" xfId="12714"/>
    <cellStyle name="Нейтральный 2 22 2" xfId="42717"/>
    <cellStyle name="Нейтральный 2 23" xfId="12715"/>
    <cellStyle name="Нейтральный 2 23 2" xfId="42718"/>
    <cellStyle name="Нейтральный 2 24" xfId="42719"/>
    <cellStyle name="Нейтральный 2 25" xfId="60889"/>
    <cellStyle name="Нейтральный 2 3" xfId="12716"/>
    <cellStyle name="Нейтральный 2 3 2" xfId="42720"/>
    <cellStyle name="Нейтральный 2 3 3" xfId="60890"/>
    <cellStyle name="Нейтральный 2 4" xfId="12717"/>
    <cellStyle name="Нейтральный 2 4 2" xfId="42721"/>
    <cellStyle name="Нейтральный 2 4 3" xfId="60891"/>
    <cellStyle name="Нейтральный 2 5" xfId="12718"/>
    <cellStyle name="Нейтральный 2 5 2" xfId="42722"/>
    <cellStyle name="Нейтральный 2 5 3" xfId="60892"/>
    <cellStyle name="Нейтральный 2 6" xfId="12719"/>
    <cellStyle name="Нейтральный 2 6 2" xfId="42723"/>
    <cellStyle name="Нейтральный 2 7" xfId="12720"/>
    <cellStyle name="Нейтральный 2 7 2" xfId="42724"/>
    <cellStyle name="Нейтральный 2 8" xfId="12721"/>
    <cellStyle name="Нейтральный 2 8 2" xfId="42725"/>
    <cellStyle name="Нейтральный 2 9" xfId="12722"/>
    <cellStyle name="Нейтральный 2 9 2" xfId="42726"/>
    <cellStyle name="Нейтральный 3" xfId="12723"/>
    <cellStyle name="Нейтральный 3 10" xfId="12724"/>
    <cellStyle name="Нейтральный 3 10 2" xfId="42727"/>
    <cellStyle name="Нейтральный 3 11" xfId="12725"/>
    <cellStyle name="Нейтральный 3 11 2" xfId="42728"/>
    <cellStyle name="Нейтральный 3 12" xfId="12726"/>
    <cellStyle name="Нейтральный 3 12 2" xfId="42729"/>
    <cellStyle name="Нейтральный 3 13" xfId="12727"/>
    <cellStyle name="Нейтральный 3 13 2" xfId="42730"/>
    <cellStyle name="Нейтральный 3 14" xfId="12728"/>
    <cellStyle name="Нейтральный 3 14 2" xfId="42731"/>
    <cellStyle name="Нейтральный 3 15" xfId="12729"/>
    <cellStyle name="Нейтральный 3 15 2" xfId="42732"/>
    <cellStyle name="Нейтральный 3 16" xfId="12730"/>
    <cellStyle name="Нейтральный 3 16 2" xfId="42733"/>
    <cellStyle name="Нейтральный 3 17" xfId="12731"/>
    <cellStyle name="Нейтральный 3 17 2" xfId="42734"/>
    <cellStyle name="Нейтральный 3 18" xfId="12732"/>
    <cellStyle name="Нейтральный 3 18 2" xfId="42735"/>
    <cellStyle name="Нейтральный 3 19" xfId="12733"/>
    <cellStyle name="Нейтральный 3 19 2" xfId="42736"/>
    <cellStyle name="Нейтральный 3 2" xfId="12734"/>
    <cellStyle name="Нейтральный 3 2 2" xfId="42737"/>
    <cellStyle name="Нейтральный 3 20" xfId="12735"/>
    <cellStyle name="Нейтральный 3 20 2" xfId="42738"/>
    <cellStyle name="Нейтральный 3 21" xfId="12736"/>
    <cellStyle name="Нейтральный 3 21 2" xfId="42739"/>
    <cellStyle name="Нейтральный 3 22" xfId="12737"/>
    <cellStyle name="Нейтральный 3 22 2" xfId="42740"/>
    <cellStyle name="Нейтральный 3 23" xfId="12738"/>
    <cellStyle name="Нейтральный 3 23 2" xfId="42741"/>
    <cellStyle name="Нейтральный 3 24" xfId="42742"/>
    <cellStyle name="Нейтральный 3 25" xfId="61238"/>
    <cellStyle name="Нейтральный 3 3" xfId="12739"/>
    <cellStyle name="Нейтральный 3 3 2" xfId="42743"/>
    <cellStyle name="Нейтральный 3 4" xfId="12740"/>
    <cellStyle name="Нейтральный 3 4 2" xfId="42744"/>
    <cellStyle name="Нейтральный 3 5" xfId="12741"/>
    <cellStyle name="Нейтральный 3 5 2" xfId="42745"/>
    <cellStyle name="Нейтральный 3 6" xfId="12742"/>
    <cellStyle name="Нейтральный 3 6 2" xfId="42746"/>
    <cellStyle name="Нейтральный 3 7" xfId="12743"/>
    <cellStyle name="Нейтральный 3 7 2" xfId="42747"/>
    <cellStyle name="Нейтральный 3 8" xfId="12744"/>
    <cellStyle name="Нейтральный 3 8 2" xfId="42748"/>
    <cellStyle name="Нейтральный 3 9" xfId="12745"/>
    <cellStyle name="Нейтральный 3 9 2" xfId="42749"/>
    <cellStyle name="Нейтральный 4" xfId="12746"/>
    <cellStyle name="Нейтральный 4 2" xfId="42750"/>
    <cellStyle name="Нейтральный 5" xfId="12747"/>
    <cellStyle name="Нейтральный 5 2" xfId="42751"/>
    <cellStyle name="Нейтральный 6" xfId="12748"/>
    <cellStyle name="Нейтральный 6 2" xfId="42752"/>
    <cellStyle name="Нейтральный 7" xfId="12749"/>
    <cellStyle name="Обычный" xfId="0" builtinId="0"/>
    <cellStyle name="Обычный 10" xfId="3"/>
    <cellStyle name="Обычный 10 2" xfId="29"/>
    <cellStyle name="Обычный 10 2 2" xfId="12750"/>
    <cellStyle name="Обычный 10 2 2 2" xfId="12751"/>
    <cellStyle name="Обычный 10 2 2 2 2" xfId="61239"/>
    <cellStyle name="Обычный 10 2 2 3" xfId="59080"/>
    <cellStyle name="Обычный 10 2 2 6" xfId="61240"/>
    <cellStyle name="Обычный 10 2 3" xfId="12752"/>
    <cellStyle name="Обычный 10 2 3 2" xfId="61241"/>
    <cellStyle name="Обычный 10 2 4" xfId="12753"/>
    <cellStyle name="Обычный 10 2 4 2" xfId="61242"/>
    <cellStyle name="Обычный 10 2 5" xfId="59081"/>
    <cellStyle name="Обычный 10 2 6" xfId="60893"/>
    <cellStyle name="Обычный 10 3" xfId="12754"/>
    <cellStyle name="Обычный 10 3 2" xfId="42753"/>
    <cellStyle name="Обычный 10 3 3" xfId="61243"/>
    <cellStyle name="Обычный 10 4" xfId="12755"/>
    <cellStyle name="Обычный 10 4 2" xfId="12756"/>
    <cellStyle name="Обычный 10 5" xfId="59082"/>
    <cellStyle name="Обычный 10 6" xfId="60894"/>
    <cellStyle name="Обычный 10_Корректировка 2 квартал ДПН ОМТС Июнь (02 06 09)" xfId="12757"/>
    <cellStyle name="Обычный 100" xfId="12758"/>
    <cellStyle name="Обычный 100 2" xfId="12759"/>
    <cellStyle name="Обычный 100 2 2" xfId="12760"/>
    <cellStyle name="Обычный 100 2 2 2" xfId="12761"/>
    <cellStyle name="Обычный 100 2 2 2 2" xfId="42754"/>
    <cellStyle name="Обычный 100 2 2 3" xfId="42755"/>
    <cellStyle name="Обычный 100 2 3" xfId="12762"/>
    <cellStyle name="Обычный 100 2 3 2" xfId="42756"/>
    <cellStyle name="Обычный 100 2 4" xfId="42757"/>
    <cellStyle name="Обычный 100 3" xfId="12763"/>
    <cellStyle name="Обычный 100 3 2" xfId="12764"/>
    <cellStyle name="Обычный 100 3 2 2" xfId="12765"/>
    <cellStyle name="Обычный 100 3 2 2 2" xfId="42758"/>
    <cellStyle name="Обычный 100 3 2 3" xfId="42759"/>
    <cellStyle name="Обычный 100 3 3" xfId="12766"/>
    <cellStyle name="Обычный 100 3 3 2" xfId="42760"/>
    <cellStyle name="Обычный 100 3 4" xfId="42761"/>
    <cellStyle name="Обычный 100 4" xfId="12767"/>
    <cellStyle name="Обычный 100 4 2" xfId="12768"/>
    <cellStyle name="Обычный 100 4 2 2" xfId="12769"/>
    <cellStyle name="Обычный 100 4 2 2 2" xfId="42762"/>
    <cellStyle name="Обычный 100 4 2 3" xfId="42763"/>
    <cellStyle name="Обычный 100 4 3" xfId="12770"/>
    <cellStyle name="Обычный 100 4 3 2" xfId="42764"/>
    <cellStyle name="Обычный 100 4 4" xfId="42765"/>
    <cellStyle name="Обычный 100 5" xfId="12771"/>
    <cellStyle name="Обычный 100 5 2" xfId="12772"/>
    <cellStyle name="Обычный 100 5 2 2" xfId="42766"/>
    <cellStyle name="Обычный 100 5 3" xfId="42767"/>
    <cellStyle name="Обычный 100 6" xfId="12773"/>
    <cellStyle name="Обычный 100 6 2" xfId="42768"/>
    <cellStyle name="Обычный 100 7" xfId="12774"/>
    <cellStyle name="Обычный 100 7 2" xfId="42769"/>
    <cellStyle name="Обычный 100 8" xfId="42770"/>
    <cellStyle name="Обычный 101" xfId="12775"/>
    <cellStyle name="Обычный 101 2" xfId="12776"/>
    <cellStyle name="Обычный 101 2 2" xfId="12777"/>
    <cellStyle name="Обычный 101 2 2 2" xfId="12778"/>
    <cellStyle name="Обычный 101 2 2 2 2" xfId="42771"/>
    <cellStyle name="Обычный 101 2 2 3" xfId="42772"/>
    <cellStyle name="Обычный 101 2 3" xfId="12779"/>
    <cellStyle name="Обычный 101 2 3 2" xfId="42773"/>
    <cellStyle name="Обычный 101 2 4" xfId="42774"/>
    <cellStyle name="Обычный 101 3" xfId="12780"/>
    <cellStyle name="Обычный 101 3 2" xfId="12781"/>
    <cellStyle name="Обычный 101 3 2 2" xfId="12782"/>
    <cellStyle name="Обычный 101 3 2 2 2" xfId="42775"/>
    <cellStyle name="Обычный 101 3 2 3" xfId="42776"/>
    <cellStyle name="Обычный 101 3 3" xfId="12783"/>
    <cellStyle name="Обычный 101 3 3 2" xfId="42777"/>
    <cellStyle name="Обычный 101 3 4" xfId="42778"/>
    <cellStyle name="Обычный 101 4" xfId="12784"/>
    <cellStyle name="Обычный 101 4 2" xfId="12785"/>
    <cellStyle name="Обычный 101 4 2 2" xfId="12786"/>
    <cellStyle name="Обычный 101 4 2 2 2" xfId="42779"/>
    <cellStyle name="Обычный 101 4 2 3" xfId="42780"/>
    <cellStyle name="Обычный 101 4 3" xfId="12787"/>
    <cellStyle name="Обычный 101 4 3 2" xfId="42781"/>
    <cellStyle name="Обычный 101 4 4" xfId="42782"/>
    <cellStyle name="Обычный 101 5" xfId="12788"/>
    <cellStyle name="Обычный 101 5 2" xfId="12789"/>
    <cellStyle name="Обычный 101 5 2 2" xfId="42783"/>
    <cellStyle name="Обычный 101 5 3" xfId="42784"/>
    <cellStyle name="Обычный 101 6" xfId="12790"/>
    <cellStyle name="Обычный 101 6 2" xfId="42785"/>
    <cellStyle name="Обычный 101 7" xfId="12791"/>
    <cellStyle name="Обычный 101 7 2" xfId="42786"/>
    <cellStyle name="Обычный 101 8" xfId="42787"/>
    <cellStyle name="Обычный 102" xfId="12792"/>
    <cellStyle name="Обычный 102 2" xfId="12793"/>
    <cellStyle name="Обычный 102 2 2" xfId="12794"/>
    <cellStyle name="Обычный 102 2 2 2" xfId="12795"/>
    <cellStyle name="Обычный 102 2 2 2 2" xfId="42788"/>
    <cellStyle name="Обычный 102 2 2 3" xfId="42789"/>
    <cellStyle name="Обычный 102 2 3" xfId="12796"/>
    <cellStyle name="Обычный 102 2 3 2" xfId="42790"/>
    <cellStyle name="Обычный 102 2 4" xfId="42791"/>
    <cellStyle name="Обычный 102 3" xfId="12797"/>
    <cellStyle name="Обычный 102 3 2" xfId="12798"/>
    <cellStyle name="Обычный 102 3 2 2" xfId="12799"/>
    <cellStyle name="Обычный 102 3 2 2 2" xfId="42792"/>
    <cellStyle name="Обычный 102 3 2 3" xfId="42793"/>
    <cellStyle name="Обычный 102 3 3" xfId="12800"/>
    <cellStyle name="Обычный 102 3 3 2" xfId="42794"/>
    <cellStyle name="Обычный 102 3 4" xfId="42795"/>
    <cellStyle name="Обычный 102 4" xfId="12801"/>
    <cellStyle name="Обычный 102 4 2" xfId="12802"/>
    <cellStyle name="Обычный 102 4 2 2" xfId="12803"/>
    <cellStyle name="Обычный 102 4 2 2 2" xfId="42796"/>
    <cellStyle name="Обычный 102 4 2 3" xfId="42797"/>
    <cellStyle name="Обычный 102 4 3" xfId="12804"/>
    <cellStyle name="Обычный 102 4 3 2" xfId="42798"/>
    <cellStyle name="Обычный 102 4 4" xfId="42799"/>
    <cellStyle name="Обычный 102 5" xfId="12805"/>
    <cellStyle name="Обычный 102 5 2" xfId="12806"/>
    <cellStyle name="Обычный 102 5 2 2" xfId="42800"/>
    <cellStyle name="Обычный 102 5 3" xfId="42801"/>
    <cellStyle name="Обычный 102 6" xfId="12807"/>
    <cellStyle name="Обычный 102 6 2" xfId="42802"/>
    <cellStyle name="Обычный 102 7" xfId="12808"/>
    <cellStyle name="Обычный 102 7 2" xfId="42803"/>
    <cellStyle name="Обычный 102 8" xfId="42804"/>
    <cellStyle name="Обычный 103" xfId="12809"/>
    <cellStyle name="Обычный 103 2" xfId="12810"/>
    <cellStyle name="Обычный 103 2 2" xfId="12811"/>
    <cellStyle name="Обычный 103 2 2 2" xfId="12812"/>
    <cellStyle name="Обычный 103 2 2 2 2" xfId="42805"/>
    <cellStyle name="Обычный 103 2 2 3" xfId="42806"/>
    <cellStyle name="Обычный 103 2 3" xfId="12813"/>
    <cellStyle name="Обычный 103 2 3 2" xfId="42807"/>
    <cellStyle name="Обычный 103 2 4" xfId="42808"/>
    <cellStyle name="Обычный 103 3" xfId="12814"/>
    <cellStyle name="Обычный 103 3 2" xfId="12815"/>
    <cellStyle name="Обычный 103 3 2 2" xfId="12816"/>
    <cellStyle name="Обычный 103 3 2 2 2" xfId="42809"/>
    <cellStyle name="Обычный 103 3 2 3" xfId="42810"/>
    <cellStyle name="Обычный 103 3 3" xfId="12817"/>
    <cellStyle name="Обычный 103 3 3 2" xfId="42811"/>
    <cellStyle name="Обычный 103 3 4" xfId="42812"/>
    <cellStyle name="Обычный 103 4" xfId="12818"/>
    <cellStyle name="Обычный 103 4 2" xfId="12819"/>
    <cellStyle name="Обычный 103 4 2 2" xfId="12820"/>
    <cellStyle name="Обычный 103 4 2 2 2" xfId="42813"/>
    <cellStyle name="Обычный 103 4 2 3" xfId="42814"/>
    <cellStyle name="Обычный 103 4 3" xfId="12821"/>
    <cellStyle name="Обычный 103 4 3 2" xfId="42815"/>
    <cellStyle name="Обычный 103 4 4" xfId="42816"/>
    <cellStyle name="Обычный 103 5" xfId="12822"/>
    <cellStyle name="Обычный 103 5 2" xfId="12823"/>
    <cellStyle name="Обычный 103 5 2 2" xfId="42817"/>
    <cellStyle name="Обычный 103 5 3" xfId="42818"/>
    <cellStyle name="Обычный 103 6" xfId="12824"/>
    <cellStyle name="Обычный 103 6 2" xfId="42819"/>
    <cellStyle name="Обычный 103 7" xfId="12825"/>
    <cellStyle name="Обычный 103 7 2" xfId="42820"/>
    <cellStyle name="Обычный 103 8" xfId="42821"/>
    <cellStyle name="Обычный 104" xfId="12826"/>
    <cellStyle name="Обычный 104 2" xfId="12827"/>
    <cellStyle name="Обычный 104 2 2" xfId="12828"/>
    <cellStyle name="Обычный 104 2 2 2" xfId="12829"/>
    <cellStyle name="Обычный 104 2 2 2 2" xfId="42822"/>
    <cellStyle name="Обычный 104 2 2 3" xfId="42823"/>
    <cellStyle name="Обычный 104 2 3" xfId="12830"/>
    <cellStyle name="Обычный 104 2 3 2" xfId="42824"/>
    <cellStyle name="Обычный 104 2 4" xfId="42825"/>
    <cellStyle name="Обычный 104 3" xfId="12831"/>
    <cellStyle name="Обычный 104 3 2" xfId="12832"/>
    <cellStyle name="Обычный 104 3 2 2" xfId="12833"/>
    <cellStyle name="Обычный 104 3 2 2 2" xfId="42826"/>
    <cellStyle name="Обычный 104 3 2 3" xfId="42827"/>
    <cellStyle name="Обычный 104 3 3" xfId="12834"/>
    <cellStyle name="Обычный 104 3 3 2" xfId="42828"/>
    <cellStyle name="Обычный 104 3 4" xfId="42829"/>
    <cellStyle name="Обычный 104 4" xfId="12835"/>
    <cellStyle name="Обычный 104 4 2" xfId="12836"/>
    <cellStyle name="Обычный 104 4 2 2" xfId="12837"/>
    <cellStyle name="Обычный 104 4 2 2 2" xfId="42830"/>
    <cellStyle name="Обычный 104 4 2 3" xfId="42831"/>
    <cellStyle name="Обычный 104 4 3" xfId="12838"/>
    <cellStyle name="Обычный 104 4 3 2" xfId="42832"/>
    <cellStyle name="Обычный 104 4 4" xfId="42833"/>
    <cellStyle name="Обычный 104 5" xfId="12839"/>
    <cellStyle name="Обычный 104 5 2" xfId="12840"/>
    <cellStyle name="Обычный 104 5 2 2" xfId="42834"/>
    <cellStyle name="Обычный 104 5 3" xfId="42835"/>
    <cellStyle name="Обычный 104 6" xfId="12841"/>
    <cellStyle name="Обычный 104 6 2" xfId="42836"/>
    <cellStyle name="Обычный 104 7" xfId="12842"/>
    <cellStyle name="Обычный 104 7 2" xfId="42837"/>
    <cellStyle name="Обычный 104 8" xfId="42838"/>
    <cellStyle name="Обычный 105" xfId="12843"/>
    <cellStyle name="Обычный 105 2" xfId="12844"/>
    <cellStyle name="Обычный 105 2 2" xfId="12845"/>
    <cellStyle name="Обычный 105 2 2 2" xfId="12846"/>
    <cellStyle name="Обычный 105 2 2 2 2" xfId="42839"/>
    <cellStyle name="Обычный 105 2 2 3" xfId="42840"/>
    <cellStyle name="Обычный 105 2 3" xfId="12847"/>
    <cellStyle name="Обычный 105 2 3 2" xfId="42841"/>
    <cellStyle name="Обычный 105 2 4" xfId="42842"/>
    <cellStyle name="Обычный 105 3" xfId="12848"/>
    <cellStyle name="Обычный 105 3 2" xfId="12849"/>
    <cellStyle name="Обычный 105 3 2 2" xfId="12850"/>
    <cellStyle name="Обычный 105 3 2 2 2" xfId="42843"/>
    <cellStyle name="Обычный 105 3 2 3" xfId="42844"/>
    <cellStyle name="Обычный 105 3 3" xfId="12851"/>
    <cellStyle name="Обычный 105 3 3 2" xfId="42845"/>
    <cellStyle name="Обычный 105 3 4" xfId="42846"/>
    <cellStyle name="Обычный 105 4" xfId="12852"/>
    <cellStyle name="Обычный 105 4 2" xfId="12853"/>
    <cellStyle name="Обычный 105 4 2 2" xfId="12854"/>
    <cellStyle name="Обычный 105 4 2 2 2" xfId="42847"/>
    <cellStyle name="Обычный 105 4 2 3" xfId="42848"/>
    <cellStyle name="Обычный 105 4 3" xfId="12855"/>
    <cellStyle name="Обычный 105 4 3 2" xfId="42849"/>
    <cellStyle name="Обычный 105 4 4" xfId="42850"/>
    <cellStyle name="Обычный 105 5" xfId="12856"/>
    <cellStyle name="Обычный 105 5 2" xfId="12857"/>
    <cellStyle name="Обычный 105 5 2 2" xfId="42851"/>
    <cellStyle name="Обычный 105 5 3" xfId="42852"/>
    <cellStyle name="Обычный 105 6" xfId="12858"/>
    <cellStyle name="Обычный 105 6 2" xfId="42853"/>
    <cellStyle name="Обычный 105 7" xfId="12859"/>
    <cellStyle name="Обычный 105 7 2" xfId="42854"/>
    <cellStyle name="Обычный 105 8" xfId="42855"/>
    <cellStyle name="Обычный 106" xfId="12860"/>
    <cellStyle name="Обычный 106 2" xfId="12861"/>
    <cellStyle name="Обычный 106 2 2" xfId="12862"/>
    <cellStyle name="Обычный 106 2 2 2" xfId="12863"/>
    <cellStyle name="Обычный 106 2 2 2 2" xfId="42856"/>
    <cellStyle name="Обычный 106 2 2 3" xfId="42857"/>
    <cellStyle name="Обычный 106 2 3" xfId="12864"/>
    <cellStyle name="Обычный 106 2 3 2" xfId="42858"/>
    <cellStyle name="Обычный 106 2 4" xfId="42859"/>
    <cellStyle name="Обычный 106 3" xfId="12865"/>
    <cellStyle name="Обычный 106 3 2" xfId="12866"/>
    <cellStyle name="Обычный 106 3 2 2" xfId="12867"/>
    <cellStyle name="Обычный 106 3 2 2 2" xfId="42860"/>
    <cellStyle name="Обычный 106 3 2 3" xfId="42861"/>
    <cellStyle name="Обычный 106 3 3" xfId="12868"/>
    <cellStyle name="Обычный 106 3 3 2" xfId="42862"/>
    <cellStyle name="Обычный 106 3 4" xfId="42863"/>
    <cellStyle name="Обычный 106 4" xfId="12869"/>
    <cellStyle name="Обычный 106 4 2" xfId="12870"/>
    <cellStyle name="Обычный 106 4 2 2" xfId="12871"/>
    <cellStyle name="Обычный 106 4 2 2 2" xfId="42864"/>
    <cellStyle name="Обычный 106 4 2 3" xfId="42865"/>
    <cellStyle name="Обычный 106 4 3" xfId="12872"/>
    <cellStyle name="Обычный 106 4 3 2" xfId="42866"/>
    <cellStyle name="Обычный 106 4 4" xfId="42867"/>
    <cellStyle name="Обычный 106 5" xfId="12873"/>
    <cellStyle name="Обычный 106 5 2" xfId="12874"/>
    <cellStyle name="Обычный 106 5 2 2" xfId="42868"/>
    <cellStyle name="Обычный 106 5 3" xfId="42869"/>
    <cellStyle name="Обычный 106 6" xfId="12875"/>
    <cellStyle name="Обычный 106 6 2" xfId="42870"/>
    <cellStyle name="Обычный 106 7" xfId="12876"/>
    <cellStyle name="Обычный 106 7 2" xfId="42871"/>
    <cellStyle name="Обычный 106 8" xfId="42872"/>
    <cellStyle name="Обычный 107" xfId="12877"/>
    <cellStyle name="Обычный 107 2" xfId="12878"/>
    <cellStyle name="Обычный 107 2 2" xfId="12879"/>
    <cellStyle name="Обычный 107 2 2 2" xfId="12880"/>
    <cellStyle name="Обычный 107 2 2 2 2" xfId="42873"/>
    <cellStyle name="Обычный 107 2 2 3" xfId="42874"/>
    <cellStyle name="Обычный 107 2 3" xfId="12881"/>
    <cellStyle name="Обычный 107 2 3 2" xfId="42875"/>
    <cellStyle name="Обычный 107 2 4" xfId="42876"/>
    <cellStyle name="Обычный 107 3" xfId="12882"/>
    <cellStyle name="Обычный 107 3 2" xfId="12883"/>
    <cellStyle name="Обычный 107 3 2 2" xfId="12884"/>
    <cellStyle name="Обычный 107 3 2 2 2" xfId="42877"/>
    <cellStyle name="Обычный 107 3 2 3" xfId="42878"/>
    <cellStyle name="Обычный 107 3 3" xfId="12885"/>
    <cellStyle name="Обычный 107 3 3 2" xfId="42879"/>
    <cellStyle name="Обычный 107 3 4" xfId="42880"/>
    <cellStyle name="Обычный 107 4" xfId="12886"/>
    <cellStyle name="Обычный 107 4 2" xfId="12887"/>
    <cellStyle name="Обычный 107 4 2 2" xfId="12888"/>
    <cellStyle name="Обычный 107 4 2 2 2" xfId="42881"/>
    <cellStyle name="Обычный 107 4 2 3" xfId="42882"/>
    <cellStyle name="Обычный 107 4 3" xfId="12889"/>
    <cellStyle name="Обычный 107 4 3 2" xfId="42883"/>
    <cellStyle name="Обычный 107 4 4" xfId="42884"/>
    <cellStyle name="Обычный 107 5" xfId="12890"/>
    <cellStyle name="Обычный 107 5 2" xfId="12891"/>
    <cellStyle name="Обычный 107 5 2 2" xfId="42885"/>
    <cellStyle name="Обычный 107 5 3" xfId="42886"/>
    <cellStyle name="Обычный 107 6" xfId="12892"/>
    <cellStyle name="Обычный 107 6 2" xfId="42887"/>
    <cellStyle name="Обычный 107 7" xfId="12893"/>
    <cellStyle name="Обычный 107 7 2" xfId="42888"/>
    <cellStyle name="Обычный 107 8" xfId="42889"/>
    <cellStyle name="Обычный 108" xfId="12894"/>
    <cellStyle name="Обычный 108 2" xfId="12895"/>
    <cellStyle name="Обычный 108 2 2" xfId="12896"/>
    <cellStyle name="Обычный 108 2 2 2" xfId="12897"/>
    <cellStyle name="Обычный 108 2 2 2 2" xfId="42890"/>
    <cellStyle name="Обычный 108 2 2 3" xfId="42891"/>
    <cellStyle name="Обычный 108 2 3" xfId="12898"/>
    <cellStyle name="Обычный 108 2 3 2" xfId="42892"/>
    <cellStyle name="Обычный 108 2 4" xfId="42893"/>
    <cellStyle name="Обычный 108 3" xfId="12899"/>
    <cellStyle name="Обычный 108 3 2" xfId="12900"/>
    <cellStyle name="Обычный 108 3 2 2" xfId="12901"/>
    <cellStyle name="Обычный 108 3 2 2 2" xfId="42894"/>
    <cellStyle name="Обычный 108 3 2 3" xfId="42895"/>
    <cellStyle name="Обычный 108 3 3" xfId="12902"/>
    <cellStyle name="Обычный 108 3 3 2" xfId="42896"/>
    <cellStyle name="Обычный 108 3 4" xfId="42897"/>
    <cellStyle name="Обычный 108 4" xfId="12903"/>
    <cellStyle name="Обычный 108 4 2" xfId="12904"/>
    <cellStyle name="Обычный 108 4 2 2" xfId="12905"/>
    <cellStyle name="Обычный 108 4 2 2 2" xfId="42898"/>
    <cellStyle name="Обычный 108 4 2 3" xfId="42899"/>
    <cellStyle name="Обычный 108 4 3" xfId="12906"/>
    <cellStyle name="Обычный 108 4 3 2" xfId="42900"/>
    <cellStyle name="Обычный 108 4 4" xfId="42901"/>
    <cellStyle name="Обычный 108 5" xfId="12907"/>
    <cellStyle name="Обычный 108 5 2" xfId="12908"/>
    <cellStyle name="Обычный 108 5 2 2" xfId="42902"/>
    <cellStyle name="Обычный 108 5 3" xfId="42903"/>
    <cellStyle name="Обычный 108 6" xfId="12909"/>
    <cellStyle name="Обычный 108 6 2" xfId="42904"/>
    <cellStyle name="Обычный 108 7" xfId="12910"/>
    <cellStyle name="Обычный 108 7 2" xfId="42905"/>
    <cellStyle name="Обычный 108 8" xfId="42906"/>
    <cellStyle name="Обычный 109" xfId="12911"/>
    <cellStyle name="Обычный 109 2" xfId="12912"/>
    <cellStyle name="Обычный 109 2 2" xfId="12913"/>
    <cellStyle name="Обычный 109 2 2 2" xfId="12914"/>
    <cellStyle name="Обычный 109 2 2 2 2" xfId="42907"/>
    <cellStyle name="Обычный 109 2 2 3" xfId="42908"/>
    <cellStyle name="Обычный 109 2 3" xfId="12915"/>
    <cellStyle name="Обычный 109 2 3 2" xfId="42909"/>
    <cellStyle name="Обычный 109 2 4" xfId="42910"/>
    <cellStyle name="Обычный 109 3" xfId="12916"/>
    <cellStyle name="Обычный 109 3 2" xfId="12917"/>
    <cellStyle name="Обычный 109 3 2 2" xfId="12918"/>
    <cellStyle name="Обычный 109 3 2 2 2" xfId="42911"/>
    <cellStyle name="Обычный 109 3 2 3" xfId="42912"/>
    <cellStyle name="Обычный 109 3 3" xfId="12919"/>
    <cellStyle name="Обычный 109 3 3 2" xfId="42913"/>
    <cellStyle name="Обычный 109 3 4" xfId="42914"/>
    <cellStyle name="Обычный 109 4" xfId="12920"/>
    <cellStyle name="Обычный 109 4 2" xfId="12921"/>
    <cellStyle name="Обычный 109 4 2 2" xfId="12922"/>
    <cellStyle name="Обычный 109 4 2 2 2" xfId="42915"/>
    <cellStyle name="Обычный 109 4 2 3" xfId="42916"/>
    <cellStyle name="Обычный 109 4 3" xfId="12923"/>
    <cellStyle name="Обычный 109 4 3 2" xfId="42917"/>
    <cellStyle name="Обычный 109 4 4" xfId="42918"/>
    <cellStyle name="Обычный 109 5" xfId="12924"/>
    <cellStyle name="Обычный 109 5 2" xfId="12925"/>
    <cellStyle name="Обычный 109 5 2 2" xfId="42919"/>
    <cellStyle name="Обычный 109 5 3" xfId="42920"/>
    <cellStyle name="Обычный 109 6" xfId="12926"/>
    <cellStyle name="Обычный 109 6 2" xfId="42921"/>
    <cellStyle name="Обычный 109 7" xfId="12927"/>
    <cellStyle name="Обычный 109 7 2" xfId="42922"/>
    <cellStyle name="Обычный 109 8" xfId="42923"/>
    <cellStyle name="Обычный 11" xfId="4"/>
    <cellStyle name="Обычный 11 2" xfId="12928"/>
    <cellStyle name="Обычный 11 2 2" xfId="42924"/>
    <cellStyle name="Обычный 11 2 3" xfId="60895"/>
    <cellStyle name="Обычный 11 3" xfId="12929"/>
    <cellStyle name="Обычный 11 3 2" xfId="61244"/>
    <cellStyle name="Обычный 11 4" xfId="12930"/>
    <cellStyle name="Обычный 11 5" xfId="59083"/>
    <cellStyle name="Обычный 11 6" xfId="60896"/>
    <cellStyle name="Обычный 110" xfId="12931"/>
    <cellStyle name="Обычный 110 2" xfId="12932"/>
    <cellStyle name="Обычный 110 2 2" xfId="12933"/>
    <cellStyle name="Обычный 110 2 2 2" xfId="12934"/>
    <cellStyle name="Обычный 110 2 2 2 2" xfId="42925"/>
    <cellStyle name="Обычный 110 2 2 3" xfId="42926"/>
    <cellStyle name="Обычный 110 2 3" xfId="12935"/>
    <cellStyle name="Обычный 110 2 3 2" xfId="42927"/>
    <cellStyle name="Обычный 110 2 4" xfId="42928"/>
    <cellStyle name="Обычный 110 3" xfId="12936"/>
    <cellStyle name="Обычный 110 3 2" xfId="12937"/>
    <cellStyle name="Обычный 110 3 2 2" xfId="12938"/>
    <cellStyle name="Обычный 110 3 2 2 2" xfId="42929"/>
    <cellStyle name="Обычный 110 3 2 3" xfId="42930"/>
    <cellStyle name="Обычный 110 3 3" xfId="12939"/>
    <cellStyle name="Обычный 110 3 3 2" xfId="42931"/>
    <cellStyle name="Обычный 110 3 4" xfId="42932"/>
    <cellStyle name="Обычный 110 4" xfId="12940"/>
    <cellStyle name="Обычный 110 4 2" xfId="12941"/>
    <cellStyle name="Обычный 110 4 2 2" xfId="12942"/>
    <cellStyle name="Обычный 110 4 2 2 2" xfId="42933"/>
    <cellStyle name="Обычный 110 4 2 3" xfId="42934"/>
    <cellStyle name="Обычный 110 4 3" xfId="12943"/>
    <cellStyle name="Обычный 110 4 3 2" xfId="42935"/>
    <cellStyle name="Обычный 110 4 4" xfId="42936"/>
    <cellStyle name="Обычный 110 5" xfId="12944"/>
    <cellStyle name="Обычный 110 5 2" xfId="12945"/>
    <cellStyle name="Обычный 110 5 2 2" xfId="42937"/>
    <cellStyle name="Обычный 110 5 3" xfId="42938"/>
    <cellStyle name="Обычный 110 6" xfId="12946"/>
    <cellStyle name="Обычный 110 6 2" xfId="42939"/>
    <cellStyle name="Обычный 110 7" xfId="12947"/>
    <cellStyle name="Обычный 110 7 2" xfId="42940"/>
    <cellStyle name="Обычный 110 8" xfId="42941"/>
    <cellStyle name="Обычный 111" xfId="12948"/>
    <cellStyle name="Обычный 111 2" xfId="12949"/>
    <cellStyle name="Обычный 111 2 2" xfId="12950"/>
    <cellStyle name="Обычный 111 2 2 2" xfId="12951"/>
    <cellStyle name="Обычный 111 2 2 2 2" xfId="42942"/>
    <cellStyle name="Обычный 111 2 2 3" xfId="42943"/>
    <cellStyle name="Обычный 111 2 3" xfId="12952"/>
    <cellStyle name="Обычный 111 2 3 2" xfId="42944"/>
    <cellStyle name="Обычный 111 2 4" xfId="42945"/>
    <cellStyle name="Обычный 111 3" xfId="12953"/>
    <cellStyle name="Обычный 111 3 2" xfId="12954"/>
    <cellStyle name="Обычный 111 3 2 2" xfId="12955"/>
    <cellStyle name="Обычный 111 3 2 2 2" xfId="42946"/>
    <cellStyle name="Обычный 111 3 2 3" xfId="42947"/>
    <cellStyle name="Обычный 111 3 3" xfId="12956"/>
    <cellStyle name="Обычный 111 3 3 2" xfId="42948"/>
    <cellStyle name="Обычный 111 3 4" xfId="42949"/>
    <cellStyle name="Обычный 111 4" xfId="12957"/>
    <cellStyle name="Обычный 111 4 2" xfId="12958"/>
    <cellStyle name="Обычный 111 4 2 2" xfId="12959"/>
    <cellStyle name="Обычный 111 4 2 2 2" xfId="42950"/>
    <cellStyle name="Обычный 111 4 2 3" xfId="42951"/>
    <cellStyle name="Обычный 111 4 3" xfId="12960"/>
    <cellStyle name="Обычный 111 4 3 2" xfId="42952"/>
    <cellStyle name="Обычный 111 4 4" xfId="42953"/>
    <cellStyle name="Обычный 111 5" xfId="12961"/>
    <cellStyle name="Обычный 111 5 2" xfId="12962"/>
    <cellStyle name="Обычный 111 5 2 2" xfId="42954"/>
    <cellStyle name="Обычный 111 5 3" xfId="42955"/>
    <cellStyle name="Обычный 111 6" xfId="12963"/>
    <cellStyle name="Обычный 111 6 2" xfId="42956"/>
    <cellStyle name="Обычный 111 7" xfId="12964"/>
    <cellStyle name="Обычный 111 7 2" xfId="42957"/>
    <cellStyle name="Обычный 111 8" xfId="42958"/>
    <cellStyle name="Обычный 112" xfId="12965"/>
    <cellStyle name="Обычный 112 2" xfId="12966"/>
    <cellStyle name="Обычный 112 2 2" xfId="12967"/>
    <cellStyle name="Обычный 112 2 2 2" xfId="12968"/>
    <cellStyle name="Обычный 112 2 2 2 2" xfId="42959"/>
    <cellStyle name="Обычный 112 2 2 3" xfId="42960"/>
    <cellStyle name="Обычный 112 2 3" xfId="12969"/>
    <cellStyle name="Обычный 112 2 3 2" xfId="42961"/>
    <cellStyle name="Обычный 112 2 4" xfId="42962"/>
    <cellStyle name="Обычный 112 3" xfId="12970"/>
    <cellStyle name="Обычный 112 3 2" xfId="12971"/>
    <cellStyle name="Обычный 112 3 2 2" xfId="12972"/>
    <cellStyle name="Обычный 112 3 2 2 2" xfId="42963"/>
    <cellStyle name="Обычный 112 3 2 3" xfId="42964"/>
    <cellStyle name="Обычный 112 3 3" xfId="12973"/>
    <cellStyle name="Обычный 112 3 3 2" xfId="42965"/>
    <cellStyle name="Обычный 112 3 4" xfId="42966"/>
    <cellStyle name="Обычный 112 4" xfId="12974"/>
    <cellStyle name="Обычный 112 4 2" xfId="12975"/>
    <cellStyle name="Обычный 112 4 2 2" xfId="12976"/>
    <cellStyle name="Обычный 112 4 2 2 2" xfId="42967"/>
    <cellStyle name="Обычный 112 4 2 3" xfId="42968"/>
    <cellStyle name="Обычный 112 4 3" xfId="12977"/>
    <cellStyle name="Обычный 112 4 3 2" xfId="42969"/>
    <cellStyle name="Обычный 112 4 4" xfId="42970"/>
    <cellStyle name="Обычный 112 5" xfId="12978"/>
    <cellStyle name="Обычный 112 5 2" xfId="12979"/>
    <cellStyle name="Обычный 112 5 2 2" xfId="42971"/>
    <cellStyle name="Обычный 112 5 3" xfId="42972"/>
    <cellStyle name="Обычный 112 6" xfId="12980"/>
    <cellStyle name="Обычный 112 6 2" xfId="42973"/>
    <cellStyle name="Обычный 112 7" xfId="12981"/>
    <cellStyle name="Обычный 112 7 2" xfId="42974"/>
    <cellStyle name="Обычный 112 8" xfId="42975"/>
    <cellStyle name="Обычный 113" xfId="12982"/>
    <cellStyle name="Обычный 113 2" xfId="12983"/>
    <cellStyle name="Обычный 113 2 2" xfId="12984"/>
    <cellStyle name="Обычный 113 2 2 2" xfId="12985"/>
    <cellStyle name="Обычный 113 2 2 2 2" xfId="42976"/>
    <cellStyle name="Обычный 113 2 2 3" xfId="42977"/>
    <cellStyle name="Обычный 113 2 3" xfId="12986"/>
    <cellStyle name="Обычный 113 2 3 2" xfId="42978"/>
    <cellStyle name="Обычный 113 2 4" xfId="42979"/>
    <cellStyle name="Обычный 113 3" xfId="12987"/>
    <cellStyle name="Обычный 113 3 2" xfId="12988"/>
    <cellStyle name="Обычный 113 3 2 2" xfId="12989"/>
    <cellStyle name="Обычный 113 3 2 2 2" xfId="42980"/>
    <cellStyle name="Обычный 113 3 2 3" xfId="42981"/>
    <cellStyle name="Обычный 113 3 3" xfId="12990"/>
    <cellStyle name="Обычный 113 3 3 2" xfId="42982"/>
    <cellStyle name="Обычный 113 3 4" xfId="42983"/>
    <cellStyle name="Обычный 113 4" xfId="12991"/>
    <cellStyle name="Обычный 113 4 2" xfId="12992"/>
    <cellStyle name="Обычный 113 4 2 2" xfId="12993"/>
    <cellStyle name="Обычный 113 4 2 2 2" xfId="42984"/>
    <cellStyle name="Обычный 113 4 2 3" xfId="42985"/>
    <cellStyle name="Обычный 113 4 3" xfId="12994"/>
    <cellStyle name="Обычный 113 4 3 2" xfId="42986"/>
    <cellStyle name="Обычный 113 4 4" xfId="42987"/>
    <cellStyle name="Обычный 113 5" xfId="12995"/>
    <cellStyle name="Обычный 113 5 2" xfId="12996"/>
    <cellStyle name="Обычный 113 5 2 2" xfId="42988"/>
    <cellStyle name="Обычный 113 5 3" xfId="42989"/>
    <cellStyle name="Обычный 113 6" xfId="12997"/>
    <cellStyle name="Обычный 113 6 2" xfId="42990"/>
    <cellStyle name="Обычный 113 7" xfId="12998"/>
    <cellStyle name="Обычный 113 7 2" xfId="42991"/>
    <cellStyle name="Обычный 113 8" xfId="42992"/>
    <cellStyle name="Обычный 114" xfId="12999"/>
    <cellStyle name="Обычный 114 2" xfId="13000"/>
    <cellStyle name="Обычный 114 2 2" xfId="13001"/>
    <cellStyle name="Обычный 114 2 2 2" xfId="13002"/>
    <cellStyle name="Обычный 114 2 2 2 2" xfId="42993"/>
    <cellStyle name="Обычный 114 2 2 3" xfId="42994"/>
    <cellStyle name="Обычный 114 2 3" xfId="13003"/>
    <cellStyle name="Обычный 114 2 3 2" xfId="42995"/>
    <cellStyle name="Обычный 114 2 4" xfId="42996"/>
    <cellStyle name="Обычный 114 3" xfId="13004"/>
    <cellStyle name="Обычный 114 3 2" xfId="13005"/>
    <cellStyle name="Обычный 114 3 2 2" xfId="13006"/>
    <cellStyle name="Обычный 114 3 2 2 2" xfId="42997"/>
    <cellStyle name="Обычный 114 3 2 3" xfId="42998"/>
    <cellStyle name="Обычный 114 3 3" xfId="13007"/>
    <cellStyle name="Обычный 114 3 3 2" xfId="42999"/>
    <cellStyle name="Обычный 114 3 4" xfId="43000"/>
    <cellStyle name="Обычный 114 4" xfId="13008"/>
    <cellStyle name="Обычный 114 4 2" xfId="13009"/>
    <cellStyle name="Обычный 114 4 2 2" xfId="13010"/>
    <cellStyle name="Обычный 114 4 2 2 2" xfId="43001"/>
    <cellStyle name="Обычный 114 4 2 3" xfId="43002"/>
    <cellStyle name="Обычный 114 4 3" xfId="13011"/>
    <cellStyle name="Обычный 114 4 3 2" xfId="43003"/>
    <cellStyle name="Обычный 114 4 4" xfId="43004"/>
    <cellStyle name="Обычный 114 5" xfId="13012"/>
    <cellStyle name="Обычный 114 5 2" xfId="13013"/>
    <cellStyle name="Обычный 114 5 2 2" xfId="43005"/>
    <cellStyle name="Обычный 114 5 3" xfId="43006"/>
    <cellStyle name="Обычный 114 6" xfId="13014"/>
    <cellStyle name="Обычный 114 6 2" xfId="43007"/>
    <cellStyle name="Обычный 114 7" xfId="13015"/>
    <cellStyle name="Обычный 114 7 2" xfId="43008"/>
    <cellStyle name="Обычный 114 8" xfId="43009"/>
    <cellStyle name="Обычный 115" xfId="13016"/>
    <cellStyle name="Обычный 115 2" xfId="13017"/>
    <cellStyle name="Обычный 115 2 2" xfId="13018"/>
    <cellStyle name="Обычный 115 2 2 2" xfId="13019"/>
    <cellStyle name="Обычный 115 2 2 2 2" xfId="43010"/>
    <cellStyle name="Обычный 115 2 2 3" xfId="43011"/>
    <cellStyle name="Обычный 115 2 3" xfId="13020"/>
    <cellStyle name="Обычный 115 2 3 2" xfId="43012"/>
    <cellStyle name="Обычный 115 2 4" xfId="43013"/>
    <cellStyle name="Обычный 115 3" xfId="13021"/>
    <cellStyle name="Обычный 115 3 2" xfId="13022"/>
    <cellStyle name="Обычный 115 3 2 2" xfId="13023"/>
    <cellStyle name="Обычный 115 3 2 2 2" xfId="43014"/>
    <cellStyle name="Обычный 115 3 2 3" xfId="43015"/>
    <cellStyle name="Обычный 115 3 3" xfId="13024"/>
    <cellStyle name="Обычный 115 3 3 2" xfId="43016"/>
    <cellStyle name="Обычный 115 3 4" xfId="43017"/>
    <cellStyle name="Обычный 115 4" xfId="13025"/>
    <cellStyle name="Обычный 115 4 2" xfId="13026"/>
    <cellStyle name="Обычный 115 4 2 2" xfId="13027"/>
    <cellStyle name="Обычный 115 4 2 2 2" xfId="43018"/>
    <cellStyle name="Обычный 115 4 2 3" xfId="43019"/>
    <cellStyle name="Обычный 115 4 3" xfId="13028"/>
    <cellStyle name="Обычный 115 4 3 2" xfId="43020"/>
    <cellStyle name="Обычный 115 4 4" xfId="43021"/>
    <cellStyle name="Обычный 115 5" xfId="13029"/>
    <cellStyle name="Обычный 115 5 2" xfId="13030"/>
    <cellStyle name="Обычный 115 5 2 2" xfId="43022"/>
    <cellStyle name="Обычный 115 5 3" xfId="43023"/>
    <cellStyle name="Обычный 115 6" xfId="13031"/>
    <cellStyle name="Обычный 115 6 2" xfId="43024"/>
    <cellStyle name="Обычный 115 7" xfId="13032"/>
    <cellStyle name="Обычный 115 7 2" xfId="43025"/>
    <cellStyle name="Обычный 115 8" xfId="43026"/>
    <cellStyle name="Обычный 116" xfId="13033"/>
    <cellStyle name="Обычный 116 2" xfId="13034"/>
    <cellStyle name="Обычный 116 2 2" xfId="13035"/>
    <cellStyle name="Обычный 116 2 2 2" xfId="13036"/>
    <cellStyle name="Обычный 116 2 2 2 2" xfId="43027"/>
    <cellStyle name="Обычный 116 2 2 3" xfId="43028"/>
    <cellStyle name="Обычный 116 2 3" xfId="13037"/>
    <cellStyle name="Обычный 116 2 3 2" xfId="43029"/>
    <cellStyle name="Обычный 116 2 4" xfId="43030"/>
    <cellStyle name="Обычный 116 3" xfId="13038"/>
    <cellStyle name="Обычный 116 3 2" xfId="13039"/>
    <cellStyle name="Обычный 116 3 2 2" xfId="13040"/>
    <cellStyle name="Обычный 116 3 2 2 2" xfId="43031"/>
    <cellStyle name="Обычный 116 3 2 3" xfId="43032"/>
    <cellStyle name="Обычный 116 3 3" xfId="13041"/>
    <cellStyle name="Обычный 116 3 3 2" xfId="43033"/>
    <cellStyle name="Обычный 116 3 4" xfId="43034"/>
    <cellStyle name="Обычный 116 4" xfId="13042"/>
    <cellStyle name="Обычный 116 4 2" xfId="13043"/>
    <cellStyle name="Обычный 116 4 2 2" xfId="13044"/>
    <cellStyle name="Обычный 116 4 2 2 2" xfId="43035"/>
    <cellStyle name="Обычный 116 4 2 3" xfId="43036"/>
    <cellStyle name="Обычный 116 4 3" xfId="13045"/>
    <cellStyle name="Обычный 116 4 3 2" xfId="43037"/>
    <cellStyle name="Обычный 116 4 4" xfId="43038"/>
    <cellStyle name="Обычный 116 5" xfId="13046"/>
    <cellStyle name="Обычный 116 5 2" xfId="13047"/>
    <cellStyle name="Обычный 116 5 2 2" xfId="43039"/>
    <cellStyle name="Обычный 116 5 3" xfId="43040"/>
    <cellStyle name="Обычный 116 6" xfId="13048"/>
    <cellStyle name="Обычный 116 6 2" xfId="43041"/>
    <cellStyle name="Обычный 116 7" xfId="13049"/>
    <cellStyle name="Обычный 116 7 2" xfId="43042"/>
    <cellStyle name="Обычный 116 8" xfId="43043"/>
    <cellStyle name="Обычный 117" xfId="13050"/>
    <cellStyle name="Обычный 117 2" xfId="13051"/>
    <cellStyle name="Обычный 117 2 2" xfId="13052"/>
    <cellStyle name="Обычный 117 2 2 2" xfId="13053"/>
    <cellStyle name="Обычный 117 2 2 2 2" xfId="43044"/>
    <cellStyle name="Обычный 117 2 2 3" xfId="43045"/>
    <cellStyle name="Обычный 117 2 3" xfId="13054"/>
    <cellStyle name="Обычный 117 2 3 2" xfId="43046"/>
    <cellStyle name="Обычный 117 2 4" xfId="43047"/>
    <cellStyle name="Обычный 117 3" xfId="13055"/>
    <cellStyle name="Обычный 117 3 2" xfId="13056"/>
    <cellStyle name="Обычный 117 3 2 2" xfId="13057"/>
    <cellStyle name="Обычный 117 3 2 2 2" xfId="43048"/>
    <cellStyle name="Обычный 117 3 2 3" xfId="43049"/>
    <cellStyle name="Обычный 117 3 3" xfId="13058"/>
    <cellStyle name="Обычный 117 3 3 2" xfId="43050"/>
    <cellStyle name="Обычный 117 3 4" xfId="43051"/>
    <cellStyle name="Обычный 117 4" xfId="13059"/>
    <cellStyle name="Обычный 117 4 2" xfId="13060"/>
    <cellStyle name="Обычный 117 4 2 2" xfId="13061"/>
    <cellStyle name="Обычный 117 4 2 2 2" xfId="43052"/>
    <cellStyle name="Обычный 117 4 2 3" xfId="43053"/>
    <cellStyle name="Обычный 117 4 3" xfId="13062"/>
    <cellStyle name="Обычный 117 4 3 2" xfId="43054"/>
    <cellStyle name="Обычный 117 4 4" xfId="43055"/>
    <cellStyle name="Обычный 117 5" xfId="13063"/>
    <cellStyle name="Обычный 117 5 2" xfId="13064"/>
    <cellStyle name="Обычный 117 5 2 2" xfId="43056"/>
    <cellStyle name="Обычный 117 5 3" xfId="43057"/>
    <cellStyle name="Обычный 117 6" xfId="13065"/>
    <cellStyle name="Обычный 117 6 2" xfId="43058"/>
    <cellStyle name="Обычный 117 7" xfId="13066"/>
    <cellStyle name="Обычный 117 7 2" xfId="43059"/>
    <cellStyle name="Обычный 117 8" xfId="43060"/>
    <cellStyle name="Обычный 118" xfId="13067"/>
    <cellStyle name="Обычный 118 2" xfId="13068"/>
    <cellStyle name="Обычный 118 2 2" xfId="13069"/>
    <cellStyle name="Обычный 118 2 2 2" xfId="13070"/>
    <cellStyle name="Обычный 118 2 2 2 2" xfId="43061"/>
    <cellStyle name="Обычный 118 2 2 3" xfId="43062"/>
    <cellStyle name="Обычный 118 2 3" xfId="13071"/>
    <cellStyle name="Обычный 118 2 3 2" xfId="43063"/>
    <cellStyle name="Обычный 118 2 4" xfId="43064"/>
    <cellStyle name="Обычный 118 3" xfId="13072"/>
    <cellStyle name="Обычный 118 3 2" xfId="13073"/>
    <cellStyle name="Обычный 118 3 2 2" xfId="13074"/>
    <cellStyle name="Обычный 118 3 2 2 2" xfId="43065"/>
    <cellStyle name="Обычный 118 3 2 3" xfId="43066"/>
    <cellStyle name="Обычный 118 3 3" xfId="13075"/>
    <cellStyle name="Обычный 118 3 3 2" xfId="43067"/>
    <cellStyle name="Обычный 118 3 4" xfId="43068"/>
    <cellStyle name="Обычный 118 4" xfId="13076"/>
    <cellStyle name="Обычный 118 4 2" xfId="13077"/>
    <cellStyle name="Обычный 118 4 2 2" xfId="13078"/>
    <cellStyle name="Обычный 118 4 2 2 2" xfId="43069"/>
    <cellStyle name="Обычный 118 4 2 3" xfId="43070"/>
    <cellStyle name="Обычный 118 4 3" xfId="13079"/>
    <cellStyle name="Обычный 118 4 3 2" xfId="43071"/>
    <cellStyle name="Обычный 118 4 4" xfId="43072"/>
    <cellStyle name="Обычный 118 5" xfId="13080"/>
    <cellStyle name="Обычный 118 5 2" xfId="13081"/>
    <cellStyle name="Обычный 118 5 2 2" xfId="43073"/>
    <cellStyle name="Обычный 118 5 3" xfId="43074"/>
    <cellStyle name="Обычный 118 6" xfId="13082"/>
    <cellStyle name="Обычный 118 6 2" xfId="43075"/>
    <cellStyle name="Обычный 118 7" xfId="13083"/>
    <cellStyle name="Обычный 118 7 2" xfId="43076"/>
    <cellStyle name="Обычный 118 8" xfId="43077"/>
    <cellStyle name="Обычный 119" xfId="13084"/>
    <cellStyle name="Обычный 119 2" xfId="13085"/>
    <cellStyle name="Обычный 119 2 2" xfId="13086"/>
    <cellStyle name="Обычный 119 2 2 2" xfId="13087"/>
    <cellStyle name="Обычный 119 2 2 2 2" xfId="43078"/>
    <cellStyle name="Обычный 119 2 2 3" xfId="43079"/>
    <cellStyle name="Обычный 119 2 3" xfId="13088"/>
    <cellStyle name="Обычный 119 2 3 2" xfId="43080"/>
    <cellStyle name="Обычный 119 2 4" xfId="43081"/>
    <cellStyle name="Обычный 119 3" xfId="13089"/>
    <cellStyle name="Обычный 119 3 2" xfId="13090"/>
    <cellStyle name="Обычный 119 3 2 2" xfId="13091"/>
    <cellStyle name="Обычный 119 3 2 2 2" xfId="43082"/>
    <cellStyle name="Обычный 119 3 2 3" xfId="43083"/>
    <cellStyle name="Обычный 119 3 3" xfId="13092"/>
    <cellStyle name="Обычный 119 3 3 2" xfId="43084"/>
    <cellStyle name="Обычный 119 3 4" xfId="43085"/>
    <cellStyle name="Обычный 119 4" xfId="13093"/>
    <cellStyle name="Обычный 119 4 2" xfId="13094"/>
    <cellStyle name="Обычный 119 4 2 2" xfId="13095"/>
    <cellStyle name="Обычный 119 4 2 2 2" xfId="43086"/>
    <cellStyle name="Обычный 119 4 2 3" xfId="43087"/>
    <cellStyle name="Обычный 119 4 3" xfId="13096"/>
    <cellStyle name="Обычный 119 4 3 2" xfId="43088"/>
    <cellStyle name="Обычный 119 4 4" xfId="43089"/>
    <cellStyle name="Обычный 119 5" xfId="13097"/>
    <cellStyle name="Обычный 119 5 2" xfId="13098"/>
    <cellStyle name="Обычный 119 5 2 2" xfId="43090"/>
    <cellStyle name="Обычный 119 5 3" xfId="43091"/>
    <cellStyle name="Обычный 119 6" xfId="13099"/>
    <cellStyle name="Обычный 119 6 2" xfId="43092"/>
    <cellStyle name="Обычный 119 7" xfId="13100"/>
    <cellStyle name="Обычный 119 7 2" xfId="43093"/>
    <cellStyle name="Обычный 119 8" xfId="43094"/>
    <cellStyle name="Обычный 12" xfId="5"/>
    <cellStyle name="Обычный 12 2" xfId="13101"/>
    <cellStyle name="Обычный 12 2 2" xfId="60897"/>
    <cellStyle name="Обычный 12 2 5" xfId="59084"/>
    <cellStyle name="Обычный 12 2 5 2" xfId="60898"/>
    <cellStyle name="Обычный 12 3" xfId="13102"/>
    <cellStyle name="Обычный 12 3 2" xfId="61245"/>
    <cellStyle name="Обычный 12 4" xfId="59085"/>
    <cellStyle name="Обычный 12 5" xfId="60899"/>
    <cellStyle name="Обычный 120" xfId="13103"/>
    <cellStyle name="Обычный 120 2" xfId="13104"/>
    <cellStyle name="Обычный 120 2 2" xfId="13105"/>
    <cellStyle name="Обычный 120 2 2 2" xfId="13106"/>
    <cellStyle name="Обычный 120 2 2 2 2" xfId="43095"/>
    <cellStyle name="Обычный 120 2 2 3" xfId="43096"/>
    <cellStyle name="Обычный 120 2 3" xfId="13107"/>
    <cellStyle name="Обычный 120 2 3 2" xfId="43097"/>
    <cellStyle name="Обычный 120 2 4" xfId="43098"/>
    <cellStyle name="Обычный 120 3" xfId="13108"/>
    <cellStyle name="Обычный 120 3 2" xfId="13109"/>
    <cellStyle name="Обычный 120 3 2 2" xfId="13110"/>
    <cellStyle name="Обычный 120 3 2 2 2" xfId="43099"/>
    <cellStyle name="Обычный 120 3 2 3" xfId="43100"/>
    <cellStyle name="Обычный 120 3 3" xfId="13111"/>
    <cellStyle name="Обычный 120 3 3 2" xfId="43101"/>
    <cellStyle name="Обычный 120 3 4" xfId="43102"/>
    <cellStyle name="Обычный 120 4" xfId="13112"/>
    <cellStyle name="Обычный 120 4 2" xfId="13113"/>
    <cellStyle name="Обычный 120 4 2 2" xfId="13114"/>
    <cellStyle name="Обычный 120 4 2 2 2" xfId="43103"/>
    <cellStyle name="Обычный 120 4 2 3" xfId="43104"/>
    <cellStyle name="Обычный 120 4 3" xfId="13115"/>
    <cellStyle name="Обычный 120 4 3 2" xfId="43105"/>
    <cellStyle name="Обычный 120 4 4" xfId="43106"/>
    <cellStyle name="Обычный 120 5" xfId="13116"/>
    <cellStyle name="Обычный 120 5 2" xfId="13117"/>
    <cellStyle name="Обычный 120 5 2 2" xfId="43107"/>
    <cellStyle name="Обычный 120 5 3" xfId="43108"/>
    <cellStyle name="Обычный 120 6" xfId="13118"/>
    <cellStyle name="Обычный 120 6 2" xfId="43109"/>
    <cellStyle name="Обычный 120 7" xfId="13119"/>
    <cellStyle name="Обычный 120 7 2" xfId="43110"/>
    <cellStyle name="Обычный 120 8" xfId="43111"/>
    <cellStyle name="Обычный 121" xfId="13120"/>
    <cellStyle name="Обычный 121 2" xfId="13121"/>
    <cellStyle name="Обычный 121 2 2" xfId="13122"/>
    <cellStyle name="Обычный 121 2 2 2" xfId="13123"/>
    <cellStyle name="Обычный 121 2 2 2 2" xfId="43112"/>
    <cellStyle name="Обычный 121 2 2 3" xfId="43113"/>
    <cellStyle name="Обычный 121 2 3" xfId="13124"/>
    <cellStyle name="Обычный 121 2 3 2" xfId="43114"/>
    <cellStyle name="Обычный 121 2 4" xfId="43115"/>
    <cellStyle name="Обычный 121 3" xfId="13125"/>
    <cellStyle name="Обычный 121 3 2" xfId="13126"/>
    <cellStyle name="Обычный 121 3 2 2" xfId="13127"/>
    <cellStyle name="Обычный 121 3 2 2 2" xfId="43116"/>
    <cellStyle name="Обычный 121 3 2 3" xfId="43117"/>
    <cellStyle name="Обычный 121 3 3" xfId="13128"/>
    <cellStyle name="Обычный 121 3 3 2" xfId="43118"/>
    <cellStyle name="Обычный 121 3 4" xfId="43119"/>
    <cellStyle name="Обычный 121 4" xfId="13129"/>
    <cellStyle name="Обычный 121 4 2" xfId="13130"/>
    <cellStyle name="Обычный 121 4 2 2" xfId="13131"/>
    <cellStyle name="Обычный 121 4 2 2 2" xfId="43120"/>
    <cellStyle name="Обычный 121 4 2 3" xfId="43121"/>
    <cellStyle name="Обычный 121 4 3" xfId="13132"/>
    <cellStyle name="Обычный 121 4 3 2" xfId="43122"/>
    <cellStyle name="Обычный 121 4 4" xfId="43123"/>
    <cellStyle name="Обычный 121 5" xfId="13133"/>
    <cellStyle name="Обычный 121 5 2" xfId="13134"/>
    <cellStyle name="Обычный 121 5 2 2" xfId="43124"/>
    <cellStyle name="Обычный 121 5 3" xfId="43125"/>
    <cellStyle name="Обычный 121 6" xfId="13135"/>
    <cellStyle name="Обычный 121 6 2" xfId="43126"/>
    <cellStyle name="Обычный 121 7" xfId="13136"/>
    <cellStyle name="Обычный 121 7 2" xfId="43127"/>
    <cellStyle name="Обычный 121 8" xfId="43128"/>
    <cellStyle name="Обычный 122" xfId="13137"/>
    <cellStyle name="Обычный 122 2" xfId="13138"/>
    <cellStyle name="Обычный 122 2 2" xfId="13139"/>
    <cellStyle name="Обычный 122 2 2 2" xfId="13140"/>
    <cellStyle name="Обычный 122 2 2 2 2" xfId="43129"/>
    <cellStyle name="Обычный 122 2 2 3" xfId="43130"/>
    <cellStyle name="Обычный 122 2 3" xfId="13141"/>
    <cellStyle name="Обычный 122 2 3 2" xfId="43131"/>
    <cellStyle name="Обычный 122 2 4" xfId="43132"/>
    <cellStyle name="Обычный 122 3" xfId="13142"/>
    <cellStyle name="Обычный 122 3 2" xfId="13143"/>
    <cellStyle name="Обычный 122 3 2 2" xfId="13144"/>
    <cellStyle name="Обычный 122 3 2 2 2" xfId="43133"/>
    <cellStyle name="Обычный 122 3 2 3" xfId="43134"/>
    <cellStyle name="Обычный 122 3 3" xfId="13145"/>
    <cellStyle name="Обычный 122 3 3 2" xfId="43135"/>
    <cellStyle name="Обычный 122 3 4" xfId="43136"/>
    <cellStyle name="Обычный 122 4" xfId="13146"/>
    <cellStyle name="Обычный 122 4 2" xfId="13147"/>
    <cellStyle name="Обычный 122 4 2 2" xfId="13148"/>
    <cellStyle name="Обычный 122 4 2 2 2" xfId="43137"/>
    <cellStyle name="Обычный 122 4 2 3" xfId="43138"/>
    <cellStyle name="Обычный 122 4 3" xfId="13149"/>
    <cellStyle name="Обычный 122 4 3 2" xfId="43139"/>
    <cellStyle name="Обычный 122 4 4" xfId="43140"/>
    <cellStyle name="Обычный 122 5" xfId="13150"/>
    <cellStyle name="Обычный 122 5 2" xfId="13151"/>
    <cellStyle name="Обычный 122 5 2 2" xfId="43141"/>
    <cellStyle name="Обычный 122 5 3" xfId="43142"/>
    <cellStyle name="Обычный 122 6" xfId="13152"/>
    <cellStyle name="Обычный 122 6 2" xfId="43143"/>
    <cellStyle name="Обычный 122 7" xfId="13153"/>
    <cellStyle name="Обычный 122 7 2" xfId="43144"/>
    <cellStyle name="Обычный 122 8" xfId="43145"/>
    <cellStyle name="Обычный 123" xfId="13154"/>
    <cellStyle name="Обычный 123 2" xfId="13155"/>
    <cellStyle name="Обычный 123 2 2" xfId="13156"/>
    <cellStyle name="Обычный 123 2 2 2" xfId="13157"/>
    <cellStyle name="Обычный 123 2 2 2 2" xfId="43146"/>
    <cellStyle name="Обычный 123 2 2 3" xfId="43147"/>
    <cellStyle name="Обычный 123 2 3" xfId="13158"/>
    <cellStyle name="Обычный 123 2 3 2" xfId="43148"/>
    <cellStyle name="Обычный 123 2 4" xfId="43149"/>
    <cellStyle name="Обычный 123 3" xfId="13159"/>
    <cellStyle name="Обычный 123 3 2" xfId="13160"/>
    <cellStyle name="Обычный 123 3 2 2" xfId="13161"/>
    <cellStyle name="Обычный 123 3 2 2 2" xfId="43150"/>
    <cellStyle name="Обычный 123 3 2 3" xfId="43151"/>
    <cellStyle name="Обычный 123 3 3" xfId="13162"/>
    <cellStyle name="Обычный 123 3 3 2" xfId="43152"/>
    <cellStyle name="Обычный 123 3 4" xfId="43153"/>
    <cellStyle name="Обычный 123 4" xfId="13163"/>
    <cellStyle name="Обычный 123 4 2" xfId="13164"/>
    <cellStyle name="Обычный 123 4 2 2" xfId="13165"/>
    <cellStyle name="Обычный 123 4 2 2 2" xfId="43154"/>
    <cellStyle name="Обычный 123 4 2 3" xfId="43155"/>
    <cellStyle name="Обычный 123 4 3" xfId="13166"/>
    <cellStyle name="Обычный 123 4 3 2" xfId="43156"/>
    <cellStyle name="Обычный 123 4 4" xfId="43157"/>
    <cellStyle name="Обычный 123 5" xfId="13167"/>
    <cellStyle name="Обычный 123 5 2" xfId="13168"/>
    <cellStyle name="Обычный 123 5 2 2" xfId="43158"/>
    <cellStyle name="Обычный 123 5 3" xfId="43159"/>
    <cellStyle name="Обычный 123 6" xfId="13169"/>
    <cellStyle name="Обычный 123 6 2" xfId="43160"/>
    <cellStyle name="Обычный 123 7" xfId="13170"/>
    <cellStyle name="Обычный 123 7 2" xfId="43161"/>
    <cellStyle name="Обычный 123 8" xfId="43162"/>
    <cellStyle name="Обычный 124" xfId="13171"/>
    <cellStyle name="Обычный 124 2" xfId="13172"/>
    <cellStyle name="Обычный 124 2 2" xfId="13173"/>
    <cellStyle name="Обычный 124 2 2 2" xfId="13174"/>
    <cellStyle name="Обычный 124 2 2 2 2" xfId="43163"/>
    <cellStyle name="Обычный 124 2 2 3" xfId="43164"/>
    <cellStyle name="Обычный 124 2 3" xfId="13175"/>
    <cellStyle name="Обычный 124 2 3 2" xfId="43165"/>
    <cellStyle name="Обычный 124 2 4" xfId="43166"/>
    <cellStyle name="Обычный 124 3" xfId="13176"/>
    <cellStyle name="Обычный 124 3 2" xfId="13177"/>
    <cellStyle name="Обычный 124 3 2 2" xfId="13178"/>
    <cellStyle name="Обычный 124 3 2 2 2" xfId="43167"/>
    <cellStyle name="Обычный 124 3 2 3" xfId="43168"/>
    <cellStyle name="Обычный 124 3 3" xfId="13179"/>
    <cellStyle name="Обычный 124 3 3 2" xfId="43169"/>
    <cellStyle name="Обычный 124 3 4" xfId="43170"/>
    <cellStyle name="Обычный 124 4" xfId="13180"/>
    <cellStyle name="Обычный 124 4 2" xfId="13181"/>
    <cellStyle name="Обычный 124 4 2 2" xfId="13182"/>
    <cellStyle name="Обычный 124 4 2 2 2" xfId="43171"/>
    <cellStyle name="Обычный 124 4 2 3" xfId="43172"/>
    <cellStyle name="Обычный 124 4 3" xfId="13183"/>
    <cellStyle name="Обычный 124 4 3 2" xfId="43173"/>
    <cellStyle name="Обычный 124 4 4" xfId="43174"/>
    <cellStyle name="Обычный 124 5" xfId="13184"/>
    <cellStyle name="Обычный 124 5 2" xfId="13185"/>
    <cellStyle name="Обычный 124 5 2 2" xfId="43175"/>
    <cellStyle name="Обычный 124 5 3" xfId="43176"/>
    <cellStyle name="Обычный 124 6" xfId="13186"/>
    <cellStyle name="Обычный 124 6 2" xfId="43177"/>
    <cellStyle name="Обычный 124 7" xfId="13187"/>
    <cellStyle name="Обычный 124 7 2" xfId="43178"/>
    <cellStyle name="Обычный 124 8" xfId="43179"/>
    <cellStyle name="Обычный 125" xfId="13188"/>
    <cellStyle name="Обычный 125 2" xfId="13189"/>
    <cellStyle name="Обычный 125 2 2" xfId="13190"/>
    <cellStyle name="Обычный 125 2 2 2" xfId="13191"/>
    <cellStyle name="Обычный 125 2 2 2 2" xfId="43180"/>
    <cellStyle name="Обычный 125 2 2 3" xfId="43181"/>
    <cellStyle name="Обычный 125 2 3" xfId="13192"/>
    <cellStyle name="Обычный 125 2 3 2" xfId="43182"/>
    <cellStyle name="Обычный 125 2 4" xfId="43183"/>
    <cellStyle name="Обычный 125 3" xfId="13193"/>
    <cellStyle name="Обычный 125 3 2" xfId="13194"/>
    <cellStyle name="Обычный 125 3 2 2" xfId="13195"/>
    <cellStyle name="Обычный 125 3 2 2 2" xfId="43184"/>
    <cellStyle name="Обычный 125 3 2 3" xfId="43185"/>
    <cellStyle name="Обычный 125 3 3" xfId="13196"/>
    <cellStyle name="Обычный 125 3 3 2" xfId="43186"/>
    <cellStyle name="Обычный 125 3 4" xfId="43187"/>
    <cellStyle name="Обычный 125 4" xfId="13197"/>
    <cellStyle name="Обычный 125 4 2" xfId="13198"/>
    <cellStyle name="Обычный 125 4 2 2" xfId="13199"/>
    <cellStyle name="Обычный 125 4 2 2 2" xfId="43188"/>
    <cellStyle name="Обычный 125 4 2 3" xfId="43189"/>
    <cellStyle name="Обычный 125 4 3" xfId="13200"/>
    <cellStyle name="Обычный 125 4 3 2" xfId="43190"/>
    <cellStyle name="Обычный 125 4 4" xfId="43191"/>
    <cellStyle name="Обычный 125 5" xfId="13201"/>
    <cellStyle name="Обычный 125 5 2" xfId="13202"/>
    <cellStyle name="Обычный 125 5 2 2" xfId="43192"/>
    <cellStyle name="Обычный 125 5 3" xfId="43193"/>
    <cellStyle name="Обычный 125 6" xfId="13203"/>
    <cellStyle name="Обычный 125 6 2" xfId="43194"/>
    <cellStyle name="Обычный 125 7" xfId="13204"/>
    <cellStyle name="Обычный 125 7 2" xfId="43195"/>
    <cellStyle name="Обычный 125 8" xfId="43196"/>
    <cellStyle name="Обычный 126" xfId="13205"/>
    <cellStyle name="Обычный 126 2" xfId="13206"/>
    <cellStyle name="Обычный 126 2 2" xfId="13207"/>
    <cellStyle name="Обычный 126 2 2 2" xfId="13208"/>
    <cellStyle name="Обычный 126 2 2 2 2" xfId="43197"/>
    <cellStyle name="Обычный 126 2 2 3" xfId="43198"/>
    <cellStyle name="Обычный 126 2 3" xfId="13209"/>
    <cellStyle name="Обычный 126 2 3 2" xfId="43199"/>
    <cellStyle name="Обычный 126 2 4" xfId="43200"/>
    <cellStyle name="Обычный 126 3" xfId="13210"/>
    <cellStyle name="Обычный 126 3 2" xfId="13211"/>
    <cellStyle name="Обычный 126 3 2 2" xfId="13212"/>
    <cellStyle name="Обычный 126 3 2 2 2" xfId="43201"/>
    <cellStyle name="Обычный 126 3 2 3" xfId="43202"/>
    <cellStyle name="Обычный 126 3 3" xfId="13213"/>
    <cellStyle name="Обычный 126 3 3 2" xfId="43203"/>
    <cellStyle name="Обычный 126 3 4" xfId="43204"/>
    <cellStyle name="Обычный 126 4" xfId="13214"/>
    <cellStyle name="Обычный 126 4 2" xfId="13215"/>
    <cellStyle name="Обычный 126 4 2 2" xfId="13216"/>
    <cellStyle name="Обычный 126 4 2 2 2" xfId="43205"/>
    <cellStyle name="Обычный 126 4 2 3" xfId="43206"/>
    <cellStyle name="Обычный 126 4 3" xfId="13217"/>
    <cellStyle name="Обычный 126 4 3 2" xfId="43207"/>
    <cellStyle name="Обычный 126 4 4" xfId="43208"/>
    <cellStyle name="Обычный 126 5" xfId="13218"/>
    <cellStyle name="Обычный 126 5 2" xfId="13219"/>
    <cellStyle name="Обычный 126 5 2 2" xfId="43209"/>
    <cellStyle name="Обычный 126 5 3" xfId="43210"/>
    <cellStyle name="Обычный 126 6" xfId="13220"/>
    <cellStyle name="Обычный 126 6 2" xfId="43211"/>
    <cellStyle name="Обычный 126 7" xfId="13221"/>
    <cellStyle name="Обычный 126 7 2" xfId="43212"/>
    <cellStyle name="Обычный 126 8" xfId="43213"/>
    <cellStyle name="Обычный 127" xfId="13222"/>
    <cellStyle name="Обычный 127 2" xfId="13223"/>
    <cellStyle name="Обычный 127 2 2" xfId="13224"/>
    <cellStyle name="Обычный 127 2 2 2" xfId="13225"/>
    <cellStyle name="Обычный 127 2 2 2 2" xfId="43214"/>
    <cellStyle name="Обычный 127 2 2 3" xfId="43215"/>
    <cellStyle name="Обычный 127 2 3" xfId="13226"/>
    <cellStyle name="Обычный 127 2 3 2" xfId="43216"/>
    <cellStyle name="Обычный 127 2 4" xfId="43217"/>
    <cellStyle name="Обычный 127 3" xfId="13227"/>
    <cellStyle name="Обычный 127 3 2" xfId="13228"/>
    <cellStyle name="Обычный 127 3 2 2" xfId="13229"/>
    <cellStyle name="Обычный 127 3 2 2 2" xfId="43218"/>
    <cellStyle name="Обычный 127 3 2 3" xfId="43219"/>
    <cellStyle name="Обычный 127 3 3" xfId="13230"/>
    <cellStyle name="Обычный 127 3 3 2" xfId="43220"/>
    <cellStyle name="Обычный 127 3 4" xfId="43221"/>
    <cellStyle name="Обычный 127 4" xfId="13231"/>
    <cellStyle name="Обычный 127 4 2" xfId="13232"/>
    <cellStyle name="Обычный 127 4 2 2" xfId="13233"/>
    <cellStyle name="Обычный 127 4 2 2 2" xfId="43222"/>
    <cellStyle name="Обычный 127 4 2 3" xfId="43223"/>
    <cellStyle name="Обычный 127 4 3" xfId="13234"/>
    <cellStyle name="Обычный 127 4 3 2" xfId="43224"/>
    <cellStyle name="Обычный 127 4 4" xfId="43225"/>
    <cellStyle name="Обычный 127 5" xfId="13235"/>
    <cellStyle name="Обычный 127 5 2" xfId="13236"/>
    <cellStyle name="Обычный 127 5 2 2" xfId="43226"/>
    <cellStyle name="Обычный 127 5 3" xfId="43227"/>
    <cellStyle name="Обычный 127 6" xfId="13237"/>
    <cellStyle name="Обычный 127 6 2" xfId="43228"/>
    <cellStyle name="Обычный 127 7" xfId="13238"/>
    <cellStyle name="Обычный 127 7 2" xfId="43229"/>
    <cellStyle name="Обычный 127 8" xfId="43230"/>
    <cellStyle name="Обычный 128" xfId="13239"/>
    <cellStyle name="Обычный 128 2" xfId="13240"/>
    <cellStyle name="Обычный 128 2 2" xfId="13241"/>
    <cellStyle name="Обычный 128 2 2 2" xfId="13242"/>
    <cellStyle name="Обычный 128 2 2 2 2" xfId="43231"/>
    <cellStyle name="Обычный 128 2 2 3" xfId="43232"/>
    <cellStyle name="Обычный 128 2 3" xfId="13243"/>
    <cellStyle name="Обычный 128 2 3 2" xfId="43233"/>
    <cellStyle name="Обычный 128 2 4" xfId="43234"/>
    <cellStyle name="Обычный 128 3" xfId="13244"/>
    <cellStyle name="Обычный 128 3 2" xfId="13245"/>
    <cellStyle name="Обычный 128 3 2 2" xfId="13246"/>
    <cellStyle name="Обычный 128 3 2 2 2" xfId="43235"/>
    <cellStyle name="Обычный 128 3 2 3" xfId="43236"/>
    <cellStyle name="Обычный 128 3 3" xfId="13247"/>
    <cellStyle name="Обычный 128 3 3 2" xfId="43237"/>
    <cellStyle name="Обычный 128 3 4" xfId="43238"/>
    <cellStyle name="Обычный 128 4" xfId="13248"/>
    <cellStyle name="Обычный 128 4 2" xfId="13249"/>
    <cellStyle name="Обычный 128 4 2 2" xfId="13250"/>
    <cellStyle name="Обычный 128 4 2 2 2" xfId="43239"/>
    <cellStyle name="Обычный 128 4 2 3" xfId="43240"/>
    <cellStyle name="Обычный 128 4 3" xfId="13251"/>
    <cellStyle name="Обычный 128 4 3 2" xfId="43241"/>
    <cellStyle name="Обычный 128 4 4" xfId="43242"/>
    <cellStyle name="Обычный 128 5" xfId="13252"/>
    <cellStyle name="Обычный 128 5 2" xfId="13253"/>
    <cellStyle name="Обычный 128 5 2 2" xfId="43243"/>
    <cellStyle name="Обычный 128 5 3" xfId="43244"/>
    <cellStyle name="Обычный 128 6" xfId="13254"/>
    <cellStyle name="Обычный 128 6 2" xfId="43245"/>
    <cellStyle name="Обычный 128 7" xfId="13255"/>
    <cellStyle name="Обычный 128 7 2" xfId="43246"/>
    <cellStyle name="Обычный 128 8" xfId="43247"/>
    <cellStyle name="Обычный 129" xfId="13256"/>
    <cellStyle name="Обычный 129 2" xfId="13257"/>
    <cellStyle name="Обычный 129 2 2" xfId="13258"/>
    <cellStyle name="Обычный 129 2 2 2" xfId="13259"/>
    <cellStyle name="Обычный 129 2 2 2 2" xfId="43248"/>
    <cellStyle name="Обычный 129 2 2 3" xfId="43249"/>
    <cellStyle name="Обычный 129 2 3" xfId="13260"/>
    <cellStyle name="Обычный 129 2 3 2" xfId="43250"/>
    <cellStyle name="Обычный 129 2 4" xfId="43251"/>
    <cellStyle name="Обычный 129 3" xfId="13261"/>
    <cellStyle name="Обычный 129 3 2" xfId="13262"/>
    <cellStyle name="Обычный 129 3 2 2" xfId="13263"/>
    <cellStyle name="Обычный 129 3 2 2 2" xfId="43252"/>
    <cellStyle name="Обычный 129 3 2 3" xfId="43253"/>
    <cellStyle name="Обычный 129 3 3" xfId="13264"/>
    <cellStyle name="Обычный 129 3 3 2" xfId="43254"/>
    <cellStyle name="Обычный 129 3 4" xfId="43255"/>
    <cellStyle name="Обычный 129 4" xfId="13265"/>
    <cellStyle name="Обычный 129 4 2" xfId="13266"/>
    <cellStyle name="Обычный 129 4 2 2" xfId="13267"/>
    <cellStyle name="Обычный 129 4 2 2 2" xfId="43256"/>
    <cellStyle name="Обычный 129 4 2 3" xfId="43257"/>
    <cellStyle name="Обычный 129 4 3" xfId="13268"/>
    <cellStyle name="Обычный 129 4 3 2" xfId="43258"/>
    <cellStyle name="Обычный 129 4 4" xfId="43259"/>
    <cellStyle name="Обычный 129 5" xfId="13269"/>
    <cellStyle name="Обычный 129 5 2" xfId="13270"/>
    <cellStyle name="Обычный 129 5 2 2" xfId="43260"/>
    <cellStyle name="Обычный 129 5 3" xfId="43261"/>
    <cellStyle name="Обычный 129 6" xfId="13271"/>
    <cellStyle name="Обычный 129 6 2" xfId="43262"/>
    <cellStyle name="Обычный 129 7" xfId="13272"/>
    <cellStyle name="Обычный 129 7 2" xfId="43263"/>
    <cellStyle name="Обычный 129 8" xfId="43264"/>
    <cellStyle name="Обычный 13" xfId="13273"/>
    <cellStyle name="Обычный 13 2" xfId="13274"/>
    <cellStyle name="Обычный 13 2 2" xfId="60900"/>
    <cellStyle name="Обычный 13 3" xfId="59086"/>
    <cellStyle name="Обычный 13 3 2" xfId="61246"/>
    <cellStyle name="Обычный 13 4" xfId="60901"/>
    <cellStyle name="Обычный 130" xfId="13275"/>
    <cellStyle name="Обычный 130 2" xfId="13276"/>
    <cellStyle name="Обычный 130 2 2" xfId="13277"/>
    <cellStyle name="Обычный 130 2 2 2" xfId="13278"/>
    <cellStyle name="Обычный 130 2 2 2 2" xfId="43265"/>
    <cellStyle name="Обычный 130 2 2 3" xfId="43266"/>
    <cellStyle name="Обычный 130 2 3" xfId="13279"/>
    <cellStyle name="Обычный 130 2 3 2" xfId="43267"/>
    <cellStyle name="Обычный 130 2 4" xfId="43268"/>
    <cellStyle name="Обычный 130 3" xfId="13280"/>
    <cellStyle name="Обычный 130 3 2" xfId="13281"/>
    <cellStyle name="Обычный 130 3 2 2" xfId="13282"/>
    <cellStyle name="Обычный 130 3 2 2 2" xfId="43269"/>
    <cellStyle name="Обычный 130 3 2 3" xfId="43270"/>
    <cellStyle name="Обычный 130 3 3" xfId="13283"/>
    <cellStyle name="Обычный 130 3 3 2" xfId="43271"/>
    <cellStyle name="Обычный 130 3 4" xfId="43272"/>
    <cellStyle name="Обычный 130 4" xfId="13284"/>
    <cellStyle name="Обычный 130 4 2" xfId="13285"/>
    <cellStyle name="Обычный 130 4 2 2" xfId="13286"/>
    <cellStyle name="Обычный 130 4 2 2 2" xfId="43273"/>
    <cellStyle name="Обычный 130 4 2 3" xfId="43274"/>
    <cellStyle name="Обычный 130 4 3" xfId="13287"/>
    <cellStyle name="Обычный 130 4 3 2" xfId="43275"/>
    <cellStyle name="Обычный 130 4 4" xfId="43276"/>
    <cellStyle name="Обычный 130 5" xfId="13288"/>
    <cellStyle name="Обычный 130 5 2" xfId="13289"/>
    <cellStyle name="Обычный 130 5 2 2" xfId="43277"/>
    <cellStyle name="Обычный 130 5 3" xfId="43278"/>
    <cellStyle name="Обычный 130 6" xfId="13290"/>
    <cellStyle name="Обычный 130 6 2" xfId="43279"/>
    <cellStyle name="Обычный 130 7" xfId="13291"/>
    <cellStyle name="Обычный 130 7 2" xfId="43280"/>
    <cellStyle name="Обычный 130 8" xfId="43281"/>
    <cellStyle name="Обычный 131" xfId="13292"/>
    <cellStyle name="Обычный 131 2" xfId="13293"/>
    <cellStyle name="Обычный 131 2 2" xfId="13294"/>
    <cellStyle name="Обычный 131 2 2 2" xfId="13295"/>
    <cellStyle name="Обычный 131 2 2 2 2" xfId="43282"/>
    <cellStyle name="Обычный 131 2 2 3" xfId="43283"/>
    <cellStyle name="Обычный 131 2 3" xfId="13296"/>
    <cellStyle name="Обычный 131 2 3 2" xfId="43284"/>
    <cellStyle name="Обычный 131 2 4" xfId="43285"/>
    <cellStyle name="Обычный 131 3" xfId="13297"/>
    <cellStyle name="Обычный 131 3 2" xfId="13298"/>
    <cellStyle name="Обычный 131 3 2 2" xfId="13299"/>
    <cellStyle name="Обычный 131 3 2 2 2" xfId="43286"/>
    <cellStyle name="Обычный 131 3 2 3" xfId="43287"/>
    <cellStyle name="Обычный 131 3 3" xfId="13300"/>
    <cellStyle name="Обычный 131 3 3 2" xfId="43288"/>
    <cellStyle name="Обычный 131 3 4" xfId="43289"/>
    <cellStyle name="Обычный 131 4" xfId="13301"/>
    <cellStyle name="Обычный 131 4 2" xfId="13302"/>
    <cellStyle name="Обычный 131 4 2 2" xfId="13303"/>
    <cellStyle name="Обычный 131 4 2 2 2" xfId="43290"/>
    <cellStyle name="Обычный 131 4 2 3" xfId="43291"/>
    <cellStyle name="Обычный 131 4 3" xfId="13304"/>
    <cellStyle name="Обычный 131 4 3 2" xfId="43292"/>
    <cellStyle name="Обычный 131 4 4" xfId="43293"/>
    <cellStyle name="Обычный 131 5" xfId="13305"/>
    <cellStyle name="Обычный 131 5 2" xfId="13306"/>
    <cellStyle name="Обычный 131 5 2 2" xfId="43294"/>
    <cellStyle name="Обычный 131 5 3" xfId="43295"/>
    <cellStyle name="Обычный 131 6" xfId="13307"/>
    <cellStyle name="Обычный 131 6 2" xfId="43296"/>
    <cellStyle name="Обычный 131 7" xfId="13308"/>
    <cellStyle name="Обычный 131 7 2" xfId="43297"/>
    <cellStyle name="Обычный 131 8" xfId="43298"/>
    <cellStyle name="Обычный 132" xfId="13309"/>
    <cellStyle name="Обычный 132 2" xfId="13310"/>
    <cellStyle name="Обычный 132 2 2" xfId="13311"/>
    <cellStyle name="Обычный 132 2 2 2" xfId="13312"/>
    <cellStyle name="Обычный 132 2 2 2 2" xfId="43299"/>
    <cellStyle name="Обычный 132 2 2 3" xfId="43300"/>
    <cellStyle name="Обычный 132 2 3" xfId="13313"/>
    <cellStyle name="Обычный 132 2 3 2" xfId="43301"/>
    <cellStyle name="Обычный 132 2 4" xfId="43302"/>
    <cellStyle name="Обычный 132 3" xfId="13314"/>
    <cellStyle name="Обычный 132 3 2" xfId="13315"/>
    <cellStyle name="Обычный 132 3 2 2" xfId="13316"/>
    <cellStyle name="Обычный 132 3 2 2 2" xfId="43303"/>
    <cellStyle name="Обычный 132 3 2 3" xfId="43304"/>
    <cellStyle name="Обычный 132 3 3" xfId="13317"/>
    <cellStyle name="Обычный 132 3 3 2" xfId="43305"/>
    <cellStyle name="Обычный 132 3 4" xfId="43306"/>
    <cellStyle name="Обычный 132 4" xfId="13318"/>
    <cellStyle name="Обычный 132 4 2" xfId="13319"/>
    <cellStyle name="Обычный 132 4 2 2" xfId="13320"/>
    <cellStyle name="Обычный 132 4 2 2 2" xfId="43307"/>
    <cellStyle name="Обычный 132 4 2 3" xfId="43308"/>
    <cellStyle name="Обычный 132 4 3" xfId="13321"/>
    <cellStyle name="Обычный 132 4 3 2" xfId="43309"/>
    <cellStyle name="Обычный 132 4 4" xfId="43310"/>
    <cellStyle name="Обычный 132 5" xfId="13322"/>
    <cellStyle name="Обычный 132 5 2" xfId="13323"/>
    <cellStyle name="Обычный 132 5 2 2" xfId="43311"/>
    <cellStyle name="Обычный 132 5 3" xfId="43312"/>
    <cellStyle name="Обычный 132 6" xfId="13324"/>
    <cellStyle name="Обычный 132 6 2" xfId="43313"/>
    <cellStyle name="Обычный 132 7" xfId="13325"/>
    <cellStyle name="Обычный 132 7 2" xfId="43314"/>
    <cellStyle name="Обычный 132 8" xfId="43315"/>
    <cellStyle name="Обычный 133" xfId="13326"/>
    <cellStyle name="Обычный 133 2" xfId="13327"/>
    <cellStyle name="Обычный 133 2 2" xfId="13328"/>
    <cellStyle name="Обычный 133 2 2 2" xfId="13329"/>
    <cellStyle name="Обычный 133 2 2 2 2" xfId="43316"/>
    <cellStyle name="Обычный 133 2 2 3" xfId="43317"/>
    <cellStyle name="Обычный 133 2 3" xfId="13330"/>
    <cellStyle name="Обычный 133 2 3 2" xfId="43318"/>
    <cellStyle name="Обычный 133 2 4" xfId="43319"/>
    <cellStyle name="Обычный 133 3" xfId="13331"/>
    <cellStyle name="Обычный 133 3 2" xfId="13332"/>
    <cellStyle name="Обычный 133 3 2 2" xfId="13333"/>
    <cellStyle name="Обычный 133 3 2 2 2" xfId="43320"/>
    <cellStyle name="Обычный 133 3 2 3" xfId="43321"/>
    <cellStyle name="Обычный 133 3 3" xfId="13334"/>
    <cellStyle name="Обычный 133 3 3 2" xfId="43322"/>
    <cellStyle name="Обычный 133 3 4" xfId="43323"/>
    <cellStyle name="Обычный 133 4" xfId="13335"/>
    <cellStyle name="Обычный 133 4 2" xfId="13336"/>
    <cellStyle name="Обычный 133 4 2 2" xfId="13337"/>
    <cellStyle name="Обычный 133 4 2 2 2" xfId="43324"/>
    <cellStyle name="Обычный 133 4 2 3" xfId="43325"/>
    <cellStyle name="Обычный 133 4 3" xfId="13338"/>
    <cellStyle name="Обычный 133 4 3 2" xfId="43326"/>
    <cellStyle name="Обычный 133 4 4" xfId="43327"/>
    <cellStyle name="Обычный 133 5" xfId="13339"/>
    <cellStyle name="Обычный 133 5 2" xfId="13340"/>
    <cellStyle name="Обычный 133 5 2 2" xfId="43328"/>
    <cellStyle name="Обычный 133 5 3" xfId="43329"/>
    <cellStyle name="Обычный 133 6" xfId="13341"/>
    <cellStyle name="Обычный 133 6 2" xfId="43330"/>
    <cellStyle name="Обычный 133 7" xfId="13342"/>
    <cellStyle name="Обычный 133 7 2" xfId="43331"/>
    <cellStyle name="Обычный 133 8" xfId="43332"/>
    <cellStyle name="Обычный 134" xfId="13343"/>
    <cellStyle name="Обычный 134 2" xfId="13344"/>
    <cellStyle name="Обычный 134 2 2" xfId="13345"/>
    <cellStyle name="Обычный 134 2 2 2" xfId="13346"/>
    <cellStyle name="Обычный 134 2 2 2 2" xfId="43333"/>
    <cellStyle name="Обычный 134 2 2 3" xfId="43334"/>
    <cellStyle name="Обычный 134 2 3" xfId="13347"/>
    <cellStyle name="Обычный 134 2 3 2" xfId="43335"/>
    <cellStyle name="Обычный 134 2 4" xfId="43336"/>
    <cellStyle name="Обычный 134 3" xfId="13348"/>
    <cellStyle name="Обычный 134 3 2" xfId="13349"/>
    <cellStyle name="Обычный 134 3 2 2" xfId="13350"/>
    <cellStyle name="Обычный 134 3 2 2 2" xfId="43337"/>
    <cellStyle name="Обычный 134 3 2 3" xfId="43338"/>
    <cellStyle name="Обычный 134 3 3" xfId="13351"/>
    <cellStyle name="Обычный 134 3 3 2" xfId="43339"/>
    <cellStyle name="Обычный 134 3 4" xfId="43340"/>
    <cellStyle name="Обычный 134 4" xfId="13352"/>
    <cellStyle name="Обычный 134 4 2" xfId="13353"/>
    <cellStyle name="Обычный 134 4 2 2" xfId="13354"/>
    <cellStyle name="Обычный 134 4 2 2 2" xfId="43341"/>
    <cellStyle name="Обычный 134 4 2 3" xfId="43342"/>
    <cellStyle name="Обычный 134 4 3" xfId="13355"/>
    <cellStyle name="Обычный 134 4 3 2" xfId="43343"/>
    <cellStyle name="Обычный 134 4 4" xfId="43344"/>
    <cellStyle name="Обычный 134 5" xfId="13356"/>
    <cellStyle name="Обычный 134 5 2" xfId="13357"/>
    <cellStyle name="Обычный 134 5 2 2" xfId="43345"/>
    <cellStyle name="Обычный 134 5 3" xfId="43346"/>
    <cellStyle name="Обычный 134 6" xfId="13358"/>
    <cellStyle name="Обычный 134 6 2" xfId="43347"/>
    <cellStyle name="Обычный 134 7" xfId="13359"/>
    <cellStyle name="Обычный 134 7 2" xfId="43348"/>
    <cellStyle name="Обычный 134 8" xfId="43349"/>
    <cellStyle name="Обычный 135" xfId="13360"/>
    <cellStyle name="Обычный 135 2" xfId="13361"/>
    <cellStyle name="Обычный 135 2 2" xfId="13362"/>
    <cellStyle name="Обычный 135 2 2 2" xfId="13363"/>
    <cellStyle name="Обычный 135 2 2 2 2" xfId="43350"/>
    <cellStyle name="Обычный 135 2 2 3" xfId="43351"/>
    <cellStyle name="Обычный 135 2 3" xfId="13364"/>
    <cellStyle name="Обычный 135 2 3 2" xfId="43352"/>
    <cellStyle name="Обычный 135 2 4" xfId="43353"/>
    <cellStyle name="Обычный 135 3" xfId="13365"/>
    <cellStyle name="Обычный 135 3 2" xfId="13366"/>
    <cellStyle name="Обычный 135 3 2 2" xfId="13367"/>
    <cellStyle name="Обычный 135 3 2 2 2" xfId="43354"/>
    <cellStyle name="Обычный 135 3 2 3" xfId="43355"/>
    <cellStyle name="Обычный 135 3 3" xfId="13368"/>
    <cellStyle name="Обычный 135 3 3 2" xfId="43356"/>
    <cellStyle name="Обычный 135 3 4" xfId="43357"/>
    <cellStyle name="Обычный 135 4" xfId="13369"/>
    <cellStyle name="Обычный 135 4 2" xfId="13370"/>
    <cellStyle name="Обычный 135 4 2 2" xfId="13371"/>
    <cellStyle name="Обычный 135 4 2 2 2" xfId="43358"/>
    <cellStyle name="Обычный 135 4 2 3" xfId="43359"/>
    <cellStyle name="Обычный 135 4 3" xfId="13372"/>
    <cellStyle name="Обычный 135 4 3 2" xfId="43360"/>
    <cellStyle name="Обычный 135 4 4" xfId="43361"/>
    <cellStyle name="Обычный 135 5" xfId="13373"/>
    <cellStyle name="Обычный 135 5 2" xfId="13374"/>
    <cellStyle name="Обычный 135 5 2 2" xfId="43362"/>
    <cellStyle name="Обычный 135 5 3" xfId="43363"/>
    <cellStyle name="Обычный 135 6" xfId="13375"/>
    <cellStyle name="Обычный 135 6 2" xfId="43364"/>
    <cellStyle name="Обычный 135 7" xfId="13376"/>
    <cellStyle name="Обычный 135 7 2" xfId="43365"/>
    <cellStyle name="Обычный 135 8" xfId="43366"/>
    <cellStyle name="Обычный 136" xfId="13377"/>
    <cellStyle name="Обычный 136 2" xfId="13378"/>
    <cellStyle name="Обычный 136 2 2" xfId="13379"/>
    <cellStyle name="Обычный 136 2 2 2" xfId="13380"/>
    <cellStyle name="Обычный 136 2 2 2 2" xfId="43367"/>
    <cellStyle name="Обычный 136 2 2 3" xfId="43368"/>
    <cellStyle name="Обычный 136 2 3" xfId="13381"/>
    <cellStyle name="Обычный 136 2 3 2" xfId="43369"/>
    <cellStyle name="Обычный 136 2 4" xfId="43370"/>
    <cellStyle name="Обычный 136 3" xfId="13382"/>
    <cellStyle name="Обычный 136 3 2" xfId="13383"/>
    <cellStyle name="Обычный 136 3 2 2" xfId="13384"/>
    <cellStyle name="Обычный 136 3 2 2 2" xfId="43371"/>
    <cellStyle name="Обычный 136 3 2 3" xfId="43372"/>
    <cellStyle name="Обычный 136 3 3" xfId="13385"/>
    <cellStyle name="Обычный 136 3 3 2" xfId="43373"/>
    <cellStyle name="Обычный 136 3 4" xfId="43374"/>
    <cellStyle name="Обычный 136 4" xfId="13386"/>
    <cellStyle name="Обычный 136 4 2" xfId="13387"/>
    <cellStyle name="Обычный 136 4 2 2" xfId="13388"/>
    <cellStyle name="Обычный 136 4 2 2 2" xfId="43375"/>
    <cellStyle name="Обычный 136 4 2 3" xfId="43376"/>
    <cellStyle name="Обычный 136 4 3" xfId="13389"/>
    <cellStyle name="Обычный 136 4 3 2" xfId="43377"/>
    <cellStyle name="Обычный 136 4 4" xfId="43378"/>
    <cellStyle name="Обычный 136 5" xfId="13390"/>
    <cellStyle name="Обычный 136 5 2" xfId="13391"/>
    <cellStyle name="Обычный 136 5 2 2" xfId="43379"/>
    <cellStyle name="Обычный 136 5 3" xfId="43380"/>
    <cellStyle name="Обычный 136 6" xfId="13392"/>
    <cellStyle name="Обычный 136 6 2" xfId="43381"/>
    <cellStyle name="Обычный 136 7" xfId="13393"/>
    <cellStyle name="Обычный 136 7 2" xfId="43382"/>
    <cellStyle name="Обычный 136 8" xfId="43383"/>
    <cellStyle name="Обычный 137" xfId="13394"/>
    <cellStyle name="Обычный 137 2" xfId="13395"/>
    <cellStyle name="Обычный 137 2 2" xfId="13396"/>
    <cellStyle name="Обычный 137 2 2 2" xfId="13397"/>
    <cellStyle name="Обычный 137 2 2 2 2" xfId="43384"/>
    <cellStyle name="Обычный 137 2 2 3" xfId="43385"/>
    <cellStyle name="Обычный 137 2 3" xfId="13398"/>
    <cellStyle name="Обычный 137 2 3 2" xfId="43386"/>
    <cellStyle name="Обычный 137 2 4" xfId="43387"/>
    <cellStyle name="Обычный 137 3" xfId="13399"/>
    <cellStyle name="Обычный 137 3 2" xfId="13400"/>
    <cellStyle name="Обычный 137 3 2 2" xfId="13401"/>
    <cellStyle name="Обычный 137 3 2 2 2" xfId="43388"/>
    <cellStyle name="Обычный 137 3 2 3" xfId="43389"/>
    <cellStyle name="Обычный 137 3 3" xfId="13402"/>
    <cellStyle name="Обычный 137 3 3 2" xfId="43390"/>
    <cellStyle name="Обычный 137 3 4" xfId="43391"/>
    <cellStyle name="Обычный 137 4" xfId="13403"/>
    <cellStyle name="Обычный 137 4 2" xfId="13404"/>
    <cellStyle name="Обычный 137 4 2 2" xfId="13405"/>
    <cellStyle name="Обычный 137 4 2 2 2" xfId="43392"/>
    <cellStyle name="Обычный 137 4 2 3" xfId="43393"/>
    <cellStyle name="Обычный 137 4 3" xfId="13406"/>
    <cellStyle name="Обычный 137 4 3 2" xfId="43394"/>
    <cellStyle name="Обычный 137 4 4" xfId="43395"/>
    <cellStyle name="Обычный 137 5" xfId="13407"/>
    <cellStyle name="Обычный 137 5 2" xfId="13408"/>
    <cellStyle name="Обычный 137 5 2 2" xfId="43396"/>
    <cellStyle name="Обычный 137 5 3" xfId="43397"/>
    <cellStyle name="Обычный 137 6" xfId="13409"/>
    <cellStyle name="Обычный 137 6 2" xfId="43398"/>
    <cellStyle name="Обычный 137 7" xfId="13410"/>
    <cellStyle name="Обычный 137 7 2" xfId="43399"/>
    <cellStyle name="Обычный 137 8" xfId="43400"/>
    <cellStyle name="Обычный 138" xfId="13411"/>
    <cellStyle name="Обычный 138 2" xfId="13412"/>
    <cellStyle name="Обычный 138 2 2" xfId="13413"/>
    <cellStyle name="Обычный 138 2 2 2" xfId="13414"/>
    <cellStyle name="Обычный 138 2 2 2 2" xfId="43401"/>
    <cellStyle name="Обычный 138 2 2 3" xfId="43402"/>
    <cellStyle name="Обычный 138 2 3" xfId="13415"/>
    <cellStyle name="Обычный 138 2 3 2" xfId="43403"/>
    <cellStyle name="Обычный 138 2 4" xfId="43404"/>
    <cellStyle name="Обычный 138 3" xfId="13416"/>
    <cellStyle name="Обычный 138 3 2" xfId="13417"/>
    <cellStyle name="Обычный 138 3 2 2" xfId="13418"/>
    <cellStyle name="Обычный 138 3 2 2 2" xfId="43405"/>
    <cellStyle name="Обычный 138 3 2 3" xfId="43406"/>
    <cellStyle name="Обычный 138 3 3" xfId="13419"/>
    <cellStyle name="Обычный 138 3 3 2" xfId="43407"/>
    <cellStyle name="Обычный 138 3 4" xfId="43408"/>
    <cellStyle name="Обычный 138 4" xfId="13420"/>
    <cellStyle name="Обычный 138 4 2" xfId="13421"/>
    <cellStyle name="Обычный 138 4 2 2" xfId="13422"/>
    <cellStyle name="Обычный 138 4 2 2 2" xfId="43409"/>
    <cellStyle name="Обычный 138 4 2 3" xfId="43410"/>
    <cellStyle name="Обычный 138 4 3" xfId="13423"/>
    <cellStyle name="Обычный 138 4 3 2" xfId="43411"/>
    <cellStyle name="Обычный 138 4 4" xfId="43412"/>
    <cellStyle name="Обычный 138 5" xfId="13424"/>
    <cellStyle name="Обычный 138 5 2" xfId="13425"/>
    <cellStyle name="Обычный 138 5 2 2" xfId="43413"/>
    <cellStyle name="Обычный 138 5 3" xfId="43414"/>
    <cellStyle name="Обычный 138 6" xfId="13426"/>
    <cellStyle name="Обычный 138 6 2" xfId="43415"/>
    <cellStyle name="Обычный 138 7" xfId="13427"/>
    <cellStyle name="Обычный 138 7 2" xfId="43416"/>
    <cellStyle name="Обычный 138 8" xfId="43417"/>
    <cellStyle name="Обычный 139" xfId="13428"/>
    <cellStyle name="Обычный 139 2" xfId="13429"/>
    <cellStyle name="Обычный 139 2 2" xfId="13430"/>
    <cellStyle name="Обычный 139 2 2 2" xfId="13431"/>
    <cellStyle name="Обычный 139 2 2 2 2" xfId="43418"/>
    <cellStyle name="Обычный 139 2 2 3" xfId="43419"/>
    <cellStyle name="Обычный 139 2 3" xfId="13432"/>
    <cellStyle name="Обычный 139 2 3 2" xfId="43420"/>
    <cellStyle name="Обычный 139 2 4" xfId="43421"/>
    <cellStyle name="Обычный 139 3" xfId="13433"/>
    <cellStyle name="Обычный 139 3 2" xfId="13434"/>
    <cellStyle name="Обычный 139 3 2 2" xfId="13435"/>
    <cellStyle name="Обычный 139 3 2 2 2" xfId="43422"/>
    <cellStyle name="Обычный 139 3 2 3" xfId="43423"/>
    <cellStyle name="Обычный 139 3 3" xfId="13436"/>
    <cellStyle name="Обычный 139 3 3 2" xfId="43424"/>
    <cellStyle name="Обычный 139 3 4" xfId="43425"/>
    <cellStyle name="Обычный 139 4" xfId="13437"/>
    <cellStyle name="Обычный 139 4 2" xfId="13438"/>
    <cellStyle name="Обычный 139 4 2 2" xfId="13439"/>
    <cellStyle name="Обычный 139 4 2 2 2" xfId="43426"/>
    <cellStyle name="Обычный 139 4 2 3" xfId="43427"/>
    <cellStyle name="Обычный 139 4 3" xfId="13440"/>
    <cellStyle name="Обычный 139 4 3 2" xfId="43428"/>
    <cellStyle name="Обычный 139 4 4" xfId="43429"/>
    <cellStyle name="Обычный 139 5" xfId="13441"/>
    <cellStyle name="Обычный 139 5 2" xfId="13442"/>
    <cellStyle name="Обычный 139 5 2 2" xfId="43430"/>
    <cellStyle name="Обычный 139 5 3" xfId="43431"/>
    <cellStyle name="Обычный 139 6" xfId="13443"/>
    <cellStyle name="Обычный 139 6 2" xfId="43432"/>
    <cellStyle name="Обычный 139 7" xfId="13444"/>
    <cellStyle name="Обычный 139 7 2" xfId="43433"/>
    <cellStyle name="Обычный 139 8" xfId="43434"/>
    <cellStyle name="Обычный 14" xfId="6"/>
    <cellStyle name="Обычный 14 2" xfId="13445"/>
    <cellStyle name="Обычный 14 2 2" xfId="59087"/>
    <cellStyle name="Обычный 14 3" xfId="59088"/>
    <cellStyle name="Обычный 14 4" xfId="60902"/>
    <cellStyle name="Обычный 140" xfId="13446"/>
    <cellStyle name="Обычный 140 2" xfId="13447"/>
    <cellStyle name="Обычный 140 2 2" xfId="13448"/>
    <cellStyle name="Обычный 140 2 2 2" xfId="13449"/>
    <cellStyle name="Обычный 140 2 2 2 2" xfId="43435"/>
    <cellStyle name="Обычный 140 2 2 3" xfId="43436"/>
    <cellStyle name="Обычный 140 2 3" xfId="13450"/>
    <cellStyle name="Обычный 140 2 3 2" xfId="43437"/>
    <cellStyle name="Обычный 140 2 4" xfId="43438"/>
    <cellStyle name="Обычный 140 3" xfId="13451"/>
    <cellStyle name="Обычный 140 3 2" xfId="13452"/>
    <cellStyle name="Обычный 140 3 2 2" xfId="13453"/>
    <cellStyle name="Обычный 140 3 2 2 2" xfId="43439"/>
    <cellStyle name="Обычный 140 3 2 3" xfId="43440"/>
    <cellStyle name="Обычный 140 3 3" xfId="13454"/>
    <cellStyle name="Обычный 140 3 3 2" xfId="43441"/>
    <cellStyle name="Обычный 140 3 4" xfId="43442"/>
    <cellStyle name="Обычный 140 4" xfId="13455"/>
    <cellStyle name="Обычный 140 4 2" xfId="13456"/>
    <cellStyle name="Обычный 140 4 2 2" xfId="13457"/>
    <cellStyle name="Обычный 140 4 2 2 2" xfId="43443"/>
    <cellStyle name="Обычный 140 4 2 3" xfId="43444"/>
    <cellStyle name="Обычный 140 4 3" xfId="13458"/>
    <cellStyle name="Обычный 140 4 3 2" xfId="43445"/>
    <cellStyle name="Обычный 140 4 4" xfId="43446"/>
    <cellStyle name="Обычный 140 5" xfId="13459"/>
    <cellStyle name="Обычный 140 5 2" xfId="13460"/>
    <cellStyle name="Обычный 140 5 2 2" xfId="43447"/>
    <cellStyle name="Обычный 140 5 3" xfId="43448"/>
    <cellStyle name="Обычный 140 6" xfId="13461"/>
    <cellStyle name="Обычный 140 6 2" xfId="43449"/>
    <cellStyle name="Обычный 140 7" xfId="13462"/>
    <cellStyle name="Обычный 140 7 2" xfId="43450"/>
    <cellStyle name="Обычный 140 8" xfId="43451"/>
    <cellStyle name="Обычный 141" xfId="13463"/>
    <cellStyle name="Обычный 141 2" xfId="13464"/>
    <cellStyle name="Обычный 141 2 2" xfId="13465"/>
    <cellStyle name="Обычный 141 2 2 2" xfId="13466"/>
    <cellStyle name="Обычный 141 2 2 2 2" xfId="43452"/>
    <cellStyle name="Обычный 141 2 2 3" xfId="43453"/>
    <cellStyle name="Обычный 141 2 3" xfId="13467"/>
    <cellStyle name="Обычный 141 2 3 2" xfId="43454"/>
    <cellStyle name="Обычный 141 2 4" xfId="43455"/>
    <cellStyle name="Обычный 141 3" xfId="13468"/>
    <cellStyle name="Обычный 141 3 2" xfId="13469"/>
    <cellStyle name="Обычный 141 3 2 2" xfId="13470"/>
    <cellStyle name="Обычный 141 3 2 2 2" xfId="43456"/>
    <cellStyle name="Обычный 141 3 2 3" xfId="43457"/>
    <cellStyle name="Обычный 141 3 3" xfId="13471"/>
    <cellStyle name="Обычный 141 3 3 2" xfId="43458"/>
    <cellStyle name="Обычный 141 3 4" xfId="43459"/>
    <cellStyle name="Обычный 141 4" xfId="13472"/>
    <cellStyle name="Обычный 141 4 2" xfId="13473"/>
    <cellStyle name="Обычный 141 4 2 2" xfId="13474"/>
    <cellStyle name="Обычный 141 4 2 2 2" xfId="43460"/>
    <cellStyle name="Обычный 141 4 2 3" xfId="43461"/>
    <cellStyle name="Обычный 141 4 3" xfId="13475"/>
    <cellStyle name="Обычный 141 4 3 2" xfId="43462"/>
    <cellStyle name="Обычный 141 4 4" xfId="43463"/>
    <cellStyle name="Обычный 141 5" xfId="13476"/>
    <cellStyle name="Обычный 141 5 2" xfId="13477"/>
    <cellStyle name="Обычный 141 5 2 2" xfId="43464"/>
    <cellStyle name="Обычный 141 5 3" xfId="43465"/>
    <cellStyle name="Обычный 141 6" xfId="13478"/>
    <cellStyle name="Обычный 141 6 2" xfId="43466"/>
    <cellStyle name="Обычный 141 7" xfId="13479"/>
    <cellStyle name="Обычный 141 7 2" xfId="43467"/>
    <cellStyle name="Обычный 141 8" xfId="43468"/>
    <cellStyle name="Обычный 142" xfId="13480"/>
    <cellStyle name="Обычный 142 2" xfId="13481"/>
    <cellStyle name="Обычный 142 2 2" xfId="13482"/>
    <cellStyle name="Обычный 142 2 2 2" xfId="13483"/>
    <cellStyle name="Обычный 142 2 2 2 2" xfId="43469"/>
    <cellStyle name="Обычный 142 2 2 3" xfId="43470"/>
    <cellStyle name="Обычный 142 2 3" xfId="13484"/>
    <cellStyle name="Обычный 142 2 3 2" xfId="43471"/>
    <cellStyle name="Обычный 142 2 4" xfId="43472"/>
    <cellStyle name="Обычный 142 3" xfId="13485"/>
    <cellStyle name="Обычный 142 3 2" xfId="13486"/>
    <cellStyle name="Обычный 142 3 2 2" xfId="13487"/>
    <cellStyle name="Обычный 142 3 2 2 2" xfId="43473"/>
    <cellStyle name="Обычный 142 3 2 3" xfId="43474"/>
    <cellStyle name="Обычный 142 3 3" xfId="13488"/>
    <cellStyle name="Обычный 142 3 3 2" xfId="43475"/>
    <cellStyle name="Обычный 142 3 4" xfId="43476"/>
    <cellStyle name="Обычный 142 4" xfId="13489"/>
    <cellStyle name="Обычный 142 4 2" xfId="13490"/>
    <cellStyle name="Обычный 142 4 2 2" xfId="13491"/>
    <cellStyle name="Обычный 142 4 2 2 2" xfId="43477"/>
    <cellStyle name="Обычный 142 4 2 3" xfId="43478"/>
    <cellStyle name="Обычный 142 4 3" xfId="13492"/>
    <cellStyle name="Обычный 142 4 3 2" xfId="43479"/>
    <cellStyle name="Обычный 142 4 4" xfId="43480"/>
    <cellStyle name="Обычный 142 5" xfId="13493"/>
    <cellStyle name="Обычный 142 5 2" xfId="13494"/>
    <cellStyle name="Обычный 142 5 2 2" xfId="43481"/>
    <cellStyle name="Обычный 142 5 3" xfId="43482"/>
    <cellStyle name="Обычный 142 6" xfId="13495"/>
    <cellStyle name="Обычный 142 6 2" xfId="43483"/>
    <cellStyle name="Обычный 142 7" xfId="13496"/>
    <cellStyle name="Обычный 142 7 2" xfId="43484"/>
    <cellStyle name="Обычный 142 8" xfId="43485"/>
    <cellStyle name="Обычный 143" xfId="13497"/>
    <cellStyle name="Обычный 143 2" xfId="13498"/>
    <cellStyle name="Обычный 143 2 2" xfId="13499"/>
    <cellStyle name="Обычный 143 2 2 2" xfId="13500"/>
    <cellStyle name="Обычный 143 2 2 2 2" xfId="43486"/>
    <cellStyle name="Обычный 143 2 2 3" xfId="43487"/>
    <cellStyle name="Обычный 143 2 3" xfId="13501"/>
    <cellStyle name="Обычный 143 2 3 2" xfId="43488"/>
    <cellStyle name="Обычный 143 2 4" xfId="43489"/>
    <cellStyle name="Обычный 143 3" xfId="13502"/>
    <cellStyle name="Обычный 143 3 2" xfId="13503"/>
    <cellStyle name="Обычный 143 3 2 2" xfId="13504"/>
    <cellStyle name="Обычный 143 3 2 2 2" xfId="43490"/>
    <cellStyle name="Обычный 143 3 2 3" xfId="43491"/>
    <cellStyle name="Обычный 143 3 3" xfId="13505"/>
    <cellStyle name="Обычный 143 3 3 2" xfId="43492"/>
    <cellStyle name="Обычный 143 3 4" xfId="43493"/>
    <cellStyle name="Обычный 143 4" xfId="13506"/>
    <cellStyle name="Обычный 143 4 2" xfId="13507"/>
    <cellStyle name="Обычный 143 4 2 2" xfId="13508"/>
    <cellStyle name="Обычный 143 4 2 2 2" xfId="43494"/>
    <cellStyle name="Обычный 143 4 2 3" xfId="43495"/>
    <cellStyle name="Обычный 143 4 3" xfId="13509"/>
    <cellStyle name="Обычный 143 4 3 2" xfId="43496"/>
    <cellStyle name="Обычный 143 4 4" xfId="43497"/>
    <cellStyle name="Обычный 143 5" xfId="13510"/>
    <cellStyle name="Обычный 143 5 2" xfId="13511"/>
    <cellStyle name="Обычный 143 5 2 2" xfId="43498"/>
    <cellStyle name="Обычный 143 5 3" xfId="43499"/>
    <cellStyle name="Обычный 143 6" xfId="13512"/>
    <cellStyle name="Обычный 143 6 2" xfId="43500"/>
    <cellStyle name="Обычный 143 7" xfId="13513"/>
    <cellStyle name="Обычный 143 7 2" xfId="43501"/>
    <cellStyle name="Обычный 143 8" xfId="43502"/>
    <cellStyle name="Обычный 144" xfId="13514"/>
    <cellStyle name="Обычный 144 2" xfId="13515"/>
    <cellStyle name="Обычный 144 2 2" xfId="13516"/>
    <cellStyle name="Обычный 144 2 2 2" xfId="13517"/>
    <cellStyle name="Обычный 144 2 2 2 2" xfId="43503"/>
    <cellStyle name="Обычный 144 2 2 3" xfId="43504"/>
    <cellStyle name="Обычный 144 2 3" xfId="13518"/>
    <cellStyle name="Обычный 144 2 3 2" xfId="43505"/>
    <cellStyle name="Обычный 144 2 4" xfId="43506"/>
    <cellStyle name="Обычный 144 3" xfId="13519"/>
    <cellStyle name="Обычный 144 3 2" xfId="13520"/>
    <cellStyle name="Обычный 144 3 2 2" xfId="13521"/>
    <cellStyle name="Обычный 144 3 2 2 2" xfId="43507"/>
    <cellStyle name="Обычный 144 3 2 3" xfId="43508"/>
    <cellStyle name="Обычный 144 3 3" xfId="13522"/>
    <cellStyle name="Обычный 144 3 3 2" xfId="43509"/>
    <cellStyle name="Обычный 144 3 4" xfId="43510"/>
    <cellStyle name="Обычный 144 4" xfId="13523"/>
    <cellStyle name="Обычный 144 4 2" xfId="13524"/>
    <cellStyle name="Обычный 144 4 2 2" xfId="13525"/>
    <cellStyle name="Обычный 144 4 2 2 2" xfId="43511"/>
    <cellStyle name="Обычный 144 4 2 3" xfId="43512"/>
    <cellStyle name="Обычный 144 4 3" xfId="13526"/>
    <cellStyle name="Обычный 144 4 3 2" xfId="43513"/>
    <cellStyle name="Обычный 144 4 4" xfId="43514"/>
    <cellStyle name="Обычный 144 5" xfId="13527"/>
    <cellStyle name="Обычный 144 5 2" xfId="13528"/>
    <cellStyle name="Обычный 144 5 2 2" xfId="43515"/>
    <cellStyle name="Обычный 144 5 3" xfId="43516"/>
    <cellStyle name="Обычный 144 6" xfId="13529"/>
    <cellStyle name="Обычный 144 6 2" xfId="43517"/>
    <cellStyle name="Обычный 144 7" xfId="13530"/>
    <cellStyle name="Обычный 144 7 2" xfId="43518"/>
    <cellStyle name="Обычный 144 8" xfId="43519"/>
    <cellStyle name="Обычный 145" xfId="13531"/>
    <cellStyle name="Обычный 145 2" xfId="13532"/>
    <cellStyle name="Обычный 145 2 2" xfId="13533"/>
    <cellStyle name="Обычный 145 2 2 2" xfId="13534"/>
    <cellStyle name="Обычный 145 2 2 2 2" xfId="43520"/>
    <cellStyle name="Обычный 145 2 2 3" xfId="43521"/>
    <cellStyle name="Обычный 145 2 3" xfId="13535"/>
    <cellStyle name="Обычный 145 2 3 2" xfId="43522"/>
    <cellStyle name="Обычный 145 2 4" xfId="43523"/>
    <cellStyle name="Обычный 145 3" xfId="13536"/>
    <cellStyle name="Обычный 145 3 2" xfId="13537"/>
    <cellStyle name="Обычный 145 3 2 2" xfId="13538"/>
    <cellStyle name="Обычный 145 3 2 2 2" xfId="43524"/>
    <cellStyle name="Обычный 145 3 2 3" xfId="43525"/>
    <cellStyle name="Обычный 145 3 3" xfId="13539"/>
    <cellStyle name="Обычный 145 3 3 2" xfId="43526"/>
    <cellStyle name="Обычный 145 3 4" xfId="43527"/>
    <cellStyle name="Обычный 145 4" xfId="13540"/>
    <cellStyle name="Обычный 145 4 2" xfId="13541"/>
    <cellStyle name="Обычный 145 4 2 2" xfId="13542"/>
    <cellStyle name="Обычный 145 4 2 2 2" xfId="43528"/>
    <cellStyle name="Обычный 145 4 2 3" xfId="43529"/>
    <cellStyle name="Обычный 145 4 3" xfId="13543"/>
    <cellStyle name="Обычный 145 4 3 2" xfId="43530"/>
    <cellStyle name="Обычный 145 4 4" xfId="43531"/>
    <cellStyle name="Обычный 145 5" xfId="13544"/>
    <cellStyle name="Обычный 145 5 2" xfId="13545"/>
    <cellStyle name="Обычный 145 5 2 2" xfId="43532"/>
    <cellStyle name="Обычный 145 5 3" xfId="43533"/>
    <cellStyle name="Обычный 145 6" xfId="13546"/>
    <cellStyle name="Обычный 145 6 2" xfId="43534"/>
    <cellStyle name="Обычный 145 7" xfId="13547"/>
    <cellStyle name="Обычный 145 7 2" xfId="43535"/>
    <cellStyle name="Обычный 145 8" xfId="43536"/>
    <cellStyle name="Обычный 146" xfId="13548"/>
    <cellStyle name="Обычный 146 2" xfId="13549"/>
    <cellStyle name="Обычный 146 2 2" xfId="13550"/>
    <cellStyle name="Обычный 146 2 2 2" xfId="13551"/>
    <cellStyle name="Обычный 146 2 2 2 2" xfId="43537"/>
    <cellStyle name="Обычный 146 2 2 3" xfId="43538"/>
    <cellStyle name="Обычный 146 2 3" xfId="13552"/>
    <cellStyle name="Обычный 146 2 3 2" xfId="43539"/>
    <cellStyle name="Обычный 146 2 4" xfId="43540"/>
    <cellStyle name="Обычный 146 3" xfId="13553"/>
    <cellStyle name="Обычный 146 3 2" xfId="13554"/>
    <cellStyle name="Обычный 146 3 2 2" xfId="13555"/>
    <cellStyle name="Обычный 146 3 2 2 2" xfId="43541"/>
    <cellStyle name="Обычный 146 3 2 3" xfId="43542"/>
    <cellStyle name="Обычный 146 3 3" xfId="13556"/>
    <cellStyle name="Обычный 146 3 3 2" xfId="43543"/>
    <cellStyle name="Обычный 146 3 4" xfId="43544"/>
    <cellStyle name="Обычный 146 4" xfId="13557"/>
    <cellStyle name="Обычный 146 4 2" xfId="13558"/>
    <cellStyle name="Обычный 146 4 2 2" xfId="13559"/>
    <cellStyle name="Обычный 146 4 2 2 2" xfId="43545"/>
    <cellStyle name="Обычный 146 4 2 3" xfId="43546"/>
    <cellStyle name="Обычный 146 4 3" xfId="13560"/>
    <cellStyle name="Обычный 146 4 3 2" xfId="43547"/>
    <cellStyle name="Обычный 146 4 4" xfId="43548"/>
    <cellStyle name="Обычный 146 5" xfId="13561"/>
    <cellStyle name="Обычный 146 5 2" xfId="13562"/>
    <cellStyle name="Обычный 146 5 2 2" xfId="43549"/>
    <cellStyle name="Обычный 146 5 3" xfId="43550"/>
    <cellStyle name="Обычный 146 6" xfId="13563"/>
    <cellStyle name="Обычный 146 6 2" xfId="43551"/>
    <cellStyle name="Обычный 146 7" xfId="13564"/>
    <cellStyle name="Обычный 146 7 2" xfId="43552"/>
    <cellStyle name="Обычный 146 8" xfId="43553"/>
    <cellStyle name="Обычный 147" xfId="13565"/>
    <cellStyle name="Обычный 147 2" xfId="13566"/>
    <cellStyle name="Обычный 147 2 2" xfId="13567"/>
    <cellStyle name="Обычный 147 2 2 2" xfId="13568"/>
    <cellStyle name="Обычный 147 2 2 2 2" xfId="43554"/>
    <cellStyle name="Обычный 147 2 2 3" xfId="43555"/>
    <cellStyle name="Обычный 147 2 3" xfId="13569"/>
    <cellStyle name="Обычный 147 2 3 2" xfId="43556"/>
    <cellStyle name="Обычный 147 2 4" xfId="43557"/>
    <cellStyle name="Обычный 147 3" xfId="13570"/>
    <cellStyle name="Обычный 147 3 2" xfId="13571"/>
    <cellStyle name="Обычный 147 3 2 2" xfId="13572"/>
    <cellStyle name="Обычный 147 3 2 2 2" xfId="43558"/>
    <cellStyle name="Обычный 147 3 2 3" xfId="43559"/>
    <cellStyle name="Обычный 147 3 3" xfId="13573"/>
    <cellStyle name="Обычный 147 3 3 2" xfId="43560"/>
    <cellStyle name="Обычный 147 3 4" xfId="43561"/>
    <cellStyle name="Обычный 147 4" xfId="13574"/>
    <cellStyle name="Обычный 147 4 2" xfId="13575"/>
    <cellStyle name="Обычный 147 4 2 2" xfId="13576"/>
    <cellStyle name="Обычный 147 4 2 2 2" xfId="43562"/>
    <cellStyle name="Обычный 147 4 2 3" xfId="43563"/>
    <cellStyle name="Обычный 147 4 3" xfId="13577"/>
    <cellStyle name="Обычный 147 4 3 2" xfId="43564"/>
    <cellStyle name="Обычный 147 4 4" xfId="43565"/>
    <cellStyle name="Обычный 147 5" xfId="13578"/>
    <cellStyle name="Обычный 147 5 2" xfId="13579"/>
    <cellStyle name="Обычный 147 5 2 2" xfId="43566"/>
    <cellStyle name="Обычный 147 5 3" xfId="43567"/>
    <cellStyle name="Обычный 147 6" xfId="13580"/>
    <cellStyle name="Обычный 147 6 2" xfId="43568"/>
    <cellStyle name="Обычный 147 7" xfId="13581"/>
    <cellStyle name="Обычный 147 7 2" xfId="43569"/>
    <cellStyle name="Обычный 147 8" xfId="43570"/>
    <cellStyle name="Обычный 148" xfId="13582"/>
    <cellStyle name="Обычный 148 2" xfId="13583"/>
    <cellStyle name="Обычный 148 2 2" xfId="13584"/>
    <cellStyle name="Обычный 148 2 2 2" xfId="13585"/>
    <cellStyle name="Обычный 148 2 2 2 2" xfId="43571"/>
    <cellStyle name="Обычный 148 2 2 3" xfId="43572"/>
    <cellStyle name="Обычный 148 2 3" xfId="13586"/>
    <cellStyle name="Обычный 148 2 3 2" xfId="43573"/>
    <cellStyle name="Обычный 148 2 4" xfId="43574"/>
    <cellStyle name="Обычный 148 3" xfId="13587"/>
    <cellStyle name="Обычный 148 3 2" xfId="13588"/>
    <cellStyle name="Обычный 148 3 2 2" xfId="13589"/>
    <cellStyle name="Обычный 148 3 2 2 2" xfId="43575"/>
    <cellStyle name="Обычный 148 3 2 3" xfId="43576"/>
    <cellStyle name="Обычный 148 3 3" xfId="13590"/>
    <cellStyle name="Обычный 148 3 3 2" xfId="43577"/>
    <cellStyle name="Обычный 148 3 4" xfId="43578"/>
    <cellStyle name="Обычный 148 4" xfId="13591"/>
    <cellStyle name="Обычный 148 4 2" xfId="13592"/>
    <cellStyle name="Обычный 148 4 2 2" xfId="13593"/>
    <cellStyle name="Обычный 148 4 2 2 2" xfId="43579"/>
    <cellStyle name="Обычный 148 4 2 3" xfId="43580"/>
    <cellStyle name="Обычный 148 4 3" xfId="13594"/>
    <cellStyle name="Обычный 148 4 3 2" xfId="43581"/>
    <cellStyle name="Обычный 148 4 4" xfId="43582"/>
    <cellStyle name="Обычный 148 5" xfId="13595"/>
    <cellStyle name="Обычный 148 5 2" xfId="13596"/>
    <cellStyle name="Обычный 148 5 2 2" xfId="43583"/>
    <cellStyle name="Обычный 148 5 3" xfId="43584"/>
    <cellStyle name="Обычный 148 6" xfId="13597"/>
    <cellStyle name="Обычный 148 6 2" xfId="43585"/>
    <cellStyle name="Обычный 148 7" xfId="13598"/>
    <cellStyle name="Обычный 148 7 2" xfId="43586"/>
    <cellStyle name="Обычный 148 8" xfId="43587"/>
    <cellStyle name="Обычный 149" xfId="13599"/>
    <cellStyle name="Обычный 149 2" xfId="13600"/>
    <cellStyle name="Обычный 149 2 2" xfId="13601"/>
    <cellStyle name="Обычный 149 2 2 2" xfId="13602"/>
    <cellStyle name="Обычный 149 2 2 2 2" xfId="43588"/>
    <cellStyle name="Обычный 149 2 2 3" xfId="43589"/>
    <cellStyle name="Обычный 149 2 3" xfId="13603"/>
    <cellStyle name="Обычный 149 2 3 2" xfId="43590"/>
    <cellStyle name="Обычный 149 2 4" xfId="43591"/>
    <cellStyle name="Обычный 149 3" xfId="13604"/>
    <cellStyle name="Обычный 149 3 2" xfId="13605"/>
    <cellStyle name="Обычный 149 3 2 2" xfId="13606"/>
    <cellStyle name="Обычный 149 3 2 2 2" xfId="43592"/>
    <cellStyle name="Обычный 149 3 2 3" xfId="43593"/>
    <cellStyle name="Обычный 149 3 3" xfId="13607"/>
    <cellStyle name="Обычный 149 3 3 2" xfId="43594"/>
    <cellStyle name="Обычный 149 3 4" xfId="43595"/>
    <cellStyle name="Обычный 149 4" xfId="13608"/>
    <cellStyle name="Обычный 149 4 2" xfId="13609"/>
    <cellStyle name="Обычный 149 4 2 2" xfId="13610"/>
    <cellStyle name="Обычный 149 4 2 2 2" xfId="43596"/>
    <cellStyle name="Обычный 149 4 2 3" xfId="43597"/>
    <cellStyle name="Обычный 149 4 3" xfId="13611"/>
    <cellStyle name="Обычный 149 4 3 2" xfId="43598"/>
    <cellStyle name="Обычный 149 4 4" xfId="43599"/>
    <cellStyle name="Обычный 149 5" xfId="13612"/>
    <cellStyle name="Обычный 149 5 2" xfId="13613"/>
    <cellStyle name="Обычный 149 5 2 2" xfId="43600"/>
    <cellStyle name="Обычный 149 5 3" xfId="43601"/>
    <cellStyle name="Обычный 149 6" xfId="13614"/>
    <cellStyle name="Обычный 149 6 2" xfId="43602"/>
    <cellStyle name="Обычный 149 7" xfId="13615"/>
    <cellStyle name="Обычный 149 7 2" xfId="43603"/>
    <cellStyle name="Обычный 149 8" xfId="43604"/>
    <cellStyle name="Обычный 15" xfId="13616"/>
    <cellStyle name="Обычный 15 2" xfId="13617"/>
    <cellStyle name="Обычный 15 2 2" xfId="60903"/>
    <cellStyle name="Обычный 15 3" xfId="59089"/>
    <cellStyle name="Обычный 15 3 2" xfId="61247"/>
    <cellStyle name="Обычный 15 4" xfId="60904"/>
    <cellStyle name="Обычный 150" xfId="13618"/>
    <cellStyle name="Обычный 150 2" xfId="13619"/>
    <cellStyle name="Обычный 150 2 2" xfId="13620"/>
    <cellStyle name="Обычный 150 2 2 2" xfId="13621"/>
    <cellStyle name="Обычный 150 2 2 2 2" xfId="43605"/>
    <cellStyle name="Обычный 150 2 2 3" xfId="43606"/>
    <cellStyle name="Обычный 150 2 3" xfId="13622"/>
    <cellStyle name="Обычный 150 2 3 2" xfId="43607"/>
    <cellStyle name="Обычный 150 2 4" xfId="43608"/>
    <cellStyle name="Обычный 150 3" xfId="13623"/>
    <cellStyle name="Обычный 150 3 2" xfId="13624"/>
    <cellStyle name="Обычный 150 3 2 2" xfId="13625"/>
    <cellStyle name="Обычный 150 3 2 2 2" xfId="43609"/>
    <cellStyle name="Обычный 150 3 2 3" xfId="43610"/>
    <cellStyle name="Обычный 150 3 3" xfId="13626"/>
    <cellStyle name="Обычный 150 3 3 2" xfId="43611"/>
    <cellStyle name="Обычный 150 3 4" xfId="43612"/>
    <cellStyle name="Обычный 150 4" xfId="13627"/>
    <cellStyle name="Обычный 150 4 2" xfId="13628"/>
    <cellStyle name="Обычный 150 4 2 2" xfId="13629"/>
    <cellStyle name="Обычный 150 4 2 2 2" xfId="43613"/>
    <cellStyle name="Обычный 150 4 2 3" xfId="43614"/>
    <cellStyle name="Обычный 150 4 3" xfId="13630"/>
    <cellStyle name="Обычный 150 4 3 2" xfId="43615"/>
    <cellStyle name="Обычный 150 4 4" xfId="43616"/>
    <cellStyle name="Обычный 150 5" xfId="13631"/>
    <cellStyle name="Обычный 150 5 2" xfId="13632"/>
    <cellStyle name="Обычный 150 5 2 2" xfId="43617"/>
    <cellStyle name="Обычный 150 5 3" xfId="43618"/>
    <cellStyle name="Обычный 150 6" xfId="13633"/>
    <cellStyle name="Обычный 150 6 2" xfId="43619"/>
    <cellStyle name="Обычный 150 7" xfId="13634"/>
    <cellStyle name="Обычный 150 7 2" xfId="43620"/>
    <cellStyle name="Обычный 150 8" xfId="43621"/>
    <cellStyle name="Обычный 151" xfId="13635"/>
    <cellStyle name="Обычный 151 2" xfId="13636"/>
    <cellStyle name="Обычный 151 2 2" xfId="13637"/>
    <cellStyle name="Обычный 151 2 2 2" xfId="13638"/>
    <cellStyle name="Обычный 151 2 2 2 2" xfId="43622"/>
    <cellStyle name="Обычный 151 2 2 3" xfId="43623"/>
    <cellStyle name="Обычный 151 2 3" xfId="13639"/>
    <cellStyle name="Обычный 151 2 3 2" xfId="43624"/>
    <cellStyle name="Обычный 151 2 4" xfId="43625"/>
    <cellStyle name="Обычный 151 3" xfId="13640"/>
    <cellStyle name="Обычный 151 3 2" xfId="13641"/>
    <cellStyle name="Обычный 151 3 2 2" xfId="13642"/>
    <cellStyle name="Обычный 151 3 2 2 2" xfId="43626"/>
    <cellStyle name="Обычный 151 3 2 3" xfId="43627"/>
    <cellStyle name="Обычный 151 3 3" xfId="13643"/>
    <cellStyle name="Обычный 151 3 3 2" xfId="43628"/>
    <cellStyle name="Обычный 151 3 4" xfId="43629"/>
    <cellStyle name="Обычный 151 4" xfId="13644"/>
    <cellStyle name="Обычный 151 4 2" xfId="13645"/>
    <cellStyle name="Обычный 151 4 2 2" xfId="13646"/>
    <cellStyle name="Обычный 151 4 2 2 2" xfId="43630"/>
    <cellStyle name="Обычный 151 4 2 3" xfId="43631"/>
    <cellStyle name="Обычный 151 4 3" xfId="13647"/>
    <cellStyle name="Обычный 151 4 3 2" xfId="43632"/>
    <cellStyle name="Обычный 151 4 4" xfId="43633"/>
    <cellStyle name="Обычный 151 5" xfId="13648"/>
    <cellStyle name="Обычный 151 5 2" xfId="13649"/>
    <cellStyle name="Обычный 151 5 2 2" xfId="43634"/>
    <cellStyle name="Обычный 151 5 3" xfId="43635"/>
    <cellStyle name="Обычный 151 6" xfId="13650"/>
    <cellStyle name="Обычный 151 6 2" xfId="43636"/>
    <cellStyle name="Обычный 151 7" xfId="13651"/>
    <cellStyle name="Обычный 151 7 2" xfId="43637"/>
    <cellStyle name="Обычный 151 8" xfId="43638"/>
    <cellStyle name="Обычный 152" xfId="13652"/>
    <cellStyle name="Обычный 152 2" xfId="13653"/>
    <cellStyle name="Обычный 152 2 2" xfId="13654"/>
    <cellStyle name="Обычный 152 2 2 2" xfId="13655"/>
    <cellStyle name="Обычный 152 2 2 2 2" xfId="43639"/>
    <cellStyle name="Обычный 152 2 2 3" xfId="43640"/>
    <cellStyle name="Обычный 152 2 3" xfId="13656"/>
    <cellStyle name="Обычный 152 2 3 2" xfId="43641"/>
    <cellStyle name="Обычный 152 2 4" xfId="43642"/>
    <cellStyle name="Обычный 152 3" xfId="13657"/>
    <cellStyle name="Обычный 152 3 2" xfId="13658"/>
    <cellStyle name="Обычный 152 3 2 2" xfId="13659"/>
    <cellStyle name="Обычный 152 3 2 2 2" xfId="43643"/>
    <cellStyle name="Обычный 152 3 2 3" xfId="43644"/>
    <cellStyle name="Обычный 152 3 3" xfId="13660"/>
    <cellStyle name="Обычный 152 3 3 2" xfId="43645"/>
    <cellStyle name="Обычный 152 3 4" xfId="43646"/>
    <cellStyle name="Обычный 152 4" xfId="13661"/>
    <cellStyle name="Обычный 152 4 2" xfId="13662"/>
    <cellStyle name="Обычный 152 4 2 2" xfId="13663"/>
    <cellStyle name="Обычный 152 4 2 2 2" xfId="43647"/>
    <cellStyle name="Обычный 152 4 2 3" xfId="43648"/>
    <cellStyle name="Обычный 152 4 3" xfId="13664"/>
    <cellStyle name="Обычный 152 4 3 2" xfId="43649"/>
    <cellStyle name="Обычный 152 4 4" xfId="43650"/>
    <cellStyle name="Обычный 152 5" xfId="13665"/>
    <cellStyle name="Обычный 152 5 2" xfId="13666"/>
    <cellStyle name="Обычный 152 5 2 2" xfId="43651"/>
    <cellStyle name="Обычный 152 5 3" xfId="43652"/>
    <cellStyle name="Обычный 152 6" xfId="13667"/>
    <cellStyle name="Обычный 152 6 2" xfId="43653"/>
    <cellStyle name="Обычный 152 7" xfId="13668"/>
    <cellStyle name="Обычный 152 7 2" xfId="43654"/>
    <cellStyle name="Обычный 152 8" xfId="43655"/>
    <cellStyle name="Обычный 153" xfId="13669"/>
    <cellStyle name="Обычный 153 2" xfId="13670"/>
    <cellStyle name="Обычный 153 2 2" xfId="13671"/>
    <cellStyle name="Обычный 153 2 2 2" xfId="13672"/>
    <cellStyle name="Обычный 153 2 2 2 2" xfId="43656"/>
    <cellStyle name="Обычный 153 2 2 3" xfId="43657"/>
    <cellStyle name="Обычный 153 2 3" xfId="13673"/>
    <cellStyle name="Обычный 153 2 3 2" xfId="43658"/>
    <cellStyle name="Обычный 153 2 4" xfId="43659"/>
    <cellStyle name="Обычный 153 3" xfId="13674"/>
    <cellStyle name="Обычный 153 3 2" xfId="13675"/>
    <cellStyle name="Обычный 153 3 2 2" xfId="13676"/>
    <cellStyle name="Обычный 153 3 2 2 2" xfId="43660"/>
    <cellStyle name="Обычный 153 3 2 3" xfId="43661"/>
    <cellStyle name="Обычный 153 3 3" xfId="13677"/>
    <cellStyle name="Обычный 153 3 3 2" xfId="43662"/>
    <cellStyle name="Обычный 153 3 4" xfId="43663"/>
    <cellStyle name="Обычный 153 4" xfId="13678"/>
    <cellStyle name="Обычный 153 4 2" xfId="13679"/>
    <cellStyle name="Обычный 153 4 2 2" xfId="13680"/>
    <cellStyle name="Обычный 153 4 2 2 2" xfId="43664"/>
    <cellStyle name="Обычный 153 4 2 3" xfId="43665"/>
    <cellStyle name="Обычный 153 4 3" xfId="13681"/>
    <cellStyle name="Обычный 153 4 3 2" xfId="43666"/>
    <cellStyle name="Обычный 153 4 4" xfId="43667"/>
    <cellStyle name="Обычный 153 5" xfId="13682"/>
    <cellStyle name="Обычный 153 5 2" xfId="13683"/>
    <cellStyle name="Обычный 153 5 2 2" xfId="43668"/>
    <cellStyle name="Обычный 153 5 3" xfId="43669"/>
    <cellStyle name="Обычный 153 6" xfId="13684"/>
    <cellStyle name="Обычный 153 6 2" xfId="43670"/>
    <cellStyle name="Обычный 153 7" xfId="13685"/>
    <cellStyle name="Обычный 153 7 2" xfId="43671"/>
    <cellStyle name="Обычный 153 8" xfId="43672"/>
    <cellStyle name="Обычный 154" xfId="13686"/>
    <cellStyle name="Обычный 154 2" xfId="13687"/>
    <cellStyle name="Обычный 154 2 2" xfId="13688"/>
    <cellStyle name="Обычный 154 2 2 2" xfId="13689"/>
    <cellStyle name="Обычный 154 2 2 2 2" xfId="43673"/>
    <cellStyle name="Обычный 154 2 2 3" xfId="43674"/>
    <cellStyle name="Обычный 154 2 3" xfId="13690"/>
    <cellStyle name="Обычный 154 2 3 2" xfId="43675"/>
    <cellStyle name="Обычный 154 2 4" xfId="43676"/>
    <cellStyle name="Обычный 154 3" xfId="13691"/>
    <cellStyle name="Обычный 154 3 2" xfId="13692"/>
    <cellStyle name="Обычный 154 3 2 2" xfId="13693"/>
    <cellStyle name="Обычный 154 3 2 2 2" xfId="43677"/>
    <cellStyle name="Обычный 154 3 2 3" xfId="43678"/>
    <cellStyle name="Обычный 154 3 3" xfId="13694"/>
    <cellStyle name="Обычный 154 3 3 2" xfId="43679"/>
    <cellStyle name="Обычный 154 3 4" xfId="43680"/>
    <cellStyle name="Обычный 154 4" xfId="13695"/>
    <cellStyle name="Обычный 154 4 2" xfId="13696"/>
    <cellStyle name="Обычный 154 4 2 2" xfId="13697"/>
    <cellStyle name="Обычный 154 4 2 2 2" xfId="43681"/>
    <cellStyle name="Обычный 154 4 2 3" xfId="43682"/>
    <cellStyle name="Обычный 154 4 3" xfId="13698"/>
    <cellStyle name="Обычный 154 4 3 2" xfId="43683"/>
    <cellStyle name="Обычный 154 4 4" xfId="43684"/>
    <cellStyle name="Обычный 154 5" xfId="13699"/>
    <cellStyle name="Обычный 154 5 2" xfId="13700"/>
    <cellStyle name="Обычный 154 5 2 2" xfId="43685"/>
    <cellStyle name="Обычный 154 5 3" xfId="43686"/>
    <cellStyle name="Обычный 154 6" xfId="13701"/>
    <cellStyle name="Обычный 154 6 2" xfId="43687"/>
    <cellStyle name="Обычный 154 7" xfId="13702"/>
    <cellStyle name="Обычный 154 7 2" xfId="43688"/>
    <cellStyle name="Обычный 154 8" xfId="43689"/>
    <cellStyle name="Обычный 155" xfId="13703"/>
    <cellStyle name="Обычный 155 2" xfId="13704"/>
    <cellStyle name="Обычный 155 2 2" xfId="13705"/>
    <cellStyle name="Обычный 155 2 2 2" xfId="13706"/>
    <cellStyle name="Обычный 155 2 2 2 2" xfId="43690"/>
    <cellStyle name="Обычный 155 2 2 3" xfId="43691"/>
    <cellStyle name="Обычный 155 2 3" xfId="13707"/>
    <cellStyle name="Обычный 155 2 3 2" xfId="43692"/>
    <cellStyle name="Обычный 155 2 4" xfId="43693"/>
    <cellStyle name="Обычный 155 3" xfId="13708"/>
    <cellStyle name="Обычный 155 3 2" xfId="13709"/>
    <cellStyle name="Обычный 155 3 2 2" xfId="13710"/>
    <cellStyle name="Обычный 155 3 2 2 2" xfId="43694"/>
    <cellStyle name="Обычный 155 3 2 3" xfId="43695"/>
    <cellStyle name="Обычный 155 3 3" xfId="13711"/>
    <cellStyle name="Обычный 155 3 3 2" xfId="43696"/>
    <cellStyle name="Обычный 155 3 4" xfId="43697"/>
    <cellStyle name="Обычный 155 4" xfId="13712"/>
    <cellStyle name="Обычный 155 4 2" xfId="13713"/>
    <cellStyle name="Обычный 155 4 2 2" xfId="13714"/>
    <cellStyle name="Обычный 155 4 2 2 2" xfId="43698"/>
    <cellStyle name="Обычный 155 4 2 3" xfId="43699"/>
    <cellStyle name="Обычный 155 4 3" xfId="13715"/>
    <cellStyle name="Обычный 155 4 3 2" xfId="43700"/>
    <cellStyle name="Обычный 155 4 4" xfId="43701"/>
    <cellStyle name="Обычный 155 5" xfId="13716"/>
    <cellStyle name="Обычный 155 5 2" xfId="13717"/>
    <cellStyle name="Обычный 155 5 2 2" xfId="43702"/>
    <cellStyle name="Обычный 155 5 3" xfId="43703"/>
    <cellStyle name="Обычный 155 6" xfId="13718"/>
    <cellStyle name="Обычный 155 6 2" xfId="43704"/>
    <cellStyle name="Обычный 155 7" xfId="13719"/>
    <cellStyle name="Обычный 155 7 2" xfId="43705"/>
    <cellStyle name="Обычный 155 8" xfId="43706"/>
    <cellStyle name="Обычный 156" xfId="13720"/>
    <cellStyle name="Обычный 156 2" xfId="13721"/>
    <cellStyle name="Обычный 156 2 2" xfId="13722"/>
    <cellStyle name="Обычный 156 2 2 2" xfId="13723"/>
    <cellStyle name="Обычный 156 2 2 2 2" xfId="43707"/>
    <cellStyle name="Обычный 156 2 2 3" xfId="43708"/>
    <cellStyle name="Обычный 156 2 3" xfId="13724"/>
    <cellStyle name="Обычный 156 2 3 2" xfId="43709"/>
    <cellStyle name="Обычный 156 2 4" xfId="43710"/>
    <cellStyle name="Обычный 156 3" xfId="13725"/>
    <cellStyle name="Обычный 156 3 2" xfId="13726"/>
    <cellStyle name="Обычный 156 3 2 2" xfId="13727"/>
    <cellStyle name="Обычный 156 3 2 2 2" xfId="43711"/>
    <cellStyle name="Обычный 156 3 2 3" xfId="43712"/>
    <cellStyle name="Обычный 156 3 3" xfId="13728"/>
    <cellStyle name="Обычный 156 3 3 2" xfId="43713"/>
    <cellStyle name="Обычный 156 3 4" xfId="43714"/>
    <cellStyle name="Обычный 156 4" xfId="13729"/>
    <cellStyle name="Обычный 156 4 2" xfId="13730"/>
    <cellStyle name="Обычный 156 4 2 2" xfId="13731"/>
    <cellStyle name="Обычный 156 4 2 2 2" xfId="43715"/>
    <cellStyle name="Обычный 156 4 2 3" xfId="43716"/>
    <cellStyle name="Обычный 156 4 3" xfId="13732"/>
    <cellStyle name="Обычный 156 4 3 2" xfId="43717"/>
    <cellStyle name="Обычный 156 4 4" xfId="43718"/>
    <cellStyle name="Обычный 156 5" xfId="13733"/>
    <cellStyle name="Обычный 156 5 2" xfId="13734"/>
    <cellStyle name="Обычный 156 5 2 2" xfId="43719"/>
    <cellStyle name="Обычный 156 5 3" xfId="43720"/>
    <cellStyle name="Обычный 156 6" xfId="13735"/>
    <cellStyle name="Обычный 156 6 2" xfId="43721"/>
    <cellStyle name="Обычный 156 7" xfId="13736"/>
    <cellStyle name="Обычный 156 7 2" xfId="43722"/>
    <cellStyle name="Обычный 156 8" xfId="43723"/>
    <cellStyle name="Обычный 157" xfId="13737"/>
    <cellStyle name="Обычный 157 2" xfId="13738"/>
    <cellStyle name="Обычный 157 2 2" xfId="13739"/>
    <cellStyle name="Обычный 157 2 2 2" xfId="13740"/>
    <cellStyle name="Обычный 157 2 2 2 2" xfId="43724"/>
    <cellStyle name="Обычный 157 2 2 3" xfId="43725"/>
    <cellStyle name="Обычный 157 2 3" xfId="13741"/>
    <cellStyle name="Обычный 157 2 3 2" xfId="43726"/>
    <cellStyle name="Обычный 157 2 4" xfId="43727"/>
    <cellStyle name="Обычный 157 3" xfId="13742"/>
    <cellStyle name="Обычный 157 3 2" xfId="13743"/>
    <cellStyle name="Обычный 157 3 2 2" xfId="13744"/>
    <cellStyle name="Обычный 157 3 2 2 2" xfId="43728"/>
    <cellStyle name="Обычный 157 3 2 3" xfId="43729"/>
    <cellStyle name="Обычный 157 3 3" xfId="13745"/>
    <cellStyle name="Обычный 157 3 3 2" xfId="43730"/>
    <cellStyle name="Обычный 157 3 4" xfId="43731"/>
    <cellStyle name="Обычный 157 4" xfId="13746"/>
    <cellStyle name="Обычный 157 4 2" xfId="13747"/>
    <cellStyle name="Обычный 157 4 2 2" xfId="13748"/>
    <cellStyle name="Обычный 157 4 2 2 2" xfId="43732"/>
    <cellStyle name="Обычный 157 4 2 3" xfId="43733"/>
    <cellStyle name="Обычный 157 4 3" xfId="13749"/>
    <cellStyle name="Обычный 157 4 3 2" xfId="43734"/>
    <cellStyle name="Обычный 157 4 4" xfId="43735"/>
    <cellStyle name="Обычный 157 5" xfId="13750"/>
    <cellStyle name="Обычный 157 5 2" xfId="13751"/>
    <cellStyle name="Обычный 157 5 2 2" xfId="43736"/>
    <cellStyle name="Обычный 157 5 3" xfId="43737"/>
    <cellStyle name="Обычный 157 6" xfId="13752"/>
    <cellStyle name="Обычный 157 6 2" xfId="43738"/>
    <cellStyle name="Обычный 157 7" xfId="13753"/>
    <cellStyle name="Обычный 157 7 2" xfId="43739"/>
    <cellStyle name="Обычный 157 8" xfId="43740"/>
    <cellStyle name="Обычный 158" xfId="13754"/>
    <cellStyle name="Обычный 158 2" xfId="13755"/>
    <cellStyle name="Обычный 158 2 2" xfId="13756"/>
    <cellStyle name="Обычный 158 2 2 2" xfId="13757"/>
    <cellStyle name="Обычный 158 2 2 2 2" xfId="43741"/>
    <cellStyle name="Обычный 158 2 2 3" xfId="43742"/>
    <cellStyle name="Обычный 158 2 3" xfId="13758"/>
    <cellStyle name="Обычный 158 2 3 2" xfId="43743"/>
    <cellStyle name="Обычный 158 2 4" xfId="43744"/>
    <cellStyle name="Обычный 158 3" xfId="13759"/>
    <cellStyle name="Обычный 158 3 2" xfId="13760"/>
    <cellStyle name="Обычный 158 3 2 2" xfId="13761"/>
    <cellStyle name="Обычный 158 3 2 2 2" xfId="43745"/>
    <cellStyle name="Обычный 158 3 2 3" xfId="43746"/>
    <cellStyle name="Обычный 158 3 3" xfId="13762"/>
    <cellStyle name="Обычный 158 3 3 2" xfId="43747"/>
    <cellStyle name="Обычный 158 3 4" xfId="43748"/>
    <cellStyle name="Обычный 158 4" xfId="13763"/>
    <cellStyle name="Обычный 158 4 2" xfId="13764"/>
    <cellStyle name="Обычный 158 4 2 2" xfId="13765"/>
    <cellStyle name="Обычный 158 4 2 2 2" xfId="43749"/>
    <cellStyle name="Обычный 158 4 2 3" xfId="43750"/>
    <cellStyle name="Обычный 158 4 3" xfId="13766"/>
    <cellStyle name="Обычный 158 4 3 2" xfId="43751"/>
    <cellStyle name="Обычный 158 4 4" xfId="43752"/>
    <cellStyle name="Обычный 158 5" xfId="13767"/>
    <cellStyle name="Обычный 158 5 2" xfId="13768"/>
    <cellStyle name="Обычный 158 5 2 2" xfId="43753"/>
    <cellStyle name="Обычный 158 5 3" xfId="43754"/>
    <cellStyle name="Обычный 158 6" xfId="13769"/>
    <cellStyle name="Обычный 158 6 2" xfId="43755"/>
    <cellStyle name="Обычный 158 7" xfId="13770"/>
    <cellStyle name="Обычный 158 7 2" xfId="43756"/>
    <cellStyle name="Обычный 158 8" xfId="43757"/>
    <cellStyle name="Обычный 159" xfId="13771"/>
    <cellStyle name="Обычный 159 2" xfId="13772"/>
    <cellStyle name="Обычный 159 2 2" xfId="13773"/>
    <cellStyle name="Обычный 159 2 2 2" xfId="13774"/>
    <cellStyle name="Обычный 159 2 2 2 2" xfId="43758"/>
    <cellStyle name="Обычный 159 2 2 3" xfId="43759"/>
    <cellStyle name="Обычный 159 2 3" xfId="13775"/>
    <cellStyle name="Обычный 159 2 3 2" xfId="43760"/>
    <cellStyle name="Обычный 159 2 4" xfId="43761"/>
    <cellStyle name="Обычный 159 3" xfId="13776"/>
    <cellStyle name="Обычный 159 3 2" xfId="13777"/>
    <cellStyle name="Обычный 159 3 2 2" xfId="13778"/>
    <cellStyle name="Обычный 159 3 2 2 2" xfId="43762"/>
    <cellStyle name="Обычный 159 3 2 3" xfId="43763"/>
    <cellStyle name="Обычный 159 3 3" xfId="13779"/>
    <cellStyle name="Обычный 159 3 3 2" xfId="43764"/>
    <cellStyle name="Обычный 159 3 4" xfId="43765"/>
    <cellStyle name="Обычный 159 4" xfId="13780"/>
    <cellStyle name="Обычный 159 4 2" xfId="13781"/>
    <cellStyle name="Обычный 159 4 2 2" xfId="13782"/>
    <cellStyle name="Обычный 159 4 2 2 2" xfId="43766"/>
    <cellStyle name="Обычный 159 4 2 3" xfId="43767"/>
    <cellStyle name="Обычный 159 4 3" xfId="13783"/>
    <cellStyle name="Обычный 159 4 3 2" xfId="43768"/>
    <cellStyle name="Обычный 159 4 4" xfId="43769"/>
    <cellStyle name="Обычный 159 5" xfId="13784"/>
    <cellStyle name="Обычный 159 5 2" xfId="13785"/>
    <cellStyle name="Обычный 159 5 2 2" xfId="43770"/>
    <cellStyle name="Обычный 159 5 3" xfId="43771"/>
    <cellStyle name="Обычный 159 6" xfId="13786"/>
    <cellStyle name="Обычный 159 6 2" xfId="43772"/>
    <cellStyle name="Обычный 159 7" xfId="13787"/>
    <cellStyle name="Обычный 159 7 2" xfId="43773"/>
    <cellStyle name="Обычный 159 8" xfId="43774"/>
    <cellStyle name="Обычный 16" xfId="13788"/>
    <cellStyle name="Обычный 16 2" xfId="13789"/>
    <cellStyle name="Обычный 16 2 2" xfId="61248"/>
    <cellStyle name="Обычный 16 3" xfId="59090"/>
    <cellStyle name="Обычный 16 3 2" xfId="61249"/>
    <cellStyle name="Обычный 16 3 3" xfId="61250"/>
    <cellStyle name="Обычный 16 4" xfId="60905"/>
    <cellStyle name="Обычный 160" xfId="13790"/>
    <cellStyle name="Обычный 160 2" xfId="13791"/>
    <cellStyle name="Обычный 160 2 2" xfId="13792"/>
    <cellStyle name="Обычный 160 2 2 2" xfId="13793"/>
    <cellStyle name="Обычный 160 2 2 2 2" xfId="43775"/>
    <cellStyle name="Обычный 160 2 2 3" xfId="43776"/>
    <cellStyle name="Обычный 160 2 3" xfId="13794"/>
    <cellStyle name="Обычный 160 2 3 2" xfId="43777"/>
    <cellStyle name="Обычный 160 2 4" xfId="43778"/>
    <cellStyle name="Обычный 160 3" xfId="13795"/>
    <cellStyle name="Обычный 160 3 2" xfId="13796"/>
    <cellStyle name="Обычный 160 3 2 2" xfId="13797"/>
    <cellStyle name="Обычный 160 3 2 2 2" xfId="43779"/>
    <cellStyle name="Обычный 160 3 2 3" xfId="43780"/>
    <cellStyle name="Обычный 160 3 3" xfId="13798"/>
    <cellStyle name="Обычный 160 3 3 2" xfId="43781"/>
    <cellStyle name="Обычный 160 3 4" xfId="43782"/>
    <cellStyle name="Обычный 160 4" xfId="13799"/>
    <cellStyle name="Обычный 160 4 2" xfId="13800"/>
    <cellStyle name="Обычный 160 4 2 2" xfId="13801"/>
    <cellStyle name="Обычный 160 4 2 2 2" xfId="43783"/>
    <cellStyle name="Обычный 160 4 2 3" xfId="43784"/>
    <cellStyle name="Обычный 160 4 3" xfId="13802"/>
    <cellStyle name="Обычный 160 4 3 2" xfId="43785"/>
    <cellStyle name="Обычный 160 4 4" xfId="43786"/>
    <cellStyle name="Обычный 160 5" xfId="13803"/>
    <cellStyle name="Обычный 160 5 2" xfId="13804"/>
    <cellStyle name="Обычный 160 5 2 2" xfId="43787"/>
    <cellStyle name="Обычный 160 5 3" xfId="43788"/>
    <cellStyle name="Обычный 160 6" xfId="13805"/>
    <cellStyle name="Обычный 160 6 2" xfId="43789"/>
    <cellStyle name="Обычный 160 7" xfId="13806"/>
    <cellStyle name="Обычный 160 7 2" xfId="43790"/>
    <cellStyle name="Обычный 160 8" xfId="43791"/>
    <cellStyle name="Обычный 161" xfId="13807"/>
    <cellStyle name="Обычный 161 2" xfId="13808"/>
    <cellStyle name="Обычный 161 2 2" xfId="13809"/>
    <cellStyle name="Обычный 161 2 2 2" xfId="13810"/>
    <cellStyle name="Обычный 161 2 2 2 2" xfId="43792"/>
    <cellStyle name="Обычный 161 2 2 3" xfId="43793"/>
    <cellStyle name="Обычный 161 2 3" xfId="13811"/>
    <cellStyle name="Обычный 161 2 3 2" xfId="43794"/>
    <cellStyle name="Обычный 161 2 4" xfId="43795"/>
    <cellStyle name="Обычный 161 3" xfId="13812"/>
    <cellStyle name="Обычный 161 3 2" xfId="13813"/>
    <cellStyle name="Обычный 161 3 2 2" xfId="13814"/>
    <cellStyle name="Обычный 161 3 2 2 2" xfId="43796"/>
    <cellStyle name="Обычный 161 3 2 3" xfId="43797"/>
    <cellStyle name="Обычный 161 3 3" xfId="13815"/>
    <cellStyle name="Обычный 161 3 3 2" xfId="43798"/>
    <cellStyle name="Обычный 161 3 4" xfId="43799"/>
    <cellStyle name="Обычный 161 4" xfId="13816"/>
    <cellStyle name="Обычный 161 4 2" xfId="13817"/>
    <cellStyle name="Обычный 161 4 2 2" xfId="13818"/>
    <cellStyle name="Обычный 161 4 2 2 2" xfId="43800"/>
    <cellStyle name="Обычный 161 4 2 3" xfId="43801"/>
    <cellStyle name="Обычный 161 4 3" xfId="13819"/>
    <cellStyle name="Обычный 161 4 3 2" xfId="43802"/>
    <cellStyle name="Обычный 161 4 4" xfId="43803"/>
    <cellStyle name="Обычный 161 5" xfId="13820"/>
    <cellStyle name="Обычный 161 5 2" xfId="13821"/>
    <cellStyle name="Обычный 161 5 2 2" xfId="43804"/>
    <cellStyle name="Обычный 161 5 3" xfId="43805"/>
    <cellStyle name="Обычный 161 6" xfId="13822"/>
    <cellStyle name="Обычный 161 6 2" xfId="43806"/>
    <cellStyle name="Обычный 161 7" xfId="13823"/>
    <cellStyle name="Обычный 161 7 2" xfId="43807"/>
    <cellStyle name="Обычный 161 8" xfId="43808"/>
    <cellStyle name="Обычный 162" xfId="13824"/>
    <cellStyle name="Обычный 162 2" xfId="13825"/>
    <cellStyle name="Обычный 162 2 2" xfId="13826"/>
    <cellStyle name="Обычный 162 2 2 2" xfId="13827"/>
    <cellStyle name="Обычный 162 2 2 2 2" xfId="43809"/>
    <cellStyle name="Обычный 162 2 2 3" xfId="43810"/>
    <cellStyle name="Обычный 162 2 3" xfId="13828"/>
    <cellStyle name="Обычный 162 2 3 2" xfId="43811"/>
    <cellStyle name="Обычный 162 2 4" xfId="43812"/>
    <cellStyle name="Обычный 162 3" xfId="13829"/>
    <cellStyle name="Обычный 162 3 2" xfId="13830"/>
    <cellStyle name="Обычный 162 3 2 2" xfId="13831"/>
    <cellStyle name="Обычный 162 3 2 2 2" xfId="43813"/>
    <cellStyle name="Обычный 162 3 2 3" xfId="43814"/>
    <cellStyle name="Обычный 162 3 3" xfId="13832"/>
    <cellStyle name="Обычный 162 3 3 2" xfId="43815"/>
    <cellStyle name="Обычный 162 3 4" xfId="43816"/>
    <cellStyle name="Обычный 162 4" xfId="13833"/>
    <cellStyle name="Обычный 162 4 2" xfId="13834"/>
    <cellStyle name="Обычный 162 4 2 2" xfId="13835"/>
    <cellStyle name="Обычный 162 4 2 2 2" xfId="43817"/>
    <cellStyle name="Обычный 162 4 2 3" xfId="43818"/>
    <cellStyle name="Обычный 162 4 3" xfId="13836"/>
    <cellStyle name="Обычный 162 4 3 2" xfId="43819"/>
    <cellStyle name="Обычный 162 4 4" xfId="43820"/>
    <cellStyle name="Обычный 162 5" xfId="13837"/>
    <cellStyle name="Обычный 162 5 2" xfId="13838"/>
    <cellStyle name="Обычный 162 5 2 2" xfId="43821"/>
    <cellStyle name="Обычный 162 5 3" xfId="43822"/>
    <cellStyle name="Обычный 162 6" xfId="13839"/>
    <cellStyle name="Обычный 162 6 2" xfId="43823"/>
    <cellStyle name="Обычный 162 7" xfId="13840"/>
    <cellStyle name="Обычный 162 7 2" xfId="43824"/>
    <cellStyle name="Обычный 162 8" xfId="43825"/>
    <cellStyle name="Обычный 163" xfId="13841"/>
    <cellStyle name="Обычный 163 2" xfId="13842"/>
    <cellStyle name="Обычный 163 2 2" xfId="13843"/>
    <cellStyle name="Обычный 163 2 2 2" xfId="13844"/>
    <cellStyle name="Обычный 163 2 2 2 2" xfId="43826"/>
    <cellStyle name="Обычный 163 2 2 3" xfId="43827"/>
    <cellStyle name="Обычный 163 2 3" xfId="13845"/>
    <cellStyle name="Обычный 163 2 3 2" xfId="43828"/>
    <cellStyle name="Обычный 163 2 4" xfId="43829"/>
    <cellStyle name="Обычный 163 3" xfId="13846"/>
    <cellStyle name="Обычный 163 3 2" xfId="13847"/>
    <cellStyle name="Обычный 163 3 2 2" xfId="13848"/>
    <cellStyle name="Обычный 163 3 2 2 2" xfId="43830"/>
    <cellStyle name="Обычный 163 3 2 3" xfId="43831"/>
    <cellStyle name="Обычный 163 3 3" xfId="13849"/>
    <cellStyle name="Обычный 163 3 3 2" xfId="43832"/>
    <cellStyle name="Обычный 163 3 4" xfId="43833"/>
    <cellStyle name="Обычный 163 4" xfId="13850"/>
    <cellStyle name="Обычный 163 4 2" xfId="13851"/>
    <cellStyle name="Обычный 163 4 2 2" xfId="13852"/>
    <cellStyle name="Обычный 163 4 2 2 2" xfId="43834"/>
    <cellStyle name="Обычный 163 4 2 3" xfId="43835"/>
    <cellStyle name="Обычный 163 4 3" xfId="13853"/>
    <cellStyle name="Обычный 163 4 3 2" xfId="43836"/>
    <cellStyle name="Обычный 163 4 4" xfId="43837"/>
    <cellStyle name="Обычный 163 5" xfId="13854"/>
    <cellStyle name="Обычный 163 5 2" xfId="13855"/>
    <cellStyle name="Обычный 163 5 2 2" xfId="43838"/>
    <cellStyle name="Обычный 163 5 3" xfId="43839"/>
    <cellStyle name="Обычный 163 6" xfId="13856"/>
    <cellStyle name="Обычный 163 6 2" xfId="43840"/>
    <cellStyle name="Обычный 163 7" xfId="13857"/>
    <cellStyle name="Обычный 163 7 2" xfId="43841"/>
    <cellStyle name="Обычный 163 8" xfId="43842"/>
    <cellStyle name="Обычный 164" xfId="13858"/>
    <cellStyle name="Обычный 164 2" xfId="13859"/>
    <cellStyle name="Обычный 164 2 2" xfId="13860"/>
    <cellStyle name="Обычный 164 2 2 2" xfId="13861"/>
    <cellStyle name="Обычный 164 2 2 2 2" xfId="43843"/>
    <cellStyle name="Обычный 164 2 2 3" xfId="43844"/>
    <cellStyle name="Обычный 164 2 3" xfId="13862"/>
    <cellStyle name="Обычный 164 2 3 2" xfId="43845"/>
    <cellStyle name="Обычный 164 2 4" xfId="43846"/>
    <cellStyle name="Обычный 164 3" xfId="13863"/>
    <cellStyle name="Обычный 164 3 2" xfId="13864"/>
    <cellStyle name="Обычный 164 3 2 2" xfId="13865"/>
    <cellStyle name="Обычный 164 3 2 2 2" xfId="43847"/>
    <cellStyle name="Обычный 164 3 2 3" xfId="43848"/>
    <cellStyle name="Обычный 164 3 3" xfId="13866"/>
    <cellStyle name="Обычный 164 3 3 2" xfId="43849"/>
    <cellStyle name="Обычный 164 3 4" xfId="43850"/>
    <cellStyle name="Обычный 164 4" xfId="13867"/>
    <cellStyle name="Обычный 164 4 2" xfId="13868"/>
    <cellStyle name="Обычный 164 4 2 2" xfId="13869"/>
    <cellStyle name="Обычный 164 4 2 2 2" xfId="43851"/>
    <cellStyle name="Обычный 164 4 2 3" xfId="43852"/>
    <cellStyle name="Обычный 164 4 3" xfId="13870"/>
    <cellStyle name="Обычный 164 4 3 2" xfId="43853"/>
    <cellStyle name="Обычный 164 4 4" xfId="43854"/>
    <cellStyle name="Обычный 164 5" xfId="13871"/>
    <cellStyle name="Обычный 164 5 2" xfId="13872"/>
    <cellStyle name="Обычный 164 5 2 2" xfId="43855"/>
    <cellStyle name="Обычный 164 5 3" xfId="43856"/>
    <cellStyle name="Обычный 164 6" xfId="13873"/>
    <cellStyle name="Обычный 164 6 2" xfId="43857"/>
    <cellStyle name="Обычный 164 7" xfId="13874"/>
    <cellStyle name="Обычный 164 7 2" xfId="43858"/>
    <cellStyle name="Обычный 164 8" xfId="43859"/>
    <cellStyle name="Обычный 165" xfId="13875"/>
    <cellStyle name="Обычный 165 2" xfId="13876"/>
    <cellStyle name="Обычный 165 2 2" xfId="13877"/>
    <cellStyle name="Обычный 165 2 2 2" xfId="13878"/>
    <cellStyle name="Обычный 165 2 2 2 2" xfId="43860"/>
    <cellStyle name="Обычный 165 2 2 3" xfId="43861"/>
    <cellStyle name="Обычный 165 2 3" xfId="13879"/>
    <cellStyle name="Обычный 165 2 3 2" xfId="43862"/>
    <cellStyle name="Обычный 165 2 4" xfId="43863"/>
    <cellStyle name="Обычный 165 3" xfId="13880"/>
    <cellStyle name="Обычный 165 3 2" xfId="13881"/>
    <cellStyle name="Обычный 165 3 2 2" xfId="13882"/>
    <cellStyle name="Обычный 165 3 2 2 2" xfId="43864"/>
    <cellStyle name="Обычный 165 3 2 3" xfId="43865"/>
    <cellStyle name="Обычный 165 3 3" xfId="13883"/>
    <cellStyle name="Обычный 165 3 3 2" xfId="43866"/>
    <cellStyle name="Обычный 165 3 4" xfId="43867"/>
    <cellStyle name="Обычный 165 4" xfId="13884"/>
    <cellStyle name="Обычный 165 4 2" xfId="13885"/>
    <cellStyle name="Обычный 165 4 2 2" xfId="13886"/>
    <cellStyle name="Обычный 165 4 2 2 2" xfId="43868"/>
    <cellStyle name="Обычный 165 4 2 3" xfId="43869"/>
    <cellStyle name="Обычный 165 4 3" xfId="13887"/>
    <cellStyle name="Обычный 165 4 3 2" xfId="43870"/>
    <cellStyle name="Обычный 165 4 4" xfId="43871"/>
    <cellStyle name="Обычный 165 5" xfId="13888"/>
    <cellStyle name="Обычный 165 5 2" xfId="13889"/>
    <cellStyle name="Обычный 165 5 2 2" xfId="43872"/>
    <cellStyle name="Обычный 165 5 3" xfId="43873"/>
    <cellStyle name="Обычный 165 6" xfId="13890"/>
    <cellStyle name="Обычный 165 6 2" xfId="43874"/>
    <cellStyle name="Обычный 165 7" xfId="13891"/>
    <cellStyle name="Обычный 165 7 2" xfId="43875"/>
    <cellStyle name="Обычный 165 8" xfId="43876"/>
    <cellStyle name="Обычный 166" xfId="13892"/>
    <cellStyle name="Обычный 166 2" xfId="13893"/>
    <cellStyle name="Обычный 166 2 2" xfId="13894"/>
    <cellStyle name="Обычный 166 2 2 2" xfId="13895"/>
    <cellStyle name="Обычный 166 2 2 2 2" xfId="43877"/>
    <cellStyle name="Обычный 166 2 2 3" xfId="43878"/>
    <cellStyle name="Обычный 166 2 3" xfId="13896"/>
    <cellStyle name="Обычный 166 2 3 2" xfId="43879"/>
    <cellStyle name="Обычный 166 2 4" xfId="43880"/>
    <cellStyle name="Обычный 166 3" xfId="13897"/>
    <cellStyle name="Обычный 166 3 2" xfId="13898"/>
    <cellStyle name="Обычный 166 3 2 2" xfId="13899"/>
    <cellStyle name="Обычный 166 3 2 2 2" xfId="43881"/>
    <cellStyle name="Обычный 166 3 2 3" xfId="43882"/>
    <cellStyle name="Обычный 166 3 3" xfId="13900"/>
    <cellStyle name="Обычный 166 3 3 2" xfId="43883"/>
    <cellStyle name="Обычный 166 3 4" xfId="43884"/>
    <cellStyle name="Обычный 166 4" xfId="13901"/>
    <cellStyle name="Обычный 166 4 2" xfId="13902"/>
    <cellStyle name="Обычный 166 4 2 2" xfId="13903"/>
    <cellStyle name="Обычный 166 4 2 2 2" xfId="43885"/>
    <cellStyle name="Обычный 166 4 2 3" xfId="43886"/>
    <cellStyle name="Обычный 166 4 3" xfId="13904"/>
    <cellStyle name="Обычный 166 4 3 2" xfId="43887"/>
    <cellStyle name="Обычный 166 4 4" xfId="43888"/>
    <cellStyle name="Обычный 166 5" xfId="13905"/>
    <cellStyle name="Обычный 166 5 2" xfId="13906"/>
    <cellStyle name="Обычный 166 5 2 2" xfId="43889"/>
    <cellStyle name="Обычный 166 5 3" xfId="43890"/>
    <cellStyle name="Обычный 166 6" xfId="13907"/>
    <cellStyle name="Обычный 166 6 2" xfId="43891"/>
    <cellStyle name="Обычный 166 7" xfId="13908"/>
    <cellStyle name="Обычный 166 7 2" xfId="43892"/>
    <cellStyle name="Обычный 166 8" xfId="43893"/>
    <cellStyle name="Обычный 167" xfId="13909"/>
    <cellStyle name="Обычный 167 2" xfId="13910"/>
    <cellStyle name="Обычный 167 2 2" xfId="13911"/>
    <cellStyle name="Обычный 167 2 2 2" xfId="13912"/>
    <cellStyle name="Обычный 167 2 2 2 2" xfId="43894"/>
    <cellStyle name="Обычный 167 2 2 3" xfId="43895"/>
    <cellStyle name="Обычный 167 2 3" xfId="13913"/>
    <cellStyle name="Обычный 167 2 3 2" xfId="43896"/>
    <cellStyle name="Обычный 167 2 4" xfId="43897"/>
    <cellStyle name="Обычный 167 3" xfId="13914"/>
    <cellStyle name="Обычный 167 3 2" xfId="13915"/>
    <cellStyle name="Обычный 167 3 2 2" xfId="13916"/>
    <cellStyle name="Обычный 167 3 2 2 2" xfId="43898"/>
    <cellStyle name="Обычный 167 3 2 3" xfId="43899"/>
    <cellStyle name="Обычный 167 3 3" xfId="13917"/>
    <cellStyle name="Обычный 167 3 3 2" xfId="43900"/>
    <cellStyle name="Обычный 167 3 4" xfId="43901"/>
    <cellStyle name="Обычный 167 4" xfId="13918"/>
    <cellStyle name="Обычный 167 4 2" xfId="13919"/>
    <cellStyle name="Обычный 167 4 2 2" xfId="13920"/>
    <cellStyle name="Обычный 167 4 2 2 2" xfId="43902"/>
    <cellStyle name="Обычный 167 4 2 3" xfId="43903"/>
    <cellStyle name="Обычный 167 4 3" xfId="13921"/>
    <cellStyle name="Обычный 167 4 3 2" xfId="43904"/>
    <cellStyle name="Обычный 167 4 4" xfId="43905"/>
    <cellStyle name="Обычный 167 5" xfId="13922"/>
    <cellStyle name="Обычный 167 5 2" xfId="13923"/>
    <cellStyle name="Обычный 167 5 2 2" xfId="43906"/>
    <cellStyle name="Обычный 167 5 3" xfId="43907"/>
    <cellStyle name="Обычный 167 6" xfId="13924"/>
    <cellStyle name="Обычный 167 6 2" xfId="43908"/>
    <cellStyle name="Обычный 167 7" xfId="13925"/>
    <cellStyle name="Обычный 167 7 2" xfId="43909"/>
    <cellStyle name="Обычный 167 8" xfId="43910"/>
    <cellStyle name="Обычный 168" xfId="13926"/>
    <cellStyle name="Обычный 168 2" xfId="13927"/>
    <cellStyle name="Обычный 168 2 2" xfId="13928"/>
    <cellStyle name="Обычный 168 2 2 2" xfId="13929"/>
    <cellStyle name="Обычный 168 2 2 2 2" xfId="43911"/>
    <cellStyle name="Обычный 168 2 2 3" xfId="43912"/>
    <cellStyle name="Обычный 168 2 3" xfId="13930"/>
    <cellStyle name="Обычный 168 2 3 2" xfId="43913"/>
    <cellStyle name="Обычный 168 2 4" xfId="43914"/>
    <cellStyle name="Обычный 168 3" xfId="13931"/>
    <cellStyle name="Обычный 168 3 2" xfId="13932"/>
    <cellStyle name="Обычный 168 3 2 2" xfId="13933"/>
    <cellStyle name="Обычный 168 3 2 2 2" xfId="43915"/>
    <cellStyle name="Обычный 168 3 2 3" xfId="43916"/>
    <cellStyle name="Обычный 168 3 3" xfId="13934"/>
    <cellStyle name="Обычный 168 3 3 2" xfId="43917"/>
    <cellStyle name="Обычный 168 3 4" xfId="43918"/>
    <cellStyle name="Обычный 168 4" xfId="13935"/>
    <cellStyle name="Обычный 168 4 2" xfId="13936"/>
    <cellStyle name="Обычный 168 4 2 2" xfId="13937"/>
    <cellStyle name="Обычный 168 4 2 2 2" xfId="43919"/>
    <cellStyle name="Обычный 168 4 2 3" xfId="43920"/>
    <cellStyle name="Обычный 168 4 3" xfId="13938"/>
    <cellStyle name="Обычный 168 4 3 2" xfId="43921"/>
    <cellStyle name="Обычный 168 4 4" xfId="43922"/>
    <cellStyle name="Обычный 168 5" xfId="13939"/>
    <cellStyle name="Обычный 168 5 2" xfId="13940"/>
    <cellStyle name="Обычный 168 5 2 2" xfId="43923"/>
    <cellStyle name="Обычный 168 5 3" xfId="43924"/>
    <cellStyle name="Обычный 168 6" xfId="13941"/>
    <cellStyle name="Обычный 168 6 2" xfId="43925"/>
    <cellStyle name="Обычный 168 7" xfId="13942"/>
    <cellStyle name="Обычный 168 7 2" xfId="43926"/>
    <cellStyle name="Обычный 168 8" xfId="43927"/>
    <cellStyle name="Обычный 169" xfId="13943"/>
    <cellStyle name="Обычный 169 2" xfId="13944"/>
    <cellStyle name="Обычный 169 2 2" xfId="13945"/>
    <cellStyle name="Обычный 169 2 2 2" xfId="13946"/>
    <cellStyle name="Обычный 169 2 2 2 2" xfId="43928"/>
    <cellStyle name="Обычный 169 2 2 3" xfId="43929"/>
    <cellStyle name="Обычный 169 2 3" xfId="13947"/>
    <cellStyle name="Обычный 169 2 3 2" xfId="43930"/>
    <cellStyle name="Обычный 169 2 4" xfId="43931"/>
    <cellStyle name="Обычный 169 3" xfId="13948"/>
    <cellStyle name="Обычный 169 3 2" xfId="13949"/>
    <cellStyle name="Обычный 169 3 2 2" xfId="13950"/>
    <cellStyle name="Обычный 169 3 2 2 2" xfId="43932"/>
    <cellStyle name="Обычный 169 3 2 3" xfId="43933"/>
    <cellStyle name="Обычный 169 3 3" xfId="13951"/>
    <cellStyle name="Обычный 169 3 3 2" xfId="43934"/>
    <cellStyle name="Обычный 169 3 4" xfId="43935"/>
    <cellStyle name="Обычный 169 4" xfId="13952"/>
    <cellStyle name="Обычный 169 4 2" xfId="13953"/>
    <cellStyle name="Обычный 169 4 2 2" xfId="13954"/>
    <cellStyle name="Обычный 169 4 2 2 2" xfId="43936"/>
    <cellStyle name="Обычный 169 4 2 3" xfId="43937"/>
    <cellStyle name="Обычный 169 4 3" xfId="13955"/>
    <cellStyle name="Обычный 169 4 3 2" xfId="43938"/>
    <cellStyle name="Обычный 169 4 4" xfId="43939"/>
    <cellStyle name="Обычный 169 5" xfId="13956"/>
    <cellStyle name="Обычный 169 5 2" xfId="13957"/>
    <cellStyle name="Обычный 169 5 2 2" xfId="43940"/>
    <cellStyle name="Обычный 169 5 3" xfId="43941"/>
    <cellStyle name="Обычный 169 6" xfId="13958"/>
    <cellStyle name="Обычный 169 6 2" xfId="43942"/>
    <cellStyle name="Обычный 169 7" xfId="13959"/>
    <cellStyle name="Обычный 169 7 2" xfId="43943"/>
    <cellStyle name="Обычный 169 8" xfId="43944"/>
    <cellStyle name="Обычный 17" xfId="13960"/>
    <cellStyle name="Обычный 17 2" xfId="13961"/>
    <cellStyle name="Обычный 17 2 2" xfId="61251"/>
    <cellStyle name="Обычный 17 3" xfId="59091"/>
    <cellStyle name="Обычный 17 4" xfId="60906"/>
    <cellStyle name="Обычный 17 5 2" xfId="60907"/>
    <cellStyle name="Обычный 17 5 2 2" xfId="61252"/>
    <cellStyle name="Обычный 170" xfId="13962"/>
    <cellStyle name="Обычный 170 2" xfId="13963"/>
    <cellStyle name="Обычный 170 2 2" xfId="13964"/>
    <cellStyle name="Обычный 170 2 2 2" xfId="13965"/>
    <cellStyle name="Обычный 170 2 2 2 2" xfId="43945"/>
    <cellStyle name="Обычный 170 2 2 3" xfId="43946"/>
    <cellStyle name="Обычный 170 2 3" xfId="13966"/>
    <cellStyle name="Обычный 170 2 3 2" xfId="43947"/>
    <cellStyle name="Обычный 170 2 4" xfId="43948"/>
    <cellStyle name="Обычный 170 3" xfId="13967"/>
    <cellStyle name="Обычный 170 3 2" xfId="13968"/>
    <cellStyle name="Обычный 170 3 2 2" xfId="13969"/>
    <cellStyle name="Обычный 170 3 2 2 2" xfId="43949"/>
    <cellStyle name="Обычный 170 3 2 3" xfId="43950"/>
    <cellStyle name="Обычный 170 3 3" xfId="13970"/>
    <cellStyle name="Обычный 170 3 3 2" xfId="43951"/>
    <cellStyle name="Обычный 170 3 4" xfId="43952"/>
    <cellStyle name="Обычный 170 4" xfId="13971"/>
    <cellStyle name="Обычный 170 4 2" xfId="13972"/>
    <cellStyle name="Обычный 170 4 2 2" xfId="13973"/>
    <cellStyle name="Обычный 170 4 2 2 2" xfId="43953"/>
    <cellStyle name="Обычный 170 4 2 3" xfId="43954"/>
    <cellStyle name="Обычный 170 4 3" xfId="13974"/>
    <cellStyle name="Обычный 170 4 3 2" xfId="43955"/>
    <cellStyle name="Обычный 170 4 4" xfId="43956"/>
    <cellStyle name="Обычный 170 5" xfId="13975"/>
    <cellStyle name="Обычный 170 5 2" xfId="13976"/>
    <cellStyle name="Обычный 170 5 2 2" xfId="43957"/>
    <cellStyle name="Обычный 170 5 3" xfId="43958"/>
    <cellStyle name="Обычный 170 6" xfId="13977"/>
    <cellStyle name="Обычный 170 6 2" xfId="43959"/>
    <cellStyle name="Обычный 170 7" xfId="13978"/>
    <cellStyle name="Обычный 170 7 2" xfId="43960"/>
    <cellStyle name="Обычный 170 8" xfId="43961"/>
    <cellStyle name="Обычный 171" xfId="13979"/>
    <cellStyle name="Обычный 171 2" xfId="13980"/>
    <cellStyle name="Обычный 171 2 2" xfId="13981"/>
    <cellStyle name="Обычный 171 2 2 2" xfId="13982"/>
    <cellStyle name="Обычный 171 2 2 2 2" xfId="43962"/>
    <cellStyle name="Обычный 171 2 2 3" xfId="43963"/>
    <cellStyle name="Обычный 171 2 3" xfId="13983"/>
    <cellStyle name="Обычный 171 2 3 2" xfId="43964"/>
    <cellStyle name="Обычный 171 2 4" xfId="43965"/>
    <cellStyle name="Обычный 171 3" xfId="13984"/>
    <cellStyle name="Обычный 171 3 2" xfId="13985"/>
    <cellStyle name="Обычный 171 3 2 2" xfId="13986"/>
    <cellStyle name="Обычный 171 3 2 2 2" xfId="43966"/>
    <cellStyle name="Обычный 171 3 2 3" xfId="43967"/>
    <cellStyle name="Обычный 171 3 3" xfId="13987"/>
    <cellStyle name="Обычный 171 3 3 2" xfId="43968"/>
    <cellStyle name="Обычный 171 3 4" xfId="43969"/>
    <cellStyle name="Обычный 171 4" xfId="13988"/>
    <cellStyle name="Обычный 171 4 2" xfId="13989"/>
    <cellStyle name="Обычный 171 4 2 2" xfId="13990"/>
    <cellStyle name="Обычный 171 4 2 2 2" xfId="43970"/>
    <cellStyle name="Обычный 171 4 2 3" xfId="43971"/>
    <cellStyle name="Обычный 171 4 3" xfId="13991"/>
    <cellStyle name="Обычный 171 4 3 2" xfId="43972"/>
    <cellStyle name="Обычный 171 4 4" xfId="43973"/>
    <cellStyle name="Обычный 171 5" xfId="13992"/>
    <cellStyle name="Обычный 171 5 2" xfId="13993"/>
    <cellStyle name="Обычный 171 5 2 2" xfId="43974"/>
    <cellStyle name="Обычный 171 5 3" xfId="43975"/>
    <cellStyle name="Обычный 171 6" xfId="13994"/>
    <cellStyle name="Обычный 171 6 2" xfId="43976"/>
    <cellStyle name="Обычный 171 7" xfId="13995"/>
    <cellStyle name="Обычный 171 7 2" xfId="43977"/>
    <cellStyle name="Обычный 171 8" xfId="43978"/>
    <cellStyle name="Обычный 172" xfId="13996"/>
    <cellStyle name="Обычный 172 2" xfId="13997"/>
    <cellStyle name="Обычный 172 2 2" xfId="13998"/>
    <cellStyle name="Обычный 172 2 2 2" xfId="13999"/>
    <cellStyle name="Обычный 172 2 2 2 2" xfId="43979"/>
    <cellStyle name="Обычный 172 2 2 3" xfId="43980"/>
    <cellStyle name="Обычный 172 2 3" xfId="14000"/>
    <cellStyle name="Обычный 172 2 3 2" xfId="43981"/>
    <cellStyle name="Обычный 172 2 4" xfId="43982"/>
    <cellStyle name="Обычный 172 3" xfId="14001"/>
    <cellStyle name="Обычный 172 3 2" xfId="14002"/>
    <cellStyle name="Обычный 172 3 2 2" xfId="14003"/>
    <cellStyle name="Обычный 172 3 2 2 2" xfId="43983"/>
    <cellStyle name="Обычный 172 3 2 3" xfId="43984"/>
    <cellStyle name="Обычный 172 3 3" xfId="14004"/>
    <cellStyle name="Обычный 172 3 3 2" xfId="43985"/>
    <cellStyle name="Обычный 172 3 4" xfId="43986"/>
    <cellStyle name="Обычный 172 4" xfId="14005"/>
    <cellStyle name="Обычный 172 4 2" xfId="14006"/>
    <cellStyle name="Обычный 172 4 2 2" xfId="14007"/>
    <cellStyle name="Обычный 172 4 2 2 2" xfId="43987"/>
    <cellStyle name="Обычный 172 4 2 3" xfId="43988"/>
    <cellStyle name="Обычный 172 4 3" xfId="14008"/>
    <cellStyle name="Обычный 172 4 3 2" xfId="43989"/>
    <cellStyle name="Обычный 172 4 4" xfId="43990"/>
    <cellStyle name="Обычный 172 5" xfId="14009"/>
    <cellStyle name="Обычный 172 5 2" xfId="14010"/>
    <cellStyle name="Обычный 172 5 2 2" xfId="43991"/>
    <cellStyle name="Обычный 172 5 3" xfId="43992"/>
    <cellStyle name="Обычный 172 6" xfId="14011"/>
    <cellStyle name="Обычный 172 6 2" xfId="43993"/>
    <cellStyle name="Обычный 172 7" xfId="14012"/>
    <cellStyle name="Обычный 172 7 2" xfId="43994"/>
    <cellStyle name="Обычный 172 8" xfId="43995"/>
    <cellStyle name="Обычный 173" xfId="14013"/>
    <cellStyle name="Обычный 173 2" xfId="43996"/>
    <cellStyle name="Обычный 174" xfId="14014"/>
    <cellStyle name="Обычный 174 2" xfId="43997"/>
    <cellStyle name="Обычный 175" xfId="14015"/>
    <cellStyle name="Обычный 175 2" xfId="14016"/>
    <cellStyle name="Обычный 175 2 2" xfId="14017"/>
    <cellStyle name="Обычный 175 2 2 2" xfId="14018"/>
    <cellStyle name="Обычный 175 2 2 3" xfId="14019"/>
    <cellStyle name="Обычный 175 2 2 3 2" xfId="14020"/>
    <cellStyle name="Обычный 175 2 3" xfId="43998"/>
    <cellStyle name="Обычный 175 3" xfId="14021"/>
    <cellStyle name="Обычный 175 3 2" xfId="43999"/>
    <cellStyle name="Обычный 175 4" xfId="44000"/>
    <cellStyle name="Обычный 176" xfId="14022"/>
    <cellStyle name="Обычный 176 2" xfId="14023"/>
    <cellStyle name="Обычный 176 2 2" xfId="14024"/>
    <cellStyle name="Обычный 176 2 2 2" xfId="44001"/>
    <cellStyle name="Обычный 176 2 3" xfId="44002"/>
    <cellStyle name="Обычный 176 3" xfId="14025"/>
    <cellStyle name="Обычный 176 3 2" xfId="14026"/>
    <cellStyle name="Обычный 176 4" xfId="44003"/>
    <cellStyle name="Обычный 176 6" xfId="14027"/>
    <cellStyle name="Обычный 176 6 2" xfId="14028"/>
    <cellStyle name="Обычный 176 6 3" xfId="14029"/>
    <cellStyle name="Обычный 176 6 3 2" xfId="14030"/>
    <cellStyle name="Обычный 177" xfId="14031"/>
    <cellStyle name="Обычный 177 2" xfId="14032"/>
    <cellStyle name="Обычный 177 2 2" xfId="14033"/>
    <cellStyle name="Обычный 177 2 2 2" xfId="44004"/>
    <cellStyle name="Обычный 177 2 3" xfId="44005"/>
    <cellStyle name="Обычный 177 3" xfId="14034"/>
    <cellStyle name="Обычный 177 3 2" xfId="14035"/>
    <cellStyle name="Обычный 177 4" xfId="44006"/>
    <cellStyle name="Обычный 178" xfId="14036"/>
    <cellStyle name="Обычный 178 2" xfId="14037"/>
    <cellStyle name="Обычный 178 2 2" xfId="14038"/>
    <cellStyle name="Обычный 178 2 2 2" xfId="44007"/>
    <cellStyle name="Обычный 178 2 3" xfId="44008"/>
    <cellStyle name="Обычный 178 3" xfId="14039"/>
    <cellStyle name="Обычный 178 3 2" xfId="14040"/>
    <cellStyle name="Обычный 178 4" xfId="44009"/>
    <cellStyle name="Обычный 179" xfId="14041"/>
    <cellStyle name="Обычный 179 2" xfId="14042"/>
    <cellStyle name="Обычный 179 2 2" xfId="14043"/>
    <cellStyle name="Обычный 179 2 2 2" xfId="44010"/>
    <cellStyle name="Обычный 179 2 3" xfId="44011"/>
    <cellStyle name="Обычный 179 3" xfId="14044"/>
    <cellStyle name="Обычный 179 3 2" xfId="14045"/>
    <cellStyle name="Обычный 179 4" xfId="44012"/>
    <cellStyle name="Обычный 18" xfId="14046"/>
    <cellStyle name="Обычный 18 10" xfId="61253"/>
    <cellStyle name="Обычный 18 10 2" xfId="61254"/>
    <cellStyle name="Обычный 18 11" xfId="61255"/>
    <cellStyle name="Обычный 18 11 2" xfId="61256"/>
    <cellStyle name="Обычный 18 12" xfId="61257"/>
    <cellStyle name="Обычный 18 12 2" xfId="61258"/>
    <cellStyle name="Обычный 18 13" xfId="61259"/>
    <cellStyle name="Обычный 18 13 2" xfId="61260"/>
    <cellStyle name="Обычный 18 14" xfId="61261"/>
    <cellStyle name="Обычный 18 14 2" xfId="61262"/>
    <cellStyle name="Обычный 18 15" xfId="61263"/>
    <cellStyle name="Обычный 18 15 2" xfId="61264"/>
    <cellStyle name="Обычный 18 16" xfId="61265"/>
    <cellStyle name="Обычный 18 16 2" xfId="61266"/>
    <cellStyle name="Обычный 18 17" xfId="61267"/>
    <cellStyle name="Обычный 18 2" xfId="14047"/>
    <cellStyle name="Обычный 18 2 10" xfId="61268"/>
    <cellStyle name="Обычный 18 2 10 2" xfId="61269"/>
    <cellStyle name="Обычный 18 2 11" xfId="61270"/>
    <cellStyle name="Обычный 18 2 11 2" xfId="61271"/>
    <cellStyle name="Обычный 18 2 12" xfId="61272"/>
    <cellStyle name="Обычный 18 2 12 2" xfId="61273"/>
    <cellStyle name="Обычный 18 2 13" xfId="61274"/>
    <cellStyle name="Обычный 18 2 13 2" xfId="61275"/>
    <cellStyle name="Обычный 18 2 14" xfId="61276"/>
    <cellStyle name="Обычный 18 2 14 2" xfId="61277"/>
    <cellStyle name="Обычный 18 2 15" xfId="61278"/>
    <cellStyle name="Обычный 18 2 2" xfId="59092"/>
    <cellStyle name="Обычный 18 2 2 10" xfId="61279"/>
    <cellStyle name="Обычный 18 2 2 10 2" xfId="61280"/>
    <cellStyle name="Обычный 18 2 2 11" xfId="61281"/>
    <cellStyle name="Обычный 18 2 2 11 2" xfId="61282"/>
    <cellStyle name="Обычный 18 2 2 12" xfId="61283"/>
    <cellStyle name="Обычный 18 2 2 12 2" xfId="61284"/>
    <cellStyle name="Обычный 18 2 2 13" xfId="61285"/>
    <cellStyle name="Обычный 18 2 2 13 2" xfId="61286"/>
    <cellStyle name="Обычный 18 2 2 14" xfId="61287"/>
    <cellStyle name="Обычный 18 2 2 2" xfId="61288"/>
    <cellStyle name="Обычный 18 2 2 2 10" xfId="61289"/>
    <cellStyle name="Обычный 18 2 2 2 10 2" xfId="61290"/>
    <cellStyle name="Обычный 18 2 2 2 11" xfId="61291"/>
    <cellStyle name="Обычный 18 2 2 2 11 2" xfId="61292"/>
    <cellStyle name="Обычный 18 2 2 2 12" xfId="61293"/>
    <cellStyle name="Обычный 18 2 2 2 12 2" xfId="61294"/>
    <cellStyle name="Обычный 18 2 2 2 13" xfId="61295"/>
    <cellStyle name="Обычный 18 2 2 2 2" xfId="61296"/>
    <cellStyle name="Обычный 18 2 2 2 2 2" xfId="61297"/>
    <cellStyle name="Обычный 18 2 2 2 2 2 2" xfId="61298"/>
    <cellStyle name="Обычный 18 2 2 2 2 3" xfId="61299"/>
    <cellStyle name="Обычный 18 2 2 2 3" xfId="61300"/>
    <cellStyle name="Обычный 18 2 2 2 3 2" xfId="61301"/>
    <cellStyle name="Обычный 18 2 2 2 4" xfId="61302"/>
    <cellStyle name="Обычный 18 2 2 2 4 2" xfId="61303"/>
    <cellStyle name="Обычный 18 2 2 2 5" xfId="61304"/>
    <cellStyle name="Обычный 18 2 2 2 5 2" xfId="61305"/>
    <cellStyle name="Обычный 18 2 2 2 6" xfId="61306"/>
    <cellStyle name="Обычный 18 2 2 2 6 2" xfId="61307"/>
    <cellStyle name="Обычный 18 2 2 2 7" xfId="61308"/>
    <cellStyle name="Обычный 18 2 2 2 7 2" xfId="61309"/>
    <cellStyle name="Обычный 18 2 2 2 8" xfId="61310"/>
    <cellStyle name="Обычный 18 2 2 2 8 2" xfId="61311"/>
    <cellStyle name="Обычный 18 2 2 2 9" xfId="61312"/>
    <cellStyle name="Обычный 18 2 2 2 9 2" xfId="61313"/>
    <cellStyle name="Обычный 18 2 2 3" xfId="61314"/>
    <cellStyle name="Обычный 18 2 2 3 2" xfId="61315"/>
    <cellStyle name="Обычный 18 2 2 3 2 2" xfId="61316"/>
    <cellStyle name="Обычный 18 2 2 3 3" xfId="61317"/>
    <cellStyle name="Обычный 18 2 2 4" xfId="61318"/>
    <cellStyle name="Обычный 18 2 2 4 2" xfId="61319"/>
    <cellStyle name="Обычный 18 2 2 5" xfId="61320"/>
    <cellStyle name="Обычный 18 2 2 5 2" xfId="61321"/>
    <cellStyle name="Обычный 18 2 2 6" xfId="61322"/>
    <cellStyle name="Обычный 18 2 2 6 2" xfId="61323"/>
    <cellStyle name="Обычный 18 2 2 7" xfId="61324"/>
    <cellStyle name="Обычный 18 2 2 7 2" xfId="61325"/>
    <cellStyle name="Обычный 18 2 2 8" xfId="61326"/>
    <cellStyle name="Обычный 18 2 2 8 2" xfId="61327"/>
    <cellStyle name="Обычный 18 2 2 9" xfId="61328"/>
    <cellStyle name="Обычный 18 2 2 9 2" xfId="61329"/>
    <cellStyle name="Обычный 18 2 3" xfId="61330"/>
    <cellStyle name="Обычный 18 2 3 10" xfId="61331"/>
    <cellStyle name="Обычный 18 2 3 10 2" xfId="61332"/>
    <cellStyle name="Обычный 18 2 3 11" xfId="61333"/>
    <cellStyle name="Обычный 18 2 3 11 2" xfId="61334"/>
    <cellStyle name="Обычный 18 2 3 12" xfId="61335"/>
    <cellStyle name="Обычный 18 2 3 12 2" xfId="61336"/>
    <cellStyle name="Обычный 18 2 3 13" xfId="61337"/>
    <cellStyle name="Обычный 18 2 3 2" xfId="61338"/>
    <cellStyle name="Обычный 18 2 3 2 2" xfId="61339"/>
    <cellStyle name="Обычный 18 2 3 2 2 2" xfId="61340"/>
    <cellStyle name="Обычный 18 2 3 2 3" xfId="61341"/>
    <cellStyle name="Обычный 18 2 3 3" xfId="61342"/>
    <cellStyle name="Обычный 18 2 3 3 2" xfId="61343"/>
    <cellStyle name="Обычный 18 2 3 4" xfId="61344"/>
    <cellStyle name="Обычный 18 2 3 4 2" xfId="61345"/>
    <cellStyle name="Обычный 18 2 3 5" xfId="61346"/>
    <cellStyle name="Обычный 18 2 3 5 2" xfId="61347"/>
    <cellStyle name="Обычный 18 2 3 6" xfId="61348"/>
    <cellStyle name="Обычный 18 2 3 6 2" xfId="61349"/>
    <cellStyle name="Обычный 18 2 3 7" xfId="61350"/>
    <cellStyle name="Обычный 18 2 3 7 2" xfId="61351"/>
    <cellStyle name="Обычный 18 2 3 8" xfId="61352"/>
    <cellStyle name="Обычный 18 2 3 8 2" xfId="61353"/>
    <cellStyle name="Обычный 18 2 3 9" xfId="61354"/>
    <cellStyle name="Обычный 18 2 3 9 2" xfId="61355"/>
    <cellStyle name="Обычный 18 2 4" xfId="61356"/>
    <cellStyle name="Обычный 18 2 4 2" xfId="61357"/>
    <cellStyle name="Обычный 18 2 4 2 2" xfId="61358"/>
    <cellStyle name="Обычный 18 2 4 3" xfId="61359"/>
    <cellStyle name="Обычный 18 2 5" xfId="61360"/>
    <cellStyle name="Обычный 18 2 5 2" xfId="61361"/>
    <cellStyle name="Обычный 18 2 6" xfId="61362"/>
    <cellStyle name="Обычный 18 2 6 2" xfId="61363"/>
    <cellStyle name="Обычный 18 2 7" xfId="61364"/>
    <cellStyle name="Обычный 18 2 7 2" xfId="61365"/>
    <cellStyle name="Обычный 18 2 8" xfId="61366"/>
    <cellStyle name="Обычный 18 2 8 2" xfId="61367"/>
    <cellStyle name="Обычный 18 2 9" xfId="61368"/>
    <cellStyle name="Обычный 18 2 9 2" xfId="61369"/>
    <cellStyle name="Обычный 18 3" xfId="59093"/>
    <cellStyle name="Обычный 18 3 10" xfId="61370"/>
    <cellStyle name="Обычный 18 3 10 2" xfId="61371"/>
    <cellStyle name="Обычный 18 3 11" xfId="61372"/>
    <cellStyle name="Обычный 18 3 11 2" xfId="61373"/>
    <cellStyle name="Обычный 18 3 12" xfId="61374"/>
    <cellStyle name="Обычный 18 3 12 2" xfId="61375"/>
    <cellStyle name="Обычный 18 3 13" xfId="61376"/>
    <cellStyle name="Обычный 18 3 13 2" xfId="61377"/>
    <cellStyle name="Обычный 18 3 14" xfId="61378"/>
    <cellStyle name="Обычный 18 3 2" xfId="61379"/>
    <cellStyle name="Обычный 18 3 2 10" xfId="61380"/>
    <cellStyle name="Обычный 18 3 2 10 2" xfId="61381"/>
    <cellStyle name="Обычный 18 3 2 11" xfId="61382"/>
    <cellStyle name="Обычный 18 3 2 11 2" xfId="61383"/>
    <cellStyle name="Обычный 18 3 2 12" xfId="61384"/>
    <cellStyle name="Обычный 18 3 2 12 2" xfId="61385"/>
    <cellStyle name="Обычный 18 3 2 13" xfId="61386"/>
    <cellStyle name="Обычный 18 3 2 2" xfId="61387"/>
    <cellStyle name="Обычный 18 3 2 2 2" xfId="61388"/>
    <cellStyle name="Обычный 18 3 2 2 2 2" xfId="61389"/>
    <cellStyle name="Обычный 18 3 2 2 3" xfId="61390"/>
    <cellStyle name="Обычный 18 3 2 3" xfId="61391"/>
    <cellStyle name="Обычный 18 3 2 3 2" xfId="61392"/>
    <cellStyle name="Обычный 18 3 2 4" xfId="61393"/>
    <cellStyle name="Обычный 18 3 2 4 2" xfId="61394"/>
    <cellStyle name="Обычный 18 3 2 5" xfId="61395"/>
    <cellStyle name="Обычный 18 3 2 5 2" xfId="61396"/>
    <cellStyle name="Обычный 18 3 2 6" xfId="61397"/>
    <cellStyle name="Обычный 18 3 2 6 2" xfId="61398"/>
    <cellStyle name="Обычный 18 3 2 7" xfId="61399"/>
    <cellStyle name="Обычный 18 3 2 7 2" xfId="61400"/>
    <cellStyle name="Обычный 18 3 2 8" xfId="61401"/>
    <cellStyle name="Обычный 18 3 2 8 2" xfId="61402"/>
    <cellStyle name="Обычный 18 3 2 9" xfId="61403"/>
    <cellStyle name="Обычный 18 3 2 9 2" xfId="61404"/>
    <cellStyle name="Обычный 18 3 3" xfId="61405"/>
    <cellStyle name="Обычный 18 3 3 2" xfId="61406"/>
    <cellStyle name="Обычный 18 3 3 2 2" xfId="61407"/>
    <cellStyle name="Обычный 18 3 3 3" xfId="61408"/>
    <cellStyle name="Обычный 18 3 4" xfId="61409"/>
    <cellStyle name="Обычный 18 3 4 2" xfId="61410"/>
    <cellStyle name="Обычный 18 3 5" xfId="61411"/>
    <cellStyle name="Обычный 18 3 5 2" xfId="61412"/>
    <cellStyle name="Обычный 18 3 6" xfId="61413"/>
    <cellStyle name="Обычный 18 3 6 2" xfId="61414"/>
    <cellStyle name="Обычный 18 3 7" xfId="61415"/>
    <cellStyle name="Обычный 18 3 7 2" xfId="61416"/>
    <cellStyle name="Обычный 18 3 8" xfId="61417"/>
    <cellStyle name="Обычный 18 3 8 2" xfId="61418"/>
    <cellStyle name="Обычный 18 3 9" xfId="61419"/>
    <cellStyle name="Обычный 18 3 9 2" xfId="61420"/>
    <cellStyle name="Обычный 18 4" xfId="60908"/>
    <cellStyle name="Обычный 18 4 10" xfId="61421"/>
    <cellStyle name="Обычный 18 4 10 2" xfId="61422"/>
    <cellStyle name="Обычный 18 4 11" xfId="61423"/>
    <cellStyle name="Обычный 18 4 11 2" xfId="61424"/>
    <cellStyle name="Обычный 18 4 12" xfId="61425"/>
    <cellStyle name="Обычный 18 4 12 2" xfId="61426"/>
    <cellStyle name="Обычный 18 4 13" xfId="61427"/>
    <cellStyle name="Обычный 18 4 14" xfId="61428"/>
    <cellStyle name="Обычный 18 4 2" xfId="61429"/>
    <cellStyle name="Обычный 18 4 2 2" xfId="61430"/>
    <cellStyle name="Обычный 18 4 2 2 2" xfId="61431"/>
    <cellStyle name="Обычный 18 4 2 3" xfId="61432"/>
    <cellStyle name="Обычный 18 4 3" xfId="61433"/>
    <cellStyle name="Обычный 18 4 3 2" xfId="61434"/>
    <cellStyle name="Обычный 18 4 4" xfId="61435"/>
    <cellStyle name="Обычный 18 4 4 2" xfId="61436"/>
    <cellStyle name="Обычный 18 4 5" xfId="61437"/>
    <cellStyle name="Обычный 18 4 5 2" xfId="61438"/>
    <cellStyle name="Обычный 18 4 6" xfId="61439"/>
    <cellStyle name="Обычный 18 4 6 2" xfId="61440"/>
    <cellStyle name="Обычный 18 4 7" xfId="61441"/>
    <cellStyle name="Обычный 18 4 7 2" xfId="61442"/>
    <cellStyle name="Обычный 18 4 8" xfId="61443"/>
    <cellStyle name="Обычный 18 4 8 2" xfId="61444"/>
    <cellStyle name="Обычный 18 4 9" xfId="61445"/>
    <cellStyle name="Обычный 18 4 9 2" xfId="61446"/>
    <cellStyle name="Обычный 18 5" xfId="61447"/>
    <cellStyle name="Обычный 18 5 2" xfId="61448"/>
    <cellStyle name="Обычный 18 5 2 2" xfId="61449"/>
    <cellStyle name="Обычный 18 6" xfId="61450"/>
    <cellStyle name="Обычный 18 6 2" xfId="61451"/>
    <cellStyle name="Обычный 18 7" xfId="61452"/>
    <cellStyle name="Обычный 18 7 2" xfId="61453"/>
    <cellStyle name="Обычный 18 8" xfId="61454"/>
    <cellStyle name="Обычный 18 8 2" xfId="61455"/>
    <cellStyle name="Обычный 18 9" xfId="61456"/>
    <cellStyle name="Обычный 18 9 2" xfId="61457"/>
    <cellStyle name="Обычный 180" xfId="14048"/>
    <cellStyle name="Обычный 180 2" xfId="14049"/>
    <cellStyle name="Обычный 180 2 2" xfId="14050"/>
    <cellStyle name="Обычный 180 2 2 2" xfId="44013"/>
    <cellStyle name="Обычный 180 2 3" xfId="44014"/>
    <cellStyle name="Обычный 180 3" xfId="14051"/>
    <cellStyle name="Обычный 180 3 2" xfId="44015"/>
    <cellStyle name="Обычный 180 4" xfId="44016"/>
    <cellStyle name="Обычный 181" xfId="14052"/>
    <cellStyle name="Обычный 181 2" xfId="14053"/>
    <cellStyle name="Обычный 181 2 2" xfId="14054"/>
    <cellStyle name="Обычный 181 2 2 2" xfId="14055"/>
    <cellStyle name="Обычный 181 2 2 3" xfId="14056"/>
    <cellStyle name="Обычный 181 2 2 3 2" xfId="14057"/>
    <cellStyle name="Обычный 181 2 3" xfId="44017"/>
    <cellStyle name="Обычный 181 3" xfId="14058"/>
    <cellStyle name="Обычный 181 3 2" xfId="44018"/>
    <cellStyle name="Обычный 181 4" xfId="44019"/>
    <cellStyle name="Обычный 182" xfId="14059"/>
    <cellStyle name="Обычный 182 2" xfId="14060"/>
    <cellStyle name="Обычный 182 2 2" xfId="14061"/>
    <cellStyle name="Обычный 182 2 2 2" xfId="44020"/>
    <cellStyle name="Обычный 182 2 3" xfId="44021"/>
    <cellStyle name="Обычный 182 3" xfId="14062"/>
    <cellStyle name="Обычный 182 3 2" xfId="44022"/>
    <cellStyle name="Обычный 182 4" xfId="44023"/>
    <cellStyle name="Обычный 183" xfId="14063"/>
    <cellStyle name="Обычный 183 2" xfId="14064"/>
    <cellStyle name="Обычный 183 2 2" xfId="14065"/>
    <cellStyle name="Обычный 183 2 2 2" xfId="44024"/>
    <cellStyle name="Обычный 183 2 3" xfId="44025"/>
    <cellStyle name="Обычный 183 3" xfId="14066"/>
    <cellStyle name="Обычный 183 3 2" xfId="44026"/>
    <cellStyle name="Обычный 183 4" xfId="44027"/>
    <cellStyle name="Обычный 184" xfId="14067"/>
    <cellStyle name="Обычный 184 2" xfId="14068"/>
    <cellStyle name="Обычный 184 2 2" xfId="14069"/>
    <cellStyle name="Обычный 184 2 2 2" xfId="44028"/>
    <cellStyle name="Обычный 184 2 3" xfId="44029"/>
    <cellStyle name="Обычный 184 3" xfId="14070"/>
    <cellStyle name="Обычный 184 3 2" xfId="44030"/>
    <cellStyle name="Обычный 184 4" xfId="44031"/>
    <cellStyle name="Обычный 185" xfId="14071"/>
    <cellStyle name="Обычный 185 2" xfId="14072"/>
    <cellStyle name="Обычный 185 2 2" xfId="14073"/>
    <cellStyle name="Обычный 185 2 2 2" xfId="44032"/>
    <cellStyle name="Обычный 185 2 3" xfId="44033"/>
    <cellStyle name="Обычный 185 3" xfId="14074"/>
    <cellStyle name="Обычный 185 3 2" xfId="44034"/>
    <cellStyle name="Обычный 185 4" xfId="44035"/>
    <cellStyle name="Обычный 186" xfId="14075"/>
    <cellStyle name="Обычный 186 2" xfId="14076"/>
    <cellStyle name="Обычный 186 2 2" xfId="14077"/>
    <cellStyle name="Обычный 186 2 2 2" xfId="44036"/>
    <cellStyle name="Обычный 186 2 3" xfId="44037"/>
    <cellStyle name="Обычный 186 3" xfId="14078"/>
    <cellStyle name="Обычный 186 3 2" xfId="44038"/>
    <cellStyle name="Обычный 186 4" xfId="44039"/>
    <cellStyle name="Обычный 187" xfId="14079"/>
    <cellStyle name="Обычный 187 2" xfId="14080"/>
    <cellStyle name="Обычный 187 2 2" xfId="14081"/>
    <cellStyle name="Обычный 187 2 2 2" xfId="44040"/>
    <cellStyle name="Обычный 187 2 3" xfId="44041"/>
    <cellStyle name="Обычный 187 3" xfId="14082"/>
    <cellStyle name="Обычный 187 3 2" xfId="14083"/>
    <cellStyle name="Обычный 187 4" xfId="44042"/>
    <cellStyle name="Обычный 188" xfId="14084"/>
    <cellStyle name="Обычный 188 2" xfId="14085"/>
    <cellStyle name="Обычный 188 2 2" xfId="14086"/>
    <cellStyle name="Обычный 188 2 2 2" xfId="44043"/>
    <cellStyle name="Обычный 188 2 3" xfId="44044"/>
    <cellStyle name="Обычный 188 3" xfId="14087"/>
    <cellStyle name="Обычный 188 3 2" xfId="44045"/>
    <cellStyle name="Обычный 188 4" xfId="44046"/>
    <cellStyle name="Обычный 189" xfId="14088"/>
    <cellStyle name="Обычный 189 2" xfId="14089"/>
    <cellStyle name="Обычный 189 2 2" xfId="14090"/>
    <cellStyle name="Обычный 189 2 2 2" xfId="44047"/>
    <cellStyle name="Обычный 189 2 3" xfId="44048"/>
    <cellStyle name="Обычный 189 3" xfId="14091"/>
    <cellStyle name="Обычный 189 3 2" xfId="44049"/>
    <cellStyle name="Обычный 189 4" xfId="44050"/>
    <cellStyle name="Обычный 19" xfId="14092"/>
    <cellStyle name="Обычный 19 2" xfId="14093"/>
    <cellStyle name="Обычный 19 2 2" xfId="61458"/>
    <cellStyle name="Обычный 19 2 3" xfId="61459"/>
    <cellStyle name="Обычный 19 3" xfId="60909"/>
    <cellStyle name="Обычный 19 4" xfId="61460"/>
    <cellStyle name="Обычный 190" xfId="14094"/>
    <cellStyle name="Обычный 190 2" xfId="14095"/>
    <cellStyle name="Обычный 190 2 2" xfId="14096"/>
    <cellStyle name="Обычный 190 2 2 2" xfId="44051"/>
    <cellStyle name="Обычный 190 2 3" xfId="44052"/>
    <cellStyle name="Обычный 190 3" xfId="14097"/>
    <cellStyle name="Обычный 190 3 2" xfId="44053"/>
    <cellStyle name="Обычный 190 4" xfId="44054"/>
    <cellStyle name="Обычный 191" xfId="14098"/>
    <cellStyle name="Обычный 191 2" xfId="14099"/>
    <cellStyle name="Обычный 191 2 2" xfId="14100"/>
    <cellStyle name="Обычный 191 2 2 2" xfId="44055"/>
    <cellStyle name="Обычный 191 2 3" xfId="44056"/>
    <cellStyle name="Обычный 191 3" xfId="14101"/>
    <cellStyle name="Обычный 191 3 2" xfId="44057"/>
    <cellStyle name="Обычный 191 4" xfId="44058"/>
    <cellStyle name="Обычный 192" xfId="14102"/>
    <cellStyle name="Обычный 192 2" xfId="14103"/>
    <cellStyle name="Обычный 192 2 2" xfId="14104"/>
    <cellStyle name="Обычный 192 2 2 2" xfId="44059"/>
    <cellStyle name="Обычный 192 2 3" xfId="44060"/>
    <cellStyle name="Обычный 192 3" xfId="14105"/>
    <cellStyle name="Обычный 192 3 2" xfId="44061"/>
    <cellStyle name="Обычный 192 4" xfId="44062"/>
    <cellStyle name="Обычный 193" xfId="14106"/>
    <cellStyle name="Обычный 193 2" xfId="14107"/>
    <cellStyle name="Обычный 193 2 2" xfId="14108"/>
    <cellStyle name="Обычный 193 2 2 2" xfId="44063"/>
    <cellStyle name="Обычный 193 2 3" xfId="44064"/>
    <cellStyle name="Обычный 193 3" xfId="14109"/>
    <cellStyle name="Обычный 193 3 2" xfId="44065"/>
    <cellStyle name="Обычный 193 4" xfId="44066"/>
    <cellStyle name="Обычный 194" xfId="14110"/>
    <cellStyle name="Обычный 194 2" xfId="14111"/>
    <cellStyle name="Обычный 194 2 2" xfId="14112"/>
    <cellStyle name="Обычный 194 2 2 2" xfId="44067"/>
    <cellStyle name="Обычный 194 2 3" xfId="44068"/>
    <cellStyle name="Обычный 194 3" xfId="14113"/>
    <cellStyle name="Обычный 194 3 2" xfId="44069"/>
    <cellStyle name="Обычный 194 4" xfId="44070"/>
    <cellStyle name="Обычный 195" xfId="14114"/>
    <cellStyle name="Обычный 195 2" xfId="14115"/>
    <cellStyle name="Обычный 195 2 2" xfId="14116"/>
    <cellStyle name="Обычный 195 2 2 2" xfId="44071"/>
    <cellStyle name="Обычный 195 2 3" xfId="44072"/>
    <cellStyle name="Обычный 195 3" xfId="14117"/>
    <cellStyle name="Обычный 195 3 2" xfId="44073"/>
    <cellStyle name="Обычный 195 4" xfId="44074"/>
    <cellStyle name="Обычный 196" xfId="14118"/>
    <cellStyle name="Обычный 196 2" xfId="14119"/>
    <cellStyle name="Обычный 196 2 2" xfId="14120"/>
    <cellStyle name="Обычный 196 2 2 2" xfId="44075"/>
    <cellStyle name="Обычный 196 2 3" xfId="44076"/>
    <cellStyle name="Обычный 196 3" xfId="14121"/>
    <cellStyle name="Обычный 196 3 2" xfId="14122"/>
    <cellStyle name="Обычный 196 4" xfId="44077"/>
    <cellStyle name="Обычный 197" xfId="14123"/>
    <cellStyle name="Обычный 197 2" xfId="14124"/>
    <cellStyle name="Обычный 197 2 2" xfId="14125"/>
    <cellStyle name="Обычный 197 2 2 2" xfId="44078"/>
    <cellStyle name="Обычный 197 2 3" xfId="44079"/>
    <cellStyle name="Обычный 197 3" xfId="14126"/>
    <cellStyle name="Обычный 197 3 2" xfId="44080"/>
    <cellStyle name="Обычный 197 4" xfId="44081"/>
    <cellStyle name="Обычный 198" xfId="14127"/>
    <cellStyle name="Обычный 198 2" xfId="44082"/>
    <cellStyle name="Обычный 199" xfId="14128"/>
    <cellStyle name="Обычный 199 2" xfId="14129"/>
    <cellStyle name="Обычный 199 2 2" xfId="14130"/>
    <cellStyle name="Обычный 199 2 2 2" xfId="44083"/>
    <cellStyle name="Обычный 199 2 3" xfId="44084"/>
    <cellStyle name="Обычный 199 3" xfId="14131"/>
    <cellStyle name="Обычный 199 3 2" xfId="44085"/>
    <cellStyle name="Обычный 199 4" xfId="44086"/>
    <cellStyle name="Обычный 2" xfId="7"/>
    <cellStyle name="Обычный 2 10" xfId="8"/>
    <cellStyle name="Обычный 2 10 2" xfId="14132"/>
    <cellStyle name="Обычный 2 10 3" xfId="14133"/>
    <cellStyle name="Обычный 2 10 4" xfId="60910"/>
    <cellStyle name="Обычный 2 11" xfId="14134"/>
    <cellStyle name="Обычный 2 11 2" xfId="44087"/>
    <cellStyle name="Обычный 2 11 3" xfId="60911"/>
    <cellStyle name="Обычный 2 12" xfId="14135"/>
    <cellStyle name="Обычный 2 12 2" xfId="44088"/>
    <cellStyle name="Обычный 2 12 3" xfId="60912"/>
    <cellStyle name="Обычный 2 13" xfId="14136"/>
    <cellStyle name="Обычный 2 13 2" xfId="44089"/>
    <cellStyle name="Обычный 2 13 3" xfId="60913"/>
    <cellStyle name="Обычный 2 14" xfId="14137"/>
    <cellStyle name="Обычный 2 14 2" xfId="44090"/>
    <cellStyle name="Обычный 2 14 3" xfId="60914"/>
    <cellStyle name="Обычный 2 15" xfId="14138"/>
    <cellStyle name="Обычный 2 15 2" xfId="44091"/>
    <cellStyle name="Обычный 2 15 3" xfId="60915"/>
    <cellStyle name="Обычный 2 16" xfId="14139"/>
    <cellStyle name="Обычный 2 16 2" xfId="44092"/>
    <cellStyle name="Обычный 2 16 3" xfId="60916"/>
    <cellStyle name="Обычный 2 17" xfId="14140"/>
    <cellStyle name="Обычный 2 17 2" xfId="44093"/>
    <cellStyle name="Обычный 2 17 3" xfId="60917"/>
    <cellStyle name="Обычный 2 18" xfId="14141"/>
    <cellStyle name="Обычный 2 18 2" xfId="44094"/>
    <cellStyle name="Обычный 2 18 3" xfId="60918"/>
    <cellStyle name="Обычный 2 19" xfId="14142"/>
    <cellStyle name="Обычный 2 19 2" xfId="44095"/>
    <cellStyle name="Обычный 2 19 3" xfId="60919"/>
    <cellStyle name="Обычный 2 2" xfId="9"/>
    <cellStyle name="Обычный 2 2 10" xfId="14143"/>
    <cellStyle name="Обычный 2 2 10 2" xfId="44096"/>
    <cellStyle name="Обычный 2 2 10 3" xfId="60920"/>
    <cellStyle name="Обычный 2 2 11" xfId="14144"/>
    <cellStyle name="Обычный 2 2 11 2" xfId="44097"/>
    <cellStyle name="Обычный 2 2 11 3" xfId="60921"/>
    <cellStyle name="Обычный 2 2 12" xfId="14145"/>
    <cellStyle name="Обычный 2 2 12 2" xfId="44098"/>
    <cellStyle name="Обычный 2 2 12 3" xfId="60922"/>
    <cellStyle name="Обычный 2 2 13" xfId="14146"/>
    <cellStyle name="Обычный 2 2 13 2" xfId="44099"/>
    <cellStyle name="Обычный 2 2 13 3" xfId="60923"/>
    <cellStyle name="Обычный 2 2 14" xfId="14147"/>
    <cellStyle name="Обычный 2 2 14 2" xfId="44100"/>
    <cellStyle name="Обычный 2 2 14 3" xfId="60924"/>
    <cellStyle name="Обычный 2 2 15" xfId="14148"/>
    <cellStyle name="Обычный 2 2 15 2" xfId="44101"/>
    <cellStyle name="Обычный 2 2 15 3" xfId="60925"/>
    <cellStyle name="Обычный 2 2 16" xfId="14149"/>
    <cellStyle name="Обычный 2 2 16 2" xfId="44102"/>
    <cellStyle name="Обычный 2 2 16 3" xfId="60926"/>
    <cellStyle name="Обычный 2 2 17" xfId="14150"/>
    <cellStyle name="Обычный 2 2 17 2" xfId="44103"/>
    <cellStyle name="Обычный 2 2 17 3" xfId="60927"/>
    <cellStyle name="Обычный 2 2 18" xfId="14151"/>
    <cellStyle name="Обычный 2 2 18 2" xfId="44104"/>
    <cellStyle name="Обычный 2 2 18 3" xfId="60928"/>
    <cellStyle name="Обычный 2 2 19" xfId="14152"/>
    <cellStyle name="Обычный 2 2 19 2" xfId="44105"/>
    <cellStyle name="Обычный 2 2 19 3" xfId="61461"/>
    <cellStyle name="Обычный 2 2 2" xfId="14153"/>
    <cellStyle name="Обычный 2 2 2 10" xfId="14154"/>
    <cellStyle name="Обычный 2 2 2 10 2" xfId="44106"/>
    <cellStyle name="Обычный 2 2 2 10 3" xfId="60929"/>
    <cellStyle name="Обычный 2 2 2 11" xfId="14155"/>
    <cellStyle name="Обычный 2 2 2 11 2" xfId="44107"/>
    <cellStyle name="Обычный 2 2 2 11 3" xfId="60930"/>
    <cellStyle name="Обычный 2 2 2 12" xfId="14156"/>
    <cellStyle name="Обычный 2 2 2 12 2" xfId="44108"/>
    <cellStyle name="Обычный 2 2 2 12 3" xfId="60931"/>
    <cellStyle name="Обычный 2 2 2 13" xfId="14157"/>
    <cellStyle name="Обычный 2 2 2 13 2" xfId="44109"/>
    <cellStyle name="Обычный 2 2 2 13 3" xfId="60932"/>
    <cellStyle name="Обычный 2 2 2 14" xfId="14158"/>
    <cellStyle name="Обычный 2 2 2 14 2" xfId="44110"/>
    <cellStyle name="Обычный 2 2 2 14 3" xfId="60933"/>
    <cellStyle name="Обычный 2 2 2 15" xfId="14159"/>
    <cellStyle name="Обычный 2 2 2 15 2" xfId="44111"/>
    <cellStyle name="Обычный 2 2 2 15 3" xfId="60934"/>
    <cellStyle name="Обычный 2 2 2 16" xfId="14160"/>
    <cellStyle name="Обычный 2 2 2 16 2" xfId="44112"/>
    <cellStyle name="Обычный 2 2 2 16 3" xfId="60935"/>
    <cellStyle name="Обычный 2 2 2 17" xfId="14161"/>
    <cellStyle name="Обычный 2 2 2 17 2" xfId="44113"/>
    <cellStyle name="Обычный 2 2 2 17 3" xfId="60936"/>
    <cellStyle name="Обычный 2 2 2 18" xfId="14162"/>
    <cellStyle name="Обычный 2 2 2 18 2" xfId="44114"/>
    <cellStyle name="Обычный 2 2 2 18 3" xfId="60937"/>
    <cellStyle name="Обычный 2 2 2 19" xfId="14163"/>
    <cellStyle name="Обычный 2 2 2 19 2" xfId="44115"/>
    <cellStyle name="Обычный 2 2 2 2" xfId="14164"/>
    <cellStyle name="Обычный 2 2 2 2 10" xfId="14165"/>
    <cellStyle name="Обычный 2 2 2 2 10 2" xfId="44116"/>
    <cellStyle name="Обычный 2 2 2 2 11" xfId="44117"/>
    <cellStyle name="Обычный 2 2 2 2 12" xfId="60938"/>
    <cellStyle name="Обычный 2 2 2 2 2" xfId="14166"/>
    <cellStyle name="Обычный 2 2 2 2 2 2" xfId="14167"/>
    <cellStyle name="Обычный 2 2 2 2 2 2 2" xfId="44118"/>
    <cellStyle name="Обычный 2 2 2 2 2 3" xfId="14168"/>
    <cellStyle name="Обычный 2 2 2 2 2 3 2" xfId="44119"/>
    <cellStyle name="Обычный 2 2 2 2 2 4" xfId="14169"/>
    <cellStyle name="Обычный 2 2 2 2 2 4 2" xfId="44120"/>
    <cellStyle name="Обычный 2 2 2 2 2 5" xfId="14170"/>
    <cellStyle name="Обычный 2 2 2 2 2 5 2" xfId="44121"/>
    <cellStyle name="Обычный 2 2 2 2 2 6" xfId="44122"/>
    <cellStyle name="Обычный 2 2 2 2 3" xfId="14171"/>
    <cellStyle name="Обычный 2 2 2 2 3 2" xfId="44123"/>
    <cellStyle name="Обычный 2 2 2 2 4" xfId="14172"/>
    <cellStyle name="Обычный 2 2 2 2 4 2" xfId="44124"/>
    <cellStyle name="Обычный 2 2 2 2 5" xfId="14173"/>
    <cellStyle name="Обычный 2 2 2 2 5 2" xfId="44125"/>
    <cellStyle name="Обычный 2 2 2 2 6" xfId="14174"/>
    <cellStyle name="Обычный 2 2 2 2 6 2" xfId="44126"/>
    <cellStyle name="Обычный 2 2 2 2 7" xfId="14175"/>
    <cellStyle name="Обычный 2 2 2 2 7 2" xfId="44127"/>
    <cellStyle name="Обычный 2 2 2 2 8" xfId="14176"/>
    <cellStyle name="Обычный 2 2 2 2 8 2" xfId="44128"/>
    <cellStyle name="Обычный 2 2 2 2 9" xfId="14177"/>
    <cellStyle name="Обычный 2 2 2 2 9 2" xfId="44129"/>
    <cellStyle name="Обычный 2 2 2 20" xfId="14178"/>
    <cellStyle name="Обычный 2 2 2 20 2" xfId="44130"/>
    <cellStyle name="Обычный 2 2 2 21" xfId="14179"/>
    <cellStyle name="Обычный 2 2 2 21 2" xfId="44131"/>
    <cellStyle name="Обычный 2 2 2 22" xfId="14180"/>
    <cellStyle name="Обычный 2 2 2 22 2" xfId="44132"/>
    <cellStyle name="Обычный 2 2 2 23" xfId="14181"/>
    <cellStyle name="Обычный 2 2 2 23 2" xfId="44133"/>
    <cellStyle name="Обычный 2 2 2 24" xfId="14182"/>
    <cellStyle name="Обычный 2 2 2 24 2" xfId="44134"/>
    <cellStyle name="Обычный 2 2 2 25" xfId="14183"/>
    <cellStyle name="Обычный 2 2 2 25 2" xfId="44135"/>
    <cellStyle name="Обычный 2 2 2 26" xfId="14184"/>
    <cellStyle name="Обычный 2 2 2 26 2" xfId="44136"/>
    <cellStyle name="Обычный 2 2 2 27" xfId="14185"/>
    <cellStyle name="Обычный 2 2 2 27 2" xfId="44137"/>
    <cellStyle name="Обычный 2 2 2 28" xfId="14186"/>
    <cellStyle name="Обычный 2 2 2 28 2" xfId="44138"/>
    <cellStyle name="Обычный 2 2 2 29" xfId="14187"/>
    <cellStyle name="Обычный 2 2 2 29 2" xfId="44139"/>
    <cellStyle name="Обычный 2 2 2 3" xfId="14188"/>
    <cellStyle name="Обычный 2 2 2 3 2" xfId="44140"/>
    <cellStyle name="Обычный 2 2 2 3 3" xfId="60939"/>
    <cellStyle name="Обычный 2 2 2 30" xfId="44141"/>
    <cellStyle name="Обычный 2 2 2 31" xfId="60940"/>
    <cellStyle name="Обычный 2 2 2 4" xfId="14189"/>
    <cellStyle name="Обычный 2 2 2 4 2" xfId="44142"/>
    <cellStyle name="Обычный 2 2 2 4 3" xfId="60941"/>
    <cellStyle name="Обычный 2 2 2 5" xfId="14190"/>
    <cellStyle name="Обычный 2 2 2 5 2" xfId="44143"/>
    <cellStyle name="Обычный 2 2 2 5 3" xfId="60942"/>
    <cellStyle name="Обычный 2 2 2 6" xfId="14191"/>
    <cellStyle name="Обычный 2 2 2 6 2" xfId="44144"/>
    <cellStyle name="Обычный 2 2 2 6 3" xfId="60943"/>
    <cellStyle name="Обычный 2 2 2 7" xfId="14192"/>
    <cellStyle name="Обычный 2 2 2 7 2" xfId="44145"/>
    <cellStyle name="Обычный 2 2 2 7 3" xfId="60944"/>
    <cellStyle name="Обычный 2 2 2 8" xfId="14193"/>
    <cellStyle name="Обычный 2 2 2 8 2" xfId="44146"/>
    <cellStyle name="Обычный 2 2 2 8 3" xfId="60945"/>
    <cellStyle name="Обычный 2 2 2 9" xfId="14194"/>
    <cellStyle name="Обычный 2 2 2 9 2" xfId="44147"/>
    <cellStyle name="Обычный 2 2 2 9 3" xfId="60946"/>
    <cellStyle name="Обычный 2 2 20" xfId="14195"/>
    <cellStyle name="Обычный 2 2 20 2" xfId="44148"/>
    <cellStyle name="Обычный 2 2 21" xfId="14196"/>
    <cellStyle name="Обычный 2 2 21 2" xfId="44149"/>
    <cellStyle name="Обычный 2 2 22" xfId="14197"/>
    <cellStyle name="Обычный 2 2 22 2" xfId="44150"/>
    <cellStyle name="Обычный 2 2 23" xfId="14198"/>
    <cellStyle name="Обычный 2 2 23 2" xfId="44151"/>
    <cellStyle name="Обычный 2 2 24" xfId="14199"/>
    <cellStyle name="Обычный 2 2 24 2" xfId="44152"/>
    <cellStyle name="Обычный 2 2 25" xfId="14200"/>
    <cellStyle name="Обычный 2 2 25 2" xfId="44153"/>
    <cellStyle name="Обычный 2 2 26" xfId="14201"/>
    <cellStyle name="Обычный 2 2 26 2" xfId="44154"/>
    <cellStyle name="Обычный 2 2 27" xfId="14202"/>
    <cellStyle name="Обычный 2 2 27 2" xfId="44155"/>
    <cellStyle name="Обычный 2 2 28" xfId="14203"/>
    <cellStyle name="Обычный 2 2 28 2" xfId="44156"/>
    <cellStyle name="Обычный 2 2 29" xfId="14204"/>
    <cellStyle name="Обычный 2 2 29 2" xfId="44157"/>
    <cellStyle name="Обычный 2 2 3" xfId="14205"/>
    <cellStyle name="Обычный 2 2 3 2" xfId="44158"/>
    <cellStyle name="Обычный 2 2 3 3" xfId="60947"/>
    <cellStyle name="Обычный 2 2 30" xfId="14206"/>
    <cellStyle name="Обычный 2 2 30 2" xfId="44159"/>
    <cellStyle name="Обычный 2 2 31" xfId="14207"/>
    <cellStyle name="Обычный 2 2 31 2" xfId="44160"/>
    <cellStyle name="Обычный 2 2 32" xfId="14208"/>
    <cellStyle name="Обычный 2 2 32 2" xfId="44161"/>
    <cellStyle name="Обычный 2 2 33" xfId="14209"/>
    <cellStyle name="Обычный 2 2 33 2" xfId="44162"/>
    <cellStyle name="Обычный 2 2 34" xfId="14210"/>
    <cellStyle name="Обычный 2 2 34 2" xfId="44163"/>
    <cellStyle name="Обычный 2 2 35" xfId="14211"/>
    <cellStyle name="Обычный 2 2 35 2" xfId="44164"/>
    <cellStyle name="Обычный 2 2 36" xfId="14212"/>
    <cellStyle name="Обычный 2 2 36 2" xfId="44165"/>
    <cellStyle name="Обычный 2 2 37" xfId="14213"/>
    <cellStyle name="Обычный 2 2 37 2" xfId="44166"/>
    <cellStyle name="Обычный 2 2 38" xfId="14214"/>
    <cellStyle name="Обычный 2 2 38 2" xfId="44167"/>
    <cellStyle name="Обычный 2 2 39" xfId="14215"/>
    <cellStyle name="Обычный 2 2 39 2" xfId="44168"/>
    <cellStyle name="Обычный 2 2 4" xfId="14216"/>
    <cellStyle name="Обычный 2 2 4 2" xfId="44169"/>
    <cellStyle name="Обычный 2 2 4 3" xfId="60948"/>
    <cellStyle name="Обычный 2 2 40" xfId="14217"/>
    <cellStyle name="Обычный 2 2 40 2" xfId="44170"/>
    <cellStyle name="Обычный 2 2 41" xfId="14218"/>
    <cellStyle name="Обычный 2 2 41 2" xfId="44171"/>
    <cellStyle name="Обычный 2 2 42" xfId="14219"/>
    <cellStyle name="Обычный 2 2 42 2" xfId="44172"/>
    <cellStyle name="Обычный 2 2 43" xfId="14220"/>
    <cellStyle name="Обычный 2 2 43 2" xfId="44173"/>
    <cellStyle name="Обычный 2 2 44" xfId="14221"/>
    <cellStyle name="Обычный 2 2 44 2" xfId="44174"/>
    <cellStyle name="Обычный 2 2 45" xfId="14222"/>
    <cellStyle name="Обычный 2 2 45 2" xfId="44175"/>
    <cellStyle name="Обычный 2 2 46" xfId="14223"/>
    <cellStyle name="Обычный 2 2 46 2" xfId="44176"/>
    <cellStyle name="Обычный 2 2 47" xfId="14224"/>
    <cellStyle name="Обычный 2 2 47 2" xfId="44177"/>
    <cellStyle name="Обычный 2 2 48" xfId="44178"/>
    <cellStyle name="Обычный 2 2 49" xfId="60949"/>
    <cellStyle name="Обычный 2 2 5" xfId="14225"/>
    <cellStyle name="Обычный 2 2 5 2" xfId="44179"/>
    <cellStyle name="Обычный 2 2 5 3" xfId="60950"/>
    <cellStyle name="Обычный 2 2 6" xfId="14226"/>
    <cellStyle name="Обычный 2 2 6 2" xfId="44180"/>
    <cellStyle name="Обычный 2 2 6 3" xfId="60951"/>
    <cellStyle name="Обычный 2 2 7" xfId="14227"/>
    <cellStyle name="Обычный 2 2 7 2" xfId="44181"/>
    <cellStyle name="Обычный 2 2 7 3" xfId="60952"/>
    <cellStyle name="Обычный 2 2 8" xfId="14228"/>
    <cellStyle name="Обычный 2 2 8 2" xfId="44182"/>
    <cellStyle name="Обычный 2 2 8 3" xfId="60953"/>
    <cellStyle name="Обычный 2 2 9" xfId="14229"/>
    <cellStyle name="Обычный 2 2 9 2" xfId="44183"/>
    <cellStyle name="Обычный 2 2 9 3" xfId="60954"/>
    <cellStyle name="Обычный 2 20" xfId="14230"/>
    <cellStyle name="Обычный 2 20 2" xfId="44184"/>
    <cellStyle name="Обычный 2 20 3" xfId="60955"/>
    <cellStyle name="Обычный 2 21" xfId="14231"/>
    <cellStyle name="Обычный 2 21 2" xfId="44185"/>
    <cellStyle name="Обычный 2 21 3" xfId="60956"/>
    <cellStyle name="Обычный 2 22" xfId="14232"/>
    <cellStyle name="Обычный 2 22 2" xfId="44186"/>
    <cellStyle name="Обычный 2 22 3" xfId="60957"/>
    <cellStyle name="Обычный 2 23" xfId="14233"/>
    <cellStyle name="Обычный 2 23 2" xfId="44187"/>
    <cellStyle name="Обычный 2 23 3" xfId="60958"/>
    <cellStyle name="Обычный 2 24" xfId="14234"/>
    <cellStyle name="Обычный 2 24 2" xfId="44188"/>
    <cellStyle name="Обычный 2 24 3" xfId="60959"/>
    <cellStyle name="Обычный 2 25" xfId="14235"/>
    <cellStyle name="Обычный 2 25 2" xfId="44189"/>
    <cellStyle name="Обычный 2 25 3" xfId="60960"/>
    <cellStyle name="Обычный 2 26" xfId="14236"/>
    <cellStyle name="Обычный 2 26 2" xfId="44190"/>
    <cellStyle name="Обычный 2 27" xfId="14237"/>
    <cellStyle name="Обычный 2 27 2" xfId="44191"/>
    <cellStyle name="Обычный 2 28" xfId="14238"/>
    <cellStyle name="Обычный 2 28 2" xfId="44192"/>
    <cellStyle name="Обычный 2 29" xfId="14239"/>
    <cellStyle name="Обычный 2 29 2" xfId="44193"/>
    <cellStyle name="Обычный 2 3" xfId="10"/>
    <cellStyle name="Обычный 2 3 10" xfId="14240"/>
    <cellStyle name="Обычный 2 3 10 2" xfId="44194"/>
    <cellStyle name="Обычный 2 3 11" xfId="14241"/>
    <cellStyle name="Обычный 2 3 11 2" xfId="44195"/>
    <cellStyle name="Обычный 2 3 12" xfId="14242"/>
    <cellStyle name="Обычный 2 3 13" xfId="14243"/>
    <cellStyle name="Обычный 2 3 14" xfId="59094"/>
    <cellStyle name="Обычный 2 3 15" xfId="60961"/>
    <cellStyle name="Обычный 2 3 2" xfId="14244"/>
    <cellStyle name="Обычный 2 3 2 2" xfId="14245"/>
    <cellStyle name="Обычный 2 3 2 2 2" xfId="14246"/>
    <cellStyle name="Обычный 2 3 2 2 2 2" xfId="44196"/>
    <cellStyle name="Обычный 2 3 2 2 3" xfId="14247"/>
    <cellStyle name="Обычный 2 3 2 2 3 2" xfId="44197"/>
    <cellStyle name="Обычный 2 3 2 2 4" xfId="14248"/>
    <cellStyle name="Обычный 2 3 2 2 4 2" xfId="44198"/>
    <cellStyle name="Обычный 2 3 2 2 5" xfId="14249"/>
    <cellStyle name="Обычный 2 3 2 2 5 2" xfId="44199"/>
    <cellStyle name="Обычный 2 3 2 2 6" xfId="44200"/>
    <cellStyle name="Обычный 2 3 2 3" xfId="14250"/>
    <cellStyle name="Обычный 2 3 2 3 2" xfId="44201"/>
    <cellStyle name="Обычный 2 3 2 4" xfId="14251"/>
    <cellStyle name="Обычный 2 3 2 4 2" xfId="44202"/>
    <cellStyle name="Обычный 2 3 2 5" xfId="14252"/>
    <cellStyle name="Обычный 2 3 2 5 2" xfId="44203"/>
    <cellStyle name="Обычный 2 3 2 6" xfId="44204"/>
    <cellStyle name="Обычный 2 3 2 7" xfId="61462"/>
    <cellStyle name="Обычный 2 3 3" xfId="14253"/>
    <cellStyle name="Обычный 2 3 3 2" xfId="44205"/>
    <cellStyle name="Обычный 2 3 3 2 2" xfId="61463"/>
    <cellStyle name="Обычный 2 3 3 3" xfId="59095"/>
    <cellStyle name="Обычный 2 3 4" xfId="14254"/>
    <cellStyle name="Обычный 2 3 4 2" xfId="44206"/>
    <cellStyle name="Обычный 2 3 5" xfId="14255"/>
    <cellStyle name="Обычный 2 3 5 2" xfId="44207"/>
    <cellStyle name="Обычный 2 3 6" xfId="14256"/>
    <cellStyle name="Обычный 2 3 6 2" xfId="44208"/>
    <cellStyle name="Обычный 2 3 7" xfId="14257"/>
    <cellStyle name="Обычный 2 3 7 2" xfId="44209"/>
    <cellStyle name="Обычный 2 3 8" xfId="14258"/>
    <cellStyle name="Обычный 2 3 8 2" xfId="44210"/>
    <cellStyle name="Обычный 2 3 9" xfId="14259"/>
    <cellStyle name="Обычный 2 3 9 2" xfId="44211"/>
    <cellStyle name="Обычный 2 30" xfId="14260"/>
    <cellStyle name="Обычный 2 30 2" xfId="44212"/>
    <cellStyle name="Обычный 2 31" xfId="14261"/>
    <cellStyle name="Обычный 2 31 2" xfId="44213"/>
    <cellStyle name="Обычный 2 32" xfId="14262"/>
    <cellStyle name="Обычный 2 32 2" xfId="44214"/>
    <cellStyle name="Обычный 2 33" xfId="14263"/>
    <cellStyle name="Обычный 2 33 2" xfId="44215"/>
    <cellStyle name="Обычный 2 34" xfId="14264"/>
    <cellStyle name="Обычный 2 34 2" xfId="44216"/>
    <cellStyle name="Обычный 2 35" xfId="14265"/>
    <cellStyle name="Обычный 2 35 2" xfId="44217"/>
    <cellStyle name="Обычный 2 36" xfId="14266"/>
    <cellStyle name="Обычный 2 36 2" xfId="44218"/>
    <cellStyle name="Обычный 2 37" xfId="14267"/>
    <cellStyle name="Обычный 2 37 2" xfId="44219"/>
    <cellStyle name="Обычный 2 38" xfId="14268"/>
    <cellStyle name="Обычный 2 38 2" xfId="44220"/>
    <cellStyle name="Обычный 2 39" xfId="14269"/>
    <cellStyle name="Обычный 2 39 2" xfId="44221"/>
    <cellStyle name="Обычный 2 4" xfId="11"/>
    <cellStyle name="Обычный 2 4 10" xfId="60962"/>
    <cellStyle name="Обычный 2 4 2" xfId="12"/>
    <cellStyle name="Обычный 2 4 2 2" xfId="14270"/>
    <cellStyle name="Обычный 2 4 2 3" xfId="14271"/>
    <cellStyle name="Обычный 2 4 3" xfId="14272"/>
    <cellStyle name="Обычный 2 4 3 2" xfId="44222"/>
    <cellStyle name="Обычный 2 4 4" xfId="14273"/>
    <cellStyle name="Обычный 2 4 4 2" xfId="44223"/>
    <cellStyle name="Обычный 2 4 5" xfId="14274"/>
    <cellStyle name="Обычный 2 4 5 2" xfId="44224"/>
    <cellStyle name="Обычный 2 4 6" xfId="14275"/>
    <cellStyle name="Обычный 2 4 6 2" xfId="44225"/>
    <cellStyle name="Обычный 2 4 7" xfId="14276"/>
    <cellStyle name="Обычный 2 4 7 2" xfId="44226"/>
    <cellStyle name="Обычный 2 4 8" xfId="14277"/>
    <cellStyle name="Обычный 2 4 9" xfId="14278"/>
    <cellStyle name="Обычный 2 40" xfId="14279"/>
    <cellStyle name="Обычный 2 40 2" xfId="44227"/>
    <cellStyle name="Обычный 2 41" xfId="14280"/>
    <cellStyle name="Обычный 2 41 2" xfId="44228"/>
    <cellStyle name="Обычный 2 42" xfId="14281"/>
    <cellStyle name="Обычный 2 42 2" xfId="44229"/>
    <cellStyle name="Обычный 2 43" xfId="14282"/>
    <cellStyle name="Обычный 2 43 2" xfId="44230"/>
    <cellStyle name="Обычный 2 44" xfId="14283"/>
    <cellStyle name="Обычный 2 44 2" xfId="44231"/>
    <cellStyle name="Обычный 2 45" xfId="14284"/>
    <cellStyle name="Обычный 2 45 2" xfId="44232"/>
    <cellStyle name="Обычный 2 46" xfId="14285"/>
    <cellStyle name="Обычный 2 46 2" xfId="44233"/>
    <cellStyle name="Обычный 2 47" xfId="14286"/>
    <cellStyle name="Обычный 2 47 2" xfId="44234"/>
    <cellStyle name="Обычный 2 48" xfId="14287"/>
    <cellStyle name="Обычный 2 48 2" xfId="44235"/>
    <cellStyle name="Обычный 2 49" xfId="14288"/>
    <cellStyle name="Обычный 2 49 2" xfId="44236"/>
    <cellStyle name="Обычный 2 5" xfId="14289"/>
    <cellStyle name="Обычный 2 5 2" xfId="44237"/>
    <cellStyle name="Обычный 2 5 3" xfId="60963"/>
    <cellStyle name="Обычный 2 50" xfId="14290"/>
    <cellStyle name="Обычный 2 50 2" xfId="44238"/>
    <cellStyle name="Обычный 2 51" xfId="14291"/>
    <cellStyle name="Обычный 2 51 2" xfId="44239"/>
    <cellStyle name="Обычный 2 52" xfId="14292"/>
    <cellStyle name="Обычный 2 52 2" xfId="44240"/>
    <cellStyle name="Обычный 2 53" xfId="14293"/>
    <cellStyle name="Обычный 2 53 2" xfId="44241"/>
    <cellStyle name="Обычный 2 54" xfId="14294"/>
    <cellStyle name="Обычный 2 54 2" xfId="44242"/>
    <cellStyle name="Обычный 2 55" xfId="14295"/>
    <cellStyle name="Обычный 2 55 2" xfId="44243"/>
    <cellStyle name="Обычный 2 56" xfId="14296"/>
    <cellStyle name="Обычный 2 56 2" xfId="44244"/>
    <cellStyle name="Обычный 2 57" xfId="14297"/>
    <cellStyle name="Обычный 2 57 2" xfId="44245"/>
    <cellStyle name="Обычный 2 58" xfId="14298"/>
    <cellStyle name="Обычный 2 58 2" xfId="44246"/>
    <cellStyle name="Обычный 2 59" xfId="14299"/>
    <cellStyle name="Обычный 2 59 2" xfId="44247"/>
    <cellStyle name="Обычный 2 6" xfId="14300"/>
    <cellStyle name="Обычный 2 6 2" xfId="44248"/>
    <cellStyle name="Обычный 2 6 3" xfId="60964"/>
    <cellStyle name="Обычный 2 60" xfId="14301"/>
    <cellStyle name="Обычный 2 60 2" xfId="44249"/>
    <cellStyle name="Обычный 2 61" xfId="14302"/>
    <cellStyle name="Обычный 2 61 2" xfId="44250"/>
    <cellStyle name="Обычный 2 62" xfId="14303"/>
    <cellStyle name="Обычный 2 62 2" xfId="44251"/>
    <cellStyle name="Обычный 2 63" xfId="14304"/>
    <cellStyle name="Обычный 2 63 2" xfId="44252"/>
    <cellStyle name="Обычный 2 64" xfId="14305"/>
    <cellStyle name="Обычный 2 64 2" xfId="44253"/>
    <cellStyle name="Обычный 2 65" xfId="14306"/>
    <cellStyle name="Обычный 2 65 2" xfId="44254"/>
    <cellStyle name="Обычный 2 66" xfId="14307"/>
    <cellStyle name="Обычный 2 66 2" xfId="44255"/>
    <cellStyle name="Обычный 2 67" xfId="14308"/>
    <cellStyle name="Обычный 2 67 2" xfId="44256"/>
    <cellStyle name="Обычный 2 68" xfId="14309"/>
    <cellStyle name="Обычный 2 68 2" xfId="44257"/>
    <cellStyle name="Обычный 2 69" xfId="14310"/>
    <cellStyle name="Обычный 2 69 2" xfId="44258"/>
    <cellStyle name="Обычный 2 7" xfId="14311"/>
    <cellStyle name="Обычный 2 7 2" xfId="44259"/>
    <cellStyle name="Обычный 2 7 3" xfId="60965"/>
    <cellStyle name="Обычный 2 70" xfId="14312"/>
    <cellStyle name="Обычный 2 70 2" xfId="44260"/>
    <cellStyle name="Обычный 2 71" xfId="14313"/>
    <cellStyle name="Обычный 2 71 2" xfId="44261"/>
    <cellStyle name="Обычный 2 72" xfId="14314"/>
    <cellStyle name="Обычный 2 72 2" xfId="44262"/>
    <cellStyle name="Обычный 2 73" xfId="14315"/>
    <cellStyle name="Обычный 2 73 2" xfId="44263"/>
    <cellStyle name="Обычный 2 74" xfId="14316"/>
    <cellStyle name="Обычный 2 74 2" xfId="44264"/>
    <cellStyle name="Обычный 2 75" xfId="14317"/>
    <cellStyle name="Обычный 2 75 2" xfId="44265"/>
    <cellStyle name="Обычный 2 76" xfId="14318"/>
    <cellStyle name="Обычный 2 76 2" xfId="44266"/>
    <cellStyle name="Обычный 2 77" xfId="14319"/>
    <cellStyle name="Обычный 2 77 2" xfId="44267"/>
    <cellStyle name="Обычный 2 78" xfId="14320"/>
    <cellStyle name="Обычный 2 78 2" xfId="44268"/>
    <cellStyle name="Обычный 2 79" xfId="14321"/>
    <cellStyle name="Обычный 2 79 2" xfId="44269"/>
    <cellStyle name="Обычный 2 8" xfId="14322"/>
    <cellStyle name="Обычный 2 8 2" xfId="44270"/>
    <cellStyle name="Обычный 2 8 3" xfId="60966"/>
    <cellStyle name="Обычный 2 80" xfId="14323"/>
    <cellStyle name="Обычный 2 80 2" xfId="44271"/>
    <cellStyle name="Обычный 2 81" xfId="14324"/>
    <cellStyle name="Обычный 2 81 2" xfId="44272"/>
    <cellStyle name="Обычный 2 82" xfId="14325"/>
    <cellStyle name="Обычный 2 82 2" xfId="44273"/>
    <cellStyle name="Обычный 2 83" xfId="14326"/>
    <cellStyle name="Обычный 2 83 2" xfId="44274"/>
    <cellStyle name="Обычный 2 84" xfId="14327"/>
    <cellStyle name="Обычный 2 84 2" xfId="44275"/>
    <cellStyle name="Обычный 2 85" xfId="14328"/>
    <cellStyle name="Обычный 2 85 2" xfId="44276"/>
    <cellStyle name="Обычный 2 86" xfId="14329"/>
    <cellStyle name="Обычный 2 86 2" xfId="44277"/>
    <cellStyle name="Обычный 2 87" xfId="14330"/>
    <cellStyle name="Обычный 2 87 2" xfId="44278"/>
    <cellStyle name="Обычный 2 88" xfId="14331"/>
    <cellStyle name="Обычный 2 88 2" xfId="44279"/>
    <cellStyle name="Обычный 2 89" xfId="14332"/>
    <cellStyle name="Обычный 2 89 2" xfId="44280"/>
    <cellStyle name="Обычный 2 9" xfId="35"/>
    <cellStyle name="Обычный 2 9 10" xfId="14333"/>
    <cellStyle name="Обычный 2 9 10 2" xfId="44281"/>
    <cellStyle name="Обычный 2 9 11" xfId="14334"/>
    <cellStyle name="Обычный 2 9 11 2" xfId="44282"/>
    <cellStyle name="Обычный 2 9 12" xfId="14335"/>
    <cellStyle name="Обычный 2 9 12 2" xfId="44283"/>
    <cellStyle name="Обычный 2 9 13" xfId="14336"/>
    <cellStyle name="Обычный 2 9 13 2" xfId="44284"/>
    <cellStyle name="Обычный 2 9 14" xfId="14337"/>
    <cellStyle name="Обычный 2 9 14 2" xfId="44285"/>
    <cellStyle name="Обычный 2 9 15" xfId="14338"/>
    <cellStyle name="Обычный 2 9 15 2" xfId="44286"/>
    <cellStyle name="Обычный 2 9 16" xfId="14339"/>
    <cellStyle name="Обычный 2 9 16 2" xfId="44287"/>
    <cellStyle name="Обычный 2 9 17" xfId="14340"/>
    <cellStyle name="Обычный 2 9 17 2" xfId="44288"/>
    <cellStyle name="Обычный 2 9 18" xfId="14341"/>
    <cellStyle name="Обычный 2 9 18 2" xfId="44289"/>
    <cellStyle name="Обычный 2 9 19" xfId="14342"/>
    <cellStyle name="Обычный 2 9 19 2" xfId="44290"/>
    <cellStyle name="Обычный 2 9 2" xfId="14343"/>
    <cellStyle name="Обычный 2 9 2 2" xfId="44291"/>
    <cellStyle name="Обычный 2 9 20" xfId="14344"/>
    <cellStyle name="Обычный 2 9 20 2" xfId="44292"/>
    <cellStyle name="Обычный 2 9 21" xfId="14345"/>
    <cellStyle name="Обычный 2 9 21 2" xfId="44293"/>
    <cellStyle name="Обычный 2 9 22" xfId="14346"/>
    <cellStyle name="Обычный 2 9 22 2" xfId="44294"/>
    <cellStyle name="Обычный 2 9 23" xfId="14347"/>
    <cellStyle name="Обычный 2 9 23 2" xfId="44295"/>
    <cellStyle name="Обычный 2 9 24" xfId="14348"/>
    <cellStyle name="Обычный 2 9 24 2" xfId="44296"/>
    <cellStyle name="Обычный 2 9 25" xfId="14349"/>
    <cellStyle name="Обычный 2 9 25 2" xfId="44297"/>
    <cellStyle name="Обычный 2 9 26" xfId="14350"/>
    <cellStyle name="Обычный 2 9 26 2" xfId="44298"/>
    <cellStyle name="Обычный 2 9 27" xfId="14351"/>
    <cellStyle name="Обычный 2 9 27 2" xfId="44299"/>
    <cellStyle name="Обычный 2 9 28" xfId="14352"/>
    <cellStyle name="Обычный 2 9 28 2" xfId="44300"/>
    <cellStyle name="Обычный 2 9 29" xfId="14353"/>
    <cellStyle name="Обычный 2 9 29 2" xfId="44301"/>
    <cellStyle name="Обычный 2 9 3" xfId="14354"/>
    <cellStyle name="Обычный 2 9 3 2" xfId="44302"/>
    <cellStyle name="Обычный 2 9 30" xfId="14355"/>
    <cellStyle name="Обычный 2 9 30 2" xfId="44303"/>
    <cellStyle name="Обычный 2 9 31" xfId="14356"/>
    <cellStyle name="Обычный 2 9 31 2" xfId="44304"/>
    <cellStyle name="Обычный 2 9 32" xfId="14357"/>
    <cellStyle name="Обычный 2 9 32 2" xfId="44305"/>
    <cellStyle name="Обычный 2 9 33" xfId="14358"/>
    <cellStyle name="Обычный 2 9 33 2" xfId="44306"/>
    <cellStyle name="Обычный 2 9 34" xfId="14359"/>
    <cellStyle name="Обычный 2 9 34 2" xfId="44307"/>
    <cellStyle name="Обычный 2 9 35" xfId="14360"/>
    <cellStyle name="Обычный 2 9 35 2" xfId="44308"/>
    <cellStyle name="Обычный 2 9 36" xfId="14361"/>
    <cellStyle name="Обычный 2 9 36 2" xfId="44309"/>
    <cellStyle name="Обычный 2 9 37" xfId="14362"/>
    <cellStyle name="Обычный 2 9 37 2" xfId="44310"/>
    <cellStyle name="Обычный 2 9 38" xfId="14363"/>
    <cellStyle name="Обычный 2 9 38 2" xfId="44311"/>
    <cellStyle name="Обычный 2 9 39" xfId="14364"/>
    <cellStyle name="Обычный 2 9 39 2" xfId="44312"/>
    <cellStyle name="Обычный 2 9 4" xfId="14365"/>
    <cellStyle name="Обычный 2 9 4 2" xfId="44313"/>
    <cellStyle name="Обычный 2 9 40" xfId="14366"/>
    <cellStyle name="Обычный 2 9 40 2" xfId="44314"/>
    <cellStyle name="Обычный 2 9 41" xfId="14367"/>
    <cellStyle name="Обычный 2 9 41 2" xfId="44315"/>
    <cellStyle name="Обычный 2 9 42" xfId="14368"/>
    <cellStyle name="Обычный 2 9 42 2" xfId="44316"/>
    <cellStyle name="Обычный 2 9 43" xfId="14369"/>
    <cellStyle name="Обычный 2 9 43 2" xfId="44317"/>
    <cellStyle name="Обычный 2 9 44" xfId="14370"/>
    <cellStyle name="Обычный 2 9 44 2" xfId="44318"/>
    <cellStyle name="Обычный 2 9 45" xfId="14371"/>
    <cellStyle name="Обычный 2 9 45 2" xfId="44319"/>
    <cellStyle name="Обычный 2 9 46" xfId="14372"/>
    <cellStyle name="Обычный 2 9 46 2" xfId="44320"/>
    <cellStyle name="Обычный 2 9 47" xfId="14373"/>
    <cellStyle name="Обычный 2 9 47 2" xfId="44321"/>
    <cellStyle name="Обычный 2 9 48" xfId="14374"/>
    <cellStyle name="Обычный 2 9 48 2" xfId="44322"/>
    <cellStyle name="Обычный 2 9 49" xfId="14375"/>
    <cellStyle name="Обычный 2 9 49 2" xfId="44323"/>
    <cellStyle name="Обычный 2 9 5" xfId="14376"/>
    <cellStyle name="Обычный 2 9 5 2" xfId="44324"/>
    <cellStyle name="Обычный 2 9 50" xfId="14377"/>
    <cellStyle name="Обычный 2 9 50 2" xfId="44325"/>
    <cellStyle name="Обычный 2 9 51" xfId="14378"/>
    <cellStyle name="Обычный 2 9 51 2" xfId="44326"/>
    <cellStyle name="Обычный 2 9 52" xfId="14379"/>
    <cellStyle name="Обычный 2 9 52 2" xfId="44327"/>
    <cellStyle name="Обычный 2 9 53" xfId="14380"/>
    <cellStyle name="Обычный 2 9 53 2" xfId="44328"/>
    <cellStyle name="Обычный 2 9 54" xfId="14381"/>
    <cellStyle name="Обычный 2 9 54 2" xfId="44329"/>
    <cellStyle name="Обычный 2 9 55" xfId="14382"/>
    <cellStyle name="Обычный 2 9 55 2" xfId="44330"/>
    <cellStyle name="Обычный 2 9 56" xfId="14383"/>
    <cellStyle name="Обычный 2 9 56 2" xfId="44331"/>
    <cellStyle name="Обычный 2 9 57" xfId="14384"/>
    <cellStyle name="Обычный 2 9 57 2" xfId="44332"/>
    <cellStyle name="Обычный 2 9 58" xfId="14385"/>
    <cellStyle name="Обычный 2 9 58 2" xfId="44333"/>
    <cellStyle name="Обычный 2 9 59" xfId="14386"/>
    <cellStyle name="Обычный 2 9 59 2" xfId="44334"/>
    <cellStyle name="Обычный 2 9 6" xfId="14387"/>
    <cellStyle name="Обычный 2 9 6 2" xfId="44335"/>
    <cellStyle name="Обычный 2 9 60" xfId="14388"/>
    <cellStyle name="Обычный 2 9 60 2" xfId="44336"/>
    <cellStyle name="Обычный 2 9 61" xfId="14389"/>
    <cellStyle name="Обычный 2 9 61 2" xfId="44337"/>
    <cellStyle name="Обычный 2 9 62" xfId="14390"/>
    <cellStyle name="Обычный 2 9 62 2" xfId="44338"/>
    <cellStyle name="Обычный 2 9 63" xfId="14391"/>
    <cellStyle name="Обычный 2 9 63 2" xfId="44339"/>
    <cellStyle name="Обычный 2 9 64" xfId="14392"/>
    <cellStyle name="Обычный 2 9 64 2" xfId="44340"/>
    <cellStyle name="Обычный 2 9 65" xfId="44341"/>
    <cellStyle name="Обычный 2 9 66" xfId="60967"/>
    <cellStyle name="Обычный 2 9 7" xfId="14393"/>
    <cellStyle name="Обычный 2 9 7 2" xfId="44342"/>
    <cellStyle name="Обычный 2 9 8" xfId="14394"/>
    <cellStyle name="Обычный 2 9 8 2" xfId="44343"/>
    <cellStyle name="Обычный 2 9 9" xfId="14395"/>
    <cellStyle name="Обычный 2 9 9 2" xfId="44344"/>
    <cellStyle name="Обычный 2 90" xfId="14396"/>
    <cellStyle name="Обычный 2 90 2" xfId="44345"/>
    <cellStyle name="Обычный 2 91" xfId="14397"/>
    <cellStyle name="Обычный 2 91 2" xfId="44346"/>
    <cellStyle name="Обычный 2 92" xfId="14398"/>
    <cellStyle name="Обычный 2 92 2" xfId="44347"/>
    <cellStyle name="Обычный 2 93" xfId="14399"/>
    <cellStyle name="Обычный 2 93 2" xfId="44348"/>
    <cellStyle name="Обычный 2 94" xfId="14400"/>
    <cellStyle name="Обычный 2 94 2" xfId="44349"/>
    <cellStyle name="Обычный 2 95" xfId="14401"/>
    <cellStyle name="Обычный 2 95 2" xfId="44350"/>
    <cellStyle name="Обычный 2 96" xfId="14402"/>
    <cellStyle name="Обычный 2 96 2" xfId="44351"/>
    <cellStyle name="Обычный 2 97" xfId="14403"/>
    <cellStyle name="Обычный 2 98" xfId="60968"/>
    <cellStyle name="Обычный 2_Доходы, затраты фин" xfId="60969"/>
    <cellStyle name="Обычный 20" xfId="14404"/>
    <cellStyle name="Обычный 20 2" xfId="14405"/>
    <cellStyle name="Обычный 20 3" xfId="59096"/>
    <cellStyle name="Обычный 20 3 2" xfId="61464"/>
    <cellStyle name="Обычный 20 3 2 2" xfId="61465"/>
    <cellStyle name="Обычный 20 4" xfId="60970"/>
    <cellStyle name="Обычный 20 5" xfId="60971"/>
    <cellStyle name="Обычный 200" xfId="14406"/>
    <cellStyle name="Обычный 200 2" xfId="14407"/>
    <cellStyle name="Обычный 200 2 2" xfId="14408"/>
    <cellStyle name="Обычный 200 2 2 2" xfId="44352"/>
    <cellStyle name="Обычный 200 2 3" xfId="44353"/>
    <cellStyle name="Обычный 200 3" xfId="14409"/>
    <cellStyle name="Обычный 200 3 2" xfId="44354"/>
    <cellStyle name="Обычный 200 4" xfId="44355"/>
    <cellStyle name="Обычный 201" xfId="14410"/>
    <cellStyle name="Обычный 201 2" xfId="14411"/>
    <cellStyle name="Обычный 201 2 2" xfId="14412"/>
    <cellStyle name="Обычный 201 2 2 2" xfId="44356"/>
    <cellStyle name="Обычный 201 2 3" xfId="44357"/>
    <cellStyle name="Обычный 201 3" xfId="14413"/>
    <cellStyle name="Обычный 201 3 2" xfId="44358"/>
    <cellStyle name="Обычный 201 4" xfId="44359"/>
    <cellStyle name="Обычный 202" xfId="14414"/>
    <cellStyle name="Обычный 202 2" xfId="14415"/>
    <cellStyle name="Обычный 202 2 2" xfId="14416"/>
    <cellStyle name="Обычный 202 2 2 2" xfId="44360"/>
    <cellStyle name="Обычный 202 2 3" xfId="44361"/>
    <cellStyle name="Обычный 202 3" xfId="14417"/>
    <cellStyle name="Обычный 202 3 2" xfId="44362"/>
    <cellStyle name="Обычный 202 4" xfId="44363"/>
    <cellStyle name="Обычный 203" xfId="14418"/>
    <cellStyle name="Обычный 203 2" xfId="14419"/>
    <cellStyle name="Обычный 203 2 2" xfId="14420"/>
    <cellStyle name="Обычный 203 2 2 2" xfId="44364"/>
    <cellStyle name="Обычный 203 2 3" xfId="44365"/>
    <cellStyle name="Обычный 203 3" xfId="14421"/>
    <cellStyle name="Обычный 203 3 2" xfId="44366"/>
    <cellStyle name="Обычный 203 4" xfId="44367"/>
    <cellStyle name="Обычный 204" xfId="14422"/>
    <cellStyle name="Обычный 204 2" xfId="14423"/>
    <cellStyle name="Обычный 204 2 2" xfId="14424"/>
    <cellStyle name="Обычный 204 2 2 2" xfId="44368"/>
    <cellStyle name="Обычный 204 2 3" xfId="44369"/>
    <cellStyle name="Обычный 204 3" xfId="14425"/>
    <cellStyle name="Обычный 204 3 2" xfId="44370"/>
    <cellStyle name="Обычный 204 4" xfId="44371"/>
    <cellStyle name="Обычный 205" xfId="14426"/>
    <cellStyle name="Обычный 205 2" xfId="14427"/>
    <cellStyle name="Обычный 205 2 2" xfId="14428"/>
    <cellStyle name="Обычный 205 2 2 2" xfId="44372"/>
    <cellStyle name="Обычный 205 2 3" xfId="44373"/>
    <cellStyle name="Обычный 205 3" xfId="14429"/>
    <cellStyle name="Обычный 205 3 2" xfId="44374"/>
    <cellStyle name="Обычный 205 4" xfId="44375"/>
    <cellStyle name="Обычный 206" xfId="14430"/>
    <cellStyle name="Обычный 206 2" xfId="14431"/>
    <cellStyle name="Обычный 206 2 2" xfId="14432"/>
    <cellStyle name="Обычный 206 2 2 2" xfId="44376"/>
    <cellStyle name="Обычный 206 2 3" xfId="44377"/>
    <cellStyle name="Обычный 206 3" xfId="14433"/>
    <cellStyle name="Обычный 206 3 2" xfId="44378"/>
    <cellStyle name="Обычный 206 4" xfId="44379"/>
    <cellStyle name="Обычный 207" xfId="14434"/>
    <cellStyle name="Обычный 207 2" xfId="14435"/>
    <cellStyle name="Обычный 207 2 2" xfId="14436"/>
    <cellStyle name="Обычный 207 2 2 2" xfId="44380"/>
    <cellStyle name="Обычный 207 2 3" xfId="44381"/>
    <cellStyle name="Обычный 207 3" xfId="14437"/>
    <cellStyle name="Обычный 207 3 2" xfId="14438"/>
    <cellStyle name="Обычный 207 4" xfId="44382"/>
    <cellStyle name="Обычный 208" xfId="14439"/>
    <cellStyle name="Обычный 208 2" xfId="14440"/>
    <cellStyle name="Обычный 208 2 2" xfId="14441"/>
    <cellStyle name="Обычный 208 2 2 2" xfId="44383"/>
    <cellStyle name="Обычный 208 2 3" xfId="44384"/>
    <cellStyle name="Обычный 208 3" xfId="14442"/>
    <cellStyle name="Обычный 208 3 2" xfId="44385"/>
    <cellStyle name="Обычный 208 4" xfId="44386"/>
    <cellStyle name="Обычный 209" xfId="14443"/>
    <cellStyle name="Обычный 209 2" xfId="14444"/>
    <cellStyle name="Обычный 209 2 2" xfId="14445"/>
    <cellStyle name="Обычный 209 2 2 2" xfId="44387"/>
    <cellStyle name="Обычный 209 2 3" xfId="44388"/>
    <cellStyle name="Обычный 209 3" xfId="14446"/>
    <cellStyle name="Обычный 209 3 2" xfId="14447"/>
    <cellStyle name="Обычный 209 4" xfId="44389"/>
    <cellStyle name="Обычный 21" xfId="30"/>
    <cellStyle name="Обычный 21 10" xfId="40"/>
    <cellStyle name="Обычный 21 10 2" xfId="44390"/>
    <cellStyle name="Обычный 21 11" xfId="14448"/>
    <cellStyle name="Обычный 21 11 2" xfId="44391"/>
    <cellStyle name="Обычный 21 12" xfId="14449"/>
    <cellStyle name="Обычный 21 12 2" xfId="44392"/>
    <cellStyle name="Обычный 21 13" xfId="14450"/>
    <cellStyle name="Обычный 21 13 2" xfId="44393"/>
    <cellStyle name="Обычный 21 14" xfId="14451"/>
    <cellStyle name="Обычный 21 14 2" xfId="44394"/>
    <cellStyle name="Обычный 21 15" xfId="14452"/>
    <cellStyle name="Обычный 21 15 2" xfId="44395"/>
    <cellStyle name="Обычный 21 16" xfId="14453"/>
    <cellStyle name="Обычный 21 16 2" xfId="44396"/>
    <cellStyle name="Обычный 21 17" xfId="14454"/>
    <cellStyle name="Обычный 21 17 2" xfId="44397"/>
    <cellStyle name="Обычный 21 18" xfId="14455"/>
    <cellStyle name="Обычный 21 18 2" xfId="44398"/>
    <cellStyle name="Обычный 21 19" xfId="14456"/>
    <cellStyle name="Обычный 21 19 2" xfId="44399"/>
    <cellStyle name="Обычный 21 2" xfId="14457"/>
    <cellStyle name="Обычный 21 2 10" xfId="14458"/>
    <cellStyle name="Обычный 21 2 10 2" xfId="44400"/>
    <cellStyle name="Обычный 21 2 11" xfId="14459"/>
    <cellStyle name="Обычный 21 2 11 2" xfId="44401"/>
    <cellStyle name="Обычный 21 2 12" xfId="14460"/>
    <cellStyle name="Обычный 21 2 12 2" xfId="44402"/>
    <cellStyle name="Обычный 21 2 13" xfId="14461"/>
    <cellStyle name="Обычный 21 2 13 2" xfId="44403"/>
    <cellStyle name="Обычный 21 2 14" xfId="14462"/>
    <cellStyle name="Обычный 21 2 14 2" xfId="44404"/>
    <cellStyle name="Обычный 21 2 15" xfId="14463"/>
    <cellStyle name="Обычный 21 2 15 2" xfId="44405"/>
    <cellStyle name="Обычный 21 2 16" xfId="14464"/>
    <cellStyle name="Обычный 21 2 16 2" xfId="44406"/>
    <cellStyle name="Обычный 21 2 17" xfId="14465"/>
    <cellStyle name="Обычный 21 2 17 2" xfId="44407"/>
    <cellStyle name="Обычный 21 2 18" xfId="14466"/>
    <cellStyle name="Обычный 21 2 18 2" xfId="44408"/>
    <cellStyle name="Обычный 21 2 19" xfId="14467"/>
    <cellStyle name="Обычный 21 2 19 2" xfId="44409"/>
    <cellStyle name="Обычный 21 2 2" xfId="14468"/>
    <cellStyle name="Обычный 21 2 2 2" xfId="44410"/>
    <cellStyle name="Обычный 21 2 20" xfId="14469"/>
    <cellStyle name="Обычный 21 2 20 2" xfId="44411"/>
    <cellStyle name="Обычный 21 2 21" xfId="14470"/>
    <cellStyle name="Обычный 21 2 21 2" xfId="44412"/>
    <cellStyle name="Обычный 21 2 22" xfId="14471"/>
    <cellStyle name="Обычный 21 2 22 2" xfId="44413"/>
    <cellStyle name="Обычный 21 2 23" xfId="14472"/>
    <cellStyle name="Обычный 21 2 23 2" xfId="44414"/>
    <cellStyle name="Обычный 21 2 24" xfId="44415"/>
    <cellStyle name="Обычный 21 2 3" xfId="14473"/>
    <cellStyle name="Обычный 21 2 3 2" xfId="44416"/>
    <cellStyle name="Обычный 21 2 4" xfId="14474"/>
    <cellStyle name="Обычный 21 2 4 2" xfId="44417"/>
    <cellStyle name="Обычный 21 2 5" xfId="14475"/>
    <cellStyle name="Обычный 21 2 5 2" xfId="44418"/>
    <cellStyle name="Обычный 21 2 6" xfId="14476"/>
    <cellStyle name="Обычный 21 2 6 2" xfId="44419"/>
    <cellStyle name="Обычный 21 2 7" xfId="14477"/>
    <cellStyle name="Обычный 21 2 7 2" xfId="44420"/>
    <cellStyle name="Обычный 21 2 8" xfId="14478"/>
    <cellStyle name="Обычный 21 2 8 2" xfId="44421"/>
    <cellStyle name="Обычный 21 2 9" xfId="14479"/>
    <cellStyle name="Обычный 21 2 9 2" xfId="44422"/>
    <cellStyle name="Обычный 21 20" xfId="14480"/>
    <cellStyle name="Обычный 21 20 2" xfId="14481"/>
    <cellStyle name="Обычный 21 20 2 2" xfId="14482"/>
    <cellStyle name="Обычный 21 20 2 2 2" xfId="44423"/>
    <cellStyle name="Обычный 21 20 2 3" xfId="44424"/>
    <cellStyle name="Обычный 21 20 3" xfId="14483"/>
    <cellStyle name="Обычный 21 20 3 2" xfId="44425"/>
    <cellStyle name="Обычный 21 20 4" xfId="44426"/>
    <cellStyle name="Обычный 21 21" xfId="14484"/>
    <cellStyle name="Обычный 21 21 2" xfId="14485"/>
    <cellStyle name="Обычный 21 21 2 2" xfId="14486"/>
    <cellStyle name="Обычный 21 21 2 2 2" xfId="44427"/>
    <cellStyle name="Обычный 21 21 2 3" xfId="44428"/>
    <cellStyle name="Обычный 21 21 3" xfId="14487"/>
    <cellStyle name="Обычный 21 21 3 2" xfId="44429"/>
    <cellStyle name="Обычный 21 21 4" xfId="44430"/>
    <cellStyle name="Обычный 21 22" xfId="14488"/>
    <cellStyle name="Обычный 21 22 2" xfId="14489"/>
    <cellStyle name="Обычный 21 22 2 2" xfId="14490"/>
    <cellStyle name="Обычный 21 22 2 2 2" xfId="44431"/>
    <cellStyle name="Обычный 21 22 2 3" xfId="44432"/>
    <cellStyle name="Обычный 21 22 3" xfId="14491"/>
    <cellStyle name="Обычный 21 22 3 2" xfId="44433"/>
    <cellStyle name="Обычный 21 22 4" xfId="44434"/>
    <cellStyle name="Обычный 21 23" xfId="14492"/>
    <cellStyle name="Обычный 21 23 2" xfId="44435"/>
    <cellStyle name="Обычный 21 24" xfId="14493"/>
    <cellStyle name="Обычный 21 24 2" xfId="44436"/>
    <cellStyle name="Обычный 21 25" xfId="14494"/>
    <cellStyle name="Обычный 21 25 2" xfId="44437"/>
    <cellStyle name="Обычный 21 26" xfId="14495"/>
    <cellStyle name="Обычный 21 26 2" xfId="44438"/>
    <cellStyle name="Обычный 21 27" xfId="14496"/>
    <cellStyle name="Обычный 21 27 2" xfId="44439"/>
    <cellStyle name="Обычный 21 28" xfId="14497"/>
    <cellStyle name="Обычный 21 28 2" xfId="14498"/>
    <cellStyle name="Обычный 21 28 2 2" xfId="44440"/>
    <cellStyle name="Обычный 21 28 3" xfId="44441"/>
    <cellStyle name="Обычный 21 29" xfId="14499"/>
    <cellStyle name="Обычный 21 29 2" xfId="44442"/>
    <cellStyle name="Обычный 21 3" xfId="14500"/>
    <cellStyle name="Обычный 21 3 2" xfId="14501"/>
    <cellStyle name="Обычный 21 30" xfId="14502"/>
    <cellStyle name="Обычный 21 30 2" xfId="44443"/>
    <cellStyle name="Обычный 21 31" xfId="14503"/>
    <cellStyle name="Обычный 21 32" xfId="44444"/>
    <cellStyle name="Обычный 21 33" xfId="60972"/>
    <cellStyle name="Обычный 21 4" xfId="14504"/>
    <cellStyle name="Обычный 21 4 2" xfId="44445"/>
    <cellStyle name="Обычный 21 5" xfId="14505"/>
    <cellStyle name="Обычный 21 5 2" xfId="44446"/>
    <cellStyle name="Обычный 21 5 3" xfId="60973"/>
    <cellStyle name="Обычный 21 6" xfId="14506"/>
    <cellStyle name="Обычный 21 6 2" xfId="44447"/>
    <cellStyle name="Обычный 21 7" xfId="14507"/>
    <cellStyle name="Обычный 21 7 2" xfId="44448"/>
    <cellStyle name="Обычный 21 8" xfId="14508"/>
    <cellStyle name="Обычный 21 8 2" xfId="44449"/>
    <cellStyle name="Обычный 21 9" xfId="14509"/>
    <cellStyle name="Обычный 21 9 2" xfId="44450"/>
    <cellStyle name="Обычный 210" xfId="14510"/>
    <cellStyle name="Обычный 210 2" xfId="14511"/>
    <cellStyle name="Обычный 210 2 2" xfId="14512"/>
    <cellStyle name="Обычный 210 2 2 2" xfId="44451"/>
    <cellStyle name="Обычный 210 2 3" xfId="44452"/>
    <cellStyle name="Обычный 210 3" xfId="14513"/>
    <cellStyle name="Обычный 210 3 2" xfId="44453"/>
    <cellStyle name="Обычный 210 4" xfId="44454"/>
    <cellStyle name="Обычный 211" xfId="14514"/>
    <cellStyle name="Обычный 211 2" xfId="44455"/>
    <cellStyle name="Обычный 212" xfId="14515"/>
    <cellStyle name="Обычный 212 2" xfId="44456"/>
    <cellStyle name="Обычный 213" xfId="14516"/>
    <cellStyle name="Обычный 213 2" xfId="44457"/>
    <cellStyle name="Обычный 214" xfId="14517"/>
    <cellStyle name="Обычный 214 2" xfId="14518"/>
    <cellStyle name="Обычный 214 3" xfId="14519"/>
    <cellStyle name="Обычный 214 3 2" xfId="14520"/>
    <cellStyle name="Обычный 215" xfId="37"/>
    <cellStyle name="Обычный 215 2" xfId="44458"/>
    <cellStyle name="Обычный 216" xfId="14521"/>
    <cellStyle name="Обычный 216 2" xfId="14522"/>
    <cellStyle name="Обычный 216 3" xfId="14523"/>
    <cellStyle name="Обычный 216 3 2" xfId="14524"/>
    <cellStyle name="Обычный 217" xfId="14525"/>
    <cellStyle name="Обычный 217 2" xfId="14526"/>
    <cellStyle name="Обычный 217 2 2" xfId="14527"/>
    <cellStyle name="Обычный 217 2 2 2" xfId="44459"/>
    <cellStyle name="Обычный 217 2 3" xfId="44460"/>
    <cellStyle name="Обычный 217 3" xfId="14528"/>
    <cellStyle name="Обычный 217 3 2" xfId="44461"/>
    <cellStyle name="Обычный 217 4" xfId="44462"/>
    <cellStyle name="Обычный 218" xfId="14529"/>
    <cellStyle name="Обычный 218 2" xfId="44463"/>
    <cellStyle name="Обычный 219" xfId="36"/>
    <cellStyle name="Обычный 219 2" xfId="44464"/>
    <cellStyle name="Обычный 22" xfId="14530"/>
    <cellStyle name="Обычный 22 10" xfId="14531"/>
    <cellStyle name="Обычный 22 10 2" xfId="44465"/>
    <cellStyle name="Обычный 22 11" xfId="14532"/>
    <cellStyle name="Обычный 22 11 2" xfId="44466"/>
    <cellStyle name="Обычный 22 12" xfId="14533"/>
    <cellStyle name="Обычный 22 12 2" xfId="44467"/>
    <cellStyle name="Обычный 22 13" xfId="14534"/>
    <cellStyle name="Обычный 22 13 2" xfId="44468"/>
    <cellStyle name="Обычный 22 14" xfId="14535"/>
    <cellStyle name="Обычный 22 14 2" xfId="44469"/>
    <cellStyle name="Обычный 22 15" xfId="14536"/>
    <cellStyle name="Обычный 22 15 2" xfId="44470"/>
    <cellStyle name="Обычный 22 16" xfId="14537"/>
    <cellStyle name="Обычный 22 16 2" xfId="44471"/>
    <cellStyle name="Обычный 22 17" xfId="14538"/>
    <cellStyle name="Обычный 22 17 2" xfId="44472"/>
    <cellStyle name="Обычный 22 18" xfId="14539"/>
    <cellStyle name="Обычный 22 18 2" xfId="44473"/>
    <cellStyle name="Обычный 22 19" xfId="14540"/>
    <cellStyle name="Обычный 22 19 2" xfId="14541"/>
    <cellStyle name="Обычный 22 19 2 2" xfId="14542"/>
    <cellStyle name="Обычный 22 19 2 2 2" xfId="44474"/>
    <cellStyle name="Обычный 22 19 2 3" xfId="44475"/>
    <cellStyle name="Обычный 22 19 3" xfId="14543"/>
    <cellStyle name="Обычный 22 19 3 2" xfId="44476"/>
    <cellStyle name="Обычный 22 19 4" xfId="44477"/>
    <cellStyle name="Обычный 22 2" xfId="14544"/>
    <cellStyle name="Обычный 22 2 10" xfId="14545"/>
    <cellStyle name="Обычный 22 2 10 2" xfId="14546"/>
    <cellStyle name="Обычный 22 2 10 2 2" xfId="14547"/>
    <cellStyle name="Обычный 22 2 10 2 2 2" xfId="44478"/>
    <cellStyle name="Обычный 22 2 10 2 3" xfId="44479"/>
    <cellStyle name="Обычный 22 2 10 3" xfId="14548"/>
    <cellStyle name="Обычный 22 2 10 3 2" xfId="44480"/>
    <cellStyle name="Обычный 22 2 10 4" xfId="44481"/>
    <cellStyle name="Обычный 22 2 11" xfId="14549"/>
    <cellStyle name="Обычный 22 2 11 2" xfId="14550"/>
    <cellStyle name="Обычный 22 2 11 2 2" xfId="14551"/>
    <cellStyle name="Обычный 22 2 11 2 2 2" xfId="44482"/>
    <cellStyle name="Обычный 22 2 11 2 3" xfId="44483"/>
    <cellStyle name="Обычный 22 2 11 3" xfId="14552"/>
    <cellStyle name="Обычный 22 2 11 3 2" xfId="44484"/>
    <cellStyle name="Обычный 22 2 11 4" xfId="44485"/>
    <cellStyle name="Обычный 22 2 12" xfId="14553"/>
    <cellStyle name="Обычный 22 2 12 2" xfId="14554"/>
    <cellStyle name="Обычный 22 2 12 2 2" xfId="14555"/>
    <cellStyle name="Обычный 22 2 12 2 2 2" xfId="44486"/>
    <cellStyle name="Обычный 22 2 12 2 3" xfId="44487"/>
    <cellStyle name="Обычный 22 2 12 3" xfId="14556"/>
    <cellStyle name="Обычный 22 2 12 3 2" xfId="44488"/>
    <cellStyle name="Обычный 22 2 12 4" xfId="44489"/>
    <cellStyle name="Обычный 22 2 13" xfId="14557"/>
    <cellStyle name="Обычный 22 2 13 2" xfId="14558"/>
    <cellStyle name="Обычный 22 2 13 2 2" xfId="14559"/>
    <cellStyle name="Обычный 22 2 13 2 2 2" xfId="44490"/>
    <cellStyle name="Обычный 22 2 13 2 3" xfId="44491"/>
    <cellStyle name="Обычный 22 2 13 3" xfId="14560"/>
    <cellStyle name="Обычный 22 2 13 3 2" xfId="44492"/>
    <cellStyle name="Обычный 22 2 13 4" xfId="44493"/>
    <cellStyle name="Обычный 22 2 14" xfId="14561"/>
    <cellStyle name="Обычный 22 2 14 2" xfId="14562"/>
    <cellStyle name="Обычный 22 2 14 2 2" xfId="14563"/>
    <cellStyle name="Обычный 22 2 14 2 2 2" xfId="44494"/>
    <cellStyle name="Обычный 22 2 14 2 3" xfId="44495"/>
    <cellStyle name="Обычный 22 2 14 3" xfId="14564"/>
    <cellStyle name="Обычный 22 2 14 3 2" xfId="44496"/>
    <cellStyle name="Обычный 22 2 14 4" xfId="44497"/>
    <cellStyle name="Обычный 22 2 15" xfId="14565"/>
    <cellStyle name="Обычный 22 2 15 2" xfId="14566"/>
    <cellStyle name="Обычный 22 2 15 2 2" xfId="14567"/>
    <cellStyle name="Обычный 22 2 15 2 2 2" xfId="44498"/>
    <cellStyle name="Обычный 22 2 15 2 3" xfId="44499"/>
    <cellStyle name="Обычный 22 2 15 3" xfId="14568"/>
    <cellStyle name="Обычный 22 2 15 3 2" xfId="44500"/>
    <cellStyle name="Обычный 22 2 15 4" xfId="44501"/>
    <cellStyle name="Обычный 22 2 16" xfId="14569"/>
    <cellStyle name="Обычный 22 2 16 2" xfId="14570"/>
    <cellStyle name="Обычный 22 2 16 2 2" xfId="14571"/>
    <cellStyle name="Обычный 22 2 16 2 2 2" xfId="44502"/>
    <cellStyle name="Обычный 22 2 16 2 3" xfId="44503"/>
    <cellStyle name="Обычный 22 2 16 3" xfId="14572"/>
    <cellStyle name="Обычный 22 2 16 3 2" xfId="44504"/>
    <cellStyle name="Обычный 22 2 16 4" xfId="44505"/>
    <cellStyle name="Обычный 22 2 17" xfId="14573"/>
    <cellStyle name="Обычный 22 2 17 2" xfId="14574"/>
    <cellStyle name="Обычный 22 2 17 2 2" xfId="14575"/>
    <cellStyle name="Обычный 22 2 17 2 2 2" xfId="44506"/>
    <cellStyle name="Обычный 22 2 17 2 3" xfId="44507"/>
    <cellStyle name="Обычный 22 2 17 3" xfId="14576"/>
    <cellStyle name="Обычный 22 2 17 3 2" xfId="44508"/>
    <cellStyle name="Обычный 22 2 17 4" xfId="44509"/>
    <cellStyle name="Обычный 22 2 18" xfId="14577"/>
    <cellStyle name="Обычный 22 2 18 2" xfId="14578"/>
    <cellStyle name="Обычный 22 2 18 2 2" xfId="14579"/>
    <cellStyle name="Обычный 22 2 18 2 2 2" xfId="44510"/>
    <cellStyle name="Обычный 22 2 18 2 3" xfId="44511"/>
    <cellStyle name="Обычный 22 2 18 3" xfId="14580"/>
    <cellStyle name="Обычный 22 2 18 3 2" xfId="44512"/>
    <cellStyle name="Обычный 22 2 18 4" xfId="44513"/>
    <cellStyle name="Обычный 22 2 19" xfId="14581"/>
    <cellStyle name="Обычный 22 2 19 2" xfId="14582"/>
    <cellStyle name="Обычный 22 2 19 2 2" xfId="14583"/>
    <cellStyle name="Обычный 22 2 19 2 2 2" xfId="44514"/>
    <cellStyle name="Обычный 22 2 19 2 3" xfId="44515"/>
    <cellStyle name="Обычный 22 2 19 3" xfId="14584"/>
    <cellStyle name="Обычный 22 2 19 3 2" xfId="44516"/>
    <cellStyle name="Обычный 22 2 19 4" xfId="44517"/>
    <cellStyle name="Обычный 22 2 2" xfId="14585"/>
    <cellStyle name="Обычный 22 2 2 2" xfId="14586"/>
    <cellStyle name="Обычный 22 2 2 2 2" xfId="14587"/>
    <cellStyle name="Обычный 22 2 2 2 2 2" xfId="44518"/>
    <cellStyle name="Обычный 22 2 2 2 3" xfId="44519"/>
    <cellStyle name="Обычный 22 2 2 3" xfId="14588"/>
    <cellStyle name="Обычный 22 2 2 3 2" xfId="44520"/>
    <cellStyle name="Обычный 22 2 2 4" xfId="44521"/>
    <cellStyle name="Обычный 22 2 20" xfId="14589"/>
    <cellStyle name="Обычный 22 2 20 2" xfId="14590"/>
    <cellStyle name="Обычный 22 2 20 2 2" xfId="14591"/>
    <cellStyle name="Обычный 22 2 20 2 2 2" xfId="44522"/>
    <cellStyle name="Обычный 22 2 20 2 3" xfId="44523"/>
    <cellStyle name="Обычный 22 2 20 3" xfId="14592"/>
    <cellStyle name="Обычный 22 2 20 3 2" xfId="44524"/>
    <cellStyle name="Обычный 22 2 20 4" xfId="44525"/>
    <cellStyle name="Обычный 22 2 21" xfId="14593"/>
    <cellStyle name="Обычный 22 2 21 2" xfId="14594"/>
    <cellStyle name="Обычный 22 2 21 2 2" xfId="14595"/>
    <cellStyle name="Обычный 22 2 21 2 2 2" xfId="44526"/>
    <cellStyle name="Обычный 22 2 21 2 3" xfId="44527"/>
    <cellStyle name="Обычный 22 2 21 3" xfId="14596"/>
    <cellStyle name="Обычный 22 2 21 3 2" xfId="44528"/>
    <cellStyle name="Обычный 22 2 21 4" xfId="44529"/>
    <cellStyle name="Обычный 22 2 22" xfId="14597"/>
    <cellStyle name="Обычный 22 2 22 2" xfId="14598"/>
    <cellStyle name="Обычный 22 2 22 2 2" xfId="14599"/>
    <cellStyle name="Обычный 22 2 22 2 2 2" xfId="44530"/>
    <cellStyle name="Обычный 22 2 22 2 3" xfId="44531"/>
    <cellStyle name="Обычный 22 2 22 3" xfId="14600"/>
    <cellStyle name="Обычный 22 2 22 3 2" xfId="44532"/>
    <cellStyle name="Обычный 22 2 22 4" xfId="44533"/>
    <cellStyle name="Обычный 22 2 23" xfId="14601"/>
    <cellStyle name="Обычный 22 2 23 2" xfId="14602"/>
    <cellStyle name="Обычный 22 2 23 2 2" xfId="14603"/>
    <cellStyle name="Обычный 22 2 23 2 2 2" xfId="44534"/>
    <cellStyle name="Обычный 22 2 23 2 3" xfId="44535"/>
    <cellStyle name="Обычный 22 2 23 3" xfId="14604"/>
    <cellStyle name="Обычный 22 2 23 3 2" xfId="44536"/>
    <cellStyle name="Обычный 22 2 23 4" xfId="44537"/>
    <cellStyle name="Обычный 22 2 24" xfId="44538"/>
    <cellStyle name="Обычный 22 2 3" xfId="14605"/>
    <cellStyle name="Обычный 22 2 3 2" xfId="14606"/>
    <cellStyle name="Обычный 22 2 3 2 2" xfId="14607"/>
    <cellStyle name="Обычный 22 2 3 2 2 2" xfId="44539"/>
    <cellStyle name="Обычный 22 2 3 2 3" xfId="44540"/>
    <cellStyle name="Обычный 22 2 3 3" xfId="14608"/>
    <cellStyle name="Обычный 22 2 3 3 2" xfId="44541"/>
    <cellStyle name="Обычный 22 2 3 4" xfId="44542"/>
    <cellStyle name="Обычный 22 2 4" xfId="14609"/>
    <cellStyle name="Обычный 22 2 4 2" xfId="14610"/>
    <cellStyle name="Обычный 22 2 4 2 2" xfId="14611"/>
    <cellStyle name="Обычный 22 2 4 2 2 2" xfId="44543"/>
    <cellStyle name="Обычный 22 2 4 2 3" xfId="44544"/>
    <cellStyle name="Обычный 22 2 4 3" xfId="14612"/>
    <cellStyle name="Обычный 22 2 4 3 2" xfId="44545"/>
    <cellStyle name="Обычный 22 2 4 4" xfId="44546"/>
    <cellStyle name="Обычный 22 2 5" xfId="14613"/>
    <cellStyle name="Обычный 22 2 5 2" xfId="14614"/>
    <cellStyle name="Обычный 22 2 5 2 2" xfId="14615"/>
    <cellStyle name="Обычный 22 2 5 2 2 2" xfId="44547"/>
    <cellStyle name="Обычный 22 2 5 2 3" xfId="44548"/>
    <cellStyle name="Обычный 22 2 5 3" xfId="14616"/>
    <cellStyle name="Обычный 22 2 5 3 2" xfId="44549"/>
    <cellStyle name="Обычный 22 2 5 4" xfId="44550"/>
    <cellStyle name="Обычный 22 2 6" xfId="14617"/>
    <cellStyle name="Обычный 22 2 6 2" xfId="14618"/>
    <cellStyle name="Обычный 22 2 6 2 2" xfId="14619"/>
    <cellStyle name="Обычный 22 2 6 2 2 2" xfId="44551"/>
    <cellStyle name="Обычный 22 2 6 2 3" xfId="44552"/>
    <cellStyle name="Обычный 22 2 6 3" xfId="14620"/>
    <cellStyle name="Обычный 22 2 6 3 2" xfId="44553"/>
    <cellStyle name="Обычный 22 2 6 4" xfId="44554"/>
    <cellStyle name="Обычный 22 2 7" xfId="14621"/>
    <cellStyle name="Обычный 22 2 7 2" xfId="14622"/>
    <cellStyle name="Обычный 22 2 7 2 2" xfId="14623"/>
    <cellStyle name="Обычный 22 2 7 2 2 2" xfId="44555"/>
    <cellStyle name="Обычный 22 2 7 2 3" xfId="44556"/>
    <cellStyle name="Обычный 22 2 7 3" xfId="14624"/>
    <cellStyle name="Обычный 22 2 7 3 2" xfId="44557"/>
    <cellStyle name="Обычный 22 2 7 4" xfId="44558"/>
    <cellStyle name="Обычный 22 2 8" xfId="14625"/>
    <cellStyle name="Обычный 22 2 8 2" xfId="14626"/>
    <cellStyle name="Обычный 22 2 8 2 2" xfId="14627"/>
    <cellStyle name="Обычный 22 2 8 2 2 2" xfId="44559"/>
    <cellStyle name="Обычный 22 2 8 2 3" xfId="44560"/>
    <cellStyle name="Обычный 22 2 8 3" xfId="14628"/>
    <cellStyle name="Обычный 22 2 8 3 2" xfId="44561"/>
    <cellStyle name="Обычный 22 2 8 4" xfId="44562"/>
    <cellStyle name="Обычный 22 2 9" xfId="14629"/>
    <cellStyle name="Обычный 22 2 9 2" xfId="14630"/>
    <cellStyle name="Обычный 22 2 9 2 2" xfId="14631"/>
    <cellStyle name="Обычный 22 2 9 2 2 2" xfId="44563"/>
    <cellStyle name="Обычный 22 2 9 2 3" xfId="44564"/>
    <cellStyle name="Обычный 22 2 9 3" xfId="14632"/>
    <cellStyle name="Обычный 22 2 9 3 2" xfId="44565"/>
    <cellStyle name="Обычный 22 2 9 4" xfId="44566"/>
    <cellStyle name="Обычный 22 20" xfId="14633"/>
    <cellStyle name="Обычный 22 20 2" xfId="14634"/>
    <cellStyle name="Обычный 22 20 2 2" xfId="14635"/>
    <cellStyle name="Обычный 22 20 2 2 2" xfId="44567"/>
    <cellStyle name="Обычный 22 20 2 3" xfId="44568"/>
    <cellStyle name="Обычный 22 20 3" xfId="14636"/>
    <cellStyle name="Обычный 22 20 3 2" xfId="44569"/>
    <cellStyle name="Обычный 22 20 4" xfId="44570"/>
    <cellStyle name="Обычный 22 21" xfId="14637"/>
    <cellStyle name="Обычный 22 21 2" xfId="14638"/>
    <cellStyle name="Обычный 22 21 2 2" xfId="14639"/>
    <cellStyle name="Обычный 22 21 2 2 2" xfId="44571"/>
    <cellStyle name="Обычный 22 21 2 3" xfId="44572"/>
    <cellStyle name="Обычный 22 21 3" xfId="14640"/>
    <cellStyle name="Обычный 22 21 3 2" xfId="44573"/>
    <cellStyle name="Обычный 22 21 4" xfId="44574"/>
    <cellStyle name="Обычный 22 22" xfId="14641"/>
    <cellStyle name="Обычный 22 22 2" xfId="44575"/>
    <cellStyle name="Обычный 22 23" xfId="14642"/>
    <cellStyle name="Обычный 22 23 2" xfId="44576"/>
    <cellStyle name="Обычный 22 24" xfId="14643"/>
    <cellStyle name="Обычный 22 24 2" xfId="44577"/>
    <cellStyle name="Обычный 22 25" xfId="14644"/>
    <cellStyle name="Обычный 22 25 2" xfId="44578"/>
    <cellStyle name="Обычный 22 26" xfId="14645"/>
    <cellStyle name="Обычный 22 26 2" xfId="44579"/>
    <cellStyle name="Обычный 22 27" xfId="14646"/>
    <cellStyle name="Обычный 22 27 2" xfId="14647"/>
    <cellStyle name="Обычный 22 27 2 2" xfId="44580"/>
    <cellStyle name="Обычный 22 27 3" xfId="44581"/>
    <cellStyle name="Обычный 22 28" xfId="14648"/>
    <cellStyle name="Обычный 22 28 2" xfId="44582"/>
    <cellStyle name="Обычный 22 29" xfId="14649"/>
    <cellStyle name="Обычный 22 29 2" xfId="44583"/>
    <cellStyle name="Обычный 22 3" xfId="14650"/>
    <cellStyle name="Обычный 22 3 2" xfId="44584"/>
    <cellStyle name="Обычный 22 30" xfId="44585"/>
    <cellStyle name="Обычный 22 31" xfId="60974"/>
    <cellStyle name="Обычный 22 32" xfId="61466"/>
    <cellStyle name="Обычный 22 4" xfId="14651"/>
    <cellStyle name="Обычный 22 4 2" xfId="44586"/>
    <cellStyle name="Обычный 22 5" xfId="14652"/>
    <cellStyle name="Обычный 22 5 2" xfId="44587"/>
    <cellStyle name="Обычный 22 6" xfId="14653"/>
    <cellStyle name="Обычный 22 6 2" xfId="44588"/>
    <cellStyle name="Обычный 22 7" xfId="14654"/>
    <cellStyle name="Обычный 22 7 2" xfId="44589"/>
    <cellStyle name="Обычный 22 8" xfId="14655"/>
    <cellStyle name="Обычный 22 8 2" xfId="44590"/>
    <cellStyle name="Обычный 22 9" xfId="14656"/>
    <cellStyle name="Обычный 22 9 2" xfId="44591"/>
    <cellStyle name="Обычный 220" xfId="14657"/>
    <cellStyle name="Обычный 220 2" xfId="44592"/>
    <cellStyle name="Обычный 221" xfId="14658"/>
    <cellStyle name="Обычный 221 2" xfId="44593"/>
    <cellStyle name="Обычный 222" xfId="31"/>
    <cellStyle name="Обычный 222 2" xfId="44594"/>
    <cellStyle name="Обычный 223" xfId="14659"/>
    <cellStyle name="Обычный 223 2" xfId="44595"/>
    <cellStyle name="Обычный 224" xfId="14660"/>
    <cellStyle name="Обычный 224 2" xfId="44596"/>
    <cellStyle name="Обычный 225" xfId="14661"/>
    <cellStyle name="Обычный 225 2" xfId="44597"/>
    <cellStyle name="Обычный 226" xfId="14662"/>
    <cellStyle name="Обычный 226 2" xfId="44598"/>
    <cellStyle name="Обычный 227" xfId="14663"/>
    <cellStyle name="Обычный 227 2" xfId="44599"/>
    <cellStyle name="Обычный 228" xfId="14664"/>
    <cellStyle name="Обычный 228 2" xfId="44600"/>
    <cellStyle name="Обычный 229" xfId="14665"/>
    <cellStyle name="Обычный 229 2" xfId="44601"/>
    <cellStyle name="Обычный 23" xfId="14666"/>
    <cellStyle name="Обычный 23 10" xfId="14667"/>
    <cellStyle name="Обычный 23 10 2" xfId="44602"/>
    <cellStyle name="Обычный 23 11" xfId="14668"/>
    <cellStyle name="Обычный 23 11 2" xfId="44603"/>
    <cellStyle name="Обычный 23 12" xfId="14669"/>
    <cellStyle name="Обычный 23 12 2" xfId="44604"/>
    <cellStyle name="Обычный 23 13" xfId="14670"/>
    <cellStyle name="Обычный 23 13 2" xfId="44605"/>
    <cellStyle name="Обычный 23 14" xfId="14671"/>
    <cellStyle name="Обычный 23 14 2" xfId="44606"/>
    <cellStyle name="Обычный 23 15" xfId="14672"/>
    <cellStyle name="Обычный 23 15 2" xfId="44607"/>
    <cellStyle name="Обычный 23 16" xfId="14673"/>
    <cellStyle name="Обычный 23 16 2" xfId="44608"/>
    <cellStyle name="Обычный 23 17" xfId="14674"/>
    <cellStyle name="Обычный 23 17 2" xfId="44609"/>
    <cellStyle name="Обычный 23 18" xfId="14675"/>
    <cellStyle name="Обычный 23 18 2" xfId="44610"/>
    <cellStyle name="Обычный 23 19" xfId="14676"/>
    <cellStyle name="Обычный 23 19 2" xfId="14677"/>
    <cellStyle name="Обычный 23 19 2 2" xfId="14678"/>
    <cellStyle name="Обычный 23 19 2 2 2" xfId="44611"/>
    <cellStyle name="Обычный 23 19 2 3" xfId="44612"/>
    <cellStyle name="Обычный 23 19 3" xfId="14679"/>
    <cellStyle name="Обычный 23 19 3 2" xfId="44613"/>
    <cellStyle name="Обычный 23 19 4" xfId="44614"/>
    <cellStyle name="Обычный 23 2" xfId="14680"/>
    <cellStyle name="Обычный 23 2 2" xfId="14681"/>
    <cellStyle name="Обычный 23 20" xfId="14682"/>
    <cellStyle name="Обычный 23 20 2" xfId="14683"/>
    <cellStyle name="Обычный 23 20 2 2" xfId="14684"/>
    <cellStyle name="Обычный 23 20 2 2 2" xfId="44615"/>
    <cellStyle name="Обычный 23 20 2 3" xfId="44616"/>
    <cellStyle name="Обычный 23 20 3" xfId="14685"/>
    <cellStyle name="Обычный 23 20 3 2" xfId="44617"/>
    <cellStyle name="Обычный 23 20 4" xfId="44618"/>
    <cellStyle name="Обычный 23 21" xfId="14686"/>
    <cellStyle name="Обычный 23 21 2" xfId="14687"/>
    <cellStyle name="Обычный 23 21 2 2" xfId="14688"/>
    <cellStyle name="Обычный 23 21 2 2 2" xfId="44619"/>
    <cellStyle name="Обычный 23 21 2 3" xfId="44620"/>
    <cellStyle name="Обычный 23 21 3" xfId="14689"/>
    <cellStyle name="Обычный 23 21 3 2" xfId="44621"/>
    <cellStyle name="Обычный 23 21 4" xfId="44622"/>
    <cellStyle name="Обычный 23 22" xfId="14690"/>
    <cellStyle name="Обычный 23 22 2" xfId="44623"/>
    <cellStyle name="Обычный 23 23" xfId="14691"/>
    <cellStyle name="Обычный 23 23 2" xfId="44624"/>
    <cellStyle name="Обычный 23 24" xfId="14692"/>
    <cellStyle name="Обычный 23 24 2" xfId="44625"/>
    <cellStyle name="Обычный 23 25" xfId="14693"/>
    <cellStyle name="Обычный 23 25 2" xfId="44626"/>
    <cellStyle name="Обычный 23 26" xfId="14694"/>
    <cellStyle name="Обычный 23 26 2" xfId="44627"/>
    <cellStyle name="Обычный 23 27" xfId="14695"/>
    <cellStyle name="Обычный 23 27 2" xfId="14696"/>
    <cellStyle name="Обычный 23 27 2 2" xfId="44628"/>
    <cellStyle name="Обычный 23 27 3" xfId="44629"/>
    <cellStyle name="Обычный 23 28" xfId="14697"/>
    <cellStyle name="Обычный 23 28 2" xfId="44630"/>
    <cellStyle name="Обычный 23 29" xfId="14698"/>
    <cellStyle name="Обычный 23 29 2" xfId="44631"/>
    <cellStyle name="Обычный 23 3" xfId="14699"/>
    <cellStyle name="Обычный 23 3 2" xfId="44632"/>
    <cellStyle name="Обычный 23 30" xfId="44633"/>
    <cellStyle name="Обычный 23 31" xfId="61467"/>
    <cellStyle name="Обычный 23 4" xfId="14700"/>
    <cellStyle name="Обычный 23 4 2" xfId="44634"/>
    <cellStyle name="Обычный 23 5" xfId="14701"/>
    <cellStyle name="Обычный 23 5 2" xfId="44635"/>
    <cellStyle name="Обычный 23 6" xfId="14702"/>
    <cellStyle name="Обычный 23 6 2" xfId="44636"/>
    <cellStyle name="Обычный 23 7" xfId="14703"/>
    <cellStyle name="Обычный 23 7 2" xfId="44637"/>
    <cellStyle name="Обычный 23 8" xfId="14704"/>
    <cellStyle name="Обычный 23 8 2" xfId="44638"/>
    <cellStyle name="Обычный 23 9" xfId="14705"/>
    <cellStyle name="Обычный 23 9 2" xfId="44639"/>
    <cellStyle name="Обычный 230" xfId="14706"/>
    <cellStyle name="Обычный 230 2" xfId="44640"/>
    <cellStyle name="Обычный 231" xfId="14707"/>
    <cellStyle name="Обычный 231 2" xfId="44641"/>
    <cellStyle name="Обычный 232" xfId="14708"/>
    <cellStyle name="Обычный 232 2" xfId="44642"/>
    <cellStyle name="Обычный 233" xfId="14709"/>
    <cellStyle name="Обычный 233 2" xfId="44643"/>
    <cellStyle name="Обычный 234" xfId="14710"/>
    <cellStyle name="Обычный 234 2" xfId="14711"/>
    <cellStyle name="Обычный 234 3" xfId="14712"/>
    <cellStyle name="Обычный 234 3 2" xfId="14713"/>
    <cellStyle name="Обычный 235" xfId="14714"/>
    <cellStyle name="Обычный 235 2" xfId="14715"/>
    <cellStyle name="Обычный 235 3" xfId="14716"/>
    <cellStyle name="Обычный 235 3 2" xfId="14717"/>
    <cellStyle name="Обычный 236" xfId="14718"/>
    <cellStyle name="Обычный 236 2" xfId="44644"/>
    <cellStyle name="Обычный 237" xfId="14719"/>
    <cellStyle name="Обычный 237 2" xfId="14720"/>
    <cellStyle name="Обычный 237 3" xfId="14721"/>
    <cellStyle name="Обычный 237 3 2" xfId="14722"/>
    <cellStyle name="Обычный 238" xfId="14723"/>
    <cellStyle name="Обычный 238 2" xfId="44645"/>
    <cellStyle name="Обычный 239" xfId="14724"/>
    <cellStyle name="Обычный 239 2" xfId="44646"/>
    <cellStyle name="Обычный 24" xfId="14725"/>
    <cellStyle name="Обычный 24 10" xfId="14726"/>
    <cellStyle name="Обычный 24 10 2" xfId="44647"/>
    <cellStyle name="Обычный 24 11" xfId="14727"/>
    <cellStyle name="Обычный 24 11 2" xfId="44648"/>
    <cellStyle name="Обычный 24 12" xfId="14728"/>
    <cellStyle name="Обычный 24 12 2" xfId="44649"/>
    <cellStyle name="Обычный 24 13" xfId="14729"/>
    <cellStyle name="Обычный 24 13 2" xfId="44650"/>
    <cellStyle name="Обычный 24 14" xfId="14730"/>
    <cellStyle name="Обычный 24 14 2" xfId="44651"/>
    <cellStyle name="Обычный 24 15" xfId="14731"/>
    <cellStyle name="Обычный 24 15 2" xfId="44652"/>
    <cellStyle name="Обычный 24 16" xfId="14732"/>
    <cellStyle name="Обычный 24 16 2" xfId="44653"/>
    <cellStyle name="Обычный 24 17" xfId="14733"/>
    <cellStyle name="Обычный 24 17 2" xfId="44654"/>
    <cellStyle name="Обычный 24 18" xfId="14734"/>
    <cellStyle name="Обычный 24 18 2" xfId="44655"/>
    <cellStyle name="Обычный 24 19" xfId="14735"/>
    <cellStyle name="Обычный 24 19 2" xfId="14736"/>
    <cellStyle name="Обычный 24 19 2 2" xfId="14737"/>
    <cellStyle name="Обычный 24 19 2 2 2" xfId="44656"/>
    <cellStyle name="Обычный 24 19 2 3" xfId="44657"/>
    <cellStyle name="Обычный 24 19 3" xfId="14738"/>
    <cellStyle name="Обычный 24 19 3 2" xfId="44658"/>
    <cellStyle name="Обычный 24 19 4" xfId="44659"/>
    <cellStyle name="Обычный 24 2" xfId="14739"/>
    <cellStyle name="Обычный 24 2 2" xfId="14740"/>
    <cellStyle name="Обычный 24 20" xfId="14741"/>
    <cellStyle name="Обычный 24 20 2" xfId="14742"/>
    <cellStyle name="Обычный 24 20 2 2" xfId="14743"/>
    <cellStyle name="Обычный 24 20 2 2 2" xfId="44660"/>
    <cellStyle name="Обычный 24 20 2 3" xfId="44661"/>
    <cellStyle name="Обычный 24 20 3" xfId="14744"/>
    <cellStyle name="Обычный 24 20 3 2" xfId="44662"/>
    <cellStyle name="Обычный 24 20 4" xfId="44663"/>
    <cellStyle name="Обычный 24 21" xfId="14745"/>
    <cellStyle name="Обычный 24 21 2" xfId="14746"/>
    <cellStyle name="Обычный 24 21 2 2" xfId="14747"/>
    <cellStyle name="Обычный 24 21 2 2 2" xfId="44664"/>
    <cellStyle name="Обычный 24 21 2 3" xfId="44665"/>
    <cellStyle name="Обычный 24 21 3" xfId="14748"/>
    <cellStyle name="Обычный 24 21 3 2" xfId="44666"/>
    <cellStyle name="Обычный 24 21 4" xfId="44667"/>
    <cellStyle name="Обычный 24 22" xfId="14749"/>
    <cellStyle name="Обычный 24 22 2" xfId="44668"/>
    <cellStyle name="Обычный 24 23" xfId="14750"/>
    <cellStyle name="Обычный 24 23 2" xfId="44669"/>
    <cellStyle name="Обычный 24 24" xfId="14751"/>
    <cellStyle name="Обычный 24 24 2" xfId="44670"/>
    <cellStyle name="Обычный 24 25" xfId="14752"/>
    <cellStyle name="Обычный 24 25 2" xfId="44671"/>
    <cellStyle name="Обычный 24 26" xfId="14753"/>
    <cellStyle name="Обычный 24 26 2" xfId="44672"/>
    <cellStyle name="Обычный 24 27" xfId="14754"/>
    <cellStyle name="Обычный 24 27 2" xfId="14755"/>
    <cellStyle name="Обычный 24 27 2 2" xfId="44673"/>
    <cellStyle name="Обычный 24 27 3" xfId="44674"/>
    <cellStyle name="Обычный 24 28" xfId="14756"/>
    <cellStyle name="Обычный 24 28 2" xfId="44675"/>
    <cellStyle name="Обычный 24 29" xfId="14757"/>
    <cellStyle name="Обычный 24 29 2" xfId="44676"/>
    <cellStyle name="Обычный 24 3" xfId="14758"/>
    <cellStyle name="Обычный 24 3 2" xfId="44677"/>
    <cellStyle name="Обычный 24 30" xfId="44678"/>
    <cellStyle name="Обычный 24 4" xfId="14759"/>
    <cellStyle name="Обычный 24 4 2" xfId="14760"/>
    <cellStyle name="Обычный 24 5" xfId="14761"/>
    <cellStyle name="Обычный 24 5 2" xfId="44679"/>
    <cellStyle name="Обычный 24 6" xfId="14762"/>
    <cellStyle name="Обычный 24 6 2" xfId="44680"/>
    <cellStyle name="Обычный 24 7" xfId="14763"/>
    <cellStyle name="Обычный 24 7 2" xfId="44681"/>
    <cellStyle name="Обычный 24 8" xfId="14764"/>
    <cellStyle name="Обычный 24 8 2" xfId="44682"/>
    <cellStyle name="Обычный 24 9" xfId="14765"/>
    <cellStyle name="Обычный 24 9 2" xfId="44683"/>
    <cellStyle name="Обычный 240" xfId="14766"/>
    <cellStyle name="Обычный 240 2" xfId="44684"/>
    <cellStyle name="Обычный 241" xfId="14767"/>
    <cellStyle name="Обычный 241 2" xfId="44685"/>
    <cellStyle name="Обычный 242" xfId="14768"/>
    <cellStyle name="Обычный 242 2" xfId="14769"/>
    <cellStyle name="Обычный 242 3" xfId="14770"/>
    <cellStyle name="Обычный 242 3 2" xfId="14771"/>
    <cellStyle name="Обычный 243" xfId="14772"/>
    <cellStyle name="Обычный 243 2" xfId="44686"/>
    <cellStyle name="Обычный 244" xfId="14773"/>
    <cellStyle name="Обычный 244 2" xfId="44687"/>
    <cellStyle name="Обычный 245" xfId="14774"/>
    <cellStyle name="Обычный 245 2" xfId="44688"/>
    <cellStyle name="Обычный 246" xfId="14775"/>
    <cellStyle name="Обычный 246 2" xfId="44689"/>
    <cellStyle name="Обычный 247" xfId="14776"/>
    <cellStyle name="Обычный 247 2" xfId="44690"/>
    <cellStyle name="Обычный 248" xfId="14777"/>
    <cellStyle name="Обычный 248 2" xfId="60310"/>
    <cellStyle name="Обычный 249" xfId="14778"/>
    <cellStyle name="Обычный 249 2" xfId="14779"/>
    <cellStyle name="Обычный 249 3" xfId="14780"/>
    <cellStyle name="Обычный 249 3 2" xfId="14781"/>
    <cellStyle name="Обычный 25" xfId="14782"/>
    <cellStyle name="Обычный 25 10" xfId="14783"/>
    <cellStyle name="Обычный 25 10 2" xfId="44691"/>
    <cellStyle name="Обычный 25 11" xfId="14784"/>
    <cellStyle name="Обычный 25 11 2" xfId="44692"/>
    <cellStyle name="Обычный 25 12" xfId="14785"/>
    <cellStyle name="Обычный 25 12 2" xfId="44693"/>
    <cellStyle name="Обычный 25 13" xfId="14786"/>
    <cellStyle name="Обычный 25 13 2" xfId="44694"/>
    <cellStyle name="Обычный 25 14" xfId="14787"/>
    <cellStyle name="Обычный 25 14 2" xfId="44695"/>
    <cellStyle name="Обычный 25 15" xfId="14788"/>
    <cellStyle name="Обычный 25 15 2" xfId="44696"/>
    <cellStyle name="Обычный 25 16" xfId="14789"/>
    <cellStyle name="Обычный 25 16 2" xfId="44697"/>
    <cellStyle name="Обычный 25 17" xfId="14790"/>
    <cellStyle name="Обычный 25 17 2" xfId="44698"/>
    <cellStyle name="Обычный 25 18" xfId="14791"/>
    <cellStyle name="Обычный 25 18 2" xfId="44699"/>
    <cellStyle name="Обычный 25 19" xfId="14792"/>
    <cellStyle name="Обычный 25 19 2" xfId="14793"/>
    <cellStyle name="Обычный 25 19 2 2" xfId="14794"/>
    <cellStyle name="Обычный 25 19 2 2 2" xfId="44700"/>
    <cellStyle name="Обычный 25 19 2 3" xfId="44701"/>
    <cellStyle name="Обычный 25 19 3" xfId="14795"/>
    <cellStyle name="Обычный 25 19 3 2" xfId="44702"/>
    <cellStyle name="Обычный 25 19 4" xfId="44703"/>
    <cellStyle name="Обычный 25 2" xfId="14796"/>
    <cellStyle name="Обычный 25 2 2" xfId="14797"/>
    <cellStyle name="Обычный 25 20" xfId="14798"/>
    <cellStyle name="Обычный 25 20 2" xfId="14799"/>
    <cellStyle name="Обычный 25 20 2 2" xfId="14800"/>
    <cellStyle name="Обычный 25 20 2 2 2" xfId="44704"/>
    <cellStyle name="Обычный 25 20 2 3" xfId="44705"/>
    <cellStyle name="Обычный 25 20 3" xfId="14801"/>
    <cellStyle name="Обычный 25 20 3 2" xfId="44706"/>
    <cellStyle name="Обычный 25 20 4" xfId="44707"/>
    <cellStyle name="Обычный 25 21" xfId="14802"/>
    <cellStyle name="Обычный 25 21 2" xfId="14803"/>
    <cellStyle name="Обычный 25 21 2 2" xfId="14804"/>
    <cellStyle name="Обычный 25 21 2 2 2" xfId="44708"/>
    <cellStyle name="Обычный 25 21 2 3" xfId="44709"/>
    <cellStyle name="Обычный 25 21 3" xfId="14805"/>
    <cellStyle name="Обычный 25 21 3 2" xfId="44710"/>
    <cellStyle name="Обычный 25 21 4" xfId="44711"/>
    <cellStyle name="Обычный 25 22" xfId="14806"/>
    <cellStyle name="Обычный 25 22 2" xfId="44712"/>
    <cellStyle name="Обычный 25 23" xfId="14807"/>
    <cellStyle name="Обычный 25 23 2" xfId="44713"/>
    <cellStyle name="Обычный 25 24" xfId="14808"/>
    <cellStyle name="Обычный 25 24 2" xfId="44714"/>
    <cellStyle name="Обычный 25 25" xfId="14809"/>
    <cellStyle name="Обычный 25 25 2" xfId="44715"/>
    <cellStyle name="Обычный 25 26" xfId="14810"/>
    <cellStyle name="Обычный 25 26 2" xfId="44716"/>
    <cellStyle name="Обычный 25 27" xfId="14811"/>
    <cellStyle name="Обычный 25 27 2" xfId="14812"/>
    <cellStyle name="Обычный 25 27 2 2" xfId="44717"/>
    <cellStyle name="Обычный 25 27 3" xfId="44718"/>
    <cellStyle name="Обычный 25 28" xfId="14813"/>
    <cellStyle name="Обычный 25 28 2" xfId="44719"/>
    <cellStyle name="Обычный 25 29" xfId="14814"/>
    <cellStyle name="Обычный 25 29 2" xfId="44720"/>
    <cellStyle name="Обычный 25 3" xfId="14815"/>
    <cellStyle name="Обычный 25 3 2" xfId="44721"/>
    <cellStyle name="Обычный 25 30" xfId="44722"/>
    <cellStyle name="Обычный 25 4" xfId="14816"/>
    <cellStyle name="Обычный 25 4 2" xfId="14817"/>
    <cellStyle name="Обычный 25 5" xfId="14818"/>
    <cellStyle name="Обычный 25 5 2" xfId="44723"/>
    <cellStyle name="Обычный 25 6" xfId="14819"/>
    <cellStyle name="Обычный 25 6 2" xfId="44724"/>
    <cellStyle name="Обычный 25 7" xfId="14820"/>
    <cellStyle name="Обычный 25 7 2" xfId="44725"/>
    <cellStyle name="Обычный 25 8" xfId="14821"/>
    <cellStyle name="Обычный 25 8 2" xfId="44726"/>
    <cellStyle name="Обычный 25 9" xfId="14822"/>
    <cellStyle name="Обычный 25 9 2" xfId="44727"/>
    <cellStyle name="Обычный 250" xfId="44728"/>
    <cellStyle name="Обычный 251" xfId="39"/>
    <cellStyle name="Обычный 252" xfId="44729"/>
    <cellStyle name="Обычный 253" xfId="14823"/>
    <cellStyle name="Обычный 253 2" xfId="14824"/>
    <cellStyle name="Обычный 253 3" xfId="14825"/>
    <cellStyle name="Обычный 253 3 2" xfId="14826"/>
    <cellStyle name="Обычный 254" xfId="59097"/>
    <cellStyle name="Обычный 254 2" xfId="60975"/>
    <cellStyle name="Обычный 255" xfId="59098"/>
    <cellStyle name="Обычный 256" xfId="59033"/>
    <cellStyle name="Обычный 257" xfId="59042"/>
    <cellStyle name="Обычный 258" xfId="59030"/>
    <cellStyle name="Обычный 259" xfId="59031"/>
    <cellStyle name="Обычный 26" xfId="14827"/>
    <cellStyle name="Обычный 26 10" xfId="14828"/>
    <cellStyle name="Обычный 26 10 2" xfId="44730"/>
    <cellStyle name="Обычный 26 11" xfId="14829"/>
    <cellStyle name="Обычный 26 11 2" xfId="44731"/>
    <cellStyle name="Обычный 26 12" xfId="14830"/>
    <cellStyle name="Обычный 26 12 2" xfId="44732"/>
    <cellStyle name="Обычный 26 13" xfId="14831"/>
    <cellStyle name="Обычный 26 13 2" xfId="44733"/>
    <cellStyle name="Обычный 26 14" xfId="14832"/>
    <cellStyle name="Обычный 26 14 2" xfId="44734"/>
    <cellStyle name="Обычный 26 15" xfId="14833"/>
    <cellStyle name="Обычный 26 15 2" xfId="44735"/>
    <cellStyle name="Обычный 26 16" xfId="14834"/>
    <cellStyle name="Обычный 26 16 2" xfId="44736"/>
    <cellStyle name="Обычный 26 17" xfId="14835"/>
    <cellStyle name="Обычный 26 17 2" xfId="44737"/>
    <cellStyle name="Обычный 26 18" xfId="14836"/>
    <cellStyle name="Обычный 26 18 2" xfId="44738"/>
    <cellStyle name="Обычный 26 19" xfId="14837"/>
    <cellStyle name="Обычный 26 19 2" xfId="14838"/>
    <cellStyle name="Обычный 26 19 2 2" xfId="14839"/>
    <cellStyle name="Обычный 26 19 2 2 2" xfId="44739"/>
    <cellStyle name="Обычный 26 19 2 3" xfId="44740"/>
    <cellStyle name="Обычный 26 19 3" xfId="14840"/>
    <cellStyle name="Обычный 26 19 3 2" xfId="44741"/>
    <cellStyle name="Обычный 26 19 4" xfId="44742"/>
    <cellStyle name="Обычный 26 2" xfId="14841"/>
    <cellStyle name="Обычный 26 2 2" xfId="44743"/>
    <cellStyle name="Обычный 26 2 3" xfId="61468"/>
    <cellStyle name="Обычный 26 20" xfId="14842"/>
    <cellStyle name="Обычный 26 20 2" xfId="14843"/>
    <cellStyle name="Обычный 26 20 2 2" xfId="14844"/>
    <cellStyle name="Обычный 26 20 2 2 2" xfId="44744"/>
    <cellStyle name="Обычный 26 20 2 3" xfId="44745"/>
    <cellStyle name="Обычный 26 20 3" xfId="14845"/>
    <cellStyle name="Обычный 26 20 3 2" xfId="44746"/>
    <cellStyle name="Обычный 26 20 4" xfId="44747"/>
    <cellStyle name="Обычный 26 21" xfId="14846"/>
    <cellStyle name="Обычный 26 21 2" xfId="14847"/>
    <cellStyle name="Обычный 26 21 2 2" xfId="14848"/>
    <cellStyle name="Обычный 26 21 2 2 2" xfId="44748"/>
    <cellStyle name="Обычный 26 21 2 3" xfId="44749"/>
    <cellStyle name="Обычный 26 21 3" xfId="14849"/>
    <cellStyle name="Обычный 26 21 3 2" xfId="44750"/>
    <cellStyle name="Обычный 26 21 4" xfId="44751"/>
    <cellStyle name="Обычный 26 22" xfId="14850"/>
    <cellStyle name="Обычный 26 22 2" xfId="44752"/>
    <cellStyle name="Обычный 26 23" xfId="14851"/>
    <cellStyle name="Обычный 26 23 2" xfId="44753"/>
    <cellStyle name="Обычный 26 24" xfId="14852"/>
    <cellStyle name="Обычный 26 24 2" xfId="44754"/>
    <cellStyle name="Обычный 26 25" xfId="14853"/>
    <cellStyle name="Обычный 26 25 2" xfId="44755"/>
    <cellStyle name="Обычный 26 26" xfId="14854"/>
    <cellStyle name="Обычный 26 26 2" xfId="44756"/>
    <cellStyle name="Обычный 26 27" xfId="14855"/>
    <cellStyle name="Обычный 26 27 2" xfId="14856"/>
    <cellStyle name="Обычный 26 27 2 2" xfId="44757"/>
    <cellStyle name="Обычный 26 27 3" xfId="44758"/>
    <cellStyle name="Обычный 26 28" xfId="14857"/>
    <cellStyle name="Обычный 26 28 2" xfId="44759"/>
    <cellStyle name="Обычный 26 29" xfId="14858"/>
    <cellStyle name="Обычный 26 29 2" xfId="44760"/>
    <cellStyle name="Обычный 26 3" xfId="14859"/>
    <cellStyle name="Обычный 26 3 2" xfId="44761"/>
    <cellStyle name="Обычный 26 30" xfId="44762"/>
    <cellStyle name="Обычный 26 4" xfId="14860"/>
    <cellStyle name="Обычный 26 4 2" xfId="14861"/>
    <cellStyle name="Обычный 26 5" xfId="14862"/>
    <cellStyle name="Обычный 26 5 2" xfId="44763"/>
    <cellStyle name="Обычный 26 6" xfId="14863"/>
    <cellStyle name="Обычный 26 6 2" xfId="44764"/>
    <cellStyle name="Обычный 26 7" xfId="14864"/>
    <cellStyle name="Обычный 26 7 2" xfId="44765"/>
    <cellStyle name="Обычный 26 8" xfId="14865"/>
    <cellStyle name="Обычный 26 8 2" xfId="44766"/>
    <cellStyle name="Обычный 26 9" xfId="14866"/>
    <cellStyle name="Обычный 26 9 2" xfId="44767"/>
    <cellStyle name="Обычный 260" xfId="59032"/>
    <cellStyle name="Обычный 261" xfId="59038"/>
    <cellStyle name="Обычный 262" xfId="59039"/>
    <cellStyle name="Обычный 263" xfId="59040"/>
    <cellStyle name="Обычный 264" xfId="59034"/>
    <cellStyle name="Обычный 265" xfId="59035"/>
    <cellStyle name="Обычный 266" xfId="59036"/>
    <cellStyle name="Обычный 267" xfId="59037"/>
    <cellStyle name="Обычный 268" xfId="59043"/>
    <cellStyle name="Обычный 269" xfId="14867"/>
    <cellStyle name="Обычный 27" xfId="14868"/>
    <cellStyle name="Обычный 27 10" xfId="14869"/>
    <cellStyle name="Обычный 27 10 2" xfId="44768"/>
    <cellStyle name="Обычный 27 11" xfId="14870"/>
    <cellStyle name="Обычный 27 11 2" xfId="44769"/>
    <cellStyle name="Обычный 27 12" xfId="14871"/>
    <cellStyle name="Обычный 27 12 2" xfId="44770"/>
    <cellStyle name="Обычный 27 13" xfId="14872"/>
    <cellStyle name="Обычный 27 13 2" xfId="44771"/>
    <cellStyle name="Обычный 27 14" xfId="14873"/>
    <cellStyle name="Обычный 27 14 2" xfId="44772"/>
    <cellStyle name="Обычный 27 15" xfId="14874"/>
    <cellStyle name="Обычный 27 15 2" xfId="44773"/>
    <cellStyle name="Обычный 27 16" xfId="14875"/>
    <cellStyle name="Обычный 27 16 2" xfId="44774"/>
    <cellStyle name="Обычный 27 17" xfId="14876"/>
    <cellStyle name="Обычный 27 17 2" xfId="44775"/>
    <cellStyle name="Обычный 27 18" xfId="14877"/>
    <cellStyle name="Обычный 27 18 2" xfId="44776"/>
    <cellStyle name="Обычный 27 19" xfId="14878"/>
    <cellStyle name="Обычный 27 19 2" xfId="14879"/>
    <cellStyle name="Обычный 27 19 2 2" xfId="14880"/>
    <cellStyle name="Обычный 27 19 2 2 2" xfId="44777"/>
    <cellStyle name="Обычный 27 19 2 3" xfId="44778"/>
    <cellStyle name="Обычный 27 19 3" xfId="14881"/>
    <cellStyle name="Обычный 27 19 3 2" xfId="44779"/>
    <cellStyle name="Обычный 27 19 4" xfId="44780"/>
    <cellStyle name="Обычный 27 2" xfId="14882"/>
    <cellStyle name="Обычный 27 2 2" xfId="44781"/>
    <cellStyle name="Обычный 27 20" xfId="14883"/>
    <cellStyle name="Обычный 27 20 2" xfId="14884"/>
    <cellStyle name="Обычный 27 20 2 2" xfId="14885"/>
    <cellStyle name="Обычный 27 20 2 2 2" xfId="44782"/>
    <cellStyle name="Обычный 27 20 2 3" xfId="44783"/>
    <cellStyle name="Обычный 27 20 3" xfId="14886"/>
    <cellStyle name="Обычный 27 20 3 2" xfId="44784"/>
    <cellStyle name="Обычный 27 20 4" xfId="44785"/>
    <cellStyle name="Обычный 27 21" xfId="14887"/>
    <cellStyle name="Обычный 27 21 2" xfId="14888"/>
    <cellStyle name="Обычный 27 21 2 2" xfId="14889"/>
    <cellStyle name="Обычный 27 21 2 2 2" xfId="44786"/>
    <cellStyle name="Обычный 27 21 2 3" xfId="44787"/>
    <cellStyle name="Обычный 27 21 3" xfId="14890"/>
    <cellStyle name="Обычный 27 21 3 2" xfId="44788"/>
    <cellStyle name="Обычный 27 21 4" xfId="44789"/>
    <cellStyle name="Обычный 27 22" xfId="14891"/>
    <cellStyle name="Обычный 27 22 2" xfId="44790"/>
    <cellStyle name="Обычный 27 23" xfId="14892"/>
    <cellStyle name="Обычный 27 23 2" xfId="44791"/>
    <cellStyle name="Обычный 27 24" xfId="14893"/>
    <cellStyle name="Обычный 27 24 2" xfId="44792"/>
    <cellStyle name="Обычный 27 25" xfId="14894"/>
    <cellStyle name="Обычный 27 25 2" xfId="44793"/>
    <cellStyle name="Обычный 27 26" xfId="14895"/>
    <cellStyle name="Обычный 27 26 2" xfId="44794"/>
    <cellStyle name="Обычный 27 27" xfId="14896"/>
    <cellStyle name="Обычный 27 27 2" xfId="14897"/>
    <cellStyle name="Обычный 27 27 2 2" xfId="44795"/>
    <cellStyle name="Обычный 27 27 3" xfId="44796"/>
    <cellStyle name="Обычный 27 28" xfId="14898"/>
    <cellStyle name="Обычный 27 28 2" xfId="44797"/>
    <cellStyle name="Обычный 27 29" xfId="14899"/>
    <cellStyle name="Обычный 27 29 2" xfId="44798"/>
    <cellStyle name="Обычный 27 3" xfId="14900"/>
    <cellStyle name="Обычный 27 3 2" xfId="44799"/>
    <cellStyle name="Обычный 27 30" xfId="44800"/>
    <cellStyle name="Обычный 27 4" xfId="14901"/>
    <cellStyle name="Обычный 27 4 2" xfId="14902"/>
    <cellStyle name="Обычный 27 5" xfId="14903"/>
    <cellStyle name="Обычный 27 5 2" xfId="44801"/>
    <cellStyle name="Обычный 27 6" xfId="14904"/>
    <cellStyle name="Обычный 27 6 2" xfId="44802"/>
    <cellStyle name="Обычный 27 7" xfId="14905"/>
    <cellStyle name="Обычный 27 7 2" xfId="44803"/>
    <cellStyle name="Обычный 27 8" xfId="14906"/>
    <cellStyle name="Обычный 27 8 2" xfId="44804"/>
    <cellStyle name="Обычный 27 9" xfId="14907"/>
    <cellStyle name="Обычный 27 9 2" xfId="44805"/>
    <cellStyle name="Обычный 270" xfId="59044"/>
    <cellStyle name="Обычный 271" xfId="59041"/>
    <cellStyle name="Обычный 272" xfId="59045"/>
    <cellStyle name="Обычный 273" xfId="59046"/>
    <cellStyle name="Обычный 274" xfId="59047"/>
    <cellStyle name="Обычный 275" xfId="60976"/>
    <cellStyle name="Обычный 276" xfId="61218"/>
    <cellStyle name="Обычный 276 2" xfId="61469"/>
    <cellStyle name="Обычный 277" xfId="61219"/>
    <cellStyle name="Обычный 278" xfId="61470"/>
    <cellStyle name="Обычный 279" xfId="61471"/>
    <cellStyle name="Обычный 279 2" xfId="61472"/>
    <cellStyle name="Обычный 28" xfId="14908"/>
    <cellStyle name="Обычный 28 10" xfId="14909"/>
    <cellStyle name="Обычный 28 10 2" xfId="44806"/>
    <cellStyle name="Обычный 28 11" xfId="14910"/>
    <cellStyle name="Обычный 28 11 2" xfId="44807"/>
    <cellStyle name="Обычный 28 12" xfId="14911"/>
    <cellStyle name="Обычный 28 12 2" xfId="44808"/>
    <cellStyle name="Обычный 28 13" xfId="14912"/>
    <cellStyle name="Обычный 28 13 2" xfId="44809"/>
    <cellStyle name="Обычный 28 14" xfId="14913"/>
    <cellStyle name="Обычный 28 14 2" xfId="44810"/>
    <cellStyle name="Обычный 28 15" xfId="14914"/>
    <cellStyle name="Обычный 28 15 2" xfId="44811"/>
    <cellStyle name="Обычный 28 16" xfId="14915"/>
    <cellStyle name="Обычный 28 16 2" xfId="44812"/>
    <cellStyle name="Обычный 28 17" xfId="14916"/>
    <cellStyle name="Обычный 28 17 2" xfId="44813"/>
    <cellStyle name="Обычный 28 18" xfId="14917"/>
    <cellStyle name="Обычный 28 18 2" xfId="44814"/>
    <cellStyle name="Обычный 28 19" xfId="14918"/>
    <cellStyle name="Обычный 28 19 2" xfId="14919"/>
    <cellStyle name="Обычный 28 19 2 2" xfId="14920"/>
    <cellStyle name="Обычный 28 19 2 2 2" xfId="44815"/>
    <cellStyle name="Обычный 28 19 2 3" xfId="44816"/>
    <cellStyle name="Обычный 28 19 3" xfId="14921"/>
    <cellStyle name="Обычный 28 19 3 2" xfId="44817"/>
    <cellStyle name="Обычный 28 19 4" xfId="44818"/>
    <cellStyle name="Обычный 28 2" xfId="14922"/>
    <cellStyle name="Обычный 28 2 2" xfId="44819"/>
    <cellStyle name="Обычный 28 20" xfId="14923"/>
    <cellStyle name="Обычный 28 20 2" xfId="14924"/>
    <cellStyle name="Обычный 28 20 2 2" xfId="14925"/>
    <cellStyle name="Обычный 28 20 2 2 2" xfId="44820"/>
    <cellStyle name="Обычный 28 20 2 3" xfId="44821"/>
    <cellStyle name="Обычный 28 20 3" xfId="14926"/>
    <cellStyle name="Обычный 28 20 3 2" xfId="44822"/>
    <cellStyle name="Обычный 28 20 4" xfId="44823"/>
    <cellStyle name="Обычный 28 21" xfId="14927"/>
    <cellStyle name="Обычный 28 21 2" xfId="14928"/>
    <cellStyle name="Обычный 28 21 2 2" xfId="14929"/>
    <cellStyle name="Обычный 28 21 2 2 2" xfId="44824"/>
    <cellStyle name="Обычный 28 21 2 3" xfId="44825"/>
    <cellStyle name="Обычный 28 21 3" xfId="14930"/>
    <cellStyle name="Обычный 28 21 3 2" xfId="44826"/>
    <cellStyle name="Обычный 28 21 4" xfId="44827"/>
    <cellStyle name="Обычный 28 22" xfId="14931"/>
    <cellStyle name="Обычный 28 22 2" xfId="44828"/>
    <cellStyle name="Обычный 28 23" xfId="14932"/>
    <cellStyle name="Обычный 28 23 2" xfId="44829"/>
    <cellStyle name="Обычный 28 24" xfId="14933"/>
    <cellStyle name="Обычный 28 24 2" xfId="44830"/>
    <cellStyle name="Обычный 28 25" xfId="14934"/>
    <cellStyle name="Обычный 28 25 2" xfId="44831"/>
    <cellStyle name="Обычный 28 26" xfId="14935"/>
    <cellStyle name="Обычный 28 26 2" xfId="44832"/>
    <cellStyle name="Обычный 28 27" xfId="14936"/>
    <cellStyle name="Обычный 28 27 2" xfId="14937"/>
    <cellStyle name="Обычный 28 27 2 2" xfId="44833"/>
    <cellStyle name="Обычный 28 27 3" xfId="44834"/>
    <cellStyle name="Обычный 28 28" xfId="14938"/>
    <cellStyle name="Обычный 28 28 2" xfId="44835"/>
    <cellStyle name="Обычный 28 29" xfId="14939"/>
    <cellStyle name="Обычный 28 29 2" xfId="44836"/>
    <cellStyle name="Обычный 28 3" xfId="14940"/>
    <cellStyle name="Обычный 28 3 2" xfId="44837"/>
    <cellStyle name="Обычный 28 30" xfId="44838"/>
    <cellStyle name="Обычный 28 4" xfId="14941"/>
    <cellStyle name="Обычный 28 4 2" xfId="44839"/>
    <cellStyle name="Обычный 28 5" xfId="14942"/>
    <cellStyle name="Обычный 28 5 2" xfId="44840"/>
    <cellStyle name="Обычный 28 6" xfId="14943"/>
    <cellStyle name="Обычный 28 6 2" xfId="44841"/>
    <cellStyle name="Обычный 28 7" xfId="14944"/>
    <cellStyle name="Обычный 28 7 2" xfId="44842"/>
    <cellStyle name="Обычный 28 8" xfId="14945"/>
    <cellStyle name="Обычный 28 8 2" xfId="44843"/>
    <cellStyle name="Обычный 28 9" xfId="14946"/>
    <cellStyle name="Обычный 28 9 2" xfId="44844"/>
    <cellStyle name="Обычный 280" xfId="61473"/>
    <cellStyle name="Обычный 281" xfId="61474"/>
    <cellStyle name="Обычный 282" xfId="61475"/>
    <cellStyle name="Обычный 283" xfId="61894"/>
    <cellStyle name="Обычный 284" xfId="61895"/>
    <cellStyle name="Обычный 285" xfId="61896"/>
    <cellStyle name="Обычный 286" xfId="61897"/>
    <cellStyle name="Обычный 287" xfId="61898"/>
    <cellStyle name="Обычный 29" xfId="14947"/>
    <cellStyle name="Обычный 29 10" xfId="14948"/>
    <cellStyle name="Обычный 29 10 2" xfId="44845"/>
    <cellStyle name="Обычный 29 11" xfId="14949"/>
    <cellStyle name="Обычный 29 11 2" xfId="44846"/>
    <cellStyle name="Обычный 29 12" xfId="14950"/>
    <cellStyle name="Обычный 29 12 2" xfId="44847"/>
    <cellStyle name="Обычный 29 13" xfId="14951"/>
    <cellStyle name="Обычный 29 13 2" xfId="44848"/>
    <cellStyle name="Обычный 29 14" xfId="14952"/>
    <cellStyle name="Обычный 29 14 2" xfId="44849"/>
    <cellStyle name="Обычный 29 15" xfId="14953"/>
    <cellStyle name="Обычный 29 15 2" xfId="44850"/>
    <cellStyle name="Обычный 29 16" xfId="14954"/>
    <cellStyle name="Обычный 29 16 2" xfId="44851"/>
    <cellStyle name="Обычный 29 17" xfId="14955"/>
    <cellStyle name="Обычный 29 17 2" xfId="44852"/>
    <cellStyle name="Обычный 29 18" xfId="14956"/>
    <cellStyle name="Обычный 29 18 2" xfId="44853"/>
    <cellStyle name="Обычный 29 19" xfId="14957"/>
    <cellStyle name="Обычный 29 19 2" xfId="14958"/>
    <cellStyle name="Обычный 29 19 2 2" xfId="14959"/>
    <cellStyle name="Обычный 29 19 2 2 2" xfId="44854"/>
    <cellStyle name="Обычный 29 19 2 3" xfId="44855"/>
    <cellStyle name="Обычный 29 19 3" xfId="14960"/>
    <cellStyle name="Обычный 29 19 3 2" xfId="44856"/>
    <cellStyle name="Обычный 29 19 4" xfId="44857"/>
    <cellStyle name="Обычный 29 2" xfId="14961"/>
    <cellStyle name="Обычный 29 2 2" xfId="44858"/>
    <cellStyle name="Обычный 29 20" xfId="14962"/>
    <cellStyle name="Обычный 29 20 2" xfId="14963"/>
    <cellStyle name="Обычный 29 20 2 2" xfId="14964"/>
    <cellStyle name="Обычный 29 20 2 2 2" xfId="44859"/>
    <cellStyle name="Обычный 29 20 2 3" xfId="44860"/>
    <cellStyle name="Обычный 29 20 3" xfId="14965"/>
    <cellStyle name="Обычный 29 20 3 2" xfId="44861"/>
    <cellStyle name="Обычный 29 20 4" xfId="44862"/>
    <cellStyle name="Обычный 29 21" xfId="14966"/>
    <cellStyle name="Обычный 29 21 2" xfId="14967"/>
    <cellStyle name="Обычный 29 21 2 2" xfId="14968"/>
    <cellStyle name="Обычный 29 21 2 2 2" xfId="44863"/>
    <cellStyle name="Обычный 29 21 2 3" xfId="44864"/>
    <cellStyle name="Обычный 29 21 3" xfId="14969"/>
    <cellStyle name="Обычный 29 21 3 2" xfId="44865"/>
    <cellStyle name="Обычный 29 21 4" xfId="44866"/>
    <cellStyle name="Обычный 29 22" xfId="14970"/>
    <cellStyle name="Обычный 29 22 2" xfId="44867"/>
    <cellStyle name="Обычный 29 23" xfId="14971"/>
    <cellStyle name="Обычный 29 23 2" xfId="44868"/>
    <cellStyle name="Обычный 29 24" xfId="14972"/>
    <cellStyle name="Обычный 29 24 2" xfId="44869"/>
    <cellStyle name="Обычный 29 25" xfId="14973"/>
    <cellStyle name="Обычный 29 25 2" xfId="44870"/>
    <cellStyle name="Обычный 29 26" xfId="14974"/>
    <cellStyle name="Обычный 29 26 2" xfId="44871"/>
    <cellStyle name="Обычный 29 27" xfId="14975"/>
    <cellStyle name="Обычный 29 27 2" xfId="14976"/>
    <cellStyle name="Обычный 29 27 2 2" xfId="44872"/>
    <cellStyle name="Обычный 29 27 3" xfId="44873"/>
    <cellStyle name="Обычный 29 28" xfId="14977"/>
    <cellStyle name="Обычный 29 28 2" xfId="44874"/>
    <cellStyle name="Обычный 29 29" xfId="14978"/>
    <cellStyle name="Обычный 29 29 2" xfId="44875"/>
    <cellStyle name="Обычный 29 3" xfId="14979"/>
    <cellStyle name="Обычный 29 3 2" xfId="14980"/>
    <cellStyle name="Обычный 29 30" xfId="44876"/>
    <cellStyle name="Обычный 29 4" xfId="14981"/>
    <cellStyle name="Обычный 29 4 2" xfId="14982"/>
    <cellStyle name="Обычный 29 5" xfId="14983"/>
    <cellStyle name="Обычный 29 5 2" xfId="44877"/>
    <cellStyle name="Обычный 29 6" xfId="14984"/>
    <cellStyle name="Обычный 29 6 2" xfId="44878"/>
    <cellStyle name="Обычный 29 7" xfId="14985"/>
    <cellStyle name="Обычный 29 7 2" xfId="44879"/>
    <cellStyle name="Обычный 29 8" xfId="14986"/>
    <cellStyle name="Обычный 29 8 2" xfId="44880"/>
    <cellStyle name="Обычный 29 9" xfId="14987"/>
    <cellStyle name="Обычный 29 9 2" xfId="44881"/>
    <cellStyle name="Обычный 3" xfId="13"/>
    <cellStyle name="Обычный 3 10" xfId="14988"/>
    <cellStyle name="Обычный 3 10 10" xfId="14989"/>
    <cellStyle name="Обычный 3 10 10 2" xfId="44882"/>
    <cellStyle name="Обычный 3 10 11" xfId="14990"/>
    <cellStyle name="Обычный 3 10 11 2" xfId="44883"/>
    <cellStyle name="Обычный 3 10 12" xfId="14991"/>
    <cellStyle name="Обычный 3 10 12 2" xfId="44884"/>
    <cellStyle name="Обычный 3 10 13" xfId="14992"/>
    <cellStyle name="Обычный 3 10 13 2" xfId="44885"/>
    <cellStyle name="Обычный 3 10 14" xfId="14993"/>
    <cellStyle name="Обычный 3 10 14 2" xfId="44886"/>
    <cellStyle name="Обычный 3 10 15" xfId="14994"/>
    <cellStyle name="Обычный 3 10 15 2" xfId="44887"/>
    <cellStyle name="Обычный 3 10 16" xfId="14995"/>
    <cellStyle name="Обычный 3 10 16 2" xfId="44888"/>
    <cellStyle name="Обычный 3 10 17" xfId="14996"/>
    <cellStyle name="Обычный 3 10 17 2" xfId="44889"/>
    <cellStyle name="Обычный 3 10 18" xfId="14997"/>
    <cellStyle name="Обычный 3 10 18 2" xfId="44890"/>
    <cellStyle name="Обычный 3 10 19" xfId="14998"/>
    <cellStyle name="Обычный 3 10 19 2" xfId="44891"/>
    <cellStyle name="Обычный 3 10 2" xfId="14999"/>
    <cellStyle name="Обычный 3 10 2 2" xfId="44892"/>
    <cellStyle name="Обычный 3 10 20" xfId="15000"/>
    <cellStyle name="Обычный 3 10 20 2" xfId="44893"/>
    <cellStyle name="Обычный 3 10 21" xfId="15001"/>
    <cellStyle name="Обычный 3 10 21 2" xfId="44894"/>
    <cellStyle name="Обычный 3 10 22" xfId="15002"/>
    <cellStyle name="Обычный 3 10 22 2" xfId="44895"/>
    <cellStyle name="Обычный 3 10 23" xfId="15003"/>
    <cellStyle name="Обычный 3 10 23 2" xfId="44896"/>
    <cellStyle name="Обычный 3 10 24" xfId="44897"/>
    <cellStyle name="Обычный 3 10 25" xfId="60977"/>
    <cellStyle name="Обычный 3 10 3" xfId="15004"/>
    <cellStyle name="Обычный 3 10 3 2" xfId="44898"/>
    <cellStyle name="Обычный 3 10 4" xfId="15005"/>
    <cellStyle name="Обычный 3 10 4 2" xfId="44899"/>
    <cellStyle name="Обычный 3 10 5" xfId="15006"/>
    <cellStyle name="Обычный 3 10 5 2" xfId="44900"/>
    <cellStyle name="Обычный 3 10 6" xfId="15007"/>
    <cellStyle name="Обычный 3 10 6 2" xfId="44901"/>
    <cellStyle name="Обычный 3 10 7" xfId="15008"/>
    <cellStyle name="Обычный 3 10 7 2" xfId="44902"/>
    <cellStyle name="Обычный 3 10 8" xfId="15009"/>
    <cellStyle name="Обычный 3 10 8 2" xfId="44903"/>
    <cellStyle name="Обычный 3 10 9" xfId="15010"/>
    <cellStyle name="Обычный 3 10 9 2" xfId="44904"/>
    <cellStyle name="Обычный 3 11" xfId="15011"/>
    <cellStyle name="Обычный 3 11 10" xfId="15012"/>
    <cellStyle name="Обычный 3 11 10 2" xfId="44905"/>
    <cellStyle name="Обычный 3 11 11" xfId="15013"/>
    <cellStyle name="Обычный 3 11 11 2" xfId="44906"/>
    <cellStyle name="Обычный 3 11 12" xfId="15014"/>
    <cellStyle name="Обычный 3 11 12 2" xfId="44907"/>
    <cellStyle name="Обычный 3 11 13" xfId="15015"/>
    <cellStyle name="Обычный 3 11 13 2" xfId="44908"/>
    <cellStyle name="Обычный 3 11 14" xfId="15016"/>
    <cellStyle name="Обычный 3 11 14 2" xfId="44909"/>
    <cellStyle name="Обычный 3 11 15" xfId="15017"/>
    <cellStyle name="Обычный 3 11 15 2" xfId="44910"/>
    <cellStyle name="Обычный 3 11 16" xfId="15018"/>
    <cellStyle name="Обычный 3 11 16 2" xfId="44911"/>
    <cellStyle name="Обычный 3 11 17" xfId="15019"/>
    <cellStyle name="Обычный 3 11 17 2" xfId="44912"/>
    <cellStyle name="Обычный 3 11 18" xfId="15020"/>
    <cellStyle name="Обычный 3 11 18 2" xfId="44913"/>
    <cellStyle name="Обычный 3 11 19" xfId="15021"/>
    <cellStyle name="Обычный 3 11 19 2" xfId="44914"/>
    <cellStyle name="Обычный 3 11 2" xfId="15022"/>
    <cellStyle name="Обычный 3 11 2 2" xfId="44915"/>
    <cellStyle name="Обычный 3 11 20" xfId="15023"/>
    <cellStyle name="Обычный 3 11 20 2" xfId="44916"/>
    <cellStyle name="Обычный 3 11 21" xfId="15024"/>
    <cellStyle name="Обычный 3 11 21 2" xfId="44917"/>
    <cellStyle name="Обычный 3 11 22" xfId="15025"/>
    <cellStyle name="Обычный 3 11 22 2" xfId="44918"/>
    <cellStyle name="Обычный 3 11 23" xfId="15026"/>
    <cellStyle name="Обычный 3 11 23 2" xfId="44919"/>
    <cellStyle name="Обычный 3 11 24" xfId="44920"/>
    <cellStyle name="Обычный 3 11 25" xfId="60978"/>
    <cellStyle name="Обычный 3 11 3" xfId="15027"/>
    <cellStyle name="Обычный 3 11 3 2" xfId="44921"/>
    <cellStyle name="Обычный 3 11 4" xfId="15028"/>
    <cellStyle name="Обычный 3 11 4 2" xfId="44922"/>
    <cellStyle name="Обычный 3 11 5" xfId="15029"/>
    <cellStyle name="Обычный 3 11 5 2" xfId="44923"/>
    <cellStyle name="Обычный 3 11 6" xfId="15030"/>
    <cellStyle name="Обычный 3 11 6 2" xfId="44924"/>
    <cellStyle name="Обычный 3 11 7" xfId="15031"/>
    <cellStyle name="Обычный 3 11 7 2" xfId="44925"/>
    <cellStyle name="Обычный 3 11 8" xfId="15032"/>
    <cellStyle name="Обычный 3 11 8 2" xfId="44926"/>
    <cellStyle name="Обычный 3 11 9" xfId="15033"/>
    <cellStyle name="Обычный 3 11 9 2" xfId="44927"/>
    <cellStyle name="Обычный 3 12" xfId="15034"/>
    <cellStyle name="Обычный 3 12 10" xfId="15035"/>
    <cellStyle name="Обычный 3 12 10 2" xfId="44928"/>
    <cellStyle name="Обычный 3 12 11" xfId="15036"/>
    <cellStyle name="Обычный 3 12 11 2" xfId="44929"/>
    <cellStyle name="Обычный 3 12 12" xfId="15037"/>
    <cellStyle name="Обычный 3 12 12 2" xfId="44930"/>
    <cellStyle name="Обычный 3 12 13" xfId="15038"/>
    <cellStyle name="Обычный 3 12 13 2" xfId="44931"/>
    <cellStyle name="Обычный 3 12 14" xfId="15039"/>
    <cellStyle name="Обычный 3 12 14 2" xfId="44932"/>
    <cellStyle name="Обычный 3 12 15" xfId="15040"/>
    <cellStyle name="Обычный 3 12 15 2" xfId="44933"/>
    <cellStyle name="Обычный 3 12 16" xfId="15041"/>
    <cellStyle name="Обычный 3 12 16 2" xfId="44934"/>
    <cellStyle name="Обычный 3 12 17" xfId="15042"/>
    <cellStyle name="Обычный 3 12 17 2" xfId="44935"/>
    <cellStyle name="Обычный 3 12 18" xfId="15043"/>
    <cellStyle name="Обычный 3 12 18 2" xfId="44936"/>
    <cellStyle name="Обычный 3 12 19" xfId="44937"/>
    <cellStyle name="Обычный 3 12 2" xfId="15044"/>
    <cellStyle name="Обычный 3 12 2 2" xfId="44938"/>
    <cellStyle name="Обычный 3 12 20" xfId="60979"/>
    <cellStyle name="Обычный 3 12 3" xfId="15045"/>
    <cellStyle name="Обычный 3 12 3 2" xfId="44939"/>
    <cellStyle name="Обычный 3 12 4" xfId="15046"/>
    <cellStyle name="Обычный 3 12 4 2" xfId="44940"/>
    <cellStyle name="Обычный 3 12 5" xfId="15047"/>
    <cellStyle name="Обычный 3 12 5 2" xfId="44941"/>
    <cellStyle name="Обычный 3 12 6" xfId="15048"/>
    <cellStyle name="Обычный 3 12 6 2" xfId="44942"/>
    <cellStyle name="Обычный 3 12 7" xfId="15049"/>
    <cellStyle name="Обычный 3 12 7 2" xfId="44943"/>
    <cellStyle name="Обычный 3 12 8" xfId="15050"/>
    <cellStyle name="Обычный 3 12 8 2" xfId="44944"/>
    <cellStyle name="Обычный 3 12 9" xfId="15051"/>
    <cellStyle name="Обычный 3 12 9 2" xfId="44945"/>
    <cellStyle name="Обычный 3 13" xfId="15052"/>
    <cellStyle name="Обычный 3 13 10" xfId="15053"/>
    <cellStyle name="Обычный 3 13 10 2" xfId="44946"/>
    <cellStyle name="Обычный 3 13 11" xfId="15054"/>
    <cellStyle name="Обычный 3 13 11 2" xfId="44947"/>
    <cellStyle name="Обычный 3 13 12" xfId="15055"/>
    <cellStyle name="Обычный 3 13 12 2" xfId="44948"/>
    <cellStyle name="Обычный 3 13 13" xfId="15056"/>
    <cellStyle name="Обычный 3 13 13 2" xfId="44949"/>
    <cellStyle name="Обычный 3 13 14" xfId="15057"/>
    <cellStyle name="Обычный 3 13 14 2" xfId="44950"/>
    <cellStyle name="Обычный 3 13 15" xfId="15058"/>
    <cellStyle name="Обычный 3 13 15 2" xfId="44951"/>
    <cellStyle name="Обычный 3 13 16" xfId="15059"/>
    <cellStyle name="Обычный 3 13 16 2" xfId="44952"/>
    <cellStyle name="Обычный 3 13 17" xfId="15060"/>
    <cellStyle name="Обычный 3 13 17 2" xfId="44953"/>
    <cellStyle name="Обычный 3 13 18" xfId="15061"/>
    <cellStyle name="Обычный 3 13 18 2" xfId="44954"/>
    <cellStyle name="Обычный 3 13 19" xfId="44955"/>
    <cellStyle name="Обычный 3 13 2" xfId="15062"/>
    <cellStyle name="Обычный 3 13 2 2" xfId="44956"/>
    <cellStyle name="Обычный 3 13 20" xfId="60980"/>
    <cellStyle name="Обычный 3 13 3" xfId="15063"/>
    <cellStyle name="Обычный 3 13 3 2" xfId="44957"/>
    <cellStyle name="Обычный 3 13 4" xfId="15064"/>
    <cellStyle name="Обычный 3 13 4 2" xfId="44958"/>
    <cellStyle name="Обычный 3 13 5" xfId="15065"/>
    <cellStyle name="Обычный 3 13 5 2" xfId="44959"/>
    <cellStyle name="Обычный 3 13 6" xfId="15066"/>
    <cellStyle name="Обычный 3 13 6 2" xfId="44960"/>
    <cellStyle name="Обычный 3 13 7" xfId="15067"/>
    <cellStyle name="Обычный 3 13 7 2" xfId="44961"/>
    <cellStyle name="Обычный 3 13 8" xfId="15068"/>
    <cellStyle name="Обычный 3 13 8 2" xfId="44962"/>
    <cellStyle name="Обычный 3 13 9" xfId="15069"/>
    <cellStyle name="Обычный 3 13 9 2" xfId="44963"/>
    <cellStyle name="Обычный 3 14" xfId="15070"/>
    <cellStyle name="Обычный 3 14 10" xfId="15071"/>
    <cellStyle name="Обычный 3 14 10 2" xfId="44964"/>
    <cellStyle name="Обычный 3 14 11" xfId="15072"/>
    <cellStyle name="Обычный 3 14 11 2" xfId="44965"/>
    <cellStyle name="Обычный 3 14 12" xfId="15073"/>
    <cellStyle name="Обычный 3 14 12 2" xfId="44966"/>
    <cellStyle name="Обычный 3 14 13" xfId="15074"/>
    <cellStyle name="Обычный 3 14 13 2" xfId="44967"/>
    <cellStyle name="Обычный 3 14 14" xfId="15075"/>
    <cellStyle name="Обычный 3 14 14 2" xfId="44968"/>
    <cellStyle name="Обычный 3 14 15" xfId="15076"/>
    <cellStyle name="Обычный 3 14 15 2" xfId="44969"/>
    <cellStyle name="Обычный 3 14 16" xfId="15077"/>
    <cellStyle name="Обычный 3 14 16 2" xfId="44970"/>
    <cellStyle name="Обычный 3 14 17" xfId="15078"/>
    <cellStyle name="Обычный 3 14 17 2" xfId="44971"/>
    <cellStyle name="Обычный 3 14 18" xfId="15079"/>
    <cellStyle name="Обычный 3 14 18 2" xfId="44972"/>
    <cellStyle name="Обычный 3 14 19" xfId="44973"/>
    <cellStyle name="Обычный 3 14 2" xfId="15080"/>
    <cellStyle name="Обычный 3 14 2 2" xfId="44974"/>
    <cellStyle name="Обычный 3 14 20" xfId="60981"/>
    <cellStyle name="Обычный 3 14 3" xfId="15081"/>
    <cellStyle name="Обычный 3 14 3 2" xfId="44975"/>
    <cellStyle name="Обычный 3 14 4" xfId="15082"/>
    <cellStyle name="Обычный 3 14 4 2" xfId="44976"/>
    <cellStyle name="Обычный 3 14 5" xfId="15083"/>
    <cellStyle name="Обычный 3 14 5 2" xfId="44977"/>
    <cellStyle name="Обычный 3 14 6" xfId="15084"/>
    <cellStyle name="Обычный 3 14 6 2" xfId="44978"/>
    <cellStyle name="Обычный 3 14 7" xfId="15085"/>
    <cellStyle name="Обычный 3 14 7 2" xfId="44979"/>
    <cellStyle name="Обычный 3 14 8" xfId="15086"/>
    <cellStyle name="Обычный 3 14 8 2" xfId="44980"/>
    <cellStyle name="Обычный 3 14 9" xfId="15087"/>
    <cellStyle name="Обычный 3 14 9 2" xfId="44981"/>
    <cellStyle name="Обычный 3 15" xfId="15088"/>
    <cellStyle name="Обычный 3 15 2" xfId="44982"/>
    <cellStyle name="Обычный 3 15 3" xfId="60982"/>
    <cellStyle name="Обычный 3 16" xfId="15089"/>
    <cellStyle name="Обычный 3 16 2" xfId="44983"/>
    <cellStyle name="Обычный 3 16 3" xfId="60983"/>
    <cellStyle name="Обычный 3 17" xfId="15090"/>
    <cellStyle name="Обычный 3 17 2" xfId="44984"/>
    <cellStyle name="Обычный 3 17 3" xfId="60984"/>
    <cellStyle name="Обычный 3 18" xfId="15091"/>
    <cellStyle name="Обычный 3 18 2" xfId="44985"/>
    <cellStyle name="Обычный 3 18 3" xfId="60985"/>
    <cellStyle name="Обычный 3 19" xfId="15092"/>
    <cellStyle name="Обычный 3 19 2" xfId="44986"/>
    <cellStyle name="Обычный 3 19 3" xfId="60986"/>
    <cellStyle name="Обычный 3 2" xfId="14"/>
    <cellStyle name="Обычный 3 2 10" xfId="15093"/>
    <cellStyle name="Обычный 3 2 10 2" xfId="44987"/>
    <cellStyle name="Обычный 3 2 11" xfId="15094"/>
    <cellStyle name="Обычный 3 2 11 2" xfId="44988"/>
    <cellStyle name="Обычный 3 2 12" xfId="15095"/>
    <cellStyle name="Обычный 3 2 12 2" xfId="44989"/>
    <cellStyle name="Обычный 3 2 13" xfId="15096"/>
    <cellStyle name="Обычный 3 2 13 2" xfId="44990"/>
    <cellStyle name="Обычный 3 2 14" xfId="15097"/>
    <cellStyle name="Обычный 3 2 14 2" xfId="44991"/>
    <cellStyle name="Обычный 3 2 15" xfId="15098"/>
    <cellStyle name="Обычный 3 2 15 2" xfId="44992"/>
    <cellStyle name="Обычный 3 2 16" xfId="15099"/>
    <cellStyle name="Обычный 3 2 16 2" xfId="44993"/>
    <cellStyle name="Обычный 3 2 17" xfId="15100"/>
    <cellStyle name="Обычный 3 2 17 2" xfId="44994"/>
    <cellStyle name="Обычный 3 2 18" xfId="15101"/>
    <cellStyle name="Обычный 3 2 18 2" xfId="44995"/>
    <cellStyle name="Обычный 3 2 19" xfId="15102"/>
    <cellStyle name="Обычный 3 2 19 2" xfId="44996"/>
    <cellStyle name="Обычный 3 2 2" xfId="15103"/>
    <cellStyle name="Обычный 3 2 2 10" xfId="15104"/>
    <cellStyle name="Обычный 3 2 2 10 2" xfId="44997"/>
    <cellStyle name="Обычный 3 2 2 11" xfId="15105"/>
    <cellStyle name="Обычный 3 2 2 11 2" xfId="44998"/>
    <cellStyle name="Обычный 3 2 2 12" xfId="15106"/>
    <cellStyle name="Обычный 3 2 2 12 2" xfId="44999"/>
    <cellStyle name="Обычный 3 2 2 13" xfId="15107"/>
    <cellStyle name="Обычный 3 2 2 13 2" xfId="45000"/>
    <cellStyle name="Обычный 3 2 2 14" xfId="15108"/>
    <cellStyle name="Обычный 3 2 2 14 2" xfId="45001"/>
    <cellStyle name="Обычный 3 2 2 15" xfId="15109"/>
    <cellStyle name="Обычный 3 2 2 15 2" xfId="45002"/>
    <cellStyle name="Обычный 3 2 2 16" xfId="15110"/>
    <cellStyle name="Обычный 3 2 2 16 2" xfId="45003"/>
    <cellStyle name="Обычный 3 2 2 17" xfId="15111"/>
    <cellStyle name="Обычный 3 2 2 17 2" xfId="45004"/>
    <cellStyle name="Обычный 3 2 2 18" xfId="15112"/>
    <cellStyle name="Обычный 3 2 2 18 2" xfId="45005"/>
    <cellStyle name="Обычный 3 2 2 19" xfId="15113"/>
    <cellStyle name="Обычный 3 2 2 19 2" xfId="45006"/>
    <cellStyle name="Обычный 3 2 2 2" xfId="15114"/>
    <cellStyle name="Обычный 3 2 2 2 2" xfId="45007"/>
    <cellStyle name="Обычный 3 2 2 20" xfId="15115"/>
    <cellStyle name="Обычный 3 2 2 20 2" xfId="45008"/>
    <cellStyle name="Обычный 3 2 2 21" xfId="15116"/>
    <cellStyle name="Обычный 3 2 2 21 2" xfId="45009"/>
    <cellStyle name="Обычный 3 2 2 22" xfId="15117"/>
    <cellStyle name="Обычный 3 2 2 22 2" xfId="45010"/>
    <cellStyle name="Обычный 3 2 2 23" xfId="15118"/>
    <cellStyle name="Обычный 3 2 2 23 2" xfId="45011"/>
    <cellStyle name="Обычный 3 2 2 24" xfId="15119"/>
    <cellStyle name="Обычный 3 2 2 24 2" xfId="45012"/>
    <cellStyle name="Обычный 3 2 2 25" xfId="15120"/>
    <cellStyle name="Обычный 3 2 2 25 2" xfId="45013"/>
    <cellStyle name="Обычный 3 2 2 26" xfId="45014"/>
    <cellStyle name="Обычный 3 2 2 27" xfId="61476"/>
    <cellStyle name="Обычный 3 2 2 3" xfId="15121"/>
    <cellStyle name="Обычный 3 2 2 3 2" xfId="45015"/>
    <cellStyle name="Обычный 3 2 2 4" xfId="15122"/>
    <cellStyle name="Обычный 3 2 2 4 2" xfId="45016"/>
    <cellStyle name="Обычный 3 2 2 5" xfId="15123"/>
    <cellStyle name="Обычный 3 2 2 5 2" xfId="45017"/>
    <cellStyle name="Обычный 3 2 2 6" xfId="15124"/>
    <cellStyle name="Обычный 3 2 2 6 2" xfId="45018"/>
    <cellStyle name="Обычный 3 2 2 7" xfId="15125"/>
    <cellStyle name="Обычный 3 2 2 7 2" xfId="45019"/>
    <cellStyle name="Обычный 3 2 2 8" xfId="15126"/>
    <cellStyle name="Обычный 3 2 2 8 2" xfId="45020"/>
    <cellStyle name="Обычный 3 2 2 9" xfId="15127"/>
    <cellStyle name="Обычный 3 2 2 9 2" xfId="45021"/>
    <cellStyle name="Обычный 3 2 20" xfId="15128"/>
    <cellStyle name="Обычный 3 2 20 2" xfId="45022"/>
    <cellStyle name="Обычный 3 2 21" xfId="15129"/>
    <cellStyle name="Обычный 3 2 21 2" xfId="45023"/>
    <cellStyle name="Обычный 3 2 22" xfId="15130"/>
    <cellStyle name="Обычный 3 2 22 2" xfId="45024"/>
    <cellStyle name="Обычный 3 2 23" xfId="15131"/>
    <cellStyle name="Обычный 3 2 23 2" xfId="45025"/>
    <cellStyle name="Обычный 3 2 24" xfId="15132"/>
    <cellStyle name="Обычный 3 2 24 2" xfId="45026"/>
    <cellStyle name="Обычный 3 2 25" xfId="15133"/>
    <cellStyle name="Обычный 3 2 25 2" xfId="45027"/>
    <cellStyle name="Обычный 3 2 26" xfId="15134"/>
    <cellStyle name="Обычный 3 2 26 2" xfId="45028"/>
    <cellStyle name="Обычный 3 2 27" xfId="15135"/>
    <cellStyle name="Обычный 3 2 27 2" xfId="45029"/>
    <cellStyle name="Обычный 3 2 28" xfId="15136"/>
    <cellStyle name="Обычный 3 2 28 2" xfId="45030"/>
    <cellStyle name="Обычный 3 2 29" xfId="15137"/>
    <cellStyle name="Обычный 3 2 29 2" xfId="45031"/>
    <cellStyle name="Обычный 3 2 3" xfId="15138"/>
    <cellStyle name="Обычный 3 2 3 2" xfId="45032"/>
    <cellStyle name="Обычный 3 2 30" xfId="15139"/>
    <cellStyle name="Обычный 3 2 30 2" xfId="45033"/>
    <cellStyle name="Обычный 3 2 31" xfId="15140"/>
    <cellStyle name="Обычный 3 2 31 2" xfId="45034"/>
    <cellStyle name="Обычный 3 2 32" xfId="15141"/>
    <cellStyle name="Обычный 3 2 32 2" xfId="45035"/>
    <cellStyle name="Обычный 3 2 33" xfId="15142"/>
    <cellStyle name="Обычный 3 2 33 2" xfId="45036"/>
    <cellStyle name="Обычный 3 2 34" xfId="15143"/>
    <cellStyle name="Обычный 3 2 34 2" xfId="45037"/>
    <cellStyle name="Обычный 3 2 35" xfId="15144"/>
    <cellStyle name="Обычный 3 2 35 2" xfId="45038"/>
    <cellStyle name="Обычный 3 2 36" xfId="15145"/>
    <cellStyle name="Обычный 3 2 36 2" xfId="45039"/>
    <cellStyle name="Обычный 3 2 37" xfId="15146"/>
    <cellStyle name="Обычный 3 2 38" xfId="15147"/>
    <cellStyle name="Обычный 3 2 39" xfId="60987"/>
    <cellStyle name="Обычный 3 2 4" xfId="15148"/>
    <cellStyle name="Обычный 3 2 4 2" xfId="45040"/>
    <cellStyle name="Обычный 3 2 5" xfId="15149"/>
    <cellStyle name="Обычный 3 2 5 2" xfId="45041"/>
    <cellStyle name="Обычный 3 2 6" xfId="15150"/>
    <cellStyle name="Обычный 3 2 6 2" xfId="45042"/>
    <cellStyle name="Обычный 3 2 7" xfId="15151"/>
    <cellStyle name="Обычный 3 2 7 2" xfId="45043"/>
    <cellStyle name="Обычный 3 2 8" xfId="15152"/>
    <cellStyle name="Обычный 3 2 8 2" xfId="45044"/>
    <cellStyle name="Обычный 3 2 9" xfId="15153"/>
    <cellStyle name="Обычный 3 2 9 2" xfId="45045"/>
    <cellStyle name="Обычный 3 2_Лист1" xfId="15154"/>
    <cellStyle name="Обычный 3 20" xfId="15155"/>
    <cellStyle name="Обычный 3 20 2" xfId="45046"/>
    <cellStyle name="Обычный 3 20 3" xfId="61477"/>
    <cellStyle name="Обычный 3 21" xfId="15156"/>
    <cellStyle name="Обычный 3 21 2" xfId="45047"/>
    <cellStyle name="Обычный 3 22" xfId="15157"/>
    <cellStyle name="Обычный 3 22 2" xfId="45048"/>
    <cellStyle name="Обычный 3 23" xfId="15158"/>
    <cellStyle name="Обычный 3 24" xfId="45049"/>
    <cellStyle name="Обычный 3 25" xfId="59099"/>
    <cellStyle name="Обычный 3 26" xfId="59100"/>
    <cellStyle name="Обычный 3 27" xfId="59101"/>
    <cellStyle name="Обычный 3 28" xfId="59102"/>
    <cellStyle name="Обычный 3 29" xfId="59103"/>
    <cellStyle name="Обычный 3 3" xfId="15"/>
    <cellStyle name="Обычный 3 3 10" xfId="15159"/>
    <cellStyle name="Обычный 3 3 10 2" xfId="45050"/>
    <cellStyle name="Обычный 3 3 11" xfId="15160"/>
    <cellStyle name="Обычный 3 3 11 2" xfId="45051"/>
    <cellStyle name="Обычный 3 3 12" xfId="15161"/>
    <cellStyle name="Обычный 3 3 12 2" xfId="45052"/>
    <cellStyle name="Обычный 3 3 13" xfId="15162"/>
    <cellStyle name="Обычный 3 3 13 2" xfId="45053"/>
    <cellStyle name="Обычный 3 3 14" xfId="15163"/>
    <cellStyle name="Обычный 3 3 14 2" xfId="45054"/>
    <cellStyle name="Обычный 3 3 15" xfId="15164"/>
    <cellStyle name="Обычный 3 3 15 2" xfId="45055"/>
    <cellStyle name="Обычный 3 3 16" xfId="15165"/>
    <cellStyle name="Обычный 3 3 16 2" xfId="45056"/>
    <cellStyle name="Обычный 3 3 17" xfId="15166"/>
    <cellStyle name="Обычный 3 3 17 2" xfId="45057"/>
    <cellStyle name="Обычный 3 3 18" xfId="15167"/>
    <cellStyle name="Обычный 3 3 18 2" xfId="45058"/>
    <cellStyle name="Обычный 3 3 19" xfId="15168"/>
    <cellStyle name="Обычный 3 3 19 2" xfId="45059"/>
    <cellStyle name="Обычный 3 3 2" xfId="16"/>
    <cellStyle name="Обычный 3 3 2 10" xfId="15169"/>
    <cellStyle name="Обычный 3 3 2 10 2" xfId="45060"/>
    <cellStyle name="Обычный 3 3 2 11" xfId="15170"/>
    <cellStyle name="Обычный 3 3 2 11 2" xfId="45061"/>
    <cellStyle name="Обычный 3 3 2 12" xfId="15171"/>
    <cellStyle name="Обычный 3 3 2 12 2" xfId="45062"/>
    <cellStyle name="Обычный 3 3 2 13" xfId="15172"/>
    <cellStyle name="Обычный 3 3 2 13 2" xfId="45063"/>
    <cellStyle name="Обычный 3 3 2 14" xfId="15173"/>
    <cellStyle name="Обычный 3 3 2 14 2" xfId="45064"/>
    <cellStyle name="Обычный 3 3 2 15" xfId="15174"/>
    <cellStyle name="Обычный 3 3 2 15 2" xfId="45065"/>
    <cellStyle name="Обычный 3 3 2 16" xfId="15175"/>
    <cellStyle name="Обычный 3 3 2 16 2" xfId="45066"/>
    <cellStyle name="Обычный 3 3 2 17" xfId="15176"/>
    <cellStyle name="Обычный 3 3 2 17 2" xfId="45067"/>
    <cellStyle name="Обычный 3 3 2 18" xfId="15177"/>
    <cellStyle name="Обычный 3 3 2 18 2" xfId="45068"/>
    <cellStyle name="Обычный 3 3 2 19" xfId="15178"/>
    <cellStyle name="Обычный 3 3 2 19 2" xfId="45069"/>
    <cellStyle name="Обычный 3 3 2 2" xfId="15179"/>
    <cellStyle name="Обычный 3 3 2 2 2" xfId="45070"/>
    <cellStyle name="Обычный 3 3 2 20" xfId="15180"/>
    <cellStyle name="Обычный 3 3 2 20 2" xfId="45071"/>
    <cellStyle name="Обычный 3 3 2 21" xfId="15181"/>
    <cellStyle name="Обычный 3 3 2 21 2" xfId="45072"/>
    <cellStyle name="Обычный 3 3 2 22" xfId="15182"/>
    <cellStyle name="Обычный 3 3 2 22 2" xfId="45073"/>
    <cellStyle name="Обычный 3 3 2 23" xfId="15183"/>
    <cellStyle name="Обычный 3 3 2 23 2" xfId="45074"/>
    <cellStyle name="Обычный 3 3 2 24" xfId="15184"/>
    <cellStyle name="Обычный 3 3 2 25" xfId="15185"/>
    <cellStyle name="Обычный 3 3 2 26" xfId="61478"/>
    <cellStyle name="Обычный 3 3 2 3" xfId="15186"/>
    <cellStyle name="Обычный 3 3 2 3 2" xfId="45075"/>
    <cellStyle name="Обычный 3 3 2 4" xfId="15187"/>
    <cellStyle name="Обычный 3 3 2 4 2" xfId="45076"/>
    <cellStyle name="Обычный 3 3 2 5" xfId="15188"/>
    <cellStyle name="Обычный 3 3 2 5 2" xfId="45077"/>
    <cellStyle name="Обычный 3 3 2 6" xfId="15189"/>
    <cellStyle name="Обычный 3 3 2 6 2" xfId="45078"/>
    <cellStyle name="Обычный 3 3 2 7" xfId="15190"/>
    <cellStyle name="Обычный 3 3 2 7 2" xfId="45079"/>
    <cellStyle name="Обычный 3 3 2 8" xfId="15191"/>
    <cellStyle name="Обычный 3 3 2 8 2" xfId="45080"/>
    <cellStyle name="Обычный 3 3 2 9" xfId="15192"/>
    <cellStyle name="Обычный 3 3 2 9 2" xfId="45081"/>
    <cellStyle name="Обычный 3 3 20" xfId="15193"/>
    <cellStyle name="Обычный 3 3 20 2" xfId="45082"/>
    <cellStyle name="Обычный 3 3 21" xfId="15194"/>
    <cellStyle name="Обычный 3 3 21 2" xfId="45083"/>
    <cellStyle name="Обычный 3 3 22" xfId="15195"/>
    <cellStyle name="Обычный 3 3 22 2" xfId="45084"/>
    <cellStyle name="Обычный 3 3 23" xfId="15196"/>
    <cellStyle name="Обычный 3 3 23 2" xfId="45085"/>
    <cellStyle name="Обычный 3 3 24" xfId="15197"/>
    <cellStyle name="Обычный 3 3 24 2" xfId="45086"/>
    <cellStyle name="Обычный 3 3 25" xfId="15198"/>
    <cellStyle name="Обычный 3 3 25 2" xfId="45087"/>
    <cellStyle name="Обычный 3 3 26" xfId="15199"/>
    <cellStyle name="Обычный 3 3 26 2" xfId="45088"/>
    <cellStyle name="Обычный 3 3 27" xfId="15200"/>
    <cellStyle name="Обычный 3 3 27 2" xfId="45089"/>
    <cellStyle name="Обычный 3 3 28" xfId="15201"/>
    <cellStyle name="Обычный 3 3 28 2" xfId="45090"/>
    <cellStyle name="Обычный 3 3 29" xfId="15202"/>
    <cellStyle name="Обычный 3 3 29 2" xfId="45091"/>
    <cellStyle name="Обычный 3 3 3" xfId="15203"/>
    <cellStyle name="Обычный 3 3 3 2" xfId="45092"/>
    <cellStyle name="Обычный 3 3 30" xfId="15204"/>
    <cellStyle name="Обычный 3 3 30 2" xfId="45093"/>
    <cellStyle name="Обычный 3 3 31" xfId="15205"/>
    <cellStyle name="Обычный 3 3 31 2" xfId="45094"/>
    <cellStyle name="Обычный 3 3 32" xfId="15206"/>
    <cellStyle name="Обычный 3 3 32 2" xfId="45095"/>
    <cellStyle name="Обычный 3 3 33" xfId="15207"/>
    <cellStyle name="Обычный 3 3 33 2" xfId="45096"/>
    <cellStyle name="Обычный 3 3 34" xfId="15208"/>
    <cellStyle name="Обычный 3 3 34 2" xfId="45097"/>
    <cellStyle name="Обычный 3 3 35" xfId="15209"/>
    <cellStyle name="Обычный 3 3 35 2" xfId="45098"/>
    <cellStyle name="Обычный 3 3 36" xfId="15210"/>
    <cellStyle name="Обычный 3 3 37" xfId="15211"/>
    <cellStyle name="Обычный 3 3 38" xfId="59104"/>
    <cellStyle name="Обычный 3 3 39" xfId="60988"/>
    <cellStyle name="Обычный 3 3 4" xfId="15212"/>
    <cellStyle name="Обычный 3 3 4 2" xfId="45099"/>
    <cellStyle name="Обычный 3 3 5" xfId="15213"/>
    <cellStyle name="Обычный 3 3 5 2" xfId="45100"/>
    <cellStyle name="Обычный 3 3 6" xfId="15214"/>
    <cellStyle name="Обычный 3 3 6 2" xfId="45101"/>
    <cellStyle name="Обычный 3 3 7" xfId="15215"/>
    <cellStyle name="Обычный 3 3 7 2" xfId="45102"/>
    <cellStyle name="Обычный 3 3 8" xfId="15216"/>
    <cellStyle name="Обычный 3 3 8 2" xfId="45103"/>
    <cellStyle name="Обычный 3 3 9" xfId="15217"/>
    <cellStyle name="Обычный 3 3 9 2" xfId="45104"/>
    <cellStyle name="Обычный 3 30" xfId="59105"/>
    <cellStyle name="Обычный 3 31" xfId="59106"/>
    <cellStyle name="Обычный 3 32" xfId="59107"/>
    <cellStyle name="Обычный 3 33" xfId="59108"/>
    <cellStyle name="Обычный 3 34" xfId="59109"/>
    <cellStyle name="Обычный 3 35" xfId="59110"/>
    <cellStyle name="Обычный 3 36" xfId="59111"/>
    <cellStyle name="Обычный 3 37" xfId="59112"/>
    <cellStyle name="Обычный 3 38" xfId="59113"/>
    <cellStyle name="Обычный 3 39" xfId="59114"/>
    <cellStyle name="Обычный 3 4" xfId="15218"/>
    <cellStyle name="Обычный 3 4 10" xfId="15219"/>
    <cellStyle name="Обычный 3 4 10 2" xfId="45105"/>
    <cellStyle name="Обычный 3 4 11" xfId="15220"/>
    <cellStyle name="Обычный 3 4 11 2" xfId="45106"/>
    <cellStyle name="Обычный 3 4 12" xfId="15221"/>
    <cellStyle name="Обычный 3 4 12 2" xfId="45107"/>
    <cellStyle name="Обычный 3 4 13" xfId="15222"/>
    <cellStyle name="Обычный 3 4 13 2" xfId="45108"/>
    <cellStyle name="Обычный 3 4 14" xfId="15223"/>
    <cellStyle name="Обычный 3 4 14 2" xfId="45109"/>
    <cellStyle name="Обычный 3 4 15" xfId="15224"/>
    <cellStyle name="Обычный 3 4 15 2" xfId="45110"/>
    <cellStyle name="Обычный 3 4 16" xfId="15225"/>
    <cellStyle name="Обычный 3 4 16 2" xfId="45111"/>
    <cellStyle name="Обычный 3 4 17" xfId="15226"/>
    <cellStyle name="Обычный 3 4 17 2" xfId="45112"/>
    <cellStyle name="Обычный 3 4 18" xfId="15227"/>
    <cellStyle name="Обычный 3 4 18 2" xfId="45113"/>
    <cellStyle name="Обычный 3 4 19" xfId="15228"/>
    <cellStyle name="Обычный 3 4 19 2" xfId="45114"/>
    <cellStyle name="Обычный 3 4 2" xfId="15229"/>
    <cellStyle name="Обычный 3 4 2 2" xfId="15230"/>
    <cellStyle name="Обычный 3 4 2 2 2" xfId="45115"/>
    <cellStyle name="Обычный 3 4 2 3" xfId="45116"/>
    <cellStyle name="Обычный 3 4 2 4" xfId="61479"/>
    <cellStyle name="Обычный 3 4 20" xfId="15231"/>
    <cellStyle name="Обычный 3 4 20 2" xfId="45117"/>
    <cellStyle name="Обычный 3 4 21" xfId="15232"/>
    <cellStyle name="Обычный 3 4 21 2" xfId="45118"/>
    <cellStyle name="Обычный 3 4 22" xfId="15233"/>
    <cellStyle name="Обычный 3 4 22 2" xfId="45119"/>
    <cellStyle name="Обычный 3 4 23" xfId="15234"/>
    <cellStyle name="Обычный 3 4 23 2" xfId="45120"/>
    <cellStyle name="Обычный 3 4 24" xfId="15235"/>
    <cellStyle name="Обычный 3 4 24 2" xfId="45121"/>
    <cellStyle name="Обычный 3 4 25" xfId="15236"/>
    <cellStyle name="Обычный 3 4 25 2" xfId="45122"/>
    <cellStyle name="Обычный 3 4 26" xfId="15237"/>
    <cellStyle name="Обычный 3 4 26 2" xfId="45123"/>
    <cellStyle name="Обычный 3 4 27" xfId="15238"/>
    <cellStyle name="Обычный 3 4 27 2" xfId="45124"/>
    <cellStyle name="Обычный 3 4 28" xfId="15239"/>
    <cellStyle name="Обычный 3 4 28 2" xfId="45125"/>
    <cellStyle name="Обычный 3 4 29" xfId="15240"/>
    <cellStyle name="Обычный 3 4 29 2" xfId="45126"/>
    <cellStyle name="Обычный 3 4 3" xfId="15241"/>
    <cellStyle name="Обычный 3 4 3 2" xfId="45127"/>
    <cellStyle name="Обычный 3 4 30" xfId="15242"/>
    <cellStyle name="Обычный 3 4 30 2" xfId="45128"/>
    <cellStyle name="Обычный 3 4 31" xfId="15243"/>
    <cellStyle name="Обычный 3 4 31 2" xfId="45129"/>
    <cellStyle name="Обычный 3 4 32" xfId="15244"/>
    <cellStyle name="Обычный 3 4 32 2" xfId="45130"/>
    <cellStyle name="Обычный 3 4 33" xfId="15245"/>
    <cellStyle name="Обычный 3 4 33 2" xfId="45131"/>
    <cellStyle name="Обычный 3 4 34" xfId="15246"/>
    <cellStyle name="Обычный 3 4 34 2" xfId="45132"/>
    <cellStyle name="Обычный 3 4 35" xfId="15247"/>
    <cellStyle name="Обычный 3 4 35 2" xfId="45133"/>
    <cellStyle name="Обычный 3 4 36" xfId="45134"/>
    <cellStyle name="Обычный 3 4 37" xfId="59115"/>
    <cellStyle name="Обычный 3 4 38" xfId="60989"/>
    <cellStyle name="Обычный 3 4 4" xfId="15248"/>
    <cellStyle name="Обычный 3 4 4 2" xfId="45135"/>
    <cellStyle name="Обычный 3 4 5" xfId="15249"/>
    <cellStyle name="Обычный 3 4 5 2" xfId="45136"/>
    <cellStyle name="Обычный 3 4 6" xfId="15250"/>
    <cellStyle name="Обычный 3 4 6 2" xfId="45137"/>
    <cellStyle name="Обычный 3 4 7" xfId="15251"/>
    <cellStyle name="Обычный 3 4 7 2" xfId="45138"/>
    <cellStyle name="Обычный 3 4 8" xfId="15252"/>
    <cellStyle name="Обычный 3 4 8 2" xfId="45139"/>
    <cellStyle name="Обычный 3 4 9" xfId="15253"/>
    <cellStyle name="Обычный 3 4 9 2" xfId="45140"/>
    <cellStyle name="Обычный 3 40" xfId="59116"/>
    <cellStyle name="Обычный 3 41" xfId="59117"/>
    <cellStyle name="Обычный 3 42" xfId="59118"/>
    <cellStyle name="Обычный 3 43" xfId="59119"/>
    <cellStyle name="Обычный 3 44" xfId="59120"/>
    <cellStyle name="Обычный 3 45" xfId="59121"/>
    <cellStyle name="Обычный 3 46" xfId="59122"/>
    <cellStyle name="Обычный 3 47" xfId="60990"/>
    <cellStyle name="Обычный 3 48" xfId="61480"/>
    <cellStyle name="Обычный 3 49" xfId="61481"/>
    <cellStyle name="Обычный 3 5" xfId="15254"/>
    <cellStyle name="Обычный 3 5 10" xfId="15255"/>
    <cellStyle name="Обычный 3 5 10 2" xfId="45141"/>
    <cellStyle name="Обычный 3 5 11" xfId="15256"/>
    <cellStyle name="Обычный 3 5 11 2" xfId="45142"/>
    <cellStyle name="Обычный 3 5 12" xfId="15257"/>
    <cellStyle name="Обычный 3 5 12 2" xfId="45143"/>
    <cellStyle name="Обычный 3 5 13" xfId="15258"/>
    <cellStyle name="Обычный 3 5 13 2" xfId="45144"/>
    <cellStyle name="Обычный 3 5 14" xfId="15259"/>
    <cellStyle name="Обычный 3 5 14 2" xfId="45145"/>
    <cellStyle name="Обычный 3 5 15" xfId="15260"/>
    <cellStyle name="Обычный 3 5 15 2" xfId="45146"/>
    <cellStyle name="Обычный 3 5 16" xfId="15261"/>
    <cellStyle name="Обычный 3 5 16 2" xfId="45147"/>
    <cellStyle name="Обычный 3 5 17" xfId="15262"/>
    <cellStyle name="Обычный 3 5 17 2" xfId="45148"/>
    <cellStyle name="Обычный 3 5 18" xfId="15263"/>
    <cellStyle name="Обычный 3 5 18 2" xfId="45149"/>
    <cellStyle name="Обычный 3 5 19" xfId="15264"/>
    <cellStyle name="Обычный 3 5 19 2" xfId="45150"/>
    <cellStyle name="Обычный 3 5 2" xfId="15265"/>
    <cellStyle name="Обычный 3 5 2 2" xfId="45151"/>
    <cellStyle name="Обычный 3 5 20" xfId="15266"/>
    <cellStyle name="Обычный 3 5 20 2" xfId="45152"/>
    <cellStyle name="Обычный 3 5 21" xfId="15267"/>
    <cellStyle name="Обычный 3 5 21 2" xfId="45153"/>
    <cellStyle name="Обычный 3 5 22" xfId="15268"/>
    <cellStyle name="Обычный 3 5 22 2" xfId="45154"/>
    <cellStyle name="Обычный 3 5 23" xfId="15269"/>
    <cellStyle name="Обычный 3 5 23 2" xfId="45155"/>
    <cellStyle name="Обычный 3 5 24" xfId="15270"/>
    <cellStyle name="Обычный 3 5 24 2" xfId="45156"/>
    <cellStyle name="Обычный 3 5 25" xfId="15271"/>
    <cellStyle name="Обычный 3 5 25 2" xfId="45157"/>
    <cellStyle name="Обычный 3 5 26" xfId="45158"/>
    <cellStyle name="Обычный 3 5 27" xfId="60991"/>
    <cellStyle name="Обычный 3 5 3" xfId="15272"/>
    <cellStyle name="Обычный 3 5 3 2" xfId="45159"/>
    <cellStyle name="Обычный 3 5 4" xfId="15273"/>
    <cellStyle name="Обычный 3 5 4 2" xfId="45160"/>
    <cellStyle name="Обычный 3 5 5" xfId="15274"/>
    <cellStyle name="Обычный 3 5 5 2" xfId="45161"/>
    <cellStyle name="Обычный 3 5 6" xfId="15275"/>
    <cellStyle name="Обычный 3 5 6 2" xfId="45162"/>
    <cellStyle name="Обычный 3 5 7" xfId="15276"/>
    <cellStyle name="Обычный 3 5 7 2" xfId="45163"/>
    <cellStyle name="Обычный 3 5 8" xfId="15277"/>
    <cellStyle name="Обычный 3 5 8 2" xfId="45164"/>
    <cellStyle name="Обычный 3 5 9" xfId="15278"/>
    <cellStyle name="Обычный 3 5 9 2" xfId="45165"/>
    <cellStyle name="Обычный 3 50" xfId="61482"/>
    <cellStyle name="Обычный 3 51" xfId="61483"/>
    <cellStyle name="Обычный 3 6" xfId="15279"/>
    <cellStyle name="Обычный 3 6 10" xfId="15280"/>
    <cellStyle name="Обычный 3 6 10 2" xfId="45166"/>
    <cellStyle name="Обычный 3 6 11" xfId="15281"/>
    <cellStyle name="Обычный 3 6 11 2" xfId="45167"/>
    <cellStyle name="Обычный 3 6 12" xfId="15282"/>
    <cellStyle name="Обычный 3 6 12 2" xfId="45168"/>
    <cellStyle name="Обычный 3 6 13" xfId="15283"/>
    <cellStyle name="Обычный 3 6 13 2" xfId="45169"/>
    <cellStyle name="Обычный 3 6 14" xfId="15284"/>
    <cellStyle name="Обычный 3 6 14 2" xfId="45170"/>
    <cellStyle name="Обычный 3 6 15" xfId="15285"/>
    <cellStyle name="Обычный 3 6 15 2" xfId="45171"/>
    <cellStyle name="Обычный 3 6 16" xfId="15286"/>
    <cellStyle name="Обычный 3 6 16 2" xfId="45172"/>
    <cellStyle name="Обычный 3 6 17" xfId="15287"/>
    <cellStyle name="Обычный 3 6 17 2" xfId="45173"/>
    <cellStyle name="Обычный 3 6 18" xfId="15288"/>
    <cellStyle name="Обычный 3 6 18 2" xfId="45174"/>
    <cellStyle name="Обычный 3 6 19" xfId="15289"/>
    <cellStyle name="Обычный 3 6 19 2" xfId="45175"/>
    <cellStyle name="Обычный 3 6 2" xfId="15290"/>
    <cellStyle name="Обычный 3 6 2 2" xfId="45176"/>
    <cellStyle name="Обычный 3 6 20" xfId="15291"/>
    <cellStyle name="Обычный 3 6 20 2" xfId="45177"/>
    <cellStyle name="Обычный 3 6 21" xfId="15292"/>
    <cellStyle name="Обычный 3 6 21 2" xfId="45178"/>
    <cellStyle name="Обычный 3 6 22" xfId="15293"/>
    <cellStyle name="Обычный 3 6 22 2" xfId="45179"/>
    <cellStyle name="Обычный 3 6 23" xfId="15294"/>
    <cellStyle name="Обычный 3 6 23 2" xfId="45180"/>
    <cellStyle name="Обычный 3 6 24" xfId="15295"/>
    <cellStyle name="Обычный 3 6 24 2" xfId="45181"/>
    <cellStyle name="Обычный 3 6 25" xfId="45182"/>
    <cellStyle name="Обычный 3 6 26" xfId="60992"/>
    <cellStyle name="Обычный 3 6 3" xfId="15296"/>
    <cellStyle name="Обычный 3 6 3 2" xfId="45183"/>
    <cellStyle name="Обычный 3 6 4" xfId="15297"/>
    <cellStyle name="Обычный 3 6 4 2" xfId="45184"/>
    <cellStyle name="Обычный 3 6 5" xfId="15298"/>
    <cellStyle name="Обычный 3 6 5 2" xfId="45185"/>
    <cellStyle name="Обычный 3 6 6" xfId="15299"/>
    <cellStyle name="Обычный 3 6 6 2" xfId="45186"/>
    <cellStyle name="Обычный 3 6 7" xfId="15300"/>
    <cellStyle name="Обычный 3 6 7 2" xfId="45187"/>
    <cellStyle name="Обычный 3 6 8" xfId="15301"/>
    <cellStyle name="Обычный 3 6 8 2" xfId="45188"/>
    <cellStyle name="Обычный 3 6 9" xfId="15302"/>
    <cellStyle name="Обычный 3 6 9 2" xfId="45189"/>
    <cellStyle name="Обычный 3 7" xfId="15303"/>
    <cellStyle name="Обычный 3 7 10" xfId="15304"/>
    <cellStyle name="Обычный 3 7 10 2" xfId="45190"/>
    <cellStyle name="Обычный 3 7 11" xfId="15305"/>
    <cellStyle name="Обычный 3 7 11 2" xfId="45191"/>
    <cellStyle name="Обычный 3 7 12" xfId="15306"/>
    <cellStyle name="Обычный 3 7 12 2" xfId="45192"/>
    <cellStyle name="Обычный 3 7 13" xfId="15307"/>
    <cellStyle name="Обычный 3 7 13 2" xfId="45193"/>
    <cellStyle name="Обычный 3 7 14" xfId="15308"/>
    <cellStyle name="Обычный 3 7 14 2" xfId="45194"/>
    <cellStyle name="Обычный 3 7 15" xfId="15309"/>
    <cellStyle name="Обычный 3 7 15 2" xfId="45195"/>
    <cellStyle name="Обычный 3 7 16" xfId="15310"/>
    <cellStyle name="Обычный 3 7 16 2" xfId="45196"/>
    <cellStyle name="Обычный 3 7 17" xfId="15311"/>
    <cellStyle name="Обычный 3 7 17 2" xfId="45197"/>
    <cellStyle name="Обычный 3 7 18" xfId="15312"/>
    <cellStyle name="Обычный 3 7 18 2" xfId="45198"/>
    <cellStyle name="Обычный 3 7 19" xfId="15313"/>
    <cellStyle name="Обычный 3 7 19 2" xfId="45199"/>
    <cellStyle name="Обычный 3 7 2" xfId="15314"/>
    <cellStyle name="Обычный 3 7 2 2" xfId="45200"/>
    <cellStyle name="Обычный 3 7 20" xfId="15315"/>
    <cellStyle name="Обычный 3 7 20 2" xfId="45201"/>
    <cellStyle name="Обычный 3 7 21" xfId="15316"/>
    <cellStyle name="Обычный 3 7 21 2" xfId="45202"/>
    <cellStyle name="Обычный 3 7 22" xfId="15317"/>
    <cellStyle name="Обычный 3 7 22 2" xfId="45203"/>
    <cellStyle name="Обычный 3 7 23" xfId="15318"/>
    <cellStyle name="Обычный 3 7 23 2" xfId="45204"/>
    <cellStyle name="Обычный 3 7 24" xfId="15319"/>
    <cellStyle name="Обычный 3 7 24 2" xfId="45205"/>
    <cellStyle name="Обычный 3 7 25" xfId="45206"/>
    <cellStyle name="Обычный 3 7 26" xfId="60993"/>
    <cellStyle name="Обычный 3 7 3" xfId="15320"/>
    <cellStyle name="Обычный 3 7 3 2" xfId="45207"/>
    <cellStyle name="Обычный 3 7 4" xfId="15321"/>
    <cellStyle name="Обычный 3 7 4 2" xfId="45208"/>
    <cellStyle name="Обычный 3 7 5" xfId="15322"/>
    <cellStyle name="Обычный 3 7 5 2" xfId="45209"/>
    <cellStyle name="Обычный 3 7 6" xfId="15323"/>
    <cellStyle name="Обычный 3 7 6 2" xfId="45210"/>
    <cellStyle name="Обычный 3 7 7" xfId="15324"/>
    <cellStyle name="Обычный 3 7 7 2" xfId="45211"/>
    <cellStyle name="Обычный 3 7 8" xfId="15325"/>
    <cellStyle name="Обычный 3 7 8 2" xfId="45212"/>
    <cellStyle name="Обычный 3 7 9" xfId="15326"/>
    <cellStyle name="Обычный 3 7 9 2" xfId="45213"/>
    <cellStyle name="Обычный 3 8" xfId="15327"/>
    <cellStyle name="Обычный 3 8 10" xfId="15328"/>
    <cellStyle name="Обычный 3 8 10 2" xfId="45214"/>
    <cellStyle name="Обычный 3 8 11" xfId="15329"/>
    <cellStyle name="Обычный 3 8 11 2" xfId="45215"/>
    <cellStyle name="Обычный 3 8 12" xfId="15330"/>
    <cellStyle name="Обычный 3 8 12 2" xfId="45216"/>
    <cellStyle name="Обычный 3 8 13" xfId="15331"/>
    <cellStyle name="Обычный 3 8 13 2" xfId="45217"/>
    <cellStyle name="Обычный 3 8 14" xfId="15332"/>
    <cellStyle name="Обычный 3 8 14 2" xfId="45218"/>
    <cellStyle name="Обычный 3 8 15" xfId="15333"/>
    <cellStyle name="Обычный 3 8 15 2" xfId="45219"/>
    <cellStyle name="Обычный 3 8 16" xfId="15334"/>
    <cellStyle name="Обычный 3 8 16 2" xfId="45220"/>
    <cellStyle name="Обычный 3 8 17" xfId="15335"/>
    <cellStyle name="Обычный 3 8 17 2" xfId="45221"/>
    <cellStyle name="Обычный 3 8 18" xfId="15336"/>
    <cellStyle name="Обычный 3 8 18 2" xfId="45222"/>
    <cellStyle name="Обычный 3 8 19" xfId="15337"/>
    <cellStyle name="Обычный 3 8 19 2" xfId="45223"/>
    <cellStyle name="Обычный 3 8 2" xfId="15338"/>
    <cellStyle name="Обычный 3 8 2 2" xfId="45224"/>
    <cellStyle name="Обычный 3 8 20" xfId="15339"/>
    <cellStyle name="Обычный 3 8 20 2" xfId="45225"/>
    <cellStyle name="Обычный 3 8 21" xfId="15340"/>
    <cellStyle name="Обычный 3 8 21 2" xfId="45226"/>
    <cellStyle name="Обычный 3 8 22" xfId="15341"/>
    <cellStyle name="Обычный 3 8 22 2" xfId="45227"/>
    <cellStyle name="Обычный 3 8 23" xfId="15342"/>
    <cellStyle name="Обычный 3 8 23 2" xfId="45228"/>
    <cellStyle name="Обычный 3 8 24" xfId="15343"/>
    <cellStyle name="Обычный 3 8 24 2" xfId="45229"/>
    <cellStyle name="Обычный 3 8 25" xfId="45230"/>
    <cellStyle name="Обычный 3 8 26" xfId="60994"/>
    <cellStyle name="Обычный 3 8 3" xfId="15344"/>
    <cellStyle name="Обычный 3 8 3 2" xfId="45231"/>
    <cellStyle name="Обычный 3 8 4" xfId="15345"/>
    <cellStyle name="Обычный 3 8 4 2" xfId="45232"/>
    <cellStyle name="Обычный 3 8 5" xfId="15346"/>
    <cellStyle name="Обычный 3 8 5 2" xfId="45233"/>
    <cellStyle name="Обычный 3 8 6" xfId="15347"/>
    <cellStyle name="Обычный 3 8 6 2" xfId="45234"/>
    <cellStyle name="Обычный 3 8 7" xfId="15348"/>
    <cellStyle name="Обычный 3 8 7 2" xfId="45235"/>
    <cellStyle name="Обычный 3 8 8" xfId="15349"/>
    <cellStyle name="Обычный 3 8 8 2" xfId="45236"/>
    <cellStyle name="Обычный 3 8 9" xfId="15350"/>
    <cellStyle name="Обычный 3 8 9 2" xfId="45237"/>
    <cellStyle name="Обычный 3 9" xfId="15351"/>
    <cellStyle name="Обычный 3 9 10" xfId="15352"/>
    <cellStyle name="Обычный 3 9 10 2" xfId="45238"/>
    <cellStyle name="Обычный 3 9 11" xfId="15353"/>
    <cellStyle name="Обычный 3 9 11 2" xfId="45239"/>
    <cellStyle name="Обычный 3 9 12" xfId="15354"/>
    <cellStyle name="Обычный 3 9 12 2" xfId="45240"/>
    <cellStyle name="Обычный 3 9 13" xfId="15355"/>
    <cellStyle name="Обычный 3 9 13 2" xfId="45241"/>
    <cellStyle name="Обычный 3 9 14" xfId="15356"/>
    <cellStyle name="Обычный 3 9 14 2" xfId="45242"/>
    <cellStyle name="Обычный 3 9 15" xfId="15357"/>
    <cellStyle name="Обычный 3 9 15 2" xfId="45243"/>
    <cellStyle name="Обычный 3 9 16" xfId="15358"/>
    <cellStyle name="Обычный 3 9 16 2" xfId="45244"/>
    <cellStyle name="Обычный 3 9 17" xfId="15359"/>
    <cellStyle name="Обычный 3 9 17 2" xfId="45245"/>
    <cellStyle name="Обычный 3 9 18" xfId="15360"/>
    <cellStyle name="Обычный 3 9 18 2" xfId="45246"/>
    <cellStyle name="Обычный 3 9 19" xfId="15361"/>
    <cellStyle name="Обычный 3 9 19 2" xfId="45247"/>
    <cellStyle name="Обычный 3 9 2" xfId="15362"/>
    <cellStyle name="Обычный 3 9 2 2" xfId="45248"/>
    <cellStyle name="Обычный 3 9 20" xfId="15363"/>
    <cellStyle name="Обычный 3 9 20 2" xfId="45249"/>
    <cellStyle name="Обычный 3 9 21" xfId="15364"/>
    <cellStyle name="Обычный 3 9 21 2" xfId="45250"/>
    <cellStyle name="Обычный 3 9 22" xfId="15365"/>
    <cellStyle name="Обычный 3 9 22 2" xfId="45251"/>
    <cellStyle name="Обычный 3 9 23" xfId="15366"/>
    <cellStyle name="Обычный 3 9 23 2" xfId="45252"/>
    <cellStyle name="Обычный 3 9 24" xfId="15367"/>
    <cellStyle name="Обычный 3 9 24 2" xfId="45253"/>
    <cellStyle name="Обычный 3 9 25" xfId="45254"/>
    <cellStyle name="Обычный 3 9 26" xfId="60995"/>
    <cellStyle name="Обычный 3 9 3" xfId="15368"/>
    <cellStyle name="Обычный 3 9 3 2" xfId="45255"/>
    <cellStyle name="Обычный 3 9 4" xfId="15369"/>
    <cellStyle name="Обычный 3 9 4 2" xfId="45256"/>
    <cellStyle name="Обычный 3 9 5" xfId="15370"/>
    <cellStyle name="Обычный 3 9 5 2" xfId="45257"/>
    <cellStyle name="Обычный 3 9 6" xfId="15371"/>
    <cellStyle name="Обычный 3 9 6 2" xfId="45258"/>
    <cellStyle name="Обычный 3 9 7" xfId="15372"/>
    <cellStyle name="Обычный 3 9 7 2" xfId="45259"/>
    <cellStyle name="Обычный 3 9 8" xfId="15373"/>
    <cellStyle name="Обычный 3 9 8 2" xfId="45260"/>
    <cellStyle name="Обычный 3 9 9" xfId="15374"/>
    <cellStyle name="Обычный 3 9 9 2" xfId="45261"/>
    <cellStyle name="Обычный 3_Лист1" xfId="15375"/>
    <cellStyle name="Обычный 30" xfId="15376"/>
    <cellStyle name="Обычный 30 10" xfId="15377"/>
    <cellStyle name="Обычный 30 10 2" xfId="45262"/>
    <cellStyle name="Обычный 30 11" xfId="15378"/>
    <cellStyle name="Обычный 30 11 2" xfId="45263"/>
    <cellStyle name="Обычный 30 12" xfId="15379"/>
    <cellStyle name="Обычный 30 12 2" xfId="45264"/>
    <cellStyle name="Обычный 30 13" xfId="15380"/>
    <cellStyle name="Обычный 30 13 2" xfId="45265"/>
    <cellStyle name="Обычный 30 14" xfId="15381"/>
    <cellStyle name="Обычный 30 14 2" xfId="45266"/>
    <cellStyle name="Обычный 30 15" xfId="15382"/>
    <cellStyle name="Обычный 30 15 2" xfId="45267"/>
    <cellStyle name="Обычный 30 16" xfId="15383"/>
    <cellStyle name="Обычный 30 16 2" xfId="45268"/>
    <cellStyle name="Обычный 30 17" xfId="15384"/>
    <cellStyle name="Обычный 30 17 2" xfId="45269"/>
    <cellStyle name="Обычный 30 18" xfId="15385"/>
    <cellStyle name="Обычный 30 18 2" xfId="45270"/>
    <cellStyle name="Обычный 30 19" xfId="15386"/>
    <cellStyle name="Обычный 30 19 2" xfId="15387"/>
    <cellStyle name="Обычный 30 19 2 2" xfId="15388"/>
    <cellStyle name="Обычный 30 19 2 2 2" xfId="45271"/>
    <cellStyle name="Обычный 30 19 2 3" xfId="45272"/>
    <cellStyle name="Обычный 30 19 3" xfId="15389"/>
    <cellStyle name="Обычный 30 19 3 2" xfId="45273"/>
    <cellStyle name="Обычный 30 19 4" xfId="45274"/>
    <cellStyle name="Обычный 30 2" xfId="15390"/>
    <cellStyle name="Обычный 30 2 2" xfId="45275"/>
    <cellStyle name="Обычный 30 20" xfId="15391"/>
    <cellStyle name="Обычный 30 20 2" xfId="15392"/>
    <cellStyle name="Обычный 30 20 2 2" xfId="15393"/>
    <cellStyle name="Обычный 30 20 2 2 2" xfId="45276"/>
    <cellStyle name="Обычный 30 20 2 3" xfId="45277"/>
    <cellStyle name="Обычный 30 20 3" xfId="15394"/>
    <cellStyle name="Обычный 30 20 3 2" xfId="45278"/>
    <cellStyle name="Обычный 30 20 4" xfId="45279"/>
    <cellStyle name="Обычный 30 21" xfId="15395"/>
    <cellStyle name="Обычный 30 21 2" xfId="15396"/>
    <cellStyle name="Обычный 30 21 2 2" xfId="15397"/>
    <cellStyle name="Обычный 30 21 2 2 2" xfId="45280"/>
    <cellStyle name="Обычный 30 21 2 3" xfId="45281"/>
    <cellStyle name="Обычный 30 21 3" xfId="15398"/>
    <cellStyle name="Обычный 30 21 3 2" xfId="45282"/>
    <cellStyle name="Обычный 30 21 4" xfId="45283"/>
    <cellStyle name="Обычный 30 22" xfId="15399"/>
    <cellStyle name="Обычный 30 22 2" xfId="45284"/>
    <cellStyle name="Обычный 30 23" xfId="15400"/>
    <cellStyle name="Обычный 30 23 2" xfId="45285"/>
    <cellStyle name="Обычный 30 24" xfId="15401"/>
    <cellStyle name="Обычный 30 24 2" xfId="45286"/>
    <cellStyle name="Обычный 30 25" xfId="15402"/>
    <cellStyle name="Обычный 30 25 2" xfId="45287"/>
    <cellStyle name="Обычный 30 26" xfId="15403"/>
    <cellStyle name="Обычный 30 26 2" xfId="45288"/>
    <cellStyle name="Обычный 30 27" xfId="15404"/>
    <cellStyle name="Обычный 30 27 2" xfId="15405"/>
    <cellStyle name="Обычный 30 27 2 2" xfId="45289"/>
    <cellStyle name="Обычный 30 27 3" xfId="45290"/>
    <cellStyle name="Обычный 30 28" xfId="15406"/>
    <cellStyle name="Обычный 30 28 2" xfId="45291"/>
    <cellStyle name="Обычный 30 29" xfId="15407"/>
    <cellStyle name="Обычный 30 29 2" xfId="45292"/>
    <cellStyle name="Обычный 30 3" xfId="15408"/>
    <cellStyle name="Обычный 30 3 2" xfId="45293"/>
    <cellStyle name="Обычный 30 30" xfId="15409"/>
    <cellStyle name="Обычный 30 30 2" xfId="45294"/>
    <cellStyle name="Обычный 30 31" xfId="45295"/>
    <cellStyle name="Обычный 30 4" xfId="15410"/>
    <cellStyle name="Обычный 30 4 2" xfId="45296"/>
    <cellStyle name="Обычный 30 5" xfId="15411"/>
    <cellStyle name="Обычный 30 5 2" xfId="45297"/>
    <cellStyle name="Обычный 30 6" xfId="15412"/>
    <cellStyle name="Обычный 30 6 2" xfId="45298"/>
    <cellStyle name="Обычный 30 7" xfId="15413"/>
    <cellStyle name="Обычный 30 7 2" xfId="45299"/>
    <cellStyle name="Обычный 30 8" xfId="15414"/>
    <cellStyle name="Обычный 30 8 2" xfId="45300"/>
    <cellStyle name="Обычный 30 9" xfId="15415"/>
    <cellStyle name="Обычный 30 9 2" xfId="45301"/>
    <cellStyle name="Обычный 31" xfId="15416"/>
    <cellStyle name="Обычный 31 10" xfId="15417"/>
    <cellStyle name="Обычный 31 10 2" xfId="45302"/>
    <cellStyle name="Обычный 31 11" xfId="15418"/>
    <cellStyle name="Обычный 31 11 2" xfId="45303"/>
    <cellStyle name="Обычный 31 12" xfId="15419"/>
    <cellStyle name="Обычный 31 12 2" xfId="45304"/>
    <cellStyle name="Обычный 31 13" xfId="15420"/>
    <cellStyle name="Обычный 31 13 2" xfId="45305"/>
    <cellStyle name="Обычный 31 14" xfId="15421"/>
    <cellStyle name="Обычный 31 14 2" xfId="45306"/>
    <cellStyle name="Обычный 31 15" xfId="15422"/>
    <cellStyle name="Обычный 31 15 2" xfId="45307"/>
    <cellStyle name="Обычный 31 16" xfId="15423"/>
    <cellStyle name="Обычный 31 16 2" xfId="45308"/>
    <cellStyle name="Обычный 31 17" xfId="15424"/>
    <cellStyle name="Обычный 31 17 2" xfId="45309"/>
    <cellStyle name="Обычный 31 18" xfId="15425"/>
    <cellStyle name="Обычный 31 18 2" xfId="45310"/>
    <cellStyle name="Обычный 31 19" xfId="15426"/>
    <cellStyle name="Обычный 31 19 2" xfId="15427"/>
    <cellStyle name="Обычный 31 19 2 2" xfId="15428"/>
    <cellStyle name="Обычный 31 19 2 2 2" xfId="45311"/>
    <cellStyle name="Обычный 31 19 2 3" xfId="45312"/>
    <cellStyle name="Обычный 31 19 3" xfId="15429"/>
    <cellStyle name="Обычный 31 19 3 2" xfId="45313"/>
    <cellStyle name="Обычный 31 19 4" xfId="45314"/>
    <cellStyle name="Обычный 31 2" xfId="15430"/>
    <cellStyle name="Обычный 31 2 2" xfId="45315"/>
    <cellStyle name="Обычный 31 20" xfId="15431"/>
    <cellStyle name="Обычный 31 20 2" xfId="15432"/>
    <cellStyle name="Обычный 31 20 2 2" xfId="15433"/>
    <cellStyle name="Обычный 31 20 2 2 2" xfId="45316"/>
    <cellStyle name="Обычный 31 20 2 3" xfId="45317"/>
    <cellStyle name="Обычный 31 20 3" xfId="15434"/>
    <cellStyle name="Обычный 31 20 3 2" xfId="45318"/>
    <cellStyle name="Обычный 31 20 4" xfId="45319"/>
    <cellStyle name="Обычный 31 21" xfId="15435"/>
    <cellStyle name="Обычный 31 21 2" xfId="15436"/>
    <cellStyle name="Обычный 31 21 2 2" xfId="15437"/>
    <cellStyle name="Обычный 31 21 2 2 2" xfId="45320"/>
    <cellStyle name="Обычный 31 21 2 3" xfId="45321"/>
    <cellStyle name="Обычный 31 21 3" xfId="15438"/>
    <cellStyle name="Обычный 31 21 3 2" xfId="45322"/>
    <cellStyle name="Обычный 31 21 4" xfId="45323"/>
    <cellStyle name="Обычный 31 22" xfId="15439"/>
    <cellStyle name="Обычный 31 22 2" xfId="45324"/>
    <cellStyle name="Обычный 31 23" xfId="15440"/>
    <cellStyle name="Обычный 31 23 2" xfId="45325"/>
    <cellStyle name="Обычный 31 24" xfId="15441"/>
    <cellStyle name="Обычный 31 24 2" xfId="45326"/>
    <cellStyle name="Обычный 31 25" xfId="15442"/>
    <cellStyle name="Обычный 31 25 2" xfId="45327"/>
    <cellStyle name="Обычный 31 26" xfId="15443"/>
    <cellStyle name="Обычный 31 26 2" xfId="45328"/>
    <cellStyle name="Обычный 31 27" xfId="15444"/>
    <cellStyle name="Обычный 31 27 2" xfId="15445"/>
    <cellStyle name="Обычный 31 27 2 2" xfId="45329"/>
    <cellStyle name="Обычный 31 27 3" xfId="45330"/>
    <cellStyle name="Обычный 31 28" xfId="15446"/>
    <cellStyle name="Обычный 31 28 2" xfId="45331"/>
    <cellStyle name="Обычный 31 29" xfId="15447"/>
    <cellStyle name="Обычный 31 29 2" xfId="45332"/>
    <cellStyle name="Обычный 31 3" xfId="15448"/>
    <cellStyle name="Обычный 31 3 2" xfId="45333"/>
    <cellStyle name="Обычный 31 30" xfId="45334"/>
    <cellStyle name="Обычный 31 4" xfId="15449"/>
    <cellStyle name="Обычный 31 4 2" xfId="15450"/>
    <cellStyle name="Обычный 31 5" xfId="15451"/>
    <cellStyle name="Обычный 31 5 2" xfId="45335"/>
    <cellStyle name="Обычный 31 6" xfId="15452"/>
    <cellStyle name="Обычный 31 6 2" xfId="45336"/>
    <cellStyle name="Обычный 31 7" xfId="15453"/>
    <cellStyle name="Обычный 31 7 2" xfId="45337"/>
    <cellStyle name="Обычный 31 8" xfId="15454"/>
    <cellStyle name="Обычный 31 8 2" xfId="45338"/>
    <cellStyle name="Обычный 31 9" xfId="15455"/>
    <cellStyle name="Обычный 31 9 2" xfId="45339"/>
    <cellStyle name="Обычный 32" xfId="15456"/>
    <cellStyle name="Обычный 32 10" xfId="15457"/>
    <cellStyle name="Обычный 32 10 2" xfId="45340"/>
    <cellStyle name="Обычный 32 11" xfId="15458"/>
    <cellStyle name="Обычный 32 11 2" xfId="45341"/>
    <cellStyle name="Обычный 32 12" xfId="15459"/>
    <cellStyle name="Обычный 32 12 2" xfId="45342"/>
    <cellStyle name="Обычный 32 13" xfId="15460"/>
    <cellStyle name="Обычный 32 13 2" xfId="45343"/>
    <cellStyle name="Обычный 32 14" xfId="15461"/>
    <cellStyle name="Обычный 32 14 2" xfId="45344"/>
    <cellStyle name="Обычный 32 15" xfId="15462"/>
    <cellStyle name="Обычный 32 15 2" xfId="45345"/>
    <cellStyle name="Обычный 32 16" xfId="15463"/>
    <cellStyle name="Обычный 32 16 2" xfId="45346"/>
    <cellStyle name="Обычный 32 17" xfId="15464"/>
    <cellStyle name="Обычный 32 17 2" xfId="45347"/>
    <cellStyle name="Обычный 32 18" xfId="15465"/>
    <cellStyle name="Обычный 32 18 2" xfId="45348"/>
    <cellStyle name="Обычный 32 19" xfId="15466"/>
    <cellStyle name="Обычный 32 19 2" xfId="15467"/>
    <cellStyle name="Обычный 32 19 2 2" xfId="15468"/>
    <cellStyle name="Обычный 32 19 2 2 2" xfId="45349"/>
    <cellStyle name="Обычный 32 19 2 3" xfId="45350"/>
    <cellStyle name="Обычный 32 19 3" xfId="15469"/>
    <cellStyle name="Обычный 32 19 3 2" xfId="45351"/>
    <cellStyle name="Обычный 32 19 4" xfId="45352"/>
    <cellStyle name="Обычный 32 2" xfId="15470"/>
    <cellStyle name="Обычный 32 2 2" xfId="45353"/>
    <cellStyle name="Обычный 32 20" xfId="15471"/>
    <cellStyle name="Обычный 32 20 2" xfId="15472"/>
    <cellStyle name="Обычный 32 20 2 2" xfId="15473"/>
    <cellStyle name="Обычный 32 20 2 2 2" xfId="45354"/>
    <cellStyle name="Обычный 32 20 2 3" xfId="45355"/>
    <cellStyle name="Обычный 32 20 3" xfId="15474"/>
    <cellStyle name="Обычный 32 20 3 2" xfId="45356"/>
    <cellStyle name="Обычный 32 20 4" xfId="45357"/>
    <cellStyle name="Обычный 32 21" xfId="15475"/>
    <cellStyle name="Обычный 32 21 2" xfId="15476"/>
    <cellStyle name="Обычный 32 21 2 2" xfId="15477"/>
    <cellStyle name="Обычный 32 21 2 2 2" xfId="45358"/>
    <cellStyle name="Обычный 32 21 2 3" xfId="45359"/>
    <cellStyle name="Обычный 32 21 3" xfId="15478"/>
    <cellStyle name="Обычный 32 21 3 2" xfId="45360"/>
    <cellStyle name="Обычный 32 21 4" xfId="45361"/>
    <cellStyle name="Обычный 32 22" xfId="15479"/>
    <cellStyle name="Обычный 32 22 2" xfId="45362"/>
    <cellStyle name="Обычный 32 23" xfId="15480"/>
    <cellStyle name="Обычный 32 23 2" xfId="45363"/>
    <cellStyle name="Обычный 32 24" xfId="15481"/>
    <cellStyle name="Обычный 32 24 2" xfId="45364"/>
    <cellStyle name="Обычный 32 25" xfId="15482"/>
    <cellStyle name="Обычный 32 25 2" xfId="45365"/>
    <cellStyle name="Обычный 32 26" xfId="15483"/>
    <cellStyle name="Обычный 32 26 2" xfId="45366"/>
    <cellStyle name="Обычный 32 27" xfId="15484"/>
    <cellStyle name="Обычный 32 27 2" xfId="15485"/>
    <cellStyle name="Обычный 32 27 2 2" xfId="45367"/>
    <cellStyle name="Обычный 32 27 3" xfId="45368"/>
    <cellStyle name="Обычный 32 28" xfId="15486"/>
    <cellStyle name="Обычный 32 28 2" xfId="45369"/>
    <cellStyle name="Обычный 32 29" xfId="15487"/>
    <cellStyle name="Обычный 32 29 2" xfId="45370"/>
    <cellStyle name="Обычный 32 3" xfId="15488"/>
    <cellStyle name="Обычный 32 3 2" xfId="45371"/>
    <cellStyle name="Обычный 32 30" xfId="45372"/>
    <cellStyle name="Обычный 32 4" xfId="15489"/>
    <cellStyle name="Обычный 32 4 2" xfId="15490"/>
    <cellStyle name="Обычный 32 5" xfId="15491"/>
    <cellStyle name="Обычный 32 5 2" xfId="45373"/>
    <cellStyle name="Обычный 32 6" xfId="15492"/>
    <cellStyle name="Обычный 32 6 2" xfId="45374"/>
    <cellStyle name="Обычный 32 7" xfId="15493"/>
    <cellStyle name="Обычный 32 7 2" xfId="45375"/>
    <cellStyle name="Обычный 32 8" xfId="15494"/>
    <cellStyle name="Обычный 32 8 2" xfId="45376"/>
    <cellStyle name="Обычный 32 9" xfId="15495"/>
    <cellStyle name="Обычный 32 9 2" xfId="45377"/>
    <cellStyle name="Обычный 33" xfId="15496"/>
    <cellStyle name="Обычный 33 10" xfId="15497"/>
    <cellStyle name="Обычный 33 10 2" xfId="45378"/>
    <cellStyle name="Обычный 33 11" xfId="15498"/>
    <cellStyle name="Обычный 33 11 2" xfId="45379"/>
    <cellStyle name="Обычный 33 12" xfId="15499"/>
    <cellStyle name="Обычный 33 12 2" xfId="45380"/>
    <cellStyle name="Обычный 33 13" xfId="15500"/>
    <cellStyle name="Обычный 33 13 2" xfId="45381"/>
    <cellStyle name="Обычный 33 14" xfId="15501"/>
    <cellStyle name="Обычный 33 14 2" xfId="45382"/>
    <cellStyle name="Обычный 33 15" xfId="15502"/>
    <cellStyle name="Обычный 33 15 2" xfId="45383"/>
    <cellStyle name="Обычный 33 16" xfId="15503"/>
    <cellStyle name="Обычный 33 16 2" xfId="45384"/>
    <cellStyle name="Обычный 33 17" xfId="15504"/>
    <cellStyle name="Обычный 33 17 2" xfId="45385"/>
    <cellStyle name="Обычный 33 18" xfId="15505"/>
    <cellStyle name="Обычный 33 18 2" xfId="45386"/>
    <cellStyle name="Обычный 33 19" xfId="15506"/>
    <cellStyle name="Обычный 33 19 2" xfId="15507"/>
    <cellStyle name="Обычный 33 19 2 2" xfId="15508"/>
    <cellStyle name="Обычный 33 19 2 2 2" xfId="45387"/>
    <cellStyle name="Обычный 33 19 2 3" xfId="45388"/>
    <cellStyle name="Обычный 33 19 3" xfId="15509"/>
    <cellStyle name="Обычный 33 19 3 2" xfId="45389"/>
    <cellStyle name="Обычный 33 19 4" xfId="45390"/>
    <cellStyle name="Обычный 33 2" xfId="15510"/>
    <cellStyle name="Обычный 33 2 2" xfId="45391"/>
    <cellStyle name="Обычный 33 20" xfId="15511"/>
    <cellStyle name="Обычный 33 20 2" xfId="15512"/>
    <cellStyle name="Обычный 33 20 2 2" xfId="15513"/>
    <cellStyle name="Обычный 33 20 2 2 2" xfId="45392"/>
    <cellStyle name="Обычный 33 20 2 3" xfId="45393"/>
    <cellStyle name="Обычный 33 20 3" xfId="15514"/>
    <cellStyle name="Обычный 33 20 3 2" xfId="45394"/>
    <cellStyle name="Обычный 33 20 4" xfId="45395"/>
    <cellStyle name="Обычный 33 21" xfId="15515"/>
    <cellStyle name="Обычный 33 21 2" xfId="15516"/>
    <cellStyle name="Обычный 33 21 2 2" xfId="15517"/>
    <cellStyle name="Обычный 33 21 2 2 2" xfId="45396"/>
    <cellStyle name="Обычный 33 21 2 3" xfId="45397"/>
    <cellStyle name="Обычный 33 21 3" xfId="15518"/>
    <cellStyle name="Обычный 33 21 3 2" xfId="45398"/>
    <cellStyle name="Обычный 33 21 4" xfId="45399"/>
    <cellStyle name="Обычный 33 22" xfId="15519"/>
    <cellStyle name="Обычный 33 22 2" xfId="45400"/>
    <cellStyle name="Обычный 33 23" xfId="15520"/>
    <cellStyle name="Обычный 33 23 2" xfId="45401"/>
    <cellStyle name="Обычный 33 24" xfId="15521"/>
    <cellStyle name="Обычный 33 24 2" xfId="45402"/>
    <cellStyle name="Обычный 33 25" xfId="15522"/>
    <cellStyle name="Обычный 33 25 2" xfId="45403"/>
    <cellStyle name="Обычный 33 26" xfId="15523"/>
    <cellStyle name="Обычный 33 26 2" xfId="45404"/>
    <cellStyle name="Обычный 33 27" xfId="15524"/>
    <cellStyle name="Обычный 33 27 2" xfId="15525"/>
    <cellStyle name="Обычный 33 27 2 2" xfId="45405"/>
    <cellStyle name="Обычный 33 27 3" xfId="45406"/>
    <cellStyle name="Обычный 33 28" xfId="15526"/>
    <cellStyle name="Обычный 33 28 2" xfId="45407"/>
    <cellStyle name="Обычный 33 29" xfId="15527"/>
    <cellStyle name="Обычный 33 29 2" xfId="45408"/>
    <cellStyle name="Обычный 33 3" xfId="15528"/>
    <cellStyle name="Обычный 33 3 2" xfId="45409"/>
    <cellStyle name="Обычный 33 30" xfId="45410"/>
    <cellStyle name="Обычный 33 4" xfId="15529"/>
    <cellStyle name="Обычный 33 4 2" xfId="15530"/>
    <cellStyle name="Обычный 33 5" xfId="15531"/>
    <cellStyle name="Обычный 33 5 2" xfId="45411"/>
    <cellStyle name="Обычный 33 6" xfId="15532"/>
    <cellStyle name="Обычный 33 6 2" xfId="45412"/>
    <cellStyle name="Обычный 33 7" xfId="15533"/>
    <cellStyle name="Обычный 33 7 2" xfId="45413"/>
    <cellStyle name="Обычный 33 8" xfId="15534"/>
    <cellStyle name="Обычный 33 8 2" xfId="45414"/>
    <cellStyle name="Обычный 33 9" xfId="15535"/>
    <cellStyle name="Обычный 33 9 2" xfId="45415"/>
    <cellStyle name="Обычный 34" xfId="15536"/>
    <cellStyle name="Обычный 34 10" xfId="15537"/>
    <cellStyle name="Обычный 34 10 2" xfId="45416"/>
    <cellStyle name="Обычный 34 11" xfId="15538"/>
    <cellStyle name="Обычный 34 11 2" xfId="45417"/>
    <cellStyle name="Обычный 34 12" xfId="15539"/>
    <cellStyle name="Обычный 34 12 2" xfId="45418"/>
    <cellStyle name="Обычный 34 13" xfId="15540"/>
    <cellStyle name="Обычный 34 13 2" xfId="45419"/>
    <cellStyle name="Обычный 34 14" xfId="15541"/>
    <cellStyle name="Обычный 34 14 2" xfId="45420"/>
    <cellStyle name="Обычный 34 15" xfId="15542"/>
    <cellStyle name="Обычный 34 15 2" xfId="45421"/>
    <cellStyle name="Обычный 34 16" xfId="15543"/>
    <cellStyle name="Обычный 34 16 2" xfId="45422"/>
    <cellStyle name="Обычный 34 17" xfId="15544"/>
    <cellStyle name="Обычный 34 17 2" xfId="45423"/>
    <cellStyle name="Обычный 34 18" xfId="15545"/>
    <cellStyle name="Обычный 34 18 2" xfId="45424"/>
    <cellStyle name="Обычный 34 19" xfId="15546"/>
    <cellStyle name="Обычный 34 19 2" xfId="15547"/>
    <cellStyle name="Обычный 34 19 2 2" xfId="15548"/>
    <cellStyle name="Обычный 34 19 2 2 2" xfId="45425"/>
    <cellStyle name="Обычный 34 19 2 3" xfId="45426"/>
    <cellStyle name="Обычный 34 19 3" xfId="15549"/>
    <cellStyle name="Обычный 34 19 3 2" xfId="45427"/>
    <cellStyle name="Обычный 34 19 4" xfId="45428"/>
    <cellStyle name="Обычный 34 2" xfId="15550"/>
    <cellStyle name="Обычный 34 2 2" xfId="45429"/>
    <cellStyle name="Обычный 34 20" xfId="15551"/>
    <cellStyle name="Обычный 34 20 2" xfId="15552"/>
    <cellStyle name="Обычный 34 20 2 2" xfId="15553"/>
    <cellStyle name="Обычный 34 20 2 2 2" xfId="45430"/>
    <cellStyle name="Обычный 34 20 2 3" xfId="45431"/>
    <cellStyle name="Обычный 34 20 3" xfId="15554"/>
    <cellStyle name="Обычный 34 20 3 2" xfId="45432"/>
    <cellStyle name="Обычный 34 20 4" xfId="45433"/>
    <cellStyle name="Обычный 34 21" xfId="15555"/>
    <cellStyle name="Обычный 34 21 2" xfId="15556"/>
    <cellStyle name="Обычный 34 21 2 2" xfId="15557"/>
    <cellStyle name="Обычный 34 21 2 2 2" xfId="45434"/>
    <cellStyle name="Обычный 34 21 2 3" xfId="45435"/>
    <cellStyle name="Обычный 34 21 3" xfId="15558"/>
    <cellStyle name="Обычный 34 21 3 2" xfId="45436"/>
    <cellStyle name="Обычный 34 21 4" xfId="45437"/>
    <cellStyle name="Обычный 34 22" xfId="15559"/>
    <cellStyle name="Обычный 34 22 2" xfId="45438"/>
    <cellStyle name="Обычный 34 23" xfId="15560"/>
    <cellStyle name="Обычный 34 23 2" xfId="45439"/>
    <cellStyle name="Обычный 34 24" xfId="15561"/>
    <cellStyle name="Обычный 34 24 2" xfId="45440"/>
    <cellStyle name="Обычный 34 25" xfId="15562"/>
    <cellStyle name="Обычный 34 25 2" xfId="45441"/>
    <cellStyle name="Обычный 34 26" xfId="15563"/>
    <cellStyle name="Обычный 34 26 2" xfId="45442"/>
    <cellStyle name="Обычный 34 27" xfId="15564"/>
    <cellStyle name="Обычный 34 27 2" xfId="15565"/>
    <cellStyle name="Обычный 34 27 2 2" xfId="45443"/>
    <cellStyle name="Обычный 34 27 3" xfId="45444"/>
    <cellStyle name="Обычный 34 28" xfId="15566"/>
    <cellStyle name="Обычный 34 28 2" xfId="45445"/>
    <cellStyle name="Обычный 34 29" xfId="15567"/>
    <cellStyle name="Обычный 34 29 2" xfId="45446"/>
    <cellStyle name="Обычный 34 3" xfId="15568"/>
    <cellStyle name="Обычный 34 3 2" xfId="45447"/>
    <cellStyle name="Обычный 34 30" xfId="45448"/>
    <cellStyle name="Обычный 34 4" xfId="15569"/>
    <cellStyle name="Обычный 34 4 2" xfId="15570"/>
    <cellStyle name="Обычный 34 5" xfId="15571"/>
    <cellStyle name="Обычный 34 5 2" xfId="45449"/>
    <cellStyle name="Обычный 34 6" xfId="15572"/>
    <cellStyle name="Обычный 34 6 2" xfId="45450"/>
    <cellStyle name="Обычный 34 7" xfId="15573"/>
    <cellStyle name="Обычный 34 7 2" xfId="45451"/>
    <cellStyle name="Обычный 34 8" xfId="15574"/>
    <cellStyle name="Обычный 34 8 2" xfId="45452"/>
    <cellStyle name="Обычный 34 9" xfId="15575"/>
    <cellStyle name="Обычный 34 9 2" xfId="45453"/>
    <cellStyle name="Обычный 35" xfId="15576"/>
    <cellStyle name="Обычный 35 2" xfId="15577"/>
    <cellStyle name="Обычный 35 2 2" xfId="15578"/>
    <cellStyle name="Обычный 35 2 2 2" xfId="15579"/>
    <cellStyle name="Обычный 35 2 2 2 2" xfId="45454"/>
    <cellStyle name="Обычный 35 2 2 3" xfId="45455"/>
    <cellStyle name="Обычный 35 2 3" xfId="15580"/>
    <cellStyle name="Обычный 35 2 3 2" xfId="45456"/>
    <cellStyle name="Обычный 35 2 4" xfId="45457"/>
    <cellStyle name="Обычный 35 3" xfId="15581"/>
    <cellStyle name="Обычный 35 3 2" xfId="15582"/>
    <cellStyle name="Обычный 35 3 2 2" xfId="15583"/>
    <cellStyle name="Обычный 35 3 2 2 2" xfId="45458"/>
    <cellStyle name="Обычный 35 3 2 3" xfId="45459"/>
    <cellStyle name="Обычный 35 3 3" xfId="15584"/>
    <cellStyle name="Обычный 35 3 3 2" xfId="45460"/>
    <cellStyle name="Обычный 35 3 4" xfId="45461"/>
    <cellStyle name="Обычный 35 4" xfId="15585"/>
    <cellStyle name="Обычный 35 4 2" xfId="15586"/>
    <cellStyle name="Обычный 35 4 2 2" xfId="15587"/>
    <cellStyle name="Обычный 35 4 2 2 2" xfId="45462"/>
    <cellStyle name="Обычный 35 4 2 3" xfId="45463"/>
    <cellStyle name="Обычный 35 4 3" xfId="15588"/>
    <cellStyle name="Обычный 35 4 3 2" xfId="45464"/>
    <cellStyle name="Обычный 35 4 4" xfId="45465"/>
    <cellStyle name="Обычный 35 5" xfId="15589"/>
    <cellStyle name="Обычный 35 5 2" xfId="15590"/>
    <cellStyle name="Обычный 35 5 2 2" xfId="45466"/>
    <cellStyle name="Обычный 35 5 3" xfId="45467"/>
    <cellStyle name="Обычный 35 6" xfId="15591"/>
    <cellStyle name="Обычный 35 6 2" xfId="45468"/>
    <cellStyle name="Обычный 35 7" xfId="15592"/>
    <cellStyle name="Обычный 35 7 2" xfId="45469"/>
    <cellStyle name="Обычный 35 8" xfId="15593"/>
    <cellStyle name="Обычный 36" xfId="32"/>
    <cellStyle name="Обычный 36 2" xfId="15594"/>
    <cellStyle name="Обычный 36 2 2" xfId="15595"/>
    <cellStyle name="Обычный 36 2 2 2" xfId="15596"/>
    <cellStyle name="Обычный 36 2 2 2 2" xfId="45470"/>
    <cellStyle name="Обычный 36 2 2 3" xfId="45471"/>
    <cellStyle name="Обычный 36 2 3" xfId="15597"/>
    <cellStyle name="Обычный 36 2 3 2" xfId="45472"/>
    <cellStyle name="Обычный 36 2 4" xfId="45473"/>
    <cellStyle name="Обычный 36 3" xfId="15598"/>
    <cellStyle name="Обычный 36 3 2" xfId="15599"/>
    <cellStyle name="Обычный 36 3 2 2" xfId="15600"/>
    <cellStyle name="Обычный 36 3 2 2 2" xfId="45474"/>
    <cellStyle name="Обычный 36 3 2 3" xfId="45475"/>
    <cellStyle name="Обычный 36 3 3" xfId="15601"/>
    <cellStyle name="Обычный 36 3 3 2" xfId="45476"/>
    <cellStyle name="Обычный 36 3 4" xfId="45477"/>
    <cellStyle name="Обычный 36 4" xfId="34"/>
    <cellStyle name="Обычный 36 4 2" xfId="15602"/>
    <cellStyle name="Обычный 36 4 2 2" xfId="15603"/>
    <cellStyle name="Обычный 36 4 2 2 2" xfId="45478"/>
    <cellStyle name="Обычный 36 4 2 3" xfId="45479"/>
    <cellStyle name="Обычный 36 4 3" xfId="15604"/>
    <cellStyle name="Обычный 36 4 3 2" xfId="45480"/>
    <cellStyle name="Обычный 36 4 4" xfId="45481"/>
    <cellStyle name="Обычный 36 5" xfId="15605"/>
    <cellStyle name="Обычный 36 5 2" xfId="15606"/>
    <cellStyle name="Обычный 36 5 2 2" xfId="45482"/>
    <cellStyle name="Обычный 36 5 3" xfId="45483"/>
    <cellStyle name="Обычный 36 6" xfId="15607"/>
    <cellStyle name="Обычный 36 6 2" xfId="45484"/>
    <cellStyle name="Обычный 36 7" xfId="15608"/>
    <cellStyle name="Обычный 36 7 2" xfId="45485"/>
    <cellStyle name="Обычный 36 8" xfId="45486"/>
    <cellStyle name="Обычный 37" xfId="15609"/>
    <cellStyle name="Обычный 37 2" xfId="15610"/>
    <cellStyle name="Обычный 37 2 2" xfId="15611"/>
    <cellStyle name="Обычный 37 2 2 2" xfId="15612"/>
    <cellStyle name="Обычный 37 2 2 2 2" xfId="45487"/>
    <cellStyle name="Обычный 37 2 2 3" xfId="45488"/>
    <cellStyle name="Обычный 37 2 3" xfId="15613"/>
    <cellStyle name="Обычный 37 2 3 2" xfId="45489"/>
    <cellStyle name="Обычный 37 2 4" xfId="45490"/>
    <cellStyle name="Обычный 37 3" xfId="15614"/>
    <cellStyle name="Обычный 37 3 2" xfId="15615"/>
    <cellStyle name="Обычный 37 3 2 2" xfId="15616"/>
    <cellStyle name="Обычный 37 3 2 2 2" xfId="45491"/>
    <cellStyle name="Обычный 37 3 2 3" xfId="45492"/>
    <cellStyle name="Обычный 37 3 3" xfId="15617"/>
    <cellStyle name="Обычный 37 3 3 2" xfId="45493"/>
    <cellStyle name="Обычный 37 3 4" xfId="45494"/>
    <cellStyle name="Обычный 37 4" xfId="15618"/>
    <cellStyle name="Обычный 37 4 2" xfId="15619"/>
    <cellStyle name="Обычный 37 4 2 2" xfId="15620"/>
    <cellStyle name="Обычный 37 4 2 2 2" xfId="45495"/>
    <cellStyle name="Обычный 37 4 2 3" xfId="45496"/>
    <cellStyle name="Обычный 37 4 3" xfId="15621"/>
    <cellStyle name="Обычный 37 4 3 2" xfId="45497"/>
    <cellStyle name="Обычный 37 4 4" xfId="45498"/>
    <cellStyle name="Обычный 37 5" xfId="15622"/>
    <cellStyle name="Обычный 37 5 2" xfId="15623"/>
    <cellStyle name="Обычный 37 5 2 2" xfId="45499"/>
    <cellStyle name="Обычный 37 5 3" xfId="45500"/>
    <cellStyle name="Обычный 37 6" xfId="15624"/>
    <cellStyle name="Обычный 37 6 2" xfId="45501"/>
    <cellStyle name="Обычный 37 7" xfId="15625"/>
    <cellStyle name="Обычный 37 7 2" xfId="45502"/>
    <cellStyle name="Обычный 37 8" xfId="45503"/>
    <cellStyle name="Обычный 38" xfId="15626"/>
    <cellStyle name="Обычный 38 2" xfId="15627"/>
    <cellStyle name="Обычный 38 2 2" xfId="15628"/>
    <cellStyle name="Обычный 38 2 2 2" xfId="15629"/>
    <cellStyle name="Обычный 38 2 2 2 2" xfId="45504"/>
    <cellStyle name="Обычный 38 2 2 3" xfId="45505"/>
    <cellStyle name="Обычный 38 2 3" xfId="15630"/>
    <cellStyle name="Обычный 38 2 3 2" xfId="45506"/>
    <cellStyle name="Обычный 38 2 4" xfId="45507"/>
    <cellStyle name="Обычный 38 3" xfId="15631"/>
    <cellStyle name="Обычный 38 3 2" xfId="15632"/>
    <cellStyle name="Обычный 38 3 2 2" xfId="15633"/>
    <cellStyle name="Обычный 38 3 2 2 2" xfId="45508"/>
    <cellStyle name="Обычный 38 3 2 3" xfId="45509"/>
    <cellStyle name="Обычный 38 3 3" xfId="15634"/>
    <cellStyle name="Обычный 38 3 3 2" xfId="45510"/>
    <cellStyle name="Обычный 38 3 4" xfId="45511"/>
    <cellStyle name="Обычный 38 4" xfId="15635"/>
    <cellStyle name="Обычный 38 4 2" xfId="15636"/>
    <cellStyle name="Обычный 38 4 2 2" xfId="15637"/>
    <cellStyle name="Обычный 38 4 2 2 2" xfId="45512"/>
    <cellStyle name="Обычный 38 4 2 3" xfId="45513"/>
    <cellStyle name="Обычный 38 4 3" xfId="15638"/>
    <cellStyle name="Обычный 38 4 3 2" xfId="45514"/>
    <cellStyle name="Обычный 38 4 4" xfId="45515"/>
    <cellStyle name="Обычный 38 5" xfId="15639"/>
    <cellStyle name="Обычный 38 5 2" xfId="15640"/>
    <cellStyle name="Обычный 38 5 2 2" xfId="45516"/>
    <cellStyle name="Обычный 38 5 3" xfId="45517"/>
    <cellStyle name="Обычный 38 6" xfId="15641"/>
    <cellStyle name="Обычный 38 6 2" xfId="45518"/>
    <cellStyle name="Обычный 38 7" xfId="15642"/>
    <cellStyle name="Обычный 38 7 2" xfId="45519"/>
    <cellStyle name="Обычный 38 8" xfId="45520"/>
    <cellStyle name="Обычный 39" xfId="15643"/>
    <cellStyle name="Обычный 39 2" xfId="15644"/>
    <cellStyle name="Обычный 39 2 2" xfId="15645"/>
    <cellStyle name="Обычный 39 2 2 2" xfId="15646"/>
    <cellStyle name="Обычный 39 2 2 2 2" xfId="45521"/>
    <cellStyle name="Обычный 39 2 2 3" xfId="45522"/>
    <cellStyle name="Обычный 39 2 3" xfId="15647"/>
    <cellStyle name="Обычный 39 2 3 2" xfId="45523"/>
    <cellStyle name="Обычный 39 2 4" xfId="45524"/>
    <cellStyle name="Обычный 39 3" xfId="15648"/>
    <cellStyle name="Обычный 39 3 2" xfId="15649"/>
    <cellStyle name="Обычный 39 3 2 2" xfId="15650"/>
    <cellStyle name="Обычный 39 3 2 2 2" xfId="45525"/>
    <cellStyle name="Обычный 39 3 2 3" xfId="45526"/>
    <cellStyle name="Обычный 39 3 3" xfId="15651"/>
    <cellStyle name="Обычный 39 3 3 2" xfId="45527"/>
    <cellStyle name="Обычный 39 3 4" xfId="45528"/>
    <cellStyle name="Обычный 39 4" xfId="15652"/>
    <cellStyle name="Обычный 39 4 2" xfId="15653"/>
    <cellStyle name="Обычный 39 4 2 2" xfId="15654"/>
    <cellStyle name="Обычный 39 4 2 2 2" xfId="45529"/>
    <cellStyle name="Обычный 39 4 2 3" xfId="45530"/>
    <cellStyle name="Обычный 39 4 3" xfId="15655"/>
    <cellStyle name="Обычный 39 4 3 2" xfId="45531"/>
    <cellStyle name="Обычный 39 4 4" xfId="45532"/>
    <cellStyle name="Обычный 39 5" xfId="15656"/>
    <cellStyle name="Обычный 39 5 2" xfId="15657"/>
    <cellStyle name="Обычный 39 5 2 2" xfId="45533"/>
    <cellStyle name="Обычный 39 5 3" xfId="45534"/>
    <cellStyle name="Обычный 39 6" xfId="15658"/>
    <cellStyle name="Обычный 39 6 2" xfId="45535"/>
    <cellStyle name="Обычный 39 7" xfId="15659"/>
    <cellStyle name="Обычный 39 7 2" xfId="45536"/>
    <cellStyle name="Обычный 39 8" xfId="45537"/>
    <cellStyle name="Обычный 4" xfId="17"/>
    <cellStyle name="Обычный 4 10" xfId="45538"/>
    <cellStyle name="Обычный 4 10 2" xfId="60996"/>
    <cellStyle name="Обычный 4 11" xfId="59123"/>
    <cellStyle name="Обычный 4 11 2" xfId="60997"/>
    <cellStyle name="Обычный 4 12" xfId="60998"/>
    <cellStyle name="Обычный 4 13" xfId="60999"/>
    <cellStyle name="Обычный 4 14" xfId="61000"/>
    <cellStyle name="Обычный 4 15" xfId="61001"/>
    <cellStyle name="Обычный 4 16" xfId="61002"/>
    <cellStyle name="Обычный 4 17" xfId="61003"/>
    <cellStyle name="Обычный 4 18" xfId="61004"/>
    <cellStyle name="Обычный 4 19" xfId="61005"/>
    <cellStyle name="Обычный 4 2" xfId="15660"/>
    <cellStyle name="Обычный 4 2 10" xfId="15661"/>
    <cellStyle name="Обычный 4 2 10 2" xfId="45539"/>
    <cellStyle name="Обычный 4 2 11" xfId="15662"/>
    <cellStyle name="Обычный 4 2 11 2" xfId="45540"/>
    <cellStyle name="Обычный 4 2 12" xfId="15663"/>
    <cellStyle name="Обычный 4 2 12 2" xfId="45541"/>
    <cellStyle name="Обычный 4 2 13" xfId="15664"/>
    <cellStyle name="Обычный 4 2 13 2" xfId="45542"/>
    <cellStyle name="Обычный 4 2 14" xfId="15665"/>
    <cellStyle name="Обычный 4 2 14 2" xfId="45543"/>
    <cellStyle name="Обычный 4 2 15" xfId="15666"/>
    <cellStyle name="Обычный 4 2 15 2" xfId="45544"/>
    <cellStyle name="Обычный 4 2 16" xfId="15667"/>
    <cellStyle name="Обычный 4 2 16 2" xfId="45545"/>
    <cellStyle name="Обычный 4 2 17" xfId="15668"/>
    <cellStyle name="Обычный 4 2 17 2" xfId="45546"/>
    <cellStyle name="Обычный 4 2 18" xfId="15669"/>
    <cellStyle name="Обычный 4 2 18 2" xfId="45547"/>
    <cellStyle name="Обычный 4 2 19" xfId="15670"/>
    <cellStyle name="Обычный 4 2 19 2" xfId="45548"/>
    <cellStyle name="Обычный 4 2 2" xfId="15671"/>
    <cellStyle name="Обычный 4 2 2 2" xfId="15672"/>
    <cellStyle name="Обычный 4 2 2 2 2" xfId="45549"/>
    <cellStyle name="Обычный 4 2 2 3" xfId="15673"/>
    <cellStyle name="Обычный 4 2 2 3 2" xfId="45550"/>
    <cellStyle name="Обычный 4 2 2 4" xfId="15674"/>
    <cellStyle name="Обычный 4 2 2 4 2" xfId="45551"/>
    <cellStyle name="Обычный 4 2 2 5" xfId="45552"/>
    <cellStyle name="Обычный 4 2 2 6" xfId="61484"/>
    <cellStyle name="Обычный 4 2 20" xfId="15675"/>
    <cellStyle name="Обычный 4 2 20 2" xfId="45553"/>
    <cellStyle name="Обычный 4 2 21" xfId="15676"/>
    <cellStyle name="Обычный 4 2 21 2" xfId="45554"/>
    <cellStyle name="Обычный 4 2 22" xfId="15677"/>
    <cellStyle name="Обычный 4 2 22 2" xfId="45555"/>
    <cellStyle name="Обычный 4 2 23" xfId="15678"/>
    <cellStyle name="Обычный 4 2 23 2" xfId="45556"/>
    <cellStyle name="Обычный 4 2 24" xfId="15679"/>
    <cellStyle name="Обычный 4 2 24 2" xfId="45557"/>
    <cellStyle name="Обычный 4 2 25" xfId="15680"/>
    <cellStyle name="Обычный 4 2 25 2" xfId="45558"/>
    <cellStyle name="Обычный 4 2 26" xfId="15681"/>
    <cellStyle name="Обычный 4 2 26 2" xfId="45559"/>
    <cellStyle name="Обычный 4 2 27" xfId="15682"/>
    <cellStyle name="Обычный 4 2 27 2" xfId="45560"/>
    <cellStyle name="Обычный 4 2 28" xfId="15683"/>
    <cellStyle name="Обычный 4 2 28 2" xfId="45561"/>
    <cellStyle name="Обычный 4 2 29" xfId="45562"/>
    <cellStyle name="Обычный 4 2 3" xfId="15684"/>
    <cellStyle name="Обычный 4 2 3 2" xfId="45563"/>
    <cellStyle name="Обычный 4 2 30" xfId="59124"/>
    <cellStyle name="Обычный 4 2 31" xfId="61006"/>
    <cellStyle name="Обычный 4 2 4" xfId="15685"/>
    <cellStyle name="Обычный 4 2 4 2" xfId="45564"/>
    <cellStyle name="Обычный 4 2 5" xfId="15686"/>
    <cellStyle name="Обычный 4 2 5 2" xfId="45565"/>
    <cellStyle name="Обычный 4 2 6" xfId="15687"/>
    <cellStyle name="Обычный 4 2 6 2" xfId="45566"/>
    <cellStyle name="Обычный 4 2 7" xfId="15688"/>
    <cellStyle name="Обычный 4 2 7 2" xfId="45567"/>
    <cellStyle name="Обычный 4 2 8" xfId="15689"/>
    <cellStyle name="Обычный 4 2 8 2" xfId="45568"/>
    <cellStyle name="Обычный 4 2 9" xfId="15690"/>
    <cellStyle name="Обычный 4 2 9 2" xfId="45569"/>
    <cellStyle name="Обычный 4 2_Корректировка ДПН 3 квартал (первая)(06 07 09)" xfId="15691"/>
    <cellStyle name="Обычный 4 20" xfId="61007"/>
    <cellStyle name="Обычный 4 21" xfId="61008"/>
    <cellStyle name="Обычный 4 3" xfId="15692"/>
    <cellStyle name="Обычный 4 3 10" xfId="15693"/>
    <cellStyle name="Обычный 4 3 10 2" xfId="45570"/>
    <cellStyle name="Обычный 4 3 11" xfId="15694"/>
    <cellStyle name="Обычный 4 3 11 2" xfId="45571"/>
    <cellStyle name="Обычный 4 3 12" xfId="15695"/>
    <cellStyle name="Обычный 4 3 12 2" xfId="45572"/>
    <cellStyle name="Обычный 4 3 13" xfId="15696"/>
    <cellStyle name="Обычный 4 3 13 2" xfId="45573"/>
    <cellStyle name="Обычный 4 3 14" xfId="15697"/>
    <cellStyle name="Обычный 4 3 14 2" xfId="45574"/>
    <cellStyle name="Обычный 4 3 15" xfId="15698"/>
    <cellStyle name="Обычный 4 3 15 2" xfId="45575"/>
    <cellStyle name="Обычный 4 3 16" xfId="15699"/>
    <cellStyle name="Обычный 4 3 16 2" xfId="45576"/>
    <cellStyle name="Обычный 4 3 17" xfId="15700"/>
    <cellStyle name="Обычный 4 3 17 2" xfId="45577"/>
    <cellStyle name="Обычный 4 3 18" xfId="15701"/>
    <cellStyle name="Обычный 4 3 18 2" xfId="45578"/>
    <cellStyle name="Обычный 4 3 19" xfId="15702"/>
    <cellStyle name="Обычный 4 3 19 2" xfId="45579"/>
    <cellStyle name="Обычный 4 3 2" xfId="15703"/>
    <cellStyle name="Обычный 4 3 2 2" xfId="45580"/>
    <cellStyle name="Обычный 4 3 20" xfId="15704"/>
    <cellStyle name="Обычный 4 3 20 2" xfId="45581"/>
    <cellStyle name="Обычный 4 3 21" xfId="15705"/>
    <cellStyle name="Обычный 4 3 21 2" xfId="45582"/>
    <cellStyle name="Обычный 4 3 22" xfId="15706"/>
    <cellStyle name="Обычный 4 3 22 2" xfId="45583"/>
    <cellStyle name="Обычный 4 3 23" xfId="15707"/>
    <cellStyle name="Обычный 4 3 23 2" xfId="45584"/>
    <cellStyle name="Обычный 4 3 24" xfId="15708"/>
    <cellStyle name="Обычный 4 3 24 2" xfId="45585"/>
    <cellStyle name="Обычный 4 3 25" xfId="15709"/>
    <cellStyle name="Обычный 4 3 25 2" xfId="45586"/>
    <cellStyle name="Обычный 4 3 26" xfId="15710"/>
    <cellStyle name="Обычный 4 3 26 2" xfId="45587"/>
    <cellStyle name="Обычный 4 3 27" xfId="45588"/>
    <cellStyle name="Обычный 4 3 28" xfId="61009"/>
    <cellStyle name="Обычный 4 3 3" xfId="15711"/>
    <cellStyle name="Обычный 4 3 3 2" xfId="45589"/>
    <cellStyle name="Обычный 4 3 4" xfId="15712"/>
    <cellStyle name="Обычный 4 3 4 2" xfId="45590"/>
    <cellStyle name="Обычный 4 3 5" xfId="15713"/>
    <cellStyle name="Обычный 4 3 5 2" xfId="45591"/>
    <cellStyle name="Обычный 4 3 6" xfId="15714"/>
    <cellStyle name="Обычный 4 3 6 2" xfId="45592"/>
    <cellStyle name="Обычный 4 3 7" xfId="15715"/>
    <cellStyle name="Обычный 4 3 7 2" xfId="45593"/>
    <cellStyle name="Обычный 4 3 8" xfId="15716"/>
    <cellStyle name="Обычный 4 3 8 2" xfId="45594"/>
    <cellStyle name="Обычный 4 3 9" xfId="15717"/>
    <cellStyle name="Обычный 4 3 9 2" xfId="45595"/>
    <cellStyle name="Обычный 4 4" xfId="15718"/>
    <cellStyle name="Обычный 4 4 2" xfId="15719"/>
    <cellStyle name="Обычный 4 4 2 2" xfId="45596"/>
    <cellStyle name="Обычный 4 4 3" xfId="15720"/>
    <cellStyle name="Обычный 4 4 3 2" xfId="45597"/>
    <cellStyle name="Обычный 4 4 4" xfId="15721"/>
    <cellStyle name="Обычный 4 4 4 2" xfId="45598"/>
    <cellStyle name="Обычный 4 4 5" xfId="45599"/>
    <cellStyle name="Обычный 4 4 6" xfId="61010"/>
    <cellStyle name="Обычный 4 5" xfId="15722"/>
    <cellStyle name="Обычный 4 5 2" xfId="45600"/>
    <cellStyle name="Обычный 4 5 3" xfId="61011"/>
    <cellStyle name="Обычный 4 6" xfId="15723"/>
    <cellStyle name="Обычный 4 6 2" xfId="45601"/>
    <cellStyle name="Обычный 4 6 3" xfId="61012"/>
    <cellStyle name="Обычный 4 7" xfId="15724"/>
    <cellStyle name="Обычный 4 7 2" xfId="45602"/>
    <cellStyle name="Обычный 4 7 3" xfId="61013"/>
    <cellStyle name="Обычный 4 8" xfId="15725"/>
    <cellStyle name="Обычный 4 8 2" xfId="45603"/>
    <cellStyle name="Обычный 4 8 3" xfId="61014"/>
    <cellStyle name="Обычный 4 9" xfId="15726"/>
    <cellStyle name="Обычный 4 9 2" xfId="45604"/>
    <cellStyle name="Обычный 4 9 3" xfId="61015"/>
    <cellStyle name="Обычный 4_Корректировка 2 квартал ДПН ОМТС Июнь (02 06 09)" xfId="15727"/>
    <cellStyle name="Обычный 40" xfId="15728"/>
    <cellStyle name="Обычный 40 2" xfId="15729"/>
    <cellStyle name="Обычный 40 2 2" xfId="15730"/>
    <cellStyle name="Обычный 40 2 2 2" xfId="15731"/>
    <cellStyle name="Обычный 40 2 2 2 2" xfId="45605"/>
    <cellStyle name="Обычный 40 2 2 3" xfId="45606"/>
    <cellStyle name="Обычный 40 2 3" xfId="15732"/>
    <cellStyle name="Обычный 40 2 3 2" xfId="45607"/>
    <cellStyle name="Обычный 40 2 4" xfId="45608"/>
    <cellStyle name="Обычный 40 3" xfId="15733"/>
    <cellStyle name="Обычный 40 3 2" xfId="15734"/>
    <cellStyle name="Обычный 40 3 2 2" xfId="15735"/>
    <cellStyle name="Обычный 40 3 2 2 2" xfId="45609"/>
    <cellStyle name="Обычный 40 3 2 3" xfId="45610"/>
    <cellStyle name="Обычный 40 3 3" xfId="15736"/>
    <cellStyle name="Обычный 40 3 3 2" xfId="45611"/>
    <cellStyle name="Обычный 40 3 4" xfId="45612"/>
    <cellStyle name="Обычный 40 4" xfId="15737"/>
    <cellStyle name="Обычный 40 4 2" xfId="15738"/>
    <cellStyle name="Обычный 40 4 2 2" xfId="15739"/>
    <cellStyle name="Обычный 40 4 2 2 2" xfId="45613"/>
    <cellStyle name="Обычный 40 4 2 3" xfId="45614"/>
    <cellStyle name="Обычный 40 4 3" xfId="15740"/>
    <cellStyle name="Обычный 40 4 3 2" xfId="45615"/>
    <cellStyle name="Обычный 40 4 4" xfId="45616"/>
    <cellStyle name="Обычный 40 5" xfId="15741"/>
    <cellStyle name="Обычный 40 5 2" xfId="15742"/>
    <cellStyle name="Обычный 40 5 2 2" xfId="45617"/>
    <cellStyle name="Обычный 40 5 3" xfId="45618"/>
    <cellStyle name="Обычный 40 6" xfId="15743"/>
    <cellStyle name="Обычный 40 6 2" xfId="45619"/>
    <cellStyle name="Обычный 40 7" xfId="15744"/>
    <cellStyle name="Обычный 40 7 2" xfId="45620"/>
    <cellStyle name="Обычный 40 8" xfId="45621"/>
    <cellStyle name="Обычный 41" xfId="15745"/>
    <cellStyle name="Обычный 41 2" xfId="15746"/>
    <cellStyle name="Обычный 41 2 2" xfId="15747"/>
    <cellStyle name="Обычный 41 2 2 2" xfId="15748"/>
    <cellStyle name="Обычный 41 2 2 2 2" xfId="45622"/>
    <cellStyle name="Обычный 41 2 2 3" xfId="45623"/>
    <cellStyle name="Обычный 41 2 3" xfId="15749"/>
    <cellStyle name="Обычный 41 2 3 2" xfId="45624"/>
    <cellStyle name="Обычный 41 2 4" xfId="45625"/>
    <cellStyle name="Обычный 41 3" xfId="15750"/>
    <cellStyle name="Обычный 41 3 2" xfId="15751"/>
    <cellStyle name="Обычный 41 3 2 2" xfId="15752"/>
    <cellStyle name="Обычный 41 3 2 2 2" xfId="45626"/>
    <cellStyle name="Обычный 41 3 2 3" xfId="45627"/>
    <cellStyle name="Обычный 41 3 3" xfId="15753"/>
    <cellStyle name="Обычный 41 3 3 2" xfId="45628"/>
    <cellStyle name="Обычный 41 3 4" xfId="45629"/>
    <cellStyle name="Обычный 41 4" xfId="15754"/>
    <cellStyle name="Обычный 41 4 2" xfId="15755"/>
    <cellStyle name="Обычный 41 4 2 2" xfId="15756"/>
    <cellStyle name="Обычный 41 4 2 2 2" xfId="45630"/>
    <cellStyle name="Обычный 41 4 2 3" xfId="45631"/>
    <cellStyle name="Обычный 41 4 3" xfId="15757"/>
    <cellStyle name="Обычный 41 4 3 2" xfId="45632"/>
    <cellStyle name="Обычный 41 4 4" xfId="45633"/>
    <cellStyle name="Обычный 41 5" xfId="15758"/>
    <cellStyle name="Обычный 41 5 2" xfId="15759"/>
    <cellStyle name="Обычный 41 5 2 2" xfId="45634"/>
    <cellStyle name="Обычный 41 5 3" xfId="45635"/>
    <cellStyle name="Обычный 41 6" xfId="15760"/>
    <cellStyle name="Обычный 41 6 2" xfId="45636"/>
    <cellStyle name="Обычный 41 7" xfId="15761"/>
    <cellStyle name="Обычный 41 7 2" xfId="45637"/>
    <cellStyle name="Обычный 41 8" xfId="45638"/>
    <cellStyle name="Обычный 42" xfId="15762"/>
    <cellStyle name="Обычный 42 2" xfId="15763"/>
    <cellStyle name="Обычный 42 2 2" xfId="15764"/>
    <cellStyle name="Обычный 42 2 2 2" xfId="15765"/>
    <cellStyle name="Обычный 42 2 2 2 2" xfId="45639"/>
    <cellStyle name="Обычный 42 2 2 3" xfId="45640"/>
    <cellStyle name="Обычный 42 2 3" xfId="15766"/>
    <cellStyle name="Обычный 42 2 3 2" xfId="45641"/>
    <cellStyle name="Обычный 42 2 4" xfId="45642"/>
    <cellStyle name="Обычный 42 3" xfId="15767"/>
    <cellStyle name="Обычный 42 3 2" xfId="15768"/>
    <cellStyle name="Обычный 42 3 2 2" xfId="15769"/>
    <cellStyle name="Обычный 42 3 2 2 2" xfId="45643"/>
    <cellStyle name="Обычный 42 3 2 3" xfId="45644"/>
    <cellStyle name="Обычный 42 3 3" xfId="15770"/>
    <cellStyle name="Обычный 42 3 3 2" xfId="45645"/>
    <cellStyle name="Обычный 42 3 4" xfId="45646"/>
    <cellStyle name="Обычный 42 4" xfId="15771"/>
    <cellStyle name="Обычный 42 4 2" xfId="15772"/>
    <cellStyle name="Обычный 42 4 2 2" xfId="15773"/>
    <cellStyle name="Обычный 42 4 2 2 2" xfId="45647"/>
    <cellStyle name="Обычный 42 4 2 3" xfId="45648"/>
    <cellStyle name="Обычный 42 4 3" xfId="15774"/>
    <cellStyle name="Обычный 42 4 3 2" xfId="45649"/>
    <cellStyle name="Обычный 42 4 4" xfId="45650"/>
    <cellStyle name="Обычный 42 5" xfId="15775"/>
    <cellStyle name="Обычный 42 5 2" xfId="15776"/>
    <cellStyle name="Обычный 42 5 2 2" xfId="45651"/>
    <cellStyle name="Обычный 42 5 3" xfId="45652"/>
    <cellStyle name="Обычный 42 6" xfId="15777"/>
    <cellStyle name="Обычный 42 6 2" xfId="45653"/>
    <cellStyle name="Обычный 42 7" xfId="15778"/>
    <cellStyle name="Обычный 42 7 2" xfId="45654"/>
    <cellStyle name="Обычный 42 8" xfId="45655"/>
    <cellStyle name="Обычный 43" xfId="15779"/>
    <cellStyle name="Обычный 43 2" xfId="15780"/>
    <cellStyle name="Обычный 43 2 2" xfId="15781"/>
    <cellStyle name="Обычный 43 2 2 2" xfId="15782"/>
    <cellStyle name="Обычный 43 2 2 2 2" xfId="45656"/>
    <cellStyle name="Обычный 43 2 2 3" xfId="45657"/>
    <cellStyle name="Обычный 43 2 3" xfId="15783"/>
    <cellStyle name="Обычный 43 2 3 2" xfId="45658"/>
    <cellStyle name="Обычный 43 2 4" xfId="45659"/>
    <cellStyle name="Обычный 43 3" xfId="15784"/>
    <cellStyle name="Обычный 43 3 2" xfId="15785"/>
    <cellStyle name="Обычный 43 3 2 2" xfId="15786"/>
    <cellStyle name="Обычный 43 3 2 2 2" xfId="45660"/>
    <cellStyle name="Обычный 43 3 2 3" xfId="45661"/>
    <cellStyle name="Обычный 43 3 3" xfId="15787"/>
    <cellStyle name="Обычный 43 3 3 2" xfId="45662"/>
    <cellStyle name="Обычный 43 3 4" xfId="45663"/>
    <cellStyle name="Обычный 43 4" xfId="15788"/>
    <cellStyle name="Обычный 43 4 2" xfId="15789"/>
    <cellStyle name="Обычный 43 4 2 2" xfId="15790"/>
    <cellStyle name="Обычный 43 4 2 2 2" xfId="45664"/>
    <cellStyle name="Обычный 43 4 2 3" xfId="45665"/>
    <cellStyle name="Обычный 43 4 3" xfId="15791"/>
    <cellStyle name="Обычный 43 4 3 2" xfId="45666"/>
    <cellStyle name="Обычный 43 4 4" xfId="45667"/>
    <cellStyle name="Обычный 43 5" xfId="15792"/>
    <cellStyle name="Обычный 43 5 2" xfId="15793"/>
    <cellStyle name="Обычный 43 5 2 2" xfId="45668"/>
    <cellStyle name="Обычный 43 5 3" xfId="45669"/>
    <cellStyle name="Обычный 43 6" xfId="15794"/>
    <cellStyle name="Обычный 43 6 2" xfId="45670"/>
    <cellStyle name="Обычный 43 7" xfId="15795"/>
    <cellStyle name="Обычный 43 7 2" xfId="45671"/>
    <cellStyle name="Обычный 43 8" xfId="45672"/>
    <cellStyle name="Обычный 438" xfId="61016"/>
    <cellStyle name="Обычный 44" xfId="15796"/>
    <cellStyle name="Обычный 44 2" xfId="15797"/>
    <cellStyle name="Обычный 44 2 2" xfId="15798"/>
    <cellStyle name="Обычный 44 2 2 2" xfId="15799"/>
    <cellStyle name="Обычный 44 2 2 2 2" xfId="45673"/>
    <cellStyle name="Обычный 44 2 2 3" xfId="45674"/>
    <cellStyle name="Обычный 44 2 3" xfId="15800"/>
    <cellStyle name="Обычный 44 2 3 2" xfId="45675"/>
    <cellStyle name="Обычный 44 2 4" xfId="45676"/>
    <cellStyle name="Обычный 44 3" xfId="15801"/>
    <cellStyle name="Обычный 44 3 2" xfId="15802"/>
    <cellStyle name="Обычный 44 3 2 2" xfId="15803"/>
    <cellStyle name="Обычный 44 3 2 2 2" xfId="45677"/>
    <cellStyle name="Обычный 44 3 2 3" xfId="45678"/>
    <cellStyle name="Обычный 44 3 3" xfId="15804"/>
    <cellStyle name="Обычный 44 3 3 2" xfId="45679"/>
    <cellStyle name="Обычный 44 3 4" xfId="45680"/>
    <cellStyle name="Обычный 44 4" xfId="15805"/>
    <cellStyle name="Обычный 44 4 2" xfId="15806"/>
    <cellStyle name="Обычный 44 4 2 2" xfId="15807"/>
    <cellStyle name="Обычный 44 4 2 2 2" xfId="45681"/>
    <cellStyle name="Обычный 44 4 2 3" xfId="45682"/>
    <cellStyle name="Обычный 44 4 3" xfId="15808"/>
    <cellStyle name="Обычный 44 4 3 2" xfId="45683"/>
    <cellStyle name="Обычный 44 4 4" xfId="45684"/>
    <cellStyle name="Обычный 44 5" xfId="15809"/>
    <cellStyle name="Обычный 44 5 2" xfId="15810"/>
    <cellStyle name="Обычный 44 5 2 2" xfId="45685"/>
    <cellStyle name="Обычный 44 5 3" xfId="45686"/>
    <cellStyle name="Обычный 44 6" xfId="15811"/>
    <cellStyle name="Обычный 44 6 2" xfId="45687"/>
    <cellStyle name="Обычный 44 7" xfId="15812"/>
    <cellStyle name="Обычный 44 7 2" xfId="45688"/>
    <cellStyle name="Обычный 44 8" xfId="15813"/>
    <cellStyle name="Обычный 446" xfId="61017"/>
    <cellStyle name="Обычный 447" xfId="61018"/>
    <cellStyle name="Обычный 448" xfId="61019"/>
    <cellStyle name="Обычный 45" xfId="15814"/>
    <cellStyle name="Обычный 45 2" xfId="15815"/>
    <cellStyle name="Обычный 45 2 2" xfId="15816"/>
    <cellStyle name="Обычный 45 2 2 2" xfId="15817"/>
    <cellStyle name="Обычный 45 2 2 2 2" xfId="45689"/>
    <cellStyle name="Обычный 45 2 2 3" xfId="45690"/>
    <cellStyle name="Обычный 45 2 3" xfId="15818"/>
    <cellStyle name="Обычный 45 2 3 2" xfId="45691"/>
    <cellStyle name="Обычный 45 2 4" xfId="45692"/>
    <cellStyle name="Обычный 45 3" xfId="15819"/>
    <cellStyle name="Обычный 45 3 2" xfId="15820"/>
    <cellStyle name="Обычный 45 3 2 2" xfId="15821"/>
    <cellStyle name="Обычный 45 3 2 2 2" xfId="45693"/>
    <cellStyle name="Обычный 45 3 2 3" xfId="45694"/>
    <cellStyle name="Обычный 45 3 3" xfId="15822"/>
    <cellStyle name="Обычный 45 3 3 2" xfId="45695"/>
    <cellStyle name="Обычный 45 3 4" xfId="45696"/>
    <cellStyle name="Обычный 45 4" xfId="15823"/>
    <cellStyle name="Обычный 45 4 2" xfId="15824"/>
    <cellStyle name="Обычный 45 4 2 2" xfId="15825"/>
    <cellStyle name="Обычный 45 4 2 2 2" xfId="45697"/>
    <cellStyle name="Обычный 45 4 2 3" xfId="45698"/>
    <cellStyle name="Обычный 45 4 3" xfId="15826"/>
    <cellStyle name="Обычный 45 4 3 2" xfId="45699"/>
    <cellStyle name="Обычный 45 4 4" xfId="45700"/>
    <cellStyle name="Обычный 45 5" xfId="15827"/>
    <cellStyle name="Обычный 45 5 2" xfId="15828"/>
    <cellStyle name="Обычный 45 5 2 2" xfId="45701"/>
    <cellStyle name="Обычный 45 5 3" xfId="45702"/>
    <cellStyle name="Обычный 45 6" xfId="15829"/>
    <cellStyle name="Обычный 45 6 2" xfId="45703"/>
    <cellStyle name="Обычный 45 7" xfId="15830"/>
    <cellStyle name="Обычный 45 7 2" xfId="45704"/>
    <cellStyle name="Обычный 45 8" xfId="45705"/>
    <cellStyle name="Обычный 46" xfId="15831"/>
    <cellStyle name="Обычный 46 2" xfId="15832"/>
    <cellStyle name="Обычный 46 2 2" xfId="15833"/>
    <cellStyle name="Обычный 46 2 2 2" xfId="15834"/>
    <cellStyle name="Обычный 46 2 2 2 2" xfId="45706"/>
    <cellStyle name="Обычный 46 2 2 3" xfId="45707"/>
    <cellStyle name="Обычный 46 2 3" xfId="15835"/>
    <cellStyle name="Обычный 46 2 3 2" xfId="45708"/>
    <cellStyle name="Обычный 46 2 4" xfId="45709"/>
    <cellStyle name="Обычный 46 3" xfId="15836"/>
    <cellStyle name="Обычный 46 3 2" xfId="15837"/>
    <cellStyle name="Обычный 46 3 2 2" xfId="15838"/>
    <cellStyle name="Обычный 46 3 2 2 2" xfId="45710"/>
    <cellStyle name="Обычный 46 3 2 3" xfId="45711"/>
    <cellStyle name="Обычный 46 3 3" xfId="15839"/>
    <cellStyle name="Обычный 46 3 3 2" xfId="45712"/>
    <cellStyle name="Обычный 46 3 4" xfId="45713"/>
    <cellStyle name="Обычный 46 4" xfId="15840"/>
    <cellStyle name="Обычный 46 4 2" xfId="15841"/>
    <cellStyle name="Обычный 46 4 2 2" xfId="15842"/>
    <cellStyle name="Обычный 46 4 2 2 2" xfId="45714"/>
    <cellStyle name="Обычный 46 4 2 3" xfId="45715"/>
    <cellStyle name="Обычный 46 4 3" xfId="15843"/>
    <cellStyle name="Обычный 46 4 3 2" xfId="45716"/>
    <cellStyle name="Обычный 46 4 4" xfId="45717"/>
    <cellStyle name="Обычный 46 5" xfId="15844"/>
    <cellStyle name="Обычный 46 5 2" xfId="15845"/>
    <cellStyle name="Обычный 46 5 2 2" xfId="45718"/>
    <cellStyle name="Обычный 46 5 3" xfId="45719"/>
    <cellStyle name="Обычный 46 6" xfId="15846"/>
    <cellStyle name="Обычный 46 6 2" xfId="45720"/>
    <cellStyle name="Обычный 46 7" xfId="15847"/>
    <cellStyle name="Обычный 46 7 2" xfId="45721"/>
    <cellStyle name="Обычный 46 8" xfId="45722"/>
    <cellStyle name="Обычный 47" xfId="15848"/>
    <cellStyle name="Обычный 47 2" xfId="15849"/>
    <cellStyle name="Обычный 47 2 2" xfId="15850"/>
    <cellStyle name="Обычный 47 2 2 2" xfId="15851"/>
    <cellStyle name="Обычный 47 2 2 2 2" xfId="45723"/>
    <cellStyle name="Обычный 47 2 2 3" xfId="45724"/>
    <cellStyle name="Обычный 47 2 3" xfId="15852"/>
    <cellStyle name="Обычный 47 2 3 2" xfId="45725"/>
    <cellStyle name="Обычный 47 2 4" xfId="45726"/>
    <cellStyle name="Обычный 47 3" xfId="15853"/>
    <cellStyle name="Обычный 47 3 2" xfId="15854"/>
    <cellStyle name="Обычный 47 3 2 2" xfId="15855"/>
    <cellStyle name="Обычный 47 3 2 2 2" xfId="45727"/>
    <cellStyle name="Обычный 47 3 2 3" xfId="45728"/>
    <cellStyle name="Обычный 47 3 3" xfId="15856"/>
    <cellStyle name="Обычный 47 3 3 2" xfId="45729"/>
    <cellStyle name="Обычный 47 3 4" xfId="45730"/>
    <cellStyle name="Обычный 47 4" xfId="15857"/>
    <cellStyle name="Обычный 47 4 2" xfId="15858"/>
    <cellStyle name="Обычный 47 4 2 2" xfId="15859"/>
    <cellStyle name="Обычный 47 4 2 2 2" xfId="45731"/>
    <cellStyle name="Обычный 47 4 2 3" xfId="45732"/>
    <cellStyle name="Обычный 47 4 3" xfId="15860"/>
    <cellStyle name="Обычный 47 4 3 2" xfId="45733"/>
    <cellStyle name="Обычный 47 4 4" xfId="45734"/>
    <cellStyle name="Обычный 47 5" xfId="15861"/>
    <cellStyle name="Обычный 47 5 2" xfId="15862"/>
    <cellStyle name="Обычный 47 5 2 2" xfId="45735"/>
    <cellStyle name="Обычный 47 5 3" xfId="45736"/>
    <cellStyle name="Обычный 47 6" xfId="15863"/>
    <cellStyle name="Обычный 47 6 2" xfId="45737"/>
    <cellStyle name="Обычный 47 7" xfId="15864"/>
    <cellStyle name="Обычный 47 7 2" xfId="45738"/>
    <cellStyle name="Обычный 47 8" xfId="45739"/>
    <cellStyle name="Обычный 48" xfId="15865"/>
    <cellStyle name="Обычный 48 2" xfId="15866"/>
    <cellStyle name="Обычный 48 2 2" xfId="15867"/>
    <cellStyle name="Обычный 48 2 2 2" xfId="15868"/>
    <cellStyle name="Обычный 48 2 2 2 2" xfId="45740"/>
    <cellStyle name="Обычный 48 2 2 3" xfId="45741"/>
    <cellStyle name="Обычный 48 2 3" xfId="15869"/>
    <cellStyle name="Обычный 48 2 3 2" xfId="45742"/>
    <cellStyle name="Обычный 48 2 4" xfId="45743"/>
    <cellStyle name="Обычный 48 3" xfId="15870"/>
    <cellStyle name="Обычный 48 3 2" xfId="15871"/>
    <cellStyle name="Обычный 48 3 2 2" xfId="15872"/>
    <cellStyle name="Обычный 48 3 2 2 2" xfId="45744"/>
    <cellStyle name="Обычный 48 3 2 3" xfId="45745"/>
    <cellStyle name="Обычный 48 3 3" xfId="15873"/>
    <cellStyle name="Обычный 48 3 3 2" xfId="45746"/>
    <cellStyle name="Обычный 48 3 4" xfId="45747"/>
    <cellStyle name="Обычный 48 4" xfId="15874"/>
    <cellStyle name="Обычный 48 4 2" xfId="15875"/>
    <cellStyle name="Обычный 48 4 2 2" xfId="15876"/>
    <cellStyle name="Обычный 48 4 2 2 2" xfId="45748"/>
    <cellStyle name="Обычный 48 4 2 3" xfId="45749"/>
    <cellStyle name="Обычный 48 4 3" xfId="15877"/>
    <cellStyle name="Обычный 48 4 3 2" xfId="45750"/>
    <cellStyle name="Обычный 48 4 4" xfId="45751"/>
    <cellStyle name="Обычный 48 5" xfId="15878"/>
    <cellStyle name="Обычный 48 5 2" xfId="15879"/>
    <cellStyle name="Обычный 48 5 2 2" xfId="45752"/>
    <cellStyle name="Обычный 48 5 3" xfId="45753"/>
    <cellStyle name="Обычный 48 6" xfId="15880"/>
    <cellStyle name="Обычный 48 6 2" xfId="45754"/>
    <cellStyle name="Обычный 48 7" xfId="15881"/>
    <cellStyle name="Обычный 48 7 2" xfId="45755"/>
    <cellStyle name="Обычный 48 8" xfId="45756"/>
    <cellStyle name="Обычный 49" xfId="15882"/>
    <cellStyle name="Обычный 49 2" xfId="15883"/>
    <cellStyle name="Обычный 49 2 2" xfId="15884"/>
    <cellStyle name="Обычный 49 2 2 2" xfId="15885"/>
    <cellStyle name="Обычный 49 2 2 2 2" xfId="45757"/>
    <cellStyle name="Обычный 49 2 2 3" xfId="45758"/>
    <cellStyle name="Обычный 49 2 3" xfId="15886"/>
    <cellStyle name="Обычный 49 2 3 2" xfId="45759"/>
    <cellStyle name="Обычный 49 2 4" xfId="45760"/>
    <cellStyle name="Обычный 49 3" xfId="15887"/>
    <cellStyle name="Обычный 49 3 2" xfId="15888"/>
    <cellStyle name="Обычный 49 3 2 2" xfId="15889"/>
    <cellStyle name="Обычный 49 3 2 2 2" xfId="45761"/>
    <cellStyle name="Обычный 49 3 2 3" xfId="45762"/>
    <cellStyle name="Обычный 49 3 3" xfId="15890"/>
    <cellStyle name="Обычный 49 3 3 2" xfId="45763"/>
    <cellStyle name="Обычный 49 3 4" xfId="45764"/>
    <cellStyle name="Обычный 49 4" xfId="15891"/>
    <cellStyle name="Обычный 49 4 2" xfId="15892"/>
    <cellStyle name="Обычный 49 4 2 2" xfId="15893"/>
    <cellStyle name="Обычный 49 4 2 2 2" xfId="45765"/>
    <cellStyle name="Обычный 49 4 2 3" xfId="45766"/>
    <cellStyle name="Обычный 49 4 3" xfId="15894"/>
    <cellStyle name="Обычный 49 4 3 2" xfId="45767"/>
    <cellStyle name="Обычный 49 4 4" xfId="45768"/>
    <cellStyle name="Обычный 49 5" xfId="15895"/>
    <cellStyle name="Обычный 49 5 2" xfId="15896"/>
    <cellStyle name="Обычный 49 5 2 2" xfId="45769"/>
    <cellStyle name="Обычный 49 5 3" xfId="45770"/>
    <cellStyle name="Обычный 49 6" xfId="15897"/>
    <cellStyle name="Обычный 49 6 2" xfId="45771"/>
    <cellStyle name="Обычный 49 7" xfId="15898"/>
    <cellStyle name="Обычный 49 7 2" xfId="45772"/>
    <cellStyle name="Обычный 49 8" xfId="45773"/>
    <cellStyle name="Обычный 5" xfId="18"/>
    <cellStyle name="Обычный 5 10" xfId="15899"/>
    <cellStyle name="Обычный 5 10 10" xfId="15900"/>
    <cellStyle name="Обычный 5 10 10 2" xfId="15901"/>
    <cellStyle name="Обычный 5 10 10 2 2" xfId="15902"/>
    <cellStyle name="Обычный 5 10 10 2 2 2" xfId="15903"/>
    <cellStyle name="Обычный 5 10 10 2 2 2 2" xfId="45774"/>
    <cellStyle name="Обычный 5 10 10 2 2 3" xfId="45775"/>
    <cellStyle name="Обычный 5 10 10 2 3" xfId="15904"/>
    <cellStyle name="Обычный 5 10 10 2 3 2" xfId="45776"/>
    <cellStyle name="Обычный 5 10 10 2 4" xfId="45777"/>
    <cellStyle name="Обычный 5 10 10 3" xfId="15905"/>
    <cellStyle name="Обычный 5 10 10 3 2" xfId="15906"/>
    <cellStyle name="Обычный 5 10 10 3 2 2" xfId="15907"/>
    <cellStyle name="Обычный 5 10 10 3 2 2 2" xfId="45778"/>
    <cellStyle name="Обычный 5 10 10 3 2 3" xfId="45779"/>
    <cellStyle name="Обычный 5 10 10 3 3" xfId="15908"/>
    <cellStyle name="Обычный 5 10 10 3 3 2" xfId="45780"/>
    <cellStyle name="Обычный 5 10 10 3 4" xfId="45781"/>
    <cellStyle name="Обычный 5 10 10 4" xfId="15909"/>
    <cellStyle name="Обычный 5 10 10 4 2" xfId="15910"/>
    <cellStyle name="Обычный 5 10 10 4 2 2" xfId="15911"/>
    <cellStyle name="Обычный 5 10 10 4 2 2 2" xfId="45782"/>
    <cellStyle name="Обычный 5 10 10 4 2 3" xfId="45783"/>
    <cellStyle name="Обычный 5 10 10 4 3" xfId="15912"/>
    <cellStyle name="Обычный 5 10 10 4 3 2" xfId="45784"/>
    <cellStyle name="Обычный 5 10 10 4 4" xfId="45785"/>
    <cellStyle name="Обычный 5 10 10 5" xfId="15913"/>
    <cellStyle name="Обычный 5 10 10 5 2" xfId="15914"/>
    <cellStyle name="Обычный 5 10 10 5 2 2" xfId="45786"/>
    <cellStyle name="Обычный 5 10 10 5 3" xfId="45787"/>
    <cellStyle name="Обычный 5 10 10 6" xfId="15915"/>
    <cellStyle name="Обычный 5 10 10 6 2" xfId="45788"/>
    <cellStyle name="Обычный 5 10 10 7" xfId="15916"/>
    <cellStyle name="Обычный 5 10 10 7 2" xfId="45789"/>
    <cellStyle name="Обычный 5 10 10 8" xfId="45790"/>
    <cellStyle name="Обычный 5 10 11" xfId="15917"/>
    <cellStyle name="Обычный 5 10 11 2" xfId="15918"/>
    <cellStyle name="Обычный 5 10 11 2 2" xfId="15919"/>
    <cellStyle name="Обычный 5 10 11 2 2 2" xfId="15920"/>
    <cellStyle name="Обычный 5 10 11 2 2 2 2" xfId="45791"/>
    <cellStyle name="Обычный 5 10 11 2 2 3" xfId="45792"/>
    <cellStyle name="Обычный 5 10 11 2 3" xfId="15921"/>
    <cellStyle name="Обычный 5 10 11 2 3 2" xfId="45793"/>
    <cellStyle name="Обычный 5 10 11 2 4" xfId="45794"/>
    <cellStyle name="Обычный 5 10 11 3" xfId="15922"/>
    <cellStyle name="Обычный 5 10 11 3 2" xfId="15923"/>
    <cellStyle name="Обычный 5 10 11 3 2 2" xfId="15924"/>
    <cellStyle name="Обычный 5 10 11 3 2 2 2" xfId="45795"/>
    <cellStyle name="Обычный 5 10 11 3 2 3" xfId="45796"/>
    <cellStyle name="Обычный 5 10 11 3 3" xfId="15925"/>
    <cellStyle name="Обычный 5 10 11 3 3 2" xfId="45797"/>
    <cellStyle name="Обычный 5 10 11 3 4" xfId="45798"/>
    <cellStyle name="Обычный 5 10 11 4" xfId="15926"/>
    <cellStyle name="Обычный 5 10 11 4 2" xfId="15927"/>
    <cellStyle name="Обычный 5 10 11 4 2 2" xfId="15928"/>
    <cellStyle name="Обычный 5 10 11 4 2 2 2" xfId="45799"/>
    <cellStyle name="Обычный 5 10 11 4 2 3" xfId="45800"/>
    <cellStyle name="Обычный 5 10 11 4 3" xfId="15929"/>
    <cellStyle name="Обычный 5 10 11 4 3 2" xfId="45801"/>
    <cellStyle name="Обычный 5 10 11 4 4" xfId="45802"/>
    <cellStyle name="Обычный 5 10 11 5" xfId="15930"/>
    <cellStyle name="Обычный 5 10 11 5 2" xfId="15931"/>
    <cellStyle name="Обычный 5 10 11 5 2 2" xfId="45803"/>
    <cellStyle name="Обычный 5 10 11 5 3" xfId="45804"/>
    <cellStyle name="Обычный 5 10 11 6" xfId="15932"/>
    <cellStyle name="Обычный 5 10 11 6 2" xfId="45805"/>
    <cellStyle name="Обычный 5 10 11 7" xfId="15933"/>
    <cellStyle name="Обычный 5 10 11 7 2" xfId="45806"/>
    <cellStyle name="Обычный 5 10 11 8" xfId="45807"/>
    <cellStyle name="Обычный 5 10 12" xfId="15934"/>
    <cellStyle name="Обычный 5 10 12 2" xfId="15935"/>
    <cellStyle name="Обычный 5 10 12 2 2" xfId="15936"/>
    <cellStyle name="Обычный 5 10 12 2 2 2" xfId="15937"/>
    <cellStyle name="Обычный 5 10 12 2 2 2 2" xfId="45808"/>
    <cellStyle name="Обычный 5 10 12 2 2 3" xfId="45809"/>
    <cellStyle name="Обычный 5 10 12 2 3" xfId="15938"/>
    <cellStyle name="Обычный 5 10 12 2 3 2" xfId="45810"/>
    <cellStyle name="Обычный 5 10 12 2 4" xfId="45811"/>
    <cellStyle name="Обычный 5 10 12 3" xfId="15939"/>
    <cellStyle name="Обычный 5 10 12 3 2" xfId="15940"/>
    <cellStyle name="Обычный 5 10 12 3 2 2" xfId="15941"/>
    <cellStyle name="Обычный 5 10 12 3 2 2 2" xfId="45812"/>
    <cellStyle name="Обычный 5 10 12 3 2 3" xfId="45813"/>
    <cellStyle name="Обычный 5 10 12 3 3" xfId="15942"/>
    <cellStyle name="Обычный 5 10 12 3 3 2" xfId="45814"/>
    <cellStyle name="Обычный 5 10 12 3 4" xfId="45815"/>
    <cellStyle name="Обычный 5 10 12 4" xfId="15943"/>
    <cellStyle name="Обычный 5 10 12 4 2" xfId="15944"/>
    <cellStyle name="Обычный 5 10 12 4 2 2" xfId="15945"/>
    <cellStyle name="Обычный 5 10 12 4 2 2 2" xfId="45816"/>
    <cellStyle name="Обычный 5 10 12 4 2 3" xfId="45817"/>
    <cellStyle name="Обычный 5 10 12 4 3" xfId="15946"/>
    <cellStyle name="Обычный 5 10 12 4 3 2" xfId="45818"/>
    <cellStyle name="Обычный 5 10 12 4 4" xfId="45819"/>
    <cellStyle name="Обычный 5 10 12 5" xfId="15947"/>
    <cellStyle name="Обычный 5 10 12 5 2" xfId="15948"/>
    <cellStyle name="Обычный 5 10 12 5 2 2" xfId="45820"/>
    <cellStyle name="Обычный 5 10 12 5 3" xfId="45821"/>
    <cellStyle name="Обычный 5 10 12 6" xfId="15949"/>
    <cellStyle name="Обычный 5 10 12 6 2" xfId="45822"/>
    <cellStyle name="Обычный 5 10 12 7" xfId="15950"/>
    <cellStyle name="Обычный 5 10 12 7 2" xfId="45823"/>
    <cellStyle name="Обычный 5 10 12 8" xfId="45824"/>
    <cellStyle name="Обычный 5 10 13" xfId="15951"/>
    <cellStyle name="Обычный 5 10 13 2" xfId="15952"/>
    <cellStyle name="Обычный 5 10 13 2 2" xfId="15953"/>
    <cellStyle name="Обычный 5 10 13 2 2 2" xfId="15954"/>
    <cellStyle name="Обычный 5 10 13 2 2 2 2" xfId="45825"/>
    <cellStyle name="Обычный 5 10 13 2 2 3" xfId="45826"/>
    <cellStyle name="Обычный 5 10 13 2 3" xfId="15955"/>
    <cellStyle name="Обычный 5 10 13 2 3 2" xfId="45827"/>
    <cellStyle name="Обычный 5 10 13 2 4" xfId="45828"/>
    <cellStyle name="Обычный 5 10 13 3" xfId="15956"/>
    <cellStyle name="Обычный 5 10 13 3 2" xfId="15957"/>
    <cellStyle name="Обычный 5 10 13 3 2 2" xfId="15958"/>
    <cellStyle name="Обычный 5 10 13 3 2 2 2" xfId="45829"/>
    <cellStyle name="Обычный 5 10 13 3 2 3" xfId="45830"/>
    <cellStyle name="Обычный 5 10 13 3 3" xfId="15959"/>
    <cellStyle name="Обычный 5 10 13 3 3 2" xfId="45831"/>
    <cellStyle name="Обычный 5 10 13 3 4" xfId="45832"/>
    <cellStyle name="Обычный 5 10 13 4" xfId="15960"/>
    <cellStyle name="Обычный 5 10 13 4 2" xfId="15961"/>
    <cellStyle name="Обычный 5 10 13 4 2 2" xfId="15962"/>
    <cellStyle name="Обычный 5 10 13 4 2 2 2" xfId="45833"/>
    <cellStyle name="Обычный 5 10 13 4 2 3" xfId="45834"/>
    <cellStyle name="Обычный 5 10 13 4 3" xfId="15963"/>
    <cellStyle name="Обычный 5 10 13 4 3 2" xfId="45835"/>
    <cellStyle name="Обычный 5 10 13 4 4" xfId="45836"/>
    <cellStyle name="Обычный 5 10 13 5" xfId="15964"/>
    <cellStyle name="Обычный 5 10 13 5 2" xfId="15965"/>
    <cellStyle name="Обычный 5 10 13 5 2 2" xfId="45837"/>
    <cellStyle name="Обычный 5 10 13 5 3" xfId="45838"/>
    <cellStyle name="Обычный 5 10 13 6" xfId="15966"/>
    <cellStyle name="Обычный 5 10 13 6 2" xfId="45839"/>
    <cellStyle name="Обычный 5 10 13 7" xfId="15967"/>
    <cellStyle name="Обычный 5 10 13 7 2" xfId="45840"/>
    <cellStyle name="Обычный 5 10 13 8" xfId="45841"/>
    <cellStyle name="Обычный 5 10 14" xfId="15968"/>
    <cellStyle name="Обычный 5 10 14 2" xfId="15969"/>
    <cellStyle name="Обычный 5 10 14 2 2" xfId="15970"/>
    <cellStyle name="Обычный 5 10 14 2 2 2" xfId="15971"/>
    <cellStyle name="Обычный 5 10 14 2 2 2 2" xfId="45842"/>
    <cellStyle name="Обычный 5 10 14 2 2 3" xfId="45843"/>
    <cellStyle name="Обычный 5 10 14 2 3" xfId="15972"/>
    <cellStyle name="Обычный 5 10 14 2 3 2" xfId="45844"/>
    <cellStyle name="Обычный 5 10 14 2 4" xfId="45845"/>
    <cellStyle name="Обычный 5 10 14 3" xfId="15973"/>
    <cellStyle name="Обычный 5 10 14 3 2" xfId="15974"/>
    <cellStyle name="Обычный 5 10 14 3 2 2" xfId="15975"/>
    <cellStyle name="Обычный 5 10 14 3 2 2 2" xfId="45846"/>
    <cellStyle name="Обычный 5 10 14 3 2 3" xfId="45847"/>
    <cellStyle name="Обычный 5 10 14 3 3" xfId="15976"/>
    <cellStyle name="Обычный 5 10 14 3 3 2" xfId="45848"/>
    <cellStyle name="Обычный 5 10 14 3 4" xfId="45849"/>
    <cellStyle name="Обычный 5 10 14 4" xfId="15977"/>
    <cellStyle name="Обычный 5 10 14 4 2" xfId="15978"/>
    <cellStyle name="Обычный 5 10 14 4 2 2" xfId="15979"/>
    <cellStyle name="Обычный 5 10 14 4 2 2 2" xfId="45850"/>
    <cellStyle name="Обычный 5 10 14 4 2 3" xfId="45851"/>
    <cellStyle name="Обычный 5 10 14 4 3" xfId="15980"/>
    <cellStyle name="Обычный 5 10 14 4 3 2" xfId="45852"/>
    <cellStyle name="Обычный 5 10 14 4 4" xfId="45853"/>
    <cellStyle name="Обычный 5 10 14 5" xfId="15981"/>
    <cellStyle name="Обычный 5 10 14 5 2" xfId="15982"/>
    <cellStyle name="Обычный 5 10 14 5 2 2" xfId="45854"/>
    <cellStyle name="Обычный 5 10 14 5 3" xfId="45855"/>
    <cellStyle name="Обычный 5 10 14 6" xfId="15983"/>
    <cellStyle name="Обычный 5 10 14 6 2" xfId="45856"/>
    <cellStyle name="Обычный 5 10 14 7" xfId="15984"/>
    <cellStyle name="Обычный 5 10 14 7 2" xfId="45857"/>
    <cellStyle name="Обычный 5 10 14 8" xfId="45858"/>
    <cellStyle name="Обычный 5 10 15" xfId="15985"/>
    <cellStyle name="Обычный 5 10 15 2" xfId="15986"/>
    <cellStyle name="Обычный 5 10 15 2 2" xfId="15987"/>
    <cellStyle name="Обычный 5 10 15 2 2 2" xfId="15988"/>
    <cellStyle name="Обычный 5 10 15 2 2 2 2" xfId="45859"/>
    <cellStyle name="Обычный 5 10 15 2 2 3" xfId="45860"/>
    <cellStyle name="Обычный 5 10 15 2 3" xfId="15989"/>
    <cellStyle name="Обычный 5 10 15 2 3 2" xfId="45861"/>
    <cellStyle name="Обычный 5 10 15 2 4" xfId="45862"/>
    <cellStyle name="Обычный 5 10 15 3" xfId="15990"/>
    <cellStyle name="Обычный 5 10 15 3 2" xfId="15991"/>
    <cellStyle name="Обычный 5 10 15 3 2 2" xfId="15992"/>
    <cellStyle name="Обычный 5 10 15 3 2 2 2" xfId="45863"/>
    <cellStyle name="Обычный 5 10 15 3 2 3" xfId="45864"/>
    <cellStyle name="Обычный 5 10 15 3 3" xfId="15993"/>
    <cellStyle name="Обычный 5 10 15 3 3 2" xfId="45865"/>
    <cellStyle name="Обычный 5 10 15 3 4" xfId="45866"/>
    <cellStyle name="Обычный 5 10 15 4" xfId="15994"/>
    <cellStyle name="Обычный 5 10 15 4 2" xfId="15995"/>
    <cellStyle name="Обычный 5 10 15 4 2 2" xfId="15996"/>
    <cellStyle name="Обычный 5 10 15 4 2 2 2" xfId="45867"/>
    <cellStyle name="Обычный 5 10 15 4 2 3" xfId="45868"/>
    <cellStyle name="Обычный 5 10 15 4 3" xfId="15997"/>
    <cellStyle name="Обычный 5 10 15 4 3 2" xfId="45869"/>
    <cellStyle name="Обычный 5 10 15 4 4" xfId="45870"/>
    <cellStyle name="Обычный 5 10 15 5" xfId="15998"/>
    <cellStyle name="Обычный 5 10 15 5 2" xfId="15999"/>
    <cellStyle name="Обычный 5 10 15 5 2 2" xfId="45871"/>
    <cellStyle name="Обычный 5 10 15 5 3" xfId="45872"/>
    <cellStyle name="Обычный 5 10 15 6" xfId="16000"/>
    <cellStyle name="Обычный 5 10 15 6 2" xfId="45873"/>
    <cellStyle name="Обычный 5 10 15 7" xfId="16001"/>
    <cellStyle name="Обычный 5 10 15 7 2" xfId="45874"/>
    <cellStyle name="Обычный 5 10 15 8" xfId="45875"/>
    <cellStyle name="Обычный 5 10 16" xfId="16002"/>
    <cellStyle name="Обычный 5 10 16 2" xfId="16003"/>
    <cellStyle name="Обычный 5 10 16 2 2" xfId="16004"/>
    <cellStyle name="Обычный 5 10 16 2 2 2" xfId="16005"/>
    <cellStyle name="Обычный 5 10 16 2 2 2 2" xfId="45876"/>
    <cellStyle name="Обычный 5 10 16 2 2 3" xfId="45877"/>
    <cellStyle name="Обычный 5 10 16 2 3" xfId="16006"/>
    <cellStyle name="Обычный 5 10 16 2 3 2" xfId="45878"/>
    <cellStyle name="Обычный 5 10 16 2 4" xfId="45879"/>
    <cellStyle name="Обычный 5 10 16 3" xfId="16007"/>
    <cellStyle name="Обычный 5 10 16 3 2" xfId="16008"/>
    <cellStyle name="Обычный 5 10 16 3 2 2" xfId="16009"/>
    <cellStyle name="Обычный 5 10 16 3 2 2 2" xfId="45880"/>
    <cellStyle name="Обычный 5 10 16 3 2 3" xfId="45881"/>
    <cellStyle name="Обычный 5 10 16 3 3" xfId="16010"/>
    <cellStyle name="Обычный 5 10 16 3 3 2" xfId="45882"/>
    <cellStyle name="Обычный 5 10 16 3 4" xfId="45883"/>
    <cellStyle name="Обычный 5 10 16 4" xfId="16011"/>
    <cellStyle name="Обычный 5 10 16 4 2" xfId="16012"/>
    <cellStyle name="Обычный 5 10 16 4 2 2" xfId="16013"/>
    <cellStyle name="Обычный 5 10 16 4 2 2 2" xfId="45884"/>
    <cellStyle name="Обычный 5 10 16 4 2 3" xfId="45885"/>
    <cellStyle name="Обычный 5 10 16 4 3" xfId="16014"/>
    <cellStyle name="Обычный 5 10 16 4 3 2" xfId="45886"/>
    <cellStyle name="Обычный 5 10 16 4 4" xfId="45887"/>
    <cellStyle name="Обычный 5 10 16 5" xfId="16015"/>
    <cellStyle name="Обычный 5 10 16 5 2" xfId="16016"/>
    <cellStyle name="Обычный 5 10 16 5 2 2" xfId="45888"/>
    <cellStyle name="Обычный 5 10 16 5 3" xfId="45889"/>
    <cellStyle name="Обычный 5 10 16 6" xfId="16017"/>
    <cellStyle name="Обычный 5 10 16 6 2" xfId="45890"/>
    <cellStyle name="Обычный 5 10 16 7" xfId="16018"/>
    <cellStyle name="Обычный 5 10 16 7 2" xfId="45891"/>
    <cellStyle name="Обычный 5 10 16 8" xfId="45892"/>
    <cellStyle name="Обычный 5 10 17" xfId="16019"/>
    <cellStyle name="Обычный 5 10 17 2" xfId="16020"/>
    <cellStyle name="Обычный 5 10 17 2 2" xfId="16021"/>
    <cellStyle name="Обычный 5 10 17 2 2 2" xfId="16022"/>
    <cellStyle name="Обычный 5 10 17 2 2 2 2" xfId="45893"/>
    <cellStyle name="Обычный 5 10 17 2 2 3" xfId="45894"/>
    <cellStyle name="Обычный 5 10 17 2 3" xfId="16023"/>
    <cellStyle name="Обычный 5 10 17 2 3 2" xfId="45895"/>
    <cellStyle name="Обычный 5 10 17 2 4" xfId="45896"/>
    <cellStyle name="Обычный 5 10 17 3" xfId="16024"/>
    <cellStyle name="Обычный 5 10 17 3 2" xfId="16025"/>
    <cellStyle name="Обычный 5 10 17 3 2 2" xfId="16026"/>
    <cellStyle name="Обычный 5 10 17 3 2 2 2" xfId="45897"/>
    <cellStyle name="Обычный 5 10 17 3 2 3" xfId="45898"/>
    <cellStyle name="Обычный 5 10 17 3 3" xfId="16027"/>
    <cellStyle name="Обычный 5 10 17 3 3 2" xfId="45899"/>
    <cellStyle name="Обычный 5 10 17 3 4" xfId="45900"/>
    <cellStyle name="Обычный 5 10 17 4" xfId="16028"/>
    <cellStyle name="Обычный 5 10 17 4 2" xfId="16029"/>
    <cellStyle name="Обычный 5 10 17 4 2 2" xfId="16030"/>
    <cellStyle name="Обычный 5 10 17 4 2 2 2" xfId="45901"/>
    <cellStyle name="Обычный 5 10 17 4 2 3" xfId="45902"/>
    <cellStyle name="Обычный 5 10 17 4 3" xfId="16031"/>
    <cellStyle name="Обычный 5 10 17 4 3 2" xfId="45903"/>
    <cellStyle name="Обычный 5 10 17 4 4" xfId="45904"/>
    <cellStyle name="Обычный 5 10 17 5" xfId="16032"/>
    <cellStyle name="Обычный 5 10 17 5 2" xfId="16033"/>
    <cellStyle name="Обычный 5 10 17 5 2 2" xfId="45905"/>
    <cellStyle name="Обычный 5 10 17 5 3" xfId="45906"/>
    <cellStyle name="Обычный 5 10 17 6" xfId="16034"/>
    <cellStyle name="Обычный 5 10 17 6 2" xfId="45907"/>
    <cellStyle name="Обычный 5 10 17 7" xfId="16035"/>
    <cellStyle name="Обычный 5 10 17 7 2" xfId="45908"/>
    <cellStyle name="Обычный 5 10 17 8" xfId="45909"/>
    <cellStyle name="Обычный 5 10 18" xfId="16036"/>
    <cellStyle name="Обычный 5 10 18 2" xfId="16037"/>
    <cellStyle name="Обычный 5 10 18 2 2" xfId="16038"/>
    <cellStyle name="Обычный 5 10 18 2 2 2" xfId="16039"/>
    <cellStyle name="Обычный 5 10 18 2 2 2 2" xfId="45910"/>
    <cellStyle name="Обычный 5 10 18 2 2 3" xfId="45911"/>
    <cellStyle name="Обычный 5 10 18 2 3" xfId="16040"/>
    <cellStyle name="Обычный 5 10 18 2 3 2" xfId="45912"/>
    <cellStyle name="Обычный 5 10 18 2 4" xfId="45913"/>
    <cellStyle name="Обычный 5 10 18 3" xfId="16041"/>
    <cellStyle name="Обычный 5 10 18 3 2" xfId="16042"/>
    <cellStyle name="Обычный 5 10 18 3 2 2" xfId="16043"/>
    <cellStyle name="Обычный 5 10 18 3 2 2 2" xfId="45914"/>
    <cellStyle name="Обычный 5 10 18 3 2 3" xfId="45915"/>
    <cellStyle name="Обычный 5 10 18 3 3" xfId="16044"/>
    <cellStyle name="Обычный 5 10 18 3 3 2" xfId="45916"/>
    <cellStyle name="Обычный 5 10 18 3 4" xfId="45917"/>
    <cellStyle name="Обычный 5 10 18 4" xfId="16045"/>
    <cellStyle name="Обычный 5 10 18 4 2" xfId="16046"/>
    <cellStyle name="Обычный 5 10 18 4 2 2" xfId="16047"/>
    <cellStyle name="Обычный 5 10 18 4 2 2 2" xfId="45918"/>
    <cellStyle name="Обычный 5 10 18 4 2 3" xfId="45919"/>
    <cellStyle name="Обычный 5 10 18 4 3" xfId="16048"/>
    <cellStyle name="Обычный 5 10 18 4 3 2" xfId="45920"/>
    <cellStyle name="Обычный 5 10 18 4 4" xfId="45921"/>
    <cellStyle name="Обычный 5 10 18 5" xfId="16049"/>
    <cellStyle name="Обычный 5 10 18 5 2" xfId="16050"/>
    <cellStyle name="Обычный 5 10 18 5 2 2" xfId="45922"/>
    <cellStyle name="Обычный 5 10 18 5 3" xfId="45923"/>
    <cellStyle name="Обычный 5 10 18 6" xfId="16051"/>
    <cellStyle name="Обычный 5 10 18 6 2" xfId="45924"/>
    <cellStyle name="Обычный 5 10 18 7" xfId="16052"/>
    <cellStyle name="Обычный 5 10 18 7 2" xfId="45925"/>
    <cellStyle name="Обычный 5 10 18 8" xfId="45926"/>
    <cellStyle name="Обычный 5 10 19" xfId="16053"/>
    <cellStyle name="Обычный 5 10 19 2" xfId="16054"/>
    <cellStyle name="Обычный 5 10 19 2 2" xfId="16055"/>
    <cellStyle name="Обычный 5 10 19 2 2 2" xfId="16056"/>
    <cellStyle name="Обычный 5 10 19 2 2 2 2" xfId="45927"/>
    <cellStyle name="Обычный 5 10 19 2 2 3" xfId="45928"/>
    <cellStyle name="Обычный 5 10 19 2 3" xfId="16057"/>
    <cellStyle name="Обычный 5 10 19 2 3 2" xfId="45929"/>
    <cellStyle name="Обычный 5 10 19 2 4" xfId="45930"/>
    <cellStyle name="Обычный 5 10 19 3" xfId="16058"/>
    <cellStyle name="Обычный 5 10 19 3 2" xfId="16059"/>
    <cellStyle name="Обычный 5 10 19 3 2 2" xfId="16060"/>
    <cellStyle name="Обычный 5 10 19 3 2 2 2" xfId="45931"/>
    <cellStyle name="Обычный 5 10 19 3 2 3" xfId="45932"/>
    <cellStyle name="Обычный 5 10 19 3 3" xfId="16061"/>
    <cellStyle name="Обычный 5 10 19 3 3 2" xfId="45933"/>
    <cellStyle name="Обычный 5 10 19 3 4" xfId="45934"/>
    <cellStyle name="Обычный 5 10 19 4" xfId="16062"/>
    <cellStyle name="Обычный 5 10 19 4 2" xfId="16063"/>
    <cellStyle name="Обычный 5 10 19 4 2 2" xfId="16064"/>
    <cellStyle name="Обычный 5 10 19 4 2 2 2" xfId="45935"/>
    <cellStyle name="Обычный 5 10 19 4 2 3" xfId="45936"/>
    <cellStyle name="Обычный 5 10 19 4 3" xfId="16065"/>
    <cellStyle name="Обычный 5 10 19 4 3 2" xfId="45937"/>
    <cellStyle name="Обычный 5 10 19 4 4" xfId="45938"/>
    <cellStyle name="Обычный 5 10 19 5" xfId="16066"/>
    <cellStyle name="Обычный 5 10 19 5 2" xfId="16067"/>
    <cellStyle name="Обычный 5 10 19 5 2 2" xfId="45939"/>
    <cellStyle name="Обычный 5 10 19 5 3" xfId="45940"/>
    <cellStyle name="Обычный 5 10 19 6" xfId="16068"/>
    <cellStyle name="Обычный 5 10 19 6 2" xfId="45941"/>
    <cellStyle name="Обычный 5 10 19 7" xfId="16069"/>
    <cellStyle name="Обычный 5 10 19 7 2" xfId="45942"/>
    <cellStyle name="Обычный 5 10 19 8" xfId="45943"/>
    <cellStyle name="Обычный 5 10 2" xfId="16070"/>
    <cellStyle name="Обычный 5 10 2 2" xfId="16071"/>
    <cellStyle name="Обычный 5 10 2 2 2" xfId="16072"/>
    <cellStyle name="Обычный 5 10 2 2 2 2" xfId="16073"/>
    <cellStyle name="Обычный 5 10 2 2 2 2 2" xfId="45944"/>
    <cellStyle name="Обычный 5 10 2 2 2 3" xfId="45945"/>
    <cellStyle name="Обычный 5 10 2 2 3" xfId="16074"/>
    <cellStyle name="Обычный 5 10 2 2 3 2" xfId="45946"/>
    <cellStyle name="Обычный 5 10 2 2 4" xfId="45947"/>
    <cellStyle name="Обычный 5 10 2 3" xfId="16075"/>
    <cellStyle name="Обычный 5 10 2 3 2" xfId="16076"/>
    <cellStyle name="Обычный 5 10 2 3 2 2" xfId="16077"/>
    <cellStyle name="Обычный 5 10 2 3 2 2 2" xfId="45948"/>
    <cellStyle name="Обычный 5 10 2 3 2 3" xfId="45949"/>
    <cellStyle name="Обычный 5 10 2 3 3" xfId="16078"/>
    <cellStyle name="Обычный 5 10 2 3 3 2" xfId="45950"/>
    <cellStyle name="Обычный 5 10 2 3 4" xfId="45951"/>
    <cellStyle name="Обычный 5 10 2 4" xfId="16079"/>
    <cellStyle name="Обычный 5 10 2 4 2" xfId="16080"/>
    <cellStyle name="Обычный 5 10 2 4 2 2" xfId="16081"/>
    <cellStyle name="Обычный 5 10 2 4 2 2 2" xfId="45952"/>
    <cellStyle name="Обычный 5 10 2 4 2 3" xfId="45953"/>
    <cellStyle name="Обычный 5 10 2 4 3" xfId="16082"/>
    <cellStyle name="Обычный 5 10 2 4 3 2" xfId="45954"/>
    <cellStyle name="Обычный 5 10 2 4 4" xfId="45955"/>
    <cellStyle name="Обычный 5 10 2 5" xfId="16083"/>
    <cellStyle name="Обычный 5 10 2 5 2" xfId="16084"/>
    <cellStyle name="Обычный 5 10 2 5 2 2" xfId="45956"/>
    <cellStyle name="Обычный 5 10 2 5 3" xfId="45957"/>
    <cellStyle name="Обычный 5 10 2 6" xfId="16085"/>
    <cellStyle name="Обычный 5 10 2 6 2" xfId="45958"/>
    <cellStyle name="Обычный 5 10 2 7" xfId="16086"/>
    <cellStyle name="Обычный 5 10 2 7 2" xfId="45959"/>
    <cellStyle name="Обычный 5 10 2 8" xfId="45960"/>
    <cellStyle name="Обычный 5 10 20" xfId="16087"/>
    <cellStyle name="Обычный 5 10 20 2" xfId="16088"/>
    <cellStyle name="Обычный 5 10 20 2 2" xfId="16089"/>
    <cellStyle name="Обычный 5 10 20 2 2 2" xfId="16090"/>
    <cellStyle name="Обычный 5 10 20 2 2 2 2" xfId="45961"/>
    <cellStyle name="Обычный 5 10 20 2 2 3" xfId="45962"/>
    <cellStyle name="Обычный 5 10 20 2 3" xfId="16091"/>
    <cellStyle name="Обычный 5 10 20 2 3 2" xfId="45963"/>
    <cellStyle name="Обычный 5 10 20 2 4" xfId="45964"/>
    <cellStyle name="Обычный 5 10 20 3" xfId="16092"/>
    <cellStyle name="Обычный 5 10 20 3 2" xfId="16093"/>
    <cellStyle name="Обычный 5 10 20 3 2 2" xfId="16094"/>
    <cellStyle name="Обычный 5 10 20 3 2 2 2" xfId="45965"/>
    <cellStyle name="Обычный 5 10 20 3 2 3" xfId="45966"/>
    <cellStyle name="Обычный 5 10 20 3 3" xfId="16095"/>
    <cellStyle name="Обычный 5 10 20 3 3 2" xfId="45967"/>
    <cellStyle name="Обычный 5 10 20 3 4" xfId="45968"/>
    <cellStyle name="Обычный 5 10 20 4" xfId="16096"/>
    <cellStyle name="Обычный 5 10 20 4 2" xfId="16097"/>
    <cellStyle name="Обычный 5 10 20 4 2 2" xfId="16098"/>
    <cellStyle name="Обычный 5 10 20 4 2 2 2" xfId="45969"/>
    <cellStyle name="Обычный 5 10 20 4 2 3" xfId="45970"/>
    <cellStyle name="Обычный 5 10 20 4 3" xfId="16099"/>
    <cellStyle name="Обычный 5 10 20 4 3 2" xfId="45971"/>
    <cellStyle name="Обычный 5 10 20 4 4" xfId="45972"/>
    <cellStyle name="Обычный 5 10 20 5" xfId="16100"/>
    <cellStyle name="Обычный 5 10 20 5 2" xfId="16101"/>
    <cellStyle name="Обычный 5 10 20 5 2 2" xfId="45973"/>
    <cellStyle name="Обычный 5 10 20 5 3" xfId="45974"/>
    <cellStyle name="Обычный 5 10 20 6" xfId="16102"/>
    <cellStyle name="Обычный 5 10 20 6 2" xfId="45975"/>
    <cellStyle name="Обычный 5 10 20 7" xfId="16103"/>
    <cellStyle name="Обычный 5 10 20 7 2" xfId="45976"/>
    <cellStyle name="Обычный 5 10 20 8" xfId="45977"/>
    <cellStyle name="Обычный 5 10 21" xfId="16104"/>
    <cellStyle name="Обычный 5 10 21 2" xfId="16105"/>
    <cellStyle name="Обычный 5 10 21 2 2" xfId="16106"/>
    <cellStyle name="Обычный 5 10 21 2 2 2" xfId="16107"/>
    <cellStyle name="Обычный 5 10 21 2 2 2 2" xfId="45978"/>
    <cellStyle name="Обычный 5 10 21 2 2 3" xfId="45979"/>
    <cellStyle name="Обычный 5 10 21 2 3" xfId="16108"/>
    <cellStyle name="Обычный 5 10 21 2 3 2" xfId="45980"/>
    <cellStyle name="Обычный 5 10 21 2 4" xfId="45981"/>
    <cellStyle name="Обычный 5 10 21 3" xfId="16109"/>
    <cellStyle name="Обычный 5 10 21 3 2" xfId="16110"/>
    <cellStyle name="Обычный 5 10 21 3 2 2" xfId="16111"/>
    <cellStyle name="Обычный 5 10 21 3 2 2 2" xfId="45982"/>
    <cellStyle name="Обычный 5 10 21 3 2 3" xfId="45983"/>
    <cellStyle name="Обычный 5 10 21 3 3" xfId="16112"/>
    <cellStyle name="Обычный 5 10 21 3 3 2" xfId="45984"/>
    <cellStyle name="Обычный 5 10 21 3 4" xfId="45985"/>
    <cellStyle name="Обычный 5 10 21 4" xfId="16113"/>
    <cellStyle name="Обычный 5 10 21 4 2" xfId="16114"/>
    <cellStyle name="Обычный 5 10 21 4 2 2" xfId="16115"/>
    <cellStyle name="Обычный 5 10 21 4 2 2 2" xfId="45986"/>
    <cellStyle name="Обычный 5 10 21 4 2 3" xfId="45987"/>
    <cellStyle name="Обычный 5 10 21 4 3" xfId="16116"/>
    <cellStyle name="Обычный 5 10 21 4 3 2" xfId="45988"/>
    <cellStyle name="Обычный 5 10 21 4 4" xfId="45989"/>
    <cellStyle name="Обычный 5 10 21 5" xfId="16117"/>
    <cellStyle name="Обычный 5 10 21 5 2" xfId="16118"/>
    <cellStyle name="Обычный 5 10 21 5 2 2" xfId="45990"/>
    <cellStyle name="Обычный 5 10 21 5 3" xfId="45991"/>
    <cellStyle name="Обычный 5 10 21 6" xfId="16119"/>
    <cellStyle name="Обычный 5 10 21 6 2" xfId="45992"/>
    <cellStyle name="Обычный 5 10 21 7" xfId="16120"/>
    <cellStyle name="Обычный 5 10 21 7 2" xfId="45993"/>
    <cellStyle name="Обычный 5 10 21 8" xfId="45994"/>
    <cellStyle name="Обычный 5 10 22" xfId="16121"/>
    <cellStyle name="Обычный 5 10 22 2" xfId="16122"/>
    <cellStyle name="Обычный 5 10 22 2 2" xfId="16123"/>
    <cellStyle name="Обычный 5 10 22 2 2 2" xfId="16124"/>
    <cellStyle name="Обычный 5 10 22 2 2 2 2" xfId="45995"/>
    <cellStyle name="Обычный 5 10 22 2 2 3" xfId="45996"/>
    <cellStyle name="Обычный 5 10 22 2 3" xfId="16125"/>
    <cellStyle name="Обычный 5 10 22 2 3 2" xfId="45997"/>
    <cellStyle name="Обычный 5 10 22 2 4" xfId="45998"/>
    <cellStyle name="Обычный 5 10 22 3" xfId="16126"/>
    <cellStyle name="Обычный 5 10 22 3 2" xfId="16127"/>
    <cellStyle name="Обычный 5 10 22 3 2 2" xfId="16128"/>
    <cellStyle name="Обычный 5 10 22 3 2 2 2" xfId="45999"/>
    <cellStyle name="Обычный 5 10 22 3 2 3" xfId="46000"/>
    <cellStyle name="Обычный 5 10 22 3 3" xfId="16129"/>
    <cellStyle name="Обычный 5 10 22 3 3 2" xfId="46001"/>
    <cellStyle name="Обычный 5 10 22 3 4" xfId="46002"/>
    <cellStyle name="Обычный 5 10 22 4" xfId="16130"/>
    <cellStyle name="Обычный 5 10 22 4 2" xfId="16131"/>
    <cellStyle name="Обычный 5 10 22 4 2 2" xfId="16132"/>
    <cellStyle name="Обычный 5 10 22 4 2 2 2" xfId="46003"/>
    <cellStyle name="Обычный 5 10 22 4 2 3" xfId="46004"/>
    <cellStyle name="Обычный 5 10 22 4 3" xfId="16133"/>
    <cellStyle name="Обычный 5 10 22 4 3 2" xfId="46005"/>
    <cellStyle name="Обычный 5 10 22 4 4" xfId="46006"/>
    <cellStyle name="Обычный 5 10 22 5" xfId="16134"/>
    <cellStyle name="Обычный 5 10 22 5 2" xfId="16135"/>
    <cellStyle name="Обычный 5 10 22 5 2 2" xfId="46007"/>
    <cellStyle name="Обычный 5 10 22 5 3" xfId="46008"/>
    <cellStyle name="Обычный 5 10 22 6" xfId="16136"/>
    <cellStyle name="Обычный 5 10 22 6 2" xfId="46009"/>
    <cellStyle name="Обычный 5 10 22 7" xfId="16137"/>
    <cellStyle name="Обычный 5 10 22 7 2" xfId="46010"/>
    <cellStyle name="Обычный 5 10 22 8" xfId="46011"/>
    <cellStyle name="Обычный 5 10 23" xfId="16138"/>
    <cellStyle name="Обычный 5 10 23 2" xfId="16139"/>
    <cellStyle name="Обычный 5 10 23 2 2" xfId="16140"/>
    <cellStyle name="Обычный 5 10 23 2 2 2" xfId="16141"/>
    <cellStyle name="Обычный 5 10 23 2 2 2 2" xfId="46012"/>
    <cellStyle name="Обычный 5 10 23 2 2 3" xfId="46013"/>
    <cellStyle name="Обычный 5 10 23 2 3" xfId="16142"/>
    <cellStyle name="Обычный 5 10 23 2 3 2" xfId="46014"/>
    <cellStyle name="Обычный 5 10 23 2 4" xfId="46015"/>
    <cellStyle name="Обычный 5 10 23 3" xfId="16143"/>
    <cellStyle name="Обычный 5 10 23 3 2" xfId="16144"/>
    <cellStyle name="Обычный 5 10 23 3 2 2" xfId="16145"/>
    <cellStyle name="Обычный 5 10 23 3 2 2 2" xfId="46016"/>
    <cellStyle name="Обычный 5 10 23 3 2 3" xfId="46017"/>
    <cellStyle name="Обычный 5 10 23 3 3" xfId="16146"/>
    <cellStyle name="Обычный 5 10 23 3 3 2" xfId="46018"/>
    <cellStyle name="Обычный 5 10 23 3 4" xfId="46019"/>
    <cellStyle name="Обычный 5 10 23 4" xfId="16147"/>
    <cellStyle name="Обычный 5 10 23 4 2" xfId="16148"/>
    <cellStyle name="Обычный 5 10 23 4 2 2" xfId="16149"/>
    <cellStyle name="Обычный 5 10 23 4 2 2 2" xfId="46020"/>
    <cellStyle name="Обычный 5 10 23 4 2 3" xfId="46021"/>
    <cellStyle name="Обычный 5 10 23 4 3" xfId="16150"/>
    <cellStyle name="Обычный 5 10 23 4 3 2" xfId="46022"/>
    <cellStyle name="Обычный 5 10 23 4 4" xfId="46023"/>
    <cellStyle name="Обычный 5 10 23 5" xfId="16151"/>
    <cellStyle name="Обычный 5 10 23 5 2" xfId="16152"/>
    <cellStyle name="Обычный 5 10 23 5 2 2" xfId="46024"/>
    <cellStyle name="Обычный 5 10 23 5 3" xfId="46025"/>
    <cellStyle name="Обычный 5 10 23 6" xfId="16153"/>
    <cellStyle name="Обычный 5 10 23 6 2" xfId="46026"/>
    <cellStyle name="Обычный 5 10 23 7" xfId="16154"/>
    <cellStyle name="Обычный 5 10 23 7 2" xfId="46027"/>
    <cellStyle name="Обычный 5 10 23 8" xfId="46028"/>
    <cellStyle name="Обычный 5 10 24" xfId="16155"/>
    <cellStyle name="Обычный 5 10 24 2" xfId="16156"/>
    <cellStyle name="Обычный 5 10 24 2 2" xfId="16157"/>
    <cellStyle name="Обычный 5 10 24 2 2 2" xfId="16158"/>
    <cellStyle name="Обычный 5 10 24 2 2 2 2" xfId="46029"/>
    <cellStyle name="Обычный 5 10 24 2 2 3" xfId="46030"/>
    <cellStyle name="Обычный 5 10 24 2 3" xfId="16159"/>
    <cellStyle name="Обычный 5 10 24 2 3 2" xfId="46031"/>
    <cellStyle name="Обычный 5 10 24 2 4" xfId="46032"/>
    <cellStyle name="Обычный 5 10 24 3" xfId="16160"/>
    <cellStyle name="Обычный 5 10 24 3 2" xfId="16161"/>
    <cellStyle name="Обычный 5 10 24 3 2 2" xfId="16162"/>
    <cellStyle name="Обычный 5 10 24 3 2 2 2" xfId="46033"/>
    <cellStyle name="Обычный 5 10 24 3 2 3" xfId="46034"/>
    <cellStyle name="Обычный 5 10 24 3 3" xfId="16163"/>
    <cellStyle name="Обычный 5 10 24 3 3 2" xfId="46035"/>
    <cellStyle name="Обычный 5 10 24 3 4" xfId="46036"/>
    <cellStyle name="Обычный 5 10 24 4" xfId="16164"/>
    <cellStyle name="Обычный 5 10 24 4 2" xfId="16165"/>
    <cellStyle name="Обычный 5 10 24 4 2 2" xfId="16166"/>
    <cellStyle name="Обычный 5 10 24 4 2 2 2" xfId="46037"/>
    <cellStyle name="Обычный 5 10 24 4 2 3" xfId="46038"/>
    <cellStyle name="Обычный 5 10 24 4 3" xfId="16167"/>
    <cellStyle name="Обычный 5 10 24 4 3 2" xfId="46039"/>
    <cellStyle name="Обычный 5 10 24 4 4" xfId="46040"/>
    <cellStyle name="Обычный 5 10 24 5" xfId="16168"/>
    <cellStyle name="Обычный 5 10 24 5 2" xfId="16169"/>
    <cellStyle name="Обычный 5 10 24 5 2 2" xfId="46041"/>
    <cellStyle name="Обычный 5 10 24 5 3" xfId="46042"/>
    <cellStyle name="Обычный 5 10 24 6" xfId="16170"/>
    <cellStyle name="Обычный 5 10 24 6 2" xfId="46043"/>
    <cellStyle name="Обычный 5 10 24 7" xfId="16171"/>
    <cellStyle name="Обычный 5 10 24 7 2" xfId="46044"/>
    <cellStyle name="Обычный 5 10 24 8" xfId="46045"/>
    <cellStyle name="Обычный 5 10 25" xfId="16172"/>
    <cellStyle name="Обычный 5 10 25 2" xfId="16173"/>
    <cellStyle name="Обычный 5 10 25 2 2" xfId="16174"/>
    <cellStyle name="Обычный 5 10 25 2 2 2" xfId="16175"/>
    <cellStyle name="Обычный 5 10 25 2 2 2 2" xfId="46046"/>
    <cellStyle name="Обычный 5 10 25 2 2 3" xfId="46047"/>
    <cellStyle name="Обычный 5 10 25 2 3" xfId="16176"/>
    <cellStyle name="Обычный 5 10 25 2 3 2" xfId="46048"/>
    <cellStyle name="Обычный 5 10 25 2 4" xfId="46049"/>
    <cellStyle name="Обычный 5 10 25 3" xfId="16177"/>
    <cellStyle name="Обычный 5 10 25 3 2" xfId="16178"/>
    <cellStyle name="Обычный 5 10 25 3 2 2" xfId="16179"/>
    <cellStyle name="Обычный 5 10 25 3 2 2 2" xfId="46050"/>
    <cellStyle name="Обычный 5 10 25 3 2 3" xfId="46051"/>
    <cellStyle name="Обычный 5 10 25 3 3" xfId="16180"/>
    <cellStyle name="Обычный 5 10 25 3 3 2" xfId="46052"/>
    <cellStyle name="Обычный 5 10 25 3 4" xfId="46053"/>
    <cellStyle name="Обычный 5 10 25 4" xfId="16181"/>
    <cellStyle name="Обычный 5 10 25 4 2" xfId="16182"/>
    <cellStyle name="Обычный 5 10 25 4 2 2" xfId="16183"/>
    <cellStyle name="Обычный 5 10 25 4 2 2 2" xfId="46054"/>
    <cellStyle name="Обычный 5 10 25 4 2 3" xfId="46055"/>
    <cellStyle name="Обычный 5 10 25 4 3" xfId="16184"/>
    <cellStyle name="Обычный 5 10 25 4 3 2" xfId="46056"/>
    <cellStyle name="Обычный 5 10 25 4 4" xfId="46057"/>
    <cellStyle name="Обычный 5 10 25 5" xfId="16185"/>
    <cellStyle name="Обычный 5 10 25 5 2" xfId="16186"/>
    <cellStyle name="Обычный 5 10 25 5 2 2" xfId="46058"/>
    <cellStyle name="Обычный 5 10 25 5 3" xfId="46059"/>
    <cellStyle name="Обычный 5 10 25 6" xfId="16187"/>
    <cellStyle name="Обычный 5 10 25 6 2" xfId="46060"/>
    <cellStyle name="Обычный 5 10 25 7" xfId="16188"/>
    <cellStyle name="Обычный 5 10 25 7 2" xfId="46061"/>
    <cellStyle name="Обычный 5 10 25 8" xfId="46062"/>
    <cellStyle name="Обычный 5 10 26" xfId="16189"/>
    <cellStyle name="Обычный 5 10 26 2" xfId="16190"/>
    <cellStyle name="Обычный 5 10 26 2 2" xfId="16191"/>
    <cellStyle name="Обычный 5 10 26 2 2 2" xfId="16192"/>
    <cellStyle name="Обычный 5 10 26 2 2 2 2" xfId="46063"/>
    <cellStyle name="Обычный 5 10 26 2 2 3" xfId="46064"/>
    <cellStyle name="Обычный 5 10 26 2 3" xfId="16193"/>
    <cellStyle name="Обычный 5 10 26 2 3 2" xfId="46065"/>
    <cellStyle name="Обычный 5 10 26 2 4" xfId="46066"/>
    <cellStyle name="Обычный 5 10 26 3" xfId="16194"/>
    <cellStyle name="Обычный 5 10 26 3 2" xfId="16195"/>
    <cellStyle name="Обычный 5 10 26 3 2 2" xfId="16196"/>
    <cellStyle name="Обычный 5 10 26 3 2 2 2" xfId="46067"/>
    <cellStyle name="Обычный 5 10 26 3 2 3" xfId="46068"/>
    <cellStyle name="Обычный 5 10 26 3 3" xfId="16197"/>
    <cellStyle name="Обычный 5 10 26 3 3 2" xfId="46069"/>
    <cellStyle name="Обычный 5 10 26 3 4" xfId="46070"/>
    <cellStyle name="Обычный 5 10 26 4" xfId="16198"/>
    <cellStyle name="Обычный 5 10 26 4 2" xfId="16199"/>
    <cellStyle name="Обычный 5 10 26 4 2 2" xfId="16200"/>
    <cellStyle name="Обычный 5 10 26 4 2 2 2" xfId="46071"/>
    <cellStyle name="Обычный 5 10 26 4 2 3" xfId="46072"/>
    <cellStyle name="Обычный 5 10 26 4 3" xfId="16201"/>
    <cellStyle name="Обычный 5 10 26 4 3 2" xfId="46073"/>
    <cellStyle name="Обычный 5 10 26 4 4" xfId="46074"/>
    <cellStyle name="Обычный 5 10 26 5" xfId="16202"/>
    <cellStyle name="Обычный 5 10 26 5 2" xfId="16203"/>
    <cellStyle name="Обычный 5 10 26 5 2 2" xfId="46075"/>
    <cellStyle name="Обычный 5 10 26 5 3" xfId="46076"/>
    <cellStyle name="Обычный 5 10 26 6" xfId="16204"/>
    <cellStyle name="Обычный 5 10 26 6 2" xfId="46077"/>
    <cellStyle name="Обычный 5 10 26 7" xfId="16205"/>
    <cellStyle name="Обычный 5 10 26 7 2" xfId="46078"/>
    <cellStyle name="Обычный 5 10 26 8" xfId="46079"/>
    <cellStyle name="Обычный 5 10 27" xfId="16206"/>
    <cellStyle name="Обычный 5 10 27 2" xfId="16207"/>
    <cellStyle name="Обычный 5 10 27 2 2" xfId="16208"/>
    <cellStyle name="Обычный 5 10 27 2 2 2" xfId="16209"/>
    <cellStyle name="Обычный 5 10 27 2 2 2 2" xfId="46080"/>
    <cellStyle name="Обычный 5 10 27 2 2 3" xfId="46081"/>
    <cellStyle name="Обычный 5 10 27 2 3" xfId="16210"/>
    <cellStyle name="Обычный 5 10 27 2 3 2" xfId="46082"/>
    <cellStyle name="Обычный 5 10 27 2 4" xfId="46083"/>
    <cellStyle name="Обычный 5 10 27 3" xfId="16211"/>
    <cellStyle name="Обычный 5 10 27 3 2" xfId="16212"/>
    <cellStyle name="Обычный 5 10 27 3 2 2" xfId="16213"/>
    <cellStyle name="Обычный 5 10 27 3 2 2 2" xfId="46084"/>
    <cellStyle name="Обычный 5 10 27 3 2 3" xfId="46085"/>
    <cellStyle name="Обычный 5 10 27 3 3" xfId="16214"/>
    <cellStyle name="Обычный 5 10 27 3 3 2" xfId="46086"/>
    <cellStyle name="Обычный 5 10 27 3 4" xfId="46087"/>
    <cellStyle name="Обычный 5 10 27 4" xfId="16215"/>
    <cellStyle name="Обычный 5 10 27 4 2" xfId="16216"/>
    <cellStyle name="Обычный 5 10 27 4 2 2" xfId="16217"/>
    <cellStyle name="Обычный 5 10 27 4 2 2 2" xfId="46088"/>
    <cellStyle name="Обычный 5 10 27 4 2 3" xfId="46089"/>
    <cellStyle name="Обычный 5 10 27 4 3" xfId="16218"/>
    <cellStyle name="Обычный 5 10 27 4 3 2" xfId="46090"/>
    <cellStyle name="Обычный 5 10 27 4 4" xfId="46091"/>
    <cellStyle name="Обычный 5 10 27 5" xfId="16219"/>
    <cellStyle name="Обычный 5 10 27 5 2" xfId="16220"/>
    <cellStyle name="Обычный 5 10 27 5 2 2" xfId="46092"/>
    <cellStyle name="Обычный 5 10 27 5 3" xfId="46093"/>
    <cellStyle name="Обычный 5 10 27 6" xfId="16221"/>
    <cellStyle name="Обычный 5 10 27 6 2" xfId="46094"/>
    <cellStyle name="Обычный 5 10 27 7" xfId="16222"/>
    <cellStyle name="Обычный 5 10 27 7 2" xfId="46095"/>
    <cellStyle name="Обычный 5 10 27 8" xfId="46096"/>
    <cellStyle name="Обычный 5 10 28" xfId="16223"/>
    <cellStyle name="Обычный 5 10 28 2" xfId="16224"/>
    <cellStyle name="Обычный 5 10 28 2 2" xfId="16225"/>
    <cellStyle name="Обычный 5 10 28 2 2 2" xfId="16226"/>
    <cellStyle name="Обычный 5 10 28 2 2 2 2" xfId="46097"/>
    <cellStyle name="Обычный 5 10 28 2 2 3" xfId="46098"/>
    <cellStyle name="Обычный 5 10 28 2 3" xfId="16227"/>
    <cellStyle name="Обычный 5 10 28 2 3 2" xfId="46099"/>
    <cellStyle name="Обычный 5 10 28 2 4" xfId="46100"/>
    <cellStyle name="Обычный 5 10 28 3" xfId="16228"/>
    <cellStyle name="Обычный 5 10 28 3 2" xfId="16229"/>
    <cellStyle name="Обычный 5 10 28 3 2 2" xfId="16230"/>
    <cellStyle name="Обычный 5 10 28 3 2 2 2" xfId="46101"/>
    <cellStyle name="Обычный 5 10 28 3 2 3" xfId="46102"/>
    <cellStyle name="Обычный 5 10 28 3 3" xfId="16231"/>
    <cellStyle name="Обычный 5 10 28 3 3 2" xfId="46103"/>
    <cellStyle name="Обычный 5 10 28 3 4" xfId="46104"/>
    <cellStyle name="Обычный 5 10 28 4" xfId="16232"/>
    <cellStyle name="Обычный 5 10 28 4 2" xfId="16233"/>
    <cellStyle name="Обычный 5 10 28 4 2 2" xfId="16234"/>
    <cellStyle name="Обычный 5 10 28 4 2 2 2" xfId="46105"/>
    <cellStyle name="Обычный 5 10 28 4 2 3" xfId="46106"/>
    <cellStyle name="Обычный 5 10 28 4 3" xfId="16235"/>
    <cellStyle name="Обычный 5 10 28 4 3 2" xfId="46107"/>
    <cellStyle name="Обычный 5 10 28 4 4" xfId="46108"/>
    <cellStyle name="Обычный 5 10 28 5" xfId="16236"/>
    <cellStyle name="Обычный 5 10 28 5 2" xfId="16237"/>
    <cellStyle name="Обычный 5 10 28 5 2 2" xfId="46109"/>
    <cellStyle name="Обычный 5 10 28 5 3" xfId="46110"/>
    <cellStyle name="Обычный 5 10 28 6" xfId="16238"/>
    <cellStyle name="Обычный 5 10 28 6 2" xfId="46111"/>
    <cellStyle name="Обычный 5 10 28 7" xfId="16239"/>
    <cellStyle name="Обычный 5 10 28 7 2" xfId="46112"/>
    <cellStyle name="Обычный 5 10 28 8" xfId="46113"/>
    <cellStyle name="Обычный 5 10 29" xfId="16240"/>
    <cellStyle name="Обычный 5 10 29 2" xfId="16241"/>
    <cellStyle name="Обычный 5 10 29 2 2" xfId="16242"/>
    <cellStyle name="Обычный 5 10 29 2 2 2" xfId="16243"/>
    <cellStyle name="Обычный 5 10 29 2 2 2 2" xfId="46114"/>
    <cellStyle name="Обычный 5 10 29 2 2 3" xfId="46115"/>
    <cellStyle name="Обычный 5 10 29 2 3" xfId="16244"/>
    <cellStyle name="Обычный 5 10 29 2 3 2" xfId="46116"/>
    <cellStyle name="Обычный 5 10 29 2 4" xfId="46117"/>
    <cellStyle name="Обычный 5 10 29 3" xfId="16245"/>
    <cellStyle name="Обычный 5 10 29 3 2" xfId="16246"/>
    <cellStyle name="Обычный 5 10 29 3 2 2" xfId="16247"/>
    <cellStyle name="Обычный 5 10 29 3 2 2 2" xfId="46118"/>
    <cellStyle name="Обычный 5 10 29 3 2 3" xfId="46119"/>
    <cellStyle name="Обычный 5 10 29 3 3" xfId="16248"/>
    <cellStyle name="Обычный 5 10 29 3 3 2" xfId="46120"/>
    <cellStyle name="Обычный 5 10 29 3 4" xfId="46121"/>
    <cellStyle name="Обычный 5 10 29 4" xfId="16249"/>
    <cellStyle name="Обычный 5 10 29 4 2" xfId="16250"/>
    <cellStyle name="Обычный 5 10 29 4 2 2" xfId="16251"/>
    <cellStyle name="Обычный 5 10 29 4 2 2 2" xfId="46122"/>
    <cellStyle name="Обычный 5 10 29 4 2 3" xfId="46123"/>
    <cellStyle name="Обычный 5 10 29 4 3" xfId="16252"/>
    <cellStyle name="Обычный 5 10 29 4 3 2" xfId="46124"/>
    <cellStyle name="Обычный 5 10 29 4 4" xfId="46125"/>
    <cellStyle name="Обычный 5 10 29 5" xfId="16253"/>
    <cellStyle name="Обычный 5 10 29 5 2" xfId="16254"/>
    <cellStyle name="Обычный 5 10 29 5 2 2" xfId="46126"/>
    <cellStyle name="Обычный 5 10 29 5 3" xfId="46127"/>
    <cellStyle name="Обычный 5 10 29 6" xfId="16255"/>
    <cellStyle name="Обычный 5 10 29 6 2" xfId="46128"/>
    <cellStyle name="Обычный 5 10 29 7" xfId="16256"/>
    <cellStyle name="Обычный 5 10 29 7 2" xfId="46129"/>
    <cellStyle name="Обычный 5 10 29 8" xfId="46130"/>
    <cellStyle name="Обычный 5 10 3" xfId="16257"/>
    <cellStyle name="Обычный 5 10 3 2" xfId="16258"/>
    <cellStyle name="Обычный 5 10 3 2 2" xfId="16259"/>
    <cellStyle name="Обычный 5 10 3 2 2 2" xfId="16260"/>
    <cellStyle name="Обычный 5 10 3 2 2 2 2" xfId="46131"/>
    <cellStyle name="Обычный 5 10 3 2 2 3" xfId="46132"/>
    <cellStyle name="Обычный 5 10 3 2 3" xfId="16261"/>
    <cellStyle name="Обычный 5 10 3 2 3 2" xfId="46133"/>
    <cellStyle name="Обычный 5 10 3 2 4" xfId="46134"/>
    <cellStyle name="Обычный 5 10 3 3" xfId="16262"/>
    <cellStyle name="Обычный 5 10 3 3 2" xfId="16263"/>
    <cellStyle name="Обычный 5 10 3 3 2 2" xfId="16264"/>
    <cellStyle name="Обычный 5 10 3 3 2 2 2" xfId="46135"/>
    <cellStyle name="Обычный 5 10 3 3 2 3" xfId="46136"/>
    <cellStyle name="Обычный 5 10 3 3 3" xfId="16265"/>
    <cellStyle name="Обычный 5 10 3 3 3 2" xfId="46137"/>
    <cellStyle name="Обычный 5 10 3 3 4" xfId="46138"/>
    <cellStyle name="Обычный 5 10 3 4" xfId="16266"/>
    <cellStyle name="Обычный 5 10 3 4 2" xfId="16267"/>
    <cellStyle name="Обычный 5 10 3 4 2 2" xfId="16268"/>
    <cellStyle name="Обычный 5 10 3 4 2 2 2" xfId="46139"/>
    <cellStyle name="Обычный 5 10 3 4 2 3" xfId="46140"/>
    <cellStyle name="Обычный 5 10 3 4 3" xfId="16269"/>
    <cellStyle name="Обычный 5 10 3 4 3 2" xfId="46141"/>
    <cellStyle name="Обычный 5 10 3 4 4" xfId="46142"/>
    <cellStyle name="Обычный 5 10 3 5" xfId="16270"/>
    <cellStyle name="Обычный 5 10 3 5 2" xfId="16271"/>
    <cellStyle name="Обычный 5 10 3 5 2 2" xfId="46143"/>
    <cellStyle name="Обычный 5 10 3 5 3" xfId="46144"/>
    <cellStyle name="Обычный 5 10 3 6" xfId="16272"/>
    <cellStyle name="Обычный 5 10 3 6 2" xfId="46145"/>
    <cellStyle name="Обычный 5 10 3 7" xfId="16273"/>
    <cellStyle name="Обычный 5 10 3 7 2" xfId="46146"/>
    <cellStyle name="Обычный 5 10 3 8" xfId="46147"/>
    <cellStyle name="Обычный 5 10 30" xfId="16274"/>
    <cellStyle name="Обычный 5 10 30 2" xfId="16275"/>
    <cellStyle name="Обычный 5 10 30 2 2" xfId="16276"/>
    <cellStyle name="Обычный 5 10 30 2 2 2" xfId="46148"/>
    <cellStyle name="Обычный 5 10 30 2 3" xfId="46149"/>
    <cellStyle name="Обычный 5 10 30 3" xfId="16277"/>
    <cellStyle name="Обычный 5 10 30 3 2" xfId="46150"/>
    <cellStyle name="Обычный 5 10 30 4" xfId="46151"/>
    <cellStyle name="Обычный 5 10 31" xfId="16278"/>
    <cellStyle name="Обычный 5 10 31 2" xfId="16279"/>
    <cellStyle name="Обычный 5 10 31 2 2" xfId="16280"/>
    <cellStyle name="Обычный 5 10 31 2 2 2" xfId="46152"/>
    <cellStyle name="Обычный 5 10 31 2 3" xfId="46153"/>
    <cellStyle name="Обычный 5 10 31 3" xfId="16281"/>
    <cellStyle name="Обычный 5 10 31 3 2" xfId="46154"/>
    <cellStyle name="Обычный 5 10 31 4" xfId="46155"/>
    <cellStyle name="Обычный 5 10 32" xfId="16282"/>
    <cellStyle name="Обычный 5 10 32 2" xfId="16283"/>
    <cellStyle name="Обычный 5 10 32 2 2" xfId="16284"/>
    <cellStyle name="Обычный 5 10 32 2 2 2" xfId="46156"/>
    <cellStyle name="Обычный 5 10 32 2 3" xfId="46157"/>
    <cellStyle name="Обычный 5 10 32 3" xfId="16285"/>
    <cellStyle name="Обычный 5 10 32 3 2" xfId="46158"/>
    <cellStyle name="Обычный 5 10 32 4" xfId="46159"/>
    <cellStyle name="Обычный 5 10 33" xfId="16286"/>
    <cellStyle name="Обычный 5 10 33 2" xfId="16287"/>
    <cellStyle name="Обычный 5 10 33 2 2" xfId="46160"/>
    <cellStyle name="Обычный 5 10 33 3" xfId="46161"/>
    <cellStyle name="Обычный 5 10 34" xfId="16288"/>
    <cellStyle name="Обычный 5 10 34 2" xfId="46162"/>
    <cellStyle name="Обычный 5 10 35" xfId="16289"/>
    <cellStyle name="Обычный 5 10 35 2" xfId="46163"/>
    <cellStyle name="Обычный 5 10 36" xfId="46164"/>
    <cellStyle name="Обычный 5 10 4" xfId="16290"/>
    <cellStyle name="Обычный 5 10 4 2" xfId="16291"/>
    <cellStyle name="Обычный 5 10 4 2 2" xfId="16292"/>
    <cellStyle name="Обычный 5 10 4 2 2 2" xfId="16293"/>
    <cellStyle name="Обычный 5 10 4 2 2 2 2" xfId="46165"/>
    <cellStyle name="Обычный 5 10 4 2 2 3" xfId="46166"/>
    <cellStyle name="Обычный 5 10 4 2 3" xfId="16294"/>
    <cellStyle name="Обычный 5 10 4 2 3 2" xfId="46167"/>
    <cellStyle name="Обычный 5 10 4 2 4" xfId="46168"/>
    <cellStyle name="Обычный 5 10 4 3" xfId="16295"/>
    <cellStyle name="Обычный 5 10 4 3 2" xfId="16296"/>
    <cellStyle name="Обычный 5 10 4 3 2 2" xfId="16297"/>
    <cellStyle name="Обычный 5 10 4 3 2 2 2" xfId="46169"/>
    <cellStyle name="Обычный 5 10 4 3 2 3" xfId="46170"/>
    <cellStyle name="Обычный 5 10 4 3 3" xfId="16298"/>
    <cellStyle name="Обычный 5 10 4 3 3 2" xfId="46171"/>
    <cellStyle name="Обычный 5 10 4 3 4" xfId="46172"/>
    <cellStyle name="Обычный 5 10 4 4" xfId="16299"/>
    <cellStyle name="Обычный 5 10 4 4 2" xfId="16300"/>
    <cellStyle name="Обычный 5 10 4 4 2 2" xfId="16301"/>
    <cellStyle name="Обычный 5 10 4 4 2 2 2" xfId="46173"/>
    <cellStyle name="Обычный 5 10 4 4 2 3" xfId="46174"/>
    <cellStyle name="Обычный 5 10 4 4 3" xfId="16302"/>
    <cellStyle name="Обычный 5 10 4 4 3 2" xfId="46175"/>
    <cellStyle name="Обычный 5 10 4 4 4" xfId="46176"/>
    <cellStyle name="Обычный 5 10 4 5" xfId="16303"/>
    <cellStyle name="Обычный 5 10 4 5 2" xfId="16304"/>
    <cellStyle name="Обычный 5 10 4 5 2 2" xfId="46177"/>
    <cellStyle name="Обычный 5 10 4 5 3" xfId="46178"/>
    <cellStyle name="Обычный 5 10 4 6" xfId="16305"/>
    <cellStyle name="Обычный 5 10 4 6 2" xfId="46179"/>
    <cellStyle name="Обычный 5 10 4 7" xfId="16306"/>
    <cellStyle name="Обычный 5 10 4 7 2" xfId="46180"/>
    <cellStyle name="Обычный 5 10 4 8" xfId="46181"/>
    <cellStyle name="Обычный 5 10 5" xfId="16307"/>
    <cellStyle name="Обычный 5 10 5 2" xfId="16308"/>
    <cellStyle name="Обычный 5 10 5 2 2" xfId="16309"/>
    <cellStyle name="Обычный 5 10 5 2 2 2" xfId="16310"/>
    <cellStyle name="Обычный 5 10 5 2 2 2 2" xfId="46182"/>
    <cellStyle name="Обычный 5 10 5 2 2 3" xfId="46183"/>
    <cellStyle name="Обычный 5 10 5 2 3" xfId="16311"/>
    <cellStyle name="Обычный 5 10 5 2 3 2" xfId="46184"/>
    <cellStyle name="Обычный 5 10 5 2 4" xfId="46185"/>
    <cellStyle name="Обычный 5 10 5 3" xfId="16312"/>
    <cellStyle name="Обычный 5 10 5 3 2" xfId="16313"/>
    <cellStyle name="Обычный 5 10 5 3 2 2" xfId="16314"/>
    <cellStyle name="Обычный 5 10 5 3 2 2 2" xfId="46186"/>
    <cellStyle name="Обычный 5 10 5 3 2 3" xfId="46187"/>
    <cellStyle name="Обычный 5 10 5 3 3" xfId="16315"/>
    <cellStyle name="Обычный 5 10 5 3 3 2" xfId="46188"/>
    <cellStyle name="Обычный 5 10 5 3 4" xfId="46189"/>
    <cellStyle name="Обычный 5 10 5 4" xfId="16316"/>
    <cellStyle name="Обычный 5 10 5 4 2" xfId="16317"/>
    <cellStyle name="Обычный 5 10 5 4 2 2" xfId="16318"/>
    <cellStyle name="Обычный 5 10 5 4 2 2 2" xfId="46190"/>
    <cellStyle name="Обычный 5 10 5 4 2 3" xfId="46191"/>
    <cellStyle name="Обычный 5 10 5 4 3" xfId="16319"/>
    <cellStyle name="Обычный 5 10 5 4 3 2" xfId="46192"/>
    <cellStyle name="Обычный 5 10 5 4 4" xfId="46193"/>
    <cellStyle name="Обычный 5 10 5 5" xfId="16320"/>
    <cellStyle name="Обычный 5 10 5 5 2" xfId="16321"/>
    <cellStyle name="Обычный 5 10 5 5 2 2" xfId="46194"/>
    <cellStyle name="Обычный 5 10 5 5 3" xfId="46195"/>
    <cellStyle name="Обычный 5 10 5 6" xfId="16322"/>
    <cellStyle name="Обычный 5 10 5 6 2" xfId="46196"/>
    <cellStyle name="Обычный 5 10 5 7" xfId="16323"/>
    <cellStyle name="Обычный 5 10 5 7 2" xfId="46197"/>
    <cellStyle name="Обычный 5 10 5 8" xfId="46198"/>
    <cellStyle name="Обычный 5 10 6" xfId="16324"/>
    <cellStyle name="Обычный 5 10 6 2" xfId="16325"/>
    <cellStyle name="Обычный 5 10 6 2 2" xfId="16326"/>
    <cellStyle name="Обычный 5 10 6 2 2 2" xfId="16327"/>
    <cellStyle name="Обычный 5 10 6 2 2 2 2" xfId="46199"/>
    <cellStyle name="Обычный 5 10 6 2 2 3" xfId="46200"/>
    <cellStyle name="Обычный 5 10 6 2 3" xfId="16328"/>
    <cellStyle name="Обычный 5 10 6 2 3 2" xfId="46201"/>
    <cellStyle name="Обычный 5 10 6 2 4" xfId="46202"/>
    <cellStyle name="Обычный 5 10 6 3" xfId="16329"/>
    <cellStyle name="Обычный 5 10 6 3 2" xfId="16330"/>
    <cellStyle name="Обычный 5 10 6 3 2 2" xfId="16331"/>
    <cellStyle name="Обычный 5 10 6 3 2 2 2" xfId="46203"/>
    <cellStyle name="Обычный 5 10 6 3 2 3" xfId="46204"/>
    <cellStyle name="Обычный 5 10 6 3 3" xfId="16332"/>
    <cellStyle name="Обычный 5 10 6 3 3 2" xfId="46205"/>
    <cellStyle name="Обычный 5 10 6 3 4" xfId="46206"/>
    <cellStyle name="Обычный 5 10 6 4" xfId="16333"/>
    <cellStyle name="Обычный 5 10 6 4 2" xfId="16334"/>
    <cellStyle name="Обычный 5 10 6 4 2 2" xfId="16335"/>
    <cellStyle name="Обычный 5 10 6 4 2 2 2" xfId="46207"/>
    <cellStyle name="Обычный 5 10 6 4 2 3" xfId="46208"/>
    <cellStyle name="Обычный 5 10 6 4 3" xfId="16336"/>
    <cellStyle name="Обычный 5 10 6 4 3 2" xfId="46209"/>
    <cellStyle name="Обычный 5 10 6 4 4" xfId="46210"/>
    <cellStyle name="Обычный 5 10 6 5" xfId="16337"/>
    <cellStyle name="Обычный 5 10 6 5 2" xfId="16338"/>
    <cellStyle name="Обычный 5 10 6 5 2 2" xfId="46211"/>
    <cellStyle name="Обычный 5 10 6 5 3" xfId="46212"/>
    <cellStyle name="Обычный 5 10 6 6" xfId="16339"/>
    <cellStyle name="Обычный 5 10 6 6 2" xfId="46213"/>
    <cellStyle name="Обычный 5 10 6 7" xfId="16340"/>
    <cellStyle name="Обычный 5 10 6 7 2" xfId="46214"/>
    <cellStyle name="Обычный 5 10 6 8" xfId="46215"/>
    <cellStyle name="Обычный 5 10 7" xfId="16341"/>
    <cellStyle name="Обычный 5 10 7 2" xfId="16342"/>
    <cellStyle name="Обычный 5 10 7 2 2" xfId="16343"/>
    <cellStyle name="Обычный 5 10 7 2 2 2" xfId="16344"/>
    <cellStyle name="Обычный 5 10 7 2 2 2 2" xfId="46216"/>
    <cellStyle name="Обычный 5 10 7 2 2 3" xfId="46217"/>
    <cellStyle name="Обычный 5 10 7 2 3" xfId="16345"/>
    <cellStyle name="Обычный 5 10 7 2 3 2" xfId="46218"/>
    <cellStyle name="Обычный 5 10 7 2 4" xfId="46219"/>
    <cellStyle name="Обычный 5 10 7 3" xfId="16346"/>
    <cellStyle name="Обычный 5 10 7 3 2" xfId="16347"/>
    <cellStyle name="Обычный 5 10 7 3 2 2" xfId="16348"/>
    <cellStyle name="Обычный 5 10 7 3 2 2 2" xfId="46220"/>
    <cellStyle name="Обычный 5 10 7 3 2 3" xfId="46221"/>
    <cellStyle name="Обычный 5 10 7 3 3" xfId="16349"/>
    <cellStyle name="Обычный 5 10 7 3 3 2" xfId="46222"/>
    <cellStyle name="Обычный 5 10 7 3 4" xfId="46223"/>
    <cellStyle name="Обычный 5 10 7 4" xfId="16350"/>
    <cellStyle name="Обычный 5 10 7 4 2" xfId="16351"/>
    <cellStyle name="Обычный 5 10 7 4 2 2" xfId="16352"/>
    <cellStyle name="Обычный 5 10 7 4 2 2 2" xfId="46224"/>
    <cellStyle name="Обычный 5 10 7 4 2 3" xfId="46225"/>
    <cellStyle name="Обычный 5 10 7 4 3" xfId="16353"/>
    <cellStyle name="Обычный 5 10 7 4 3 2" xfId="46226"/>
    <cellStyle name="Обычный 5 10 7 4 4" xfId="46227"/>
    <cellStyle name="Обычный 5 10 7 5" xfId="16354"/>
    <cellStyle name="Обычный 5 10 7 5 2" xfId="16355"/>
    <cellStyle name="Обычный 5 10 7 5 2 2" xfId="46228"/>
    <cellStyle name="Обычный 5 10 7 5 3" xfId="46229"/>
    <cellStyle name="Обычный 5 10 7 6" xfId="16356"/>
    <cellStyle name="Обычный 5 10 7 6 2" xfId="46230"/>
    <cellStyle name="Обычный 5 10 7 7" xfId="16357"/>
    <cellStyle name="Обычный 5 10 7 7 2" xfId="46231"/>
    <cellStyle name="Обычный 5 10 7 8" xfId="46232"/>
    <cellStyle name="Обычный 5 10 8" xfId="16358"/>
    <cellStyle name="Обычный 5 10 8 2" xfId="16359"/>
    <cellStyle name="Обычный 5 10 8 2 2" xfId="16360"/>
    <cellStyle name="Обычный 5 10 8 2 2 2" xfId="16361"/>
    <cellStyle name="Обычный 5 10 8 2 2 2 2" xfId="46233"/>
    <cellStyle name="Обычный 5 10 8 2 2 3" xfId="46234"/>
    <cellStyle name="Обычный 5 10 8 2 3" xfId="16362"/>
    <cellStyle name="Обычный 5 10 8 2 3 2" xfId="46235"/>
    <cellStyle name="Обычный 5 10 8 2 4" xfId="46236"/>
    <cellStyle name="Обычный 5 10 8 3" xfId="16363"/>
    <cellStyle name="Обычный 5 10 8 3 2" xfId="16364"/>
    <cellStyle name="Обычный 5 10 8 3 2 2" xfId="16365"/>
    <cellStyle name="Обычный 5 10 8 3 2 2 2" xfId="46237"/>
    <cellStyle name="Обычный 5 10 8 3 2 3" xfId="46238"/>
    <cellStyle name="Обычный 5 10 8 3 3" xfId="16366"/>
    <cellStyle name="Обычный 5 10 8 3 3 2" xfId="46239"/>
    <cellStyle name="Обычный 5 10 8 3 4" xfId="46240"/>
    <cellStyle name="Обычный 5 10 8 4" xfId="16367"/>
    <cellStyle name="Обычный 5 10 8 4 2" xfId="16368"/>
    <cellStyle name="Обычный 5 10 8 4 2 2" xfId="16369"/>
    <cellStyle name="Обычный 5 10 8 4 2 2 2" xfId="46241"/>
    <cellStyle name="Обычный 5 10 8 4 2 3" xfId="46242"/>
    <cellStyle name="Обычный 5 10 8 4 3" xfId="16370"/>
    <cellStyle name="Обычный 5 10 8 4 3 2" xfId="46243"/>
    <cellStyle name="Обычный 5 10 8 4 4" xfId="46244"/>
    <cellStyle name="Обычный 5 10 8 5" xfId="16371"/>
    <cellStyle name="Обычный 5 10 8 5 2" xfId="16372"/>
    <cellStyle name="Обычный 5 10 8 5 2 2" xfId="46245"/>
    <cellStyle name="Обычный 5 10 8 5 3" xfId="46246"/>
    <cellStyle name="Обычный 5 10 8 6" xfId="16373"/>
    <cellStyle name="Обычный 5 10 8 6 2" xfId="46247"/>
    <cellStyle name="Обычный 5 10 8 7" xfId="16374"/>
    <cellStyle name="Обычный 5 10 8 7 2" xfId="46248"/>
    <cellStyle name="Обычный 5 10 8 8" xfId="46249"/>
    <cellStyle name="Обычный 5 10 9" xfId="16375"/>
    <cellStyle name="Обычный 5 10 9 2" xfId="16376"/>
    <cellStyle name="Обычный 5 10 9 2 2" xfId="16377"/>
    <cellStyle name="Обычный 5 10 9 2 2 2" xfId="16378"/>
    <cellStyle name="Обычный 5 10 9 2 2 2 2" xfId="46250"/>
    <cellStyle name="Обычный 5 10 9 2 2 3" xfId="46251"/>
    <cellStyle name="Обычный 5 10 9 2 3" xfId="16379"/>
    <cellStyle name="Обычный 5 10 9 2 3 2" xfId="46252"/>
    <cellStyle name="Обычный 5 10 9 2 4" xfId="46253"/>
    <cellStyle name="Обычный 5 10 9 3" xfId="16380"/>
    <cellStyle name="Обычный 5 10 9 3 2" xfId="16381"/>
    <cellStyle name="Обычный 5 10 9 3 2 2" xfId="16382"/>
    <cellStyle name="Обычный 5 10 9 3 2 2 2" xfId="46254"/>
    <cellStyle name="Обычный 5 10 9 3 2 3" xfId="46255"/>
    <cellStyle name="Обычный 5 10 9 3 3" xfId="16383"/>
    <cellStyle name="Обычный 5 10 9 3 3 2" xfId="46256"/>
    <cellStyle name="Обычный 5 10 9 3 4" xfId="46257"/>
    <cellStyle name="Обычный 5 10 9 4" xfId="16384"/>
    <cellStyle name="Обычный 5 10 9 4 2" xfId="16385"/>
    <cellStyle name="Обычный 5 10 9 4 2 2" xfId="16386"/>
    <cellStyle name="Обычный 5 10 9 4 2 2 2" xfId="46258"/>
    <cellStyle name="Обычный 5 10 9 4 2 3" xfId="46259"/>
    <cellStyle name="Обычный 5 10 9 4 3" xfId="16387"/>
    <cellStyle name="Обычный 5 10 9 4 3 2" xfId="46260"/>
    <cellStyle name="Обычный 5 10 9 4 4" xfId="46261"/>
    <cellStyle name="Обычный 5 10 9 5" xfId="16388"/>
    <cellStyle name="Обычный 5 10 9 5 2" xfId="16389"/>
    <cellStyle name="Обычный 5 10 9 5 2 2" xfId="46262"/>
    <cellStyle name="Обычный 5 10 9 5 3" xfId="46263"/>
    <cellStyle name="Обычный 5 10 9 6" xfId="16390"/>
    <cellStyle name="Обычный 5 10 9 6 2" xfId="46264"/>
    <cellStyle name="Обычный 5 10 9 7" xfId="16391"/>
    <cellStyle name="Обычный 5 10 9 7 2" xfId="46265"/>
    <cellStyle name="Обычный 5 10 9 8" xfId="46266"/>
    <cellStyle name="Обычный 5 100" xfId="16392"/>
    <cellStyle name="Обычный 5 100 2" xfId="16393"/>
    <cellStyle name="Обычный 5 100 2 2" xfId="16394"/>
    <cellStyle name="Обычный 5 100 2 2 2" xfId="46267"/>
    <cellStyle name="Обычный 5 100 2 3" xfId="46268"/>
    <cellStyle name="Обычный 5 100 3" xfId="16395"/>
    <cellStyle name="Обычный 5 100 3 2" xfId="46269"/>
    <cellStyle name="Обычный 5 100 4" xfId="46270"/>
    <cellStyle name="Обычный 5 101" xfId="16396"/>
    <cellStyle name="Обычный 5 101 2" xfId="16397"/>
    <cellStyle name="Обычный 5 101 2 2" xfId="16398"/>
    <cellStyle name="Обычный 5 101 2 2 2" xfId="46271"/>
    <cellStyle name="Обычный 5 101 2 3" xfId="46272"/>
    <cellStyle name="Обычный 5 101 3" xfId="16399"/>
    <cellStyle name="Обычный 5 101 3 2" xfId="46273"/>
    <cellStyle name="Обычный 5 101 4" xfId="46274"/>
    <cellStyle name="Обычный 5 102" xfId="16400"/>
    <cellStyle name="Обычный 5 102 2" xfId="16401"/>
    <cellStyle name="Обычный 5 102 2 2" xfId="16402"/>
    <cellStyle name="Обычный 5 102 2 2 2" xfId="46275"/>
    <cellStyle name="Обычный 5 102 2 3" xfId="46276"/>
    <cellStyle name="Обычный 5 102 3" xfId="16403"/>
    <cellStyle name="Обычный 5 102 3 2" xfId="46277"/>
    <cellStyle name="Обычный 5 102 4" xfId="46278"/>
    <cellStyle name="Обычный 5 103" xfId="16404"/>
    <cellStyle name="Обычный 5 103 2" xfId="16405"/>
    <cellStyle name="Обычный 5 103 2 2" xfId="16406"/>
    <cellStyle name="Обычный 5 103 2 2 2" xfId="46279"/>
    <cellStyle name="Обычный 5 103 2 3" xfId="46280"/>
    <cellStyle name="Обычный 5 103 3" xfId="16407"/>
    <cellStyle name="Обычный 5 103 3 2" xfId="46281"/>
    <cellStyle name="Обычный 5 103 4" xfId="46282"/>
    <cellStyle name="Обычный 5 104" xfId="16408"/>
    <cellStyle name="Обычный 5 104 2" xfId="16409"/>
    <cellStyle name="Обычный 5 104 2 2" xfId="16410"/>
    <cellStyle name="Обычный 5 104 2 2 2" xfId="46283"/>
    <cellStyle name="Обычный 5 104 2 3" xfId="46284"/>
    <cellStyle name="Обычный 5 104 3" xfId="16411"/>
    <cellStyle name="Обычный 5 104 3 2" xfId="46285"/>
    <cellStyle name="Обычный 5 104 4" xfId="46286"/>
    <cellStyle name="Обычный 5 105" xfId="16412"/>
    <cellStyle name="Обычный 5 105 2" xfId="16413"/>
    <cellStyle name="Обычный 5 105 2 2" xfId="16414"/>
    <cellStyle name="Обычный 5 105 2 2 2" xfId="46287"/>
    <cellStyle name="Обычный 5 105 2 3" xfId="46288"/>
    <cellStyle name="Обычный 5 105 3" xfId="16415"/>
    <cellStyle name="Обычный 5 105 3 2" xfId="46289"/>
    <cellStyle name="Обычный 5 105 4" xfId="46290"/>
    <cellStyle name="Обычный 5 106" xfId="16416"/>
    <cellStyle name="Обычный 5 106 2" xfId="16417"/>
    <cellStyle name="Обычный 5 106 2 2" xfId="16418"/>
    <cellStyle name="Обычный 5 106 2 2 2" xfId="46291"/>
    <cellStyle name="Обычный 5 106 2 3" xfId="46292"/>
    <cellStyle name="Обычный 5 106 3" xfId="16419"/>
    <cellStyle name="Обычный 5 106 3 2" xfId="46293"/>
    <cellStyle name="Обычный 5 106 4" xfId="46294"/>
    <cellStyle name="Обычный 5 107" xfId="16420"/>
    <cellStyle name="Обычный 5 107 2" xfId="16421"/>
    <cellStyle name="Обычный 5 107 2 2" xfId="16422"/>
    <cellStyle name="Обычный 5 107 2 2 2" xfId="46295"/>
    <cellStyle name="Обычный 5 107 2 3" xfId="46296"/>
    <cellStyle name="Обычный 5 107 3" xfId="16423"/>
    <cellStyle name="Обычный 5 107 3 2" xfId="46297"/>
    <cellStyle name="Обычный 5 107 4" xfId="46298"/>
    <cellStyle name="Обычный 5 108" xfId="16424"/>
    <cellStyle name="Обычный 5 108 2" xfId="16425"/>
    <cellStyle name="Обычный 5 108 2 2" xfId="16426"/>
    <cellStyle name="Обычный 5 108 2 2 2" xfId="46299"/>
    <cellStyle name="Обычный 5 108 2 3" xfId="46300"/>
    <cellStyle name="Обычный 5 108 3" xfId="16427"/>
    <cellStyle name="Обычный 5 108 3 2" xfId="46301"/>
    <cellStyle name="Обычный 5 108 4" xfId="46302"/>
    <cellStyle name="Обычный 5 109" xfId="16428"/>
    <cellStyle name="Обычный 5 109 2" xfId="16429"/>
    <cellStyle name="Обычный 5 109 2 2" xfId="16430"/>
    <cellStyle name="Обычный 5 109 2 2 2" xfId="46303"/>
    <cellStyle name="Обычный 5 109 2 3" xfId="46304"/>
    <cellStyle name="Обычный 5 109 3" xfId="16431"/>
    <cellStyle name="Обычный 5 109 3 2" xfId="46305"/>
    <cellStyle name="Обычный 5 109 4" xfId="46306"/>
    <cellStyle name="Обычный 5 11" xfId="16432"/>
    <cellStyle name="Обычный 5 11 10" xfId="16433"/>
    <cellStyle name="Обычный 5 11 10 2" xfId="16434"/>
    <cellStyle name="Обычный 5 11 10 2 2" xfId="16435"/>
    <cellStyle name="Обычный 5 11 10 2 2 2" xfId="16436"/>
    <cellStyle name="Обычный 5 11 10 2 2 2 2" xfId="46307"/>
    <cellStyle name="Обычный 5 11 10 2 2 3" xfId="46308"/>
    <cellStyle name="Обычный 5 11 10 2 3" xfId="16437"/>
    <cellStyle name="Обычный 5 11 10 2 3 2" xfId="46309"/>
    <cellStyle name="Обычный 5 11 10 2 4" xfId="46310"/>
    <cellStyle name="Обычный 5 11 10 3" xfId="16438"/>
    <cellStyle name="Обычный 5 11 10 3 2" xfId="16439"/>
    <cellStyle name="Обычный 5 11 10 3 2 2" xfId="16440"/>
    <cellStyle name="Обычный 5 11 10 3 2 2 2" xfId="46311"/>
    <cellStyle name="Обычный 5 11 10 3 2 3" xfId="46312"/>
    <cellStyle name="Обычный 5 11 10 3 3" xfId="16441"/>
    <cellStyle name="Обычный 5 11 10 3 3 2" xfId="46313"/>
    <cellStyle name="Обычный 5 11 10 3 4" xfId="46314"/>
    <cellStyle name="Обычный 5 11 10 4" xfId="16442"/>
    <cellStyle name="Обычный 5 11 10 4 2" xfId="16443"/>
    <cellStyle name="Обычный 5 11 10 4 2 2" xfId="16444"/>
    <cellStyle name="Обычный 5 11 10 4 2 2 2" xfId="46315"/>
    <cellStyle name="Обычный 5 11 10 4 2 3" xfId="46316"/>
    <cellStyle name="Обычный 5 11 10 4 3" xfId="16445"/>
    <cellStyle name="Обычный 5 11 10 4 3 2" xfId="46317"/>
    <cellStyle name="Обычный 5 11 10 4 4" xfId="46318"/>
    <cellStyle name="Обычный 5 11 10 5" xfId="16446"/>
    <cellStyle name="Обычный 5 11 10 5 2" xfId="16447"/>
    <cellStyle name="Обычный 5 11 10 5 2 2" xfId="46319"/>
    <cellStyle name="Обычный 5 11 10 5 3" xfId="46320"/>
    <cellStyle name="Обычный 5 11 10 6" xfId="16448"/>
    <cellStyle name="Обычный 5 11 10 6 2" xfId="46321"/>
    <cellStyle name="Обычный 5 11 10 7" xfId="16449"/>
    <cellStyle name="Обычный 5 11 10 7 2" xfId="46322"/>
    <cellStyle name="Обычный 5 11 10 8" xfId="46323"/>
    <cellStyle name="Обычный 5 11 11" xfId="16450"/>
    <cellStyle name="Обычный 5 11 11 2" xfId="16451"/>
    <cellStyle name="Обычный 5 11 11 2 2" xfId="16452"/>
    <cellStyle name="Обычный 5 11 11 2 2 2" xfId="16453"/>
    <cellStyle name="Обычный 5 11 11 2 2 2 2" xfId="46324"/>
    <cellStyle name="Обычный 5 11 11 2 2 3" xfId="46325"/>
    <cellStyle name="Обычный 5 11 11 2 3" xfId="16454"/>
    <cellStyle name="Обычный 5 11 11 2 3 2" xfId="46326"/>
    <cellStyle name="Обычный 5 11 11 2 4" xfId="46327"/>
    <cellStyle name="Обычный 5 11 11 3" xfId="16455"/>
    <cellStyle name="Обычный 5 11 11 3 2" xfId="16456"/>
    <cellStyle name="Обычный 5 11 11 3 2 2" xfId="16457"/>
    <cellStyle name="Обычный 5 11 11 3 2 2 2" xfId="46328"/>
    <cellStyle name="Обычный 5 11 11 3 2 3" xfId="46329"/>
    <cellStyle name="Обычный 5 11 11 3 3" xfId="16458"/>
    <cellStyle name="Обычный 5 11 11 3 3 2" xfId="46330"/>
    <cellStyle name="Обычный 5 11 11 3 4" xfId="46331"/>
    <cellStyle name="Обычный 5 11 11 4" xfId="16459"/>
    <cellStyle name="Обычный 5 11 11 4 2" xfId="16460"/>
    <cellStyle name="Обычный 5 11 11 4 2 2" xfId="16461"/>
    <cellStyle name="Обычный 5 11 11 4 2 2 2" xfId="46332"/>
    <cellStyle name="Обычный 5 11 11 4 2 3" xfId="46333"/>
    <cellStyle name="Обычный 5 11 11 4 3" xfId="16462"/>
    <cellStyle name="Обычный 5 11 11 4 3 2" xfId="46334"/>
    <cellStyle name="Обычный 5 11 11 4 4" xfId="46335"/>
    <cellStyle name="Обычный 5 11 11 5" xfId="16463"/>
    <cellStyle name="Обычный 5 11 11 5 2" xfId="16464"/>
    <cellStyle name="Обычный 5 11 11 5 2 2" xfId="46336"/>
    <cellStyle name="Обычный 5 11 11 5 3" xfId="46337"/>
    <cellStyle name="Обычный 5 11 11 6" xfId="16465"/>
    <cellStyle name="Обычный 5 11 11 6 2" xfId="46338"/>
    <cellStyle name="Обычный 5 11 11 7" xfId="16466"/>
    <cellStyle name="Обычный 5 11 11 7 2" xfId="46339"/>
    <cellStyle name="Обычный 5 11 11 8" xfId="46340"/>
    <cellStyle name="Обычный 5 11 12" xfId="16467"/>
    <cellStyle name="Обычный 5 11 12 2" xfId="16468"/>
    <cellStyle name="Обычный 5 11 12 2 2" xfId="16469"/>
    <cellStyle name="Обычный 5 11 12 2 2 2" xfId="16470"/>
    <cellStyle name="Обычный 5 11 12 2 2 2 2" xfId="46341"/>
    <cellStyle name="Обычный 5 11 12 2 2 3" xfId="46342"/>
    <cellStyle name="Обычный 5 11 12 2 3" xfId="16471"/>
    <cellStyle name="Обычный 5 11 12 2 3 2" xfId="46343"/>
    <cellStyle name="Обычный 5 11 12 2 4" xfId="46344"/>
    <cellStyle name="Обычный 5 11 12 3" xfId="16472"/>
    <cellStyle name="Обычный 5 11 12 3 2" xfId="16473"/>
    <cellStyle name="Обычный 5 11 12 3 2 2" xfId="16474"/>
    <cellStyle name="Обычный 5 11 12 3 2 2 2" xfId="46345"/>
    <cellStyle name="Обычный 5 11 12 3 2 3" xfId="46346"/>
    <cellStyle name="Обычный 5 11 12 3 3" xfId="16475"/>
    <cellStyle name="Обычный 5 11 12 3 3 2" xfId="46347"/>
    <cellStyle name="Обычный 5 11 12 3 4" xfId="46348"/>
    <cellStyle name="Обычный 5 11 12 4" xfId="16476"/>
    <cellStyle name="Обычный 5 11 12 4 2" xfId="16477"/>
    <cellStyle name="Обычный 5 11 12 4 2 2" xfId="16478"/>
    <cellStyle name="Обычный 5 11 12 4 2 2 2" xfId="46349"/>
    <cellStyle name="Обычный 5 11 12 4 2 3" xfId="46350"/>
    <cellStyle name="Обычный 5 11 12 4 3" xfId="16479"/>
    <cellStyle name="Обычный 5 11 12 4 3 2" xfId="46351"/>
    <cellStyle name="Обычный 5 11 12 4 4" xfId="46352"/>
    <cellStyle name="Обычный 5 11 12 5" xfId="16480"/>
    <cellStyle name="Обычный 5 11 12 5 2" xfId="16481"/>
    <cellStyle name="Обычный 5 11 12 5 2 2" xfId="46353"/>
    <cellStyle name="Обычный 5 11 12 5 3" xfId="46354"/>
    <cellStyle name="Обычный 5 11 12 6" xfId="16482"/>
    <cellStyle name="Обычный 5 11 12 6 2" xfId="46355"/>
    <cellStyle name="Обычный 5 11 12 7" xfId="16483"/>
    <cellStyle name="Обычный 5 11 12 7 2" xfId="46356"/>
    <cellStyle name="Обычный 5 11 12 8" xfId="46357"/>
    <cellStyle name="Обычный 5 11 13" xfId="16484"/>
    <cellStyle name="Обычный 5 11 13 2" xfId="16485"/>
    <cellStyle name="Обычный 5 11 13 2 2" xfId="16486"/>
    <cellStyle name="Обычный 5 11 13 2 2 2" xfId="16487"/>
    <cellStyle name="Обычный 5 11 13 2 2 2 2" xfId="46358"/>
    <cellStyle name="Обычный 5 11 13 2 2 3" xfId="46359"/>
    <cellStyle name="Обычный 5 11 13 2 3" xfId="16488"/>
    <cellStyle name="Обычный 5 11 13 2 3 2" xfId="46360"/>
    <cellStyle name="Обычный 5 11 13 2 4" xfId="46361"/>
    <cellStyle name="Обычный 5 11 13 3" xfId="16489"/>
    <cellStyle name="Обычный 5 11 13 3 2" xfId="16490"/>
    <cellStyle name="Обычный 5 11 13 3 2 2" xfId="16491"/>
    <cellStyle name="Обычный 5 11 13 3 2 2 2" xfId="46362"/>
    <cellStyle name="Обычный 5 11 13 3 2 3" xfId="46363"/>
    <cellStyle name="Обычный 5 11 13 3 3" xfId="16492"/>
    <cellStyle name="Обычный 5 11 13 3 3 2" xfId="46364"/>
    <cellStyle name="Обычный 5 11 13 3 4" xfId="46365"/>
    <cellStyle name="Обычный 5 11 13 4" xfId="16493"/>
    <cellStyle name="Обычный 5 11 13 4 2" xfId="16494"/>
    <cellStyle name="Обычный 5 11 13 4 2 2" xfId="16495"/>
    <cellStyle name="Обычный 5 11 13 4 2 2 2" xfId="46366"/>
    <cellStyle name="Обычный 5 11 13 4 2 3" xfId="46367"/>
    <cellStyle name="Обычный 5 11 13 4 3" xfId="16496"/>
    <cellStyle name="Обычный 5 11 13 4 3 2" xfId="46368"/>
    <cellStyle name="Обычный 5 11 13 4 4" xfId="46369"/>
    <cellStyle name="Обычный 5 11 13 5" xfId="16497"/>
    <cellStyle name="Обычный 5 11 13 5 2" xfId="16498"/>
    <cellStyle name="Обычный 5 11 13 5 2 2" xfId="46370"/>
    <cellStyle name="Обычный 5 11 13 5 3" xfId="46371"/>
    <cellStyle name="Обычный 5 11 13 6" xfId="16499"/>
    <cellStyle name="Обычный 5 11 13 6 2" xfId="46372"/>
    <cellStyle name="Обычный 5 11 13 7" xfId="16500"/>
    <cellStyle name="Обычный 5 11 13 7 2" xfId="46373"/>
    <cellStyle name="Обычный 5 11 13 8" xfId="46374"/>
    <cellStyle name="Обычный 5 11 14" xfId="16501"/>
    <cellStyle name="Обычный 5 11 14 2" xfId="16502"/>
    <cellStyle name="Обычный 5 11 14 2 2" xfId="16503"/>
    <cellStyle name="Обычный 5 11 14 2 2 2" xfId="16504"/>
    <cellStyle name="Обычный 5 11 14 2 2 2 2" xfId="46375"/>
    <cellStyle name="Обычный 5 11 14 2 2 3" xfId="46376"/>
    <cellStyle name="Обычный 5 11 14 2 3" xfId="16505"/>
    <cellStyle name="Обычный 5 11 14 2 3 2" xfId="46377"/>
    <cellStyle name="Обычный 5 11 14 2 4" xfId="46378"/>
    <cellStyle name="Обычный 5 11 14 3" xfId="16506"/>
    <cellStyle name="Обычный 5 11 14 3 2" xfId="16507"/>
    <cellStyle name="Обычный 5 11 14 3 2 2" xfId="16508"/>
    <cellStyle name="Обычный 5 11 14 3 2 2 2" xfId="46379"/>
    <cellStyle name="Обычный 5 11 14 3 2 3" xfId="46380"/>
    <cellStyle name="Обычный 5 11 14 3 3" xfId="16509"/>
    <cellStyle name="Обычный 5 11 14 3 3 2" xfId="46381"/>
    <cellStyle name="Обычный 5 11 14 3 4" xfId="46382"/>
    <cellStyle name="Обычный 5 11 14 4" xfId="16510"/>
    <cellStyle name="Обычный 5 11 14 4 2" xfId="16511"/>
    <cellStyle name="Обычный 5 11 14 4 2 2" xfId="16512"/>
    <cellStyle name="Обычный 5 11 14 4 2 2 2" xfId="46383"/>
    <cellStyle name="Обычный 5 11 14 4 2 3" xfId="46384"/>
    <cellStyle name="Обычный 5 11 14 4 3" xfId="16513"/>
    <cellStyle name="Обычный 5 11 14 4 3 2" xfId="46385"/>
    <cellStyle name="Обычный 5 11 14 4 4" xfId="46386"/>
    <cellStyle name="Обычный 5 11 14 5" xfId="16514"/>
    <cellStyle name="Обычный 5 11 14 5 2" xfId="16515"/>
    <cellStyle name="Обычный 5 11 14 5 2 2" xfId="46387"/>
    <cellStyle name="Обычный 5 11 14 5 3" xfId="46388"/>
    <cellStyle name="Обычный 5 11 14 6" xfId="16516"/>
    <cellStyle name="Обычный 5 11 14 6 2" xfId="46389"/>
    <cellStyle name="Обычный 5 11 14 7" xfId="16517"/>
    <cellStyle name="Обычный 5 11 14 7 2" xfId="46390"/>
    <cellStyle name="Обычный 5 11 14 8" xfId="46391"/>
    <cellStyle name="Обычный 5 11 15" xfId="16518"/>
    <cellStyle name="Обычный 5 11 15 2" xfId="16519"/>
    <cellStyle name="Обычный 5 11 15 2 2" xfId="16520"/>
    <cellStyle name="Обычный 5 11 15 2 2 2" xfId="16521"/>
    <cellStyle name="Обычный 5 11 15 2 2 2 2" xfId="46392"/>
    <cellStyle name="Обычный 5 11 15 2 2 3" xfId="46393"/>
    <cellStyle name="Обычный 5 11 15 2 3" xfId="16522"/>
    <cellStyle name="Обычный 5 11 15 2 3 2" xfId="46394"/>
    <cellStyle name="Обычный 5 11 15 2 4" xfId="46395"/>
    <cellStyle name="Обычный 5 11 15 3" xfId="16523"/>
    <cellStyle name="Обычный 5 11 15 3 2" xfId="16524"/>
    <cellStyle name="Обычный 5 11 15 3 2 2" xfId="16525"/>
    <cellStyle name="Обычный 5 11 15 3 2 2 2" xfId="46396"/>
    <cellStyle name="Обычный 5 11 15 3 2 3" xfId="46397"/>
    <cellStyle name="Обычный 5 11 15 3 3" xfId="16526"/>
    <cellStyle name="Обычный 5 11 15 3 3 2" xfId="46398"/>
    <cellStyle name="Обычный 5 11 15 3 4" xfId="46399"/>
    <cellStyle name="Обычный 5 11 15 4" xfId="16527"/>
    <cellStyle name="Обычный 5 11 15 4 2" xfId="16528"/>
    <cellStyle name="Обычный 5 11 15 4 2 2" xfId="16529"/>
    <cellStyle name="Обычный 5 11 15 4 2 2 2" xfId="46400"/>
    <cellStyle name="Обычный 5 11 15 4 2 3" xfId="46401"/>
    <cellStyle name="Обычный 5 11 15 4 3" xfId="16530"/>
    <cellStyle name="Обычный 5 11 15 4 3 2" xfId="46402"/>
    <cellStyle name="Обычный 5 11 15 4 4" xfId="46403"/>
    <cellStyle name="Обычный 5 11 15 5" xfId="16531"/>
    <cellStyle name="Обычный 5 11 15 5 2" xfId="16532"/>
    <cellStyle name="Обычный 5 11 15 5 2 2" xfId="46404"/>
    <cellStyle name="Обычный 5 11 15 5 3" xfId="46405"/>
    <cellStyle name="Обычный 5 11 15 6" xfId="16533"/>
    <cellStyle name="Обычный 5 11 15 6 2" xfId="46406"/>
    <cellStyle name="Обычный 5 11 15 7" xfId="16534"/>
    <cellStyle name="Обычный 5 11 15 7 2" xfId="46407"/>
    <cellStyle name="Обычный 5 11 15 8" xfId="46408"/>
    <cellStyle name="Обычный 5 11 16" xfId="16535"/>
    <cellStyle name="Обычный 5 11 16 2" xfId="16536"/>
    <cellStyle name="Обычный 5 11 16 2 2" xfId="16537"/>
    <cellStyle name="Обычный 5 11 16 2 2 2" xfId="16538"/>
    <cellStyle name="Обычный 5 11 16 2 2 2 2" xfId="46409"/>
    <cellStyle name="Обычный 5 11 16 2 2 3" xfId="46410"/>
    <cellStyle name="Обычный 5 11 16 2 3" xfId="16539"/>
    <cellStyle name="Обычный 5 11 16 2 3 2" xfId="46411"/>
    <cellStyle name="Обычный 5 11 16 2 4" xfId="46412"/>
    <cellStyle name="Обычный 5 11 16 3" xfId="16540"/>
    <cellStyle name="Обычный 5 11 16 3 2" xfId="16541"/>
    <cellStyle name="Обычный 5 11 16 3 2 2" xfId="16542"/>
    <cellStyle name="Обычный 5 11 16 3 2 2 2" xfId="46413"/>
    <cellStyle name="Обычный 5 11 16 3 2 3" xfId="46414"/>
    <cellStyle name="Обычный 5 11 16 3 3" xfId="16543"/>
    <cellStyle name="Обычный 5 11 16 3 3 2" xfId="46415"/>
    <cellStyle name="Обычный 5 11 16 3 4" xfId="46416"/>
    <cellStyle name="Обычный 5 11 16 4" xfId="16544"/>
    <cellStyle name="Обычный 5 11 16 4 2" xfId="16545"/>
    <cellStyle name="Обычный 5 11 16 4 2 2" xfId="16546"/>
    <cellStyle name="Обычный 5 11 16 4 2 2 2" xfId="46417"/>
    <cellStyle name="Обычный 5 11 16 4 2 3" xfId="46418"/>
    <cellStyle name="Обычный 5 11 16 4 3" xfId="16547"/>
    <cellStyle name="Обычный 5 11 16 4 3 2" xfId="46419"/>
    <cellStyle name="Обычный 5 11 16 4 4" xfId="46420"/>
    <cellStyle name="Обычный 5 11 16 5" xfId="16548"/>
    <cellStyle name="Обычный 5 11 16 5 2" xfId="16549"/>
    <cellStyle name="Обычный 5 11 16 5 2 2" xfId="46421"/>
    <cellStyle name="Обычный 5 11 16 5 3" xfId="46422"/>
    <cellStyle name="Обычный 5 11 16 6" xfId="16550"/>
    <cellStyle name="Обычный 5 11 16 6 2" xfId="46423"/>
    <cellStyle name="Обычный 5 11 16 7" xfId="16551"/>
    <cellStyle name="Обычный 5 11 16 7 2" xfId="46424"/>
    <cellStyle name="Обычный 5 11 16 8" xfId="46425"/>
    <cellStyle name="Обычный 5 11 17" xfId="16552"/>
    <cellStyle name="Обычный 5 11 17 2" xfId="16553"/>
    <cellStyle name="Обычный 5 11 17 2 2" xfId="16554"/>
    <cellStyle name="Обычный 5 11 17 2 2 2" xfId="16555"/>
    <cellStyle name="Обычный 5 11 17 2 2 2 2" xfId="46426"/>
    <cellStyle name="Обычный 5 11 17 2 2 3" xfId="46427"/>
    <cellStyle name="Обычный 5 11 17 2 3" xfId="16556"/>
    <cellStyle name="Обычный 5 11 17 2 3 2" xfId="46428"/>
    <cellStyle name="Обычный 5 11 17 2 4" xfId="46429"/>
    <cellStyle name="Обычный 5 11 17 3" xfId="16557"/>
    <cellStyle name="Обычный 5 11 17 3 2" xfId="16558"/>
    <cellStyle name="Обычный 5 11 17 3 2 2" xfId="16559"/>
    <cellStyle name="Обычный 5 11 17 3 2 2 2" xfId="46430"/>
    <cellStyle name="Обычный 5 11 17 3 2 3" xfId="46431"/>
    <cellStyle name="Обычный 5 11 17 3 3" xfId="16560"/>
    <cellStyle name="Обычный 5 11 17 3 3 2" xfId="46432"/>
    <cellStyle name="Обычный 5 11 17 3 4" xfId="46433"/>
    <cellStyle name="Обычный 5 11 17 4" xfId="16561"/>
    <cellStyle name="Обычный 5 11 17 4 2" xfId="16562"/>
    <cellStyle name="Обычный 5 11 17 4 2 2" xfId="16563"/>
    <cellStyle name="Обычный 5 11 17 4 2 2 2" xfId="46434"/>
    <cellStyle name="Обычный 5 11 17 4 2 3" xfId="46435"/>
    <cellStyle name="Обычный 5 11 17 4 3" xfId="16564"/>
    <cellStyle name="Обычный 5 11 17 4 3 2" xfId="46436"/>
    <cellStyle name="Обычный 5 11 17 4 4" xfId="46437"/>
    <cellStyle name="Обычный 5 11 17 5" xfId="16565"/>
    <cellStyle name="Обычный 5 11 17 5 2" xfId="16566"/>
    <cellStyle name="Обычный 5 11 17 5 2 2" xfId="46438"/>
    <cellStyle name="Обычный 5 11 17 5 3" xfId="46439"/>
    <cellStyle name="Обычный 5 11 17 6" xfId="16567"/>
    <cellStyle name="Обычный 5 11 17 6 2" xfId="46440"/>
    <cellStyle name="Обычный 5 11 17 7" xfId="16568"/>
    <cellStyle name="Обычный 5 11 17 7 2" xfId="46441"/>
    <cellStyle name="Обычный 5 11 17 8" xfId="46442"/>
    <cellStyle name="Обычный 5 11 18" xfId="16569"/>
    <cellStyle name="Обычный 5 11 18 2" xfId="16570"/>
    <cellStyle name="Обычный 5 11 18 2 2" xfId="16571"/>
    <cellStyle name="Обычный 5 11 18 2 2 2" xfId="16572"/>
    <cellStyle name="Обычный 5 11 18 2 2 2 2" xfId="46443"/>
    <cellStyle name="Обычный 5 11 18 2 2 3" xfId="46444"/>
    <cellStyle name="Обычный 5 11 18 2 3" xfId="16573"/>
    <cellStyle name="Обычный 5 11 18 2 3 2" xfId="46445"/>
    <cellStyle name="Обычный 5 11 18 2 4" xfId="46446"/>
    <cellStyle name="Обычный 5 11 18 3" xfId="16574"/>
    <cellStyle name="Обычный 5 11 18 3 2" xfId="16575"/>
    <cellStyle name="Обычный 5 11 18 3 2 2" xfId="16576"/>
    <cellStyle name="Обычный 5 11 18 3 2 2 2" xfId="46447"/>
    <cellStyle name="Обычный 5 11 18 3 2 3" xfId="46448"/>
    <cellStyle name="Обычный 5 11 18 3 3" xfId="16577"/>
    <cellStyle name="Обычный 5 11 18 3 3 2" xfId="46449"/>
    <cellStyle name="Обычный 5 11 18 3 4" xfId="46450"/>
    <cellStyle name="Обычный 5 11 18 4" xfId="16578"/>
    <cellStyle name="Обычный 5 11 18 4 2" xfId="16579"/>
    <cellStyle name="Обычный 5 11 18 4 2 2" xfId="16580"/>
    <cellStyle name="Обычный 5 11 18 4 2 2 2" xfId="46451"/>
    <cellStyle name="Обычный 5 11 18 4 2 3" xfId="46452"/>
    <cellStyle name="Обычный 5 11 18 4 3" xfId="16581"/>
    <cellStyle name="Обычный 5 11 18 4 3 2" xfId="46453"/>
    <cellStyle name="Обычный 5 11 18 4 4" xfId="46454"/>
    <cellStyle name="Обычный 5 11 18 5" xfId="16582"/>
    <cellStyle name="Обычный 5 11 18 5 2" xfId="16583"/>
    <cellStyle name="Обычный 5 11 18 5 2 2" xfId="46455"/>
    <cellStyle name="Обычный 5 11 18 5 3" xfId="46456"/>
    <cellStyle name="Обычный 5 11 18 6" xfId="16584"/>
    <cellStyle name="Обычный 5 11 18 6 2" xfId="46457"/>
    <cellStyle name="Обычный 5 11 18 7" xfId="16585"/>
    <cellStyle name="Обычный 5 11 18 7 2" xfId="46458"/>
    <cellStyle name="Обычный 5 11 18 8" xfId="46459"/>
    <cellStyle name="Обычный 5 11 19" xfId="16586"/>
    <cellStyle name="Обычный 5 11 19 2" xfId="16587"/>
    <cellStyle name="Обычный 5 11 19 2 2" xfId="16588"/>
    <cellStyle name="Обычный 5 11 19 2 2 2" xfId="16589"/>
    <cellStyle name="Обычный 5 11 19 2 2 2 2" xfId="46460"/>
    <cellStyle name="Обычный 5 11 19 2 2 3" xfId="46461"/>
    <cellStyle name="Обычный 5 11 19 2 3" xfId="16590"/>
    <cellStyle name="Обычный 5 11 19 2 3 2" xfId="46462"/>
    <cellStyle name="Обычный 5 11 19 2 4" xfId="46463"/>
    <cellStyle name="Обычный 5 11 19 3" xfId="16591"/>
    <cellStyle name="Обычный 5 11 19 3 2" xfId="16592"/>
    <cellStyle name="Обычный 5 11 19 3 2 2" xfId="16593"/>
    <cellStyle name="Обычный 5 11 19 3 2 2 2" xfId="46464"/>
    <cellStyle name="Обычный 5 11 19 3 2 3" xfId="46465"/>
    <cellStyle name="Обычный 5 11 19 3 3" xfId="16594"/>
    <cellStyle name="Обычный 5 11 19 3 3 2" xfId="46466"/>
    <cellStyle name="Обычный 5 11 19 3 4" xfId="46467"/>
    <cellStyle name="Обычный 5 11 19 4" xfId="16595"/>
    <cellStyle name="Обычный 5 11 19 4 2" xfId="16596"/>
    <cellStyle name="Обычный 5 11 19 4 2 2" xfId="16597"/>
    <cellStyle name="Обычный 5 11 19 4 2 2 2" xfId="46468"/>
    <cellStyle name="Обычный 5 11 19 4 2 3" xfId="46469"/>
    <cellStyle name="Обычный 5 11 19 4 3" xfId="16598"/>
    <cellStyle name="Обычный 5 11 19 4 3 2" xfId="46470"/>
    <cellStyle name="Обычный 5 11 19 4 4" xfId="46471"/>
    <cellStyle name="Обычный 5 11 19 5" xfId="16599"/>
    <cellStyle name="Обычный 5 11 19 5 2" xfId="16600"/>
    <cellStyle name="Обычный 5 11 19 5 2 2" xfId="46472"/>
    <cellStyle name="Обычный 5 11 19 5 3" xfId="46473"/>
    <cellStyle name="Обычный 5 11 19 6" xfId="16601"/>
    <cellStyle name="Обычный 5 11 19 6 2" xfId="46474"/>
    <cellStyle name="Обычный 5 11 19 7" xfId="16602"/>
    <cellStyle name="Обычный 5 11 19 7 2" xfId="46475"/>
    <cellStyle name="Обычный 5 11 19 8" xfId="46476"/>
    <cellStyle name="Обычный 5 11 2" xfId="16603"/>
    <cellStyle name="Обычный 5 11 2 2" xfId="16604"/>
    <cellStyle name="Обычный 5 11 2 2 2" xfId="16605"/>
    <cellStyle name="Обычный 5 11 2 2 2 2" xfId="16606"/>
    <cellStyle name="Обычный 5 11 2 2 2 2 2" xfId="46477"/>
    <cellStyle name="Обычный 5 11 2 2 2 3" xfId="46478"/>
    <cellStyle name="Обычный 5 11 2 2 3" xfId="16607"/>
    <cellStyle name="Обычный 5 11 2 2 3 2" xfId="46479"/>
    <cellStyle name="Обычный 5 11 2 2 4" xfId="46480"/>
    <cellStyle name="Обычный 5 11 2 3" xfId="16608"/>
    <cellStyle name="Обычный 5 11 2 3 2" xfId="16609"/>
    <cellStyle name="Обычный 5 11 2 3 2 2" xfId="16610"/>
    <cellStyle name="Обычный 5 11 2 3 2 2 2" xfId="46481"/>
    <cellStyle name="Обычный 5 11 2 3 2 3" xfId="46482"/>
    <cellStyle name="Обычный 5 11 2 3 3" xfId="16611"/>
    <cellStyle name="Обычный 5 11 2 3 3 2" xfId="46483"/>
    <cellStyle name="Обычный 5 11 2 3 4" xfId="46484"/>
    <cellStyle name="Обычный 5 11 2 4" xfId="16612"/>
    <cellStyle name="Обычный 5 11 2 4 2" xfId="16613"/>
    <cellStyle name="Обычный 5 11 2 4 2 2" xfId="16614"/>
    <cellStyle name="Обычный 5 11 2 4 2 2 2" xfId="46485"/>
    <cellStyle name="Обычный 5 11 2 4 2 3" xfId="46486"/>
    <cellStyle name="Обычный 5 11 2 4 3" xfId="16615"/>
    <cellStyle name="Обычный 5 11 2 4 3 2" xfId="46487"/>
    <cellStyle name="Обычный 5 11 2 4 4" xfId="46488"/>
    <cellStyle name="Обычный 5 11 2 5" xfId="16616"/>
    <cellStyle name="Обычный 5 11 2 5 2" xfId="16617"/>
    <cellStyle name="Обычный 5 11 2 5 2 2" xfId="46489"/>
    <cellStyle name="Обычный 5 11 2 5 3" xfId="46490"/>
    <cellStyle name="Обычный 5 11 2 6" xfId="16618"/>
    <cellStyle name="Обычный 5 11 2 6 2" xfId="46491"/>
    <cellStyle name="Обычный 5 11 2 7" xfId="16619"/>
    <cellStyle name="Обычный 5 11 2 7 2" xfId="46492"/>
    <cellStyle name="Обычный 5 11 2 8" xfId="46493"/>
    <cellStyle name="Обычный 5 11 20" xfId="16620"/>
    <cellStyle name="Обычный 5 11 20 2" xfId="16621"/>
    <cellStyle name="Обычный 5 11 20 2 2" xfId="16622"/>
    <cellStyle name="Обычный 5 11 20 2 2 2" xfId="16623"/>
    <cellStyle name="Обычный 5 11 20 2 2 2 2" xfId="46494"/>
    <cellStyle name="Обычный 5 11 20 2 2 3" xfId="46495"/>
    <cellStyle name="Обычный 5 11 20 2 3" xfId="16624"/>
    <cellStyle name="Обычный 5 11 20 2 3 2" xfId="46496"/>
    <cellStyle name="Обычный 5 11 20 2 4" xfId="46497"/>
    <cellStyle name="Обычный 5 11 20 3" xfId="16625"/>
    <cellStyle name="Обычный 5 11 20 3 2" xfId="16626"/>
    <cellStyle name="Обычный 5 11 20 3 2 2" xfId="16627"/>
    <cellStyle name="Обычный 5 11 20 3 2 2 2" xfId="46498"/>
    <cellStyle name="Обычный 5 11 20 3 2 3" xfId="46499"/>
    <cellStyle name="Обычный 5 11 20 3 3" xfId="16628"/>
    <cellStyle name="Обычный 5 11 20 3 3 2" xfId="46500"/>
    <cellStyle name="Обычный 5 11 20 3 4" xfId="46501"/>
    <cellStyle name="Обычный 5 11 20 4" xfId="16629"/>
    <cellStyle name="Обычный 5 11 20 4 2" xfId="16630"/>
    <cellStyle name="Обычный 5 11 20 4 2 2" xfId="16631"/>
    <cellStyle name="Обычный 5 11 20 4 2 2 2" xfId="46502"/>
    <cellStyle name="Обычный 5 11 20 4 2 3" xfId="46503"/>
    <cellStyle name="Обычный 5 11 20 4 3" xfId="16632"/>
    <cellStyle name="Обычный 5 11 20 4 3 2" xfId="46504"/>
    <cellStyle name="Обычный 5 11 20 4 4" xfId="46505"/>
    <cellStyle name="Обычный 5 11 20 5" xfId="16633"/>
    <cellStyle name="Обычный 5 11 20 5 2" xfId="16634"/>
    <cellStyle name="Обычный 5 11 20 5 2 2" xfId="46506"/>
    <cellStyle name="Обычный 5 11 20 5 3" xfId="46507"/>
    <cellStyle name="Обычный 5 11 20 6" xfId="16635"/>
    <cellStyle name="Обычный 5 11 20 6 2" xfId="46508"/>
    <cellStyle name="Обычный 5 11 20 7" xfId="16636"/>
    <cellStyle name="Обычный 5 11 20 7 2" xfId="46509"/>
    <cellStyle name="Обычный 5 11 20 8" xfId="46510"/>
    <cellStyle name="Обычный 5 11 21" xfId="16637"/>
    <cellStyle name="Обычный 5 11 21 2" xfId="16638"/>
    <cellStyle name="Обычный 5 11 21 2 2" xfId="16639"/>
    <cellStyle name="Обычный 5 11 21 2 2 2" xfId="16640"/>
    <cellStyle name="Обычный 5 11 21 2 2 2 2" xfId="46511"/>
    <cellStyle name="Обычный 5 11 21 2 2 3" xfId="46512"/>
    <cellStyle name="Обычный 5 11 21 2 3" xfId="16641"/>
    <cellStyle name="Обычный 5 11 21 2 3 2" xfId="46513"/>
    <cellStyle name="Обычный 5 11 21 2 4" xfId="46514"/>
    <cellStyle name="Обычный 5 11 21 3" xfId="16642"/>
    <cellStyle name="Обычный 5 11 21 3 2" xfId="16643"/>
    <cellStyle name="Обычный 5 11 21 3 2 2" xfId="16644"/>
    <cellStyle name="Обычный 5 11 21 3 2 2 2" xfId="46515"/>
    <cellStyle name="Обычный 5 11 21 3 2 3" xfId="46516"/>
    <cellStyle name="Обычный 5 11 21 3 3" xfId="16645"/>
    <cellStyle name="Обычный 5 11 21 3 3 2" xfId="46517"/>
    <cellStyle name="Обычный 5 11 21 3 4" xfId="46518"/>
    <cellStyle name="Обычный 5 11 21 4" xfId="16646"/>
    <cellStyle name="Обычный 5 11 21 4 2" xfId="16647"/>
    <cellStyle name="Обычный 5 11 21 4 2 2" xfId="16648"/>
    <cellStyle name="Обычный 5 11 21 4 2 2 2" xfId="46519"/>
    <cellStyle name="Обычный 5 11 21 4 2 3" xfId="46520"/>
    <cellStyle name="Обычный 5 11 21 4 3" xfId="16649"/>
    <cellStyle name="Обычный 5 11 21 4 3 2" xfId="46521"/>
    <cellStyle name="Обычный 5 11 21 4 4" xfId="46522"/>
    <cellStyle name="Обычный 5 11 21 5" xfId="16650"/>
    <cellStyle name="Обычный 5 11 21 5 2" xfId="16651"/>
    <cellStyle name="Обычный 5 11 21 5 2 2" xfId="46523"/>
    <cellStyle name="Обычный 5 11 21 5 3" xfId="46524"/>
    <cellStyle name="Обычный 5 11 21 6" xfId="16652"/>
    <cellStyle name="Обычный 5 11 21 6 2" xfId="46525"/>
    <cellStyle name="Обычный 5 11 21 7" xfId="16653"/>
    <cellStyle name="Обычный 5 11 21 7 2" xfId="46526"/>
    <cellStyle name="Обычный 5 11 21 8" xfId="46527"/>
    <cellStyle name="Обычный 5 11 22" xfId="16654"/>
    <cellStyle name="Обычный 5 11 22 2" xfId="16655"/>
    <cellStyle name="Обычный 5 11 22 2 2" xfId="16656"/>
    <cellStyle name="Обычный 5 11 22 2 2 2" xfId="16657"/>
    <cellStyle name="Обычный 5 11 22 2 2 2 2" xfId="46528"/>
    <cellStyle name="Обычный 5 11 22 2 2 3" xfId="46529"/>
    <cellStyle name="Обычный 5 11 22 2 3" xfId="16658"/>
    <cellStyle name="Обычный 5 11 22 2 3 2" xfId="46530"/>
    <cellStyle name="Обычный 5 11 22 2 4" xfId="46531"/>
    <cellStyle name="Обычный 5 11 22 3" xfId="16659"/>
    <cellStyle name="Обычный 5 11 22 3 2" xfId="16660"/>
    <cellStyle name="Обычный 5 11 22 3 2 2" xfId="16661"/>
    <cellStyle name="Обычный 5 11 22 3 2 2 2" xfId="46532"/>
    <cellStyle name="Обычный 5 11 22 3 2 3" xfId="46533"/>
    <cellStyle name="Обычный 5 11 22 3 3" xfId="16662"/>
    <cellStyle name="Обычный 5 11 22 3 3 2" xfId="46534"/>
    <cellStyle name="Обычный 5 11 22 3 4" xfId="46535"/>
    <cellStyle name="Обычный 5 11 22 4" xfId="16663"/>
    <cellStyle name="Обычный 5 11 22 4 2" xfId="16664"/>
    <cellStyle name="Обычный 5 11 22 4 2 2" xfId="16665"/>
    <cellStyle name="Обычный 5 11 22 4 2 2 2" xfId="46536"/>
    <cellStyle name="Обычный 5 11 22 4 2 3" xfId="46537"/>
    <cellStyle name="Обычный 5 11 22 4 3" xfId="16666"/>
    <cellStyle name="Обычный 5 11 22 4 3 2" xfId="46538"/>
    <cellStyle name="Обычный 5 11 22 4 4" xfId="46539"/>
    <cellStyle name="Обычный 5 11 22 5" xfId="16667"/>
    <cellStyle name="Обычный 5 11 22 5 2" xfId="16668"/>
    <cellStyle name="Обычный 5 11 22 5 2 2" xfId="46540"/>
    <cellStyle name="Обычный 5 11 22 5 3" xfId="46541"/>
    <cellStyle name="Обычный 5 11 22 6" xfId="16669"/>
    <cellStyle name="Обычный 5 11 22 6 2" xfId="46542"/>
    <cellStyle name="Обычный 5 11 22 7" xfId="16670"/>
    <cellStyle name="Обычный 5 11 22 7 2" xfId="46543"/>
    <cellStyle name="Обычный 5 11 22 8" xfId="46544"/>
    <cellStyle name="Обычный 5 11 23" xfId="16671"/>
    <cellStyle name="Обычный 5 11 23 2" xfId="16672"/>
    <cellStyle name="Обычный 5 11 23 2 2" xfId="16673"/>
    <cellStyle name="Обычный 5 11 23 2 2 2" xfId="16674"/>
    <cellStyle name="Обычный 5 11 23 2 2 2 2" xfId="46545"/>
    <cellStyle name="Обычный 5 11 23 2 2 3" xfId="46546"/>
    <cellStyle name="Обычный 5 11 23 2 3" xfId="16675"/>
    <cellStyle name="Обычный 5 11 23 2 3 2" xfId="46547"/>
    <cellStyle name="Обычный 5 11 23 2 4" xfId="46548"/>
    <cellStyle name="Обычный 5 11 23 3" xfId="16676"/>
    <cellStyle name="Обычный 5 11 23 3 2" xfId="16677"/>
    <cellStyle name="Обычный 5 11 23 3 2 2" xfId="16678"/>
    <cellStyle name="Обычный 5 11 23 3 2 2 2" xfId="46549"/>
    <cellStyle name="Обычный 5 11 23 3 2 3" xfId="46550"/>
    <cellStyle name="Обычный 5 11 23 3 3" xfId="16679"/>
    <cellStyle name="Обычный 5 11 23 3 3 2" xfId="46551"/>
    <cellStyle name="Обычный 5 11 23 3 4" xfId="46552"/>
    <cellStyle name="Обычный 5 11 23 4" xfId="16680"/>
    <cellStyle name="Обычный 5 11 23 4 2" xfId="16681"/>
    <cellStyle name="Обычный 5 11 23 4 2 2" xfId="16682"/>
    <cellStyle name="Обычный 5 11 23 4 2 2 2" xfId="46553"/>
    <cellStyle name="Обычный 5 11 23 4 2 3" xfId="46554"/>
    <cellStyle name="Обычный 5 11 23 4 3" xfId="16683"/>
    <cellStyle name="Обычный 5 11 23 4 3 2" xfId="46555"/>
    <cellStyle name="Обычный 5 11 23 4 4" xfId="46556"/>
    <cellStyle name="Обычный 5 11 23 5" xfId="16684"/>
    <cellStyle name="Обычный 5 11 23 5 2" xfId="16685"/>
    <cellStyle name="Обычный 5 11 23 5 2 2" xfId="46557"/>
    <cellStyle name="Обычный 5 11 23 5 3" xfId="46558"/>
    <cellStyle name="Обычный 5 11 23 6" xfId="16686"/>
    <cellStyle name="Обычный 5 11 23 6 2" xfId="46559"/>
    <cellStyle name="Обычный 5 11 23 7" xfId="16687"/>
    <cellStyle name="Обычный 5 11 23 7 2" xfId="46560"/>
    <cellStyle name="Обычный 5 11 23 8" xfId="46561"/>
    <cellStyle name="Обычный 5 11 24" xfId="16688"/>
    <cellStyle name="Обычный 5 11 24 2" xfId="16689"/>
    <cellStyle name="Обычный 5 11 24 2 2" xfId="16690"/>
    <cellStyle name="Обычный 5 11 24 2 2 2" xfId="16691"/>
    <cellStyle name="Обычный 5 11 24 2 2 2 2" xfId="46562"/>
    <cellStyle name="Обычный 5 11 24 2 2 3" xfId="46563"/>
    <cellStyle name="Обычный 5 11 24 2 3" xfId="16692"/>
    <cellStyle name="Обычный 5 11 24 2 3 2" xfId="46564"/>
    <cellStyle name="Обычный 5 11 24 2 4" xfId="46565"/>
    <cellStyle name="Обычный 5 11 24 3" xfId="16693"/>
    <cellStyle name="Обычный 5 11 24 3 2" xfId="16694"/>
    <cellStyle name="Обычный 5 11 24 3 2 2" xfId="16695"/>
    <cellStyle name="Обычный 5 11 24 3 2 2 2" xfId="46566"/>
    <cellStyle name="Обычный 5 11 24 3 2 3" xfId="46567"/>
    <cellStyle name="Обычный 5 11 24 3 3" xfId="16696"/>
    <cellStyle name="Обычный 5 11 24 3 3 2" xfId="46568"/>
    <cellStyle name="Обычный 5 11 24 3 4" xfId="46569"/>
    <cellStyle name="Обычный 5 11 24 4" xfId="16697"/>
    <cellStyle name="Обычный 5 11 24 4 2" xfId="16698"/>
    <cellStyle name="Обычный 5 11 24 4 2 2" xfId="16699"/>
    <cellStyle name="Обычный 5 11 24 4 2 2 2" xfId="46570"/>
    <cellStyle name="Обычный 5 11 24 4 2 3" xfId="46571"/>
    <cellStyle name="Обычный 5 11 24 4 3" xfId="16700"/>
    <cellStyle name="Обычный 5 11 24 4 3 2" xfId="46572"/>
    <cellStyle name="Обычный 5 11 24 4 4" xfId="46573"/>
    <cellStyle name="Обычный 5 11 24 5" xfId="16701"/>
    <cellStyle name="Обычный 5 11 24 5 2" xfId="16702"/>
    <cellStyle name="Обычный 5 11 24 5 2 2" xfId="46574"/>
    <cellStyle name="Обычный 5 11 24 5 3" xfId="46575"/>
    <cellStyle name="Обычный 5 11 24 6" xfId="16703"/>
    <cellStyle name="Обычный 5 11 24 6 2" xfId="46576"/>
    <cellStyle name="Обычный 5 11 24 7" xfId="16704"/>
    <cellStyle name="Обычный 5 11 24 7 2" xfId="46577"/>
    <cellStyle name="Обычный 5 11 24 8" xfId="46578"/>
    <cellStyle name="Обычный 5 11 25" xfId="16705"/>
    <cellStyle name="Обычный 5 11 25 2" xfId="16706"/>
    <cellStyle name="Обычный 5 11 25 2 2" xfId="16707"/>
    <cellStyle name="Обычный 5 11 25 2 2 2" xfId="16708"/>
    <cellStyle name="Обычный 5 11 25 2 2 2 2" xfId="46579"/>
    <cellStyle name="Обычный 5 11 25 2 2 3" xfId="46580"/>
    <cellStyle name="Обычный 5 11 25 2 3" xfId="16709"/>
    <cellStyle name="Обычный 5 11 25 2 3 2" xfId="46581"/>
    <cellStyle name="Обычный 5 11 25 2 4" xfId="46582"/>
    <cellStyle name="Обычный 5 11 25 3" xfId="16710"/>
    <cellStyle name="Обычный 5 11 25 3 2" xfId="16711"/>
    <cellStyle name="Обычный 5 11 25 3 2 2" xfId="16712"/>
    <cellStyle name="Обычный 5 11 25 3 2 2 2" xfId="46583"/>
    <cellStyle name="Обычный 5 11 25 3 2 3" xfId="46584"/>
    <cellStyle name="Обычный 5 11 25 3 3" xfId="16713"/>
    <cellStyle name="Обычный 5 11 25 3 3 2" xfId="46585"/>
    <cellStyle name="Обычный 5 11 25 3 4" xfId="46586"/>
    <cellStyle name="Обычный 5 11 25 4" xfId="16714"/>
    <cellStyle name="Обычный 5 11 25 4 2" xfId="16715"/>
    <cellStyle name="Обычный 5 11 25 4 2 2" xfId="16716"/>
    <cellStyle name="Обычный 5 11 25 4 2 2 2" xfId="46587"/>
    <cellStyle name="Обычный 5 11 25 4 2 3" xfId="46588"/>
    <cellStyle name="Обычный 5 11 25 4 3" xfId="16717"/>
    <cellStyle name="Обычный 5 11 25 4 3 2" xfId="46589"/>
    <cellStyle name="Обычный 5 11 25 4 4" xfId="46590"/>
    <cellStyle name="Обычный 5 11 25 5" xfId="16718"/>
    <cellStyle name="Обычный 5 11 25 5 2" xfId="16719"/>
    <cellStyle name="Обычный 5 11 25 5 2 2" xfId="46591"/>
    <cellStyle name="Обычный 5 11 25 5 3" xfId="46592"/>
    <cellStyle name="Обычный 5 11 25 6" xfId="16720"/>
    <cellStyle name="Обычный 5 11 25 6 2" xfId="46593"/>
    <cellStyle name="Обычный 5 11 25 7" xfId="16721"/>
    <cellStyle name="Обычный 5 11 25 7 2" xfId="46594"/>
    <cellStyle name="Обычный 5 11 25 8" xfId="46595"/>
    <cellStyle name="Обычный 5 11 26" xfId="16722"/>
    <cellStyle name="Обычный 5 11 26 2" xfId="16723"/>
    <cellStyle name="Обычный 5 11 26 2 2" xfId="16724"/>
    <cellStyle name="Обычный 5 11 26 2 2 2" xfId="16725"/>
    <cellStyle name="Обычный 5 11 26 2 2 2 2" xfId="46596"/>
    <cellStyle name="Обычный 5 11 26 2 2 3" xfId="46597"/>
    <cellStyle name="Обычный 5 11 26 2 3" xfId="16726"/>
    <cellStyle name="Обычный 5 11 26 2 3 2" xfId="46598"/>
    <cellStyle name="Обычный 5 11 26 2 4" xfId="46599"/>
    <cellStyle name="Обычный 5 11 26 3" xfId="16727"/>
    <cellStyle name="Обычный 5 11 26 3 2" xfId="16728"/>
    <cellStyle name="Обычный 5 11 26 3 2 2" xfId="16729"/>
    <cellStyle name="Обычный 5 11 26 3 2 2 2" xfId="46600"/>
    <cellStyle name="Обычный 5 11 26 3 2 3" xfId="46601"/>
    <cellStyle name="Обычный 5 11 26 3 3" xfId="16730"/>
    <cellStyle name="Обычный 5 11 26 3 3 2" xfId="46602"/>
    <cellStyle name="Обычный 5 11 26 3 4" xfId="46603"/>
    <cellStyle name="Обычный 5 11 26 4" xfId="16731"/>
    <cellStyle name="Обычный 5 11 26 4 2" xfId="16732"/>
    <cellStyle name="Обычный 5 11 26 4 2 2" xfId="16733"/>
    <cellStyle name="Обычный 5 11 26 4 2 2 2" xfId="46604"/>
    <cellStyle name="Обычный 5 11 26 4 2 3" xfId="46605"/>
    <cellStyle name="Обычный 5 11 26 4 3" xfId="16734"/>
    <cellStyle name="Обычный 5 11 26 4 3 2" xfId="46606"/>
    <cellStyle name="Обычный 5 11 26 4 4" xfId="46607"/>
    <cellStyle name="Обычный 5 11 26 5" xfId="16735"/>
    <cellStyle name="Обычный 5 11 26 5 2" xfId="16736"/>
    <cellStyle name="Обычный 5 11 26 5 2 2" xfId="46608"/>
    <cellStyle name="Обычный 5 11 26 5 3" xfId="46609"/>
    <cellStyle name="Обычный 5 11 26 6" xfId="16737"/>
    <cellStyle name="Обычный 5 11 26 6 2" xfId="46610"/>
    <cellStyle name="Обычный 5 11 26 7" xfId="16738"/>
    <cellStyle name="Обычный 5 11 26 7 2" xfId="46611"/>
    <cellStyle name="Обычный 5 11 26 8" xfId="46612"/>
    <cellStyle name="Обычный 5 11 27" xfId="16739"/>
    <cellStyle name="Обычный 5 11 27 2" xfId="16740"/>
    <cellStyle name="Обычный 5 11 27 2 2" xfId="16741"/>
    <cellStyle name="Обычный 5 11 27 2 2 2" xfId="16742"/>
    <cellStyle name="Обычный 5 11 27 2 2 2 2" xfId="46613"/>
    <cellStyle name="Обычный 5 11 27 2 2 3" xfId="46614"/>
    <cellStyle name="Обычный 5 11 27 2 3" xfId="16743"/>
    <cellStyle name="Обычный 5 11 27 2 3 2" xfId="46615"/>
    <cellStyle name="Обычный 5 11 27 2 4" xfId="46616"/>
    <cellStyle name="Обычный 5 11 27 3" xfId="16744"/>
    <cellStyle name="Обычный 5 11 27 3 2" xfId="16745"/>
    <cellStyle name="Обычный 5 11 27 3 2 2" xfId="16746"/>
    <cellStyle name="Обычный 5 11 27 3 2 2 2" xfId="46617"/>
    <cellStyle name="Обычный 5 11 27 3 2 3" xfId="46618"/>
    <cellStyle name="Обычный 5 11 27 3 3" xfId="16747"/>
    <cellStyle name="Обычный 5 11 27 3 3 2" xfId="46619"/>
    <cellStyle name="Обычный 5 11 27 3 4" xfId="46620"/>
    <cellStyle name="Обычный 5 11 27 4" xfId="16748"/>
    <cellStyle name="Обычный 5 11 27 4 2" xfId="16749"/>
    <cellStyle name="Обычный 5 11 27 4 2 2" xfId="16750"/>
    <cellStyle name="Обычный 5 11 27 4 2 2 2" xfId="46621"/>
    <cellStyle name="Обычный 5 11 27 4 2 3" xfId="46622"/>
    <cellStyle name="Обычный 5 11 27 4 3" xfId="16751"/>
    <cellStyle name="Обычный 5 11 27 4 3 2" xfId="46623"/>
    <cellStyle name="Обычный 5 11 27 4 4" xfId="46624"/>
    <cellStyle name="Обычный 5 11 27 5" xfId="16752"/>
    <cellStyle name="Обычный 5 11 27 5 2" xfId="16753"/>
    <cellStyle name="Обычный 5 11 27 5 2 2" xfId="46625"/>
    <cellStyle name="Обычный 5 11 27 5 3" xfId="46626"/>
    <cellStyle name="Обычный 5 11 27 6" xfId="16754"/>
    <cellStyle name="Обычный 5 11 27 6 2" xfId="46627"/>
    <cellStyle name="Обычный 5 11 27 7" xfId="16755"/>
    <cellStyle name="Обычный 5 11 27 7 2" xfId="46628"/>
    <cellStyle name="Обычный 5 11 27 8" xfId="46629"/>
    <cellStyle name="Обычный 5 11 28" xfId="16756"/>
    <cellStyle name="Обычный 5 11 28 2" xfId="16757"/>
    <cellStyle name="Обычный 5 11 28 2 2" xfId="16758"/>
    <cellStyle name="Обычный 5 11 28 2 2 2" xfId="16759"/>
    <cellStyle name="Обычный 5 11 28 2 2 2 2" xfId="46630"/>
    <cellStyle name="Обычный 5 11 28 2 2 3" xfId="46631"/>
    <cellStyle name="Обычный 5 11 28 2 3" xfId="16760"/>
    <cellStyle name="Обычный 5 11 28 2 3 2" xfId="46632"/>
    <cellStyle name="Обычный 5 11 28 2 4" xfId="46633"/>
    <cellStyle name="Обычный 5 11 28 3" xfId="16761"/>
    <cellStyle name="Обычный 5 11 28 3 2" xfId="16762"/>
    <cellStyle name="Обычный 5 11 28 3 2 2" xfId="16763"/>
    <cellStyle name="Обычный 5 11 28 3 2 2 2" xfId="46634"/>
    <cellStyle name="Обычный 5 11 28 3 2 3" xfId="46635"/>
    <cellStyle name="Обычный 5 11 28 3 3" xfId="16764"/>
    <cellStyle name="Обычный 5 11 28 3 3 2" xfId="46636"/>
    <cellStyle name="Обычный 5 11 28 3 4" xfId="46637"/>
    <cellStyle name="Обычный 5 11 28 4" xfId="16765"/>
    <cellStyle name="Обычный 5 11 28 4 2" xfId="16766"/>
    <cellStyle name="Обычный 5 11 28 4 2 2" xfId="16767"/>
    <cellStyle name="Обычный 5 11 28 4 2 2 2" xfId="46638"/>
    <cellStyle name="Обычный 5 11 28 4 2 3" xfId="46639"/>
    <cellStyle name="Обычный 5 11 28 4 3" xfId="16768"/>
    <cellStyle name="Обычный 5 11 28 4 3 2" xfId="46640"/>
    <cellStyle name="Обычный 5 11 28 4 4" xfId="46641"/>
    <cellStyle name="Обычный 5 11 28 5" xfId="16769"/>
    <cellStyle name="Обычный 5 11 28 5 2" xfId="16770"/>
    <cellStyle name="Обычный 5 11 28 5 2 2" xfId="46642"/>
    <cellStyle name="Обычный 5 11 28 5 3" xfId="46643"/>
    <cellStyle name="Обычный 5 11 28 6" xfId="16771"/>
    <cellStyle name="Обычный 5 11 28 6 2" xfId="46644"/>
    <cellStyle name="Обычный 5 11 28 7" xfId="16772"/>
    <cellStyle name="Обычный 5 11 28 7 2" xfId="46645"/>
    <cellStyle name="Обычный 5 11 28 8" xfId="46646"/>
    <cellStyle name="Обычный 5 11 29" xfId="16773"/>
    <cellStyle name="Обычный 5 11 29 2" xfId="16774"/>
    <cellStyle name="Обычный 5 11 29 2 2" xfId="16775"/>
    <cellStyle name="Обычный 5 11 29 2 2 2" xfId="16776"/>
    <cellStyle name="Обычный 5 11 29 2 2 2 2" xfId="46647"/>
    <cellStyle name="Обычный 5 11 29 2 2 3" xfId="46648"/>
    <cellStyle name="Обычный 5 11 29 2 3" xfId="16777"/>
    <cellStyle name="Обычный 5 11 29 2 3 2" xfId="46649"/>
    <cellStyle name="Обычный 5 11 29 2 4" xfId="46650"/>
    <cellStyle name="Обычный 5 11 29 3" xfId="16778"/>
    <cellStyle name="Обычный 5 11 29 3 2" xfId="16779"/>
    <cellStyle name="Обычный 5 11 29 3 2 2" xfId="16780"/>
    <cellStyle name="Обычный 5 11 29 3 2 2 2" xfId="46651"/>
    <cellStyle name="Обычный 5 11 29 3 2 3" xfId="46652"/>
    <cellStyle name="Обычный 5 11 29 3 3" xfId="16781"/>
    <cellStyle name="Обычный 5 11 29 3 3 2" xfId="46653"/>
    <cellStyle name="Обычный 5 11 29 3 4" xfId="46654"/>
    <cellStyle name="Обычный 5 11 29 4" xfId="16782"/>
    <cellStyle name="Обычный 5 11 29 4 2" xfId="16783"/>
    <cellStyle name="Обычный 5 11 29 4 2 2" xfId="16784"/>
    <cellStyle name="Обычный 5 11 29 4 2 2 2" xfId="46655"/>
    <cellStyle name="Обычный 5 11 29 4 2 3" xfId="46656"/>
    <cellStyle name="Обычный 5 11 29 4 3" xfId="16785"/>
    <cellStyle name="Обычный 5 11 29 4 3 2" xfId="46657"/>
    <cellStyle name="Обычный 5 11 29 4 4" xfId="46658"/>
    <cellStyle name="Обычный 5 11 29 5" xfId="16786"/>
    <cellStyle name="Обычный 5 11 29 5 2" xfId="16787"/>
    <cellStyle name="Обычный 5 11 29 5 2 2" xfId="46659"/>
    <cellStyle name="Обычный 5 11 29 5 3" xfId="46660"/>
    <cellStyle name="Обычный 5 11 29 6" xfId="16788"/>
    <cellStyle name="Обычный 5 11 29 6 2" xfId="46661"/>
    <cellStyle name="Обычный 5 11 29 7" xfId="16789"/>
    <cellStyle name="Обычный 5 11 29 7 2" xfId="46662"/>
    <cellStyle name="Обычный 5 11 29 8" xfId="46663"/>
    <cellStyle name="Обычный 5 11 3" xfId="16790"/>
    <cellStyle name="Обычный 5 11 3 2" xfId="16791"/>
    <cellStyle name="Обычный 5 11 3 2 2" xfId="16792"/>
    <cellStyle name="Обычный 5 11 3 2 2 2" xfId="16793"/>
    <cellStyle name="Обычный 5 11 3 2 2 2 2" xfId="46664"/>
    <cellStyle name="Обычный 5 11 3 2 2 3" xfId="46665"/>
    <cellStyle name="Обычный 5 11 3 2 3" xfId="16794"/>
    <cellStyle name="Обычный 5 11 3 2 3 2" xfId="46666"/>
    <cellStyle name="Обычный 5 11 3 2 4" xfId="46667"/>
    <cellStyle name="Обычный 5 11 3 3" xfId="16795"/>
    <cellStyle name="Обычный 5 11 3 3 2" xfId="16796"/>
    <cellStyle name="Обычный 5 11 3 3 2 2" xfId="16797"/>
    <cellStyle name="Обычный 5 11 3 3 2 2 2" xfId="46668"/>
    <cellStyle name="Обычный 5 11 3 3 2 3" xfId="46669"/>
    <cellStyle name="Обычный 5 11 3 3 3" xfId="16798"/>
    <cellStyle name="Обычный 5 11 3 3 3 2" xfId="46670"/>
    <cellStyle name="Обычный 5 11 3 3 4" xfId="46671"/>
    <cellStyle name="Обычный 5 11 3 4" xfId="16799"/>
    <cellStyle name="Обычный 5 11 3 4 2" xfId="16800"/>
    <cellStyle name="Обычный 5 11 3 4 2 2" xfId="16801"/>
    <cellStyle name="Обычный 5 11 3 4 2 2 2" xfId="46672"/>
    <cellStyle name="Обычный 5 11 3 4 2 3" xfId="46673"/>
    <cellStyle name="Обычный 5 11 3 4 3" xfId="16802"/>
    <cellStyle name="Обычный 5 11 3 4 3 2" xfId="46674"/>
    <cellStyle name="Обычный 5 11 3 4 4" xfId="46675"/>
    <cellStyle name="Обычный 5 11 3 5" xfId="16803"/>
    <cellStyle name="Обычный 5 11 3 5 2" xfId="16804"/>
    <cellStyle name="Обычный 5 11 3 5 2 2" xfId="46676"/>
    <cellStyle name="Обычный 5 11 3 5 3" xfId="46677"/>
    <cellStyle name="Обычный 5 11 3 6" xfId="16805"/>
    <cellStyle name="Обычный 5 11 3 6 2" xfId="46678"/>
    <cellStyle name="Обычный 5 11 3 7" xfId="16806"/>
    <cellStyle name="Обычный 5 11 3 7 2" xfId="46679"/>
    <cellStyle name="Обычный 5 11 3 8" xfId="46680"/>
    <cellStyle name="Обычный 5 11 30" xfId="16807"/>
    <cellStyle name="Обычный 5 11 30 2" xfId="16808"/>
    <cellStyle name="Обычный 5 11 30 2 2" xfId="16809"/>
    <cellStyle name="Обычный 5 11 30 2 2 2" xfId="46681"/>
    <cellStyle name="Обычный 5 11 30 2 3" xfId="46682"/>
    <cellStyle name="Обычный 5 11 30 3" xfId="16810"/>
    <cellStyle name="Обычный 5 11 30 3 2" xfId="46683"/>
    <cellStyle name="Обычный 5 11 30 4" xfId="46684"/>
    <cellStyle name="Обычный 5 11 31" xfId="16811"/>
    <cellStyle name="Обычный 5 11 31 2" xfId="16812"/>
    <cellStyle name="Обычный 5 11 31 2 2" xfId="16813"/>
    <cellStyle name="Обычный 5 11 31 2 2 2" xfId="46685"/>
    <cellStyle name="Обычный 5 11 31 2 3" xfId="46686"/>
    <cellStyle name="Обычный 5 11 31 3" xfId="16814"/>
    <cellStyle name="Обычный 5 11 31 3 2" xfId="46687"/>
    <cellStyle name="Обычный 5 11 31 4" xfId="46688"/>
    <cellStyle name="Обычный 5 11 32" xfId="16815"/>
    <cellStyle name="Обычный 5 11 32 2" xfId="16816"/>
    <cellStyle name="Обычный 5 11 32 2 2" xfId="16817"/>
    <cellStyle name="Обычный 5 11 32 2 2 2" xfId="46689"/>
    <cellStyle name="Обычный 5 11 32 2 3" xfId="46690"/>
    <cellStyle name="Обычный 5 11 32 3" xfId="16818"/>
    <cellStyle name="Обычный 5 11 32 3 2" xfId="46691"/>
    <cellStyle name="Обычный 5 11 32 4" xfId="46692"/>
    <cellStyle name="Обычный 5 11 33" xfId="16819"/>
    <cellStyle name="Обычный 5 11 33 2" xfId="16820"/>
    <cellStyle name="Обычный 5 11 33 2 2" xfId="46693"/>
    <cellStyle name="Обычный 5 11 33 3" xfId="46694"/>
    <cellStyle name="Обычный 5 11 34" xfId="16821"/>
    <cellStyle name="Обычный 5 11 34 2" xfId="46695"/>
    <cellStyle name="Обычный 5 11 35" xfId="16822"/>
    <cellStyle name="Обычный 5 11 35 2" xfId="46696"/>
    <cellStyle name="Обычный 5 11 36" xfId="46697"/>
    <cellStyle name="Обычный 5 11 4" xfId="16823"/>
    <cellStyle name="Обычный 5 11 4 2" xfId="16824"/>
    <cellStyle name="Обычный 5 11 4 2 2" xfId="16825"/>
    <cellStyle name="Обычный 5 11 4 2 2 2" xfId="16826"/>
    <cellStyle name="Обычный 5 11 4 2 2 2 2" xfId="46698"/>
    <cellStyle name="Обычный 5 11 4 2 2 3" xfId="46699"/>
    <cellStyle name="Обычный 5 11 4 2 3" xfId="16827"/>
    <cellStyle name="Обычный 5 11 4 2 3 2" xfId="46700"/>
    <cellStyle name="Обычный 5 11 4 2 4" xfId="46701"/>
    <cellStyle name="Обычный 5 11 4 3" xfId="16828"/>
    <cellStyle name="Обычный 5 11 4 3 2" xfId="16829"/>
    <cellStyle name="Обычный 5 11 4 3 2 2" xfId="16830"/>
    <cellStyle name="Обычный 5 11 4 3 2 2 2" xfId="46702"/>
    <cellStyle name="Обычный 5 11 4 3 2 3" xfId="46703"/>
    <cellStyle name="Обычный 5 11 4 3 3" xfId="16831"/>
    <cellStyle name="Обычный 5 11 4 3 3 2" xfId="46704"/>
    <cellStyle name="Обычный 5 11 4 3 4" xfId="46705"/>
    <cellStyle name="Обычный 5 11 4 4" xfId="16832"/>
    <cellStyle name="Обычный 5 11 4 4 2" xfId="16833"/>
    <cellStyle name="Обычный 5 11 4 4 2 2" xfId="16834"/>
    <cellStyle name="Обычный 5 11 4 4 2 2 2" xfId="46706"/>
    <cellStyle name="Обычный 5 11 4 4 2 3" xfId="46707"/>
    <cellStyle name="Обычный 5 11 4 4 3" xfId="16835"/>
    <cellStyle name="Обычный 5 11 4 4 3 2" xfId="46708"/>
    <cellStyle name="Обычный 5 11 4 4 4" xfId="46709"/>
    <cellStyle name="Обычный 5 11 4 5" xfId="16836"/>
    <cellStyle name="Обычный 5 11 4 5 2" xfId="16837"/>
    <cellStyle name="Обычный 5 11 4 5 2 2" xfId="46710"/>
    <cellStyle name="Обычный 5 11 4 5 3" xfId="46711"/>
    <cellStyle name="Обычный 5 11 4 6" xfId="16838"/>
    <cellStyle name="Обычный 5 11 4 6 2" xfId="46712"/>
    <cellStyle name="Обычный 5 11 4 7" xfId="16839"/>
    <cellStyle name="Обычный 5 11 4 7 2" xfId="46713"/>
    <cellStyle name="Обычный 5 11 4 8" xfId="46714"/>
    <cellStyle name="Обычный 5 11 5" xfId="16840"/>
    <cellStyle name="Обычный 5 11 5 2" xfId="16841"/>
    <cellStyle name="Обычный 5 11 5 2 2" xfId="16842"/>
    <cellStyle name="Обычный 5 11 5 2 2 2" xfId="16843"/>
    <cellStyle name="Обычный 5 11 5 2 2 2 2" xfId="46715"/>
    <cellStyle name="Обычный 5 11 5 2 2 3" xfId="46716"/>
    <cellStyle name="Обычный 5 11 5 2 3" xfId="16844"/>
    <cellStyle name="Обычный 5 11 5 2 3 2" xfId="46717"/>
    <cellStyle name="Обычный 5 11 5 2 4" xfId="46718"/>
    <cellStyle name="Обычный 5 11 5 3" xfId="16845"/>
    <cellStyle name="Обычный 5 11 5 3 2" xfId="16846"/>
    <cellStyle name="Обычный 5 11 5 3 2 2" xfId="16847"/>
    <cellStyle name="Обычный 5 11 5 3 2 2 2" xfId="46719"/>
    <cellStyle name="Обычный 5 11 5 3 2 3" xfId="46720"/>
    <cellStyle name="Обычный 5 11 5 3 3" xfId="16848"/>
    <cellStyle name="Обычный 5 11 5 3 3 2" xfId="46721"/>
    <cellStyle name="Обычный 5 11 5 3 4" xfId="46722"/>
    <cellStyle name="Обычный 5 11 5 4" xfId="16849"/>
    <cellStyle name="Обычный 5 11 5 4 2" xfId="16850"/>
    <cellStyle name="Обычный 5 11 5 4 2 2" xfId="16851"/>
    <cellStyle name="Обычный 5 11 5 4 2 2 2" xfId="46723"/>
    <cellStyle name="Обычный 5 11 5 4 2 3" xfId="46724"/>
    <cellStyle name="Обычный 5 11 5 4 3" xfId="16852"/>
    <cellStyle name="Обычный 5 11 5 4 3 2" xfId="46725"/>
    <cellStyle name="Обычный 5 11 5 4 4" xfId="46726"/>
    <cellStyle name="Обычный 5 11 5 5" xfId="16853"/>
    <cellStyle name="Обычный 5 11 5 5 2" xfId="16854"/>
    <cellStyle name="Обычный 5 11 5 5 2 2" xfId="46727"/>
    <cellStyle name="Обычный 5 11 5 5 3" xfId="46728"/>
    <cellStyle name="Обычный 5 11 5 6" xfId="16855"/>
    <cellStyle name="Обычный 5 11 5 6 2" xfId="46729"/>
    <cellStyle name="Обычный 5 11 5 7" xfId="16856"/>
    <cellStyle name="Обычный 5 11 5 7 2" xfId="46730"/>
    <cellStyle name="Обычный 5 11 5 8" xfId="46731"/>
    <cellStyle name="Обычный 5 11 6" xfId="16857"/>
    <cellStyle name="Обычный 5 11 6 2" xfId="16858"/>
    <cellStyle name="Обычный 5 11 6 2 2" xfId="16859"/>
    <cellStyle name="Обычный 5 11 6 2 2 2" xfId="16860"/>
    <cellStyle name="Обычный 5 11 6 2 2 2 2" xfId="46732"/>
    <cellStyle name="Обычный 5 11 6 2 2 3" xfId="46733"/>
    <cellStyle name="Обычный 5 11 6 2 3" xfId="16861"/>
    <cellStyle name="Обычный 5 11 6 2 3 2" xfId="46734"/>
    <cellStyle name="Обычный 5 11 6 2 4" xfId="46735"/>
    <cellStyle name="Обычный 5 11 6 3" xfId="16862"/>
    <cellStyle name="Обычный 5 11 6 3 2" xfId="16863"/>
    <cellStyle name="Обычный 5 11 6 3 2 2" xfId="16864"/>
    <cellStyle name="Обычный 5 11 6 3 2 2 2" xfId="46736"/>
    <cellStyle name="Обычный 5 11 6 3 2 3" xfId="46737"/>
    <cellStyle name="Обычный 5 11 6 3 3" xfId="16865"/>
    <cellStyle name="Обычный 5 11 6 3 3 2" xfId="46738"/>
    <cellStyle name="Обычный 5 11 6 3 4" xfId="46739"/>
    <cellStyle name="Обычный 5 11 6 4" xfId="16866"/>
    <cellStyle name="Обычный 5 11 6 4 2" xfId="16867"/>
    <cellStyle name="Обычный 5 11 6 4 2 2" xfId="16868"/>
    <cellStyle name="Обычный 5 11 6 4 2 2 2" xfId="46740"/>
    <cellStyle name="Обычный 5 11 6 4 2 3" xfId="46741"/>
    <cellStyle name="Обычный 5 11 6 4 3" xfId="16869"/>
    <cellStyle name="Обычный 5 11 6 4 3 2" xfId="46742"/>
    <cellStyle name="Обычный 5 11 6 4 4" xfId="46743"/>
    <cellStyle name="Обычный 5 11 6 5" xfId="16870"/>
    <cellStyle name="Обычный 5 11 6 5 2" xfId="16871"/>
    <cellStyle name="Обычный 5 11 6 5 2 2" xfId="46744"/>
    <cellStyle name="Обычный 5 11 6 5 3" xfId="46745"/>
    <cellStyle name="Обычный 5 11 6 6" xfId="16872"/>
    <cellStyle name="Обычный 5 11 6 6 2" xfId="46746"/>
    <cellStyle name="Обычный 5 11 6 7" xfId="16873"/>
    <cellStyle name="Обычный 5 11 6 7 2" xfId="46747"/>
    <cellStyle name="Обычный 5 11 6 8" xfId="46748"/>
    <cellStyle name="Обычный 5 11 7" xfId="16874"/>
    <cellStyle name="Обычный 5 11 7 2" xfId="16875"/>
    <cellStyle name="Обычный 5 11 7 2 2" xfId="16876"/>
    <cellStyle name="Обычный 5 11 7 2 2 2" xfId="16877"/>
    <cellStyle name="Обычный 5 11 7 2 2 2 2" xfId="46749"/>
    <cellStyle name="Обычный 5 11 7 2 2 3" xfId="46750"/>
    <cellStyle name="Обычный 5 11 7 2 3" xfId="16878"/>
    <cellStyle name="Обычный 5 11 7 2 3 2" xfId="46751"/>
    <cellStyle name="Обычный 5 11 7 2 4" xfId="46752"/>
    <cellStyle name="Обычный 5 11 7 3" xfId="16879"/>
    <cellStyle name="Обычный 5 11 7 3 2" xfId="16880"/>
    <cellStyle name="Обычный 5 11 7 3 2 2" xfId="16881"/>
    <cellStyle name="Обычный 5 11 7 3 2 2 2" xfId="46753"/>
    <cellStyle name="Обычный 5 11 7 3 2 3" xfId="46754"/>
    <cellStyle name="Обычный 5 11 7 3 3" xfId="16882"/>
    <cellStyle name="Обычный 5 11 7 3 3 2" xfId="46755"/>
    <cellStyle name="Обычный 5 11 7 3 4" xfId="46756"/>
    <cellStyle name="Обычный 5 11 7 4" xfId="16883"/>
    <cellStyle name="Обычный 5 11 7 4 2" xfId="16884"/>
    <cellStyle name="Обычный 5 11 7 4 2 2" xfId="16885"/>
    <cellStyle name="Обычный 5 11 7 4 2 2 2" xfId="46757"/>
    <cellStyle name="Обычный 5 11 7 4 2 3" xfId="46758"/>
    <cellStyle name="Обычный 5 11 7 4 3" xfId="16886"/>
    <cellStyle name="Обычный 5 11 7 4 3 2" xfId="46759"/>
    <cellStyle name="Обычный 5 11 7 4 4" xfId="46760"/>
    <cellStyle name="Обычный 5 11 7 5" xfId="16887"/>
    <cellStyle name="Обычный 5 11 7 5 2" xfId="16888"/>
    <cellStyle name="Обычный 5 11 7 5 2 2" xfId="46761"/>
    <cellStyle name="Обычный 5 11 7 5 3" xfId="46762"/>
    <cellStyle name="Обычный 5 11 7 6" xfId="16889"/>
    <cellStyle name="Обычный 5 11 7 6 2" xfId="46763"/>
    <cellStyle name="Обычный 5 11 7 7" xfId="16890"/>
    <cellStyle name="Обычный 5 11 7 7 2" xfId="46764"/>
    <cellStyle name="Обычный 5 11 7 8" xfId="46765"/>
    <cellStyle name="Обычный 5 11 8" xfId="16891"/>
    <cellStyle name="Обычный 5 11 8 2" xfId="16892"/>
    <cellStyle name="Обычный 5 11 8 2 2" xfId="16893"/>
    <cellStyle name="Обычный 5 11 8 2 2 2" xfId="16894"/>
    <cellStyle name="Обычный 5 11 8 2 2 2 2" xfId="46766"/>
    <cellStyle name="Обычный 5 11 8 2 2 3" xfId="46767"/>
    <cellStyle name="Обычный 5 11 8 2 3" xfId="16895"/>
    <cellStyle name="Обычный 5 11 8 2 3 2" xfId="46768"/>
    <cellStyle name="Обычный 5 11 8 2 4" xfId="46769"/>
    <cellStyle name="Обычный 5 11 8 3" xfId="16896"/>
    <cellStyle name="Обычный 5 11 8 3 2" xfId="16897"/>
    <cellStyle name="Обычный 5 11 8 3 2 2" xfId="16898"/>
    <cellStyle name="Обычный 5 11 8 3 2 2 2" xfId="46770"/>
    <cellStyle name="Обычный 5 11 8 3 2 3" xfId="46771"/>
    <cellStyle name="Обычный 5 11 8 3 3" xfId="16899"/>
    <cellStyle name="Обычный 5 11 8 3 3 2" xfId="46772"/>
    <cellStyle name="Обычный 5 11 8 3 4" xfId="46773"/>
    <cellStyle name="Обычный 5 11 8 4" xfId="16900"/>
    <cellStyle name="Обычный 5 11 8 4 2" xfId="16901"/>
    <cellStyle name="Обычный 5 11 8 4 2 2" xfId="16902"/>
    <cellStyle name="Обычный 5 11 8 4 2 2 2" xfId="46774"/>
    <cellStyle name="Обычный 5 11 8 4 2 3" xfId="46775"/>
    <cellStyle name="Обычный 5 11 8 4 3" xfId="16903"/>
    <cellStyle name="Обычный 5 11 8 4 3 2" xfId="46776"/>
    <cellStyle name="Обычный 5 11 8 4 4" xfId="46777"/>
    <cellStyle name="Обычный 5 11 8 5" xfId="16904"/>
    <cellStyle name="Обычный 5 11 8 5 2" xfId="16905"/>
    <cellStyle name="Обычный 5 11 8 5 2 2" xfId="46778"/>
    <cellStyle name="Обычный 5 11 8 5 3" xfId="46779"/>
    <cellStyle name="Обычный 5 11 8 6" xfId="16906"/>
    <cellStyle name="Обычный 5 11 8 6 2" xfId="46780"/>
    <cellStyle name="Обычный 5 11 8 7" xfId="16907"/>
    <cellStyle name="Обычный 5 11 8 7 2" xfId="46781"/>
    <cellStyle name="Обычный 5 11 8 8" xfId="46782"/>
    <cellStyle name="Обычный 5 11 9" xfId="16908"/>
    <cellStyle name="Обычный 5 11 9 2" xfId="16909"/>
    <cellStyle name="Обычный 5 11 9 2 2" xfId="16910"/>
    <cellStyle name="Обычный 5 11 9 2 2 2" xfId="16911"/>
    <cellStyle name="Обычный 5 11 9 2 2 2 2" xfId="46783"/>
    <cellStyle name="Обычный 5 11 9 2 2 3" xfId="46784"/>
    <cellStyle name="Обычный 5 11 9 2 3" xfId="16912"/>
    <cellStyle name="Обычный 5 11 9 2 3 2" xfId="46785"/>
    <cellStyle name="Обычный 5 11 9 2 4" xfId="46786"/>
    <cellStyle name="Обычный 5 11 9 3" xfId="16913"/>
    <cellStyle name="Обычный 5 11 9 3 2" xfId="16914"/>
    <cellStyle name="Обычный 5 11 9 3 2 2" xfId="16915"/>
    <cellStyle name="Обычный 5 11 9 3 2 2 2" xfId="46787"/>
    <cellStyle name="Обычный 5 11 9 3 2 3" xfId="46788"/>
    <cellStyle name="Обычный 5 11 9 3 3" xfId="16916"/>
    <cellStyle name="Обычный 5 11 9 3 3 2" xfId="46789"/>
    <cellStyle name="Обычный 5 11 9 3 4" xfId="46790"/>
    <cellStyle name="Обычный 5 11 9 4" xfId="16917"/>
    <cellStyle name="Обычный 5 11 9 4 2" xfId="16918"/>
    <cellStyle name="Обычный 5 11 9 4 2 2" xfId="16919"/>
    <cellStyle name="Обычный 5 11 9 4 2 2 2" xfId="46791"/>
    <cellStyle name="Обычный 5 11 9 4 2 3" xfId="46792"/>
    <cellStyle name="Обычный 5 11 9 4 3" xfId="16920"/>
    <cellStyle name="Обычный 5 11 9 4 3 2" xfId="46793"/>
    <cellStyle name="Обычный 5 11 9 4 4" xfId="46794"/>
    <cellStyle name="Обычный 5 11 9 5" xfId="16921"/>
    <cellStyle name="Обычный 5 11 9 5 2" xfId="16922"/>
    <cellStyle name="Обычный 5 11 9 5 2 2" xfId="46795"/>
    <cellStyle name="Обычный 5 11 9 5 3" xfId="46796"/>
    <cellStyle name="Обычный 5 11 9 6" xfId="16923"/>
    <cellStyle name="Обычный 5 11 9 6 2" xfId="46797"/>
    <cellStyle name="Обычный 5 11 9 7" xfId="16924"/>
    <cellStyle name="Обычный 5 11 9 7 2" xfId="46798"/>
    <cellStyle name="Обычный 5 11 9 8" xfId="46799"/>
    <cellStyle name="Обычный 5 110" xfId="16925"/>
    <cellStyle name="Обычный 5 110 2" xfId="16926"/>
    <cellStyle name="Обычный 5 110 2 2" xfId="16927"/>
    <cellStyle name="Обычный 5 110 2 2 2" xfId="46800"/>
    <cellStyle name="Обычный 5 110 2 3" xfId="46801"/>
    <cellStyle name="Обычный 5 110 3" xfId="16928"/>
    <cellStyle name="Обычный 5 110 3 2" xfId="46802"/>
    <cellStyle name="Обычный 5 110 4" xfId="46803"/>
    <cellStyle name="Обычный 5 111" xfId="16929"/>
    <cellStyle name="Обычный 5 111 2" xfId="16930"/>
    <cellStyle name="Обычный 5 111 2 2" xfId="16931"/>
    <cellStyle name="Обычный 5 111 2 2 2" xfId="46804"/>
    <cellStyle name="Обычный 5 111 2 3" xfId="46805"/>
    <cellStyle name="Обычный 5 111 3" xfId="16932"/>
    <cellStyle name="Обычный 5 111 3 2" xfId="46806"/>
    <cellStyle name="Обычный 5 111 4" xfId="46807"/>
    <cellStyle name="Обычный 5 112" xfId="16933"/>
    <cellStyle name="Обычный 5 112 2" xfId="16934"/>
    <cellStyle name="Обычный 5 112 2 2" xfId="16935"/>
    <cellStyle name="Обычный 5 112 2 2 2" xfId="46808"/>
    <cellStyle name="Обычный 5 112 2 3" xfId="46809"/>
    <cellStyle name="Обычный 5 112 3" xfId="16936"/>
    <cellStyle name="Обычный 5 112 3 2" xfId="46810"/>
    <cellStyle name="Обычный 5 112 4" xfId="46811"/>
    <cellStyle name="Обычный 5 113" xfId="16937"/>
    <cellStyle name="Обычный 5 113 2" xfId="16938"/>
    <cellStyle name="Обычный 5 113 2 2" xfId="16939"/>
    <cellStyle name="Обычный 5 113 2 2 2" xfId="46812"/>
    <cellStyle name="Обычный 5 113 2 3" xfId="46813"/>
    <cellStyle name="Обычный 5 113 3" xfId="16940"/>
    <cellStyle name="Обычный 5 113 3 2" xfId="46814"/>
    <cellStyle name="Обычный 5 113 4" xfId="46815"/>
    <cellStyle name="Обычный 5 114" xfId="16941"/>
    <cellStyle name="Обычный 5 114 2" xfId="16942"/>
    <cellStyle name="Обычный 5 114 2 2" xfId="16943"/>
    <cellStyle name="Обычный 5 114 2 2 2" xfId="46816"/>
    <cellStyle name="Обычный 5 114 2 3" xfId="46817"/>
    <cellStyle name="Обычный 5 114 3" xfId="16944"/>
    <cellStyle name="Обычный 5 114 3 2" xfId="46818"/>
    <cellStyle name="Обычный 5 114 4" xfId="46819"/>
    <cellStyle name="Обычный 5 115" xfId="16945"/>
    <cellStyle name="Обычный 5 115 2" xfId="16946"/>
    <cellStyle name="Обычный 5 115 2 2" xfId="16947"/>
    <cellStyle name="Обычный 5 115 2 2 2" xfId="46820"/>
    <cellStyle name="Обычный 5 115 2 3" xfId="46821"/>
    <cellStyle name="Обычный 5 115 3" xfId="16948"/>
    <cellStyle name="Обычный 5 115 3 2" xfId="46822"/>
    <cellStyle name="Обычный 5 115 4" xfId="46823"/>
    <cellStyle name="Обычный 5 116" xfId="16949"/>
    <cellStyle name="Обычный 5 116 2" xfId="16950"/>
    <cellStyle name="Обычный 5 116 2 2" xfId="16951"/>
    <cellStyle name="Обычный 5 116 2 2 2" xfId="46824"/>
    <cellStyle name="Обычный 5 116 2 3" xfId="46825"/>
    <cellStyle name="Обычный 5 116 3" xfId="16952"/>
    <cellStyle name="Обычный 5 116 3 2" xfId="46826"/>
    <cellStyle name="Обычный 5 116 4" xfId="46827"/>
    <cellStyle name="Обычный 5 117" xfId="16953"/>
    <cellStyle name="Обычный 5 117 2" xfId="16954"/>
    <cellStyle name="Обычный 5 117 2 2" xfId="16955"/>
    <cellStyle name="Обычный 5 117 2 2 2" xfId="46828"/>
    <cellStyle name="Обычный 5 117 2 3" xfId="46829"/>
    <cellStyle name="Обычный 5 117 3" xfId="16956"/>
    <cellStyle name="Обычный 5 117 3 2" xfId="46830"/>
    <cellStyle name="Обычный 5 117 4" xfId="46831"/>
    <cellStyle name="Обычный 5 118" xfId="16957"/>
    <cellStyle name="Обычный 5 118 2" xfId="16958"/>
    <cellStyle name="Обычный 5 118 2 2" xfId="16959"/>
    <cellStyle name="Обычный 5 118 2 2 2" xfId="46832"/>
    <cellStyle name="Обычный 5 118 2 3" xfId="46833"/>
    <cellStyle name="Обычный 5 118 3" xfId="16960"/>
    <cellStyle name="Обычный 5 118 3 2" xfId="46834"/>
    <cellStyle name="Обычный 5 118 4" xfId="46835"/>
    <cellStyle name="Обычный 5 119" xfId="16961"/>
    <cellStyle name="Обычный 5 119 2" xfId="16962"/>
    <cellStyle name="Обычный 5 119 2 2" xfId="16963"/>
    <cellStyle name="Обычный 5 119 2 2 2" xfId="46836"/>
    <cellStyle name="Обычный 5 119 2 3" xfId="46837"/>
    <cellStyle name="Обычный 5 119 3" xfId="16964"/>
    <cellStyle name="Обычный 5 119 3 2" xfId="46838"/>
    <cellStyle name="Обычный 5 119 4" xfId="46839"/>
    <cellStyle name="Обычный 5 12" xfId="16965"/>
    <cellStyle name="Обычный 5 12 10" xfId="16966"/>
    <cellStyle name="Обычный 5 12 10 2" xfId="16967"/>
    <cellStyle name="Обычный 5 12 10 2 2" xfId="16968"/>
    <cellStyle name="Обычный 5 12 10 2 2 2" xfId="16969"/>
    <cellStyle name="Обычный 5 12 10 2 2 2 2" xfId="46840"/>
    <cellStyle name="Обычный 5 12 10 2 2 3" xfId="46841"/>
    <cellStyle name="Обычный 5 12 10 2 3" xfId="16970"/>
    <cellStyle name="Обычный 5 12 10 2 3 2" xfId="46842"/>
    <cellStyle name="Обычный 5 12 10 2 4" xfId="46843"/>
    <cellStyle name="Обычный 5 12 10 3" xfId="16971"/>
    <cellStyle name="Обычный 5 12 10 3 2" xfId="16972"/>
    <cellStyle name="Обычный 5 12 10 3 2 2" xfId="16973"/>
    <cellStyle name="Обычный 5 12 10 3 2 2 2" xfId="46844"/>
    <cellStyle name="Обычный 5 12 10 3 2 3" xfId="46845"/>
    <cellStyle name="Обычный 5 12 10 3 3" xfId="16974"/>
    <cellStyle name="Обычный 5 12 10 3 3 2" xfId="46846"/>
    <cellStyle name="Обычный 5 12 10 3 4" xfId="46847"/>
    <cellStyle name="Обычный 5 12 10 4" xfId="16975"/>
    <cellStyle name="Обычный 5 12 10 4 2" xfId="16976"/>
    <cellStyle name="Обычный 5 12 10 4 2 2" xfId="16977"/>
    <cellStyle name="Обычный 5 12 10 4 2 2 2" xfId="46848"/>
    <cellStyle name="Обычный 5 12 10 4 2 3" xfId="46849"/>
    <cellStyle name="Обычный 5 12 10 4 3" xfId="16978"/>
    <cellStyle name="Обычный 5 12 10 4 3 2" xfId="46850"/>
    <cellStyle name="Обычный 5 12 10 4 4" xfId="46851"/>
    <cellStyle name="Обычный 5 12 10 5" xfId="16979"/>
    <cellStyle name="Обычный 5 12 10 5 2" xfId="16980"/>
    <cellStyle name="Обычный 5 12 10 5 2 2" xfId="46852"/>
    <cellStyle name="Обычный 5 12 10 5 3" xfId="46853"/>
    <cellStyle name="Обычный 5 12 10 6" xfId="16981"/>
    <cellStyle name="Обычный 5 12 10 6 2" xfId="46854"/>
    <cellStyle name="Обычный 5 12 10 7" xfId="16982"/>
    <cellStyle name="Обычный 5 12 10 7 2" xfId="46855"/>
    <cellStyle name="Обычный 5 12 10 8" xfId="46856"/>
    <cellStyle name="Обычный 5 12 11" xfId="16983"/>
    <cellStyle name="Обычный 5 12 11 2" xfId="16984"/>
    <cellStyle name="Обычный 5 12 11 2 2" xfId="16985"/>
    <cellStyle name="Обычный 5 12 11 2 2 2" xfId="16986"/>
    <cellStyle name="Обычный 5 12 11 2 2 2 2" xfId="46857"/>
    <cellStyle name="Обычный 5 12 11 2 2 3" xfId="46858"/>
    <cellStyle name="Обычный 5 12 11 2 3" xfId="16987"/>
    <cellStyle name="Обычный 5 12 11 2 3 2" xfId="46859"/>
    <cellStyle name="Обычный 5 12 11 2 4" xfId="46860"/>
    <cellStyle name="Обычный 5 12 11 3" xfId="16988"/>
    <cellStyle name="Обычный 5 12 11 3 2" xfId="16989"/>
    <cellStyle name="Обычный 5 12 11 3 2 2" xfId="16990"/>
    <cellStyle name="Обычный 5 12 11 3 2 2 2" xfId="46861"/>
    <cellStyle name="Обычный 5 12 11 3 2 3" xfId="46862"/>
    <cellStyle name="Обычный 5 12 11 3 3" xfId="16991"/>
    <cellStyle name="Обычный 5 12 11 3 3 2" xfId="46863"/>
    <cellStyle name="Обычный 5 12 11 3 4" xfId="46864"/>
    <cellStyle name="Обычный 5 12 11 4" xfId="16992"/>
    <cellStyle name="Обычный 5 12 11 4 2" xfId="16993"/>
    <cellStyle name="Обычный 5 12 11 4 2 2" xfId="16994"/>
    <cellStyle name="Обычный 5 12 11 4 2 2 2" xfId="46865"/>
    <cellStyle name="Обычный 5 12 11 4 2 3" xfId="46866"/>
    <cellStyle name="Обычный 5 12 11 4 3" xfId="16995"/>
    <cellStyle name="Обычный 5 12 11 4 3 2" xfId="46867"/>
    <cellStyle name="Обычный 5 12 11 4 4" xfId="46868"/>
    <cellStyle name="Обычный 5 12 11 5" xfId="16996"/>
    <cellStyle name="Обычный 5 12 11 5 2" xfId="16997"/>
    <cellStyle name="Обычный 5 12 11 5 2 2" xfId="46869"/>
    <cellStyle name="Обычный 5 12 11 5 3" xfId="46870"/>
    <cellStyle name="Обычный 5 12 11 6" xfId="16998"/>
    <cellStyle name="Обычный 5 12 11 6 2" xfId="46871"/>
    <cellStyle name="Обычный 5 12 11 7" xfId="16999"/>
    <cellStyle name="Обычный 5 12 11 7 2" xfId="46872"/>
    <cellStyle name="Обычный 5 12 11 8" xfId="46873"/>
    <cellStyle name="Обычный 5 12 12" xfId="17000"/>
    <cellStyle name="Обычный 5 12 12 2" xfId="17001"/>
    <cellStyle name="Обычный 5 12 12 2 2" xfId="17002"/>
    <cellStyle name="Обычный 5 12 12 2 2 2" xfId="17003"/>
    <cellStyle name="Обычный 5 12 12 2 2 2 2" xfId="46874"/>
    <cellStyle name="Обычный 5 12 12 2 2 3" xfId="46875"/>
    <cellStyle name="Обычный 5 12 12 2 3" xfId="17004"/>
    <cellStyle name="Обычный 5 12 12 2 3 2" xfId="46876"/>
    <cellStyle name="Обычный 5 12 12 2 4" xfId="46877"/>
    <cellStyle name="Обычный 5 12 12 3" xfId="17005"/>
    <cellStyle name="Обычный 5 12 12 3 2" xfId="17006"/>
    <cellStyle name="Обычный 5 12 12 3 2 2" xfId="17007"/>
    <cellStyle name="Обычный 5 12 12 3 2 2 2" xfId="46878"/>
    <cellStyle name="Обычный 5 12 12 3 2 3" xfId="46879"/>
    <cellStyle name="Обычный 5 12 12 3 3" xfId="17008"/>
    <cellStyle name="Обычный 5 12 12 3 3 2" xfId="46880"/>
    <cellStyle name="Обычный 5 12 12 3 4" xfId="46881"/>
    <cellStyle name="Обычный 5 12 12 4" xfId="17009"/>
    <cellStyle name="Обычный 5 12 12 4 2" xfId="17010"/>
    <cellStyle name="Обычный 5 12 12 4 2 2" xfId="17011"/>
    <cellStyle name="Обычный 5 12 12 4 2 2 2" xfId="46882"/>
    <cellStyle name="Обычный 5 12 12 4 2 3" xfId="46883"/>
    <cellStyle name="Обычный 5 12 12 4 3" xfId="17012"/>
    <cellStyle name="Обычный 5 12 12 4 3 2" xfId="46884"/>
    <cellStyle name="Обычный 5 12 12 4 4" xfId="46885"/>
    <cellStyle name="Обычный 5 12 12 5" xfId="17013"/>
    <cellStyle name="Обычный 5 12 12 5 2" xfId="17014"/>
    <cellStyle name="Обычный 5 12 12 5 2 2" xfId="46886"/>
    <cellStyle name="Обычный 5 12 12 5 3" xfId="46887"/>
    <cellStyle name="Обычный 5 12 12 6" xfId="17015"/>
    <cellStyle name="Обычный 5 12 12 6 2" xfId="46888"/>
    <cellStyle name="Обычный 5 12 12 7" xfId="17016"/>
    <cellStyle name="Обычный 5 12 12 7 2" xfId="46889"/>
    <cellStyle name="Обычный 5 12 12 8" xfId="46890"/>
    <cellStyle name="Обычный 5 12 13" xfId="17017"/>
    <cellStyle name="Обычный 5 12 13 2" xfId="17018"/>
    <cellStyle name="Обычный 5 12 13 2 2" xfId="17019"/>
    <cellStyle name="Обычный 5 12 13 2 2 2" xfId="17020"/>
    <cellStyle name="Обычный 5 12 13 2 2 2 2" xfId="46891"/>
    <cellStyle name="Обычный 5 12 13 2 2 3" xfId="46892"/>
    <cellStyle name="Обычный 5 12 13 2 3" xfId="17021"/>
    <cellStyle name="Обычный 5 12 13 2 3 2" xfId="46893"/>
    <cellStyle name="Обычный 5 12 13 2 4" xfId="46894"/>
    <cellStyle name="Обычный 5 12 13 3" xfId="17022"/>
    <cellStyle name="Обычный 5 12 13 3 2" xfId="17023"/>
    <cellStyle name="Обычный 5 12 13 3 2 2" xfId="17024"/>
    <cellStyle name="Обычный 5 12 13 3 2 2 2" xfId="46895"/>
    <cellStyle name="Обычный 5 12 13 3 2 3" xfId="46896"/>
    <cellStyle name="Обычный 5 12 13 3 3" xfId="17025"/>
    <cellStyle name="Обычный 5 12 13 3 3 2" xfId="46897"/>
    <cellStyle name="Обычный 5 12 13 3 4" xfId="46898"/>
    <cellStyle name="Обычный 5 12 13 4" xfId="17026"/>
    <cellStyle name="Обычный 5 12 13 4 2" xfId="17027"/>
    <cellStyle name="Обычный 5 12 13 4 2 2" xfId="17028"/>
    <cellStyle name="Обычный 5 12 13 4 2 2 2" xfId="46899"/>
    <cellStyle name="Обычный 5 12 13 4 2 3" xfId="46900"/>
    <cellStyle name="Обычный 5 12 13 4 3" xfId="17029"/>
    <cellStyle name="Обычный 5 12 13 4 3 2" xfId="46901"/>
    <cellStyle name="Обычный 5 12 13 4 4" xfId="46902"/>
    <cellStyle name="Обычный 5 12 13 5" xfId="17030"/>
    <cellStyle name="Обычный 5 12 13 5 2" xfId="17031"/>
    <cellStyle name="Обычный 5 12 13 5 2 2" xfId="46903"/>
    <cellStyle name="Обычный 5 12 13 5 3" xfId="46904"/>
    <cellStyle name="Обычный 5 12 13 6" xfId="17032"/>
    <cellStyle name="Обычный 5 12 13 6 2" xfId="46905"/>
    <cellStyle name="Обычный 5 12 13 7" xfId="17033"/>
    <cellStyle name="Обычный 5 12 13 7 2" xfId="46906"/>
    <cellStyle name="Обычный 5 12 13 8" xfId="46907"/>
    <cellStyle name="Обычный 5 12 14" xfId="17034"/>
    <cellStyle name="Обычный 5 12 14 2" xfId="17035"/>
    <cellStyle name="Обычный 5 12 14 2 2" xfId="17036"/>
    <cellStyle name="Обычный 5 12 14 2 2 2" xfId="17037"/>
    <cellStyle name="Обычный 5 12 14 2 2 2 2" xfId="46908"/>
    <cellStyle name="Обычный 5 12 14 2 2 3" xfId="46909"/>
    <cellStyle name="Обычный 5 12 14 2 3" xfId="17038"/>
    <cellStyle name="Обычный 5 12 14 2 3 2" xfId="46910"/>
    <cellStyle name="Обычный 5 12 14 2 4" xfId="46911"/>
    <cellStyle name="Обычный 5 12 14 3" xfId="17039"/>
    <cellStyle name="Обычный 5 12 14 3 2" xfId="17040"/>
    <cellStyle name="Обычный 5 12 14 3 2 2" xfId="17041"/>
    <cellStyle name="Обычный 5 12 14 3 2 2 2" xfId="46912"/>
    <cellStyle name="Обычный 5 12 14 3 2 3" xfId="46913"/>
    <cellStyle name="Обычный 5 12 14 3 3" xfId="17042"/>
    <cellStyle name="Обычный 5 12 14 3 3 2" xfId="46914"/>
    <cellStyle name="Обычный 5 12 14 3 4" xfId="46915"/>
    <cellStyle name="Обычный 5 12 14 4" xfId="17043"/>
    <cellStyle name="Обычный 5 12 14 4 2" xfId="17044"/>
    <cellStyle name="Обычный 5 12 14 4 2 2" xfId="17045"/>
    <cellStyle name="Обычный 5 12 14 4 2 2 2" xfId="46916"/>
    <cellStyle name="Обычный 5 12 14 4 2 3" xfId="46917"/>
    <cellStyle name="Обычный 5 12 14 4 3" xfId="17046"/>
    <cellStyle name="Обычный 5 12 14 4 3 2" xfId="46918"/>
    <cellStyle name="Обычный 5 12 14 4 4" xfId="46919"/>
    <cellStyle name="Обычный 5 12 14 5" xfId="17047"/>
    <cellStyle name="Обычный 5 12 14 5 2" xfId="17048"/>
    <cellStyle name="Обычный 5 12 14 5 2 2" xfId="46920"/>
    <cellStyle name="Обычный 5 12 14 5 3" xfId="46921"/>
    <cellStyle name="Обычный 5 12 14 6" xfId="17049"/>
    <cellStyle name="Обычный 5 12 14 6 2" xfId="46922"/>
    <cellStyle name="Обычный 5 12 14 7" xfId="17050"/>
    <cellStyle name="Обычный 5 12 14 7 2" xfId="46923"/>
    <cellStyle name="Обычный 5 12 14 8" xfId="46924"/>
    <cellStyle name="Обычный 5 12 15" xfId="17051"/>
    <cellStyle name="Обычный 5 12 15 2" xfId="17052"/>
    <cellStyle name="Обычный 5 12 15 2 2" xfId="17053"/>
    <cellStyle name="Обычный 5 12 15 2 2 2" xfId="17054"/>
    <cellStyle name="Обычный 5 12 15 2 2 2 2" xfId="46925"/>
    <cellStyle name="Обычный 5 12 15 2 2 3" xfId="46926"/>
    <cellStyle name="Обычный 5 12 15 2 3" xfId="17055"/>
    <cellStyle name="Обычный 5 12 15 2 3 2" xfId="46927"/>
    <cellStyle name="Обычный 5 12 15 2 4" xfId="46928"/>
    <cellStyle name="Обычный 5 12 15 3" xfId="17056"/>
    <cellStyle name="Обычный 5 12 15 3 2" xfId="17057"/>
    <cellStyle name="Обычный 5 12 15 3 2 2" xfId="17058"/>
    <cellStyle name="Обычный 5 12 15 3 2 2 2" xfId="46929"/>
    <cellStyle name="Обычный 5 12 15 3 2 3" xfId="46930"/>
    <cellStyle name="Обычный 5 12 15 3 3" xfId="17059"/>
    <cellStyle name="Обычный 5 12 15 3 3 2" xfId="46931"/>
    <cellStyle name="Обычный 5 12 15 3 4" xfId="46932"/>
    <cellStyle name="Обычный 5 12 15 4" xfId="17060"/>
    <cellStyle name="Обычный 5 12 15 4 2" xfId="17061"/>
    <cellStyle name="Обычный 5 12 15 4 2 2" xfId="17062"/>
    <cellStyle name="Обычный 5 12 15 4 2 2 2" xfId="46933"/>
    <cellStyle name="Обычный 5 12 15 4 2 3" xfId="46934"/>
    <cellStyle name="Обычный 5 12 15 4 3" xfId="17063"/>
    <cellStyle name="Обычный 5 12 15 4 3 2" xfId="46935"/>
    <cellStyle name="Обычный 5 12 15 4 4" xfId="46936"/>
    <cellStyle name="Обычный 5 12 15 5" xfId="17064"/>
    <cellStyle name="Обычный 5 12 15 5 2" xfId="17065"/>
    <cellStyle name="Обычный 5 12 15 5 2 2" xfId="46937"/>
    <cellStyle name="Обычный 5 12 15 5 3" xfId="46938"/>
    <cellStyle name="Обычный 5 12 15 6" xfId="17066"/>
    <cellStyle name="Обычный 5 12 15 6 2" xfId="46939"/>
    <cellStyle name="Обычный 5 12 15 7" xfId="17067"/>
    <cellStyle name="Обычный 5 12 15 7 2" xfId="46940"/>
    <cellStyle name="Обычный 5 12 15 8" xfId="46941"/>
    <cellStyle name="Обычный 5 12 16" xfId="17068"/>
    <cellStyle name="Обычный 5 12 16 2" xfId="17069"/>
    <cellStyle name="Обычный 5 12 16 2 2" xfId="17070"/>
    <cellStyle name="Обычный 5 12 16 2 2 2" xfId="17071"/>
    <cellStyle name="Обычный 5 12 16 2 2 2 2" xfId="46942"/>
    <cellStyle name="Обычный 5 12 16 2 2 3" xfId="46943"/>
    <cellStyle name="Обычный 5 12 16 2 3" xfId="17072"/>
    <cellStyle name="Обычный 5 12 16 2 3 2" xfId="46944"/>
    <cellStyle name="Обычный 5 12 16 2 4" xfId="46945"/>
    <cellStyle name="Обычный 5 12 16 3" xfId="17073"/>
    <cellStyle name="Обычный 5 12 16 3 2" xfId="17074"/>
    <cellStyle name="Обычный 5 12 16 3 2 2" xfId="17075"/>
    <cellStyle name="Обычный 5 12 16 3 2 2 2" xfId="46946"/>
    <cellStyle name="Обычный 5 12 16 3 2 3" xfId="46947"/>
    <cellStyle name="Обычный 5 12 16 3 3" xfId="17076"/>
    <cellStyle name="Обычный 5 12 16 3 3 2" xfId="46948"/>
    <cellStyle name="Обычный 5 12 16 3 4" xfId="46949"/>
    <cellStyle name="Обычный 5 12 16 4" xfId="17077"/>
    <cellStyle name="Обычный 5 12 16 4 2" xfId="17078"/>
    <cellStyle name="Обычный 5 12 16 4 2 2" xfId="17079"/>
    <cellStyle name="Обычный 5 12 16 4 2 2 2" xfId="46950"/>
    <cellStyle name="Обычный 5 12 16 4 2 3" xfId="46951"/>
    <cellStyle name="Обычный 5 12 16 4 3" xfId="17080"/>
    <cellStyle name="Обычный 5 12 16 4 3 2" xfId="46952"/>
    <cellStyle name="Обычный 5 12 16 4 4" xfId="46953"/>
    <cellStyle name="Обычный 5 12 16 5" xfId="17081"/>
    <cellStyle name="Обычный 5 12 16 5 2" xfId="17082"/>
    <cellStyle name="Обычный 5 12 16 5 2 2" xfId="46954"/>
    <cellStyle name="Обычный 5 12 16 5 3" xfId="46955"/>
    <cellStyle name="Обычный 5 12 16 6" xfId="17083"/>
    <cellStyle name="Обычный 5 12 16 6 2" xfId="46956"/>
    <cellStyle name="Обычный 5 12 16 7" xfId="17084"/>
    <cellStyle name="Обычный 5 12 16 7 2" xfId="46957"/>
    <cellStyle name="Обычный 5 12 16 8" xfId="46958"/>
    <cellStyle name="Обычный 5 12 17" xfId="17085"/>
    <cellStyle name="Обычный 5 12 17 2" xfId="17086"/>
    <cellStyle name="Обычный 5 12 17 2 2" xfId="17087"/>
    <cellStyle name="Обычный 5 12 17 2 2 2" xfId="17088"/>
    <cellStyle name="Обычный 5 12 17 2 2 2 2" xfId="46959"/>
    <cellStyle name="Обычный 5 12 17 2 2 3" xfId="46960"/>
    <cellStyle name="Обычный 5 12 17 2 3" xfId="17089"/>
    <cellStyle name="Обычный 5 12 17 2 3 2" xfId="46961"/>
    <cellStyle name="Обычный 5 12 17 2 4" xfId="46962"/>
    <cellStyle name="Обычный 5 12 17 3" xfId="17090"/>
    <cellStyle name="Обычный 5 12 17 3 2" xfId="17091"/>
    <cellStyle name="Обычный 5 12 17 3 2 2" xfId="17092"/>
    <cellStyle name="Обычный 5 12 17 3 2 2 2" xfId="46963"/>
    <cellStyle name="Обычный 5 12 17 3 2 3" xfId="46964"/>
    <cellStyle name="Обычный 5 12 17 3 3" xfId="17093"/>
    <cellStyle name="Обычный 5 12 17 3 3 2" xfId="46965"/>
    <cellStyle name="Обычный 5 12 17 3 4" xfId="46966"/>
    <cellStyle name="Обычный 5 12 17 4" xfId="17094"/>
    <cellStyle name="Обычный 5 12 17 4 2" xfId="17095"/>
    <cellStyle name="Обычный 5 12 17 4 2 2" xfId="17096"/>
    <cellStyle name="Обычный 5 12 17 4 2 2 2" xfId="46967"/>
    <cellStyle name="Обычный 5 12 17 4 2 3" xfId="46968"/>
    <cellStyle name="Обычный 5 12 17 4 3" xfId="17097"/>
    <cellStyle name="Обычный 5 12 17 4 3 2" xfId="46969"/>
    <cellStyle name="Обычный 5 12 17 4 4" xfId="46970"/>
    <cellStyle name="Обычный 5 12 17 5" xfId="17098"/>
    <cellStyle name="Обычный 5 12 17 5 2" xfId="17099"/>
    <cellStyle name="Обычный 5 12 17 5 2 2" xfId="46971"/>
    <cellStyle name="Обычный 5 12 17 5 3" xfId="46972"/>
    <cellStyle name="Обычный 5 12 17 6" xfId="17100"/>
    <cellStyle name="Обычный 5 12 17 6 2" xfId="46973"/>
    <cellStyle name="Обычный 5 12 17 7" xfId="17101"/>
    <cellStyle name="Обычный 5 12 17 7 2" xfId="46974"/>
    <cellStyle name="Обычный 5 12 17 8" xfId="46975"/>
    <cellStyle name="Обычный 5 12 18" xfId="17102"/>
    <cellStyle name="Обычный 5 12 18 2" xfId="17103"/>
    <cellStyle name="Обычный 5 12 18 2 2" xfId="17104"/>
    <cellStyle name="Обычный 5 12 18 2 2 2" xfId="17105"/>
    <cellStyle name="Обычный 5 12 18 2 2 2 2" xfId="46976"/>
    <cellStyle name="Обычный 5 12 18 2 2 3" xfId="46977"/>
    <cellStyle name="Обычный 5 12 18 2 3" xfId="17106"/>
    <cellStyle name="Обычный 5 12 18 2 3 2" xfId="46978"/>
    <cellStyle name="Обычный 5 12 18 2 4" xfId="46979"/>
    <cellStyle name="Обычный 5 12 18 3" xfId="17107"/>
    <cellStyle name="Обычный 5 12 18 3 2" xfId="17108"/>
    <cellStyle name="Обычный 5 12 18 3 2 2" xfId="17109"/>
    <cellStyle name="Обычный 5 12 18 3 2 2 2" xfId="46980"/>
    <cellStyle name="Обычный 5 12 18 3 2 3" xfId="46981"/>
    <cellStyle name="Обычный 5 12 18 3 3" xfId="17110"/>
    <cellStyle name="Обычный 5 12 18 3 3 2" xfId="46982"/>
    <cellStyle name="Обычный 5 12 18 3 4" xfId="46983"/>
    <cellStyle name="Обычный 5 12 18 4" xfId="17111"/>
    <cellStyle name="Обычный 5 12 18 4 2" xfId="17112"/>
    <cellStyle name="Обычный 5 12 18 4 2 2" xfId="17113"/>
    <cellStyle name="Обычный 5 12 18 4 2 2 2" xfId="46984"/>
    <cellStyle name="Обычный 5 12 18 4 2 3" xfId="46985"/>
    <cellStyle name="Обычный 5 12 18 4 3" xfId="17114"/>
    <cellStyle name="Обычный 5 12 18 4 3 2" xfId="46986"/>
    <cellStyle name="Обычный 5 12 18 4 4" xfId="46987"/>
    <cellStyle name="Обычный 5 12 18 5" xfId="17115"/>
    <cellStyle name="Обычный 5 12 18 5 2" xfId="17116"/>
    <cellStyle name="Обычный 5 12 18 5 2 2" xfId="46988"/>
    <cellStyle name="Обычный 5 12 18 5 3" xfId="46989"/>
    <cellStyle name="Обычный 5 12 18 6" xfId="17117"/>
    <cellStyle name="Обычный 5 12 18 6 2" xfId="46990"/>
    <cellStyle name="Обычный 5 12 18 7" xfId="17118"/>
    <cellStyle name="Обычный 5 12 18 7 2" xfId="46991"/>
    <cellStyle name="Обычный 5 12 18 8" xfId="46992"/>
    <cellStyle name="Обычный 5 12 19" xfId="17119"/>
    <cellStyle name="Обычный 5 12 19 2" xfId="17120"/>
    <cellStyle name="Обычный 5 12 19 2 2" xfId="17121"/>
    <cellStyle name="Обычный 5 12 19 2 2 2" xfId="17122"/>
    <cellStyle name="Обычный 5 12 19 2 2 2 2" xfId="46993"/>
    <cellStyle name="Обычный 5 12 19 2 2 3" xfId="46994"/>
    <cellStyle name="Обычный 5 12 19 2 3" xfId="17123"/>
    <cellStyle name="Обычный 5 12 19 2 3 2" xfId="46995"/>
    <cellStyle name="Обычный 5 12 19 2 4" xfId="46996"/>
    <cellStyle name="Обычный 5 12 19 3" xfId="17124"/>
    <cellStyle name="Обычный 5 12 19 3 2" xfId="17125"/>
    <cellStyle name="Обычный 5 12 19 3 2 2" xfId="17126"/>
    <cellStyle name="Обычный 5 12 19 3 2 2 2" xfId="46997"/>
    <cellStyle name="Обычный 5 12 19 3 2 3" xfId="46998"/>
    <cellStyle name="Обычный 5 12 19 3 3" xfId="17127"/>
    <cellStyle name="Обычный 5 12 19 3 3 2" xfId="46999"/>
    <cellStyle name="Обычный 5 12 19 3 4" xfId="47000"/>
    <cellStyle name="Обычный 5 12 19 4" xfId="17128"/>
    <cellStyle name="Обычный 5 12 19 4 2" xfId="17129"/>
    <cellStyle name="Обычный 5 12 19 4 2 2" xfId="17130"/>
    <cellStyle name="Обычный 5 12 19 4 2 2 2" xfId="47001"/>
    <cellStyle name="Обычный 5 12 19 4 2 3" xfId="47002"/>
    <cellStyle name="Обычный 5 12 19 4 3" xfId="17131"/>
    <cellStyle name="Обычный 5 12 19 4 3 2" xfId="47003"/>
    <cellStyle name="Обычный 5 12 19 4 4" xfId="47004"/>
    <cellStyle name="Обычный 5 12 19 5" xfId="17132"/>
    <cellStyle name="Обычный 5 12 19 5 2" xfId="17133"/>
    <cellStyle name="Обычный 5 12 19 5 2 2" xfId="47005"/>
    <cellStyle name="Обычный 5 12 19 5 3" xfId="47006"/>
    <cellStyle name="Обычный 5 12 19 6" xfId="17134"/>
    <cellStyle name="Обычный 5 12 19 6 2" xfId="47007"/>
    <cellStyle name="Обычный 5 12 19 7" xfId="17135"/>
    <cellStyle name="Обычный 5 12 19 7 2" xfId="47008"/>
    <cellStyle name="Обычный 5 12 19 8" xfId="47009"/>
    <cellStyle name="Обычный 5 12 2" xfId="17136"/>
    <cellStyle name="Обычный 5 12 2 2" xfId="17137"/>
    <cellStyle name="Обычный 5 12 2 2 2" xfId="17138"/>
    <cellStyle name="Обычный 5 12 2 2 2 2" xfId="17139"/>
    <cellStyle name="Обычный 5 12 2 2 2 2 2" xfId="47010"/>
    <cellStyle name="Обычный 5 12 2 2 2 3" xfId="47011"/>
    <cellStyle name="Обычный 5 12 2 2 3" xfId="17140"/>
    <cellStyle name="Обычный 5 12 2 2 3 2" xfId="47012"/>
    <cellStyle name="Обычный 5 12 2 2 4" xfId="47013"/>
    <cellStyle name="Обычный 5 12 2 3" xfId="17141"/>
    <cellStyle name="Обычный 5 12 2 3 2" xfId="17142"/>
    <cellStyle name="Обычный 5 12 2 3 2 2" xfId="17143"/>
    <cellStyle name="Обычный 5 12 2 3 2 2 2" xfId="47014"/>
    <cellStyle name="Обычный 5 12 2 3 2 3" xfId="47015"/>
    <cellStyle name="Обычный 5 12 2 3 3" xfId="17144"/>
    <cellStyle name="Обычный 5 12 2 3 3 2" xfId="47016"/>
    <cellStyle name="Обычный 5 12 2 3 4" xfId="47017"/>
    <cellStyle name="Обычный 5 12 2 4" xfId="17145"/>
    <cellStyle name="Обычный 5 12 2 4 2" xfId="17146"/>
    <cellStyle name="Обычный 5 12 2 4 2 2" xfId="17147"/>
    <cellStyle name="Обычный 5 12 2 4 2 2 2" xfId="47018"/>
    <cellStyle name="Обычный 5 12 2 4 2 3" xfId="47019"/>
    <cellStyle name="Обычный 5 12 2 4 3" xfId="17148"/>
    <cellStyle name="Обычный 5 12 2 4 3 2" xfId="47020"/>
    <cellStyle name="Обычный 5 12 2 4 4" xfId="47021"/>
    <cellStyle name="Обычный 5 12 2 5" xfId="17149"/>
    <cellStyle name="Обычный 5 12 2 5 2" xfId="17150"/>
    <cellStyle name="Обычный 5 12 2 5 2 2" xfId="47022"/>
    <cellStyle name="Обычный 5 12 2 5 3" xfId="47023"/>
    <cellStyle name="Обычный 5 12 2 6" xfId="17151"/>
    <cellStyle name="Обычный 5 12 2 6 2" xfId="47024"/>
    <cellStyle name="Обычный 5 12 2 7" xfId="17152"/>
    <cellStyle name="Обычный 5 12 2 7 2" xfId="47025"/>
    <cellStyle name="Обычный 5 12 2 8" xfId="47026"/>
    <cellStyle name="Обычный 5 12 20" xfId="17153"/>
    <cellStyle name="Обычный 5 12 20 2" xfId="17154"/>
    <cellStyle name="Обычный 5 12 20 2 2" xfId="17155"/>
    <cellStyle name="Обычный 5 12 20 2 2 2" xfId="17156"/>
    <cellStyle name="Обычный 5 12 20 2 2 2 2" xfId="47027"/>
    <cellStyle name="Обычный 5 12 20 2 2 3" xfId="47028"/>
    <cellStyle name="Обычный 5 12 20 2 3" xfId="17157"/>
    <cellStyle name="Обычный 5 12 20 2 3 2" xfId="47029"/>
    <cellStyle name="Обычный 5 12 20 2 4" xfId="47030"/>
    <cellStyle name="Обычный 5 12 20 3" xfId="17158"/>
    <cellStyle name="Обычный 5 12 20 3 2" xfId="17159"/>
    <cellStyle name="Обычный 5 12 20 3 2 2" xfId="17160"/>
    <cellStyle name="Обычный 5 12 20 3 2 2 2" xfId="47031"/>
    <cellStyle name="Обычный 5 12 20 3 2 3" xfId="47032"/>
    <cellStyle name="Обычный 5 12 20 3 3" xfId="17161"/>
    <cellStyle name="Обычный 5 12 20 3 3 2" xfId="47033"/>
    <cellStyle name="Обычный 5 12 20 3 4" xfId="47034"/>
    <cellStyle name="Обычный 5 12 20 4" xfId="17162"/>
    <cellStyle name="Обычный 5 12 20 4 2" xfId="17163"/>
    <cellStyle name="Обычный 5 12 20 4 2 2" xfId="17164"/>
    <cellStyle name="Обычный 5 12 20 4 2 2 2" xfId="47035"/>
    <cellStyle name="Обычный 5 12 20 4 2 3" xfId="47036"/>
    <cellStyle name="Обычный 5 12 20 4 3" xfId="17165"/>
    <cellStyle name="Обычный 5 12 20 4 3 2" xfId="47037"/>
    <cellStyle name="Обычный 5 12 20 4 4" xfId="47038"/>
    <cellStyle name="Обычный 5 12 20 5" xfId="17166"/>
    <cellStyle name="Обычный 5 12 20 5 2" xfId="17167"/>
    <cellStyle name="Обычный 5 12 20 5 2 2" xfId="47039"/>
    <cellStyle name="Обычный 5 12 20 5 3" xfId="47040"/>
    <cellStyle name="Обычный 5 12 20 6" xfId="17168"/>
    <cellStyle name="Обычный 5 12 20 6 2" xfId="47041"/>
    <cellStyle name="Обычный 5 12 20 7" xfId="17169"/>
    <cellStyle name="Обычный 5 12 20 7 2" xfId="47042"/>
    <cellStyle name="Обычный 5 12 20 8" xfId="47043"/>
    <cellStyle name="Обычный 5 12 21" xfId="17170"/>
    <cellStyle name="Обычный 5 12 21 2" xfId="17171"/>
    <cellStyle name="Обычный 5 12 21 2 2" xfId="17172"/>
    <cellStyle name="Обычный 5 12 21 2 2 2" xfId="17173"/>
    <cellStyle name="Обычный 5 12 21 2 2 2 2" xfId="47044"/>
    <cellStyle name="Обычный 5 12 21 2 2 3" xfId="47045"/>
    <cellStyle name="Обычный 5 12 21 2 3" xfId="17174"/>
    <cellStyle name="Обычный 5 12 21 2 3 2" xfId="47046"/>
    <cellStyle name="Обычный 5 12 21 2 4" xfId="47047"/>
    <cellStyle name="Обычный 5 12 21 3" xfId="17175"/>
    <cellStyle name="Обычный 5 12 21 3 2" xfId="17176"/>
    <cellStyle name="Обычный 5 12 21 3 2 2" xfId="17177"/>
    <cellStyle name="Обычный 5 12 21 3 2 2 2" xfId="47048"/>
    <cellStyle name="Обычный 5 12 21 3 2 3" xfId="47049"/>
    <cellStyle name="Обычный 5 12 21 3 3" xfId="17178"/>
    <cellStyle name="Обычный 5 12 21 3 3 2" xfId="47050"/>
    <cellStyle name="Обычный 5 12 21 3 4" xfId="47051"/>
    <cellStyle name="Обычный 5 12 21 4" xfId="17179"/>
    <cellStyle name="Обычный 5 12 21 4 2" xfId="17180"/>
    <cellStyle name="Обычный 5 12 21 4 2 2" xfId="17181"/>
    <cellStyle name="Обычный 5 12 21 4 2 2 2" xfId="47052"/>
    <cellStyle name="Обычный 5 12 21 4 2 3" xfId="47053"/>
    <cellStyle name="Обычный 5 12 21 4 3" xfId="17182"/>
    <cellStyle name="Обычный 5 12 21 4 3 2" xfId="47054"/>
    <cellStyle name="Обычный 5 12 21 4 4" xfId="47055"/>
    <cellStyle name="Обычный 5 12 21 5" xfId="17183"/>
    <cellStyle name="Обычный 5 12 21 5 2" xfId="17184"/>
    <cellStyle name="Обычный 5 12 21 5 2 2" xfId="47056"/>
    <cellStyle name="Обычный 5 12 21 5 3" xfId="47057"/>
    <cellStyle name="Обычный 5 12 21 6" xfId="17185"/>
    <cellStyle name="Обычный 5 12 21 6 2" xfId="47058"/>
    <cellStyle name="Обычный 5 12 21 7" xfId="17186"/>
    <cellStyle name="Обычный 5 12 21 7 2" xfId="47059"/>
    <cellStyle name="Обычный 5 12 21 8" xfId="47060"/>
    <cellStyle name="Обычный 5 12 22" xfId="17187"/>
    <cellStyle name="Обычный 5 12 22 2" xfId="17188"/>
    <cellStyle name="Обычный 5 12 22 2 2" xfId="17189"/>
    <cellStyle name="Обычный 5 12 22 2 2 2" xfId="17190"/>
    <cellStyle name="Обычный 5 12 22 2 2 2 2" xfId="47061"/>
    <cellStyle name="Обычный 5 12 22 2 2 3" xfId="47062"/>
    <cellStyle name="Обычный 5 12 22 2 3" xfId="17191"/>
    <cellStyle name="Обычный 5 12 22 2 3 2" xfId="47063"/>
    <cellStyle name="Обычный 5 12 22 2 4" xfId="47064"/>
    <cellStyle name="Обычный 5 12 22 3" xfId="17192"/>
    <cellStyle name="Обычный 5 12 22 3 2" xfId="17193"/>
    <cellStyle name="Обычный 5 12 22 3 2 2" xfId="17194"/>
    <cellStyle name="Обычный 5 12 22 3 2 2 2" xfId="47065"/>
    <cellStyle name="Обычный 5 12 22 3 2 3" xfId="47066"/>
    <cellStyle name="Обычный 5 12 22 3 3" xfId="17195"/>
    <cellStyle name="Обычный 5 12 22 3 3 2" xfId="47067"/>
    <cellStyle name="Обычный 5 12 22 3 4" xfId="47068"/>
    <cellStyle name="Обычный 5 12 22 4" xfId="17196"/>
    <cellStyle name="Обычный 5 12 22 4 2" xfId="17197"/>
    <cellStyle name="Обычный 5 12 22 4 2 2" xfId="17198"/>
    <cellStyle name="Обычный 5 12 22 4 2 2 2" xfId="47069"/>
    <cellStyle name="Обычный 5 12 22 4 2 3" xfId="47070"/>
    <cellStyle name="Обычный 5 12 22 4 3" xfId="17199"/>
    <cellStyle name="Обычный 5 12 22 4 3 2" xfId="47071"/>
    <cellStyle name="Обычный 5 12 22 4 4" xfId="47072"/>
    <cellStyle name="Обычный 5 12 22 5" xfId="17200"/>
    <cellStyle name="Обычный 5 12 22 5 2" xfId="17201"/>
    <cellStyle name="Обычный 5 12 22 5 2 2" xfId="47073"/>
    <cellStyle name="Обычный 5 12 22 5 3" xfId="47074"/>
    <cellStyle name="Обычный 5 12 22 6" xfId="17202"/>
    <cellStyle name="Обычный 5 12 22 6 2" xfId="47075"/>
    <cellStyle name="Обычный 5 12 22 7" xfId="17203"/>
    <cellStyle name="Обычный 5 12 22 7 2" xfId="47076"/>
    <cellStyle name="Обычный 5 12 22 8" xfId="47077"/>
    <cellStyle name="Обычный 5 12 23" xfId="17204"/>
    <cellStyle name="Обычный 5 12 23 2" xfId="17205"/>
    <cellStyle name="Обычный 5 12 23 2 2" xfId="17206"/>
    <cellStyle name="Обычный 5 12 23 2 2 2" xfId="17207"/>
    <cellStyle name="Обычный 5 12 23 2 2 2 2" xfId="47078"/>
    <cellStyle name="Обычный 5 12 23 2 2 3" xfId="47079"/>
    <cellStyle name="Обычный 5 12 23 2 3" xfId="17208"/>
    <cellStyle name="Обычный 5 12 23 2 3 2" xfId="47080"/>
    <cellStyle name="Обычный 5 12 23 2 4" xfId="47081"/>
    <cellStyle name="Обычный 5 12 23 3" xfId="17209"/>
    <cellStyle name="Обычный 5 12 23 3 2" xfId="17210"/>
    <cellStyle name="Обычный 5 12 23 3 2 2" xfId="17211"/>
    <cellStyle name="Обычный 5 12 23 3 2 2 2" xfId="47082"/>
    <cellStyle name="Обычный 5 12 23 3 2 3" xfId="47083"/>
    <cellStyle name="Обычный 5 12 23 3 3" xfId="17212"/>
    <cellStyle name="Обычный 5 12 23 3 3 2" xfId="47084"/>
    <cellStyle name="Обычный 5 12 23 3 4" xfId="47085"/>
    <cellStyle name="Обычный 5 12 23 4" xfId="17213"/>
    <cellStyle name="Обычный 5 12 23 4 2" xfId="17214"/>
    <cellStyle name="Обычный 5 12 23 4 2 2" xfId="17215"/>
    <cellStyle name="Обычный 5 12 23 4 2 2 2" xfId="47086"/>
    <cellStyle name="Обычный 5 12 23 4 2 3" xfId="47087"/>
    <cellStyle name="Обычный 5 12 23 4 3" xfId="17216"/>
    <cellStyle name="Обычный 5 12 23 4 3 2" xfId="47088"/>
    <cellStyle name="Обычный 5 12 23 4 4" xfId="47089"/>
    <cellStyle name="Обычный 5 12 23 5" xfId="17217"/>
    <cellStyle name="Обычный 5 12 23 5 2" xfId="17218"/>
    <cellStyle name="Обычный 5 12 23 5 2 2" xfId="47090"/>
    <cellStyle name="Обычный 5 12 23 5 3" xfId="47091"/>
    <cellStyle name="Обычный 5 12 23 6" xfId="17219"/>
    <cellStyle name="Обычный 5 12 23 6 2" xfId="47092"/>
    <cellStyle name="Обычный 5 12 23 7" xfId="17220"/>
    <cellStyle name="Обычный 5 12 23 7 2" xfId="47093"/>
    <cellStyle name="Обычный 5 12 23 8" xfId="47094"/>
    <cellStyle name="Обычный 5 12 24" xfId="17221"/>
    <cellStyle name="Обычный 5 12 24 2" xfId="17222"/>
    <cellStyle name="Обычный 5 12 24 2 2" xfId="17223"/>
    <cellStyle name="Обычный 5 12 24 2 2 2" xfId="17224"/>
    <cellStyle name="Обычный 5 12 24 2 2 2 2" xfId="47095"/>
    <cellStyle name="Обычный 5 12 24 2 2 3" xfId="47096"/>
    <cellStyle name="Обычный 5 12 24 2 3" xfId="17225"/>
    <cellStyle name="Обычный 5 12 24 2 3 2" xfId="47097"/>
    <cellStyle name="Обычный 5 12 24 2 4" xfId="47098"/>
    <cellStyle name="Обычный 5 12 24 3" xfId="17226"/>
    <cellStyle name="Обычный 5 12 24 3 2" xfId="17227"/>
    <cellStyle name="Обычный 5 12 24 3 2 2" xfId="17228"/>
    <cellStyle name="Обычный 5 12 24 3 2 2 2" xfId="47099"/>
    <cellStyle name="Обычный 5 12 24 3 2 3" xfId="47100"/>
    <cellStyle name="Обычный 5 12 24 3 3" xfId="17229"/>
    <cellStyle name="Обычный 5 12 24 3 3 2" xfId="47101"/>
    <cellStyle name="Обычный 5 12 24 3 4" xfId="47102"/>
    <cellStyle name="Обычный 5 12 24 4" xfId="17230"/>
    <cellStyle name="Обычный 5 12 24 4 2" xfId="17231"/>
    <cellStyle name="Обычный 5 12 24 4 2 2" xfId="17232"/>
    <cellStyle name="Обычный 5 12 24 4 2 2 2" xfId="47103"/>
    <cellStyle name="Обычный 5 12 24 4 2 3" xfId="47104"/>
    <cellStyle name="Обычный 5 12 24 4 3" xfId="17233"/>
    <cellStyle name="Обычный 5 12 24 4 3 2" xfId="47105"/>
    <cellStyle name="Обычный 5 12 24 4 4" xfId="47106"/>
    <cellStyle name="Обычный 5 12 24 5" xfId="17234"/>
    <cellStyle name="Обычный 5 12 24 5 2" xfId="17235"/>
    <cellStyle name="Обычный 5 12 24 5 2 2" xfId="47107"/>
    <cellStyle name="Обычный 5 12 24 5 3" xfId="47108"/>
    <cellStyle name="Обычный 5 12 24 6" xfId="17236"/>
    <cellStyle name="Обычный 5 12 24 6 2" xfId="47109"/>
    <cellStyle name="Обычный 5 12 24 7" xfId="17237"/>
    <cellStyle name="Обычный 5 12 24 7 2" xfId="47110"/>
    <cellStyle name="Обычный 5 12 24 8" xfId="47111"/>
    <cellStyle name="Обычный 5 12 25" xfId="17238"/>
    <cellStyle name="Обычный 5 12 25 2" xfId="17239"/>
    <cellStyle name="Обычный 5 12 25 2 2" xfId="17240"/>
    <cellStyle name="Обычный 5 12 25 2 2 2" xfId="17241"/>
    <cellStyle name="Обычный 5 12 25 2 2 2 2" xfId="47112"/>
    <cellStyle name="Обычный 5 12 25 2 2 3" xfId="47113"/>
    <cellStyle name="Обычный 5 12 25 2 3" xfId="17242"/>
    <cellStyle name="Обычный 5 12 25 2 3 2" xfId="47114"/>
    <cellStyle name="Обычный 5 12 25 2 4" xfId="47115"/>
    <cellStyle name="Обычный 5 12 25 3" xfId="17243"/>
    <cellStyle name="Обычный 5 12 25 3 2" xfId="17244"/>
    <cellStyle name="Обычный 5 12 25 3 2 2" xfId="17245"/>
    <cellStyle name="Обычный 5 12 25 3 2 2 2" xfId="47116"/>
    <cellStyle name="Обычный 5 12 25 3 2 3" xfId="47117"/>
    <cellStyle name="Обычный 5 12 25 3 3" xfId="17246"/>
    <cellStyle name="Обычный 5 12 25 3 3 2" xfId="47118"/>
    <cellStyle name="Обычный 5 12 25 3 4" xfId="47119"/>
    <cellStyle name="Обычный 5 12 25 4" xfId="17247"/>
    <cellStyle name="Обычный 5 12 25 4 2" xfId="17248"/>
    <cellStyle name="Обычный 5 12 25 4 2 2" xfId="17249"/>
    <cellStyle name="Обычный 5 12 25 4 2 2 2" xfId="47120"/>
    <cellStyle name="Обычный 5 12 25 4 2 3" xfId="47121"/>
    <cellStyle name="Обычный 5 12 25 4 3" xfId="17250"/>
    <cellStyle name="Обычный 5 12 25 4 3 2" xfId="47122"/>
    <cellStyle name="Обычный 5 12 25 4 4" xfId="47123"/>
    <cellStyle name="Обычный 5 12 25 5" xfId="17251"/>
    <cellStyle name="Обычный 5 12 25 5 2" xfId="17252"/>
    <cellStyle name="Обычный 5 12 25 5 2 2" xfId="47124"/>
    <cellStyle name="Обычный 5 12 25 5 3" xfId="47125"/>
    <cellStyle name="Обычный 5 12 25 6" xfId="17253"/>
    <cellStyle name="Обычный 5 12 25 6 2" xfId="47126"/>
    <cellStyle name="Обычный 5 12 25 7" xfId="17254"/>
    <cellStyle name="Обычный 5 12 25 7 2" xfId="47127"/>
    <cellStyle name="Обычный 5 12 25 8" xfId="47128"/>
    <cellStyle name="Обычный 5 12 26" xfId="17255"/>
    <cellStyle name="Обычный 5 12 26 2" xfId="17256"/>
    <cellStyle name="Обычный 5 12 26 2 2" xfId="17257"/>
    <cellStyle name="Обычный 5 12 26 2 2 2" xfId="17258"/>
    <cellStyle name="Обычный 5 12 26 2 2 2 2" xfId="47129"/>
    <cellStyle name="Обычный 5 12 26 2 2 3" xfId="47130"/>
    <cellStyle name="Обычный 5 12 26 2 3" xfId="17259"/>
    <cellStyle name="Обычный 5 12 26 2 3 2" xfId="47131"/>
    <cellStyle name="Обычный 5 12 26 2 4" xfId="47132"/>
    <cellStyle name="Обычный 5 12 26 3" xfId="17260"/>
    <cellStyle name="Обычный 5 12 26 3 2" xfId="17261"/>
    <cellStyle name="Обычный 5 12 26 3 2 2" xfId="17262"/>
    <cellStyle name="Обычный 5 12 26 3 2 2 2" xfId="47133"/>
    <cellStyle name="Обычный 5 12 26 3 2 3" xfId="47134"/>
    <cellStyle name="Обычный 5 12 26 3 3" xfId="17263"/>
    <cellStyle name="Обычный 5 12 26 3 3 2" xfId="47135"/>
    <cellStyle name="Обычный 5 12 26 3 4" xfId="47136"/>
    <cellStyle name="Обычный 5 12 26 4" xfId="17264"/>
    <cellStyle name="Обычный 5 12 26 4 2" xfId="17265"/>
    <cellStyle name="Обычный 5 12 26 4 2 2" xfId="17266"/>
    <cellStyle name="Обычный 5 12 26 4 2 2 2" xfId="47137"/>
    <cellStyle name="Обычный 5 12 26 4 2 3" xfId="47138"/>
    <cellStyle name="Обычный 5 12 26 4 3" xfId="17267"/>
    <cellStyle name="Обычный 5 12 26 4 3 2" xfId="47139"/>
    <cellStyle name="Обычный 5 12 26 4 4" xfId="47140"/>
    <cellStyle name="Обычный 5 12 26 5" xfId="17268"/>
    <cellStyle name="Обычный 5 12 26 5 2" xfId="17269"/>
    <cellStyle name="Обычный 5 12 26 5 2 2" xfId="47141"/>
    <cellStyle name="Обычный 5 12 26 5 3" xfId="47142"/>
    <cellStyle name="Обычный 5 12 26 6" xfId="17270"/>
    <cellStyle name="Обычный 5 12 26 6 2" xfId="47143"/>
    <cellStyle name="Обычный 5 12 26 7" xfId="17271"/>
    <cellStyle name="Обычный 5 12 26 7 2" xfId="47144"/>
    <cellStyle name="Обычный 5 12 26 8" xfId="47145"/>
    <cellStyle name="Обычный 5 12 27" xfId="17272"/>
    <cellStyle name="Обычный 5 12 27 2" xfId="17273"/>
    <cellStyle name="Обычный 5 12 27 2 2" xfId="17274"/>
    <cellStyle name="Обычный 5 12 27 2 2 2" xfId="17275"/>
    <cellStyle name="Обычный 5 12 27 2 2 2 2" xfId="47146"/>
    <cellStyle name="Обычный 5 12 27 2 2 3" xfId="47147"/>
    <cellStyle name="Обычный 5 12 27 2 3" xfId="17276"/>
    <cellStyle name="Обычный 5 12 27 2 3 2" xfId="47148"/>
    <cellStyle name="Обычный 5 12 27 2 4" xfId="47149"/>
    <cellStyle name="Обычный 5 12 27 3" xfId="17277"/>
    <cellStyle name="Обычный 5 12 27 3 2" xfId="17278"/>
    <cellStyle name="Обычный 5 12 27 3 2 2" xfId="17279"/>
    <cellStyle name="Обычный 5 12 27 3 2 2 2" xfId="47150"/>
    <cellStyle name="Обычный 5 12 27 3 2 3" xfId="47151"/>
    <cellStyle name="Обычный 5 12 27 3 3" xfId="17280"/>
    <cellStyle name="Обычный 5 12 27 3 3 2" xfId="47152"/>
    <cellStyle name="Обычный 5 12 27 3 4" xfId="47153"/>
    <cellStyle name="Обычный 5 12 27 4" xfId="17281"/>
    <cellStyle name="Обычный 5 12 27 4 2" xfId="17282"/>
    <cellStyle name="Обычный 5 12 27 4 2 2" xfId="17283"/>
    <cellStyle name="Обычный 5 12 27 4 2 2 2" xfId="47154"/>
    <cellStyle name="Обычный 5 12 27 4 2 3" xfId="47155"/>
    <cellStyle name="Обычный 5 12 27 4 3" xfId="17284"/>
    <cellStyle name="Обычный 5 12 27 4 3 2" xfId="47156"/>
    <cellStyle name="Обычный 5 12 27 4 4" xfId="47157"/>
    <cellStyle name="Обычный 5 12 27 5" xfId="17285"/>
    <cellStyle name="Обычный 5 12 27 5 2" xfId="17286"/>
    <cellStyle name="Обычный 5 12 27 5 2 2" xfId="47158"/>
    <cellStyle name="Обычный 5 12 27 5 3" xfId="47159"/>
    <cellStyle name="Обычный 5 12 27 6" xfId="17287"/>
    <cellStyle name="Обычный 5 12 27 6 2" xfId="47160"/>
    <cellStyle name="Обычный 5 12 27 7" xfId="17288"/>
    <cellStyle name="Обычный 5 12 27 7 2" xfId="47161"/>
    <cellStyle name="Обычный 5 12 27 8" xfId="47162"/>
    <cellStyle name="Обычный 5 12 28" xfId="17289"/>
    <cellStyle name="Обычный 5 12 28 2" xfId="17290"/>
    <cellStyle name="Обычный 5 12 28 2 2" xfId="17291"/>
    <cellStyle name="Обычный 5 12 28 2 2 2" xfId="17292"/>
    <cellStyle name="Обычный 5 12 28 2 2 2 2" xfId="47163"/>
    <cellStyle name="Обычный 5 12 28 2 2 3" xfId="47164"/>
    <cellStyle name="Обычный 5 12 28 2 3" xfId="17293"/>
    <cellStyle name="Обычный 5 12 28 2 3 2" xfId="47165"/>
    <cellStyle name="Обычный 5 12 28 2 4" xfId="47166"/>
    <cellStyle name="Обычный 5 12 28 3" xfId="17294"/>
    <cellStyle name="Обычный 5 12 28 3 2" xfId="17295"/>
    <cellStyle name="Обычный 5 12 28 3 2 2" xfId="17296"/>
    <cellStyle name="Обычный 5 12 28 3 2 2 2" xfId="47167"/>
    <cellStyle name="Обычный 5 12 28 3 2 3" xfId="47168"/>
    <cellStyle name="Обычный 5 12 28 3 3" xfId="17297"/>
    <cellStyle name="Обычный 5 12 28 3 3 2" xfId="47169"/>
    <cellStyle name="Обычный 5 12 28 3 4" xfId="47170"/>
    <cellStyle name="Обычный 5 12 28 4" xfId="17298"/>
    <cellStyle name="Обычный 5 12 28 4 2" xfId="17299"/>
    <cellStyle name="Обычный 5 12 28 4 2 2" xfId="17300"/>
    <cellStyle name="Обычный 5 12 28 4 2 2 2" xfId="47171"/>
    <cellStyle name="Обычный 5 12 28 4 2 3" xfId="47172"/>
    <cellStyle name="Обычный 5 12 28 4 3" xfId="17301"/>
    <cellStyle name="Обычный 5 12 28 4 3 2" xfId="47173"/>
    <cellStyle name="Обычный 5 12 28 4 4" xfId="47174"/>
    <cellStyle name="Обычный 5 12 28 5" xfId="17302"/>
    <cellStyle name="Обычный 5 12 28 5 2" xfId="17303"/>
    <cellStyle name="Обычный 5 12 28 5 2 2" xfId="47175"/>
    <cellStyle name="Обычный 5 12 28 5 3" xfId="47176"/>
    <cellStyle name="Обычный 5 12 28 6" xfId="17304"/>
    <cellStyle name="Обычный 5 12 28 6 2" xfId="47177"/>
    <cellStyle name="Обычный 5 12 28 7" xfId="17305"/>
    <cellStyle name="Обычный 5 12 28 7 2" xfId="47178"/>
    <cellStyle name="Обычный 5 12 28 8" xfId="47179"/>
    <cellStyle name="Обычный 5 12 29" xfId="17306"/>
    <cellStyle name="Обычный 5 12 29 2" xfId="17307"/>
    <cellStyle name="Обычный 5 12 29 2 2" xfId="17308"/>
    <cellStyle name="Обычный 5 12 29 2 2 2" xfId="17309"/>
    <cellStyle name="Обычный 5 12 29 2 2 2 2" xfId="47180"/>
    <cellStyle name="Обычный 5 12 29 2 2 3" xfId="47181"/>
    <cellStyle name="Обычный 5 12 29 2 3" xfId="17310"/>
    <cellStyle name="Обычный 5 12 29 2 3 2" xfId="47182"/>
    <cellStyle name="Обычный 5 12 29 2 4" xfId="47183"/>
    <cellStyle name="Обычный 5 12 29 3" xfId="17311"/>
    <cellStyle name="Обычный 5 12 29 3 2" xfId="17312"/>
    <cellStyle name="Обычный 5 12 29 3 2 2" xfId="17313"/>
    <cellStyle name="Обычный 5 12 29 3 2 2 2" xfId="47184"/>
    <cellStyle name="Обычный 5 12 29 3 2 3" xfId="47185"/>
    <cellStyle name="Обычный 5 12 29 3 3" xfId="17314"/>
    <cellStyle name="Обычный 5 12 29 3 3 2" xfId="47186"/>
    <cellStyle name="Обычный 5 12 29 3 4" xfId="47187"/>
    <cellStyle name="Обычный 5 12 29 4" xfId="17315"/>
    <cellStyle name="Обычный 5 12 29 4 2" xfId="17316"/>
    <cellStyle name="Обычный 5 12 29 4 2 2" xfId="17317"/>
    <cellStyle name="Обычный 5 12 29 4 2 2 2" xfId="47188"/>
    <cellStyle name="Обычный 5 12 29 4 2 3" xfId="47189"/>
    <cellStyle name="Обычный 5 12 29 4 3" xfId="17318"/>
    <cellStyle name="Обычный 5 12 29 4 3 2" xfId="47190"/>
    <cellStyle name="Обычный 5 12 29 4 4" xfId="47191"/>
    <cellStyle name="Обычный 5 12 29 5" xfId="17319"/>
    <cellStyle name="Обычный 5 12 29 5 2" xfId="17320"/>
    <cellStyle name="Обычный 5 12 29 5 2 2" xfId="47192"/>
    <cellStyle name="Обычный 5 12 29 5 3" xfId="47193"/>
    <cellStyle name="Обычный 5 12 29 6" xfId="17321"/>
    <cellStyle name="Обычный 5 12 29 6 2" xfId="47194"/>
    <cellStyle name="Обычный 5 12 29 7" xfId="17322"/>
    <cellStyle name="Обычный 5 12 29 7 2" xfId="47195"/>
    <cellStyle name="Обычный 5 12 29 8" xfId="47196"/>
    <cellStyle name="Обычный 5 12 3" xfId="17323"/>
    <cellStyle name="Обычный 5 12 3 2" xfId="17324"/>
    <cellStyle name="Обычный 5 12 3 2 2" xfId="17325"/>
    <cellStyle name="Обычный 5 12 3 2 2 2" xfId="17326"/>
    <cellStyle name="Обычный 5 12 3 2 2 2 2" xfId="47197"/>
    <cellStyle name="Обычный 5 12 3 2 2 3" xfId="47198"/>
    <cellStyle name="Обычный 5 12 3 2 3" xfId="17327"/>
    <cellStyle name="Обычный 5 12 3 2 3 2" xfId="47199"/>
    <cellStyle name="Обычный 5 12 3 2 4" xfId="47200"/>
    <cellStyle name="Обычный 5 12 3 3" xfId="17328"/>
    <cellStyle name="Обычный 5 12 3 3 2" xfId="17329"/>
    <cellStyle name="Обычный 5 12 3 3 2 2" xfId="17330"/>
    <cellStyle name="Обычный 5 12 3 3 2 2 2" xfId="47201"/>
    <cellStyle name="Обычный 5 12 3 3 2 3" xfId="47202"/>
    <cellStyle name="Обычный 5 12 3 3 3" xfId="17331"/>
    <cellStyle name="Обычный 5 12 3 3 3 2" xfId="47203"/>
    <cellStyle name="Обычный 5 12 3 3 4" xfId="47204"/>
    <cellStyle name="Обычный 5 12 3 4" xfId="17332"/>
    <cellStyle name="Обычный 5 12 3 4 2" xfId="17333"/>
    <cellStyle name="Обычный 5 12 3 4 2 2" xfId="17334"/>
    <cellStyle name="Обычный 5 12 3 4 2 2 2" xfId="47205"/>
    <cellStyle name="Обычный 5 12 3 4 2 3" xfId="47206"/>
    <cellStyle name="Обычный 5 12 3 4 3" xfId="17335"/>
    <cellStyle name="Обычный 5 12 3 4 3 2" xfId="47207"/>
    <cellStyle name="Обычный 5 12 3 4 4" xfId="47208"/>
    <cellStyle name="Обычный 5 12 3 5" xfId="17336"/>
    <cellStyle name="Обычный 5 12 3 5 2" xfId="17337"/>
    <cellStyle name="Обычный 5 12 3 5 2 2" xfId="47209"/>
    <cellStyle name="Обычный 5 12 3 5 3" xfId="47210"/>
    <cellStyle name="Обычный 5 12 3 6" xfId="17338"/>
    <cellStyle name="Обычный 5 12 3 6 2" xfId="47211"/>
    <cellStyle name="Обычный 5 12 3 7" xfId="17339"/>
    <cellStyle name="Обычный 5 12 3 7 2" xfId="47212"/>
    <cellStyle name="Обычный 5 12 3 8" xfId="47213"/>
    <cellStyle name="Обычный 5 12 30" xfId="17340"/>
    <cellStyle name="Обычный 5 12 30 2" xfId="17341"/>
    <cellStyle name="Обычный 5 12 30 2 2" xfId="17342"/>
    <cellStyle name="Обычный 5 12 30 2 2 2" xfId="47214"/>
    <cellStyle name="Обычный 5 12 30 2 3" xfId="47215"/>
    <cellStyle name="Обычный 5 12 30 3" xfId="17343"/>
    <cellStyle name="Обычный 5 12 30 3 2" xfId="47216"/>
    <cellStyle name="Обычный 5 12 30 4" xfId="47217"/>
    <cellStyle name="Обычный 5 12 31" xfId="17344"/>
    <cellStyle name="Обычный 5 12 31 2" xfId="17345"/>
    <cellStyle name="Обычный 5 12 31 2 2" xfId="17346"/>
    <cellStyle name="Обычный 5 12 31 2 2 2" xfId="47218"/>
    <cellStyle name="Обычный 5 12 31 2 3" xfId="47219"/>
    <cellStyle name="Обычный 5 12 31 3" xfId="17347"/>
    <cellStyle name="Обычный 5 12 31 3 2" xfId="47220"/>
    <cellStyle name="Обычный 5 12 31 4" xfId="47221"/>
    <cellStyle name="Обычный 5 12 32" xfId="17348"/>
    <cellStyle name="Обычный 5 12 32 2" xfId="17349"/>
    <cellStyle name="Обычный 5 12 32 2 2" xfId="17350"/>
    <cellStyle name="Обычный 5 12 32 2 2 2" xfId="47222"/>
    <cellStyle name="Обычный 5 12 32 2 3" xfId="47223"/>
    <cellStyle name="Обычный 5 12 32 3" xfId="17351"/>
    <cellStyle name="Обычный 5 12 32 3 2" xfId="47224"/>
    <cellStyle name="Обычный 5 12 32 4" xfId="47225"/>
    <cellStyle name="Обычный 5 12 33" xfId="17352"/>
    <cellStyle name="Обычный 5 12 33 2" xfId="17353"/>
    <cellStyle name="Обычный 5 12 33 2 2" xfId="47226"/>
    <cellStyle name="Обычный 5 12 33 3" xfId="47227"/>
    <cellStyle name="Обычный 5 12 34" xfId="17354"/>
    <cellStyle name="Обычный 5 12 34 2" xfId="47228"/>
    <cellStyle name="Обычный 5 12 35" xfId="17355"/>
    <cellStyle name="Обычный 5 12 35 2" xfId="47229"/>
    <cellStyle name="Обычный 5 12 36" xfId="47230"/>
    <cellStyle name="Обычный 5 12 4" xfId="17356"/>
    <cellStyle name="Обычный 5 12 4 2" xfId="17357"/>
    <cellStyle name="Обычный 5 12 4 2 2" xfId="17358"/>
    <cellStyle name="Обычный 5 12 4 2 2 2" xfId="17359"/>
    <cellStyle name="Обычный 5 12 4 2 2 2 2" xfId="47231"/>
    <cellStyle name="Обычный 5 12 4 2 2 3" xfId="47232"/>
    <cellStyle name="Обычный 5 12 4 2 3" xfId="17360"/>
    <cellStyle name="Обычный 5 12 4 2 3 2" xfId="47233"/>
    <cellStyle name="Обычный 5 12 4 2 4" xfId="47234"/>
    <cellStyle name="Обычный 5 12 4 3" xfId="17361"/>
    <cellStyle name="Обычный 5 12 4 3 2" xfId="17362"/>
    <cellStyle name="Обычный 5 12 4 3 2 2" xfId="17363"/>
    <cellStyle name="Обычный 5 12 4 3 2 2 2" xfId="47235"/>
    <cellStyle name="Обычный 5 12 4 3 2 3" xfId="47236"/>
    <cellStyle name="Обычный 5 12 4 3 3" xfId="17364"/>
    <cellStyle name="Обычный 5 12 4 3 3 2" xfId="47237"/>
    <cellStyle name="Обычный 5 12 4 3 4" xfId="47238"/>
    <cellStyle name="Обычный 5 12 4 4" xfId="17365"/>
    <cellStyle name="Обычный 5 12 4 4 2" xfId="17366"/>
    <cellStyle name="Обычный 5 12 4 4 2 2" xfId="17367"/>
    <cellStyle name="Обычный 5 12 4 4 2 2 2" xfId="47239"/>
    <cellStyle name="Обычный 5 12 4 4 2 3" xfId="47240"/>
    <cellStyle name="Обычный 5 12 4 4 3" xfId="17368"/>
    <cellStyle name="Обычный 5 12 4 4 3 2" xfId="47241"/>
    <cellStyle name="Обычный 5 12 4 4 4" xfId="47242"/>
    <cellStyle name="Обычный 5 12 4 5" xfId="17369"/>
    <cellStyle name="Обычный 5 12 4 5 2" xfId="17370"/>
    <cellStyle name="Обычный 5 12 4 5 2 2" xfId="47243"/>
    <cellStyle name="Обычный 5 12 4 5 3" xfId="47244"/>
    <cellStyle name="Обычный 5 12 4 6" xfId="17371"/>
    <cellStyle name="Обычный 5 12 4 6 2" xfId="47245"/>
    <cellStyle name="Обычный 5 12 4 7" xfId="17372"/>
    <cellStyle name="Обычный 5 12 4 7 2" xfId="47246"/>
    <cellStyle name="Обычный 5 12 4 8" xfId="47247"/>
    <cellStyle name="Обычный 5 12 5" xfId="17373"/>
    <cellStyle name="Обычный 5 12 5 2" xfId="17374"/>
    <cellStyle name="Обычный 5 12 5 2 2" xfId="17375"/>
    <cellStyle name="Обычный 5 12 5 2 2 2" xfId="17376"/>
    <cellStyle name="Обычный 5 12 5 2 2 2 2" xfId="47248"/>
    <cellStyle name="Обычный 5 12 5 2 2 3" xfId="47249"/>
    <cellStyle name="Обычный 5 12 5 2 3" xfId="17377"/>
    <cellStyle name="Обычный 5 12 5 2 3 2" xfId="47250"/>
    <cellStyle name="Обычный 5 12 5 2 4" xfId="47251"/>
    <cellStyle name="Обычный 5 12 5 3" xfId="17378"/>
    <cellStyle name="Обычный 5 12 5 3 2" xfId="17379"/>
    <cellStyle name="Обычный 5 12 5 3 2 2" xfId="17380"/>
    <cellStyle name="Обычный 5 12 5 3 2 2 2" xfId="47252"/>
    <cellStyle name="Обычный 5 12 5 3 2 3" xfId="47253"/>
    <cellStyle name="Обычный 5 12 5 3 3" xfId="17381"/>
    <cellStyle name="Обычный 5 12 5 3 3 2" xfId="47254"/>
    <cellStyle name="Обычный 5 12 5 3 4" xfId="47255"/>
    <cellStyle name="Обычный 5 12 5 4" xfId="17382"/>
    <cellStyle name="Обычный 5 12 5 4 2" xfId="17383"/>
    <cellStyle name="Обычный 5 12 5 4 2 2" xfId="17384"/>
    <cellStyle name="Обычный 5 12 5 4 2 2 2" xfId="47256"/>
    <cellStyle name="Обычный 5 12 5 4 2 3" xfId="47257"/>
    <cellStyle name="Обычный 5 12 5 4 3" xfId="17385"/>
    <cellStyle name="Обычный 5 12 5 4 3 2" xfId="47258"/>
    <cellStyle name="Обычный 5 12 5 4 4" xfId="47259"/>
    <cellStyle name="Обычный 5 12 5 5" xfId="17386"/>
    <cellStyle name="Обычный 5 12 5 5 2" xfId="17387"/>
    <cellStyle name="Обычный 5 12 5 5 2 2" xfId="47260"/>
    <cellStyle name="Обычный 5 12 5 5 3" xfId="47261"/>
    <cellStyle name="Обычный 5 12 5 6" xfId="17388"/>
    <cellStyle name="Обычный 5 12 5 6 2" xfId="47262"/>
    <cellStyle name="Обычный 5 12 5 7" xfId="17389"/>
    <cellStyle name="Обычный 5 12 5 7 2" xfId="47263"/>
    <cellStyle name="Обычный 5 12 5 8" xfId="47264"/>
    <cellStyle name="Обычный 5 12 6" xfId="17390"/>
    <cellStyle name="Обычный 5 12 6 2" xfId="17391"/>
    <cellStyle name="Обычный 5 12 6 2 2" xfId="17392"/>
    <cellStyle name="Обычный 5 12 6 2 2 2" xfId="17393"/>
    <cellStyle name="Обычный 5 12 6 2 2 2 2" xfId="47265"/>
    <cellStyle name="Обычный 5 12 6 2 2 3" xfId="47266"/>
    <cellStyle name="Обычный 5 12 6 2 3" xfId="17394"/>
    <cellStyle name="Обычный 5 12 6 2 3 2" xfId="47267"/>
    <cellStyle name="Обычный 5 12 6 2 4" xfId="47268"/>
    <cellStyle name="Обычный 5 12 6 3" xfId="17395"/>
    <cellStyle name="Обычный 5 12 6 3 2" xfId="17396"/>
    <cellStyle name="Обычный 5 12 6 3 2 2" xfId="17397"/>
    <cellStyle name="Обычный 5 12 6 3 2 2 2" xfId="47269"/>
    <cellStyle name="Обычный 5 12 6 3 2 3" xfId="47270"/>
    <cellStyle name="Обычный 5 12 6 3 3" xfId="17398"/>
    <cellStyle name="Обычный 5 12 6 3 3 2" xfId="47271"/>
    <cellStyle name="Обычный 5 12 6 3 4" xfId="47272"/>
    <cellStyle name="Обычный 5 12 6 4" xfId="17399"/>
    <cellStyle name="Обычный 5 12 6 4 2" xfId="17400"/>
    <cellStyle name="Обычный 5 12 6 4 2 2" xfId="17401"/>
    <cellStyle name="Обычный 5 12 6 4 2 2 2" xfId="47273"/>
    <cellStyle name="Обычный 5 12 6 4 2 3" xfId="47274"/>
    <cellStyle name="Обычный 5 12 6 4 3" xfId="17402"/>
    <cellStyle name="Обычный 5 12 6 4 3 2" xfId="47275"/>
    <cellStyle name="Обычный 5 12 6 4 4" xfId="47276"/>
    <cellStyle name="Обычный 5 12 6 5" xfId="17403"/>
    <cellStyle name="Обычный 5 12 6 5 2" xfId="17404"/>
    <cellStyle name="Обычный 5 12 6 5 2 2" xfId="47277"/>
    <cellStyle name="Обычный 5 12 6 5 3" xfId="47278"/>
    <cellStyle name="Обычный 5 12 6 6" xfId="17405"/>
    <cellStyle name="Обычный 5 12 6 6 2" xfId="47279"/>
    <cellStyle name="Обычный 5 12 6 7" xfId="17406"/>
    <cellStyle name="Обычный 5 12 6 7 2" xfId="47280"/>
    <cellStyle name="Обычный 5 12 6 8" xfId="47281"/>
    <cellStyle name="Обычный 5 12 7" xfId="17407"/>
    <cellStyle name="Обычный 5 12 7 2" xfId="17408"/>
    <cellStyle name="Обычный 5 12 7 2 2" xfId="17409"/>
    <cellStyle name="Обычный 5 12 7 2 2 2" xfId="17410"/>
    <cellStyle name="Обычный 5 12 7 2 2 2 2" xfId="47282"/>
    <cellStyle name="Обычный 5 12 7 2 2 3" xfId="47283"/>
    <cellStyle name="Обычный 5 12 7 2 3" xfId="17411"/>
    <cellStyle name="Обычный 5 12 7 2 3 2" xfId="47284"/>
    <cellStyle name="Обычный 5 12 7 2 4" xfId="47285"/>
    <cellStyle name="Обычный 5 12 7 3" xfId="17412"/>
    <cellStyle name="Обычный 5 12 7 3 2" xfId="17413"/>
    <cellStyle name="Обычный 5 12 7 3 2 2" xfId="17414"/>
    <cellStyle name="Обычный 5 12 7 3 2 2 2" xfId="47286"/>
    <cellStyle name="Обычный 5 12 7 3 2 3" xfId="47287"/>
    <cellStyle name="Обычный 5 12 7 3 3" xfId="17415"/>
    <cellStyle name="Обычный 5 12 7 3 3 2" xfId="47288"/>
    <cellStyle name="Обычный 5 12 7 3 4" xfId="47289"/>
    <cellStyle name="Обычный 5 12 7 4" xfId="17416"/>
    <cellStyle name="Обычный 5 12 7 4 2" xfId="17417"/>
    <cellStyle name="Обычный 5 12 7 4 2 2" xfId="17418"/>
    <cellStyle name="Обычный 5 12 7 4 2 2 2" xfId="47290"/>
    <cellStyle name="Обычный 5 12 7 4 2 3" xfId="47291"/>
    <cellStyle name="Обычный 5 12 7 4 3" xfId="17419"/>
    <cellStyle name="Обычный 5 12 7 4 3 2" xfId="47292"/>
    <cellStyle name="Обычный 5 12 7 4 4" xfId="47293"/>
    <cellStyle name="Обычный 5 12 7 5" xfId="17420"/>
    <cellStyle name="Обычный 5 12 7 5 2" xfId="17421"/>
    <cellStyle name="Обычный 5 12 7 5 2 2" xfId="47294"/>
    <cellStyle name="Обычный 5 12 7 5 3" xfId="47295"/>
    <cellStyle name="Обычный 5 12 7 6" xfId="17422"/>
    <cellStyle name="Обычный 5 12 7 6 2" xfId="47296"/>
    <cellStyle name="Обычный 5 12 7 7" xfId="17423"/>
    <cellStyle name="Обычный 5 12 7 7 2" xfId="47297"/>
    <cellStyle name="Обычный 5 12 7 8" xfId="47298"/>
    <cellStyle name="Обычный 5 12 8" xfId="17424"/>
    <cellStyle name="Обычный 5 12 8 2" xfId="17425"/>
    <cellStyle name="Обычный 5 12 8 2 2" xfId="17426"/>
    <cellStyle name="Обычный 5 12 8 2 2 2" xfId="17427"/>
    <cellStyle name="Обычный 5 12 8 2 2 2 2" xfId="47299"/>
    <cellStyle name="Обычный 5 12 8 2 2 3" xfId="47300"/>
    <cellStyle name="Обычный 5 12 8 2 3" xfId="17428"/>
    <cellStyle name="Обычный 5 12 8 2 3 2" xfId="47301"/>
    <cellStyle name="Обычный 5 12 8 2 4" xfId="47302"/>
    <cellStyle name="Обычный 5 12 8 3" xfId="17429"/>
    <cellStyle name="Обычный 5 12 8 3 2" xfId="17430"/>
    <cellStyle name="Обычный 5 12 8 3 2 2" xfId="17431"/>
    <cellStyle name="Обычный 5 12 8 3 2 2 2" xfId="47303"/>
    <cellStyle name="Обычный 5 12 8 3 2 3" xfId="47304"/>
    <cellStyle name="Обычный 5 12 8 3 3" xfId="17432"/>
    <cellStyle name="Обычный 5 12 8 3 3 2" xfId="47305"/>
    <cellStyle name="Обычный 5 12 8 3 4" xfId="47306"/>
    <cellStyle name="Обычный 5 12 8 4" xfId="17433"/>
    <cellStyle name="Обычный 5 12 8 4 2" xfId="17434"/>
    <cellStyle name="Обычный 5 12 8 4 2 2" xfId="17435"/>
    <cellStyle name="Обычный 5 12 8 4 2 2 2" xfId="47307"/>
    <cellStyle name="Обычный 5 12 8 4 2 3" xfId="47308"/>
    <cellStyle name="Обычный 5 12 8 4 3" xfId="17436"/>
    <cellStyle name="Обычный 5 12 8 4 3 2" xfId="47309"/>
    <cellStyle name="Обычный 5 12 8 4 4" xfId="47310"/>
    <cellStyle name="Обычный 5 12 8 5" xfId="17437"/>
    <cellStyle name="Обычный 5 12 8 5 2" xfId="17438"/>
    <cellStyle name="Обычный 5 12 8 5 2 2" xfId="47311"/>
    <cellStyle name="Обычный 5 12 8 5 3" xfId="47312"/>
    <cellStyle name="Обычный 5 12 8 6" xfId="17439"/>
    <cellStyle name="Обычный 5 12 8 6 2" xfId="47313"/>
    <cellStyle name="Обычный 5 12 8 7" xfId="17440"/>
    <cellStyle name="Обычный 5 12 8 7 2" xfId="47314"/>
    <cellStyle name="Обычный 5 12 8 8" xfId="47315"/>
    <cellStyle name="Обычный 5 12 9" xfId="17441"/>
    <cellStyle name="Обычный 5 12 9 2" xfId="17442"/>
    <cellStyle name="Обычный 5 12 9 2 2" xfId="17443"/>
    <cellStyle name="Обычный 5 12 9 2 2 2" xfId="17444"/>
    <cellStyle name="Обычный 5 12 9 2 2 2 2" xfId="47316"/>
    <cellStyle name="Обычный 5 12 9 2 2 3" xfId="47317"/>
    <cellStyle name="Обычный 5 12 9 2 3" xfId="17445"/>
    <cellStyle name="Обычный 5 12 9 2 3 2" xfId="47318"/>
    <cellStyle name="Обычный 5 12 9 2 4" xfId="47319"/>
    <cellStyle name="Обычный 5 12 9 3" xfId="17446"/>
    <cellStyle name="Обычный 5 12 9 3 2" xfId="17447"/>
    <cellStyle name="Обычный 5 12 9 3 2 2" xfId="17448"/>
    <cellStyle name="Обычный 5 12 9 3 2 2 2" xfId="47320"/>
    <cellStyle name="Обычный 5 12 9 3 2 3" xfId="47321"/>
    <cellStyle name="Обычный 5 12 9 3 3" xfId="17449"/>
    <cellStyle name="Обычный 5 12 9 3 3 2" xfId="47322"/>
    <cellStyle name="Обычный 5 12 9 3 4" xfId="47323"/>
    <cellStyle name="Обычный 5 12 9 4" xfId="17450"/>
    <cellStyle name="Обычный 5 12 9 4 2" xfId="17451"/>
    <cellStyle name="Обычный 5 12 9 4 2 2" xfId="17452"/>
    <cellStyle name="Обычный 5 12 9 4 2 2 2" xfId="47324"/>
    <cellStyle name="Обычный 5 12 9 4 2 3" xfId="47325"/>
    <cellStyle name="Обычный 5 12 9 4 3" xfId="17453"/>
    <cellStyle name="Обычный 5 12 9 4 3 2" xfId="47326"/>
    <cellStyle name="Обычный 5 12 9 4 4" xfId="47327"/>
    <cellStyle name="Обычный 5 12 9 5" xfId="17454"/>
    <cellStyle name="Обычный 5 12 9 5 2" xfId="17455"/>
    <cellStyle name="Обычный 5 12 9 5 2 2" xfId="47328"/>
    <cellStyle name="Обычный 5 12 9 5 3" xfId="47329"/>
    <cellStyle name="Обычный 5 12 9 6" xfId="17456"/>
    <cellStyle name="Обычный 5 12 9 6 2" xfId="47330"/>
    <cellStyle name="Обычный 5 12 9 7" xfId="17457"/>
    <cellStyle name="Обычный 5 12 9 7 2" xfId="47331"/>
    <cellStyle name="Обычный 5 12 9 8" xfId="47332"/>
    <cellStyle name="Обычный 5 120" xfId="17458"/>
    <cellStyle name="Обычный 5 120 2" xfId="17459"/>
    <cellStyle name="Обычный 5 120 2 2" xfId="17460"/>
    <cellStyle name="Обычный 5 120 2 2 2" xfId="47333"/>
    <cellStyle name="Обычный 5 120 2 3" xfId="47334"/>
    <cellStyle name="Обычный 5 120 3" xfId="17461"/>
    <cellStyle name="Обычный 5 120 3 2" xfId="47335"/>
    <cellStyle name="Обычный 5 120 4" xfId="47336"/>
    <cellStyle name="Обычный 5 121" xfId="17462"/>
    <cellStyle name="Обычный 5 121 2" xfId="17463"/>
    <cellStyle name="Обычный 5 121 2 2" xfId="17464"/>
    <cellStyle name="Обычный 5 121 2 2 2" xfId="47337"/>
    <cellStyle name="Обычный 5 121 2 3" xfId="47338"/>
    <cellStyle name="Обычный 5 121 3" xfId="17465"/>
    <cellStyle name="Обычный 5 121 3 2" xfId="47339"/>
    <cellStyle name="Обычный 5 121 4" xfId="47340"/>
    <cellStyle name="Обычный 5 122" xfId="17466"/>
    <cellStyle name="Обычный 5 122 2" xfId="17467"/>
    <cellStyle name="Обычный 5 122 2 2" xfId="17468"/>
    <cellStyle name="Обычный 5 122 2 2 2" xfId="47341"/>
    <cellStyle name="Обычный 5 122 2 3" xfId="47342"/>
    <cellStyle name="Обычный 5 122 3" xfId="17469"/>
    <cellStyle name="Обычный 5 122 3 2" xfId="47343"/>
    <cellStyle name="Обычный 5 122 4" xfId="47344"/>
    <cellStyle name="Обычный 5 123" xfId="17470"/>
    <cellStyle name="Обычный 5 123 2" xfId="17471"/>
    <cellStyle name="Обычный 5 123 2 2" xfId="17472"/>
    <cellStyle name="Обычный 5 123 2 2 2" xfId="47345"/>
    <cellStyle name="Обычный 5 123 2 3" xfId="47346"/>
    <cellStyle name="Обычный 5 123 3" xfId="17473"/>
    <cellStyle name="Обычный 5 123 3 2" xfId="47347"/>
    <cellStyle name="Обычный 5 123 4" xfId="47348"/>
    <cellStyle name="Обычный 5 124" xfId="17474"/>
    <cellStyle name="Обычный 5 124 2" xfId="17475"/>
    <cellStyle name="Обычный 5 124 2 2" xfId="17476"/>
    <cellStyle name="Обычный 5 124 2 2 2" xfId="47349"/>
    <cellStyle name="Обычный 5 124 2 3" xfId="47350"/>
    <cellStyle name="Обычный 5 124 3" xfId="17477"/>
    <cellStyle name="Обычный 5 124 3 2" xfId="47351"/>
    <cellStyle name="Обычный 5 124 4" xfId="47352"/>
    <cellStyle name="Обычный 5 125" xfId="17478"/>
    <cellStyle name="Обычный 5 125 2" xfId="17479"/>
    <cellStyle name="Обычный 5 125 2 2" xfId="47353"/>
    <cellStyle name="Обычный 5 125 3" xfId="47354"/>
    <cellStyle name="Обычный 5 126" xfId="17480"/>
    <cellStyle name="Обычный 5 126 2" xfId="47355"/>
    <cellStyle name="Обычный 5 127" xfId="17481"/>
    <cellStyle name="Обычный 5 127 2" xfId="47356"/>
    <cellStyle name="Обычный 5 128" xfId="17482"/>
    <cellStyle name="Обычный 5 128 2" xfId="47357"/>
    <cellStyle name="Обычный 5 129" xfId="17483"/>
    <cellStyle name="Обычный 5 129 2" xfId="47358"/>
    <cellStyle name="Обычный 5 13" xfId="17484"/>
    <cellStyle name="Обычный 5 13 10" xfId="17485"/>
    <cellStyle name="Обычный 5 13 10 2" xfId="17486"/>
    <cellStyle name="Обычный 5 13 10 2 2" xfId="17487"/>
    <cellStyle name="Обычный 5 13 10 2 2 2" xfId="17488"/>
    <cellStyle name="Обычный 5 13 10 2 2 2 2" xfId="47359"/>
    <cellStyle name="Обычный 5 13 10 2 2 3" xfId="47360"/>
    <cellStyle name="Обычный 5 13 10 2 3" xfId="17489"/>
    <cellStyle name="Обычный 5 13 10 2 3 2" xfId="47361"/>
    <cellStyle name="Обычный 5 13 10 2 4" xfId="47362"/>
    <cellStyle name="Обычный 5 13 10 3" xfId="17490"/>
    <cellStyle name="Обычный 5 13 10 3 2" xfId="17491"/>
    <cellStyle name="Обычный 5 13 10 3 2 2" xfId="17492"/>
    <cellStyle name="Обычный 5 13 10 3 2 2 2" xfId="47363"/>
    <cellStyle name="Обычный 5 13 10 3 2 3" xfId="47364"/>
    <cellStyle name="Обычный 5 13 10 3 3" xfId="17493"/>
    <cellStyle name="Обычный 5 13 10 3 3 2" xfId="47365"/>
    <cellStyle name="Обычный 5 13 10 3 4" xfId="47366"/>
    <cellStyle name="Обычный 5 13 10 4" xfId="17494"/>
    <cellStyle name="Обычный 5 13 10 4 2" xfId="17495"/>
    <cellStyle name="Обычный 5 13 10 4 2 2" xfId="17496"/>
    <cellStyle name="Обычный 5 13 10 4 2 2 2" xfId="47367"/>
    <cellStyle name="Обычный 5 13 10 4 2 3" xfId="47368"/>
    <cellStyle name="Обычный 5 13 10 4 3" xfId="17497"/>
    <cellStyle name="Обычный 5 13 10 4 3 2" xfId="47369"/>
    <cellStyle name="Обычный 5 13 10 4 4" xfId="47370"/>
    <cellStyle name="Обычный 5 13 10 5" xfId="17498"/>
    <cellStyle name="Обычный 5 13 10 5 2" xfId="17499"/>
    <cellStyle name="Обычный 5 13 10 5 2 2" xfId="47371"/>
    <cellStyle name="Обычный 5 13 10 5 3" xfId="47372"/>
    <cellStyle name="Обычный 5 13 10 6" xfId="17500"/>
    <cellStyle name="Обычный 5 13 10 6 2" xfId="47373"/>
    <cellStyle name="Обычный 5 13 10 7" xfId="17501"/>
    <cellStyle name="Обычный 5 13 10 7 2" xfId="47374"/>
    <cellStyle name="Обычный 5 13 10 8" xfId="47375"/>
    <cellStyle name="Обычный 5 13 11" xfId="17502"/>
    <cellStyle name="Обычный 5 13 11 2" xfId="17503"/>
    <cellStyle name="Обычный 5 13 11 2 2" xfId="17504"/>
    <cellStyle name="Обычный 5 13 11 2 2 2" xfId="17505"/>
    <cellStyle name="Обычный 5 13 11 2 2 2 2" xfId="47376"/>
    <cellStyle name="Обычный 5 13 11 2 2 3" xfId="47377"/>
    <cellStyle name="Обычный 5 13 11 2 3" xfId="17506"/>
    <cellStyle name="Обычный 5 13 11 2 3 2" xfId="47378"/>
    <cellStyle name="Обычный 5 13 11 2 4" xfId="47379"/>
    <cellStyle name="Обычный 5 13 11 3" xfId="17507"/>
    <cellStyle name="Обычный 5 13 11 3 2" xfId="17508"/>
    <cellStyle name="Обычный 5 13 11 3 2 2" xfId="17509"/>
    <cellStyle name="Обычный 5 13 11 3 2 2 2" xfId="47380"/>
    <cellStyle name="Обычный 5 13 11 3 2 3" xfId="47381"/>
    <cellStyle name="Обычный 5 13 11 3 3" xfId="17510"/>
    <cellStyle name="Обычный 5 13 11 3 3 2" xfId="47382"/>
    <cellStyle name="Обычный 5 13 11 3 4" xfId="47383"/>
    <cellStyle name="Обычный 5 13 11 4" xfId="17511"/>
    <cellStyle name="Обычный 5 13 11 4 2" xfId="17512"/>
    <cellStyle name="Обычный 5 13 11 4 2 2" xfId="17513"/>
    <cellStyle name="Обычный 5 13 11 4 2 2 2" xfId="47384"/>
    <cellStyle name="Обычный 5 13 11 4 2 3" xfId="47385"/>
    <cellStyle name="Обычный 5 13 11 4 3" xfId="17514"/>
    <cellStyle name="Обычный 5 13 11 4 3 2" xfId="47386"/>
    <cellStyle name="Обычный 5 13 11 4 4" xfId="47387"/>
    <cellStyle name="Обычный 5 13 11 5" xfId="17515"/>
    <cellStyle name="Обычный 5 13 11 5 2" xfId="17516"/>
    <cellStyle name="Обычный 5 13 11 5 2 2" xfId="47388"/>
    <cellStyle name="Обычный 5 13 11 5 3" xfId="47389"/>
    <cellStyle name="Обычный 5 13 11 6" xfId="17517"/>
    <cellStyle name="Обычный 5 13 11 6 2" xfId="47390"/>
    <cellStyle name="Обычный 5 13 11 7" xfId="17518"/>
    <cellStyle name="Обычный 5 13 11 7 2" xfId="47391"/>
    <cellStyle name="Обычный 5 13 11 8" xfId="47392"/>
    <cellStyle name="Обычный 5 13 12" xfId="17519"/>
    <cellStyle name="Обычный 5 13 12 2" xfId="17520"/>
    <cellStyle name="Обычный 5 13 12 2 2" xfId="17521"/>
    <cellStyle name="Обычный 5 13 12 2 2 2" xfId="17522"/>
    <cellStyle name="Обычный 5 13 12 2 2 2 2" xfId="47393"/>
    <cellStyle name="Обычный 5 13 12 2 2 3" xfId="47394"/>
    <cellStyle name="Обычный 5 13 12 2 3" xfId="17523"/>
    <cellStyle name="Обычный 5 13 12 2 3 2" xfId="47395"/>
    <cellStyle name="Обычный 5 13 12 2 4" xfId="47396"/>
    <cellStyle name="Обычный 5 13 12 3" xfId="17524"/>
    <cellStyle name="Обычный 5 13 12 3 2" xfId="17525"/>
    <cellStyle name="Обычный 5 13 12 3 2 2" xfId="17526"/>
    <cellStyle name="Обычный 5 13 12 3 2 2 2" xfId="47397"/>
    <cellStyle name="Обычный 5 13 12 3 2 3" xfId="47398"/>
    <cellStyle name="Обычный 5 13 12 3 3" xfId="17527"/>
    <cellStyle name="Обычный 5 13 12 3 3 2" xfId="47399"/>
    <cellStyle name="Обычный 5 13 12 3 4" xfId="47400"/>
    <cellStyle name="Обычный 5 13 12 4" xfId="17528"/>
    <cellStyle name="Обычный 5 13 12 4 2" xfId="17529"/>
    <cellStyle name="Обычный 5 13 12 4 2 2" xfId="17530"/>
    <cellStyle name="Обычный 5 13 12 4 2 2 2" xfId="47401"/>
    <cellStyle name="Обычный 5 13 12 4 2 3" xfId="47402"/>
    <cellStyle name="Обычный 5 13 12 4 3" xfId="17531"/>
    <cellStyle name="Обычный 5 13 12 4 3 2" xfId="47403"/>
    <cellStyle name="Обычный 5 13 12 4 4" xfId="47404"/>
    <cellStyle name="Обычный 5 13 12 5" xfId="17532"/>
    <cellStyle name="Обычный 5 13 12 5 2" xfId="17533"/>
    <cellStyle name="Обычный 5 13 12 5 2 2" xfId="47405"/>
    <cellStyle name="Обычный 5 13 12 5 3" xfId="47406"/>
    <cellStyle name="Обычный 5 13 12 6" xfId="17534"/>
    <cellStyle name="Обычный 5 13 12 6 2" xfId="47407"/>
    <cellStyle name="Обычный 5 13 12 7" xfId="17535"/>
    <cellStyle name="Обычный 5 13 12 7 2" xfId="47408"/>
    <cellStyle name="Обычный 5 13 12 8" xfId="47409"/>
    <cellStyle name="Обычный 5 13 13" xfId="17536"/>
    <cellStyle name="Обычный 5 13 13 2" xfId="17537"/>
    <cellStyle name="Обычный 5 13 13 2 2" xfId="17538"/>
    <cellStyle name="Обычный 5 13 13 2 2 2" xfId="17539"/>
    <cellStyle name="Обычный 5 13 13 2 2 2 2" xfId="47410"/>
    <cellStyle name="Обычный 5 13 13 2 2 3" xfId="47411"/>
    <cellStyle name="Обычный 5 13 13 2 3" xfId="17540"/>
    <cellStyle name="Обычный 5 13 13 2 3 2" xfId="47412"/>
    <cellStyle name="Обычный 5 13 13 2 4" xfId="47413"/>
    <cellStyle name="Обычный 5 13 13 3" xfId="17541"/>
    <cellStyle name="Обычный 5 13 13 3 2" xfId="17542"/>
    <cellStyle name="Обычный 5 13 13 3 2 2" xfId="17543"/>
    <cellStyle name="Обычный 5 13 13 3 2 2 2" xfId="47414"/>
    <cellStyle name="Обычный 5 13 13 3 2 3" xfId="47415"/>
    <cellStyle name="Обычный 5 13 13 3 3" xfId="17544"/>
    <cellStyle name="Обычный 5 13 13 3 3 2" xfId="47416"/>
    <cellStyle name="Обычный 5 13 13 3 4" xfId="47417"/>
    <cellStyle name="Обычный 5 13 13 4" xfId="17545"/>
    <cellStyle name="Обычный 5 13 13 4 2" xfId="17546"/>
    <cellStyle name="Обычный 5 13 13 4 2 2" xfId="17547"/>
    <cellStyle name="Обычный 5 13 13 4 2 2 2" xfId="47418"/>
    <cellStyle name="Обычный 5 13 13 4 2 3" xfId="47419"/>
    <cellStyle name="Обычный 5 13 13 4 3" xfId="17548"/>
    <cellStyle name="Обычный 5 13 13 4 3 2" xfId="47420"/>
    <cellStyle name="Обычный 5 13 13 4 4" xfId="47421"/>
    <cellStyle name="Обычный 5 13 13 5" xfId="17549"/>
    <cellStyle name="Обычный 5 13 13 5 2" xfId="17550"/>
    <cellStyle name="Обычный 5 13 13 5 2 2" xfId="47422"/>
    <cellStyle name="Обычный 5 13 13 5 3" xfId="47423"/>
    <cellStyle name="Обычный 5 13 13 6" xfId="17551"/>
    <cellStyle name="Обычный 5 13 13 6 2" xfId="47424"/>
    <cellStyle name="Обычный 5 13 13 7" xfId="17552"/>
    <cellStyle name="Обычный 5 13 13 7 2" xfId="47425"/>
    <cellStyle name="Обычный 5 13 13 8" xfId="47426"/>
    <cellStyle name="Обычный 5 13 14" xfId="17553"/>
    <cellStyle name="Обычный 5 13 14 2" xfId="17554"/>
    <cellStyle name="Обычный 5 13 14 2 2" xfId="17555"/>
    <cellStyle name="Обычный 5 13 14 2 2 2" xfId="17556"/>
    <cellStyle name="Обычный 5 13 14 2 2 2 2" xfId="47427"/>
    <cellStyle name="Обычный 5 13 14 2 2 3" xfId="47428"/>
    <cellStyle name="Обычный 5 13 14 2 3" xfId="17557"/>
    <cellStyle name="Обычный 5 13 14 2 3 2" xfId="47429"/>
    <cellStyle name="Обычный 5 13 14 2 4" xfId="47430"/>
    <cellStyle name="Обычный 5 13 14 3" xfId="17558"/>
    <cellStyle name="Обычный 5 13 14 3 2" xfId="17559"/>
    <cellStyle name="Обычный 5 13 14 3 2 2" xfId="17560"/>
    <cellStyle name="Обычный 5 13 14 3 2 2 2" xfId="47431"/>
    <cellStyle name="Обычный 5 13 14 3 2 3" xfId="47432"/>
    <cellStyle name="Обычный 5 13 14 3 3" xfId="17561"/>
    <cellStyle name="Обычный 5 13 14 3 3 2" xfId="47433"/>
    <cellStyle name="Обычный 5 13 14 3 4" xfId="47434"/>
    <cellStyle name="Обычный 5 13 14 4" xfId="17562"/>
    <cellStyle name="Обычный 5 13 14 4 2" xfId="17563"/>
    <cellStyle name="Обычный 5 13 14 4 2 2" xfId="17564"/>
    <cellStyle name="Обычный 5 13 14 4 2 2 2" xfId="47435"/>
    <cellStyle name="Обычный 5 13 14 4 2 3" xfId="47436"/>
    <cellStyle name="Обычный 5 13 14 4 3" xfId="17565"/>
    <cellStyle name="Обычный 5 13 14 4 3 2" xfId="47437"/>
    <cellStyle name="Обычный 5 13 14 4 4" xfId="47438"/>
    <cellStyle name="Обычный 5 13 14 5" xfId="17566"/>
    <cellStyle name="Обычный 5 13 14 5 2" xfId="17567"/>
    <cellStyle name="Обычный 5 13 14 5 2 2" xfId="47439"/>
    <cellStyle name="Обычный 5 13 14 5 3" xfId="47440"/>
    <cellStyle name="Обычный 5 13 14 6" xfId="17568"/>
    <cellStyle name="Обычный 5 13 14 6 2" xfId="47441"/>
    <cellStyle name="Обычный 5 13 14 7" xfId="17569"/>
    <cellStyle name="Обычный 5 13 14 7 2" xfId="47442"/>
    <cellStyle name="Обычный 5 13 14 8" xfId="47443"/>
    <cellStyle name="Обычный 5 13 15" xfId="17570"/>
    <cellStyle name="Обычный 5 13 15 2" xfId="17571"/>
    <cellStyle name="Обычный 5 13 15 2 2" xfId="17572"/>
    <cellStyle name="Обычный 5 13 15 2 2 2" xfId="17573"/>
    <cellStyle name="Обычный 5 13 15 2 2 2 2" xfId="47444"/>
    <cellStyle name="Обычный 5 13 15 2 2 3" xfId="47445"/>
    <cellStyle name="Обычный 5 13 15 2 3" xfId="17574"/>
    <cellStyle name="Обычный 5 13 15 2 3 2" xfId="47446"/>
    <cellStyle name="Обычный 5 13 15 2 4" xfId="47447"/>
    <cellStyle name="Обычный 5 13 15 3" xfId="17575"/>
    <cellStyle name="Обычный 5 13 15 3 2" xfId="17576"/>
    <cellStyle name="Обычный 5 13 15 3 2 2" xfId="17577"/>
    <cellStyle name="Обычный 5 13 15 3 2 2 2" xfId="47448"/>
    <cellStyle name="Обычный 5 13 15 3 2 3" xfId="47449"/>
    <cellStyle name="Обычный 5 13 15 3 3" xfId="17578"/>
    <cellStyle name="Обычный 5 13 15 3 3 2" xfId="47450"/>
    <cellStyle name="Обычный 5 13 15 3 4" xfId="47451"/>
    <cellStyle name="Обычный 5 13 15 4" xfId="17579"/>
    <cellStyle name="Обычный 5 13 15 4 2" xfId="17580"/>
    <cellStyle name="Обычный 5 13 15 4 2 2" xfId="17581"/>
    <cellStyle name="Обычный 5 13 15 4 2 2 2" xfId="47452"/>
    <cellStyle name="Обычный 5 13 15 4 2 3" xfId="47453"/>
    <cellStyle name="Обычный 5 13 15 4 3" xfId="17582"/>
    <cellStyle name="Обычный 5 13 15 4 3 2" xfId="47454"/>
    <cellStyle name="Обычный 5 13 15 4 4" xfId="47455"/>
    <cellStyle name="Обычный 5 13 15 5" xfId="17583"/>
    <cellStyle name="Обычный 5 13 15 5 2" xfId="17584"/>
    <cellStyle name="Обычный 5 13 15 5 2 2" xfId="47456"/>
    <cellStyle name="Обычный 5 13 15 5 3" xfId="47457"/>
    <cellStyle name="Обычный 5 13 15 6" xfId="17585"/>
    <cellStyle name="Обычный 5 13 15 6 2" xfId="47458"/>
    <cellStyle name="Обычный 5 13 15 7" xfId="17586"/>
    <cellStyle name="Обычный 5 13 15 7 2" xfId="47459"/>
    <cellStyle name="Обычный 5 13 15 8" xfId="47460"/>
    <cellStyle name="Обычный 5 13 16" xfId="17587"/>
    <cellStyle name="Обычный 5 13 16 2" xfId="17588"/>
    <cellStyle name="Обычный 5 13 16 2 2" xfId="17589"/>
    <cellStyle name="Обычный 5 13 16 2 2 2" xfId="17590"/>
    <cellStyle name="Обычный 5 13 16 2 2 2 2" xfId="47461"/>
    <cellStyle name="Обычный 5 13 16 2 2 3" xfId="47462"/>
    <cellStyle name="Обычный 5 13 16 2 3" xfId="17591"/>
    <cellStyle name="Обычный 5 13 16 2 3 2" xfId="47463"/>
    <cellStyle name="Обычный 5 13 16 2 4" xfId="47464"/>
    <cellStyle name="Обычный 5 13 16 3" xfId="17592"/>
    <cellStyle name="Обычный 5 13 16 3 2" xfId="17593"/>
    <cellStyle name="Обычный 5 13 16 3 2 2" xfId="17594"/>
    <cellStyle name="Обычный 5 13 16 3 2 2 2" xfId="47465"/>
    <cellStyle name="Обычный 5 13 16 3 2 3" xfId="47466"/>
    <cellStyle name="Обычный 5 13 16 3 3" xfId="17595"/>
    <cellStyle name="Обычный 5 13 16 3 3 2" xfId="47467"/>
    <cellStyle name="Обычный 5 13 16 3 4" xfId="47468"/>
    <cellStyle name="Обычный 5 13 16 4" xfId="17596"/>
    <cellStyle name="Обычный 5 13 16 4 2" xfId="17597"/>
    <cellStyle name="Обычный 5 13 16 4 2 2" xfId="17598"/>
    <cellStyle name="Обычный 5 13 16 4 2 2 2" xfId="47469"/>
    <cellStyle name="Обычный 5 13 16 4 2 3" xfId="47470"/>
    <cellStyle name="Обычный 5 13 16 4 3" xfId="17599"/>
    <cellStyle name="Обычный 5 13 16 4 3 2" xfId="47471"/>
    <cellStyle name="Обычный 5 13 16 4 4" xfId="47472"/>
    <cellStyle name="Обычный 5 13 16 5" xfId="17600"/>
    <cellStyle name="Обычный 5 13 16 5 2" xfId="17601"/>
    <cellStyle name="Обычный 5 13 16 5 2 2" xfId="47473"/>
    <cellStyle name="Обычный 5 13 16 5 3" xfId="47474"/>
    <cellStyle name="Обычный 5 13 16 6" xfId="17602"/>
    <cellStyle name="Обычный 5 13 16 6 2" xfId="47475"/>
    <cellStyle name="Обычный 5 13 16 7" xfId="17603"/>
    <cellStyle name="Обычный 5 13 16 7 2" xfId="47476"/>
    <cellStyle name="Обычный 5 13 16 8" xfId="47477"/>
    <cellStyle name="Обычный 5 13 17" xfId="17604"/>
    <cellStyle name="Обычный 5 13 17 2" xfId="17605"/>
    <cellStyle name="Обычный 5 13 17 2 2" xfId="17606"/>
    <cellStyle name="Обычный 5 13 17 2 2 2" xfId="17607"/>
    <cellStyle name="Обычный 5 13 17 2 2 2 2" xfId="47478"/>
    <cellStyle name="Обычный 5 13 17 2 2 3" xfId="47479"/>
    <cellStyle name="Обычный 5 13 17 2 3" xfId="17608"/>
    <cellStyle name="Обычный 5 13 17 2 3 2" xfId="47480"/>
    <cellStyle name="Обычный 5 13 17 2 4" xfId="47481"/>
    <cellStyle name="Обычный 5 13 17 3" xfId="17609"/>
    <cellStyle name="Обычный 5 13 17 3 2" xfId="17610"/>
    <cellStyle name="Обычный 5 13 17 3 2 2" xfId="17611"/>
    <cellStyle name="Обычный 5 13 17 3 2 2 2" xfId="47482"/>
    <cellStyle name="Обычный 5 13 17 3 2 3" xfId="47483"/>
    <cellStyle name="Обычный 5 13 17 3 3" xfId="17612"/>
    <cellStyle name="Обычный 5 13 17 3 3 2" xfId="47484"/>
    <cellStyle name="Обычный 5 13 17 3 4" xfId="47485"/>
    <cellStyle name="Обычный 5 13 17 4" xfId="17613"/>
    <cellStyle name="Обычный 5 13 17 4 2" xfId="17614"/>
    <cellStyle name="Обычный 5 13 17 4 2 2" xfId="17615"/>
    <cellStyle name="Обычный 5 13 17 4 2 2 2" xfId="47486"/>
    <cellStyle name="Обычный 5 13 17 4 2 3" xfId="47487"/>
    <cellStyle name="Обычный 5 13 17 4 3" xfId="17616"/>
    <cellStyle name="Обычный 5 13 17 4 3 2" xfId="47488"/>
    <cellStyle name="Обычный 5 13 17 4 4" xfId="47489"/>
    <cellStyle name="Обычный 5 13 17 5" xfId="17617"/>
    <cellStyle name="Обычный 5 13 17 5 2" xfId="17618"/>
    <cellStyle name="Обычный 5 13 17 5 2 2" xfId="47490"/>
    <cellStyle name="Обычный 5 13 17 5 3" xfId="47491"/>
    <cellStyle name="Обычный 5 13 17 6" xfId="17619"/>
    <cellStyle name="Обычный 5 13 17 6 2" xfId="47492"/>
    <cellStyle name="Обычный 5 13 17 7" xfId="17620"/>
    <cellStyle name="Обычный 5 13 17 7 2" xfId="47493"/>
    <cellStyle name="Обычный 5 13 17 8" xfId="47494"/>
    <cellStyle name="Обычный 5 13 18" xfId="17621"/>
    <cellStyle name="Обычный 5 13 18 2" xfId="17622"/>
    <cellStyle name="Обычный 5 13 18 2 2" xfId="17623"/>
    <cellStyle name="Обычный 5 13 18 2 2 2" xfId="17624"/>
    <cellStyle name="Обычный 5 13 18 2 2 2 2" xfId="47495"/>
    <cellStyle name="Обычный 5 13 18 2 2 3" xfId="47496"/>
    <cellStyle name="Обычный 5 13 18 2 3" xfId="17625"/>
    <cellStyle name="Обычный 5 13 18 2 3 2" xfId="47497"/>
    <cellStyle name="Обычный 5 13 18 2 4" xfId="47498"/>
    <cellStyle name="Обычный 5 13 18 3" xfId="17626"/>
    <cellStyle name="Обычный 5 13 18 3 2" xfId="17627"/>
    <cellStyle name="Обычный 5 13 18 3 2 2" xfId="17628"/>
    <cellStyle name="Обычный 5 13 18 3 2 2 2" xfId="47499"/>
    <cellStyle name="Обычный 5 13 18 3 2 3" xfId="47500"/>
    <cellStyle name="Обычный 5 13 18 3 3" xfId="17629"/>
    <cellStyle name="Обычный 5 13 18 3 3 2" xfId="47501"/>
    <cellStyle name="Обычный 5 13 18 3 4" xfId="47502"/>
    <cellStyle name="Обычный 5 13 18 4" xfId="17630"/>
    <cellStyle name="Обычный 5 13 18 4 2" xfId="17631"/>
    <cellStyle name="Обычный 5 13 18 4 2 2" xfId="17632"/>
    <cellStyle name="Обычный 5 13 18 4 2 2 2" xfId="47503"/>
    <cellStyle name="Обычный 5 13 18 4 2 3" xfId="47504"/>
    <cellStyle name="Обычный 5 13 18 4 3" xfId="17633"/>
    <cellStyle name="Обычный 5 13 18 4 3 2" xfId="47505"/>
    <cellStyle name="Обычный 5 13 18 4 4" xfId="47506"/>
    <cellStyle name="Обычный 5 13 18 5" xfId="17634"/>
    <cellStyle name="Обычный 5 13 18 5 2" xfId="17635"/>
    <cellStyle name="Обычный 5 13 18 5 2 2" xfId="47507"/>
    <cellStyle name="Обычный 5 13 18 5 3" xfId="47508"/>
    <cellStyle name="Обычный 5 13 18 6" xfId="17636"/>
    <cellStyle name="Обычный 5 13 18 6 2" xfId="47509"/>
    <cellStyle name="Обычный 5 13 18 7" xfId="17637"/>
    <cellStyle name="Обычный 5 13 18 7 2" xfId="47510"/>
    <cellStyle name="Обычный 5 13 18 8" xfId="47511"/>
    <cellStyle name="Обычный 5 13 19" xfId="17638"/>
    <cellStyle name="Обычный 5 13 19 2" xfId="17639"/>
    <cellStyle name="Обычный 5 13 19 2 2" xfId="17640"/>
    <cellStyle name="Обычный 5 13 19 2 2 2" xfId="17641"/>
    <cellStyle name="Обычный 5 13 19 2 2 2 2" xfId="47512"/>
    <cellStyle name="Обычный 5 13 19 2 2 3" xfId="47513"/>
    <cellStyle name="Обычный 5 13 19 2 3" xfId="17642"/>
    <cellStyle name="Обычный 5 13 19 2 3 2" xfId="47514"/>
    <cellStyle name="Обычный 5 13 19 2 4" xfId="47515"/>
    <cellStyle name="Обычный 5 13 19 3" xfId="17643"/>
    <cellStyle name="Обычный 5 13 19 3 2" xfId="17644"/>
    <cellStyle name="Обычный 5 13 19 3 2 2" xfId="17645"/>
    <cellStyle name="Обычный 5 13 19 3 2 2 2" xfId="47516"/>
    <cellStyle name="Обычный 5 13 19 3 2 3" xfId="47517"/>
    <cellStyle name="Обычный 5 13 19 3 3" xfId="17646"/>
    <cellStyle name="Обычный 5 13 19 3 3 2" xfId="47518"/>
    <cellStyle name="Обычный 5 13 19 3 4" xfId="47519"/>
    <cellStyle name="Обычный 5 13 19 4" xfId="17647"/>
    <cellStyle name="Обычный 5 13 19 4 2" xfId="17648"/>
    <cellStyle name="Обычный 5 13 19 4 2 2" xfId="17649"/>
    <cellStyle name="Обычный 5 13 19 4 2 2 2" xfId="47520"/>
    <cellStyle name="Обычный 5 13 19 4 2 3" xfId="47521"/>
    <cellStyle name="Обычный 5 13 19 4 3" xfId="17650"/>
    <cellStyle name="Обычный 5 13 19 4 3 2" xfId="47522"/>
    <cellStyle name="Обычный 5 13 19 4 4" xfId="47523"/>
    <cellStyle name="Обычный 5 13 19 5" xfId="17651"/>
    <cellStyle name="Обычный 5 13 19 5 2" xfId="17652"/>
    <cellStyle name="Обычный 5 13 19 5 2 2" xfId="47524"/>
    <cellStyle name="Обычный 5 13 19 5 3" xfId="47525"/>
    <cellStyle name="Обычный 5 13 19 6" xfId="17653"/>
    <cellStyle name="Обычный 5 13 19 6 2" xfId="47526"/>
    <cellStyle name="Обычный 5 13 19 7" xfId="17654"/>
    <cellStyle name="Обычный 5 13 19 7 2" xfId="47527"/>
    <cellStyle name="Обычный 5 13 19 8" xfId="47528"/>
    <cellStyle name="Обычный 5 13 2" xfId="17655"/>
    <cellStyle name="Обычный 5 13 2 2" xfId="17656"/>
    <cellStyle name="Обычный 5 13 2 2 2" xfId="17657"/>
    <cellStyle name="Обычный 5 13 2 2 2 2" xfId="17658"/>
    <cellStyle name="Обычный 5 13 2 2 2 2 2" xfId="47529"/>
    <cellStyle name="Обычный 5 13 2 2 2 3" xfId="47530"/>
    <cellStyle name="Обычный 5 13 2 2 3" xfId="17659"/>
    <cellStyle name="Обычный 5 13 2 2 3 2" xfId="47531"/>
    <cellStyle name="Обычный 5 13 2 2 4" xfId="47532"/>
    <cellStyle name="Обычный 5 13 2 3" xfId="17660"/>
    <cellStyle name="Обычный 5 13 2 3 2" xfId="17661"/>
    <cellStyle name="Обычный 5 13 2 3 2 2" xfId="17662"/>
    <cellStyle name="Обычный 5 13 2 3 2 2 2" xfId="47533"/>
    <cellStyle name="Обычный 5 13 2 3 2 3" xfId="47534"/>
    <cellStyle name="Обычный 5 13 2 3 3" xfId="17663"/>
    <cellStyle name="Обычный 5 13 2 3 3 2" xfId="47535"/>
    <cellStyle name="Обычный 5 13 2 3 4" xfId="47536"/>
    <cellStyle name="Обычный 5 13 2 4" xfId="17664"/>
    <cellStyle name="Обычный 5 13 2 4 2" xfId="17665"/>
    <cellStyle name="Обычный 5 13 2 4 2 2" xfId="17666"/>
    <cellStyle name="Обычный 5 13 2 4 2 2 2" xfId="47537"/>
    <cellStyle name="Обычный 5 13 2 4 2 3" xfId="47538"/>
    <cellStyle name="Обычный 5 13 2 4 3" xfId="17667"/>
    <cellStyle name="Обычный 5 13 2 4 3 2" xfId="47539"/>
    <cellStyle name="Обычный 5 13 2 4 4" xfId="47540"/>
    <cellStyle name="Обычный 5 13 2 5" xfId="17668"/>
    <cellStyle name="Обычный 5 13 2 5 2" xfId="17669"/>
    <cellStyle name="Обычный 5 13 2 5 2 2" xfId="47541"/>
    <cellStyle name="Обычный 5 13 2 5 3" xfId="47542"/>
    <cellStyle name="Обычный 5 13 2 6" xfId="17670"/>
    <cellStyle name="Обычный 5 13 2 6 2" xfId="47543"/>
    <cellStyle name="Обычный 5 13 2 7" xfId="17671"/>
    <cellStyle name="Обычный 5 13 2 7 2" xfId="47544"/>
    <cellStyle name="Обычный 5 13 2 8" xfId="47545"/>
    <cellStyle name="Обычный 5 13 20" xfId="17672"/>
    <cellStyle name="Обычный 5 13 20 2" xfId="17673"/>
    <cellStyle name="Обычный 5 13 20 2 2" xfId="17674"/>
    <cellStyle name="Обычный 5 13 20 2 2 2" xfId="17675"/>
    <cellStyle name="Обычный 5 13 20 2 2 2 2" xfId="47546"/>
    <cellStyle name="Обычный 5 13 20 2 2 3" xfId="47547"/>
    <cellStyle name="Обычный 5 13 20 2 3" xfId="17676"/>
    <cellStyle name="Обычный 5 13 20 2 3 2" xfId="47548"/>
    <cellStyle name="Обычный 5 13 20 2 4" xfId="47549"/>
    <cellStyle name="Обычный 5 13 20 3" xfId="17677"/>
    <cellStyle name="Обычный 5 13 20 3 2" xfId="17678"/>
    <cellStyle name="Обычный 5 13 20 3 2 2" xfId="17679"/>
    <cellStyle name="Обычный 5 13 20 3 2 2 2" xfId="47550"/>
    <cellStyle name="Обычный 5 13 20 3 2 3" xfId="47551"/>
    <cellStyle name="Обычный 5 13 20 3 3" xfId="17680"/>
    <cellStyle name="Обычный 5 13 20 3 3 2" xfId="47552"/>
    <cellStyle name="Обычный 5 13 20 3 4" xfId="47553"/>
    <cellStyle name="Обычный 5 13 20 4" xfId="17681"/>
    <cellStyle name="Обычный 5 13 20 4 2" xfId="17682"/>
    <cellStyle name="Обычный 5 13 20 4 2 2" xfId="17683"/>
    <cellStyle name="Обычный 5 13 20 4 2 2 2" xfId="47554"/>
    <cellStyle name="Обычный 5 13 20 4 2 3" xfId="47555"/>
    <cellStyle name="Обычный 5 13 20 4 3" xfId="17684"/>
    <cellStyle name="Обычный 5 13 20 4 3 2" xfId="47556"/>
    <cellStyle name="Обычный 5 13 20 4 4" xfId="47557"/>
    <cellStyle name="Обычный 5 13 20 5" xfId="17685"/>
    <cellStyle name="Обычный 5 13 20 5 2" xfId="17686"/>
    <cellStyle name="Обычный 5 13 20 5 2 2" xfId="47558"/>
    <cellStyle name="Обычный 5 13 20 5 3" xfId="47559"/>
    <cellStyle name="Обычный 5 13 20 6" xfId="17687"/>
    <cellStyle name="Обычный 5 13 20 6 2" xfId="47560"/>
    <cellStyle name="Обычный 5 13 20 7" xfId="17688"/>
    <cellStyle name="Обычный 5 13 20 7 2" xfId="47561"/>
    <cellStyle name="Обычный 5 13 20 8" xfId="47562"/>
    <cellStyle name="Обычный 5 13 21" xfId="17689"/>
    <cellStyle name="Обычный 5 13 21 2" xfId="17690"/>
    <cellStyle name="Обычный 5 13 21 2 2" xfId="17691"/>
    <cellStyle name="Обычный 5 13 21 2 2 2" xfId="17692"/>
    <cellStyle name="Обычный 5 13 21 2 2 2 2" xfId="47563"/>
    <cellStyle name="Обычный 5 13 21 2 2 3" xfId="47564"/>
    <cellStyle name="Обычный 5 13 21 2 3" xfId="17693"/>
    <cellStyle name="Обычный 5 13 21 2 3 2" xfId="47565"/>
    <cellStyle name="Обычный 5 13 21 2 4" xfId="47566"/>
    <cellStyle name="Обычный 5 13 21 3" xfId="17694"/>
    <cellStyle name="Обычный 5 13 21 3 2" xfId="17695"/>
    <cellStyle name="Обычный 5 13 21 3 2 2" xfId="17696"/>
    <cellStyle name="Обычный 5 13 21 3 2 2 2" xfId="47567"/>
    <cellStyle name="Обычный 5 13 21 3 2 3" xfId="47568"/>
    <cellStyle name="Обычный 5 13 21 3 3" xfId="17697"/>
    <cellStyle name="Обычный 5 13 21 3 3 2" xfId="47569"/>
    <cellStyle name="Обычный 5 13 21 3 4" xfId="47570"/>
    <cellStyle name="Обычный 5 13 21 4" xfId="17698"/>
    <cellStyle name="Обычный 5 13 21 4 2" xfId="17699"/>
    <cellStyle name="Обычный 5 13 21 4 2 2" xfId="17700"/>
    <cellStyle name="Обычный 5 13 21 4 2 2 2" xfId="47571"/>
    <cellStyle name="Обычный 5 13 21 4 2 3" xfId="47572"/>
    <cellStyle name="Обычный 5 13 21 4 3" xfId="17701"/>
    <cellStyle name="Обычный 5 13 21 4 3 2" xfId="47573"/>
    <cellStyle name="Обычный 5 13 21 4 4" xfId="47574"/>
    <cellStyle name="Обычный 5 13 21 5" xfId="17702"/>
    <cellStyle name="Обычный 5 13 21 5 2" xfId="17703"/>
    <cellStyle name="Обычный 5 13 21 5 2 2" xfId="47575"/>
    <cellStyle name="Обычный 5 13 21 5 3" xfId="47576"/>
    <cellStyle name="Обычный 5 13 21 6" xfId="17704"/>
    <cellStyle name="Обычный 5 13 21 6 2" xfId="47577"/>
    <cellStyle name="Обычный 5 13 21 7" xfId="17705"/>
    <cellStyle name="Обычный 5 13 21 7 2" xfId="47578"/>
    <cellStyle name="Обычный 5 13 21 8" xfId="47579"/>
    <cellStyle name="Обычный 5 13 22" xfId="17706"/>
    <cellStyle name="Обычный 5 13 22 2" xfId="17707"/>
    <cellStyle name="Обычный 5 13 22 2 2" xfId="17708"/>
    <cellStyle name="Обычный 5 13 22 2 2 2" xfId="17709"/>
    <cellStyle name="Обычный 5 13 22 2 2 2 2" xfId="47580"/>
    <cellStyle name="Обычный 5 13 22 2 2 3" xfId="47581"/>
    <cellStyle name="Обычный 5 13 22 2 3" xfId="17710"/>
    <cellStyle name="Обычный 5 13 22 2 3 2" xfId="47582"/>
    <cellStyle name="Обычный 5 13 22 2 4" xfId="47583"/>
    <cellStyle name="Обычный 5 13 22 3" xfId="17711"/>
    <cellStyle name="Обычный 5 13 22 3 2" xfId="17712"/>
    <cellStyle name="Обычный 5 13 22 3 2 2" xfId="17713"/>
    <cellStyle name="Обычный 5 13 22 3 2 2 2" xfId="47584"/>
    <cellStyle name="Обычный 5 13 22 3 2 3" xfId="47585"/>
    <cellStyle name="Обычный 5 13 22 3 3" xfId="17714"/>
    <cellStyle name="Обычный 5 13 22 3 3 2" xfId="47586"/>
    <cellStyle name="Обычный 5 13 22 3 4" xfId="47587"/>
    <cellStyle name="Обычный 5 13 22 4" xfId="17715"/>
    <cellStyle name="Обычный 5 13 22 4 2" xfId="17716"/>
    <cellStyle name="Обычный 5 13 22 4 2 2" xfId="17717"/>
    <cellStyle name="Обычный 5 13 22 4 2 2 2" xfId="47588"/>
    <cellStyle name="Обычный 5 13 22 4 2 3" xfId="47589"/>
    <cellStyle name="Обычный 5 13 22 4 3" xfId="17718"/>
    <cellStyle name="Обычный 5 13 22 4 3 2" xfId="47590"/>
    <cellStyle name="Обычный 5 13 22 4 4" xfId="47591"/>
    <cellStyle name="Обычный 5 13 22 5" xfId="17719"/>
    <cellStyle name="Обычный 5 13 22 5 2" xfId="17720"/>
    <cellStyle name="Обычный 5 13 22 5 2 2" xfId="47592"/>
    <cellStyle name="Обычный 5 13 22 5 3" xfId="47593"/>
    <cellStyle name="Обычный 5 13 22 6" xfId="17721"/>
    <cellStyle name="Обычный 5 13 22 6 2" xfId="47594"/>
    <cellStyle name="Обычный 5 13 22 7" xfId="17722"/>
    <cellStyle name="Обычный 5 13 22 7 2" xfId="47595"/>
    <cellStyle name="Обычный 5 13 22 8" xfId="47596"/>
    <cellStyle name="Обычный 5 13 23" xfId="17723"/>
    <cellStyle name="Обычный 5 13 23 2" xfId="17724"/>
    <cellStyle name="Обычный 5 13 23 2 2" xfId="17725"/>
    <cellStyle name="Обычный 5 13 23 2 2 2" xfId="17726"/>
    <cellStyle name="Обычный 5 13 23 2 2 2 2" xfId="47597"/>
    <cellStyle name="Обычный 5 13 23 2 2 3" xfId="47598"/>
    <cellStyle name="Обычный 5 13 23 2 3" xfId="17727"/>
    <cellStyle name="Обычный 5 13 23 2 3 2" xfId="47599"/>
    <cellStyle name="Обычный 5 13 23 2 4" xfId="47600"/>
    <cellStyle name="Обычный 5 13 23 3" xfId="17728"/>
    <cellStyle name="Обычный 5 13 23 3 2" xfId="17729"/>
    <cellStyle name="Обычный 5 13 23 3 2 2" xfId="17730"/>
    <cellStyle name="Обычный 5 13 23 3 2 2 2" xfId="47601"/>
    <cellStyle name="Обычный 5 13 23 3 2 3" xfId="47602"/>
    <cellStyle name="Обычный 5 13 23 3 3" xfId="17731"/>
    <cellStyle name="Обычный 5 13 23 3 3 2" xfId="47603"/>
    <cellStyle name="Обычный 5 13 23 3 4" xfId="47604"/>
    <cellStyle name="Обычный 5 13 23 4" xfId="17732"/>
    <cellStyle name="Обычный 5 13 23 4 2" xfId="17733"/>
    <cellStyle name="Обычный 5 13 23 4 2 2" xfId="17734"/>
    <cellStyle name="Обычный 5 13 23 4 2 2 2" xfId="47605"/>
    <cellStyle name="Обычный 5 13 23 4 2 3" xfId="47606"/>
    <cellStyle name="Обычный 5 13 23 4 3" xfId="17735"/>
    <cellStyle name="Обычный 5 13 23 4 3 2" xfId="47607"/>
    <cellStyle name="Обычный 5 13 23 4 4" xfId="47608"/>
    <cellStyle name="Обычный 5 13 23 5" xfId="17736"/>
    <cellStyle name="Обычный 5 13 23 5 2" xfId="17737"/>
    <cellStyle name="Обычный 5 13 23 5 2 2" xfId="47609"/>
    <cellStyle name="Обычный 5 13 23 5 3" xfId="47610"/>
    <cellStyle name="Обычный 5 13 23 6" xfId="17738"/>
    <cellStyle name="Обычный 5 13 23 6 2" xfId="47611"/>
    <cellStyle name="Обычный 5 13 23 7" xfId="17739"/>
    <cellStyle name="Обычный 5 13 23 7 2" xfId="47612"/>
    <cellStyle name="Обычный 5 13 23 8" xfId="47613"/>
    <cellStyle name="Обычный 5 13 24" xfId="17740"/>
    <cellStyle name="Обычный 5 13 24 2" xfId="17741"/>
    <cellStyle name="Обычный 5 13 24 2 2" xfId="17742"/>
    <cellStyle name="Обычный 5 13 24 2 2 2" xfId="17743"/>
    <cellStyle name="Обычный 5 13 24 2 2 2 2" xfId="47614"/>
    <cellStyle name="Обычный 5 13 24 2 2 3" xfId="47615"/>
    <cellStyle name="Обычный 5 13 24 2 3" xfId="17744"/>
    <cellStyle name="Обычный 5 13 24 2 3 2" xfId="47616"/>
    <cellStyle name="Обычный 5 13 24 2 4" xfId="47617"/>
    <cellStyle name="Обычный 5 13 24 3" xfId="17745"/>
    <cellStyle name="Обычный 5 13 24 3 2" xfId="17746"/>
    <cellStyle name="Обычный 5 13 24 3 2 2" xfId="17747"/>
    <cellStyle name="Обычный 5 13 24 3 2 2 2" xfId="47618"/>
    <cellStyle name="Обычный 5 13 24 3 2 3" xfId="47619"/>
    <cellStyle name="Обычный 5 13 24 3 3" xfId="17748"/>
    <cellStyle name="Обычный 5 13 24 3 3 2" xfId="47620"/>
    <cellStyle name="Обычный 5 13 24 3 4" xfId="47621"/>
    <cellStyle name="Обычный 5 13 24 4" xfId="17749"/>
    <cellStyle name="Обычный 5 13 24 4 2" xfId="17750"/>
    <cellStyle name="Обычный 5 13 24 4 2 2" xfId="17751"/>
    <cellStyle name="Обычный 5 13 24 4 2 2 2" xfId="47622"/>
    <cellStyle name="Обычный 5 13 24 4 2 3" xfId="47623"/>
    <cellStyle name="Обычный 5 13 24 4 3" xfId="17752"/>
    <cellStyle name="Обычный 5 13 24 4 3 2" xfId="47624"/>
    <cellStyle name="Обычный 5 13 24 4 4" xfId="47625"/>
    <cellStyle name="Обычный 5 13 24 5" xfId="17753"/>
    <cellStyle name="Обычный 5 13 24 5 2" xfId="17754"/>
    <cellStyle name="Обычный 5 13 24 5 2 2" xfId="47626"/>
    <cellStyle name="Обычный 5 13 24 5 3" xfId="47627"/>
    <cellStyle name="Обычный 5 13 24 6" xfId="17755"/>
    <cellStyle name="Обычный 5 13 24 6 2" xfId="47628"/>
    <cellStyle name="Обычный 5 13 24 7" xfId="17756"/>
    <cellStyle name="Обычный 5 13 24 7 2" xfId="47629"/>
    <cellStyle name="Обычный 5 13 24 8" xfId="47630"/>
    <cellStyle name="Обычный 5 13 25" xfId="17757"/>
    <cellStyle name="Обычный 5 13 25 2" xfId="17758"/>
    <cellStyle name="Обычный 5 13 25 2 2" xfId="17759"/>
    <cellStyle name="Обычный 5 13 25 2 2 2" xfId="17760"/>
    <cellStyle name="Обычный 5 13 25 2 2 2 2" xfId="47631"/>
    <cellStyle name="Обычный 5 13 25 2 2 3" xfId="47632"/>
    <cellStyle name="Обычный 5 13 25 2 3" xfId="17761"/>
    <cellStyle name="Обычный 5 13 25 2 3 2" xfId="47633"/>
    <cellStyle name="Обычный 5 13 25 2 4" xfId="47634"/>
    <cellStyle name="Обычный 5 13 25 3" xfId="17762"/>
    <cellStyle name="Обычный 5 13 25 3 2" xfId="17763"/>
    <cellStyle name="Обычный 5 13 25 3 2 2" xfId="17764"/>
    <cellStyle name="Обычный 5 13 25 3 2 2 2" xfId="47635"/>
    <cellStyle name="Обычный 5 13 25 3 2 3" xfId="47636"/>
    <cellStyle name="Обычный 5 13 25 3 3" xfId="17765"/>
    <cellStyle name="Обычный 5 13 25 3 3 2" xfId="47637"/>
    <cellStyle name="Обычный 5 13 25 3 4" xfId="47638"/>
    <cellStyle name="Обычный 5 13 25 4" xfId="17766"/>
    <cellStyle name="Обычный 5 13 25 4 2" xfId="17767"/>
    <cellStyle name="Обычный 5 13 25 4 2 2" xfId="17768"/>
    <cellStyle name="Обычный 5 13 25 4 2 2 2" xfId="47639"/>
    <cellStyle name="Обычный 5 13 25 4 2 3" xfId="47640"/>
    <cellStyle name="Обычный 5 13 25 4 3" xfId="17769"/>
    <cellStyle name="Обычный 5 13 25 4 3 2" xfId="47641"/>
    <cellStyle name="Обычный 5 13 25 4 4" xfId="47642"/>
    <cellStyle name="Обычный 5 13 25 5" xfId="17770"/>
    <cellStyle name="Обычный 5 13 25 5 2" xfId="17771"/>
    <cellStyle name="Обычный 5 13 25 5 2 2" xfId="47643"/>
    <cellStyle name="Обычный 5 13 25 5 3" xfId="47644"/>
    <cellStyle name="Обычный 5 13 25 6" xfId="17772"/>
    <cellStyle name="Обычный 5 13 25 6 2" xfId="47645"/>
    <cellStyle name="Обычный 5 13 25 7" xfId="17773"/>
    <cellStyle name="Обычный 5 13 25 7 2" xfId="47646"/>
    <cellStyle name="Обычный 5 13 25 8" xfId="47647"/>
    <cellStyle name="Обычный 5 13 26" xfId="17774"/>
    <cellStyle name="Обычный 5 13 26 2" xfId="17775"/>
    <cellStyle name="Обычный 5 13 26 2 2" xfId="17776"/>
    <cellStyle name="Обычный 5 13 26 2 2 2" xfId="17777"/>
    <cellStyle name="Обычный 5 13 26 2 2 2 2" xfId="47648"/>
    <cellStyle name="Обычный 5 13 26 2 2 3" xfId="47649"/>
    <cellStyle name="Обычный 5 13 26 2 3" xfId="17778"/>
    <cellStyle name="Обычный 5 13 26 2 3 2" xfId="47650"/>
    <cellStyle name="Обычный 5 13 26 2 4" xfId="47651"/>
    <cellStyle name="Обычный 5 13 26 3" xfId="17779"/>
    <cellStyle name="Обычный 5 13 26 3 2" xfId="17780"/>
    <cellStyle name="Обычный 5 13 26 3 2 2" xfId="17781"/>
    <cellStyle name="Обычный 5 13 26 3 2 2 2" xfId="47652"/>
    <cellStyle name="Обычный 5 13 26 3 2 3" xfId="47653"/>
    <cellStyle name="Обычный 5 13 26 3 3" xfId="17782"/>
    <cellStyle name="Обычный 5 13 26 3 3 2" xfId="47654"/>
    <cellStyle name="Обычный 5 13 26 3 4" xfId="47655"/>
    <cellStyle name="Обычный 5 13 26 4" xfId="17783"/>
    <cellStyle name="Обычный 5 13 26 4 2" xfId="17784"/>
    <cellStyle name="Обычный 5 13 26 4 2 2" xfId="17785"/>
    <cellStyle name="Обычный 5 13 26 4 2 2 2" xfId="47656"/>
    <cellStyle name="Обычный 5 13 26 4 2 3" xfId="47657"/>
    <cellStyle name="Обычный 5 13 26 4 3" xfId="17786"/>
    <cellStyle name="Обычный 5 13 26 4 3 2" xfId="47658"/>
    <cellStyle name="Обычный 5 13 26 4 4" xfId="47659"/>
    <cellStyle name="Обычный 5 13 26 5" xfId="17787"/>
    <cellStyle name="Обычный 5 13 26 5 2" xfId="17788"/>
    <cellStyle name="Обычный 5 13 26 5 2 2" xfId="47660"/>
    <cellStyle name="Обычный 5 13 26 5 3" xfId="47661"/>
    <cellStyle name="Обычный 5 13 26 6" xfId="17789"/>
    <cellStyle name="Обычный 5 13 26 6 2" xfId="47662"/>
    <cellStyle name="Обычный 5 13 26 7" xfId="17790"/>
    <cellStyle name="Обычный 5 13 26 7 2" xfId="47663"/>
    <cellStyle name="Обычный 5 13 26 8" xfId="47664"/>
    <cellStyle name="Обычный 5 13 27" xfId="17791"/>
    <cellStyle name="Обычный 5 13 27 2" xfId="17792"/>
    <cellStyle name="Обычный 5 13 27 2 2" xfId="17793"/>
    <cellStyle name="Обычный 5 13 27 2 2 2" xfId="17794"/>
    <cellStyle name="Обычный 5 13 27 2 2 2 2" xfId="47665"/>
    <cellStyle name="Обычный 5 13 27 2 2 3" xfId="47666"/>
    <cellStyle name="Обычный 5 13 27 2 3" xfId="17795"/>
    <cellStyle name="Обычный 5 13 27 2 3 2" xfId="47667"/>
    <cellStyle name="Обычный 5 13 27 2 4" xfId="47668"/>
    <cellStyle name="Обычный 5 13 27 3" xfId="17796"/>
    <cellStyle name="Обычный 5 13 27 3 2" xfId="17797"/>
    <cellStyle name="Обычный 5 13 27 3 2 2" xfId="17798"/>
    <cellStyle name="Обычный 5 13 27 3 2 2 2" xfId="47669"/>
    <cellStyle name="Обычный 5 13 27 3 2 3" xfId="47670"/>
    <cellStyle name="Обычный 5 13 27 3 3" xfId="17799"/>
    <cellStyle name="Обычный 5 13 27 3 3 2" xfId="47671"/>
    <cellStyle name="Обычный 5 13 27 3 4" xfId="47672"/>
    <cellStyle name="Обычный 5 13 27 4" xfId="17800"/>
    <cellStyle name="Обычный 5 13 27 4 2" xfId="17801"/>
    <cellStyle name="Обычный 5 13 27 4 2 2" xfId="17802"/>
    <cellStyle name="Обычный 5 13 27 4 2 2 2" xfId="47673"/>
    <cellStyle name="Обычный 5 13 27 4 2 3" xfId="47674"/>
    <cellStyle name="Обычный 5 13 27 4 3" xfId="17803"/>
    <cellStyle name="Обычный 5 13 27 4 3 2" xfId="47675"/>
    <cellStyle name="Обычный 5 13 27 4 4" xfId="47676"/>
    <cellStyle name="Обычный 5 13 27 5" xfId="17804"/>
    <cellStyle name="Обычный 5 13 27 5 2" xfId="17805"/>
    <cellStyle name="Обычный 5 13 27 5 2 2" xfId="47677"/>
    <cellStyle name="Обычный 5 13 27 5 3" xfId="47678"/>
    <cellStyle name="Обычный 5 13 27 6" xfId="17806"/>
    <cellStyle name="Обычный 5 13 27 6 2" xfId="47679"/>
    <cellStyle name="Обычный 5 13 27 7" xfId="17807"/>
    <cellStyle name="Обычный 5 13 27 7 2" xfId="47680"/>
    <cellStyle name="Обычный 5 13 27 8" xfId="47681"/>
    <cellStyle name="Обычный 5 13 28" xfId="17808"/>
    <cellStyle name="Обычный 5 13 28 2" xfId="17809"/>
    <cellStyle name="Обычный 5 13 28 2 2" xfId="17810"/>
    <cellStyle name="Обычный 5 13 28 2 2 2" xfId="17811"/>
    <cellStyle name="Обычный 5 13 28 2 2 2 2" xfId="47682"/>
    <cellStyle name="Обычный 5 13 28 2 2 3" xfId="47683"/>
    <cellStyle name="Обычный 5 13 28 2 3" xfId="17812"/>
    <cellStyle name="Обычный 5 13 28 2 3 2" xfId="47684"/>
    <cellStyle name="Обычный 5 13 28 2 4" xfId="47685"/>
    <cellStyle name="Обычный 5 13 28 3" xfId="17813"/>
    <cellStyle name="Обычный 5 13 28 3 2" xfId="17814"/>
    <cellStyle name="Обычный 5 13 28 3 2 2" xfId="17815"/>
    <cellStyle name="Обычный 5 13 28 3 2 2 2" xfId="47686"/>
    <cellStyle name="Обычный 5 13 28 3 2 3" xfId="47687"/>
    <cellStyle name="Обычный 5 13 28 3 3" xfId="17816"/>
    <cellStyle name="Обычный 5 13 28 3 3 2" xfId="47688"/>
    <cellStyle name="Обычный 5 13 28 3 4" xfId="47689"/>
    <cellStyle name="Обычный 5 13 28 4" xfId="17817"/>
    <cellStyle name="Обычный 5 13 28 4 2" xfId="17818"/>
    <cellStyle name="Обычный 5 13 28 4 2 2" xfId="17819"/>
    <cellStyle name="Обычный 5 13 28 4 2 2 2" xfId="47690"/>
    <cellStyle name="Обычный 5 13 28 4 2 3" xfId="47691"/>
    <cellStyle name="Обычный 5 13 28 4 3" xfId="17820"/>
    <cellStyle name="Обычный 5 13 28 4 3 2" xfId="47692"/>
    <cellStyle name="Обычный 5 13 28 4 4" xfId="47693"/>
    <cellStyle name="Обычный 5 13 28 5" xfId="17821"/>
    <cellStyle name="Обычный 5 13 28 5 2" xfId="17822"/>
    <cellStyle name="Обычный 5 13 28 5 2 2" xfId="47694"/>
    <cellStyle name="Обычный 5 13 28 5 3" xfId="47695"/>
    <cellStyle name="Обычный 5 13 28 6" xfId="17823"/>
    <cellStyle name="Обычный 5 13 28 6 2" xfId="47696"/>
    <cellStyle name="Обычный 5 13 28 7" xfId="17824"/>
    <cellStyle name="Обычный 5 13 28 7 2" xfId="47697"/>
    <cellStyle name="Обычный 5 13 28 8" xfId="47698"/>
    <cellStyle name="Обычный 5 13 29" xfId="17825"/>
    <cellStyle name="Обычный 5 13 29 2" xfId="17826"/>
    <cellStyle name="Обычный 5 13 29 2 2" xfId="17827"/>
    <cellStyle name="Обычный 5 13 29 2 2 2" xfId="17828"/>
    <cellStyle name="Обычный 5 13 29 2 2 2 2" xfId="47699"/>
    <cellStyle name="Обычный 5 13 29 2 2 3" xfId="47700"/>
    <cellStyle name="Обычный 5 13 29 2 3" xfId="17829"/>
    <cellStyle name="Обычный 5 13 29 2 3 2" xfId="47701"/>
    <cellStyle name="Обычный 5 13 29 2 4" xfId="47702"/>
    <cellStyle name="Обычный 5 13 29 3" xfId="17830"/>
    <cellStyle name="Обычный 5 13 29 3 2" xfId="17831"/>
    <cellStyle name="Обычный 5 13 29 3 2 2" xfId="17832"/>
    <cellStyle name="Обычный 5 13 29 3 2 2 2" xfId="47703"/>
    <cellStyle name="Обычный 5 13 29 3 2 3" xfId="47704"/>
    <cellStyle name="Обычный 5 13 29 3 3" xfId="17833"/>
    <cellStyle name="Обычный 5 13 29 3 3 2" xfId="47705"/>
    <cellStyle name="Обычный 5 13 29 3 4" xfId="47706"/>
    <cellStyle name="Обычный 5 13 29 4" xfId="17834"/>
    <cellStyle name="Обычный 5 13 29 4 2" xfId="17835"/>
    <cellStyle name="Обычный 5 13 29 4 2 2" xfId="17836"/>
    <cellStyle name="Обычный 5 13 29 4 2 2 2" xfId="47707"/>
    <cellStyle name="Обычный 5 13 29 4 2 3" xfId="47708"/>
    <cellStyle name="Обычный 5 13 29 4 3" xfId="17837"/>
    <cellStyle name="Обычный 5 13 29 4 3 2" xfId="47709"/>
    <cellStyle name="Обычный 5 13 29 4 4" xfId="47710"/>
    <cellStyle name="Обычный 5 13 29 5" xfId="17838"/>
    <cellStyle name="Обычный 5 13 29 5 2" xfId="17839"/>
    <cellStyle name="Обычный 5 13 29 5 2 2" xfId="47711"/>
    <cellStyle name="Обычный 5 13 29 5 3" xfId="47712"/>
    <cellStyle name="Обычный 5 13 29 6" xfId="17840"/>
    <cellStyle name="Обычный 5 13 29 6 2" xfId="47713"/>
    <cellStyle name="Обычный 5 13 29 7" xfId="17841"/>
    <cellStyle name="Обычный 5 13 29 7 2" xfId="47714"/>
    <cellStyle name="Обычный 5 13 29 8" xfId="47715"/>
    <cellStyle name="Обычный 5 13 3" xfId="17842"/>
    <cellStyle name="Обычный 5 13 3 2" xfId="17843"/>
    <cellStyle name="Обычный 5 13 3 2 2" xfId="17844"/>
    <cellStyle name="Обычный 5 13 3 2 2 2" xfId="17845"/>
    <cellStyle name="Обычный 5 13 3 2 2 2 2" xfId="47716"/>
    <cellStyle name="Обычный 5 13 3 2 2 3" xfId="47717"/>
    <cellStyle name="Обычный 5 13 3 2 3" xfId="17846"/>
    <cellStyle name="Обычный 5 13 3 2 3 2" xfId="47718"/>
    <cellStyle name="Обычный 5 13 3 2 4" xfId="47719"/>
    <cellStyle name="Обычный 5 13 3 3" xfId="17847"/>
    <cellStyle name="Обычный 5 13 3 3 2" xfId="17848"/>
    <cellStyle name="Обычный 5 13 3 3 2 2" xfId="17849"/>
    <cellStyle name="Обычный 5 13 3 3 2 2 2" xfId="47720"/>
    <cellStyle name="Обычный 5 13 3 3 2 3" xfId="47721"/>
    <cellStyle name="Обычный 5 13 3 3 3" xfId="17850"/>
    <cellStyle name="Обычный 5 13 3 3 3 2" xfId="47722"/>
    <cellStyle name="Обычный 5 13 3 3 4" xfId="47723"/>
    <cellStyle name="Обычный 5 13 3 4" xfId="17851"/>
    <cellStyle name="Обычный 5 13 3 4 2" xfId="17852"/>
    <cellStyle name="Обычный 5 13 3 4 2 2" xfId="17853"/>
    <cellStyle name="Обычный 5 13 3 4 2 2 2" xfId="47724"/>
    <cellStyle name="Обычный 5 13 3 4 2 3" xfId="47725"/>
    <cellStyle name="Обычный 5 13 3 4 3" xfId="17854"/>
    <cellStyle name="Обычный 5 13 3 4 3 2" xfId="47726"/>
    <cellStyle name="Обычный 5 13 3 4 4" xfId="47727"/>
    <cellStyle name="Обычный 5 13 3 5" xfId="17855"/>
    <cellStyle name="Обычный 5 13 3 5 2" xfId="17856"/>
    <cellStyle name="Обычный 5 13 3 5 2 2" xfId="47728"/>
    <cellStyle name="Обычный 5 13 3 5 3" xfId="47729"/>
    <cellStyle name="Обычный 5 13 3 6" xfId="17857"/>
    <cellStyle name="Обычный 5 13 3 6 2" xfId="47730"/>
    <cellStyle name="Обычный 5 13 3 7" xfId="17858"/>
    <cellStyle name="Обычный 5 13 3 7 2" xfId="47731"/>
    <cellStyle name="Обычный 5 13 3 8" xfId="47732"/>
    <cellStyle name="Обычный 5 13 30" xfId="17859"/>
    <cellStyle name="Обычный 5 13 30 2" xfId="17860"/>
    <cellStyle name="Обычный 5 13 30 2 2" xfId="17861"/>
    <cellStyle name="Обычный 5 13 30 2 2 2" xfId="47733"/>
    <cellStyle name="Обычный 5 13 30 2 3" xfId="47734"/>
    <cellStyle name="Обычный 5 13 30 3" xfId="17862"/>
    <cellStyle name="Обычный 5 13 30 3 2" xfId="47735"/>
    <cellStyle name="Обычный 5 13 30 4" xfId="47736"/>
    <cellStyle name="Обычный 5 13 31" xfId="17863"/>
    <cellStyle name="Обычный 5 13 31 2" xfId="17864"/>
    <cellStyle name="Обычный 5 13 31 2 2" xfId="17865"/>
    <cellStyle name="Обычный 5 13 31 2 2 2" xfId="47737"/>
    <cellStyle name="Обычный 5 13 31 2 3" xfId="47738"/>
    <cellStyle name="Обычный 5 13 31 3" xfId="17866"/>
    <cellStyle name="Обычный 5 13 31 3 2" xfId="47739"/>
    <cellStyle name="Обычный 5 13 31 4" xfId="47740"/>
    <cellStyle name="Обычный 5 13 32" xfId="17867"/>
    <cellStyle name="Обычный 5 13 32 2" xfId="17868"/>
    <cellStyle name="Обычный 5 13 32 2 2" xfId="17869"/>
    <cellStyle name="Обычный 5 13 32 2 2 2" xfId="47741"/>
    <cellStyle name="Обычный 5 13 32 2 3" xfId="47742"/>
    <cellStyle name="Обычный 5 13 32 3" xfId="17870"/>
    <cellStyle name="Обычный 5 13 32 3 2" xfId="47743"/>
    <cellStyle name="Обычный 5 13 32 4" xfId="47744"/>
    <cellStyle name="Обычный 5 13 33" xfId="17871"/>
    <cellStyle name="Обычный 5 13 33 2" xfId="17872"/>
    <cellStyle name="Обычный 5 13 33 2 2" xfId="47745"/>
    <cellStyle name="Обычный 5 13 33 3" xfId="47746"/>
    <cellStyle name="Обычный 5 13 34" xfId="17873"/>
    <cellStyle name="Обычный 5 13 34 2" xfId="47747"/>
    <cellStyle name="Обычный 5 13 35" xfId="17874"/>
    <cellStyle name="Обычный 5 13 35 2" xfId="47748"/>
    <cellStyle name="Обычный 5 13 36" xfId="47749"/>
    <cellStyle name="Обычный 5 13 4" xfId="17875"/>
    <cellStyle name="Обычный 5 13 4 2" xfId="17876"/>
    <cellStyle name="Обычный 5 13 4 2 2" xfId="17877"/>
    <cellStyle name="Обычный 5 13 4 2 2 2" xfId="17878"/>
    <cellStyle name="Обычный 5 13 4 2 2 2 2" xfId="47750"/>
    <cellStyle name="Обычный 5 13 4 2 2 3" xfId="47751"/>
    <cellStyle name="Обычный 5 13 4 2 3" xfId="17879"/>
    <cellStyle name="Обычный 5 13 4 2 3 2" xfId="47752"/>
    <cellStyle name="Обычный 5 13 4 2 4" xfId="47753"/>
    <cellStyle name="Обычный 5 13 4 3" xfId="17880"/>
    <cellStyle name="Обычный 5 13 4 3 2" xfId="17881"/>
    <cellStyle name="Обычный 5 13 4 3 2 2" xfId="17882"/>
    <cellStyle name="Обычный 5 13 4 3 2 2 2" xfId="47754"/>
    <cellStyle name="Обычный 5 13 4 3 2 3" xfId="47755"/>
    <cellStyle name="Обычный 5 13 4 3 3" xfId="17883"/>
    <cellStyle name="Обычный 5 13 4 3 3 2" xfId="47756"/>
    <cellStyle name="Обычный 5 13 4 3 4" xfId="47757"/>
    <cellStyle name="Обычный 5 13 4 4" xfId="17884"/>
    <cellStyle name="Обычный 5 13 4 4 2" xfId="17885"/>
    <cellStyle name="Обычный 5 13 4 4 2 2" xfId="17886"/>
    <cellStyle name="Обычный 5 13 4 4 2 2 2" xfId="47758"/>
    <cellStyle name="Обычный 5 13 4 4 2 3" xfId="47759"/>
    <cellStyle name="Обычный 5 13 4 4 3" xfId="17887"/>
    <cellStyle name="Обычный 5 13 4 4 3 2" xfId="47760"/>
    <cellStyle name="Обычный 5 13 4 4 4" xfId="47761"/>
    <cellStyle name="Обычный 5 13 4 5" xfId="17888"/>
    <cellStyle name="Обычный 5 13 4 5 2" xfId="17889"/>
    <cellStyle name="Обычный 5 13 4 5 2 2" xfId="47762"/>
    <cellStyle name="Обычный 5 13 4 5 3" xfId="47763"/>
    <cellStyle name="Обычный 5 13 4 6" xfId="17890"/>
    <cellStyle name="Обычный 5 13 4 6 2" xfId="47764"/>
    <cellStyle name="Обычный 5 13 4 7" xfId="17891"/>
    <cellStyle name="Обычный 5 13 4 7 2" xfId="47765"/>
    <cellStyle name="Обычный 5 13 4 8" xfId="47766"/>
    <cellStyle name="Обычный 5 13 5" xfId="17892"/>
    <cellStyle name="Обычный 5 13 5 2" xfId="17893"/>
    <cellStyle name="Обычный 5 13 5 2 2" xfId="17894"/>
    <cellStyle name="Обычный 5 13 5 2 2 2" xfId="17895"/>
    <cellStyle name="Обычный 5 13 5 2 2 2 2" xfId="47767"/>
    <cellStyle name="Обычный 5 13 5 2 2 3" xfId="47768"/>
    <cellStyle name="Обычный 5 13 5 2 3" xfId="17896"/>
    <cellStyle name="Обычный 5 13 5 2 3 2" xfId="47769"/>
    <cellStyle name="Обычный 5 13 5 2 4" xfId="47770"/>
    <cellStyle name="Обычный 5 13 5 3" xfId="17897"/>
    <cellStyle name="Обычный 5 13 5 3 2" xfId="17898"/>
    <cellStyle name="Обычный 5 13 5 3 2 2" xfId="17899"/>
    <cellStyle name="Обычный 5 13 5 3 2 2 2" xfId="47771"/>
    <cellStyle name="Обычный 5 13 5 3 2 3" xfId="47772"/>
    <cellStyle name="Обычный 5 13 5 3 3" xfId="17900"/>
    <cellStyle name="Обычный 5 13 5 3 3 2" xfId="47773"/>
    <cellStyle name="Обычный 5 13 5 3 4" xfId="47774"/>
    <cellStyle name="Обычный 5 13 5 4" xfId="17901"/>
    <cellStyle name="Обычный 5 13 5 4 2" xfId="17902"/>
    <cellStyle name="Обычный 5 13 5 4 2 2" xfId="17903"/>
    <cellStyle name="Обычный 5 13 5 4 2 2 2" xfId="47775"/>
    <cellStyle name="Обычный 5 13 5 4 2 3" xfId="47776"/>
    <cellStyle name="Обычный 5 13 5 4 3" xfId="17904"/>
    <cellStyle name="Обычный 5 13 5 4 3 2" xfId="47777"/>
    <cellStyle name="Обычный 5 13 5 4 4" xfId="47778"/>
    <cellStyle name="Обычный 5 13 5 5" xfId="17905"/>
    <cellStyle name="Обычный 5 13 5 5 2" xfId="17906"/>
    <cellStyle name="Обычный 5 13 5 5 2 2" xfId="47779"/>
    <cellStyle name="Обычный 5 13 5 5 3" xfId="47780"/>
    <cellStyle name="Обычный 5 13 5 6" xfId="17907"/>
    <cellStyle name="Обычный 5 13 5 6 2" xfId="47781"/>
    <cellStyle name="Обычный 5 13 5 7" xfId="17908"/>
    <cellStyle name="Обычный 5 13 5 7 2" xfId="47782"/>
    <cellStyle name="Обычный 5 13 5 8" xfId="47783"/>
    <cellStyle name="Обычный 5 13 6" xfId="17909"/>
    <cellStyle name="Обычный 5 13 6 2" xfId="17910"/>
    <cellStyle name="Обычный 5 13 6 2 2" xfId="17911"/>
    <cellStyle name="Обычный 5 13 6 2 2 2" xfId="17912"/>
    <cellStyle name="Обычный 5 13 6 2 2 2 2" xfId="47784"/>
    <cellStyle name="Обычный 5 13 6 2 2 3" xfId="47785"/>
    <cellStyle name="Обычный 5 13 6 2 3" xfId="17913"/>
    <cellStyle name="Обычный 5 13 6 2 3 2" xfId="47786"/>
    <cellStyle name="Обычный 5 13 6 2 4" xfId="47787"/>
    <cellStyle name="Обычный 5 13 6 3" xfId="17914"/>
    <cellStyle name="Обычный 5 13 6 3 2" xfId="17915"/>
    <cellStyle name="Обычный 5 13 6 3 2 2" xfId="17916"/>
    <cellStyle name="Обычный 5 13 6 3 2 2 2" xfId="47788"/>
    <cellStyle name="Обычный 5 13 6 3 2 3" xfId="47789"/>
    <cellStyle name="Обычный 5 13 6 3 3" xfId="17917"/>
    <cellStyle name="Обычный 5 13 6 3 3 2" xfId="47790"/>
    <cellStyle name="Обычный 5 13 6 3 4" xfId="47791"/>
    <cellStyle name="Обычный 5 13 6 4" xfId="17918"/>
    <cellStyle name="Обычный 5 13 6 4 2" xfId="17919"/>
    <cellStyle name="Обычный 5 13 6 4 2 2" xfId="17920"/>
    <cellStyle name="Обычный 5 13 6 4 2 2 2" xfId="47792"/>
    <cellStyle name="Обычный 5 13 6 4 2 3" xfId="47793"/>
    <cellStyle name="Обычный 5 13 6 4 3" xfId="17921"/>
    <cellStyle name="Обычный 5 13 6 4 3 2" xfId="47794"/>
    <cellStyle name="Обычный 5 13 6 4 4" xfId="47795"/>
    <cellStyle name="Обычный 5 13 6 5" xfId="17922"/>
    <cellStyle name="Обычный 5 13 6 5 2" xfId="17923"/>
    <cellStyle name="Обычный 5 13 6 5 2 2" xfId="47796"/>
    <cellStyle name="Обычный 5 13 6 5 3" xfId="47797"/>
    <cellStyle name="Обычный 5 13 6 6" xfId="17924"/>
    <cellStyle name="Обычный 5 13 6 6 2" xfId="47798"/>
    <cellStyle name="Обычный 5 13 6 7" xfId="17925"/>
    <cellStyle name="Обычный 5 13 6 7 2" xfId="47799"/>
    <cellStyle name="Обычный 5 13 6 8" xfId="47800"/>
    <cellStyle name="Обычный 5 13 7" xfId="17926"/>
    <cellStyle name="Обычный 5 13 7 2" xfId="17927"/>
    <cellStyle name="Обычный 5 13 7 2 2" xfId="17928"/>
    <cellStyle name="Обычный 5 13 7 2 2 2" xfId="17929"/>
    <cellStyle name="Обычный 5 13 7 2 2 2 2" xfId="47801"/>
    <cellStyle name="Обычный 5 13 7 2 2 3" xfId="47802"/>
    <cellStyle name="Обычный 5 13 7 2 3" xfId="17930"/>
    <cellStyle name="Обычный 5 13 7 2 3 2" xfId="47803"/>
    <cellStyle name="Обычный 5 13 7 2 4" xfId="47804"/>
    <cellStyle name="Обычный 5 13 7 3" xfId="17931"/>
    <cellStyle name="Обычный 5 13 7 3 2" xfId="17932"/>
    <cellStyle name="Обычный 5 13 7 3 2 2" xfId="17933"/>
    <cellStyle name="Обычный 5 13 7 3 2 2 2" xfId="47805"/>
    <cellStyle name="Обычный 5 13 7 3 2 3" xfId="47806"/>
    <cellStyle name="Обычный 5 13 7 3 3" xfId="17934"/>
    <cellStyle name="Обычный 5 13 7 3 3 2" xfId="47807"/>
    <cellStyle name="Обычный 5 13 7 3 4" xfId="47808"/>
    <cellStyle name="Обычный 5 13 7 4" xfId="17935"/>
    <cellStyle name="Обычный 5 13 7 4 2" xfId="17936"/>
    <cellStyle name="Обычный 5 13 7 4 2 2" xfId="17937"/>
    <cellStyle name="Обычный 5 13 7 4 2 2 2" xfId="47809"/>
    <cellStyle name="Обычный 5 13 7 4 2 3" xfId="47810"/>
    <cellStyle name="Обычный 5 13 7 4 3" xfId="17938"/>
    <cellStyle name="Обычный 5 13 7 4 3 2" xfId="47811"/>
    <cellStyle name="Обычный 5 13 7 4 4" xfId="47812"/>
    <cellStyle name="Обычный 5 13 7 5" xfId="17939"/>
    <cellStyle name="Обычный 5 13 7 5 2" xfId="17940"/>
    <cellStyle name="Обычный 5 13 7 5 2 2" xfId="47813"/>
    <cellStyle name="Обычный 5 13 7 5 3" xfId="47814"/>
    <cellStyle name="Обычный 5 13 7 6" xfId="17941"/>
    <cellStyle name="Обычный 5 13 7 6 2" xfId="47815"/>
    <cellStyle name="Обычный 5 13 7 7" xfId="17942"/>
    <cellStyle name="Обычный 5 13 7 7 2" xfId="47816"/>
    <cellStyle name="Обычный 5 13 7 8" xfId="47817"/>
    <cellStyle name="Обычный 5 13 8" xfId="17943"/>
    <cellStyle name="Обычный 5 13 8 2" xfId="17944"/>
    <cellStyle name="Обычный 5 13 8 2 2" xfId="17945"/>
    <cellStyle name="Обычный 5 13 8 2 2 2" xfId="17946"/>
    <cellStyle name="Обычный 5 13 8 2 2 2 2" xfId="47818"/>
    <cellStyle name="Обычный 5 13 8 2 2 3" xfId="47819"/>
    <cellStyle name="Обычный 5 13 8 2 3" xfId="17947"/>
    <cellStyle name="Обычный 5 13 8 2 3 2" xfId="47820"/>
    <cellStyle name="Обычный 5 13 8 2 4" xfId="47821"/>
    <cellStyle name="Обычный 5 13 8 3" xfId="17948"/>
    <cellStyle name="Обычный 5 13 8 3 2" xfId="17949"/>
    <cellStyle name="Обычный 5 13 8 3 2 2" xfId="17950"/>
    <cellStyle name="Обычный 5 13 8 3 2 2 2" xfId="47822"/>
    <cellStyle name="Обычный 5 13 8 3 2 3" xfId="47823"/>
    <cellStyle name="Обычный 5 13 8 3 3" xfId="17951"/>
    <cellStyle name="Обычный 5 13 8 3 3 2" xfId="47824"/>
    <cellStyle name="Обычный 5 13 8 3 4" xfId="47825"/>
    <cellStyle name="Обычный 5 13 8 4" xfId="17952"/>
    <cellStyle name="Обычный 5 13 8 4 2" xfId="17953"/>
    <cellStyle name="Обычный 5 13 8 4 2 2" xfId="17954"/>
    <cellStyle name="Обычный 5 13 8 4 2 2 2" xfId="47826"/>
    <cellStyle name="Обычный 5 13 8 4 2 3" xfId="47827"/>
    <cellStyle name="Обычный 5 13 8 4 3" xfId="17955"/>
    <cellStyle name="Обычный 5 13 8 4 3 2" xfId="47828"/>
    <cellStyle name="Обычный 5 13 8 4 4" xfId="47829"/>
    <cellStyle name="Обычный 5 13 8 5" xfId="17956"/>
    <cellStyle name="Обычный 5 13 8 5 2" xfId="17957"/>
    <cellStyle name="Обычный 5 13 8 5 2 2" xfId="47830"/>
    <cellStyle name="Обычный 5 13 8 5 3" xfId="47831"/>
    <cellStyle name="Обычный 5 13 8 6" xfId="17958"/>
    <cellStyle name="Обычный 5 13 8 6 2" xfId="47832"/>
    <cellStyle name="Обычный 5 13 8 7" xfId="17959"/>
    <cellStyle name="Обычный 5 13 8 7 2" xfId="47833"/>
    <cellStyle name="Обычный 5 13 8 8" xfId="47834"/>
    <cellStyle name="Обычный 5 13 9" xfId="17960"/>
    <cellStyle name="Обычный 5 13 9 2" xfId="17961"/>
    <cellStyle name="Обычный 5 13 9 2 2" xfId="17962"/>
    <cellStyle name="Обычный 5 13 9 2 2 2" xfId="17963"/>
    <cellStyle name="Обычный 5 13 9 2 2 2 2" xfId="47835"/>
    <cellStyle name="Обычный 5 13 9 2 2 3" xfId="47836"/>
    <cellStyle name="Обычный 5 13 9 2 3" xfId="17964"/>
    <cellStyle name="Обычный 5 13 9 2 3 2" xfId="47837"/>
    <cellStyle name="Обычный 5 13 9 2 4" xfId="47838"/>
    <cellStyle name="Обычный 5 13 9 3" xfId="17965"/>
    <cellStyle name="Обычный 5 13 9 3 2" xfId="17966"/>
    <cellStyle name="Обычный 5 13 9 3 2 2" xfId="17967"/>
    <cellStyle name="Обычный 5 13 9 3 2 2 2" xfId="47839"/>
    <cellStyle name="Обычный 5 13 9 3 2 3" xfId="47840"/>
    <cellStyle name="Обычный 5 13 9 3 3" xfId="17968"/>
    <cellStyle name="Обычный 5 13 9 3 3 2" xfId="47841"/>
    <cellStyle name="Обычный 5 13 9 3 4" xfId="47842"/>
    <cellStyle name="Обычный 5 13 9 4" xfId="17969"/>
    <cellStyle name="Обычный 5 13 9 4 2" xfId="17970"/>
    <cellStyle name="Обычный 5 13 9 4 2 2" xfId="17971"/>
    <cellStyle name="Обычный 5 13 9 4 2 2 2" xfId="47843"/>
    <cellStyle name="Обычный 5 13 9 4 2 3" xfId="47844"/>
    <cellStyle name="Обычный 5 13 9 4 3" xfId="17972"/>
    <cellStyle name="Обычный 5 13 9 4 3 2" xfId="47845"/>
    <cellStyle name="Обычный 5 13 9 4 4" xfId="47846"/>
    <cellStyle name="Обычный 5 13 9 5" xfId="17973"/>
    <cellStyle name="Обычный 5 13 9 5 2" xfId="17974"/>
    <cellStyle name="Обычный 5 13 9 5 2 2" xfId="47847"/>
    <cellStyle name="Обычный 5 13 9 5 3" xfId="47848"/>
    <cellStyle name="Обычный 5 13 9 6" xfId="17975"/>
    <cellStyle name="Обычный 5 13 9 6 2" xfId="47849"/>
    <cellStyle name="Обычный 5 13 9 7" xfId="17976"/>
    <cellStyle name="Обычный 5 13 9 7 2" xfId="47850"/>
    <cellStyle name="Обычный 5 13 9 8" xfId="47851"/>
    <cellStyle name="Обычный 5 130" xfId="47852"/>
    <cellStyle name="Обычный 5 131" xfId="61020"/>
    <cellStyle name="Обычный 5 14" xfId="17977"/>
    <cellStyle name="Обычный 5 14 10" xfId="17978"/>
    <cellStyle name="Обычный 5 14 10 2" xfId="17979"/>
    <cellStyle name="Обычный 5 14 10 2 2" xfId="17980"/>
    <cellStyle name="Обычный 5 14 10 2 2 2" xfId="17981"/>
    <cellStyle name="Обычный 5 14 10 2 2 2 2" xfId="47853"/>
    <cellStyle name="Обычный 5 14 10 2 2 3" xfId="47854"/>
    <cellStyle name="Обычный 5 14 10 2 3" xfId="17982"/>
    <cellStyle name="Обычный 5 14 10 2 3 2" xfId="47855"/>
    <cellStyle name="Обычный 5 14 10 2 4" xfId="47856"/>
    <cellStyle name="Обычный 5 14 10 3" xfId="17983"/>
    <cellStyle name="Обычный 5 14 10 3 2" xfId="17984"/>
    <cellStyle name="Обычный 5 14 10 3 2 2" xfId="17985"/>
    <cellStyle name="Обычный 5 14 10 3 2 2 2" xfId="47857"/>
    <cellStyle name="Обычный 5 14 10 3 2 3" xfId="47858"/>
    <cellStyle name="Обычный 5 14 10 3 3" xfId="17986"/>
    <cellStyle name="Обычный 5 14 10 3 3 2" xfId="47859"/>
    <cellStyle name="Обычный 5 14 10 3 4" xfId="47860"/>
    <cellStyle name="Обычный 5 14 10 4" xfId="17987"/>
    <cellStyle name="Обычный 5 14 10 4 2" xfId="17988"/>
    <cellStyle name="Обычный 5 14 10 4 2 2" xfId="17989"/>
    <cellStyle name="Обычный 5 14 10 4 2 2 2" xfId="47861"/>
    <cellStyle name="Обычный 5 14 10 4 2 3" xfId="47862"/>
    <cellStyle name="Обычный 5 14 10 4 3" xfId="17990"/>
    <cellStyle name="Обычный 5 14 10 4 3 2" xfId="47863"/>
    <cellStyle name="Обычный 5 14 10 4 4" xfId="47864"/>
    <cellStyle name="Обычный 5 14 10 5" xfId="17991"/>
    <cellStyle name="Обычный 5 14 10 5 2" xfId="17992"/>
    <cellStyle name="Обычный 5 14 10 5 2 2" xfId="47865"/>
    <cellStyle name="Обычный 5 14 10 5 3" xfId="47866"/>
    <cellStyle name="Обычный 5 14 10 6" xfId="17993"/>
    <cellStyle name="Обычный 5 14 10 6 2" xfId="47867"/>
    <cellStyle name="Обычный 5 14 10 7" xfId="17994"/>
    <cellStyle name="Обычный 5 14 10 7 2" xfId="47868"/>
    <cellStyle name="Обычный 5 14 10 8" xfId="47869"/>
    <cellStyle name="Обычный 5 14 11" xfId="17995"/>
    <cellStyle name="Обычный 5 14 11 2" xfId="17996"/>
    <cellStyle name="Обычный 5 14 11 2 2" xfId="17997"/>
    <cellStyle name="Обычный 5 14 11 2 2 2" xfId="17998"/>
    <cellStyle name="Обычный 5 14 11 2 2 2 2" xfId="47870"/>
    <cellStyle name="Обычный 5 14 11 2 2 3" xfId="47871"/>
    <cellStyle name="Обычный 5 14 11 2 3" xfId="17999"/>
    <cellStyle name="Обычный 5 14 11 2 3 2" xfId="47872"/>
    <cellStyle name="Обычный 5 14 11 2 4" xfId="47873"/>
    <cellStyle name="Обычный 5 14 11 3" xfId="18000"/>
    <cellStyle name="Обычный 5 14 11 3 2" xfId="18001"/>
    <cellStyle name="Обычный 5 14 11 3 2 2" xfId="18002"/>
    <cellStyle name="Обычный 5 14 11 3 2 2 2" xfId="47874"/>
    <cellStyle name="Обычный 5 14 11 3 2 3" xfId="47875"/>
    <cellStyle name="Обычный 5 14 11 3 3" xfId="18003"/>
    <cellStyle name="Обычный 5 14 11 3 3 2" xfId="47876"/>
    <cellStyle name="Обычный 5 14 11 3 4" xfId="47877"/>
    <cellStyle name="Обычный 5 14 11 4" xfId="18004"/>
    <cellStyle name="Обычный 5 14 11 4 2" xfId="18005"/>
    <cellStyle name="Обычный 5 14 11 4 2 2" xfId="18006"/>
    <cellStyle name="Обычный 5 14 11 4 2 2 2" xfId="47878"/>
    <cellStyle name="Обычный 5 14 11 4 2 3" xfId="47879"/>
    <cellStyle name="Обычный 5 14 11 4 3" xfId="18007"/>
    <cellStyle name="Обычный 5 14 11 4 3 2" xfId="47880"/>
    <cellStyle name="Обычный 5 14 11 4 4" xfId="47881"/>
    <cellStyle name="Обычный 5 14 11 5" xfId="18008"/>
    <cellStyle name="Обычный 5 14 11 5 2" xfId="18009"/>
    <cellStyle name="Обычный 5 14 11 5 2 2" xfId="47882"/>
    <cellStyle name="Обычный 5 14 11 5 3" xfId="47883"/>
    <cellStyle name="Обычный 5 14 11 6" xfId="18010"/>
    <cellStyle name="Обычный 5 14 11 6 2" xfId="47884"/>
    <cellStyle name="Обычный 5 14 11 7" xfId="18011"/>
    <cellStyle name="Обычный 5 14 11 7 2" xfId="47885"/>
    <cellStyle name="Обычный 5 14 11 8" xfId="47886"/>
    <cellStyle name="Обычный 5 14 12" xfId="18012"/>
    <cellStyle name="Обычный 5 14 12 2" xfId="18013"/>
    <cellStyle name="Обычный 5 14 12 2 2" xfId="18014"/>
    <cellStyle name="Обычный 5 14 12 2 2 2" xfId="18015"/>
    <cellStyle name="Обычный 5 14 12 2 2 2 2" xfId="47887"/>
    <cellStyle name="Обычный 5 14 12 2 2 3" xfId="47888"/>
    <cellStyle name="Обычный 5 14 12 2 3" xfId="18016"/>
    <cellStyle name="Обычный 5 14 12 2 3 2" xfId="47889"/>
    <cellStyle name="Обычный 5 14 12 2 4" xfId="47890"/>
    <cellStyle name="Обычный 5 14 12 3" xfId="18017"/>
    <cellStyle name="Обычный 5 14 12 3 2" xfId="18018"/>
    <cellStyle name="Обычный 5 14 12 3 2 2" xfId="18019"/>
    <cellStyle name="Обычный 5 14 12 3 2 2 2" xfId="47891"/>
    <cellStyle name="Обычный 5 14 12 3 2 3" xfId="47892"/>
    <cellStyle name="Обычный 5 14 12 3 3" xfId="18020"/>
    <cellStyle name="Обычный 5 14 12 3 3 2" xfId="47893"/>
    <cellStyle name="Обычный 5 14 12 3 4" xfId="47894"/>
    <cellStyle name="Обычный 5 14 12 4" xfId="18021"/>
    <cellStyle name="Обычный 5 14 12 4 2" xfId="18022"/>
    <cellStyle name="Обычный 5 14 12 4 2 2" xfId="18023"/>
    <cellStyle name="Обычный 5 14 12 4 2 2 2" xfId="47895"/>
    <cellStyle name="Обычный 5 14 12 4 2 3" xfId="47896"/>
    <cellStyle name="Обычный 5 14 12 4 3" xfId="18024"/>
    <cellStyle name="Обычный 5 14 12 4 3 2" xfId="47897"/>
    <cellStyle name="Обычный 5 14 12 4 4" xfId="47898"/>
    <cellStyle name="Обычный 5 14 12 5" xfId="18025"/>
    <cellStyle name="Обычный 5 14 12 5 2" xfId="18026"/>
    <cellStyle name="Обычный 5 14 12 5 2 2" xfId="47899"/>
    <cellStyle name="Обычный 5 14 12 5 3" xfId="47900"/>
    <cellStyle name="Обычный 5 14 12 6" xfId="18027"/>
    <cellStyle name="Обычный 5 14 12 6 2" xfId="47901"/>
    <cellStyle name="Обычный 5 14 12 7" xfId="18028"/>
    <cellStyle name="Обычный 5 14 12 7 2" xfId="47902"/>
    <cellStyle name="Обычный 5 14 12 8" xfId="47903"/>
    <cellStyle name="Обычный 5 14 13" xfId="18029"/>
    <cellStyle name="Обычный 5 14 13 2" xfId="18030"/>
    <cellStyle name="Обычный 5 14 13 2 2" xfId="18031"/>
    <cellStyle name="Обычный 5 14 13 2 2 2" xfId="18032"/>
    <cellStyle name="Обычный 5 14 13 2 2 2 2" xfId="47904"/>
    <cellStyle name="Обычный 5 14 13 2 2 3" xfId="47905"/>
    <cellStyle name="Обычный 5 14 13 2 3" xfId="18033"/>
    <cellStyle name="Обычный 5 14 13 2 3 2" xfId="47906"/>
    <cellStyle name="Обычный 5 14 13 2 4" xfId="47907"/>
    <cellStyle name="Обычный 5 14 13 3" xfId="18034"/>
    <cellStyle name="Обычный 5 14 13 3 2" xfId="18035"/>
    <cellStyle name="Обычный 5 14 13 3 2 2" xfId="18036"/>
    <cellStyle name="Обычный 5 14 13 3 2 2 2" xfId="47908"/>
    <cellStyle name="Обычный 5 14 13 3 2 3" xfId="47909"/>
    <cellStyle name="Обычный 5 14 13 3 3" xfId="18037"/>
    <cellStyle name="Обычный 5 14 13 3 3 2" xfId="47910"/>
    <cellStyle name="Обычный 5 14 13 3 4" xfId="47911"/>
    <cellStyle name="Обычный 5 14 13 4" xfId="18038"/>
    <cellStyle name="Обычный 5 14 13 4 2" xfId="18039"/>
    <cellStyle name="Обычный 5 14 13 4 2 2" xfId="18040"/>
    <cellStyle name="Обычный 5 14 13 4 2 2 2" xfId="47912"/>
    <cellStyle name="Обычный 5 14 13 4 2 3" xfId="47913"/>
    <cellStyle name="Обычный 5 14 13 4 3" xfId="18041"/>
    <cellStyle name="Обычный 5 14 13 4 3 2" xfId="47914"/>
    <cellStyle name="Обычный 5 14 13 4 4" xfId="47915"/>
    <cellStyle name="Обычный 5 14 13 5" xfId="18042"/>
    <cellStyle name="Обычный 5 14 13 5 2" xfId="18043"/>
    <cellStyle name="Обычный 5 14 13 5 2 2" xfId="47916"/>
    <cellStyle name="Обычный 5 14 13 5 3" xfId="47917"/>
    <cellStyle name="Обычный 5 14 13 6" xfId="18044"/>
    <cellStyle name="Обычный 5 14 13 6 2" xfId="47918"/>
    <cellStyle name="Обычный 5 14 13 7" xfId="18045"/>
    <cellStyle name="Обычный 5 14 13 7 2" xfId="47919"/>
    <cellStyle name="Обычный 5 14 13 8" xfId="47920"/>
    <cellStyle name="Обычный 5 14 14" xfId="18046"/>
    <cellStyle name="Обычный 5 14 14 2" xfId="18047"/>
    <cellStyle name="Обычный 5 14 14 2 2" xfId="18048"/>
    <cellStyle name="Обычный 5 14 14 2 2 2" xfId="18049"/>
    <cellStyle name="Обычный 5 14 14 2 2 2 2" xfId="47921"/>
    <cellStyle name="Обычный 5 14 14 2 2 3" xfId="47922"/>
    <cellStyle name="Обычный 5 14 14 2 3" xfId="18050"/>
    <cellStyle name="Обычный 5 14 14 2 3 2" xfId="47923"/>
    <cellStyle name="Обычный 5 14 14 2 4" xfId="47924"/>
    <cellStyle name="Обычный 5 14 14 3" xfId="18051"/>
    <cellStyle name="Обычный 5 14 14 3 2" xfId="18052"/>
    <cellStyle name="Обычный 5 14 14 3 2 2" xfId="18053"/>
    <cellStyle name="Обычный 5 14 14 3 2 2 2" xfId="47925"/>
    <cellStyle name="Обычный 5 14 14 3 2 3" xfId="47926"/>
    <cellStyle name="Обычный 5 14 14 3 3" xfId="18054"/>
    <cellStyle name="Обычный 5 14 14 3 3 2" xfId="47927"/>
    <cellStyle name="Обычный 5 14 14 3 4" xfId="47928"/>
    <cellStyle name="Обычный 5 14 14 4" xfId="18055"/>
    <cellStyle name="Обычный 5 14 14 4 2" xfId="18056"/>
    <cellStyle name="Обычный 5 14 14 4 2 2" xfId="18057"/>
    <cellStyle name="Обычный 5 14 14 4 2 2 2" xfId="47929"/>
    <cellStyle name="Обычный 5 14 14 4 2 3" xfId="47930"/>
    <cellStyle name="Обычный 5 14 14 4 3" xfId="18058"/>
    <cellStyle name="Обычный 5 14 14 4 3 2" xfId="47931"/>
    <cellStyle name="Обычный 5 14 14 4 4" xfId="47932"/>
    <cellStyle name="Обычный 5 14 14 5" xfId="18059"/>
    <cellStyle name="Обычный 5 14 14 5 2" xfId="18060"/>
    <cellStyle name="Обычный 5 14 14 5 2 2" xfId="47933"/>
    <cellStyle name="Обычный 5 14 14 5 3" xfId="47934"/>
    <cellStyle name="Обычный 5 14 14 6" xfId="18061"/>
    <cellStyle name="Обычный 5 14 14 6 2" xfId="47935"/>
    <cellStyle name="Обычный 5 14 14 7" xfId="18062"/>
    <cellStyle name="Обычный 5 14 14 7 2" xfId="47936"/>
    <cellStyle name="Обычный 5 14 14 8" xfId="47937"/>
    <cellStyle name="Обычный 5 14 15" xfId="18063"/>
    <cellStyle name="Обычный 5 14 15 2" xfId="18064"/>
    <cellStyle name="Обычный 5 14 15 2 2" xfId="18065"/>
    <cellStyle name="Обычный 5 14 15 2 2 2" xfId="18066"/>
    <cellStyle name="Обычный 5 14 15 2 2 2 2" xfId="47938"/>
    <cellStyle name="Обычный 5 14 15 2 2 3" xfId="47939"/>
    <cellStyle name="Обычный 5 14 15 2 3" xfId="18067"/>
    <cellStyle name="Обычный 5 14 15 2 3 2" xfId="47940"/>
    <cellStyle name="Обычный 5 14 15 2 4" xfId="47941"/>
    <cellStyle name="Обычный 5 14 15 3" xfId="18068"/>
    <cellStyle name="Обычный 5 14 15 3 2" xfId="18069"/>
    <cellStyle name="Обычный 5 14 15 3 2 2" xfId="18070"/>
    <cellStyle name="Обычный 5 14 15 3 2 2 2" xfId="47942"/>
    <cellStyle name="Обычный 5 14 15 3 2 3" xfId="47943"/>
    <cellStyle name="Обычный 5 14 15 3 3" xfId="18071"/>
    <cellStyle name="Обычный 5 14 15 3 3 2" xfId="47944"/>
    <cellStyle name="Обычный 5 14 15 3 4" xfId="47945"/>
    <cellStyle name="Обычный 5 14 15 4" xfId="18072"/>
    <cellStyle name="Обычный 5 14 15 4 2" xfId="18073"/>
    <cellStyle name="Обычный 5 14 15 4 2 2" xfId="18074"/>
    <cellStyle name="Обычный 5 14 15 4 2 2 2" xfId="47946"/>
    <cellStyle name="Обычный 5 14 15 4 2 3" xfId="47947"/>
    <cellStyle name="Обычный 5 14 15 4 3" xfId="18075"/>
    <cellStyle name="Обычный 5 14 15 4 3 2" xfId="47948"/>
    <cellStyle name="Обычный 5 14 15 4 4" xfId="47949"/>
    <cellStyle name="Обычный 5 14 15 5" xfId="18076"/>
    <cellStyle name="Обычный 5 14 15 5 2" xfId="18077"/>
    <cellStyle name="Обычный 5 14 15 5 2 2" xfId="47950"/>
    <cellStyle name="Обычный 5 14 15 5 3" xfId="47951"/>
    <cellStyle name="Обычный 5 14 15 6" xfId="18078"/>
    <cellStyle name="Обычный 5 14 15 6 2" xfId="47952"/>
    <cellStyle name="Обычный 5 14 15 7" xfId="18079"/>
    <cellStyle name="Обычный 5 14 15 7 2" xfId="47953"/>
    <cellStyle name="Обычный 5 14 15 8" xfId="47954"/>
    <cellStyle name="Обычный 5 14 16" xfId="18080"/>
    <cellStyle name="Обычный 5 14 16 2" xfId="18081"/>
    <cellStyle name="Обычный 5 14 16 2 2" xfId="18082"/>
    <cellStyle name="Обычный 5 14 16 2 2 2" xfId="18083"/>
    <cellStyle name="Обычный 5 14 16 2 2 2 2" xfId="47955"/>
    <cellStyle name="Обычный 5 14 16 2 2 3" xfId="47956"/>
    <cellStyle name="Обычный 5 14 16 2 3" xfId="18084"/>
    <cellStyle name="Обычный 5 14 16 2 3 2" xfId="47957"/>
    <cellStyle name="Обычный 5 14 16 2 4" xfId="47958"/>
    <cellStyle name="Обычный 5 14 16 3" xfId="18085"/>
    <cellStyle name="Обычный 5 14 16 3 2" xfId="18086"/>
    <cellStyle name="Обычный 5 14 16 3 2 2" xfId="18087"/>
    <cellStyle name="Обычный 5 14 16 3 2 2 2" xfId="47959"/>
    <cellStyle name="Обычный 5 14 16 3 2 3" xfId="47960"/>
    <cellStyle name="Обычный 5 14 16 3 3" xfId="18088"/>
    <cellStyle name="Обычный 5 14 16 3 3 2" xfId="47961"/>
    <cellStyle name="Обычный 5 14 16 3 4" xfId="47962"/>
    <cellStyle name="Обычный 5 14 16 4" xfId="18089"/>
    <cellStyle name="Обычный 5 14 16 4 2" xfId="18090"/>
    <cellStyle name="Обычный 5 14 16 4 2 2" xfId="18091"/>
    <cellStyle name="Обычный 5 14 16 4 2 2 2" xfId="47963"/>
    <cellStyle name="Обычный 5 14 16 4 2 3" xfId="47964"/>
    <cellStyle name="Обычный 5 14 16 4 3" xfId="18092"/>
    <cellStyle name="Обычный 5 14 16 4 3 2" xfId="47965"/>
    <cellStyle name="Обычный 5 14 16 4 4" xfId="47966"/>
    <cellStyle name="Обычный 5 14 16 5" xfId="18093"/>
    <cellStyle name="Обычный 5 14 16 5 2" xfId="18094"/>
    <cellStyle name="Обычный 5 14 16 5 2 2" xfId="47967"/>
    <cellStyle name="Обычный 5 14 16 5 3" xfId="47968"/>
    <cellStyle name="Обычный 5 14 16 6" xfId="18095"/>
    <cellStyle name="Обычный 5 14 16 6 2" xfId="47969"/>
    <cellStyle name="Обычный 5 14 16 7" xfId="18096"/>
    <cellStyle name="Обычный 5 14 16 7 2" xfId="47970"/>
    <cellStyle name="Обычный 5 14 16 8" xfId="47971"/>
    <cellStyle name="Обычный 5 14 17" xfId="18097"/>
    <cellStyle name="Обычный 5 14 17 2" xfId="18098"/>
    <cellStyle name="Обычный 5 14 17 2 2" xfId="18099"/>
    <cellStyle name="Обычный 5 14 17 2 2 2" xfId="18100"/>
    <cellStyle name="Обычный 5 14 17 2 2 2 2" xfId="47972"/>
    <cellStyle name="Обычный 5 14 17 2 2 3" xfId="47973"/>
    <cellStyle name="Обычный 5 14 17 2 3" xfId="18101"/>
    <cellStyle name="Обычный 5 14 17 2 3 2" xfId="47974"/>
    <cellStyle name="Обычный 5 14 17 2 4" xfId="47975"/>
    <cellStyle name="Обычный 5 14 17 3" xfId="18102"/>
    <cellStyle name="Обычный 5 14 17 3 2" xfId="18103"/>
    <cellStyle name="Обычный 5 14 17 3 2 2" xfId="18104"/>
    <cellStyle name="Обычный 5 14 17 3 2 2 2" xfId="47976"/>
    <cellStyle name="Обычный 5 14 17 3 2 3" xfId="47977"/>
    <cellStyle name="Обычный 5 14 17 3 3" xfId="18105"/>
    <cellStyle name="Обычный 5 14 17 3 3 2" xfId="47978"/>
    <cellStyle name="Обычный 5 14 17 3 4" xfId="47979"/>
    <cellStyle name="Обычный 5 14 17 4" xfId="18106"/>
    <cellStyle name="Обычный 5 14 17 4 2" xfId="18107"/>
    <cellStyle name="Обычный 5 14 17 4 2 2" xfId="18108"/>
    <cellStyle name="Обычный 5 14 17 4 2 2 2" xfId="47980"/>
    <cellStyle name="Обычный 5 14 17 4 2 3" xfId="47981"/>
    <cellStyle name="Обычный 5 14 17 4 3" xfId="18109"/>
    <cellStyle name="Обычный 5 14 17 4 3 2" xfId="47982"/>
    <cellStyle name="Обычный 5 14 17 4 4" xfId="47983"/>
    <cellStyle name="Обычный 5 14 17 5" xfId="18110"/>
    <cellStyle name="Обычный 5 14 17 5 2" xfId="18111"/>
    <cellStyle name="Обычный 5 14 17 5 2 2" xfId="47984"/>
    <cellStyle name="Обычный 5 14 17 5 3" xfId="47985"/>
    <cellStyle name="Обычный 5 14 17 6" xfId="18112"/>
    <cellStyle name="Обычный 5 14 17 6 2" xfId="47986"/>
    <cellStyle name="Обычный 5 14 17 7" xfId="18113"/>
    <cellStyle name="Обычный 5 14 17 7 2" xfId="47987"/>
    <cellStyle name="Обычный 5 14 17 8" xfId="47988"/>
    <cellStyle name="Обычный 5 14 18" xfId="18114"/>
    <cellStyle name="Обычный 5 14 18 2" xfId="18115"/>
    <cellStyle name="Обычный 5 14 18 2 2" xfId="18116"/>
    <cellStyle name="Обычный 5 14 18 2 2 2" xfId="18117"/>
    <cellStyle name="Обычный 5 14 18 2 2 2 2" xfId="47989"/>
    <cellStyle name="Обычный 5 14 18 2 2 3" xfId="47990"/>
    <cellStyle name="Обычный 5 14 18 2 3" xfId="18118"/>
    <cellStyle name="Обычный 5 14 18 2 3 2" xfId="47991"/>
    <cellStyle name="Обычный 5 14 18 2 4" xfId="47992"/>
    <cellStyle name="Обычный 5 14 18 3" xfId="18119"/>
    <cellStyle name="Обычный 5 14 18 3 2" xfId="18120"/>
    <cellStyle name="Обычный 5 14 18 3 2 2" xfId="18121"/>
    <cellStyle name="Обычный 5 14 18 3 2 2 2" xfId="47993"/>
    <cellStyle name="Обычный 5 14 18 3 2 3" xfId="47994"/>
    <cellStyle name="Обычный 5 14 18 3 3" xfId="18122"/>
    <cellStyle name="Обычный 5 14 18 3 3 2" xfId="47995"/>
    <cellStyle name="Обычный 5 14 18 3 4" xfId="47996"/>
    <cellStyle name="Обычный 5 14 18 4" xfId="18123"/>
    <cellStyle name="Обычный 5 14 18 4 2" xfId="18124"/>
    <cellStyle name="Обычный 5 14 18 4 2 2" xfId="18125"/>
    <cellStyle name="Обычный 5 14 18 4 2 2 2" xfId="47997"/>
    <cellStyle name="Обычный 5 14 18 4 2 3" xfId="47998"/>
    <cellStyle name="Обычный 5 14 18 4 3" xfId="18126"/>
    <cellStyle name="Обычный 5 14 18 4 3 2" xfId="47999"/>
    <cellStyle name="Обычный 5 14 18 4 4" xfId="48000"/>
    <cellStyle name="Обычный 5 14 18 5" xfId="18127"/>
    <cellStyle name="Обычный 5 14 18 5 2" xfId="18128"/>
    <cellStyle name="Обычный 5 14 18 5 2 2" xfId="48001"/>
    <cellStyle name="Обычный 5 14 18 5 3" xfId="48002"/>
    <cellStyle name="Обычный 5 14 18 6" xfId="18129"/>
    <cellStyle name="Обычный 5 14 18 6 2" xfId="48003"/>
    <cellStyle name="Обычный 5 14 18 7" xfId="18130"/>
    <cellStyle name="Обычный 5 14 18 7 2" xfId="48004"/>
    <cellStyle name="Обычный 5 14 18 8" xfId="48005"/>
    <cellStyle name="Обычный 5 14 19" xfId="18131"/>
    <cellStyle name="Обычный 5 14 19 2" xfId="18132"/>
    <cellStyle name="Обычный 5 14 19 2 2" xfId="18133"/>
    <cellStyle name="Обычный 5 14 19 2 2 2" xfId="18134"/>
    <cellStyle name="Обычный 5 14 19 2 2 2 2" xfId="48006"/>
    <cellStyle name="Обычный 5 14 19 2 2 3" xfId="48007"/>
    <cellStyle name="Обычный 5 14 19 2 3" xfId="18135"/>
    <cellStyle name="Обычный 5 14 19 2 3 2" xfId="48008"/>
    <cellStyle name="Обычный 5 14 19 2 4" xfId="48009"/>
    <cellStyle name="Обычный 5 14 19 3" xfId="18136"/>
    <cellStyle name="Обычный 5 14 19 3 2" xfId="18137"/>
    <cellStyle name="Обычный 5 14 19 3 2 2" xfId="18138"/>
    <cellStyle name="Обычный 5 14 19 3 2 2 2" xfId="48010"/>
    <cellStyle name="Обычный 5 14 19 3 2 3" xfId="48011"/>
    <cellStyle name="Обычный 5 14 19 3 3" xfId="18139"/>
    <cellStyle name="Обычный 5 14 19 3 3 2" xfId="48012"/>
    <cellStyle name="Обычный 5 14 19 3 4" xfId="48013"/>
    <cellStyle name="Обычный 5 14 19 4" xfId="18140"/>
    <cellStyle name="Обычный 5 14 19 4 2" xfId="18141"/>
    <cellStyle name="Обычный 5 14 19 4 2 2" xfId="18142"/>
    <cellStyle name="Обычный 5 14 19 4 2 2 2" xfId="48014"/>
    <cellStyle name="Обычный 5 14 19 4 2 3" xfId="48015"/>
    <cellStyle name="Обычный 5 14 19 4 3" xfId="18143"/>
    <cellStyle name="Обычный 5 14 19 4 3 2" xfId="48016"/>
    <cellStyle name="Обычный 5 14 19 4 4" xfId="48017"/>
    <cellStyle name="Обычный 5 14 19 5" xfId="18144"/>
    <cellStyle name="Обычный 5 14 19 5 2" xfId="18145"/>
    <cellStyle name="Обычный 5 14 19 5 2 2" xfId="48018"/>
    <cellStyle name="Обычный 5 14 19 5 3" xfId="48019"/>
    <cellStyle name="Обычный 5 14 19 6" xfId="18146"/>
    <cellStyle name="Обычный 5 14 19 6 2" xfId="48020"/>
    <cellStyle name="Обычный 5 14 19 7" xfId="18147"/>
    <cellStyle name="Обычный 5 14 19 7 2" xfId="48021"/>
    <cellStyle name="Обычный 5 14 19 8" xfId="48022"/>
    <cellStyle name="Обычный 5 14 2" xfId="18148"/>
    <cellStyle name="Обычный 5 14 2 2" xfId="18149"/>
    <cellStyle name="Обычный 5 14 2 2 2" xfId="18150"/>
    <cellStyle name="Обычный 5 14 2 2 2 2" xfId="18151"/>
    <cellStyle name="Обычный 5 14 2 2 2 2 2" xfId="48023"/>
    <cellStyle name="Обычный 5 14 2 2 2 3" xfId="48024"/>
    <cellStyle name="Обычный 5 14 2 2 3" xfId="18152"/>
    <cellStyle name="Обычный 5 14 2 2 3 2" xfId="48025"/>
    <cellStyle name="Обычный 5 14 2 2 4" xfId="48026"/>
    <cellStyle name="Обычный 5 14 2 3" xfId="18153"/>
    <cellStyle name="Обычный 5 14 2 3 2" xfId="18154"/>
    <cellStyle name="Обычный 5 14 2 3 2 2" xfId="18155"/>
    <cellStyle name="Обычный 5 14 2 3 2 2 2" xfId="48027"/>
    <cellStyle name="Обычный 5 14 2 3 2 3" xfId="48028"/>
    <cellStyle name="Обычный 5 14 2 3 3" xfId="18156"/>
    <cellStyle name="Обычный 5 14 2 3 3 2" xfId="48029"/>
    <cellStyle name="Обычный 5 14 2 3 4" xfId="48030"/>
    <cellStyle name="Обычный 5 14 2 4" xfId="18157"/>
    <cellStyle name="Обычный 5 14 2 4 2" xfId="18158"/>
    <cellStyle name="Обычный 5 14 2 4 2 2" xfId="18159"/>
    <cellStyle name="Обычный 5 14 2 4 2 2 2" xfId="48031"/>
    <cellStyle name="Обычный 5 14 2 4 2 3" xfId="48032"/>
    <cellStyle name="Обычный 5 14 2 4 3" xfId="18160"/>
    <cellStyle name="Обычный 5 14 2 4 3 2" xfId="48033"/>
    <cellStyle name="Обычный 5 14 2 4 4" xfId="48034"/>
    <cellStyle name="Обычный 5 14 2 5" xfId="18161"/>
    <cellStyle name="Обычный 5 14 2 5 2" xfId="18162"/>
    <cellStyle name="Обычный 5 14 2 5 2 2" xfId="48035"/>
    <cellStyle name="Обычный 5 14 2 5 3" xfId="48036"/>
    <cellStyle name="Обычный 5 14 2 6" xfId="18163"/>
    <cellStyle name="Обычный 5 14 2 6 2" xfId="48037"/>
    <cellStyle name="Обычный 5 14 2 7" xfId="18164"/>
    <cellStyle name="Обычный 5 14 2 7 2" xfId="48038"/>
    <cellStyle name="Обычный 5 14 2 8" xfId="48039"/>
    <cellStyle name="Обычный 5 14 20" xfId="18165"/>
    <cellStyle name="Обычный 5 14 20 2" xfId="18166"/>
    <cellStyle name="Обычный 5 14 20 2 2" xfId="18167"/>
    <cellStyle name="Обычный 5 14 20 2 2 2" xfId="18168"/>
    <cellStyle name="Обычный 5 14 20 2 2 2 2" xfId="48040"/>
    <cellStyle name="Обычный 5 14 20 2 2 3" xfId="48041"/>
    <cellStyle name="Обычный 5 14 20 2 3" xfId="18169"/>
    <cellStyle name="Обычный 5 14 20 2 3 2" xfId="48042"/>
    <cellStyle name="Обычный 5 14 20 2 4" xfId="48043"/>
    <cellStyle name="Обычный 5 14 20 3" xfId="18170"/>
    <cellStyle name="Обычный 5 14 20 3 2" xfId="18171"/>
    <cellStyle name="Обычный 5 14 20 3 2 2" xfId="18172"/>
    <cellStyle name="Обычный 5 14 20 3 2 2 2" xfId="48044"/>
    <cellStyle name="Обычный 5 14 20 3 2 3" xfId="48045"/>
    <cellStyle name="Обычный 5 14 20 3 3" xfId="18173"/>
    <cellStyle name="Обычный 5 14 20 3 3 2" xfId="48046"/>
    <cellStyle name="Обычный 5 14 20 3 4" xfId="48047"/>
    <cellStyle name="Обычный 5 14 20 4" xfId="18174"/>
    <cellStyle name="Обычный 5 14 20 4 2" xfId="18175"/>
    <cellStyle name="Обычный 5 14 20 4 2 2" xfId="18176"/>
    <cellStyle name="Обычный 5 14 20 4 2 2 2" xfId="48048"/>
    <cellStyle name="Обычный 5 14 20 4 2 3" xfId="48049"/>
    <cellStyle name="Обычный 5 14 20 4 3" xfId="18177"/>
    <cellStyle name="Обычный 5 14 20 4 3 2" xfId="48050"/>
    <cellStyle name="Обычный 5 14 20 4 4" xfId="48051"/>
    <cellStyle name="Обычный 5 14 20 5" xfId="18178"/>
    <cellStyle name="Обычный 5 14 20 5 2" xfId="18179"/>
    <cellStyle name="Обычный 5 14 20 5 2 2" xfId="48052"/>
    <cellStyle name="Обычный 5 14 20 5 3" xfId="48053"/>
    <cellStyle name="Обычный 5 14 20 6" xfId="18180"/>
    <cellStyle name="Обычный 5 14 20 6 2" xfId="48054"/>
    <cellStyle name="Обычный 5 14 20 7" xfId="18181"/>
    <cellStyle name="Обычный 5 14 20 7 2" xfId="48055"/>
    <cellStyle name="Обычный 5 14 20 8" xfId="48056"/>
    <cellStyle name="Обычный 5 14 21" xfId="18182"/>
    <cellStyle name="Обычный 5 14 21 2" xfId="18183"/>
    <cellStyle name="Обычный 5 14 21 2 2" xfId="18184"/>
    <cellStyle name="Обычный 5 14 21 2 2 2" xfId="18185"/>
    <cellStyle name="Обычный 5 14 21 2 2 2 2" xfId="48057"/>
    <cellStyle name="Обычный 5 14 21 2 2 3" xfId="48058"/>
    <cellStyle name="Обычный 5 14 21 2 3" xfId="18186"/>
    <cellStyle name="Обычный 5 14 21 2 3 2" xfId="48059"/>
    <cellStyle name="Обычный 5 14 21 2 4" xfId="48060"/>
    <cellStyle name="Обычный 5 14 21 3" xfId="18187"/>
    <cellStyle name="Обычный 5 14 21 3 2" xfId="18188"/>
    <cellStyle name="Обычный 5 14 21 3 2 2" xfId="18189"/>
    <cellStyle name="Обычный 5 14 21 3 2 2 2" xfId="48061"/>
    <cellStyle name="Обычный 5 14 21 3 2 3" xfId="48062"/>
    <cellStyle name="Обычный 5 14 21 3 3" xfId="18190"/>
    <cellStyle name="Обычный 5 14 21 3 3 2" xfId="48063"/>
    <cellStyle name="Обычный 5 14 21 3 4" xfId="48064"/>
    <cellStyle name="Обычный 5 14 21 4" xfId="18191"/>
    <cellStyle name="Обычный 5 14 21 4 2" xfId="18192"/>
    <cellStyle name="Обычный 5 14 21 4 2 2" xfId="18193"/>
    <cellStyle name="Обычный 5 14 21 4 2 2 2" xfId="48065"/>
    <cellStyle name="Обычный 5 14 21 4 2 3" xfId="48066"/>
    <cellStyle name="Обычный 5 14 21 4 3" xfId="18194"/>
    <cellStyle name="Обычный 5 14 21 4 3 2" xfId="48067"/>
    <cellStyle name="Обычный 5 14 21 4 4" xfId="48068"/>
    <cellStyle name="Обычный 5 14 21 5" xfId="18195"/>
    <cellStyle name="Обычный 5 14 21 5 2" xfId="18196"/>
    <cellStyle name="Обычный 5 14 21 5 2 2" xfId="48069"/>
    <cellStyle name="Обычный 5 14 21 5 3" xfId="48070"/>
    <cellStyle name="Обычный 5 14 21 6" xfId="18197"/>
    <cellStyle name="Обычный 5 14 21 6 2" xfId="48071"/>
    <cellStyle name="Обычный 5 14 21 7" xfId="18198"/>
    <cellStyle name="Обычный 5 14 21 7 2" xfId="48072"/>
    <cellStyle name="Обычный 5 14 21 8" xfId="48073"/>
    <cellStyle name="Обычный 5 14 22" xfId="18199"/>
    <cellStyle name="Обычный 5 14 22 2" xfId="18200"/>
    <cellStyle name="Обычный 5 14 22 2 2" xfId="18201"/>
    <cellStyle name="Обычный 5 14 22 2 2 2" xfId="18202"/>
    <cellStyle name="Обычный 5 14 22 2 2 2 2" xfId="48074"/>
    <cellStyle name="Обычный 5 14 22 2 2 3" xfId="48075"/>
    <cellStyle name="Обычный 5 14 22 2 3" xfId="18203"/>
    <cellStyle name="Обычный 5 14 22 2 3 2" xfId="48076"/>
    <cellStyle name="Обычный 5 14 22 2 4" xfId="48077"/>
    <cellStyle name="Обычный 5 14 22 3" xfId="18204"/>
    <cellStyle name="Обычный 5 14 22 3 2" xfId="18205"/>
    <cellStyle name="Обычный 5 14 22 3 2 2" xfId="18206"/>
    <cellStyle name="Обычный 5 14 22 3 2 2 2" xfId="48078"/>
    <cellStyle name="Обычный 5 14 22 3 2 3" xfId="48079"/>
    <cellStyle name="Обычный 5 14 22 3 3" xfId="18207"/>
    <cellStyle name="Обычный 5 14 22 3 3 2" xfId="48080"/>
    <cellStyle name="Обычный 5 14 22 3 4" xfId="48081"/>
    <cellStyle name="Обычный 5 14 22 4" xfId="18208"/>
    <cellStyle name="Обычный 5 14 22 4 2" xfId="18209"/>
    <cellStyle name="Обычный 5 14 22 4 2 2" xfId="18210"/>
    <cellStyle name="Обычный 5 14 22 4 2 2 2" xfId="48082"/>
    <cellStyle name="Обычный 5 14 22 4 2 3" xfId="48083"/>
    <cellStyle name="Обычный 5 14 22 4 3" xfId="18211"/>
    <cellStyle name="Обычный 5 14 22 4 3 2" xfId="48084"/>
    <cellStyle name="Обычный 5 14 22 4 4" xfId="48085"/>
    <cellStyle name="Обычный 5 14 22 5" xfId="18212"/>
    <cellStyle name="Обычный 5 14 22 5 2" xfId="18213"/>
    <cellStyle name="Обычный 5 14 22 5 2 2" xfId="48086"/>
    <cellStyle name="Обычный 5 14 22 5 3" xfId="48087"/>
    <cellStyle name="Обычный 5 14 22 6" xfId="18214"/>
    <cellStyle name="Обычный 5 14 22 6 2" xfId="48088"/>
    <cellStyle name="Обычный 5 14 22 7" xfId="18215"/>
    <cellStyle name="Обычный 5 14 22 7 2" xfId="48089"/>
    <cellStyle name="Обычный 5 14 22 8" xfId="48090"/>
    <cellStyle name="Обычный 5 14 23" xfId="18216"/>
    <cellStyle name="Обычный 5 14 23 2" xfId="18217"/>
    <cellStyle name="Обычный 5 14 23 2 2" xfId="18218"/>
    <cellStyle name="Обычный 5 14 23 2 2 2" xfId="18219"/>
    <cellStyle name="Обычный 5 14 23 2 2 2 2" xfId="48091"/>
    <cellStyle name="Обычный 5 14 23 2 2 3" xfId="48092"/>
    <cellStyle name="Обычный 5 14 23 2 3" xfId="18220"/>
    <cellStyle name="Обычный 5 14 23 2 3 2" xfId="48093"/>
    <cellStyle name="Обычный 5 14 23 2 4" xfId="48094"/>
    <cellStyle name="Обычный 5 14 23 3" xfId="18221"/>
    <cellStyle name="Обычный 5 14 23 3 2" xfId="18222"/>
    <cellStyle name="Обычный 5 14 23 3 2 2" xfId="18223"/>
    <cellStyle name="Обычный 5 14 23 3 2 2 2" xfId="48095"/>
    <cellStyle name="Обычный 5 14 23 3 2 3" xfId="48096"/>
    <cellStyle name="Обычный 5 14 23 3 3" xfId="18224"/>
    <cellStyle name="Обычный 5 14 23 3 3 2" xfId="48097"/>
    <cellStyle name="Обычный 5 14 23 3 4" xfId="48098"/>
    <cellStyle name="Обычный 5 14 23 4" xfId="18225"/>
    <cellStyle name="Обычный 5 14 23 4 2" xfId="18226"/>
    <cellStyle name="Обычный 5 14 23 4 2 2" xfId="18227"/>
    <cellStyle name="Обычный 5 14 23 4 2 2 2" xfId="48099"/>
    <cellStyle name="Обычный 5 14 23 4 2 3" xfId="48100"/>
    <cellStyle name="Обычный 5 14 23 4 3" xfId="18228"/>
    <cellStyle name="Обычный 5 14 23 4 3 2" xfId="48101"/>
    <cellStyle name="Обычный 5 14 23 4 4" xfId="48102"/>
    <cellStyle name="Обычный 5 14 23 5" xfId="18229"/>
    <cellStyle name="Обычный 5 14 23 5 2" xfId="18230"/>
    <cellStyle name="Обычный 5 14 23 5 2 2" xfId="48103"/>
    <cellStyle name="Обычный 5 14 23 5 3" xfId="48104"/>
    <cellStyle name="Обычный 5 14 23 6" xfId="18231"/>
    <cellStyle name="Обычный 5 14 23 6 2" xfId="48105"/>
    <cellStyle name="Обычный 5 14 23 7" xfId="18232"/>
    <cellStyle name="Обычный 5 14 23 7 2" xfId="48106"/>
    <cellStyle name="Обычный 5 14 23 8" xfId="48107"/>
    <cellStyle name="Обычный 5 14 24" xfId="18233"/>
    <cellStyle name="Обычный 5 14 24 2" xfId="18234"/>
    <cellStyle name="Обычный 5 14 24 2 2" xfId="18235"/>
    <cellStyle name="Обычный 5 14 24 2 2 2" xfId="18236"/>
    <cellStyle name="Обычный 5 14 24 2 2 2 2" xfId="48108"/>
    <cellStyle name="Обычный 5 14 24 2 2 3" xfId="48109"/>
    <cellStyle name="Обычный 5 14 24 2 3" xfId="18237"/>
    <cellStyle name="Обычный 5 14 24 2 3 2" xfId="48110"/>
    <cellStyle name="Обычный 5 14 24 2 4" xfId="48111"/>
    <cellStyle name="Обычный 5 14 24 3" xfId="18238"/>
    <cellStyle name="Обычный 5 14 24 3 2" xfId="18239"/>
    <cellStyle name="Обычный 5 14 24 3 2 2" xfId="18240"/>
    <cellStyle name="Обычный 5 14 24 3 2 2 2" xfId="48112"/>
    <cellStyle name="Обычный 5 14 24 3 2 3" xfId="48113"/>
    <cellStyle name="Обычный 5 14 24 3 3" xfId="18241"/>
    <cellStyle name="Обычный 5 14 24 3 3 2" xfId="48114"/>
    <cellStyle name="Обычный 5 14 24 3 4" xfId="48115"/>
    <cellStyle name="Обычный 5 14 24 4" xfId="18242"/>
    <cellStyle name="Обычный 5 14 24 4 2" xfId="18243"/>
    <cellStyle name="Обычный 5 14 24 4 2 2" xfId="18244"/>
    <cellStyle name="Обычный 5 14 24 4 2 2 2" xfId="48116"/>
    <cellStyle name="Обычный 5 14 24 4 2 3" xfId="48117"/>
    <cellStyle name="Обычный 5 14 24 4 3" xfId="18245"/>
    <cellStyle name="Обычный 5 14 24 4 3 2" xfId="48118"/>
    <cellStyle name="Обычный 5 14 24 4 4" xfId="48119"/>
    <cellStyle name="Обычный 5 14 24 5" xfId="18246"/>
    <cellStyle name="Обычный 5 14 24 5 2" xfId="18247"/>
    <cellStyle name="Обычный 5 14 24 5 2 2" xfId="48120"/>
    <cellStyle name="Обычный 5 14 24 5 3" xfId="48121"/>
    <cellStyle name="Обычный 5 14 24 6" xfId="18248"/>
    <cellStyle name="Обычный 5 14 24 6 2" xfId="48122"/>
    <cellStyle name="Обычный 5 14 24 7" xfId="18249"/>
    <cellStyle name="Обычный 5 14 24 7 2" xfId="48123"/>
    <cellStyle name="Обычный 5 14 24 8" xfId="48124"/>
    <cellStyle name="Обычный 5 14 25" xfId="18250"/>
    <cellStyle name="Обычный 5 14 25 2" xfId="18251"/>
    <cellStyle name="Обычный 5 14 25 2 2" xfId="18252"/>
    <cellStyle name="Обычный 5 14 25 2 2 2" xfId="18253"/>
    <cellStyle name="Обычный 5 14 25 2 2 2 2" xfId="48125"/>
    <cellStyle name="Обычный 5 14 25 2 2 3" xfId="48126"/>
    <cellStyle name="Обычный 5 14 25 2 3" xfId="18254"/>
    <cellStyle name="Обычный 5 14 25 2 3 2" xfId="48127"/>
    <cellStyle name="Обычный 5 14 25 2 4" xfId="48128"/>
    <cellStyle name="Обычный 5 14 25 3" xfId="18255"/>
    <cellStyle name="Обычный 5 14 25 3 2" xfId="18256"/>
    <cellStyle name="Обычный 5 14 25 3 2 2" xfId="18257"/>
    <cellStyle name="Обычный 5 14 25 3 2 2 2" xfId="48129"/>
    <cellStyle name="Обычный 5 14 25 3 2 3" xfId="48130"/>
    <cellStyle name="Обычный 5 14 25 3 3" xfId="18258"/>
    <cellStyle name="Обычный 5 14 25 3 3 2" xfId="48131"/>
    <cellStyle name="Обычный 5 14 25 3 4" xfId="48132"/>
    <cellStyle name="Обычный 5 14 25 4" xfId="18259"/>
    <cellStyle name="Обычный 5 14 25 4 2" xfId="18260"/>
    <cellStyle name="Обычный 5 14 25 4 2 2" xfId="18261"/>
    <cellStyle name="Обычный 5 14 25 4 2 2 2" xfId="48133"/>
    <cellStyle name="Обычный 5 14 25 4 2 3" xfId="48134"/>
    <cellStyle name="Обычный 5 14 25 4 3" xfId="18262"/>
    <cellStyle name="Обычный 5 14 25 4 3 2" xfId="48135"/>
    <cellStyle name="Обычный 5 14 25 4 4" xfId="48136"/>
    <cellStyle name="Обычный 5 14 25 5" xfId="18263"/>
    <cellStyle name="Обычный 5 14 25 5 2" xfId="18264"/>
    <cellStyle name="Обычный 5 14 25 5 2 2" xfId="48137"/>
    <cellStyle name="Обычный 5 14 25 5 3" xfId="48138"/>
    <cellStyle name="Обычный 5 14 25 6" xfId="18265"/>
    <cellStyle name="Обычный 5 14 25 6 2" xfId="48139"/>
    <cellStyle name="Обычный 5 14 25 7" xfId="18266"/>
    <cellStyle name="Обычный 5 14 25 7 2" xfId="48140"/>
    <cellStyle name="Обычный 5 14 25 8" xfId="48141"/>
    <cellStyle name="Обычный 5 14 26" xfId="18267"/>
    <cellStyle name="Обычный 5 14 26 2" xfId="18268"/>
    <cellStyle name="Обычный 5 14 26 2 2" xfId="18269"/>
    <cellStyle name="Обычный 5 14 26 2 2 2" xfId="18270"/>
    <cellStyle name="Обычный 5 14 26 2 2 2 2" xfId="48142"/>
    <cellStyle name="Обычный 5 14 26 2 2 3" xfId="48143"/>
    <cellStyle name="Обычный 5 14 26 2 3" xfId="18271"/>
    <cellStyle name="Обычный 5 14 26 2 3 2" xfId="48144"/>
    <cellStyle name="Обычный 5 14 26 2 4" xfId="48145"/>
    <cellStyle name="Обычный 5 14 26 3" xfId="18272"/>
    <cellStyle name="Обычный 5 14 26 3 2" xfId="18273"/>
    <cellStyle name="Обычный 5 14 26 3 2 2" xfId="18274"/>
    <cellStyle name="Обычный 5 14 26 3 2 2 2" xfId="48146"/>
    <cellStyle name="Обычный 5 14 26 3 2 3" xfId="48147"/>
    <cellStyle name="Обычный 5 14 26 3 3" xfId="18275"/>
    <cellStyle name="Обычный 5 14 26 3 3 2" xfId="48148"/>
    <cellStyle name="Обычный 5 14 26 3 4" xfId="48149"/>
    <cellStyle name="Обычный 5 14 26 4" xfId="18276"/>
    <cellStyle name="Обычный 5 14 26 4 2" xfId="18277"/>
    <cellStyle name="Обычный 5 14 26 4 2 2" xfId="18278"/>
    <cellStyle name="Обычный 5 14 26 4 2 2 2" xfId="48150"/>
    <cellStyle name="Обычный 5 14 26 4 2 3" xfId="48151"/>
    <cellStyle name="Обычный 5 14 26 4 3" xfId="18279"/>
    <cellStyle name="Обычный 5 14 26 4 3 2" xfId="48152"/>
    <cellStyle name="Обычный 5 14 26 4 4" xfId="48153"/>
    <cellStyle name="Обычный 5 14 26 5" xfId="18280"/>
    <cellStyle name="Обычный 5 14 26 5 2" xfId="18281"/>
    <cellStyle name="Обычный 5 14 26 5 2 2" xfId="48154"/>
    <cellStyle name="Обычный 5 14 26 5 3" xfId="48155"/>
    <cellStyle name="Обычный 5 14 26 6" xfId="18282"/>
    <cellStyle name="Обычный 5 14 26 6 2" xfId="48156"/>
    <cellStyle name="Обычный 5 14 26 7" xfId="18283"/>
    <cellStyle name="Обычный 5 14 26 7 2" xfId="48157"/>
    <cellStyle name="Обычный 5 14 26 8" xfId="48158"/>
    <cellStyle name="Обычный 5 14 27" xfId="18284"/>
    <cellStyle name="Обычный 5 14 27 2" xfId="18285"/>
    <cellStyle name="Обычный 5 14 27 2 2" xfId="18286"/>
    <cellStyle name="Обычный 5 14 27 2 2 2" xfId="18287"/>
    <cellStyle name="Обычный 5 14 27 2 2 2 2" xfId="48159"/>
    <cellStyle name="Обычный 5 14 27 2 2 3" xfId="48160"/>
    <cellStyle name="Обычный 5 14 27 2 3" xfId="18288"/>
    <cellStyle name="Обычный 5 14 27 2 3 2" xfId="48161"/>
    <cellStyle name="Обычный 5 14 27 2 4" xfId="48162"/>
    <cellStyle name="Обычный 5 14 27 3" xfId="18289"/>
    <cellStyle name="Обычный 5 14 27 3 2" xfId="18290"/>
    <cellStyle name="Обычный 5 14 27 3 2 2" xfId="18291"/>
    <cellStyle name="Обычный 5 14 27 3 2 2 2" xfId="48163"/>
    <cellStyle name="Обычный 5 14 27 3 2 3" xfId="48164"/>
    <cellStyle name="Обычный 5 14 27 3 3" xfId="18292"/>
    <cellStyle name="Обычный 5 14 27 3 3 2" xfId="48165"/>
    <cellStyle name="Обычный 5 14 27 3 4" xfId="48166"/>
    <cellStyle name="Обычный 5 14 27 4" xfId="18293"/>
    <cellStyle name="Обычный 5 14 27 4 2" xfId="18294"/>
    <cellStyle name="Обычный 5 14 27 4 2 2" xfId="18295"/>
    <cellStyle name="Обычный 5 14 27 4 2 2 2" xfId="48167"/>
    <cellStyle name="Обычный 5 14 27 4 2 3" xfId="48168"/>
    <cellStyle name="Обычный 5 14 27 4 3" xfId="18296"/>
    <cellStyle name="Обычный 5 14 27 4 3 2" xfId="48169"/>
    <cellStyle name="Обычный 5 14 27 4 4" xfId="48170"/>
    <cellStyle name="Обычный 5 14 27 5" xfId="18297"/>
    <cellStyle name="Обычный 5 14 27 5 2" xfId="18298"/>
    <cellStyle name="Обычный 5 14 27 5 2 2" xfId="48171"/>
    <cellStyle name="Обычный 5 14 27 5 3" xfId="48172"/>
    <cellStyle name="Обычный 5 14 27 6" xfId="18299"/>
    <cellStyle name="Обычный 5 14 27 6 2" xfId="48173"/>
    <cellStyle name="Обычный 5 14 27 7" xfId="18300"/>
    <cellStyle name="Обычный 5 14 27 7 2" xfId="48174"/>
    <cellStyle name="Обычный 5 14 27 8" xfId="48175"/>
    <cellStyle name="Обычный 5 14 28" xfId="18301"/>
    <cellStyle name="Обычный 5 14 28 2" xfId="18302"/>
    <cellStyle name="Обычный 5 14 28 2 2" xfId="18303"/>
    <cellStyle name="Обычный 5 14 28 2 2 2" xfId="18304"/>
    <cellStyle name="Обычный 5 14 28 2 2 2 2" xfId="48176"/>
    <cellStyle name="Обычный 5 14 28 2 2 3" xfId="48177"/>
    <cellStyle name="Обычный 5 14 28 2 3" xfId="18305"/>
    <cellStyle name="Обычный 5 14 28 2 3 2" xfId="48178"/>
    <cellStyle name="Обычный 5 14 28 2 4" xfId="48179"/>
    <cellStyle name="Обычный 5 14 28 3" xfId="18306"/>
    <cellStyle name="Обычный 5 14 28 3 2" xfId="18307"/>
    <cellStyle name="Обычный 5 14 28 3 2 2" xfId="18308"/>
    <cellStyle name="Обычный 5 14 28 3 2 2 2" xfId="48180"/>
    <cellStyle name="Обычный 5 14 28 3 2 3" xfId="48181"/>
    <cellStyle name="Обычный 5 14 28 3 3" xfId="18309"/>
    <cellStyle name="Обычный 5 14 28 3 3 2" xfId="48182"/>
    <cellStyle name="Обычный 5 14 28 3 4" xfId="48183"/>
    <cellStyle name="Обычный 5 14 28 4" xfId="18310"/>
    <cellStyle name="Обычный 5 14 28 4 2" xfId="18311"/>
    <cellStyle name="Обычный 5 14 28 4 2 2" xfId="18312"/>
    <cellStyle name="Обычный 5 14 28 4 2 2 2" xfId="48184"/>
    <cellStyle name="Обычный 5 14 28 4 2 3" xfId="48185"/>
    <cellStyle name="Обычный 5 14 28 4 3" xfId="18313"/>
    <cellStyle name="Обычный 5 14 28 4 3 2" xfId="48186"/>
    <cellStyle name="Обычный 5 14 28 4 4" xfId="48187"/>
    <cellStyle name="Обычный 5 14 28 5" xfId="18314"/>
    <cellStyle name="Обычный 5 14 28 5 2" xfId="18315"/>
    <cellStyle name="Обычный 5 14 28 5 2 2" xfId="48188"/>
    <cellStyle name="Обычный 5 14 28 5 3" xfId="48189"/>
    <cellStyle name="Обычный 5 14 28 6" xfId="18316"/>
    <cellStyle name="Обычный 5 14 28 6 2" xfId="48190"/>
    <cellStyle name="Обычный 5 14 28 7" xfId="18317"/>
    <cellStyle name="Обычный 5 14 28 7 2" xfId="48191"/>
    <cellStyle name="Обычный 5 14 28 8" xfId="48192"/>
    <cellStyle name="Обычный 5 14 29" xfId="18318"/>
    <cellStyle name="Обычный 5 14 29 2" xfId="18319"/>
    <cellStyle name="Обычный 5 14 29 2 2" xfId="18320"/>
    <cellStyle name="Обычный 5 14 29 2 2 2" xfId="18321"/>
    <cellStyle name="Обычный 5 14 29 2 2 2 2" xfId="48193"/>
    <cellStyle name="Обычный 5 14 29 2 2 3" xfId="48194"/>
    <cellStyle name="Обычный 5 14 29 2 3" xfId="18322"/>
    <cellStyle name="Обычный 5 14 29 2 3 2" xfId="48195"/>
    <cellStyle name="Обычный 5 14 29 2 4" xfId="48196"/>
    <cellStyle name="Обычный 5 14 29 3" xfId="18323"/>
    <cellStyle name="Обычный 5 14 29 3 2" xfId="18324"/>
    <cellStyle name="Обычный 5 14 29 3 2 2" xfId="18325"/>
    <cellStyle name="Обычный 5 14 29 3 2 2 2" xfId="48197"/>
    <cellStyle name="Обычный 5 14 29 3 2 3" xfId="48198"/>
    <cellStyle name="Обычный 5 14 29 3 3" xfId="18326"/>
    <cellStyle name="Обычный 5 14 29 3 3 2" xfId="48199"/>
    <cellStyle name="Обычный 5 14 29 3 4" xfId="48200"/>
    <cellStyle name="Обычный 5 14 29 4" xfId="18327"/>
    <cellStyle name="Обычный 5 14 29 4 2" xfId="18328"/>
    <cellStyle name="Обычный 5 14 29 4 2 2" xfId="18329"/>
    <cellStyle name="Обычный 5 14 29 4 2 2 2" xfId="48201"/>
    <cellStyle name="Обычный 5 14 29 4 2 3" xfId="48202"/>
    <cellStyle name="Обычный 5 14 29 4 3" xfId="18330"/>
    <cellStyle name="Обычный 5 14 29 4 3 2" xfId="48203"/>
    <cellStyle name="Обычный 5 14 29 4 4" xfId="48204"/>
    <cellStyle name="Обычный 5 14 29 5" xfId="18331"/>
    <cellStyle name="Обычный 5 14 29 5 2" xfId="18332"/>
    <cellStyle name="Обычный 5 14 29 5 2 2" xfId="48205"/>
    <cellStyle name="Обычный 5 14 29 5 3" xfId="48206"/>
    <cellStyle name="Обычный 5 14 29 6" xfId="18333"/>
    <cellStyle name="Обычный 5 14 29 6 2" xfId="48207"/>
    <cellStyle name="Обычный 5 14 29 7" xfId="18334"/>
    <cellStyle name="Обычный 5 14 29 7 2" xfId="48208"/>
    <cellStyle name="Обычный 5 14 29 8" xfId="48209"/>
    <cellStyle name="Обычный 5 14 3" xfId="18335"/>
    <cellStyle name="Обычный 5 14 3 2" xfId="18336"/>
    <cellStyle name="Обычный 5 14 3 2 2" xfId="18337"/>
    <cellStyle name="Обычный 5 14 3 2 2 2" xfId="18338"/>
    <cellStyle name="Обычный 5 14 3 2 2 2 2" xfId="48210"/>
    <cellStyle name="Обычный 5 14 3 2 2 3" xfId="48211"/>
    <cellStyle name="Обычный 5 14 3 2 3" xfId="18339"/>
    <cellStyle name="Обычный 5 14 3 2 3 2" xfId="48212"/>
    <cellStyle name="Обычный 5 14 3 2 4" xfId="48213"/>
    <cellStyle name="Обычный 5 14 3 3" xfId="18340"/>
    <cellStyle name="Обычный 5 14 3 3 2" xfId="18341"/>
    <cellStyle name="Обычный 5 14 3 3 2 2" xfId="18342"/>
    <cellStyle name="Обычный 5 14 3 3 2 2 2" xfId="48214"/>
    <cellStyle name="Обычный 5 14 3 3 2 3" xfId="48215"/>
    <cellStyle name="Обычный 5 14 3 3 3" xfId="18343"/>
    <cellStyle name="Обычный 5 14 3 3 3 2" xfId="48216"/>
    <cellStyle name="Обычный 5 14 3 3 4" xfId="48217"/>
    <cellStyle name="Обычный 5 14 3 4" xfId="18344"/>
    <cellStyle name="Обычный 5 14 3 4 2" xfId="18345"/>
    <cellStyle name="Обычный 5 14 3 4 2 2" xfId="18346"/>
    <cellStyle name="Обычный 5 14 3 4 2 2 2" xfId="48218"/>
    <cellStyle name="Обычный 5 14 3 4 2 3" xfId="48219"/>
    <cellStyle name="Обычный 5 14 3 4 3" xfId="18347"/>
    <cellStyle name="Обычный 5 14 3 4 3 2" xfId="48220"/>
    <cellStyle name="Обычный 5 14 3 4 4" xfId="48221"/>
    <cellStyle name="Обычный 5 14 3 5" xfId="18348"/>
    <cellStyle name="Обычный 5 14 3 5 2" xfId="18349"/>
    <cellStyle name="Обычный 5 14 3 5 2 2" xfId="48222"/>
    <cellStyle name="Обычный 5 14 3 5 3" xfId="48223"/>
    <cellStyle name="Обычный 5 14 3 6" xfId="18350"/>
    <cellStyle name="Обычный 5 14 3 6 2" xfId="48224"/>
    <cellStyle name="Обычный 5 14 3 7" xfId="18351"/>
    <cellStyle name="Обычный 5 14 3 7 2" xfId="48225"/>
    <cellStyle name="Обычный 5 14 3 8" xfId="48226"/>
    <cellStyle name="Обычный 5 14 30" xfId="18352"/>
    <cellStyle name="Обычный 5 14 30 2" xfId="18353"/>
    <cellStyle name="Обычный 5 14 30 2 2" xfId="18354"/>
    <cellStyle name="Обычный 5 14 30 2 2 2" xfId="48227"/>
    <cellStyle name="Обычный 5 14 30 2 3" xfId="48228"/>
    <cellStyle name="Обычный 5 14 30 3" xfId="18355"/>
    <cellStyle name="Обычный 5 14 30 3 2" xfId="48229"/>
    <cellStyle name="Обычный 5 14 30 4" xfId="48230"/>
    <cellStyle name="Обычный 5 14 31" xfId="18356"/>
    <cellStyle name="Обычный 5 14 31 2" xfId="18357"/>
    <cellStyle name="Обычный 5 14 31 2 2" xfId="18358"/>
    <cellStyle name="Обычный 5 14 31 2 2 2" xfId="48231"/>
    <cellStyle name="Обычный 5 14 31 2 3" xfId="48232"/>
    <cellStyle name="Обычный 5 14 31 3" xfId="18359"/>
    <cellStyle name="Обычный 5 14 31 3 2" xfId="48233"/>
    <cellStyle name="Обычный 5 14 31 4" xfId="48234"/>
    <cellStyle name="Обычный 5 14 32" xfId="18360"/>
    <cellStyle name="Обычный 5 14 32 2" xfId="18361"/>
    <cellStyle name="Обычный 5 14 32 2 2" xfId="18362"/>
    <cellStyle name="Обычный 5 14 32 2 2 2" xfId="48235"/>
    <cellStyle name="Обычный 5 14 32 2 3" xfId="48236"/>
    <cellStyle name="Обычный 5 14 32 3" xfId="18363"/>
    <cellStyle name="Обычный 5 14 32 3 2" xfId="48237"/>
    <cellStyle name="Обычный 5 14 32 4" xfId="48238"/>
    <cellStyle name="Обычный 5 14 33" xfId="18364"/>
    <cellStyle name="Обычный 5 14 33 2" xfId="18365"/>
    <cellStyle name="Обычный 5 14 33 2 2" xfId="48239"/>
    <cellStyle name="Обычный 5 14 33 3" xfId="48240"/>
    <cellStyle name="Обычный 5 14 34" xfId="18366"/>
    <cellStyle name="Обычный 5 14 34 2" xfId="48241"/>
    <cellStyle name="Обычный 5 14 35" xfId="18367"/>
    <cellStyle name="Обычный 5 14 35 2" xfId="48242"/>
    <cellStyle name="Обычный 5 14 36" xfId="48243"/>
    <cellStyle name="Обычный 5 14 4" xfId="18368"/>
    <cellStyle name="Обычный 5 14 4 2" xfId="18369"/>
    <cellStyle name="Обычный 5 14 4 2 2" xfId="18370"/>
    <cellStyle name="Обычный 5 14 4 2 2 2" xfId="18371"/>
    <cellStyle name="Обычный 5 14 4 2 2 2 2" xfId="48244"/>
    <cellStyle name="Обычный 5 14 4 2 2 3" xfId="48245"/>
    <cellStyle name="Обычный 5 14 4 2 3" xfId="18372"/>
    <cellStyle name="Обычный 5 14 4 2 3 2" xfId="48246"/>
    <cellStyle name="Обычный 5 14 4 2 4" xfId="48247"/>
    <cellStyle name="Обычный 5 14 4 3" xfId="18373"/>
    <cellStyle name="Обычный 5 14 4 3 2" xfId="18374"/>
    <cellStyle name="Обычный 5 14 4 3 2 2" xfId="18375"/>
    <cellStyle name="Обычный 5 14 4 3 2 2 2" xfId="48248"/>
    <cellStyle name="Обычный 5 14 4 3 2 3" xfId="48249"/>
    <cellStyle name="Обычный 5 14 4 3 3" xfId="18376"/>
    <cellStyle name="Обычный 5 14 4 3 3 2" xfId="48250"/>
    <cellStyle name="Обычный 5 14 4 3 4" xfId="48251"/>
    <cellStyle name="Обычный 5 14 4 4" xfId="18377"/>
    <cellStyle name="Обычный 5 14 4 4 2" xfId="18378"/>
    <cellStyle name="Обычный 5 14 4 4 2 2" xfId="18379"/>
    <cellStyle name="Обычный 5 14 4 4 2 2 2" xfId="48252"/>
    <cellStyle name="Обычный 5 14 4 4 2 3" xfId="48253"/>
    <cellStyle name="Обычный 5 14 4 4 3" xfId="18380"/>
    <cellStyle name="Обычный 5 14 4 4 3 2" xfId="48254"/>
    <cellStyle name="Обычный 5 14 4 4 4" xfId="48255"/>
    <cellStyle name="Обычный 5 14 4 5" xfId="18381"/>
    <cellStyle name="Обычный 5 14 4 5 2" xfId="18382"/>
    <cellStyle name="Обычный 5 14 4 5 2 2" xfId="48256"/>
    <cellStyle name="Обычный 5 14 4 5 3" xfId="48257"/>
    <cellStyle name="Обычный 5 14 4 6" xfId="18383"/>
    <cellStyle name="Обычный 5 14 4 6 2" xfId="48258"/>
    <cellStyle name="Обычный 5 14 4 7" xfId="18384"/>
    <cellStyle name="Обычный 5 14 4 7 2" xfId="48259"/>
    <cellStyle name="Обычный 5 14 4 8" xfId="48260"/>
    <cellStyle name="Обычный 5 14 5" xfId="18385"/>
    <cellStyle name="Обычный 5 14 5 2" xfId="18386"/>
    <cellStyle name="Обычный 5 14 5 2 2" xfId="18387"/>
    <cellStyle name="Обычный 5 14 5 2 2 2" xfId="18388"/>
    <cellStyle name="Обычный 5 14 5 2 2 2 2" xfId="48261"/>
    <cellStyle name="Обычный 5 14 5 2 2 3" xfId="48262"/>
    <cellStyle name="Обычный 5 14 5 2 3" xfId="18389"/>
    <cellStyle name="Обычный 5 14 5 2 3 2" xfId="48263"/>
    <cellStyle name="Обычный 5 14 5 2 4" xfId="48264"/>
    <cellStyle name="Обычный 5 14 5 3" xfId="18390"/>
    <cellStyle name="Обычный 5 14 5 3 2" xfId="18391"/>
    <cellStyle name="Обычный 5 14 5 3 2 2" xfId="18392"/>
    <cellStyle name="Обычный 5 14 5 3 2 2 2" xfId="48265"/>
    <cellStyle name="Обычный 5 14 5 3 2 3" xfId="48266"/>
    <cellStyle name="Обычный 5 14 5 3 3" xfId="18393"/>
    <cellStyle name="Обычный 5 14 5 3 3 2" xfId="48267"/>
    <cellStyle name="Обычный 5 14 5 3 4" xfId="48268"/>
    <cellStyle name="Обычный 5 14 5 4" xfId="18394"/>
    <cellStyle name="Обычный 5 14 5 4 2" xfId="18395"/>
    <cellStyle name="Обычный 5 14 5 4 2 2" xfId="18396"/>
    <cellStyle name="Обычный 5 14 5 4 2 2 2" xfId="48269"/>
    <cellStyle name="Обычный 5 14 5 4 2 3" xfId="48270"/>
    <cellStyle name="Обычный 5 14 5 4 3" xfId="18397"/>
    <cellStyle name="Обычный 5 14 5 4 3 2" xfId="48271"/>
    <cellStyle name="Обычный 5 14 5 4 4" xfId="48272"/>
    <cellStyle name="Обычный 5 14 5 5" xfId="18398"/>
    <cellStyle name="Обычный 5 14 5 5 2" xfId="18399"/>
    <cellStyle name="Обычный 5 14 5 5 2 2" xfId="48273"/>
    <cellStyle name="Обычный 5 14 5 5 3" xfId="48274"/>
    <cellStyle name="Обычный 5 14 5 6" xfId="18400"/>
    <cellStyle name="Обычный 5 14 5 6 2" xfId="48275"/>
    <cellStyle name="Обычный 5 14 5 7" xfId="18401"/>
    <cellStyle name="Обычный 5 14 5 7 2" xfId="48276"/>
    <cellStyle name="Обычный 5 14 5 8" xfId="48277"/>
    <cellStyle name="Обычный 5 14 6" xfId="18402"/>
    <cellStyle name="Обычный 5 14 6 2" xfId="18403"/>
    <cellStyle name="Обычный 5 14 6 2 2" xfId="18404"/>
    <cellStyle name="Обычный 5 14 6 2 2 2" xfId="18405"/>
    <cellStyle name="Обычный 5 14 6 2 2 2 2" xfId="48278"/>
    <cellStyle name="Обычный 5 14 6 2 2 3" xfId="48279"/>
    <cellStyle name="Обычный 5 14 6 2 3" xfId="18406"/>
    <cellStyle name="Обычный 5 14 6 2 3 2" xfId="48280"/>
    <cellStyle name="Обычный 5 14 6 2 4" xfId="48281"/>
    <cellStyle name="Обычный 5 14 6 3" xfId="18407"/>
    <cellStyle name="Обычный 5 14 6 3 2" xfId="18408"/>
    <cellStyle name="Обычный 5 14 6 3 2 2" xfId="18409"/>
    <cellStyle name="Обычный 5 14 6 3 2 2 2" xfId="48282"/>
    <cellStyle name="Обычный 5 14 6 3 2 3" xfId="48283"/>
    <cellStyle name="Обычный 5 14 6 3 3" xfId="18410"/>
    <cellStyle name="Обычный 5 14 6 3 3 2" xfId="48284"/>
    <cellStyle name="Обычный 5 14 6 3 4" xfId="48285"/>
    <cellStyle name="Обычный 5 14 6 4" xfId="18411"/>
    <cellStyle name="Обычный 5 14 6 4 2" xfId="18412"/>
    <cellStyle name="Обычный 5 14 6 4 2 2" xfId="18413"/>
    <cellStyle name="Обычный 5 14 6 4 2 2 2" xfId="48286"/>
    <cellStyle name="Обычный 5 14 6 4 2 3" xfId="48287"/>
    <cellStyle name="Обычный 5 14 6 4 3" xfId="18414"/>
    <cellStyle name="Обычный 5 14 6 4 3 2" xfId="48288"/>
    <cellStyle name="Обычный 5 14 6 4 4" xfId="48289"/>
    <cellStyle name="Обычный 5 14 6 5" xfId="18415"/>
    <cellStyle name="Обычный 5 14 6 5 2" xfId="18416"/>
    <cellStyle name="Обычный 5 14 6 5 2 2" xfId="48290"/>
    <cellStyle name="Обычный 5 14 6 5 3" xfId="48291"/>
    <cellStyle name="Обычный 5 14 6 6" xfId="18417"/>
    <cellStyle name="Обычный 5 14 6 6 2" xfId="48292"/>
    <cellStyle name="Обычный 5 14 6 7" xfId="18418"/>
    <cellStyle name="Обычный 5 14 6 7 2" xfId="48293"/>
    <cellStyle name="Обычный 5 14 6 8" xfId="48294"/>
    <cellStyle name="Обычный 5 14 7" xfId="18419"/>
    <cellStyle name="Обычный 5 14 7 2" xfId="18420"/>
    <cellStyle name="Обычный 5 14 7 2 2" xfId="18421"/>
    <cellStyle name="Обычный 5 14 7 2 2 2" xfId="18422"/>
    <cellStyle name="Обычный 5 14 7 2 2 2 2" xfId="48295"/>
    <cellStyle name="Обычный 5 14 7 2 2 3" xfId="48296"/>
    <cellStyle name="Обычный 5 14 7 2 3" xfId="18423"/>
    <cellStyle name="Обычный 5 14 7 2 3 2" xfId="48297"/>
    <cellStyle name="Обычный 5 14 7 2 4" xfId="48298"/>
    <cellStyle name="Обычный 5 14 7 3" xfId="18424"/>
    <cellStyle name="Обычный 5 14 7 3 2" xfId="18425"/>
    <cellStyle name="Обычный 5 14 7 3 2 2" xfId="18426"/>
    <cellStyle name="Обычный 5 14 7 3 2 2 2" xfId="48299"/>
    <cellStyle name="Обычный 5 14 7 3 2 3" xfId="48300"/>
    <cellStyle name="Обычный 5 14 7 3 3" xfId="18427"/>
    <cellStyle name="Обычный 5 14 7 3 3 2" xfId="48301"/>
    <cellStyle name="Обычный 5 14 7 3 4" xfId="48302"/>
    <cellStyle name="Обычный 5 14 7 4" xfId="18428"/>
    <cellStyle name="Обычный 5 14 7 4 2" xfId="18429"/>
    <cellStyle name="Обычный 5 14 7 4 2 2" xfId="18430"/>
    <cellStyle name="Обычный 5 14 7 4 2 2 2" xfId="48303"/>
    <cellStyle name="Обычный 5 14 7 4 2 3" xfId="48304"/>
    <cellStyle name="Обычный 5 14 7 4 3" xfId="18431"/>
    <cellStyle name="Обычный 5 14 7 4 3 2" xfId="48305"/>
    <cellStyle name="Обычный 5 14 7 4 4" xfId="48306"/>
    <cellStyle name="Обычный 5 14 7 5" xfId="18432"/>
    <cellStyle name="Обычный 5 14 7 5 2" xfId="18433"/>
    <cellStyle name="Обычный 5 14 7 5 2 2" xfId="48307"/>
    <cellStyle name="Обычный 5 14 7 5 3" xfId="48308"/>
    <cellStyle name="Обычный 5 14 7 6" xfId="18434"/>
    <cellStyle name="Обычный 5 14 7 6 2" xfId="48309"/>
    <cellStyle name="Обычный 5 14 7 7" xfId="18435"/>
    <cellStyle name="Обычный 5 14 7 7 2" xfId="48310"/>
    <cellStyle name="Обычный 5 14 7 8" xfId="48311"/>
    <cellStyle name="Обычный 5 14 8" xfId="18436"/>
    <cellStyle name="Обычный 5 14 8 2" xfId="18437"/>
    <cellStyle name="Обычный 5 14 8 2 2" xfId="18438"/>
    <cellStyle name="Обычный 5 14 8 2 2 2" xfId="18439"/>
    <cellStyle name="Обычный 5 14 8 2 2 2 2" xfId="48312"/>
    <cellStyle name="Обычный 5 14 8 2 2 3" xfId="48313"/>
    <cellStyle name="Обычный 5 14 8 2 3" xfId="18440"/>
    <cellStyle name="Обычный 5 14 8 2 3 2" xfId="48314"/>
    <cellStyle name="Обычный 5 14 8 2 4" xfId="48315"/>
    <cellStyle name="Обычный 5 14 8 3" xfId="18441"/>
    <cellStyle name="Обычный 5 14 8 3 2" xfId="18442"/>
    <cellStyle name="Обычный 5 14 8 3 2 2" xfId="18443"/>
    <cellStyle name="Обычный 5 14 8 3 2 2 2" xfId="48316"/>
    <cellStyle name="Обычный 5 14 8 3 2 3" xfId="48317"/>
    <cellStyle name="Обычный 5 14 8 3 3" xfId="18444"/>
    <cellStyle name="Обычный 5 14 8 3 3 2" xfId="48318"/>
    <cellStyle name="Обычный 5 14 8 3 4" xfId="48319"/>
    <cellStyle name="Обычный 5 14 8 4" xfId="18445"/>
    <cellStyle name="Обычный 5 14 8 4 2" xfId="18446"/>
    <cellStyle name="Обычный 5 14 8 4 2 2" xfId="18447"/>
    <cellStyle name="Обычный 5 14 8 4 2 2 2" xfId="48320"/>
    <cellStyle name="Обычный 5 14 8 4 2 3" xfId="48321"/>
    <cellStyle name="Обычный 5 14 8 4 3" xfId="18448"/>
    <cellStyle name="Обычный 5 14 8 4 3 2" xfId="48322"/>
    <cellStyle name="Обычный 5 14 8 4 4" xfId="48323"/>
    <cellStyle name="Обычный 5 14 8 5" xfId="18449"/>
    <cellStyle name="Обычный 5 14 8 5 2" xfId="18450"/>
    <cellStyle name="Обычный 5 14 8 5 2 2" xfId="48324"/>
    <cellStyle name="Обычный 5 14 8 5 3" xfId="48325"/>
    <cellStyle name="Обычный 5 14 8 6" xfId="18451"/>
    <cellStyle name="Обычный 5 14 8 6 2" xfId="48326"/>
    <cellStyle name="Обычный 5 14 8 7" xfId="18452"/>
    <cellStyle name="Обычный 5 14 8 7 2" xfId="48327"/>
    <cellStyle name="Обычный 5 14 8 8" xfId="48328"/>
    <cellStyle name="Обычный 5 14 9" xfId="18453"/>
    <cellStyle name="Обычный 5 14 9 2" xfId="18454"/>
    <cellStyle name="Обычный 5 14 9 2 2" xfId="18455"/>
    <cellStyle name="Обычный 5 14 9 2 2 2" xfId="18456"/>
    <cellStyle name="Обычный 5 14 9 2 2 2 2" xfId="48329"/>
    <cellStyle name="Обычный 5 14 9 2 2 3" xfId="48330"/>
    <cellStyle name="Обычный 5 14 9 2 3" xfId="18457"/>
    <cellStyle name="Обычный 5 14 9 2 3 2" xfId="48331"/>
    <cellStyle name="Обычный 5 14 9 2 4" xfId="48332"/>
    <cellStyle name="Обычный 5 14 9 3" xfId="18458"/>
    <cellStyle name="Обычный 5 14 9 3 2" xfId="18459"/>
    <cellStyle name="Обычный 5 14 9 3 2 2" xfId="18460"/>
    <cellStyle name="Обычный 5 14 9 3 2 2 2" xfId="48333"/>
    <cellStyle name="Обычный 5 14 9 3 2 3" xfId="48334"/>
    <cellStyle name="Обычный 5 14 9 3 3" xfId="18461"/>
    <cellStyle name="Обычный 5 14 9 3 3 2" xfId="48335"/>
    <cellStyle name="Обычный 5 14 9 3 4" xfId="48336"/>
    <cellStyle name="Обычный 5 14 9 4" xfId="18462"/>
    <cellStyle name="Обычный 5 14 9 4 2" xfId="18463"/>
    <cellStyle name="Обычный 5 14 9 4 2 2" xfId="18464"/>
    <cellStyle name="Обычный 5 14 9 4 2 2 2" xfId="48337"/>
    <cellStyle name="Обычный 5 14 9 4 2 3" xfId="48338"/>
    <cellStyle name="Обычный 5 14 9 4 3" xfId="18465"/>
    <cellStyle name="Обычный 5 14 9 4 3 2" xfId="48339"/>
    <cellStyle name="Обычный 5 14 9 4 4" xfId="48340"/>
    <cellStyle name="Обычный 5 14 9 5" xfId="18466"/>
    <cellStyle name="Обычный 5 14 9 5 2" xfId="18467"/>
    <cellStyle name="Обычный 5 14 9 5 2 2" xfId="48341"/>
    <cellStyle name="Обычный 5 14 9 5 3" xfId="48342"/>
    <cellStyle name="Обычный 5 14 9 6" xfId="18468"/>
    <cellStyle name="Обычный 5 14 9 6 2" xfId="48343"/>
    <cellStyle name="Обычный 5 14 9 7" xfId="18469"/>
    <cellStyle name="Обычный 5 14 9 7 2" xfId="48344"/>
    <cellStyle name="Обычный 5 14 9 8" xfId="48345"/>
    <cellStyle name="Обычный 5 15" xfId="18470"/>
    <cellStyle name="Обычный 5 15 10" xfId="18471"/>
    <cellStyle name="Обычный 5 15 10 2" xfId="18472"/>
    <cellStyle name="Обычный 5 15 10 2 2" xfId="18473"/>
    <cellStyle name="Обычный 5 15 10 2 2 2" xfId="18474"/>
    <cellStyle name="Обычный 5 15 10 2 2 2 2" xfId="48346"/>
    <cellStyle name="Обычный 5 15 10 2 2 3" xfId="48347"/>
    <cellStyle name="Обычный 5 15 10 2 3" xfId="18475"/>
    <cellStyle name="Обычный 5 15 10 2 3 2" xfId="48348"/>
    <cellStyle name="Обычный 5 15 10 2 4" xfId="48349"/>
    <cellStyle name="Обычный 5 15 10 3" xfId="18476"/>
    <cellStyle name="Обычный 5 15 10 3 2" xfId="18477"/>
    <cellStyle name="Обычный 5 15 10 3 2 2" xfId="18478"/>
    <cellStyle name="Обычный 5 15 10 3 2 2 2" xfId="48350"/>
    <cellStyle name="Обычный 5 15 10 3 2 3" xfId="48351"/>
    <cellStyle name="Обычный 5 15 10 3 3" xfId="18479"/>
    <cellStyle name="Обычный 5 15 10 3 3 2" xfId="48352"/>
    <cellStyle name="Обычный 5 15 10 3 4" xfId="48353"/>
    <cellStyle name="Обычный 5 15 10 4" xfId="18480"/>
    <cellStyle name="Обычный 5 15 10 4 2" xfId="18481"/>
    <cellStyle name="Обычный 5 15 10 4 2 2" xfId="18482"/>
    <cellStyle name="Обычный 5 15 10 4 2 2 2" xfId="48354"/>
    <cellStyle name="Обычный 5 15 10 4 2 3" xfId="48355"/>
    <cellStyle name="Обычный 5 15 10 4 3" xfId="18483"/>
    <cellStyle name="Обычный 5 15 10 4 3 2" xfId="48356"/>
    <cellStyle name="Обычный 5 15 10 4 4" xfId="48357"/>
    <cellStyle name="Обычный 5 15 10 5" xfId="18484"/>
    <cellStyle name="Обычный 5 15 10 5 2" xfId="18485"/>
    <cellStyle name="Обычный 5 15 10 5 2 2" xfId="48358"/>
    <cellStyle name="Обычный 5 15 10 5 3" xfId="48359"/>
    <cellStyle name="Обычный 5 15 10 6" xfId="18486"/>
    <cellStyle name="Обычный 5 15 10 6 2" xfId="48360"/>
    <cellStyle name="Обычный 5 15 10 7" xfId="18487"/>
    <cellStyle name="Обычный 5 15 10 7 2" xfId="48361"/>
    <cellStyle name="Обычный 5 15 10 8" xfId="48362"/>
    <cellStyle name="Обычный 5 15 11" xfId="18488"/>
    <cellStyle name="Обычный 5 15 11 2" xfId="18489"/>
    <cellStyle name="Обычный 5 15 11 2 2" xfId="18490"/>
    <cellStyle name="Обычный 5 15 11 2 2 2" xfId="18491"/>
    <cellStyle name="Обычный 5 15 11 2 2 2 2" xfId="48363"/>
    <cellStyle name="Обычный 5 15 11 2 2 3" xfId="48364"/>
    <cellStyle name="Обычный 5 15 11 2 3" xfId="18492"/>
    <cellStyle name="Обычный 5 15 11 2 3 2" xfId="48365"/>
    <cellStyle name="Обычный 5 15 11 2 4" xfId="48366"/>
    <cellStyle name="Обычный 5 15 11 3" xfId="18493"/>
    <cellStyle name="Обычный 5 15 11 3 2" xfId="18494"/>
    <cellStyle name="Обычный 5 15 11 3 2 2" xfId="18495"/>
    <cellStyle name="Обычный 5 15 11 3 2 2 2" xfId="48367"/>
    <cellStyle name="Обычный 5 15 11 3 2 3" xfId="48368"/>
    <cellStyle name="Обычный 5 15 11 3 3" xfId="18496"/>
    <cellStyle name="Обычный 5 15 11 3 3 2" xfId="48369"/>
    <cellStyle name="Обычный 5 15 11 3 4" xfId="48370"/>
    <cellStyle name="Обычный 5 15 11 4" xfId="18497"/>
    <cellStyle name="Обычный 5 15 11 4 2" xfId="18498"/>
    <cellStyle name="Обычный 5 15 11 4 2 2" xfId="18499"/>
    <cellStyle name="Обычный 5 15 11 4 2 2 2" xfId="48371"/>
    <cellStyle name="Обычный 5 15 11 4 2 3" xfId="48372"/>
    <cellStyle name="Обычный 5 15 11 4 3" xfId="18500"/>
    <cellStyle name="Обычный 5 15 11 4 3 2" xfId="48373"/>
    <cellStyle name="Обычный 5 15 11 4 4" xfId="48374"/>
    <cellStyle name="Обычный 5 15 11 5" xfId="18501"/>
    <cellStyle name="Обычный 5 15 11 5 2" xfId="18502"/>
    <cellStyle name="Обычный 5 15 11 5 2 2" xfId="48375"/>
    <cellStyle name="Обычный 5 15 11 5 3" xfId="48376"/>
    <cellStyle name="Обычный 5 15 11 6" xfId="18503"/>
    <cellStyle name="Обычный 5 15 11 6 2" xfId="48377"/>
    <cellStyle name="Обычный 5 15 11 7" xfId="18504"/>
    <cellStyle name="Обычный 5 15 11 7 2" xfId="48378"/>
    <cellStyle name="Обычный 5 15 11 8" xfId="48379"/>
    <cellStyle name="Обычный 5 15 12" xfId="18505"/>
    <cellStyle name="Обычный 5 15 12 2" xfId="18506"/>
    <cellStyle name="Обычный 5 15 12 2 2" xfId="18507"/>
    <cellStyle name="Обычный 5 15 12 2 2 2" xfId="18508"/>
    <cellStyle name="Обычный 5 15 12 2 2 2 2" xfId="48380"/>
    <cellStyle name="Обычный 5 15 12 2 2 3" xfId="48381"/>
    <cellStyle name="Обычный 5 15 12 2 3" xfId="18509"/>
    <cellStyle name="Обычный 5 15 12 2 3 2" xfId="48382"/>
    <cellStyle name="Обычный 5 15 12 2 4" xfId="48383"/>
    <cellStyle name="Обычный 5 15 12 3" xfId="18510"/>
    <cellStyle name="Обычный 5 15 12 3 2" xfId="18511"/>
    <cellStyle name="Обычный 5 15 12 3 2 2" xfId="18512"/>
    <cellStyle name="Обычный 5 15 12 3 2 2 2" xfId="48384"/>
    <cellStyle name="Обычный 5 15 12 3 2 3" xfId="48385"/>
    <cellStyle name="Обычный 5 15 12 3 3" xfId="18513"/>
    <cellStyle name="Обычный 5 15 12 3 3 2" xfId="48386"/>
    <cellStyle name="Обычный 5 15 12 3 4" xfId="48387"/>
    <cellStyle name="Обычный 5 15 12 4" xfId="18514"/>
    <cellStyle name="Обычный 5 15 12 4 2" xfId="18515"/>
    <cellStyle name="Обычный 5 15 12 4 2 2" xfId="18516"/>
    <cellStyle name="Обычный 5 15 12 4 2 2 2" xfId="48388"/>
    <cellStyle name="Обычный 5 15 12 4 2 3" xfId="48389"/>
    <cellStyle name="Обычный 5 15 12 4 3" xfId="18517"/>
    <cellStyle name="Обычный 5 15 12 4 3 2" xfId="48390"/>
    <cellStyle name="Обычный 5 15 12 4 4" xfId="48391"/>
    <cellStyle name="Обычный 5 15 12 5" xfId="18518"/>
    <cellStyle name="Обычный 5 15 12 5 2" xfId="18519"/>
    <cellStyle name="Обычный 5 15 12 5 2 2" xfId="48392"/>
    <cellStyle name="Обычный 5 15 12 5 3" xfId="48393"/>
    <cellStyle name="Обычный 5 15 12 6" xfId="18520"/>
    <cellStyle name="Обычный 5 15 12 6 2" xfId="48394"/>
    <cellStyle name="Обычный 5 15 12 7" xfId="18521"/>
    <cellStyle name="Обычный 5 15 12 7 2" xfId="48395"/>
    <cellStyle name="Обычный 5 15 12 8" xfId="48396"/>
    <cellStyle name="Обычный 5 15 13" xfId="18522"/>
    <cellStyle name="Обычный 5 15 13 2" xfId="18523"/>
    <cellStyle name="Обычный 5 15 13 2 2" xfId="18524"/>
    <cellStyle name="Обычный 5 15 13 2 2 2" xfId="18525"/>
    <cellStyle name="Обычный 5 15 13 2 2 2 2" xfId="48397"/>
    <cellStyle name="Обычный 5 15 13 2 2 3" xfId="48398"/>
    <cellStyle name="Обычный 5 15 13 2 3" xfId="18526"/>
    <cellStyle name="Обычный 5 15 13 2 3 2" xfId="48399"/>
    <cellStyle name="Обычный 5 15 13 2 4" xfId="48400"/>
    <cellStyle name="Обычный 5 15 13 3" xfId="18527"/>
    <cellStyle name="Обычный 5 15 13 3 2" xfId="18528"/>
    <cellStyle name="Обычный 5 15 13 3 2 2" xfId="18529"/>
    <cellStyle name="Обычный 5 15 13 3 2 2 2" xfId="48401"/>
    <cellStyle name="Обычный 5 15 13 3 2 3" xfId="48402"/>
    <cellStyle name="Обычный 5 15 13 3 3" xfId="18530"/>
    <cellStyle name="Обычный 5 15 13 3 3 2" xfId="48403"/>
    <cellStyle name="Обычный 5 15 13 3 4" xfId="48404"/>
    <cellStyle name="Обычный 5 15 13 4" xfId="18531"/>
    <cellStyle name="Обычный 5 15 13 4 2" xfId="18532"/>
    <cellStyle name="Обычный 5 15 13 4 2 2" xfId="18533"/>
    <cellStyle name="Обычный 5 15 13 4 2 2 2" xfId="48405"/>
    <cellStyle name="Обычный 5 15 13 4 2 3" xfId="48406"/>
    <cellStyle name="Обычный 5 15 13 4 3" xfId="18534"/>
    <cellStyle name="Обычный 5 15 13 4 3 2" xfId="48407"/>
    <cellStyle name="Обычный 5 15 13 4 4" xfId="48408"/>
    <cellStyle name="Обычный 5 15 13 5" xfId="18535"/>
    <cellStyle name="Обычный 5 15 13 5 2" xfId="18536"/>
    <cellStyle name="Обычный 5 15 13 5 2 2" xfId="48409"/>
    <cellStyle name="Обычный 5 15 13 5 3" xfId="48410"/>
    <cellStyle name="Обычный 5 15 13 6" xfId="18537"/>
    <cellStyle name="Обычный 5 15 13 6 2" xfId="48411"/>
    <cellStyle name="Обычный 5 15 13 7" xfId="18538"/>
    <cellStyle name="Обычный 5 15 13 7 2" xfId="48412"/>
    <cellStyle name="Обычный 5 15 13 8" xfId="48413"/>
    <cellStyle name="Обычный 5 15 14" xfId="18539"/>
    <cellStyle name="Обычный 5 15 14 2" xfId="18540"/>
    <cellStyle name="Обычный 5 15 14 2 2" xfId="18541"/>
    <cellStyle name="Обычный 5 15 14 2 2 2" xfId="18542"/>
    <cellStyle name="Обычный 5 15 14 2 2 2 2" xfId="48414"/>
    <cellStyle name="Обычный 5 15 14 2 2 3" xfId="48415"/>
    <cellStyle name="Обычный 5 15 14 2 3" xfId="18543"/>
    <cellStyle name="Обычный 5 15 14 2 3 2" xfId="48416"/>
    <cellStyle name="Обычный 5 15 14 2 4" xfId="48417"/>
    <cellStyle name="Обычный 5 15 14 3" xfId="18544"/>
    <cellStyle name="Обычный 5 15 14 3 2" xfId="18545"/>
    <cellStyle name="Обычный 5 15 14 3 2 2" xfId="18546"/>
    <cellStyle name="Обычный 5 15 14 3 2 2 2" xfId="48418"/>
    <cellStyle name="Обычный 5 15 14 3 2 3" xfId="48419"/>
    <cellStyle name="Обычный 5 15 14 3 3" xfId="18547"/>
    <cellStyle name="Обычный 5 15 14 3 3 2" xfId="48420"/>
    <cellStyle name="Обычный 5 15 14 3 4" xfId="48421"/>
    <cellStyle name="Обычный 5 15 14 4" xfId="18548"/>
    <cellStyle name="Обычный 5 15 14 4 2" xfId="18549"/>
    <cellStyle name="Обычный 5 15 14 4 2 2" xfId="18550"/>
    <cellStyle name="Обычный 5 15 14 4 2 2 2" xfId="48422"/>
    <cellStyle name="Обычный 5 15 14 4 2 3" xfId="48423"/>
    <cellStyle name="Обычный 5 15 14 4 3" xfId="18551"/>
    <cellStyle name="Обычный 5 15 14 4 3 2" xfId="48424"/>
    <cellStyle name="Обычный 5 15 14 4 4" xfId="48425"/>
    <cellStyle name="Обычный 5 15 14 5" xfId="18552"/>
    <cellStyle name="Обычный 5 15 14 5 2" xfId="18553"/>
    <cellStyle name="Обычный 5 15 14 5 2 2" xfId="48426"/>
    <cellStyle name="Обычный 5 15 14 5 3" xfId="48427"/>
    <cellStyle name="Обычный 5 15 14 6" xfId="18554"/>
    <cellStyle name="Обычный 5 15 14 6 2" xfId="48428"/>
    <cellStyle name="Обычный 5 15 14 7" xfId="18555"/>
    <cellStyle name="Обычный 5 15 14 7 2" xfId="48429"/>
    <cellStyle name="Обычный 5 15 14 8" xfId="48430"/>
    <cellStyle name="Обычный 5 15 15" xfId="18556"/>
    <cellStyle name="Обычный 5 15 15 2" xfId="18557"/>
    <cellStyle name="Обычный 5 15 15 2 2" xfId="18558"/>
    <cellStyle name="Обычный 5 15 15 2 2 2" xfId="18559"/>
    <cellStyle name="Обычный 5 15 15 2 2 2 2" xfId="48431"/>
    <cellStyle name="Обычный 5 15 15 2 2 3" xfId="48432"/>
    <cellStyle name="Обычный 5 15 15 2 3" xfId="18560"/>
    <cellStyle name="Обычный 5 15 15 2 3 2" xfId="48433"/>
    <cellStyle name="Обычный 5 15 15 2 4" xfId="48434"/>
    <cellStyle name="Обычный 5 15 15 3" xfId="18561"/>
    <cellStyle name="Обычный 5 15 15 3 2" xfId="18562"/>
    <cellStyle name="Обычный 5 15 15 3 2 2" xfId="18563"/>
    <cellStyle name="Обычный 5 15 15 3 2 2 2" xfId="48435"/>
    <cellStyle name="Обычный 5 15 15 3 2 3" xfId="48436"/>
    <cellStyle name="Обычный 5 15 15 3 3" xfId="18564"/>
    <cellStyle name="Обычный 5 15 15 3 3 2" xfId="48437"/>
    <cellStyle name="Обычный 5 15 15 3 4" xfId="48438"/>
    <cellStyle name="Обычный 5 15 15 4" xfId="18565"/>
    <cellStyle name="Обычный 5 15 15 4 2" xfId="18566"/>
    <cellStyle name="Обычный 5 15 15 4 2 2" xfId="18567"/>
    <cellStyle name="Обычный 5 15 15 4 2 2 2" xfId="48439"/>
    <cellStyle name="Обычный 5 15 15 4 2 3" xfId="48440"/>
    <cellStyle name="Обычный 5 15 15 4 3" xfId="18568"/>
    <cellStyle name="Обычный 5 15 15 4 3 2" xfId="48441"/>
    <cellStyle name="Обычный 5 15 15 4 4" xfId="48442"/>
    <cellStyle name="Обычный 5 15 15 5" xfId="18569"/>
    <cellStyle name="Обычный 5 15 15 5 2" xfId="18570"/>
    <cellStyle name="Обычный 5 15 15 5 2 2" xfId="48443"/>
    <cellStyle name="Обычный 5 15 15 5 3" xfId="48444"/>
    <cellStyle name="Обычный 5 15 15 6" xfId="18571"/>
    <cellStyle name="Обычный 5 15 15 6 2" xfId="48445"/>
    <cellStyle name="Обычный 5 15 15 7" xfId="18572"/>
    <cellStyle name="Обычный 5 15 15 7 2" xfId="48446"/>
    <cellStyle name="Обычный 5 15 15 8" xfId="48447"/>
    <cellStyle name="Обычный 5 15 16" xfId="18573"/>
    <cellStyle name="Обычный 5 15 16 2" xfId="18574"/>
    <cellStyle name="Обычный 5 15 16 2 2" xfId="18575"/>
    <cellStyle name="Обычный 5 15 16 2 2 2" xfId="18576"/>
    <cellStyle name="Обычный 5 15 16 2 2 2 2" xfId="48448"/>
    <cellStyle name="Обычный 5 15 16 2 2 3" xfId="48449"/>
    <cellStyle name="Обычный 5 15 16 2 3" xfId="18577"/>
    <cellStyle name="Обычный 5 15 16 2 3 2" xfId="48450"/>
    <cellStyle name="Обычный 5 15 16 2 4" xfId="48451"/>
    <cellStyle name="Обычный 5 15 16 3" xfId="18578"/>
    <cellStyle name="Обычный 5 15 16 3 2" xfId="18579"/>
    <cellStyle name="Обычный 5 15 16 3 2 2" xfId="18580"/>
    <cellStyle name="Обычный 5 15 16 3 2 2 2" xfId="48452"/>
    <cellStyle name="Обычный 5 15 16 3 2 3" xfId="48453"/>
    <cellStyle name="Обычный 5 15 16 3 3" xfId="18581"/>
    <cellStyle name="Обычный 5 15 16 3 3 2" xfId="48454"/>
    <cellStyle name="Обычный 5 15 16 3 4" xfId="48455"/>
    <cellStyle name="Обычный 5 15 16 4" xfId="18582"/>
    <cellStyle name="Обычный 5 15 16 4 2" xfId="18583"/>
    <cellStyle name="Обычный 5 15 16 4 2 2" xfId="18584"/>
    <cellStyle name="Обычный 5 15 16 4 2 2 2" xfId="48456"/>
    <cellStyle name="Обычный 5 15 16 4 2 3" xfId="48457"/>
    <cellStyle name="Обычный 5 15 16 4 3" xfId="18585"/>
    <cellStyle name="Обычный 5 15 16 4 3 2" xfId="48458"/>
    <cellStyle name="Обычный 5 15 16 4 4" xfId="48459"/>
    <cellStyle name="Обычный 5 15 16 5" xfId="18586"/>
    <cellStyle name="Обычный 5 15 16 5 2" xfId="18587"/>
    <cellStyle name="Обычный 5 15 16 5 2 2" xfId="48460"/>
    <cellStyle name="Обычный 5 15 16 5 3" xfId="48461"/>
    <cellStyle name="Обычный 5 15 16 6" xfId="18588"/>
    <cellStyle name="Обычный 5 15 16 6 2" xfId="48462"/>
    <cellStyle name="Обычный 5 15 16 7" xfId="18589"/>
    <cellStyle name="Обычный 5 15 16 7 2" xfId="48463"/>
    <cellStyle name="Обычный 5 15 16 8" xfId="48464"/>
    <cellStyle name="Обычный 5 15 17" xfId="18590"/>
    <cellStyle name="Обычный 5 15 17 2" xfId="18591"/>
    <cellStyle name="Обычный 5 15 17 2 2" xfId="18592"/>
    <cellStyle name="Обычный 5 15 17 2 2 2" xfId="18593"/>
    <cellStyle name="Обычный 5 15 17 2 2 2 2" xfId="48465"/>
    <cellStyle name="Обычный 5 15 17 2 2 3" xfId="48466"/>
    <cellStyle name="Обычный 5 15 17 2 3" xfId="18594"/>
    <cellStyle name="Обычный 5 15 17 2 3 2" xfId="48467"/>
    <cellStyle name="Обычный 5 15 17 2 4" xfId="48468"/>
    <cellStyle name="Обычный 5 15 17 3" xfId="18595"/>
    <cellStyle name="Обычный 5 15 17 3 2" xfId="18596"/>
    <cellStyle name="Обычный 5 15 17 3 2 2" xfId="18597"/>
    <cellStyle name="Обычный 5 15 17 3 2 2 2" xfId="48469"/>
    <cellStyle name="Обычный 5 15 17 3 2 3" xfId="48470"/>
    <cellStyle name="Обычный 5 15 17 3 3" xfId="18598"/>
    <cellStyle name="Обычный 5 15 17 3 3 2" xfId="48471"/>
    <cellStyle name="Обычный 5 15 17 3 4" xfId="48472"/>
    <cellStyle name="Обычный 5 15 17 4" xfId="18599"/>
    <cellStyle name="Обычный 5 15 17 4 2" xfId="18600"/>
    <cellStyle name="Обычный 5 15 17 4 2 2" xfId="18601"/>
    <cellStyle name="Обычный 5 15 17 4 2 2 2" xfId="48473"/>
    <cellStyle name="Обычный 5 15 17 4 2 3" xfId="48474"/>
    <cellStyle name="Обычный 5 15 17 4 3" xfId="18602"/>
    <cellStyle name="Обычный 5 15 17 4 3 2" xfId="48475"/>
    <cellStyle name="Обычный 5 15 17 4 4" xfId="48476"/>
    <cellStyle name="Обычный 5 15 17 5" xfId="18603"/>
    <cellStyle name="Обычный 5 15 17 5 2" xfId="18604"/>
    <cellStyle name="Обычный 5 15 17 5 2 2" xfId="48477"/>
    <cellStyle name="Обычный 5 15 17 5 3" xfId="48478"/>
    <cellStyle name="Обычный 5 15 17 6" xfId="18605"/>
    <cellStyle name="Обычный 5 15 17 6 2" xfId="48479"/>
    <cellStyle name="Обычный 5 15 17 7" xfId="18606"/>
    <cellStyle name="Обычный 5 15 17 7 2" xfId="48480"/>
    <cellStyle name="Обычный 5 15 17 8" xfId="48481"/>
    <cellStyle name="Обычный 5 15 18" xfId="18607"/>
    <cellStyle name="Обычный 5 15 18 2" xfId="18608"/>
    <cellStyle name="Обычный 5 15 18 2 2" xfId="18609"/>
    <cellStyle name="Обычный 5 15 18 2 2 2" xfId="18610"/>
    <cellStyle name="Обычный 5 15 18 2 2 2 2" xfId="48482"/>
    <cellStyle name="Обычный 5 15 18 2 2 3" xfId="48483"/>
    <cellStyle name="Обычный 5 15 18 2 3" xfId="18611"/>
    <cellStyle name="Обычный 5 15 18 2 3 2" xfId="48484"/>
    <cellStyle name="Обычный 5 15 18 2 4" xfId="48485"/>
    <cellStyle name="Обычный 5 15 18 3" xfId="18612"/>
    <cellStyle name="Обычный 5 15 18 3 2" xfId="18613"/>
    <cellStyle name="Обычный 5 15 18 3 2 2" xfId="18614"/>
    <cellStyle name="Обычный 5 15 18 3 2 2 2" xfId="48486"/>
    <cellStyle name="Обычный 5 15 18 3 2 3" xfId="48487"/>
    <cellStyle name="Обычный 5 15 18 3 3" xfId="18615"/>
    <cellStyle name="Обычный 5 15 18 3 3 2" xfId="48488"/>
    <cellStyle name="Обычный 5 15 18 3 4" xfId="48489"/>
    <cellStyle name="Обычный 5 15 18 4" xfId="18616"/>
    <cellStyle name="Обычный 5 15 18 4 2" xfId="18617"/>
    <cellStyle name="Обычный 5 15 18 4 2 2" xfId="18618"/>
    <cellStyle name="Обычный 5 15 18 4 2 2 2" xfId="48490"/>
    <cellStyle name="Обычный 5 15 18 4 2 3" xfId="48491"/>
    <cellStyle name="Обычный 5 15 18 4 3" xfId="18619"/>
    <cellStyle name="Обычный 5 15 18 4 3 2" xfId="48492"/>
    <cellStyle name="Обычный 5 15 18 4 4" xfId="48493"/>
    <cellStyle name="Обычный 5 15 18 5" xfId="18620"/>
    <cellStyle name="Обычный 5 15 18 5 2" xfId="18621"/>
    <cellStyle name="Обычный 5 15 18 5 2 2" xfId="48494"/>
    <cellStyle name="Обычный 5 15 18 5 3" xfId="48495"/>
    <cellStyle name="Обычный 5 15 18 6" xfId="18622"/>
    <cellStyle name="Обычный 5 15 18 6 2" xfId="48496"/>
    <cellStyle name="Обычный 5 15 18 7" xfId="18623"/>
    <cellStyle name="Обычный 5 15 18 7 2" xfId="48497"/>
    <cellStyle name="Обычный 5 15 18 8" xfId="48498"/>
    <cellStyle name="Обычный 5 15 19" xfId="18624"/>
    <cellStyle name="Обычный 5 15 19 2" xfId="18625"/>
    <cellStyle name="Обычный 5 15 19 2 2" xfId="18626"/>
    <cellStyle name="Обычный 5 15 19 2 2 2" xfId="18627"/>
    <cellStyle name="Обычный 5 15 19 2 2 2 2" xfId="48499"/>
    <cellStyle name="Обычный 5 15 19 2 2 3" xfId="48500"/>
    <cellStyle name="Обычный 5 15 19 2 3" xfId="18628"/>
    <cellStyle name="Обычный 5 15 19 2 3 2" xfId="48501"/>
    <cellStyle name="Обычный 5 15 19 2 4" xfId="48502"/>
    <cellStyle name="Обычный 5 15 19 3" xfId="18629"/>
    <cellStyle name="Обычный 5 15 19 3 2" xfId="18630"/>
    <cellStyle name="Обычный 5 15 19 3 2 2" xfId="18631"/>
    <cellStyle name="Обычный 5 15 19 3 2 2 2" xfId="48503"/>
    <cellStyle name="Обычный 5 15 19 3 2 3" xfId="48504"/>
    <cellStyle name="Обычный 5 15 19 3 3" xfId="18632"/>
    <cellStyle name="Обычный 5 15 19 3 3 2" xfId="48505"/>
    <cellStyle name="Обычный 5 15 19 3 4" xfId="48506"/>
    <cellStyle name="Обычный 5 15 19 4" xfId="18633"/>
    <cellStyle name="Обычный 5 15 19 4 2" xfId="18634"/>
    <cellStyle name="Обычный 5 15 19 4 2 2" xfId="18635"/>
    <cellStyle name="Обычный 5 15 19 4 2 2 2" xfId="48507"/>
    <cellStyle name="Обычный 5 15 19 4 2 3" xfId="48508"/>
    <cellStyle name="Обычный 5 15 19 4 3" xfId="18636"/>
    <cellStyle name="Обычный 5 15 19 4 3 2" xfId="48509"/>
    <cellStyle name="Обычный 5 15 19 4 4" xfId="48510"/>
    <cellStyle name="Обычный 5 15 19 5" xfId="18637"/>
    <cellStyle name="Обычный 5 15 19 5 2" xfId="18638"/>
    <cellStyle name="Обычный 5 15 19 5 2 2" xfId="48511"/>
    <cellStyle name="Обычный 5 15 19 5 3" xfId="48512"/>
    <cellStyle name="Обычный 5 15 19 6" xfId="18639"/>
    <cellStyle name="Обычный 5 15 19 6 2" xfId="48513"/>
    <cellStyle name="Обычный 5 15 19 7" xfId="18640"/>
    <cellStyle name="Обычный 5 15 19 7 2" xfId="48514"/>
    <cellStyle name="Обычный 5 15 19 8" xfId="48515"/>
    <cellStyle name="Обычный 5 15 2" xfId="18641"/>
    <cellStyle name="Обычный 5 15 2 2" xfId="18642"/>
    <cellStyle name="Обычный 5 15 2 2 2" xfId="18643"/>
    <cellStyle name="Обычный 5 15 2 2 2 2" xfId="18644"/>
    <cellStyle name="Обычный 5 15 2 2 2 2 2" xfId="48516"/>
    <cellStyle name="Обычный 5 15 2 2 2 3" xfId="48517"/>
    <cellStyle name="Обычный 5 15 2 2 3" xfId="18645"/>
    <cellStyle name="Обычный 5 15 2 2 3 2" xfId="48518"/>
    <cellStyle name="Обычный 5 15 2 2 4" xfId="48519"/>
    <cellStyle name="Обычный 5 15 2 3" xfId="18646"/>
    <cellStyle name="Обычный 5 15 2 3 2" xfId="18647"/>
    <cellStyle name="Обычный 5 15 2 3 2 2" xfId="18648"/>
    <cellStyle name="Обычный 5 15 2 3 2 2 2" xfId="48520"/>
    <cellStyle name="Обычный 5 15 2 3 2 3" xfId="48521"/>
    <cellStyle name="Обычный 5 15 2 3 3" xfId="18649"/>
    <cellStyle name="Обычный 5 15 2 3 3 2" xfId="48522"/>
    <cellStyle name="Обычный 5 15 2 3 4" xfId="48523"/>
    <cellStyle name="Обычный 5 15 2 4" xfId="18650"/>
    <cellStyle name="Обычный 5 15 2 4 2" xfId="18651"/>
    <cellStyle name="Обычный 5 15 2 4 2 2" xfId="18652"/>
    <cellStyle name="Обычный 5 15 2 4 2 2 2" xfId="48524"/>
    <cellStyle name="Обычный 5 15 2 4 2 3" xfId="48525"/>
    <cellStyle name="Обычный 5 15 2 4 3" xfId="18653"/>
    <cellStyle name="Обычный 5 15 2 4 3 2" xfId="48526"/>
    <cellStyle name="Обычный 5 15 2 4 4" xfId="48527"/>
    <cellStyle name="Обычный 5 15 2 5" xfId="18654"/>
    <cellStyle name="Обычный 5 15 2 5 2" xfId="18655"/>
    <cellStyle name="Обычный 5 15 2 5 2 2" xfId="48528"/>
    <cellStyle name="Обычный 5 15 2 5 3" xfId="48529"/>
    <cellStyle name="Обычный 5 15 2 6" xfId="18656"/>
    <cellStyle name="Обычный 5 15 2 6 2" xfId="48530"/>
    <cellStyle name="Обычный 5 15 2 7" xfId="18657"/>
    <cellStyle name="Обычный 5 15 2 7 2" xfId="48531"/>
    <cellStyle name="Обычный 5 15 2 8" xfId="48532"/>
    <cellStyle name="Обычный 5 15 20" xfId="18658"/>
    <cellStyle name="Обычный 5 15 20 2" xfId="18659"/>
    <cellStyle name="Обычный 5 15 20 2 2" xfId="18660"/>
    <cellStyle name="Обычный 5 15 20 2 2 2" xfId="18661"/>
    <cellStyle name="Обычный 5 15 20 2 2 2 2" xfId="48533"/>
    <cellStyle name="Обычный 5 15 20 2 2 3" xfId="48534"/>
    <cellStyle name="Обычный 5 15 20 2 3" xfId="18662"/>
    <cellStyle name="Обычный 5 15 20 2 3 2" xfId="48535"/>
    <cellStyle name="Обычный 5 15 20 2 4" xfId="48536"/>
    <cellStyle name="Обычный 5 15 20 3" xfId="18663"/>
    <cellStyle name="Обычный 5 15 20 3 2" xfId="18664"/>
    <cellStyle name="Обычный 5 15 20 3 2 2" xfId="18665"/>
    <cellStyle name="Обычный 5 15 20 3 2 2 2" xfId="48537"/>
    <cellStyle name="Обычный 5 15 20 3 2 3" xfId="48538"/>
    <cellStyle name="Обычный 5 15 20 3 3" xfId="18666"/>
    <cellStyle name="Обычный 5 15 20 3 3 2" xfId="48539"/>
    <cellStyle name="Обычный 5 15 20 3 4" xfId="48540"/>
    <cellStyle name="Обычный 5 15 20 4" xfId="18667"/>
    <cellStyle name="Обычный 5 15 20 4 2" xfId="18668"/>
    <cellStyle name="Обычный 5 15 20 4 2 2" xfId="18669"/>
    <cellStyle name="Обычный 5 15 20 4 2 2 2" xfId="48541"/>
    <cellStyle name="Обычный 5 15 20 4 2 3" xfId="48542"/>
    <cellStyle name="Обычный 5 15 20 4 3" xfId="18670"/>
    <cellStyle name="Обычный 5 15 20 4 3 2" xfId="48543"/>
    <cellStyle name="Обычный 5 15 20 4 4" xfId="48544"/>
    <cellStyle name="Обычный 5 15 20 5" xfId="18671"/>
    <cellStyle name="Обычный 5 15 20 5 2" xfId="18672"/>
    <cellStyle name="Обычный 5 15 20 5 2 2" xfId="48545"/>
    <cellStyle name="Обычный 5 15 20 5 3" xfId="48546"/>
    <cellStyle name="Обычный 5 15 20 6" xfId="18673"/>
    <cellStyle name="Обычный 5 15 20 6 2" xfId="48547"/>
    <cellStyle name="Обычный 5 15 20 7" xfId="18674"/>
    <cellStyle name="Обычный 5 15 20 7 2" xfId="48548"/>
    <cellStyle name="Обычный 5 15 20 8" xfId="48549"/>
    <cellStyle name="Обычный 5 15 21" xfId="18675"/>
    <cellStyle name="Обычный 5 15 21 2" xfId="18676"/>
    <cellStyle name="Обычный 5 15 21 2 2" xfId="18677"/>
    <cellStyle name="Обычный 5 15 21 2 2 2" xfId="18678"/>
    <cellStyle name="Обычный 5 15 21 2 2 2 2" xfId="48550"/>
    <cellStyle name="Обычный 5 15 21 2 2 3" xfId="48551"/>
    <cellStyle name="Обычный 5 15 21 2 3" xfId="18679"/>
    <cellStyle name="Обычный 5 15 21 2 3 2" xfId="48552"/>
    <cellStyle name="Обычный 5 15 21 2 4" xfId="48553"/>
    <cellStyle name="Обычный 5 15 21 3" xfId="18680"/>
    <cellStyle name="Обычный 5 15 21 3 2" xfId="18681"/>
    <cellStyle name="Обычный 5 15 21 3 2 2" xfId="18682"/>
    <cellStyle name="Обычный 5 15 21 3 2 2 2" xfId="48554"/>
    <cellStyle name="Обычный 5 15 21 3 2 3" xfId="48555"/>
    <cellStyle name="Обычный 5 15 21 3 3" xfId="18683"/>
    <cellStyle name="Обычный 5 15 21 3 3 2" xfId="48556"/>
    <cellStyle name="Обычный 5 15 21 3 4" xfId="48557"/>
    <cellStyle name="Обычный 5 15 21 4" xfId="18684"/>
    <cellStyle name="Обычный 5 15 21 4 2" xfId="18685"/>
    <cellStyle name="Обычный 5 15 21 4 2 2" xfId="18686"/>
    <cellStyle name="Обычный 5 15 21 4 2 2 2" xfId="48558"/>
    <cellStyle name="Обычный 5 15 21 4 2 3" xfId="48559"/>
    <cellStyle name="Обычный 5 15 21 4 3" xfId="18687"/>
    <cellStyle name="Обычный 5 15 21 4 3 2" xfId="48560"/>
    <cellStyle name="Обычный 5 15 21 4 4" xfId="48561"/>
    <cellStyle name="Обычный 5 15 21 5" xfId="18688"/>
    <cellStyle name="Обычный 5 15 21 5 2" xfId="18689"/>
    <cellStyle name="Обычный 5 15 21 5 2 2" xfId="48562"/>
    <cellStyle name="Обычный 5 15 21 5 3" xfId="48563"/>
    <cellStyle name="Обычный 5 15 21 6" xfId="18690"/>
    <cellStyle name="Обычный 5 15 21 6 2" xfId="48564"/>
    <cellStyle name="Обычный 5 15 21 7" xfId="18691"/>
    <cellStyle name="Обычный 5 15 21 7 2" xfId="48565"/>
    <cellStyle name="Обычный 5 15 21 8" xfId="48566"/>
    <cellStyle name="Обычный 5 15 22" xfId="18692"/>
    <cellStyle name="Обычный 5 15 22 2" xfId="18693"/>
    <cellStyle name="Обычный 5 15 22 2 2" xfId="18694"/>
    <cellStyle name="Обычный 5 15 22 2 2 2" xfId="18695"/>
    <cellStyle name="Обычный 5 15 22 2 2 2 2" xfId="48567"/>
    <cellStyle name="Обычный 5 15 22 2 2 3" xfId="48568"/>
    <cellStyle name="Обычный 5 15 22 2 3" xfId="18696"/>
    <cellStyle name="Обычный 5 15 22 2 3 2" xfId="48569"/>
    <cellStyle name="Обычный 5 15 22 2 4" xfId="48570"/>
    <cellStyle name="Обычный 5 15 22 3" xfId="18697"/>
    <cellStyle name="Обычный 5 15 22 3 2" xfId="18698"/>
    <cellStyle name="Обычный 5 15 22 3 2 2" xfId="18699"/>
    <cellStyle name="Обычный 5 15 22 3 2 2 2" xfId="48571"/>
    <cellStyle name="Обычный 5 15 22 3 2 3" xfId="48572"/>
    <cellStyle name="Обычный 5 15 22 3 3" xfId="18700"/>
    <cellStyle name="Обычный 5 15 22 3 3 2" xfId="48573"/>
    <cellStyle name="Обычный 5 15 22 3 4" xfId="48574"/>
    <cellStyle name="Обычный 5 15 22 4" xfId="18701"/>
    <cellStyle name="Обычный 5 15 22 4 2" xfId="18702"/>
    <cellStyle name="Обычный 5 15 22 4 2 2" xfId="18703"/>
    <cellStyle name="Обычный 5 15 22 4 2 2 2" xfId="48575"/>
    <cellStyle name="Обычный 5 15 22 4 2 3" xfId="48576"/>
    <cellStyle name="Обычный 5 15 22 4 3" xfId="18704"/>
    <cellStyle name="Обычный 5 15 22 4 3 2" xfId="48577"/>
    <cellStyle name="Обычный 5 15 22 4 4" xfId="48578"/>
    <cellStyle name="Обычный 5 15 22 5" xfId="18705"/>
    <cellStyle name="Обычный 5 15 22 5 2" xfId="18706"/>
    <cellStyle name="Обычный 5 15 22 5 2 2" xfId="48579"/>
    <cellStyle name="Обычный 5 15 22 5 3" xfId="48580"/>
    <cellStyle name="Обычный 5 15 22 6" xfId="18707"/>
    <cellStyle name="Обычный 5 15 22 6 2" xfId="48581"/>
    <cellStyle name="Обычный 5 15 22 7" xfId="18708"/>
    <cellStyle name="Обычный 5 15 22 7 2" xfId="48582"/>
    <cellStyle name="Обычный 5 15 22 8" xfId="48583"/>
    <cellStyle name="Обычный 5 15 23" xfId="18709"/>
    <cellStyle name="Обычный 5 15 23 2" xfId="18710"/>
    <cellStyle name="Обычный 5 15 23 2 2" xfId="18711"/>
    <cellStyle name="Обычный 5 15 23 2 2 2" xfId="18712"/>
    <cellStyle name="Обычный 5 15 23 2 2 2 2" xfId="48584"/>
    <cellStyle name="Обычный 5 15 23 2 2 3" xfId="48585"/>
    <cellStyle name="Обычный 5 15 23 2 3" xfId="18713"/>
    <cellStyle name="Обычный 5 15 23 2 3 2" xfId="48586"/>
    <cellStyle name="Обычный 5 15 23 2 4" xfId="48587"/>
    <cellStyle name="Обычный 5 15 23 3" xfId="18714"/>
    <cellStyle name="Обычный 5 15 23 3 2" xfId="18715"/>
    <cellStyle name="Обычный 5 15 23 3 2 2" xfId="18716"/>
    <cellStyle name="Обычный 5 15 23 3 2 2 2" xfId="48588"/>
    <cellStyle name="Обычный 5 15 23 3 2 3" xfId="48589"/>
    <cellStyle name="Обычный 5 15 23 3 3" xfId="18717"/>
    <cellStyle name="Обычный 5 15 23 3 3 2" xfId="48590"/>
    <cellStyle name="Обычный 5 15 23 3 4" xfId="48591"/>
    <cellStyle name="Обычный 5 15 23 4" xfId="18718"/>
    <cellStyle name="Обычный 5 15 23 4 2" xfId="18719"/>
    <cellStyle name="Обычный 5 15 23 4 2 2" xfId="18720"/>
    <cellStyle name="Обычный 5 15 23 4 2 2 2" xfId="48592"/>
    <cellStyle name="Обычный 5 15 23 4 2 3" xfId="48593"/>
    <cellStyle name="Обычный 5 15 23 4 3" xfId="18721"/>
    <cellStyle name="Обычный 5 15 23 4 3 2" xfId="48594"/>
    <cellStyle name="Обычный 5 15 23 4 4" xfId="48595"/>
    <cellStyle name="Обычный 5 15 23 5" xfId="18722"/>
    <cellStyle name="Обычный 5 15 23 5 2" xfId="18723"/>
    <cellStyle name="Обычный 5 15 23 5 2 2" xfId="48596"/>
    <cellStyle name="Обычный 5 15 23 5 3" xfId="48597"/>
    <cellStyle name="Обычный 5 15 23 6" xfId="18724"/>
    <cellStyle name="Обычный 5 15 23 6 2" xfId="48598"/>
    <cellStyle name="Обычный 5 15 23 7" xfId="18725"/>
    <cellStyle name="Обычный 5 15 23 7 2" xfId="48599"/>
    <cellStyle name="Обычный 5 15 23 8" xfId="48600"/>
    <cellStyle name="Обычный 5 15 24" xfId="18726"/>
    <cellStyle name="Обычный 5 15 24 2" xfId="18727"/>
    <cellStyle name="Обычный 5 15 24 2 2" xfId="18728"/>
    <cellStyle name="Обычный 5 15 24 2 2 2" xfId="18729"/>
    <cellStyle name="Обычный 5 15 24 2 2 2 2" xfId="48601"/>
    <cellStyle name="Обычный 5 15 24 2 2 3" xfId="48602"/>
    <cellStyle name="Обычный 5 15 24 2 3" xfId="18730"/>
    <cellStyle name="Обычный 5 15 24 2 3 2" xfId="48603"/>
    <cellStyle name="Обычный 5 15 24 2 4" xfId="48604"/>
    <cellStyle name="Обычный 5 15 24 3" xfId="18731"/>
    <cellStyle name="Обычный 5 15 24 3 2" xfId="18732"/>
    <cellStyle name="Обычный 5 15 24 3 2 2" xfId="18733"/>
    <cellStyle name="Обычный 5 15 24 3 2 2 2" xfId="48605"/>
    <cellStyle name="Обычный 5 15 24 3 2 3" xfId="48606"/>
    <cellStyle name="Обычный 5 15 24 3 3" xfId="18734"/>
    <cellStyle name="Обычный 5 15 24 3 3 2" xfId="48607"/>
    <cellStyle name="Обычный 5 15 24 3 4" xfId="48608"/>
    <cellStyle name="Обычный 5 15 24 4" xfId="18735"/>
    <cellStyle name="Обычный 5 15 24 4 2" xfId="18736"/>
    <cellStyle name="Обычный 5 15 24 4 2 2" xfId="18737"/>
    <cellStyle name="Обычный 5 15 24 4 2 2 2" xfId="48609"/>
    <cellStyle name="Обычный 5 15 24 4 2 3" xfId="48610"/>
    <cellStyle name="Обычный 5 15 24 4 3" xfId="18738"/>
    <cellStyle name="Обычный 5 15 24 4 3 2" xfId="48611"/>
    <cellStyle name="Обычный 5 15 24 4 4" xfId="48612"/>
    <cellStyle name="Обычный 5 15 24 5" xfId="18739"/>
    <cellStyle name="Обычный 5 15 24 5 2" xfId="18740"/>
    <cellStyle name="Обычный 5 15 24 5 2 2" xfId="48613"/>
    <cellStyle name="Обычный 5 15 24 5 3" xfId="48614"/>
    <cellStyle name="Обычный 5 15 24 6" xfId="18741"/>
    <cellStyle name="Обычный 5 15 24 6 2" xfId="48615"/>
    <cellStyle name="Обычный 5 15 24 7" xfId="18742"/>
    <cellStyle name="Обычный 5 15 24 7 2" xfId="48616"/>
    <cellStyle name="Обычный 5 15 24 8" xfId="48617"/>
    <cellStyle name="Обычный 5 15 25" xfId="18743"/>
    <cellStyle name="Обычный 5 15 25 2" xfId="18744"/>
    <cellStyle name="Обычный 5 15 25 2 2" xfId="18745"/>
    <cellStyle name="Обычный 5 15 25 2 2 2" xfId="18746"/>
    <cellStyle name="Обычный 5 15 25 2 2 2 2" xfId="48618"/>
    <cellStyle name="Обычный 5 15 25 2 2 3" xfId="48619"/>
    <cellStyle name="Обычный 5 15 25 2 3" xfId="18747"/>
    <cellStyle name="Обычный 5 15 25 2 3 2" xfId="48620"/>
    <cellStyle name="Обычный 5 15 25 2 4" xfId="48621"/>
    <cellStyle name="Обычный 5 15 25 3" xfId="18748"/>
    <cellStyle name="Обычный 5 15 25 3 2" xfId="18749"/>
    <cellStyle name="Обычный 5 15 25 3 2 2" xfId="18750"/>
    <cellStyle name="Обычный 5 15 25 3 2 2 2" xfId="48622"/>
    <cellStyle name="Обычный 5 15 25 3 2 3" xfId="48623"/>
    <cellStyle name="Обычный 5 15 25 3 3" xfId="18751"/>
    <cellStyle name="Обычный 5 15 25 3 3 2" xfId="48624"/>
    <cellStyle name="Обычный 5 15 25 3 4" xfId="48625"/>
    <cellStyle name="Обычный 5 15 25 4" xfId="18752"/>
    <cellStyle name="Обычный 5 15 25 4 2" xfId="18753"/>
    <cellStyle name="Обычный 5 15 25 4 2 2" xfId="18754"/>
    <cellStyle name="Обычный 5 15 25 4 2 2 2" xfId="48626"/>
    <cellStyle name="Обычный 5 15 25 4 2 3" xfId="48627"/>
    <cellStyle name="Обычный 5 15 25 4 3" xfId="18755"/>
    <cellStyle name="Обычный 5 15 25 4 3 2" xfId="48628"/>
    <cellStyle name="Обычный 5 15 25 4 4" xfId="48629"/>
    <cellStyle name="Обычный 5 15 25 5" xfId="18756"/>
    <cellStyle name="Обычный 5 15 25 5 2" xfId="18757"/>
    <cellStyle name="Обычный 5 15 25 5 2 2" xfId="48630"/>
    <cellStyle name="Обычный 5 15 25 5 3" xfId="48631"/>
    <cellStyle name="Обычный 5 15 25 6" xfId="18758"/>
    <cellStyle name="Обычный 5 15 25 6 2" xfId="48632"/>
    <cellStyle name="Обычный 5 15 25 7" xfId="18759"/>
    <cellStyle name="Обычный 5 15 25 7 2" xfId="48633"/>
    <cellStyle name="Обычный 5 15 25 8" xfId="48634"/>
    <cellStyle name="Обычный 5 15 26" xfId="18760"/>
    <cellStyle name="Обычный 5 15 26 2" xfId="18761"/>
    <cellStyle name="Обычный 5 15 26 2 2" xfId="18762"/>
    <cellStyle name="Обычный 5 15 26 2 2 2" xfId="18763"/>
    <cellStyle name="Обычный 5 15 26 2 2 2 2" xfId="48635"/>
    <cellStyle name="Обычный 5 15 26 2 2 3" xfId="48636"/>
    <cellStyle name="Обычный 5 15 26 2 3" xfId="18764"/>
    <cellStyle name="Обычный 5 15 26 2 3 2" xfId="48637"/>
    <cellStyle name="Обычный 5 15 26 2 4" xfId="48638"/>
    <cellStyle name="Обычный 5 15 26 3" xfId="18765"/>
    <cellStyle name="Обычный 5 15 26 3 2" xfId="18766"/>
    <cellStyle name="Обычный 5 15 26 3 2 2" xfId="18767"/>
    <cellStyle name="Обычный 5 15 26 3 2 2 2" xfId="48639"/>
    <cellStyle name="Обычный 5 15 26 3 2 3" xfId="48640"/>
    <cellStyle name="Обычный 5 15 26 3 3" xfId="18768"/>
    <cellStyle name="Обычный 5 15 26 3 3 2" xfId="48641"/>
    <cellStyle name="Обычный 5 15 26 3 4" xfId="48642"/>
    <cellStyle name="Обычный 5 15 26 4" xfId="18769"/>
    <cellStyle name="Обычный 5 15 26 4 2" xfId="18770"/>
    <cellStyle name="Обычный 5 15 26 4 2 2" xfId="18771"/>
    <cellStyle name="Обычный 5 15 26 4 2 2 2" xfId="48643"/>
    <cellStyle name="Обычный 5 15 26 4 2 3" xfId="48644"/>
    <cellStyle name="Обычный 5 15 26 4 3" xfId="18772"/>
    <cellStyle name="Обычный 5 15 26 4 3 2" xfId="48645"/>
    <cellStyle name="Обычный 5 15 26 4 4" xfId="48646"/>
    <cellStyle name="Обычный 5 15 26 5" xfId="18773"/>
    <cellStyle name="Обычный 5 15 26 5 2" xfId="18774"/>
    <cellStyle name="Обычный 5 15 26 5 2 2" xfId="48647"/>
    <cellStyle name="Обычный 5 15 26 5 3" xfId="48648"/>
    <cellStyle name="Обычный 5 15 26 6" xfId="18775"/>
    <cellStyle name="Обычный 5 15 26 6 2" xfId="48649"/>
    <cellStyle name="Обычный 5 15 26 7" xfId="18776"/>
    <cellStyle name="Обычный 5 15 26 7 2" xfId="48650"/>
    <cellStyle name="Обычный 5 15 26 8" xfId="48651"/>
    <cellStyle name="Обычный 5 15 27" xfId="18777"/>
    <cellStyle name="Обычный 5 15 27 2" xfId="18778"/>
    <cellStyle name="Обычный 5 15 27 2 2" xfId="18779"/>
    <cellStyle name="Обычный 5 15 27 2 2 2" xfId="18780"/>
    <cellStyle name="Обычный 5 15 27 2 2 2 2" xfId="48652"/>
    <cellStyle name="Обычный 5 15 27 2 2 3" xfId="48653"/>
    <cellStyle name="Обычный 5 15 27 2 3" xfId="18781"/>
    <cellStyle name="Обычный 5 15 27 2 3 2" xfId="48654"/>
    <cellStyle name="Обычный 5 15 27 2 4" xfId="48655"/>
    <cellStyle name="Обычный 5 15 27 3" xfId="18782"/>
    <cellStyle name="Обычный 5 15 27 3 2" xfId="18783"/>
    <cellStyle name="Обычный 5 15 27 3 2 2" xfId="18784"/>
    <cellStyle name="Обычный 5 15 27 3 2 2 2" xfId="48656"/>
    <cellStyle name="Обычный 5 15 27 3 2 3" xfId="48657"/>
    <cellStyle name="Обычный 5 15 27 3 3" xfId="18785"/>
    <cellStyle name="Обычный 5 15 27 3 3 2" xfId="48658"/>
    <cellStyle name="Обычный 5 15 27 3 4" xfId="48659"/>
    <cellStyle name="Обычный 5 15 27 4" xfId="18786"/>
    <cellStyle name="Обычный 5 15 27 4 2" xfId="18787"/>
    <cellStyle name="Обычный 5 15 27 4 2 2" xfId="18788"/>
    <cellStyle name="Обычный 5 15 27 4 2 2 2" xfId="48660"/>
    <cellStyle name="Обычный 5 15 27 4 2 3" xfId="48661"/>
    <cellStyle name="Обычный 5 15 27 4 3" xfId="18789"/>
    <cellStyle name="Обычный 5 15 27 4 3 2" xfId="48662"/>
    <cellStyle name="Обычный 5 15 27 4 4" xfId="48663"/>
    <cellStyle name="Обычный 5 15 27 5" xfId="18790"/>
    <cellStyle name="Обычный 5 15 27 5 2" xfId="18791"/>
    <cellStyle name="Обычный 5 15 27 5 2 2" xfId="48664"/>
    <cellStyle name="Обычный 5 15 27 5 3" xfId="48665"/>
    <cellStyle name="Обычный 5 15 27 6" xfId="18792"/>
    <cellStyle name="Обычный 5 15 27 6 2" xfId="48666"/>
    <cellStyle name="Обычный 5 15 27 7" xfId="18793"/>
    <cellStyle name="Обычный 5 15 27 7 2" xfId="48667"/>
    <cellStyle name="Обычный 5 15 27 8" xfId="48668"/>
    <cellStyle name="Обычный 5 15 28" xfId="18794"/>
    <cellStyle name="Обычный 5 15 28 2" xfId="18795"/>
    <cellStyle name="Обычный 5 15 28 2 2" xfId="18796"/>
    <cellStyle name="Обычный 5 15 28 2 2 2" xfId="18797"/>
    <cellStyle name="Обычный 5 15 28 2 2 2 2" xfId="48669"/>
    <cellStyle name="Обычный 5 15 28 2 2 3" xfId="48670"/>
    <cellStyle name="Обычный 5 15 28 2 3" xfId="18798"/>
    <cellStyle name="Обычный 5 15 28 2 3 2" xfId="48671"/>
    <cellStyle name="Обычный 5 15 28 2 4" xfId="48672"/>
    <cellStyle name="Обычный 5 15 28 3" xfId="18799"/>
    <cellStyle name="Обычный 5 15 28 3 2" xfId="18800"/>
    <cellStyle name="Обычный 5 15 28 3 2 2" xfId="18801"/>
    <cellStyle name="Обычный 5 15 28 3 2 2 2" xfId="48673"/>
    <cellStyle name="Обычный 5 15 28 3 2 3" xfId="48674"/>
    <cellStyle name="Обычный 5 15 28 3 3" xfId="18802"/>
    <cellStyle name="Обычный 5 15 28 3 3 2" xfId="48675"/>
    <cellStyle name="Обычный 5 15 28 3 4" xfId="48676"/>
    <cellStyle name="Обычный 5 15 28 4" xfId="18803"/>
    <cellStyle name="Обычный 5 15 28 4 2" xfId="18804"/>
    <cellStyle name="Обычный 5 15 28 4 2 2" xfId="18805"/>
    <cellStyle name="Обычный 5 15 28 4 2 2 2" xfId="48677"/>
    <cellStyle name="Обычный 5 15 28 4 2 3" xfId="48678"/>
    <cellStyle name="Обычный 5 15 28 4 3" xfId="18806"/>
    <cellStyle name="Обычный 5 15 28 4 3 2" xfId="48679"/>
    <cellStyle name="Обычный 5 15 28 4 4" xfId="48680"/>
    <cellStyle name="Обычный 5 15 28 5" xfId="18807"/>
    <cellStyle name="Обычный 5 15 28 5 2" xfId="18808"/>
    <cellStyle name="Обычный 5 15 28 5 2 2" xfId="48681"/>
    <cellStyle name="Обычный 5 15 28 5 3" xfId="48682"/>
    <cellStyle name="Обычный 5 15 28 6" xfId="18809"/>
    <cellStyle name="Обычный 5 15 28 6 2" xfId="48683"/>
    <cellStyle name="Обычный 5 15 28 7" xfId="18810"/>
    <cellStyle name="Обычный 5 15 28 7 2" xfId="48684"/>
    <cellStyle name="Обычный 5 15 28 8" xfId="48685"/>
    <cellStyle name="Обычный 5 15 29" xfId="18811"/>
    <cellStyle name="Обычный 5 15 29 2" xfId="18812"/>
    <cellStyle name="Обычный 5 15 29 2 2" xfId="18813"/>
    <cellStyle name="Обычный 5 15 29 2 2 2" xfId="18814"/>
    <cellStyle name="Обычный 5 15 29 2 2 2 2" xfId="48686"/>
    <cellStyle name="Обычный 5 15 29 2 2 3" xfId="48687"/>
    <cellStyle name="Обычный 5 15 29 2 3" xfId="18815"/>
    <cellStyle name="Обычный 5 15 29 2 3 2" xfId="48688"/>
    <cellStyle name="Обычный 5 15 29 2 4" xfId="48689"/>
    <cellStyle name="Обычный 5 15 29 3" xfId="18816"/>
    <cellStyle name="Обычный 5 15 29 3 2" xfId="18817"/>
    <cellStyle name="Обычный 5 15 29 3 2 2" xfId="18818"/>
    <cellStyle name="Обычный 5 15 29 3 2 2 2" xfId="48690"/>
    <cellStyle name="Обычный 5 15 29 3 2 3" xfId="48691"/>
    <cellStyle name="Обычный 5 15 29 3 3" xfId="18819"/>
    <cellStyle name="Обычный 5 15 29 3 3 2" xfId="48692"/>
    <cellStyle name="Обычный 5 15 29 3 4" xfId="48693"/>
    <cellStyle name="Обычный 5 15 29 4" xfId="18820"/>
    <cellStyle name="Обычный 5 15 29 4 2" xfId="18821"/>
    <cellStyle name="Обычный 5 15 29 4 2 2" xfId="18822"/>
    <cellStyle name="Обычный 5 15 29 4 2 2 2" xfId="48694"/>
    <cellStyle name="Обычный 5 15 29 4 2 3" xfId="48695"/>
    <cellStyle name="Обычный 5 15 29 4 3" xfId="18823"/>
    <cellStyle name="Обычный 5 15 29 4 3 2" xfId="48696"/>
    <cellStyle name="Обычный 5 15 29 4 4" xfId="48697"/>
    <cellStyle name="Обычный 5 15 29 5" xfId="18824"/>
    <cellStyle name="Обычный 5 15 29 5 2" xfId="18825"/>
    <cellStyle name="Обычный 5 15 29 5 2 2" xfId="48698"/>
    <cellStyle name="Обычный 5 15 29 5 3" xfId="48699"/>
    <cellStyle name="Обычный 5 15 29 6" xfId="18826"/>
    <cellStyle name="Обычный 5 15 29 6 2" xfId="48700"/>
    <cellStyle name="Обычный 5 15 29 7" xfId="18827"/>
    <cellStyle name="Обычный 5 15 29 7 2" xfId="48701"/>
    <cellStyle name="Обычный 5 15 29 8" xfId="48702"/>
    <cellStyle name="Обычный 5 15 3" xfId="18828"/>
    <cellStyle name="Обычный 5 15 3 2" xfId="18829"/>
    <cellStyle name="Обычный 5 15 3 2 2" xfId="18830"/>
    <cellStyle name="Обычный 5 15 3 2 2 2" xfId="18831"/>
    <cellStyle name="Обычный 5 15 3 2 2 2 2" xfId="48703"/>
    <cellStyle name="Обычный 5 15 3 2 2 3" xfId="48704"/>
    <cellStyle name="Обычный 5 15 3 2 3" xfId="18832"/>
    <cellStyle name="Обычный 5 15 3 2 3 2" xfId="48705"/>
    <cellStyle name="Обычный 5 15 3 2 4" xfId="48706"/>
    <cellStyle name="Обычный 5 15 3 3" xfId="18833"/>
    <cellStyle name="Обычный 5 15 3 3 2" xfId="18834"/>
    <cellStyle name="Обычный 5 15 3 3 2 2" xfId="18835"/>
    <cellStyle name="Обычный 5 15 3 3 2 2 2" xfId="48707"/>
    <cellStyle name="Обычный 5 15 3 3 2 3" xfId="48708"/>
    <cellStyle name="Обычный 5 15 3 3 3" xfId="18836"/>
    <cellStyle name="Обычный 5 15 3 3 3 2" xfId="48709"/>
    <cellStyle name="Обычный 5 15 3 3 4" xfId="48710"/>
    <cellStyle name="Обычный 5 15 3 4" xfId="18837"/>
    <cellStyle name="Обычный 5 15 3 4 2" xfId="18838"/>
    <cellStyle name="Обычный 5 15 3 4 2 2" xfId="18839"/>
    <cellStyle name="Обычный 5 15 3 4 2 2 2" xfId="48711"/>
    <cellStyle name="Обычный 5 15 3 4 2 3" xfId="48712"/>
    <cellStyle name="Обычный 5 15 3 4 3" xfId="18840"/>
    <cellStyle name="Обычный 5 15 3 4 3 2" xfId="48713"/>
    <cellStyle name="Обычный 5 15 3 4 4" xfId="48714"/>
    <cellStyle name="Обычный 5 15 3 5" xfId="18841"/>
    <cellStyle name="Обычный 5 15 3 5 2" xfId="18842"/>
    <cellStyle name="Обычный 5 15 3 5 2 2" xfId="48715"/>
    <cellStyle name="Обычный 5 15 3 5 3" xfId="48716"/>
    <cellStyle name="Обычный 5 15 3 6" xfId="18843"/>
    <cellStyle name="Обычный 5 15 3 6 2" xfId="48717"/>
    <cellStyle name="Обычный 5 15 3 7" xfId="18844"/>
    <cellStyle name="Обычный 5 15 3 7 2" xfId="48718"/>
    <cellStyle name="Обычный 5 15 3 8" xfId="48719"/>
    <cellStyle name="Обычный 5 15 30" xfId="18845"/>
    <cellStyle name="Обычный 5 15 30 2" xfId="18846"/>
    <cellStyle name="Обычный 5 15 30 2 2" xfId="18847"/>
    <cellStyle name="Обычный 5 15 30 2 2 2" xfId="48720"/>
    <cellStyle name="Обычный 5 15 30 2 3" xfId="48721"/>
    <cellStyle name="Обычный 5 15 30 3" xfId="18848"/>
    <cellStyle name="Обычный 5 15 30 3 2" xfId="48722"/>
    <cellStyle name="Обычный 5 15 30 4" xfId="48723"/>
    <cellStyle name="Обычный 5 15 31" xfId="18849"/>
    <cellStyle name="Обычный 5 15 31 2" xfId="18850"/>
    <cellStyle name="Обычный 5 15 31 2 2" xfId="18851"/>
    <cellStyle name="Обычный 5 15 31 2 2 2" xfId="48724"/>
    <cellStyle name="Обычный 5 15 31 2 3" xfId="48725"/>
    <cellStyle name="Обычный 5 15 31 3" xfId="18852"/>
    <cellStyle name="Обычный 5 15 31 3 2" xfId="48726"/>
    <cellStyle name="Обычный 5 15 31 4" xfId="48727"/>
    <cellStyle name="Обычный 5 15 32" xfId="18853"/>
    <cellStyle name="Обычный 5 15 32 2" xfId="18854"/>
    <cellStyle name="Обычный 5 15 32 2 2" xfId="18855"/>
    <cellStyle name="Обычный 5 15 32 2 2 2" xfId="48728"/>
    <cellStyle name="Обычный 5 15 32 2 3" xfId="48729"/>
    <cellStyle name="Обычный 5 15 32 3" xfId="18856"/>
    <cellStyle name="Обычный 5 15 32 3 2" xfId="48730"/>
    <cellStyle name="Обычный 5 15 32 4" xfId="48731"/>
    <cellStyle name="Обычный 5 15 33" xfId="18857"/>
    <cellStyle name="Обычный 5 15 33 2" xfId="18858"/>
    <cellStyle name="Обычный 5 15 33 2 2" xfId="48732"/>
    <cellStyle name="Обычный 5 15 33 3" xfId="48733"/>
    <cellStyle name="Обычный 5 15 34" xfId="18859"/>
    <cellStyle name="Обычный 5 15 34 2" xfId="48734"/>
    <cellStyle name="Обычный 5 15 35" xfId="18860"/>
    <cellStyle name="Обычный 5 15 35 2" xfId="48735"/>
    <cellStyle name="Обычный 5 15 36" xfId="48736"/>
    <cellStyle name="Обычный 5 15 4" xfId="18861"/>
    <cellStyle name="Обычный 5 15 4 2" xfId="18862"/>
    <cellStyle name="Обычный 5 15 4 2 2" xfId="18863"/>
    <cellStyle name="Обычный 5 15 4 2 2 2" xfId="18864"/>
    <cellStyle name="Обычный 5 15 4 2 2 2 2" xfId="48737"/>
    <cellStyle name="Обычный 5 15 4 2 2 3" xfId="48738"/>
    <cellStyle name="Обычный 5 15 4 2 3" xfId="18865"/>
    <cellStyle name="Обычный 5 15 4 2 3 2" xfId="48739"/>
    <cellStyle name="Обычный 5 15 4 2 4" xfId="48740"/>
    <cellStyle name="Обычный 5 15 4 3" xfId="18866"/>
    <cellStyle name="Обычный 5 15 4 3 2" xfId="18867"/>
    <cellStyle name="Обычный 5 15 4 3 2 2" xfId="18868"/>
    <cellStyle name="Обычный 5 15 4 3 2 2 2" xfId="48741"/>
    <cellStyle name="Обычный 5 15 4 3 2 3" xfId="48742"/>
    <cellStyle name="Обычный 5 15 4 3 3" xfId="18869"/>
    <cellStyle name="Обычный 5 15 4 3 3 2" xfId="48743"/>
    <cellStyle name="Обычный 5 15 4 3 4" xfId="48744"/>
    <cellStyle name="Обычный 5 15 4 4" xfId="18870"/>
    <cellStyle name="Обычный 5 15 4 4 2" xfId="18871"/>
    <cellStyle name="Обычный 5 15 4 4 2 2" xfId="18872"/>
    <cellStyle name="Обычный 5 15 4 4 2 2 2" xfId="48745"/>
    <cellStyle name="Обычный 5 15 4 4 2 3" xfId="48746"/>
    <cellStyle name="Обычный 5 15 4 4 3" xfId="18873"/>
    <cellStyle name="Обычный 5 15 4 4 3 2" xfId="48747"/>
    <cellStyle name="Обычный 5 15 4 4 4" xfId="48748"/>
    <cellStyle name="Обычный 5 15 4 5" xfId="18874"/>
    <cellStyle name="Обычный 5 15 4 5 2" xfId="18875"/>
    <cellStyle name="Обычный 5 15 4 5 2 2" xfId="48749"/>
    <cellStyle name="Обычный 5 15 4 5 3" xfId="48750"/>
    <cellStyle name="Обычный 5 15 4 6" xfId="18876"/>
    <cellStyle name="Обычный 5 15 4 6 2" xfId="48751"/>
    <cellStyle name="Обычный 5 15 4 7" xfId="18877"/>
    <cellStyle name="Обычный 5 15 4 7 2" xfId="48752"/>
    <cellStyle name="Обычный 5 15 4 8" xfId="48753"/>
    <cellStyle name="Обычный 5 15 5" xfId="18878"/>
    <cellStyle name="Обычный 5 15 5 2" xfId="18879"/>
    <cellStyle name="Обычный 5 15 5 2 2" xfId="18880"/>
    <cellStyle name="Обычный 5 15 5 2 2 2" xfId="18881"/>
    <cellStyle name="Обычный 5 15 5 2 2 2 2" xfId="48754"/>
    <cellStyle name="Обычный 5 15 5 2 2 3" xfId="48755"/>
    <cellStyle name="Обычный 5 15 5 2 3" xfId="18882"/>
    <cellStyle name="Обычный 5 15 5 2 3 2" xfId="48756"/>
    <cellStyle name="Обычный 5 15 5 2 4" xfId="48757"/>
    <cellStyle name="Обычный 5 15 5 3" xfId="18883"/>
    <cellStyle name="Обычный 5 15 5 3 2" xfId="18884"/>
    <cellStyle name="Обычный 5 15 5 3 2 2" xfId="18885"/>
    <cellStyle name="Обычный 5 15 5 3 2 2 2" xfId="48758"/>
    <cellStyle name="Обычный 5 15 5 3 2 3" xfId="48759"/>
    <cellStyle name="Обычный 5 15 5 3 3" xfId="18886"/>
    <cellStyle name="Обычный 5 15 5 3 3 2" xfId="48760"/>
    <cellStyle name="Обычный 5 15 5 3 4" xfId="48761"/>
    <cellStyle name="Обычный 5 15 5 4" xfId="18887"/>
    <cellStyle name="Обычный 5 15 5 4 2" xfId="18888"/>
    <cellStyle name="Обычный 5 15 5 4 2 2" xfId="18889"/>
    <cellStyle name="Обычный 5 15 5 4 2 2 2" xfId="48762"/>
    <cellStyle name="Обычный 5 15 5 4 2 3" xfId="48763"/>
    <cellStyle name="Обычный 5 15 5 4 3" xfId="18890"/>
    <cellStyle name="Обычный 5 15 5 4 3 2" xfId="48764"/>
    <cellStyle name="Обычный 5 15 5 4 4" xfId="48765"/>
    <cellStyle name="Обычный 5 15 5 5" xfId="18891"/>
    <cellStyle name="Обычный 5 15 5 5 2" xfId="18892"/>
    <cellStyle name="Обычный 5 15 5 5 2 2" xfId="48766"/>
    <cellStyle name="Обычный 5 15 5 5 3" xfId="48767"/>
    <cellStyle name="Обычный 5 15 5 6" xfId="18893"/>
    <cellStyle name="Обычный 5 15 5 6 2" xfId="48768"/>
    <cellStyle name="Обычный 5 15 5 7" xfId="18894"/>
    <cellStyle name="Обычный 5 15 5 7 2" xfId="48769"/>
    <cellStyle name="Обычный 5 15 5 8" xfId="48770"/>
    <cellStyle name="Обычный 5 15 6" xfId="18895"/>
    <cellStyle name="Обычный 5 15 6 2" xfId="18896"/>
    <cellStyle name="Обычный 5 15 6 2 2" xfId="18897"/>
    <cellStyle name="Обычный 5 15 6 2 2 2" xfId="18898"/>
    <cellStyle name="Обычный 5 15 6 2 2 2 2" xfId="48771"/>
    <cellStyle name="Обычный 5 15 6 2 2 3" xfId="48772"/>
    <cellStyle name="Обычный 5 15 6 2 3" xfId="18899"/>
    <cellStyle name="Обычный 5 15 6 2 3 2" xfId="48773"/>
    <cellStyle name="Обычный 5 15 6 2 4" xfId="48774"/>
    <cellStyle name="Обычный 5 15 6 3" xfId="18900"/>
    <cellStyle name="Обычный 5 15 6 3 2" xfId="18901"/>
    <cellStyle name="Обычный 5 15 6 3 2 2" xfId="18902"/>
    <cellStyle name="Обычный 5 15 6 3 2 2 2" xfId="48775"/>
    <cellStyle name="Обычный 5 15 6 3 2 3" xfId="48776"/>
    <cellStyle name="Обычный 5 15 6 3 3" xfId="18903"/>
    <cellStyle name="Обычный 5 15 6 3 3 2" xfId="48777"/>
    <cellStyle name="Обычный 5 15 6 3 4" xfId="48778"/>
    <cellStyle name="Обычный 5 15 6 4" xfId="18904"/>
    <cellStyle name="Обычный 5 15 6 4 2" xfId="18905"/>
    <cellStyle name="Обычный 5 15 6 4 2 2" xfId="18906"/>
    <cellStyle name="Обычный 5 15 6 4 2 2 2" xfId="48779"/>
    <cellStyle name="Обычный 5 15 6 4 2 3" xfId="48780"/>
    <cellStyle name="Обычный 5 15 6 4 3" xfId="18907"/>
    <cellStyle name="Обычный 5 15 6 4 3 2" xfId="48781"/>
    <cellStyle name="Обычный 5 15 6 4 4" xfId="48782"/>
    <cellStyle name="Обычный 5 15 6 5" xfId="18908"/>
    <cellStyle name="Обычный 5 15 6 5 2" xfId="18909"/>
    <cellStyle name="Обычный 5 15 6 5 2 2" xfId="48783"/>
    <cellStyle name="Обычный 5 15 6 5 3" xfId="48784"/>
    <cellStyle name="Обычный 5 15 6 6" xfId="18910"/>
    <cellStyle name="Обычный 5 15 6 6 2" xfId="48785"/>
    <cellStyle name="Обычный 5 15 6 7" xfId="18911"/>
    <cellStyle name="Обычный 5 15 6 7 2" xfId="48786"/>
    <cellStyle name="Обычный 5 15 6 8" xfId="48787"/>
    <cellStyle name="Обычный 5 15 7" xfId="18912"/>
    <cellStyle name="Обычный 5 15 7 2" xfId="18913"/>
    <cellStyle name="Обычный 5 15 7 2 2" xfId="18914"/>
    <cellStyle name="Обычный 5 15 7 2 2 2" xfId="18915"/>
    <cellStyle name="Обычный 5 15 7 2 2 2 2" xfId="48788"/>
    <cellStyle name="Обычный 5 15 7 2 2 3" xfId="48789"/>
    <cellStyle name="Обычный 5 15 7 2 3" xfId="18916"/>
    <cellStyle name="Обычный 5 15 7 2 3 2" xfId="48790"/>
    <cellStyle name="Обычный 5 15 7 2 4" xfId="48791"/>
    <cellStyle name="Обычный 5 15 7 3" xfId="18917"/>
    <cellStyle name="Обычный 5 15 7 3 2" xfId="18918"/>
    <cellStyle name="Обычный 5 15 7 3 2 2" xfId="18919"/>
    <cellStyle name="Обычный 5 15 7 3 2 2 2" xfId="48792"/>
    <cellStyle name="Обычный 5 15 7 3 2 3" xfId="48793"/>
    <cellStyle name="Обычный 5 15 7 3 3" xfId="18920"/>
    <cellStyle name="Обычный 5 15 7 3 3 2" xfId="48794"/>
    <cellStyle name="Обычный 5 15 7 3 4" xfId="48795"/>
    <cellStyle name="Обычный 5 15 7 4" xfId="18921"/>
    <cellStyle name="Обычный 5 15 7 4 2" xfId="18922"/>
    <cellStyle name="Обычный 5 15 7 4 2 2" xfId="18923"/>
    <cellStyle name="Обычный 5 15 7 4 2 2 2" xfId="48796"/>
    <cellStyle name="Обычный 5 15 7 4 2 3" xfId="48797"/>
    <cellStyle name="Обычный 5 15 7 4 3" xfId="18924"/>
    <cellStyle name="Обычный 5 15 7 4 3 2" xfId="48798"/>
    <cellStyle name="Обычный 5 15 7 4 4" xfId="48799"/>
    <cellStyle name="Обычный 5 15 7 5" xfId="18925"/>
    <cellStyle name="Обычный 5 15 7 5 2" xfId="18926"/>
    <cellStyle name="Обычный 5 15 7 5 2 2" xfId="48800"/>
    <cellStyle name="Обычный 5 15 7 5 3" xfId="48801"/>
    <cellStyle name="Обычный 5 15 7 6" xfId="18927"/>
    <cellStyle name="Обычный 5 15 7 6 2" xfId="48802"/>
    <cellStyle name="Обычный 5 15 7 7" xfId="18928"/>
    <cellStyle name="Обычный 5 15 7 7 2" xfId="48803"/>
    <cellStyle name="Обычный 5 15 7 8" xfId="48804"/>
    <cellStyle name="Обычный 5 15 8" xfId="18929"/>
    <cellStyle name="Обычный 5 15 8 2" xfId="18930"/>
    <cellStyle name="Обычный 5 15 8 2 2" xfId="18931"/>
    <cellStyle name="Обычный 5 15 8 2 2 2" xfId="18932"/>
    <cellStyle name="Обычный 5 15 8 2 2 2 2" xfId="48805"/>
    <cellStyle name="Обычный 5 15 8 2 2 3" xfId="48806"/>
    <cellStyle name="Обычный 5 15 8 2 3" xfId="18933"/>
    <cellStyle name="Обычный 5 15 8 2 3 2" xfId="48807"/>
    <cellStyle name="Обычный 5 15 8 2 4" xfId="48808"/>
    <cellStyle name="Обычный 5 15 8 3" xfId="18934"/>
    <cellStyle name="Обычный 5 15 8 3 2" xfId="18935"/>
    <cellStyle name="Обычный 5 15 8 3 2 2" xfId="18936"/>
    <cellStyle name="Обычный 5 15 8 3 2 2 2" xfId="48809"/>
    <cellStyle name="Обычный 5 15 8 3 2 3" xfId="48810"/>
    <cellStyle name="Обычный 5 15 8 3 3" xfId="18937"/>
    <cellStyle name="Обычный 5 15 8 3 3 2" xfId="48811"/>
    <cellStyle name="Обычный 5 15 8 3 4" xfId="48812"/>
    <cellStyle name="Обычный 5 15 8 4" xfId="18938"/>
    <cellStyle name="Обычный 5 15 8 4 2" xfId="18939"/>
    <cellStyle name="Обычный 5 15 8 4 2 2" xfId="18940"/>
    <cellStyle name="Обычный 5 15 8 4 2 2 2" xfId="48813"/>
    <cellStyle name="Обычный 5 15 8 4 2 3" xfId="48814"/>
    <cellStyle name="Обычный 5 15 8 4 3" xfId="18941"/>
    <cellStyle name="Обычный 5 15 8 4 3 2" xfId="48815"/>
    <cellStyle name="Обычный 5 15 8 4 4" xfId="48816"/>
    <cellStyle name="Обычный 5 15 8 5" xfId="18942"/>
    <cellStyle name="Обычный 5 15 8 5 2" xfId="18943"/>
    <cellStyle name="Обычный 5 15 8 5 2 2" xfId="48817"/>
    <cellStyle name="Обычный 5 15 8 5 3" xfId="48818"/>
    <cellStyle name="Обычный 5 15 8 6" xfId="18944"/>
    <cellStyle name="Обычный 5 15 8 6 2" xfId="48819"/>
    <cellStyle name="Обычный 5 15 8 7" xfId="18945"/>
    <cellStyle name="Обычный 5 15 8 7 2" xfId="48820"/>
    <cellStyle name="Обычный 5 15 8 8" xfId="48821"/>
    <cellStyle name="Обычный 5 15 9" xfId="18946"/>
    <cellStyle name="Обычный 5 15 9 2" xfId="18947"/>
    <cellStyle name="Обычный 5 15 9 2 2" xfId="18948"/>
    <cellStyle name="Обычный 5 15 9 2 2 2" xfId="18949"/>
    <cellStyle name="Обычный 5 15 9 2 2 2 2" xfId="48822"/>
    <cellStyle name="Обычный 5 15 9 2 2 3" xfId="48823"/>
    <cellStyle name="Обычный 5 15 9 2 3" xfId="18950"/>
    <cellStyle name="Обычный 5 15 9 2 3 2" xfId="48824"/>
    <cellStyle name="Обычный 5 15 9 2 4" xfId="48825"/>
    <cellStyle name="Обычный 5 15 9 3" xfId="18951"/>
    <cellStyle name="Обычный 5 15 9 3 2" xfId="18952"/>
    <cellStyle name="Обычный 5 15 9 3 2 2" xfId="18953"/>
    <cellStyle name="Обычный 5 15 9 3 2 2 2" xfId="48826"/>
    <cellStyle name="Обычный 5 15 9 3 2 3" xfId="48827"/>
    <cellStyle name="Обычный 5 15 9 3 3" xfId="18954"/>
    <cellStyle name="Обычный 5 15 9 3 3 2" xfId="48828"/>
    <cellStyle name="Обычный 5 15 9 3 4" xfId="48829"/>
    <cellStyle name="Обычный 5 15 9 4" xfId="18955"/>
    <cellStyle name="Обычный 5 15 9 4 2" xfId="18956"/>
    <cellStyle name="Обычный 5 15 9 4 2 2" xfId="18957"/>
    <cellStyle name="Обычный 5 15 9 4 2 2 2" xfId="48830"/>
    <cellStyle name="Обычный 5 15 9 4 2 3" xfId="48831"/>
    <cellStyle name="Обычный 5 15 9 4 3" xfId="18958"/>
    <cellStyle name="Обычный 5 15 9 4 3 2" xfId="48832"/>
    <cellStyle name="Обычный 5 15 9 4 4" xfId="48833"/>
    <cellStyle name="Обычный 5 15 9 5" xfId="18959"/>
    <cellStyle name="Обычный 5 15 9 5 2" xfId="18960"/>
    <cellStyle name="Обычный 5 15 9 5 2 2" xfId="48834"/>
    <cellStyle name="Обычный 5 15 9 5 3" xfId="48835"/>
    <cellStyle name="Обычный 5 15 9 6" xfId="18961"/>
    <cellStyle name="Обычный 5 15 9 6 2" xfId="48836"/>
    <cellStyle name="Обычный 5 15 9 7" xfId="18962"/>
    <cellStyle name="Обычный 5 15 9 7 2" xfId="48837"/>
    <cellStyle name="Обычный 5 15 9 8" xfId="48838"/>
    <cellStyle name="Обычный 5 16" xfId="18963"/>
    <cellStyle name="Обычный 5 16 10" xfId="18964"/>
    <cellStyle name="Обычный 5 16 10 2" xfId="18965"/>
    <cellStyle name="Обычный 5 16 10 2 2" xfId="18966"/>
    <cellStyle name="Обычный 5 16 10 2 2 2" xfId="18967"/>
    <cellStyle name="Обычный 5 16 10 2 2 2 2" xfId="48839"/>
    <cellStyle name="Обычный 5 16 10 2 2 3" xfId="48840"/>
    <cellStyle name="Обычный 5 16 10 2 3" xfId="18968"/>
    <cellStyle name="Обычный 5 16 10 2 3 2" xfId="48841"/>
    <cellStyle name="Обычный 5 16 10 2 4" xfId="48842"/>
    <cellStyle name="Обычный 5 16 10 3" xfId="18969"/>
    <cellStyle name="Обычный 5 16 10 3 2" xfId="18970"/>
    <cellStyle name="Обычный 5 16 10 3 2 2" xfId="18971"/>
    <cellStyle name="Обычный 5 16 10 3 2 2 2" xfId="48843"/>
    <cellStyle name="Обычный 5 16 10 3 2 3" xfId="48844"/>
    <cellStyle name="Обычный 5 16 10 3 3" xfId="18972"/>
    <cellStyle name="Обычный 5 16 10 3 3 2" xfId="48845"/>
    <cellStyle name="Обычный 5 16 10 3 4" xfId="48846"/>
    <cellStyle name="Обычный 5 16 10 4" xfId="18973"/>
    <cellStyle name="Обычный 5 16 10 4 2" xfId="18974"/>
    <cellStyle name="Обычный 5 16 10 4 2 2" xfId="18975"/>
    <cellStyle name="Обычный 5 16 10 4 2 2 2" xfId="48847"/>
    <cellStyle name="Обычный 5 16 10 4 2 3" xfId="48848"/>
    <cellStyle name="Обычный 5 16 10 4 3" xfId="18976"/>
    <cellStyle name="Обычный 5 16 10 4 3 2" xfId="48849"/>
    <cellStyle name="Обычный 5 16 10 4 4" xfId="48850"/>
    <cellStyle name="Обычный 5 16 10 5" xfId="18977"/>
    <cellStyle name="Обычный 5 16 10 5 2" xfId="18978"/>
    <cellStyle name="Обычный 5 16 10 5 2 2" xfId="48851"/>
    <cellStyle name="Обычный 5 16 10 5 3" xfId="48852"/>
    <cellStyle name="Обычный 5 16 10 6" xfId="18979"/>
    <cellStyle name="Обычный 5 16 10 6 2" xfId="48853"/>
    <cellStyle name="Обычный 5 16 10 7" xfId="18980"/>
    <cellStyle name="Обычный 5 16 10 7 2" xfId="48854"/>
    <cellStyle name="Обычный 5 16 10 8" xfId="48855"/>
    <cellStyle name="Обычный 5 16 11" xfId="18981"/>
    <cellStyle name="Обычный 5 16 11 2" xfId="18982"/>
    <cellStyle name="Обычный 5 16 11 2 2" xfId="18983"/>
    <cellStyle name="Обычный 5 16 11 2 2 2" xfId="18984"/>
    <cellStyle name="Обычный 5 16 11 2 2 2 2" xfId="48856"/>
    <cellStyle name="Обычный 5 16 11 2 2 3" xfId="48857"/>
    <cellStyle name="Обычный 5 16 11 2 3" xfId="18985"/>
    <cellStyle name="Обычный 5 16 11 2 3 2" xfId="48858"/>
    <cellStyle name="Обычный 5 16 11 2 4" xfId="48859"/>
    <cellStyle name="Обычный 5 16 11 3" xfId="18986"/>
    <cellStyle name="Обычный 5 16 11 3 2" xfId="18987"/>
    <cellStyle name="Обычный 5 16 11 3 2 2" xfId="18988"/>
    <cellStyle name="Обычный 5 16 11 3 2 2 2" xfId="48860"/>
    <cellStyle name="Обычный 5 16 11 3 2 3" xfId="48861"/>
    <cellStyle name="Обычный 5 16 11 3 3" xfId="18989"/>
    <cellStyle name="Обычный 5 16 11 3 3 2" xfId="48862"/>
    <cellStyle name="Обычный 5 16 11 3 4" xfId="48863"/>
    <cellStyle name="Обычный 5 16 11 4" xfId="18990"/>
    <cellStyle name="Обычный 5 16 11 4 2" xfId="18991"/>
    <cellStyle name="Обычный 5 16 11 4 2 2" xfId="18992"/>
    <cellStyle name="Обычный 5 16 11 4 2 2 2" xfId="48864"/>
    <cellStyle name="Обычный 5 16 11 4 2 3" xfId="48865"/>
    <cellStyle name="Обычный 5 16 11 4 3" xfId="18993"/>
    <cellStyle name="Обычный 5 16 11 4 3 2" xfId="48866"/>
    <cellStyle name="Обычный 5 16 11 4 4" xfId="48867"/>
    <cellStyle name="Обычный 5 16 11 5" xfId="18994"/>
    <cellStyle name="Обычный 5 16 11 5 2" xfId="18995"/>
    <cellStyle name="Обычный 5 16 11 5 2 2" xfId="48868"/>
    <cellStyle name="Обычный 5 16 11 5 3" xfId="48869"/>
    <cellStyle name="Обычный 5 16 11 6" xfId="18996"/>
    <cellStyle name="Обычный 5 16 11 6 2" xfId="48870"/>
    <cellStyle name="Обычный 5 16 11 7" xfId="18997"/>
    <cellStyle name="Обычный 5 16 11 7 2" xfId="48871"/>
    <cellStyle name="Обычный 5 16 11 8" xfId="48872"/>
    <cellStyle name="Обычный 5 16 12" xfId="18998"/>
    <cellStyle name="Обычный 5 16 12 2" xfId="18999"/>
    <cellStyle name="Обычный 5 16 12 2 2" xfId="19000"/>
    <cellStyle name="Обычный 5 16 12 2 2 2" xfId="19001"/>
    <cellStyle name="Обычный 5 16 12 2 2 2 2" xfId="48873"/>
    <cellStyle name="Обычный 5 16 12 2 2 3" xfId="48874"/>
    <cellStyle name="Обычный 5 16 12 2 3" xfId="19002"/>
    <cellStyle name="Обычный 5 16 12 2 3 2" xfId="48875"/>
    <cellStyle name="Обычный 5 16 12 2 4" xfId="48876"/>
    <cellStyle name="Обычный 5 16 12 3" xfId="19003"/>
    <cellStyle name="Обычный 5 16 12 3 2" xfId="19004"/>
    <cellStyle name="Обычный 5 16 12 3 2 2" xfId="19005"/>
    <cellStyle name="Обычный 5 16 12 3 2 2 2" xfId="48877"/>
    <cellStyle name="Обычный 5 16 12 3 2 3" xfId="48878"/>
    <cellStyle name="Обычный 5 16 12 3 3" xfId="19006"/>
    <cellStyle name="Обычный 5 16 12 3 3 2" xfId="48879"/>
    <cellStyle name="Обычный 5 16 12 3 4" xfId="48880"/>
    <cellStyle name="Обычный 5 16 12 4" xfId="19007"/>
    <cellStyle name="Обычный 5 16 12 4 2" xfId="19008"/>
    <cellStyle name="Обычный 5 16 12 4 2 2" xfId="19009"/>
    <cellStyle name="Обычный 5 16 12 4 2 2 2" xfId="48881"/>
    <cellStyle name="Обычный 5 16 12 4 2 3" xfId="48882"/>
    <cellStyle name="Обычный 5 16 12 4 3" xfId="19010"/>
    <cellStyle name="Обычный 5 16 12 4 3 2" xfId="48883"/>
    <cellStyle name="Обычный 5 16 12 4 4" xfId="48884"/>
    <cellStyle name="Обычный 5 16 12 5" xfId="19011"/>
    <cellStyle name="Обычный 5 16 12 5 2" xfId="19012"/>
    <cellStyle name="Обычный 5 16 12 5 2 2" xfId="48885"/>
    <cellStyle name="Обычный 5 16 12 5 3" xfId="48886"/>
    <cellStyle name="Обычный 5 16 12 6" xfId="19013"/>
    <cellStyle name="Обычный 5 16 12 6 2" xfId="48887"/>
    <cellStyle name="Обычный 5 16 12 7" xfId="19014"/>
    <cellStyle name="Обычный 5 16 12 7 2" xfId="48888"/>
    <cellStyle name="Обычный 5 16 12 8" xfId="48889"/>
    <cellStyle name="Обычный 5 16 13" xfId="19015"/>
    <cellStyle name="Обычный 5 16 13 2" xfId="19016"/>
    <cellStyle name="Обычный 5 16 13 2 2" xfId="19017"/>
    <cellStyle name="Обычный 5 16 13 2 2 2" xfId="19018"/>
    <cellStyle name="Обычный 5 16 13 2 2 2 2" xfId="48890"/>
    <cellStyle name="Обычный 5 16 13 2 2 3" xfId="48891"/>
    <cellStyle name="Обычный 5 16 13 2 3" xfId="19019"/>
    <cellStyle name="Обычный 5 16 13 2 3 2" xfId="48892"/>
    <cellStyle name="Обычный 5 16 13 2 4" xfId="48893"/>
    <cellStyle name="Обычный 5 16 13 3" xfId="19020"/>
    <cellStyle name="Обычный 5 16 13 3 2" xfId="19021"/>
    <cellStyle name="Обычный 5 16 13 3 2 2" xfId="19022"/>
    <cellStyle name="Обычный 5 16 13 3 2 2 2" xfId="48894"/>
    <cellStyle name="Обычный 5 16 13 3 2 3" xfId="48895"/>
    <cellStyle name="Обычный 5 16 13 3 3" xfId="19023"/>
    <cellStyle name="Обычный 5 16 13 3 3 2" xfId="48896"/>
    <cellStyle name="Обычный 5 16 13 3 4" xfId="48897"/>
    <cellStyle name="Обычный 5 16 13 4" xfId="19024"/>
    <cellStyle name="Обычный 5 16 13 4 2" xfId="19025"/>
    <cellStyle name="Обычный 5 16 13 4 2 2" xfId="19026"/>
    <cellStyle name="Обычный 5 16 13 4 2 2 2" xfId="48898"/>
    <cellStyle name="Обычный 5 16 13 4 2 3" xfId="48899"/>
    <cellStyle name="Обычный 5 16 13 4 3" xfId="19027"/>
    <cellStyle name="Обычный 5 16 13 4 3 2" xfId="48900"/>
    <cellStyle name="Обычный 5 16 13 4 4" xfId="48901"/>
    <cellStyle name="Обычный 5 16 13 5" xfId="19028"/>
    <cellStyle name="Обычный 5 16 13 5 2" xfId="19029"/>
    <cellStyle name="Обычный 5 16 13 5 2 2" xfId="48902"/>
    <cellStyle name="Обычный 5 16 13 5 3" xfId="48903"/>
    <cellStyle name="Обычный 5 16 13 6" xfId="19030"/>
    <cellStyle name="Обычный 5 16 13 6 2" xfId="48904"/>
    <cellStyle name="Обычный 5 16 13 7" xfId="19031"/>
    <cellStyle name="Обычный 5 16 13 7 2" xfId="48905"/>
    <cellStyle name="Обычный 5 16 13 8" xfId="48906"/>
    <cellStyle name="Обычный 5 16 14" xfId="19032"/>
    <cellStyle name="Обычный 5 16 14 2" xfId="19033"/>
    <cellStyle name="Обычный 5 16 14 2 2" xfId="19034"/>
    <cellStyle name="Обычный 5 16 14 2 2 2" xfId="19035"/>
    <cellStyle name="Обычный 5 16 14 2 2 2 2" xfId="48907"/>
    <cellStyle name="Обычный 5 16 14 2 2 3" xfId="48908"/>
    <cellStyle name="Обычный 5 16 14 2 3" xfId="19036"/>
    <cellStyle name="Обычный 5 16 14 2 3 2" xfId="48909"/>
    <cellStyle name="Обычный 5 16 14 2 4" xfId="48910"/>
    <cellStyle name="Обычный 5 16 14 3" xfId="19037"/>
    <cellStyle name="Обычный 5 16 14 3 2" xfId="19038"/>
    <cellStyle name="Обычный 5 16 14 3 2 2" xfId="19039"/>
    <cellStyle name="Обычный 5 16 14 3 2 2 2" xfId="48911"/>
    <cellStyle name="Обычный 5 16 14 3 2 3" xfId="48912"/>
    <cellStyle name="Обычный 5 16 14 3 3" xfId="19040"/>
    <cellStyle name="Обычный 5 16 14 3 3 2" xfId="48913"/>
    <cellStyle name="Обычный 5 16 14 3 4" xfId="48914"/>
    <cellStyle name="Обычный 5 16 14 4" xfId="19041"/>
    <cellStyle name="Обычный 5 16 14 4 2" xfId="19042"/>
    <cellStyle name="Обычный 5 16 14 4 2 2" xfId="19043"/>
    <cellStyle name="Обычный 5 16 14 4 2 2 2" xfId="48915"/>
    <cellStyle name="Обычный 5 16 14 4 2 3" xfId="48916"/>
    <cellStyle name="Обычный 5 16 14 4 3" xfId="19044"/>
    <cellStyle name="Обычный 5 16 14 4 3 2" xfId="48917"/>
    <cellStyle name="Обычный 5 16 14 4 4" xfId="48918"/>
    <cellStyle name="Обычный 5 16 14 5" xfId="19045"/>
    <cellStyle name="Обычный 5 16 14 5 2" xfId="19046"/>
    <cellStyle name="Обычный 5 16 14 5 2 2" xfId="48919"/>
    <cellStyle name="Обычный 5 16 14 5 3" xfId="48920"/>
    <cellStyle name="Обычный 5 16 14 6" xfId="19047"/>
    <cellStyle name="Обычный 5 16 14 6 2" xfId="48921"/>
    <cellStyle name="Обычный 5 16 14 7" xfId="19048"/>
    <cellStyle name="Обычный 5 16 14 7 2" xfId="48922"/>
    <cellStyle name="Обычный 5 16 14 8" xfId="48923"/>
    <cellStyle name="Обычный 5 16 15" xfId="19049"/>
    <cellStyle name="Обычный 5 16 15 2" xfId="19050"/>
    <cellStyle name="Обычный 5 16 15 2 2" xfId="19051"/>
    <cellStyle name="Обычный 5 16 15 2 2 2" xfId="19052"/>
    <cellStyle name="Обычный 5 16 15 2 2 2 2" xfId="48924"/>
    <cellStyle name="Обычный 5 16 15 2 2 3" xfId="48925"/>
    <cellStyle name="Обычный 5 16 15 2 3" xfId="19053"/>
    <cellStyle name="Обычный 5 16 15 2 3 2" xfId="48926"/>
    <cellStyle name="Обычный 5 16 15 2 4" xfId="48927"/>
    <cellStyle name="Обычный 5 16 15 3" xfId="19054"/>
    <cellStyle name="Обычный 5 16 15 3 2" xfId="19055"/>
    <cellStyle name="Обычный 5 16 15 3 2 2" xfId="19056"/>
    <cellStyle name="Обычный 5 16 15 3 2 2 2" xfId="48928"/>
    <cellStyle name="Обычный 5 16 15 3 2 3" xfId="48929"/>
    <cellStyle name="Обычный 5 16 15 3 3" xfId="19057"/>
    <cellStyle name="Обычный 5 16 15 3 3 2" xfId="48930"/>
    <cellStyle name="Обычный 5 16 15 3 4" xfId="48931"/>
    <cellStyle name="Обычный 5 16 15 4" xfId="19058"/>
    <cellStyle name="Обычный 5 16 15 4 2" xfId="19059"/>
    <cellStyle name="Обычный 5 16 15 4 2 2" xfId="19060"/>
    <cellStyle name="Обычный 5 16 15 4 2 2 2" xfId="48932"/>
    <cellStyle name="Обычный 5 16 15 4 2 3" xfId="48933"/>
    <cellStyle name="Обычный 5 16 15 4 3" xfId="19061"/>
    <cellStyle name="Обычный 5 16 15 4 3 2" xfId="48934"/>
    <cellStyle name="Обычный 5 16 15 4 4" xfId="48935"/>
    <cellStyle name="Обычный 5 16 15 5" xfId="19062"/>
    <cellStyle name="Обычный 5 16 15 5 2" xfId="19063"/>
    <cellStyle name="Обычный 5 16 15 5 2 2" xfId="48936"/>
    <cellStyle name="Обычный 5 16 15 5 3" xfId="48937"/>
    <cellStyle name="Обычный 5 16 15 6" xfId="19064"/>
    <cellStyle name="Обычный 5 16 15 6 2" xfId="48938"/>
    <cellStyle name="Обычный 5 16 15 7" xfId="19065"/>
    <cellStyle name="Обычный 5 16 15 7 2" xfId="48939"/>
    <cellStyle name="Обычный 5 16 15 8" xfId="48940"/>
    <cellStyle name="Обычный 5 16 16" xfId="19066"/>
    <cellStyle name="Обычный 5 16 16 2" xfId="19067"/>
    <cellStyle name="Обычный 5 16 16 2 2" xfId="19068"/>
    <cellStyle name="Обычный 5 16 16 2 2 2" xfId="19069"/>
    <cellStyle name="Обычный 5 16 16 2 2 2 2" xfId="48941"/>
    <cellStyle name="Обычный 5 16 16 2 2 3" xfId="48942"/>
    <cellStyle name="Обычный 5 16 16 2 3" xfId="19070"/>
    <cellStyle name="Обычный 5 16 16 2 3 2" xfId="48943"/>
    <cellStyle name="Обычный 5 16 16 2 4" xfId="48944"/>
    <cellStyle name="Обычный 5 16 16 3" xfId="19071"/>
    <cellStyle name="Обычный 5 16 16 3 2" xfId="19072"/>
    <cellStyle name="Обычный 5 16 16 3 2 2" xfId="19073"/>
    <cellStyle name="Обычный 5 16 16 3 2 2 2" xfId="48945"/>
    <cellStyle name="Обычный 5 16 16 3 2 3" xfId="48946"/>
    <cellStyle name="Обычный 5 16 16 3 3" xfId="19074"/>
    <cellStyle name="Обычный 5 16 16 3 3 2" xfId="48947"/>
    <cellStyle name="Обычный 5 16 16 3 4" xfId="48948"/>
    <cellStyle name="Обычный 5 16 16 4" xfId="19075"/>
    <cellStyle name="Обычный 5 16 16 4 2" xfId="19076"/>
    <cellStyle name="Обычный 5 16 16 4 2 2" xfId="19077"/>
    <cellStyle name="Обычный 5 16 16 4 2 2 2" xfId="48949"/>
    <cellStyle name="Обычный 5 16 16 4 2 3" xfId="48950"/>
    <cellStyle name="Обычный 5 16 16 4 3" xfId="19078"/>
    <cellStyle name="Обычный 5 16 16 4 3 2" xfId="48951"/>
    <cellStyle name="Обычный 5 16 16 4 4" xfId="48952"/>
    <cellStyle name="Обычный 5 16 16 5" xfId="19079"/>
    <cellStyle name="Обычный 5 16 16 5 2" xfId="19080"/>
    <cellStyle name="Обычный 5 16 16 5 2 2" xfId="48953"/>
    <cellStyle name="Обычный 5 16 16 5 3" xfId="48954"/>
    <cellStyle name="Обычный 5 16 16 6" xfId="19081"/>
    <cellStyle name="Обычный 5 16 16 6 2" xfId="48955"/>
    <cellStyle name="Обычный 5 16 16 7" xfId="19082"/>
    <cellStyle name="Обычный 5 16 16 7 2" xfId="48956"/>
    <cellStyle name="Обычный 5 16 16 8" xfId="48957"/>
    <cellStyle name="Обычный 5 16 17" xfId="19083"/>
    <cellStyle name="Обычный 5 16 17 2" xfId="19084"/>
    <cellStyle name="Обычный 5 16 17 2 2" xfId="19085"/>
    <cellStyle name="Обычный 5 16 17 2 2 2" xfId="19086"/>
    <cellStyle name="Обычный 5 16 17 2 2 2 2" xfId="48958"/>
    <cellStyle name="Обычный 5 16 17 2 2 3" xfId="48959"/>
    <cellStyle name="Обычный 5 16 17 2 3" xfId="19087"/>
    <cellStyle name="Обычный 5 16 17 2 3 2" xfId="48960"/>
    <cellStyle name="Обычный 5 16 17 2 4" xfId="48961"/>
    <cellStyle name="Обычный 5 16 17 3" xfId="19088"/>
    <cellStyle name="Обычный 5 16 17 3 2" xfId="19089"/>
    <cellStyle name="Обычный 5 16 17 3 2 2" xfId="19090"/>
    <cellStyle name="Обычный 5 16 17 3 2 2 2" xfId="48962"/>
    <cellStyle name="Обычный 5 16 17 3 2 3" xfId="48963"/>
    <cellStyle name="Обычный 5 16 17 3 3" xfId="19091"/>
    <cellStyle name="Обычный 5 16 17 3 3 2" xfId="48964"/>
    <cellStyle name="Обычный 5 16 17 3 4" xfId="48965"/>
    <cellStyle name="Обычный 5 16 17 4" xfId="19092"/>
    <cellStyle name="Обычный 5 16 17 4 2" xfId="19093"/>
    <cellStyle name="Обычный 5 16 17 4 2 2" xfId="19094"/>
    <cellStyle name="Обычный 5 16 17 4 2 2 2" xfId="48966"/>
    <cellStyle name="Обычный 5 16 17 4 2 3" xfId="48967"/>
    <cellStyle name="Обычный 5 16 17 4 3" xfId="19095"/>
    <cellStyle name="Обычный 5 16 17 4 3 2" xfId="48968"/>
    <cellStyle name="Обычный 5 16 17 4 4" xfId="48969"/>
    <cellStyle name="Обычный 5 16 17 5" xfId="19096"/>
    <cellStyle name="Обычный 5 16 17 5 2" xfId="19097"/>
    <cellStyle name="Обычный 5 16 17 5 2 2" xfId="48970"/>
    <cellStyle name="Обычный 5 16 17 5 3" xfId="48971"/>
    <cellStyle name="Обычный 5 16 17 6" xfId="19098"/>
    <cellStyle name="Обычный 5 16 17 6 2" xfId="48972"/>
    <cellStyle name="Обычный 5 16 17 7" xfId="19099"/>
    <cellStyle name="Обычный 5 16 17 7 2" xfId="48973"/>
    <cellStyle name="Обычный 5 16 17 8" xfId="48974"/>
    <cellStyle name="Обычный 5 16 18" xfId="19100"/>
    <cellStyle name="Обычный 5 16 18 2" xfId="19101"/>
    <cellStyle name="Обычный 5 16 18 2 2" xfId="19102"/>
    <cellStyle name="Обычный 5 16 18 2 2 2" xfId="19103"/>
    <cellStyle name="Обычный 5 16 18 2 2 2 2" xfId="48975"/>
    <cellStyle name="Обычный 5 16 18 2 2 3" xfId="48976"/>
    <cellStyle name="Обычный 5 16 18 2 3" xfId="19104"/>
    <cellStyle name="Обычный 5 16 18 2 3 2" xfId="48977"/>
    <cellStyle name="Обычный 5 16 18 2 4" xfId="48978"/>
    <cellStyle name="Обычный 5 16 18 3" xfId="19105"/>
    <cellStyle name="Обычный 5 16 18 3 2" xfId="19106"/>
    <cellStyle name="Обычный 5 16 18 3 2 2" xfId="19107"/>
    <cellStyle name="Обычный 5 16 18 3 2 2 2" xfId="48979"/>
    <cellStyle name="Обычный 5 16 18 3 2 3" xfId="48980"/>
    <cellStyle name="Обычный 5 16 18 3 3" xfId="19108"/>
    <cellStyle name="Обычный 5 16 18 3 3 2" xfId="48981"/>
    <cellStyle name="Обычный 5 16 18 3 4" xfId="48982"/>
    <cellStyle name="Обычный 5 16 18 4" xfId="19109"/>
    <cellStyle name="Обычный 5 16 18 4 2" xfId="19110"/>
    <cellStyle name="Обычный 5 16 18 4 2 2" xfId="19111"/>
    <cellStyle name="Обычный 5 16 18 4 2 2 2" xfId="48983"/>
    <cellStyle name="Обычный 5 16 18 4 2 3" xfId="48984"/>
    <cellStyle name="Обычный 5 16 18 4 3" xfId="19112"/>
    <cellStyle name="Обычный 5 16 18 4 3 2" xfId="48985"/>
    <cellStyle name="Обычный 5 16 18 4 4" xfId="48986"/>
    <cellStyle name="Обычный 5 16 18 5" xfId="19113"/>
    <cellStyle name="Обычный 5 16 18 5 2" xfId="19114"/>
    <cellStyle name="Обычный 5 16 18 5 2 2" xfId="48987"/>
    <cellStyle name="Обычный 5 16 18 5 3" xfId="48988"/>
    <cellStyle name="Обычный 5 16 18 6" xfId="19115"/>
    <cellStyle name="Обычный 5 16 18 6 2" xfId="48989"/>
    <cellStyle name="Обычный 5 16 18 7" xfId="19116"/>
    <cellStyle name="Обычный 5 16 18 7 2" xfId="48990"/>
    <cellStyle name="Обычный 5 16 18 8" xfId="48991"/>
    <cellStyle name="Обычный 5 16 19" xfId="19117"/>
    <cellStyle name="Обычный 5 16 19 2" xfId="19118"/>
    <cellStyle name="Обычный 5 16 19 2 2" xfId="19119"/>
    <cellStyle name="Обычный 5 16 19 2 2 2" xfId="19120"/>
    <cellStyle name="Обычный 5 16 19 2 2 2 2" xfId="48992"/>
    <cellStyle name="Обычный 5 16 19 2 2 3" xfId="48993"/>
    <cellStyle name="Обычный 5 16 19 2 3" xfId="19121"/>
    <cellStyle name="Обычный 5 16 19 2 3 2" xfId="48994"/>
    <cellStyle name="Обычный 5 16 19 2 4" xfId="48995"/>
    <cellStyle name="Обычный 5 16 19 3" xfId="19122"/>
    <cellStyle name="Обычный 5 16 19 3 2" xfId="19123"/>
    <cellStyle name="Обычный 5 16 19 3 2 2" xfId="19124"/>
    <cellStyle name="Обычный 5 16 19 3 2 2 2" xfId="48996"/>
    <cellStyle name="Обычный 5 16 19 3 2 3" xfId="48997"/>
    <cellStyle name="Обычный 5 16 19 3 3" xfId="19125"/>
    <cellStyle name="Обычный 5 16 19 3 3 2" xfId="48998"/>
    <cellStyle name="Обычный 5 16 19 3 4" xfId="48999"/>
    <cellStyle name="Обычный 5 16 19 4" xfId="19126"/>
    <cellStyle name="Обычный 5 16 19 4 2" xfId="19127"/>
    <cellStyle name="Обычный 5 16 19 4 2 2" xfId="19128"/>
    <cellStyle name="Обычный 5 16 19 4 2 2 2" xfId="49000"/>
    <cellStyle name="Обычный 5 16 19 4 2 3" xfId="49001"/>
    <cellStyle name="Обычный 5 16 19 4 3" xfId="19129"/>
    <cellStyle name="Обычный 5 16 19 4 3 2" xfId="49002"/>
    <cellStyle name="Обычный 5 16 19 4 4" xfId="49003"/>
    <cellStyle name="Обычный 5 16 19 5" xfId="19130"/>
    <cellStyle name="Обычный 5 16 19 5 2" xfId="19131"/>
    <cellStyle name="Обычный 5 16 19 5 2 2" xfId="49004"/>
    <cellStyle name="Обычный 5 16 19 5 3" xfId="49005"/>
    <cellStyle name="Обычный 5 16 19 6" xfId="19132"/>
    <cellStyle name="Обычный 5 16 19 6 2" xfId="49006"/>
    <cellStyle name="Обычный 5 16 19 7" xfId="19133"/>
    <cellStyle name="Обычный 5 16 19 7 2" xfId="49007"/>
    <cellStyle name="Обычный 5 16 19 8" xfId="49008"/>
    <cellStyle name="Обычный 5 16 2" xfId="19134"/>
    <cellStyle name="Обычный 5 16 2 2" xfId="19135"/>
    <cellStyle name="Обычный 5 16 2 2 2" xfId="19136"/>
    <cellStyle name="Обычный 5 16 2 2 2 2" xfId="19137"/>
    <cellStyle name="Обычный 5 16 2 2 2 2 2" xfId="49009"/>
    <cellStyle name="Обычный 5 16 2 2 2 3" xfId="49010"/>
    <cellStyle name="Обычный 5 16 2 2 3" xfId="19138"/>
    <cellStyle name="Обычный 5 16 2 2 3 2" xfId="49011"/>
    <cellStyle name="Обычный 5 16 2 2 4" xfId="49012"/>
    <cellStyle name="Обычный 5 16 2 3" xfId="19139"/>
    <cellStyle name="Обычный 5 16 2 3 2" xfId="19140"/>
    <cellStyle name="Обычный 5 16 2 3 2 2" xfId="19141"/>
    <cellStyle name="Обычный 5 16 2 3 2 2 2" xfId="49013"/>
    <cellStyle name="Обычный 5 16 2 3 2 3" xfId="49014"/>
    <cellStyle name="Обычный 5 16 2 3 3" xfId="19142"/>
    <cellStyle name="Обычный 5 16 2 3 3 2" xfId="49015"/>
    <cellStyle name="Обычный 5 16 2 3 4" xfId="49016"/>
    <cellStyle name="Обычный 5 16 2 4" xfId="19143"/>
    <cellStyle name="Обычный 5 16 2 4 2" xfId="19144"/>
    <cellStyle name="Обычный 5 16 2 4 2 2" xfId="19145"/>
    <cellStyle name="Обычный 5 16 2 4 2 2 2" xfId="49017"/>
    <cellStyle name="Обычный 5 16 2 4 2 3" xfId="49018"/>
    <cellStyle name="Обычный 5 16 2 4 3" xfId="19146"/>
    <cellStyle name="Обычный 5 16 2 4 3 2" xfId="49019"/>
    <cellStyle name="Обычный 5 16 2 4 4" xfId="49020"/>
    <cellStyle name="Обычный 5 16 2 5" xfId="19147"/>
    <cellStyle name="Обычный 5 16 2 5 2" xfId="19148"/>
    <cellStyle name="Обычный 5 16 2 5 2 2" xfId="49021"/>
    <cellStyle name="Обычный 5 16 2 5 3" xfId="49022"/>
    <cellStyle name="Обычный 5 16 2 6" xfId="19149"/>
    <cellStyle name="Обычный 5 16 2 6 2" xfId="49023"/>
    <cellStyle name="Обычный 5 16 2 7" xfId="19150"/>
    <cellStyle name="Обычный 5 16 2 7 2" xfId="49024"/>
    <cellStyle name="Обычный 5 16 2 8" xfId="49025"/>
    <cellStyle name="Обычный 5 16 20" xfId="19151"/>
    <cellStyle name="Обычный 5 16 20 2" xfId="19152"/>
    <cellStyle name="Обычный 5 16 20 2 2" xfId="19153"/>
    <cellStyle name="Обычный 5 16 20 2 2 2" xfId="19154"/>
    <cellStyle name="Обычный 5 16 20 2 2 2 2" xfId="49026"/>
    <cellStyle name="Обычный 5 16 20 2 2 3" xfId="49027"/>
    <cellStyle name="Обычный 5 16 20 2 3" xfId="19155"/>
    <cellStyle name="Обычный 5 16 20 2 3 2" xfId="49028"/>
    <cellStyle name="Обычный 5 16 20 2 4" xfId="49029"/>
    <cellStyle name="Обычный 5 16 20 3" xfId="19156"/>
    <cellStyle name="Обычный 5 16 20 3 2" xfId="19157"/>
    <cellStyle name="Обычный 5 16 20 3 2 2" xfId="19158"/>
    <cellStyle name="Обычный 5 16 20 3 2 2 2" xfId="49030"/>
    <cellStyle name="Обычный 5 16 20 3 2 3" xfId="49031"/>
    <cellStyle name="Обычный 5 16 20 3 3" xfId="19159"/>
    <cellStyle name="Обычный 5 16 20 3 3 2" xfId="49032"/>
    <cellStyle name="Обычный 5 16 20 3 4" xfId="49033"/>
    <cellStyle name="Обычный 5 16 20 4" xfId="19160"/>
    <cellStyle name="Обычный 5 16 20 4 2" xfId="19161"/>
    <cellStyle name="Обычный 5 16 20 4 2 2" xfId="19162"/>
    <cellStyle name="Обычный 5 16 20 4 2 2 2" xfId="49034"/>
    <cellStyle name="Обычный 5 16 20 4 2 3" xfId="49035"/>
    <cellStyle name="Обычный 5 16 20 4 3" xfId="19163"/>
    <cellStyle name="Обычный 5 16 20 4 3 2" xfId="49036"/>
    <cellStyle name="Обычный 5 16 20 4 4" xfId="49037"/>
    <cellStyle name="Обычный 5 16 20 5" xfId="19164"/>
    <cellStyle name="Обычный 5 16 20 5 2" xfId="19165"/>
    <cellStyle name="Обычный 5 16 20 5 2 2" xfId="49038"/>
    <cellStyle name="Обычный 5 16 20 5 3" xfId="49039"/>
    <cellStyle name="Обычный 5 16 20 6" xfId="19166"/>
    <cellStyle name="Обычный 5 16 20 6 2" xfId="49040"/>
    <cellStyle name="Обычный 5 16 20 7" xfId="19167"/>
    <cellStyle name="Обычный 5 16 20 7 2" xfId="49041"/>
    <cellStyle name="Обычный 5 16 20 8" xfId="49042"/>
    <cellStyle name="Обычный 5 16 21" xfId="19168"/>
    <cellStyle name="Обычный 5 16 21 2" xfId="19169"/>
    <cellStyle name="Обычный 5 16 21 2 2" xfId="19170"/>
    <cellStyle name="Обычный 5 16 21 2 2 2" xfId="19171"/>
    <cellStyle name="Обычный 5 16 21 2 2 2 2" xfId="49043"/>
    <cellStyle name="Обычный 5 16 21 2 2 3" xfId="49044"/>
    <cellStyle name="Обычный 5 16 21 2 3" xfId="19172"/>
    <cellStyle name="Обычный 5 16 21 2 3 2" xfId="49045"/>
    <cellStyle name="Обычный 5 16 21 2 4" xfId="49046"/>
    <cellStyle name="Обычный 5 16 21 3" xfId="19173"/>
    <cellStyle name="Обычный 5 16 21 3 2" xfId="19174"/>
    <cellStyle name="Обычный 5 16 21 3 2 2" xfId="19175"/>
    <cellStyle name="Обычный 5 16 21 3 2 2 2" xfId="49047"/>
    <cellStyle name="Обычный 5 16 21 3 2 3" xfId="49048"/>
    <cellStyle name="Обычный 5 16 21 3 3" xfId="19176"/>
    <cellStyle name="Обычный 5 16 21 3 3 2" xfId="49049"/>
    <cellStyle name="Обычный 5 16 21 3 4" xfId="49050"/>
    <cellStyle name="Обычный 5 16 21 4" xfId="19177"/>
    <cellStyle name="Обычный 5 16 21 4 2" xfId="19178"/>
    <cellStyle name="Обычный 5 16 21 4 2 2" xfId="19179"/>
    <cellStyle name="Обычный 5 16 21 4 2 2 2" xfId="49051"/>
    <cellStyle name="Обычный 5 16 21 4 2 3" xfId="49052"/>
    <cellStyle name="Обычный 5 16 21 4 3" xfId="19180"/>
    <cellStyle name="Обычный 5 16 21 4 3 2" xfId="49053"/>
    <cellStyle name="Обычный 5 16 21 4 4" xfId="49054"/>
    <cellStyle name="Обычный 5 16 21 5" xfId="19181"/>
    <cellStyle name="Обычный 5 16 21 5 2" xfId="19182"/>
    <cellStyle name="Обычный 5 16 21 5 2 2" xfId="49055"/>
    <cellStyle name="Обычный 5 16 21 5 3" xfId="49056"/>
    <cellStyle name="Обычный 5 16 21 6" xfId="19183"/>
    <cellStyle name="Обычный 5 16 21 6 2" xfId="49057"/>
    <cellStyle name="Обычный 5 16 21 7" xfId="19184"/>
    <cellStyle name="Обычный 5 16 21 7 2" xfId="49058"/>
    <cellStyle name="Обычный 5 16 21 8" xfId="49059"/>
    <cellStyle name="Обычный 5 16 22" xfId="19185"/>
    <cellStyle name="Обычный 5 16 22 2" xfId="19186"/>
    <cellStyle name="Обычный 5 16 22 2 2" xfId="19187"/>
    <cellStyle name="Обычный 5 16 22 2 2 2" xfId="19188"/>
    <cellStyle name="Обычный 5 16 22 2 2 2 2" xfId="49060"/>
    <cellStyle name="Обычный 5 16 22 2 2 3" xfId="49061"/>
    <cellStyle name="Обычный 5 16 22 2 3" xfId="19189"/>
    <cellStyle name="Обычный 5 16 22 2 3 2" xfId="49062"/>
    <cellStyle name="Обычный 5 16 22 2 4" xfId="49063"/>
    <cellStyle name="Обычный 5 16 22 3" xfId="19190"/>
    <cellStyle name="Обычный 5 16 22 3 2" xfId="19191"/>
    <cellStyle name="Обычный 5 16 22 3 2 2" xfId="19192"/>
    <cellStyle name="Обычный 5 16 22 3 2 2 2" xfId="49064"/>
    <cellStyle name="Обычный 5 16 22 3 2 3" xfId="49065"/>
    <cellStyle name="Обычный 5 16 22 3 3" xfId="19193"/>
    <cellStyle name="Обычный 5 16 22 3 3 2" xfId="49066"/>
    <cellStyle name="Обычный 5 16 22 3 4" xfId="49067"/>
    <cellStyle name="Обычный 5 16 22 4" xfId="19194"/>
    <cellStyle name="Обычный 5 16 22 4 2" xfId="19195"/>
    <cellStyle name="Обычный 5 16 22 4 2 2" xfId="19196"/>
    <cellStyle name="Обычный 5 16 22 4 2 2 2" xfId="49068"/>
    <cellStyle name="Обычный 5 16 22 4 2 3" xfId="49069"/>
    <cellStyle name="Обычный 5 16 22 4 3" xfId="19197"/>
    <cellStyle name="Обычный 5 16 22 4 3 2" xfId="49070"/>
    <cellStyle name="Обычный 5 16 22 4 4" xfId="49071"/>
    <cellStyle name="Обычный 5 16 22 5" xfId="19198"/>
    <cellStyle name="Обычный 5 16 22 5 2" xfId="19199"/>
    <cellStyle name="Обычный 5 16 22 5 2 2" xfId="49072"/>
    <cellStyle name="Обычный 5 16 22 5 3" xfId="49073"/>
    <cellStyle name="Обычный 5 16 22 6" xfId="19200"/>
    <cellStyle name="Обычный 5 16 22 6 2" xfId="49074"/>
    <cellStyle name="Обычный 5 16 22 7" xfId="19201"/>
    <cellStyle name="Обычный 5 16 22 7 2" xfId="49075"/>
    <cellStyle name="Обычный 5 16 22 8" xfId="49076"/>
    <cellStyle name="Обычный 5 16 23" xfId="19202"/>
    <cellStyle name="Обычный 5 16 23 2" xfId="19203"/>
    <cellStyle name="Обычный 5 16 23 2 2" xfId="19204"/>
    <cellStyle name="Обычный 5 16 23 2 2 2" xfId="19205"/>
    <cellStyle name="Обычный 5 16 23 2 2 2 2" xfId="49077"/>
    <cellStyle name="Обычный 5 16 23 2 2 3" xfId="49078"/>
    <cellStyle name="Обычный 5 16 23 2 3" xfId="19206"/>
    <cellStyle name="Обычный 5 16 23 2 3 2" xfId="49079"/>
    <cellStyle name="Обычный 5 16 23 2 4" xfId="49080"/>
    <cellStyle name="Обычный 5 16 23 3" xfId="19207"/>
    <cellStyle name="Обычный 5 16 23 3 2" xfId="19208"/>
    <cellStyle name="Обычный 5 16 23 3 2 2" xfId="19209"/>
    <cellStyle name="Обычный 5 16 23 3 2 2 2" xfId="49081"/>
    <cellStyle name="Обычный 5 16 23 3 2 3" xfId="49082"/>
    <cellStyle name="Обычный 5 16 23 3 3" xfId="19210"/>
    <cellStyle name="Обычный 5 16 23 3 3 2" xfId="49083"/>
    <cellStyle name="Обычный 5 16 23 3 4" xfId="49084"/>
    <cellStyle name="Обычный 5 16 23 4" xfId="19211"/>
    <cellStyle name="Обычный 5 16 23 4 2" xfId="19212"/>
    <cellStyle name="Обычный 5 16 23 4 2 2" xfId="19213"/>
    <cellStyle name="Обычный 5 16 23 4 2 2 2" xfId="49085"/>
    <cellStyle name="Обычный 5 16 23 4 2 3" xfId="49086"/>
    <cellStyle name="Обычный 5 16 23 4 3" xfId="19214"/>
    <cellStyle name="Обычный 5 16 23 4 3 2" xfId="49087"/>
    <cellStyle name="Обычный 5 16 23 4 4" xfId="49088"/>
    <cellStyle name="Обычный 5 16 23 5" xfId="19215"/>
    <cellStyle name="Обычный 5 16 23 5 2" xfId="19216"/>
    <cellStyle name="Обычный 5 16 23 5 2 2" xfId="49089"/>
    <cellStyle name="Обычный 5 16 23 5 3" xfId="49090"/>
    <cellStyle name="Обычный 5 16 23 6" xfId="19217"/>
    <cellStyle name="Обычный 5 16 23 6 2" xfId="49091"/>
    <cellStyle name="Обычный 5 16 23 7" xfId="19218"/>
    <cellStyle name="Обычный 5 16 23 7 2" xfId="49092"/>
    <cellStyle name="Обычный 5 16 23 8" xfId="49093"/>
    <cellStyle name="Обычный 5 16 24" xfId="19219"/>
    <cellStyle name="Обычный 5 16 24 2" xfId="19220"/>
    <cellStyle name="Обычный 5 16 24 2 2" xfId="19221"/>
    <cellStyle name="Обычный 5 16 24 2 2 2" xfId="19222"/>
    <cellStyle name="Обычный 5 16 24 2 2 2 2" xfId="49094"/>
    <cellStyle name="Обычный 5 16 24 2 2 3" xfId="49095"/>
    <cellStyle name="Обычный 5 16 24 2 3" xfId="19223"/>
    <cellStyle name="Обычный 5 16 24 2 3 2" xfId="49096"/>
    <cellStyle name="Обычный 5 16 24 2 4" xfId="49097"/>
    <cellStyle name="Обычный 5 16 24 3" xfId="19224"/>
    <cellStyle name="Обычный 5 16 24 3 2" xfId="19225"/>
    <cellStyle name="Обычный 5 16 24 3 2 2" xfId="19226"/>
    <cellStyle name="Обычный 5 16 24 3 2 2 2" xfId="49098"/>
    <cellStyle name="Обычный 5 16 24 3 2 3" xfId="49099"/>
    <cellStyle name="Обычный 5 16 24 3 3" xfId="19227"/>
    <cellStyle name="Обычный 5 16 24 3 3 2" xfId="49100"/>
    <cellStyle name="Обычный 5 16 24 3 4" xfId="49101"/>
    <cellStyle name="Обычный 5 16 24 4" xfId="19228"/>
    <cellStyle name="Обычный 5 16 24 4 2" xfId="19229"/>
    <cellStyle name="Обычный 5 16 24 4 2 2" xfId="19230"/>
    <cellStyle name="Обычный 5 16 24 4 2 2 2" xfId="49102"/>
    <cellStyle name="Обычный 5 16 24 4 2 3" xfId="49103"/>
    <cellStyle name="Обычный 5 16 24 4 3" xfId="19231"/>
    <cellStyle name="Обычный 5 16 24 4 3 2" xfId="49104"/>
    <cellStyle name="Обычный 5 16 24 4 4" xfId="49105"/>
    <cellStyle name="Обычный 5 16 24 5" xfId="19232"/>
    <cellStyle name="Обычный 5 16 24 5 2" xfId="19233"/>
    <cellStyle name="Обычный 5 16 24 5 2 2" xfId="49106"/>
    <cellStyle name="Обычный 5 16 24 5 3" xfId="49107"/>
    <cellStyle name="Обычный 5 16 24 6" xfId="19234"/>
    <cellStyle name="Обычный 5 16 24 6 2" xfId="49108"/>
    <cellStyle name="Обычный 5 16 24 7" xfId="19235"/>
    <cellStyle name="Обычный 5 16 24 7 2" xfId="49109"/>
    <cellStyle name="Обычный 5 16 24 8" xfId="49110"/>
    <cellStyle name="Обычный 5 16 25" xfId="19236"/>
    <cellStyle name="Обычный 5 16 25 2" xfId="19237"/>
    <cellStyle name="Обычный 5 16 25 2 2" xfId="19238"/>
    <cellStyle name="Обычный 5 16 25 2 2 2" xfId="19239"/>
    <cellStyle name="Обычный 5 16 25 2 2 2 2" xfId="49111"/>
    <cellStyle name="Обычный 5 16 25 2 2 3" xfId="49112"/>
    <cellStyle name="Обычный 5 16 25 2 3" xfId="19240"/>
    <cellStyle name="Обычный 5 16 25 2 3 2" xfId="49113"/>
    <cellStyle name="Обычный 5 16 25 2 4" xfId="49114"/>
    <cellStyle name="Обычный 5 16 25 3" xfId="19241"/>
    <cellStyle name="Обычный 5 16 25 3 2" xfId="19242"/>
    <cellStyle name="Обычный 5 16 25 3 2 2" xfId="19243"/>
    <cellStyle name="Обычный 5 16 25 3 2 2 2" xfId="49115"/>
    <cellStyle name="Обычный 5 16 25 3 2 3" xfId="49116"/>
    <cellStyle name="Обычный 5 16 25 3 3" xfId="19244"/>
    <cellStyle name="Обычный 5 16 25 3 3 2" xfId="49117"/>
    <cellStyle name="Обычный 5 16 25 3 4" xfId="49118"/>
    <cellStyle name="Обычный 5 16 25 4" xfId="19245"/>
    <cellStyle name="Обычный 5 16 25 4 2" xfId="19246"/>
    <cellStyle name="Обычный 5 16 25 4 2 2" xfId="19247"/>
    <cellStyle name="Обычный 5 16 25 4 2 2 2" xfId="49119"/>
    <cellStyle name="Обычный 5 16 25 4 2 3" xfId="49120"/>
    <cellStyle name="Обычный 5 16 25 4 3" xfId="19248"/>
    <cellStyle name="Обычный 5 16 25 4 3 2" xfId="49121"/>
    <cellStyle name="Обычный 5 16 25 4 4" xfId="49122"/>
    <cellStyle name="Обычный 5 16 25 5" xfId="19249"/>
    <cellStyle name="Обычный 5 16 25 5 2" xfId="19250"/>
    <cellStyle name="Обычный 5 16 25 5 2 2" xfId="49123"/>
    <cellStyle name="Обычный 5 16 25 5 3" xfId="49124"/>
    <cellStyle name="Обычный 5 16 25 6" xfId="19251"/>
    <cellStyle name="Обычный 5 16 25 6 2" xfId="49125"/>
    <cellStyle name="Обычный 5 16 25 7" xfId="19252"/>
    <cellStyle name="Обычный 5 16 25 7 2" xfId="49126"/>
    <cellStyle name="Обычный 5 16 25 8" xfId="49127"/>
    <cellStyle name="Обычный 5 16 26" xfId="19253"/>
    <cellStyle name="Обычный 5 16 26 2" xfId="19254"/>
    <cellStyle name="Обычный 5 16 26 2 2" xfId="19255"/>
    <cellStyle name="Обычный 5 16 26 2 2 2" xfId="19256"/>
    <cellStyle name="Обычный 5 16 26 2 2 2 2" xfId="49128"/>
    <cellStyle name="Обычный 5 16 26 2 2 3" xfId="49129"/>
    <cellStyle name="Обычный 5 16 26 2 3" xfId="19257"/>
    <cellStyle name="Обычный 5 16 26 2 3 2" xfId="49130"/>
    <cellStyle name="Обычный 5 16 26 2 4" xfId="49131"/>
    <cellStyle name="Обычный 5 16 26 3" xfId="19258"/>
    <cellStyle name="Обычный 5 16 26 3 2" xfId="19259"/>
    <cellStyle name="Обычный 5 16 26 3 2 2" xfId="19260"/>
    <cellStyle name="Обычный 5 16 26 3 2 2 2" xfId="49132"/>
    <cellStyle name="Обычный 5 16 26 3 2 3" xfId="49133"/>
    <cellStyle name="Обычный 5 16 26 3 3" xfId="19261"/>
    <cellStyle name="Обычный 5 16 26 3 3 2" xfId="49134"/>
    <cellStyle name="Обычный 5 16 26 3 4" xfId="49135"/>
    <cellStyle name="Обычный 5 16 26 4" xfId="19262"/>
    <cellStyle name="Обычный 5 16 26 4 2" xfId="19263"/>
    <cellStyle name="Обычный 5 16 26 4 2 2" xfId="19264"/>
    <cellStyle name="Обычный 5 16 26 4 2 2 2" xfId="49136"/>
    <cellStyle name="Обычный 5 16 26 4 2 3" xfId="49137"/>
    <cellStyle name="Обычный 5 16 26 4 3" xfId="19265"/>
    <cellStyle name="Обычный 5 16 26 4 3 2" xfId="49138"/>
    <cellStyle name="Обычный 5 16 26 4 4" xfId="49139"/>
    <cellStyle name="Обычный 5 16 26 5" xfId="19266"/>
    <cellStyle name="Обычный 5 16 26 5 2" xfId="19267"/>
    <cellStyle name="Обычный 5 16 26 5 2 2" xfId="49140"/>
    <cellStyle name="Обычный 5 16 26 5 3" xfId="49141"/>
    <cellStyle name="Обычный 5 16 26 6" xfId="19268"/>
    <cellStyle name="Обычный 5 16 26 6 2" xfId="49142"/>
    <cellStyle name="Обычный 5 16 26 7" xfId="19269"/>
    <cellStyle name="Обычный 5 16 26 7 2" xfId="49143"/>
    <cellStyle name="Обычный 5 16 26 8" xfId="49144"/>
    <cellStyle name="Обычный 5 16 27" xfId="19270"/>
    <cellStyle name="Обычный 5 16 27 2" xfId="19271"/>
    <cellStyle name="Обычный 5 16 27 2 2" xfId="19272"/>
    <cellStyle name="Обычный 5 16 27 2 2 2" xfId="19273"/>
    <cellStyle name="Обычный 5 16 27 2 2 2 2" xfId="49145"/>
    <cellStyle name="Обычный 5 16 27 2 2 3" xfId="49146"/>
    <cellStyle name="Обычный 5 16 27 2 3" xfId="19274"/>
    <cellStyle name="Обычный 5 16 27 2 3 2" xfId="49147"/>
    <cellStyle name="Обычный 5 16 27 2 4" xfId="49148"/>
    <cellStyle name="Обычный 5 16 27 3" xfId="19275"/>
    <cellStyle name="Обычный 5 16 27 3 2" xfId="19276"/>
    <cellStyle name="Обычный 5 16 27 3 2 2" xfId="19277"/>
    <cellStyle name="Обычный 5 16 27 3 2 2 2" xfId="49149"/>
    <cellStyle name="Обычный 5 16 27 3 2 3" xfId="49150"/>
    <cellStyle name="Обычный 5 16 27 3 3" xfId="19278"/>
    <cellStyle name="Обычный 5 16 27 3 3 2" xfId="49151"/>
    <cellStyle name="Обычный 5 16 27 3 4" xfId="49152"/>
    <cellStyle name="Обычный 5 16 27 4" xfId="19279"/>
    <cellStyle name="Обычный 5 16 27 4 2" xfId="19280"/>
    <cellStyle name="Обычный 5 16 27 4 2 2" xfId="19281"/>
    <cellStyle name="Обычный 5 16 27 4 2 2 2" xfId="49153"/>
    <cellStyle name="Обычный 5 16 27 4 2 3" xfId="49154"/>
    <cellStyle name="Обычный 5 16 27 4 3" xfId="19282"/>
    <cellStyle name="Обычный 5 16 27 4 3 2" xfId="49155"/>
    <cellStyle name="Обычный 5 16 27 4 4" xfId="49156"/>
    <cellStyle name="Обычный 5 16 27 5" xfId="19283"/>
    <cellStyle name="Обычный 5 16 27 5 2" xfId="19284"/>
    <cellStyle name="Обычный 5 16 27 5 2 2" xfId="49157"/>
    <cellStyle name="Обычный 5 16 27 5 3" xfId="49158"/>
    <cellStyle name="Обычный 5 16 27 6" xfId="19285"/>
    <cellStyle name="Обычный 5 16 27 6 2" xfId="49159"/>
    <cellStyle name="Обычный 5 16 27 7" xfId="19286"/>
    <cellStyle name="Обычный 5 16 27 7 2" xfId="49160"/>
    <cellStyle name="Обычный 5 16 27 8" xfId="49161"/>
    <cellStyle name="Обычный 5 16 28" xfId="19287"/>
    <cellStyle name="Обычный 5 16 28 2" xfId="19288"/>
    <cellStyle name="Обычный 5 16 28 2 2" xfId="19289"/>
    <cellStyle name="Обычный 5 16 28 2 2 2" xfId="19290"/>
    <cellStyle name="Обычный 5 16 28 2 2 2 2" xfId="49162"/>
    <cellStyle name="Обычный 5 16 28 2 2 3" xfId="49163"/>
    <cellStyle name="Обычный 5 16 28 2 3" xfId="19291"/>
    <cellStyle name="Обычный 5 16 28 2 3 2" xfId="49164"/>
    <cellStyle name="Обычный 5 16 28 2 4" xfId="49165"/>
    <cellStyle name="Обычный 5 16 28 3" xfId="19292"/>
    <cellStyle name="Обычный 5 16 28 3 2" xfId="19293"/>
    <cellStyle name="Обычный 5 16 28 3 2 2" xfId="19294"/>
    <cellStyle name="Обычный 5 16 28 3 2 2 2" xfId="49166"/>
    <cellStyle name="Обычный 5 16 28 3 2 3" xfId="49167"/>
    <cellStyle name="Обычный 5 16 28 3 3" xfId="19295"/>
    <cellStyle name="Обычный 5 16 28 3 3 2" xfId="49168"/>
    <cellStyle name="Обычный 5 16 28 3 4" xfId="49169"/>
    <cellStyle name="Обычный 5 16 28 4" xfId="19296"/>
    <cellStyle name="Обычный 5 16 28 4 2" xfId="19297"/>
    <cellStyle name="Обычный 5 16 28 4 2 2" xfId="19298"/>
    <cellStyle name="Обычный 5 16 28 4 2 2 2" xfId="49170"/>
    <cellStyle name="Обычный 5 16 28 4 2 3" xfId="49171"/>
    <cellStyle name="Обычный 5 16 28 4 3" xfId="19299"/>
    <cellStyle name="Обычный 5 16 28 4 3 2" xfId="49172"/>
    <cellStyle name="Обычный 5 16 28 4 4" xfId="49173"/>
    <cellStyle name="Обычный 5 16 28 5" xfId="19300"/>
    <cellStyle name="Обычный 5 16 28 5 2" xfId="19301"/>
    <cellStyle name="Обычный 5 16 28 5 2 2" xfId="49174"/>
    <cellStyle name="Обычный 5 16 28 5 3" xfId="49175"/>
    <cellStyle name="Обычный 5 16 28 6" xfId="19302"/>
    <cellStyle name="Обычный 5 16 28 6 2" xfId="49176"/>
    <cellStyle name="Обычный 5 16 28 7" xfId="19303"/>
    <cellStyle name="Обычный 5 16 28 7 2" xfId="49177"/>
    <cellStyle name="Обычный 5 16 28 8" xfId="49178"/>
    <cellStyle name="Обычный 5 16 29" xfId="19304"/>
    <cellStyle name="Обычный 5 16 29 2" xfId="19305"/>
    <cellStyle name="Обычный 5 16 29 2 2" xfId="19306"/>
    <cellStyle name="Обычный 5 16 29 2 2 2" xfId="19307"/>
    <cellStyle name="Обычный 5 16 29 2 2 2 2" xfId="49179"/>
    <cellStyle name="Обычный 5 16 29 2 2 3" xfId="49180"/>
    <cellStyle name="Обычный 5 16 29 2 3" xfId="19308"/>
    <cellStyle name="Обычный 5 16 29 2 3 2" xfId="49181"/>
    <cellStyle name="Обычный 5 16 29 2 4" xfId="49182"/>
    <cellStyle name="Обычный 5 16 29 3" xfId="19309"/>
    <cellStyle name="Обычный 5 16 29 3 2" xfId="19310"/>
    <cellStyle name="Обычный 5 16 29 3 2 2" xfId="19311"/>
    <cellStyle name="Обычный 5 16 29 3 2 2 2" xfId="49183"/>
    <cellStyle name="Обычный 5 16 29 3 2 3" xfId="49184"/>
    <cellStyle name="Обычный 5 16 29 3 3" xfId="19312"/>
    <cellStyle name="Обычный 5 16 29 3 3 2" xfId="49185"/>
    <cellStyle name="Обычный 5 16 29 3 4" xfId="49186"/>
    <cellStyle name="Обычный 5 16 29 4" xfId="19313"/>
    <cellStyle name="Обычный 5 16 29 4 2" xfId="19314"/>
    <cellStyle name="Обычный 5 16 29 4 2 2" xfId="19315"/>
    <cellStyle name="Обычный 5 16 29 4 2 2 2" xfId="49187"/>
    <cellStyle name="Обычный 5 16 29 4 2 3" xfId="49188"/>
    <cellStyle name="Обычный 5 16 29 4 3" xfId="19316"/>
    <cellStyle name="Обычный 5 16 29 4 3 2" xfId="49189"/>
    <cellStyle name="Обычный 5 16 29 4 4" xfId="49190"/>
    <cellStyle name="Обычный 5 16 29 5" xfId="19317"/>
    <cellStyle name="Обычный 5 16 29 5 2" xfId="19318"/>
    <cellStyle name="Обычный 5 16 29 5 2 2" xfId="49191"/>
    <cellStyle name="Обычный 5 16 29 5 3" xfId="49192"/>
    <cellStyle name="Обычный 5 16 29 6" xfId="19319"/>
    <cellStyle name="Обычный 5 16 29 6 2" xfId="49193"/>
    <cellStyle name="Обычный 5 16 29 7" xfId="19320"/>
    <cellStyle name="Обычный 5 16 29 7 2" xfId="49194"/>
    <cellStyle name="Обычный 5 16 29 8" xfId="49195"/>
    <cellStyle name="Обычный 5 16 3" xfId="19321"/>
    <cellStyle name="Обычный 5 16 3 2" xfId="19322"/>
    <cellStyle name="Обычный 5 16 3 2 2" xfId="19323"/>
    <cellStyle name="Обычный 5 16 3 2 2 2" xfId="19324"/>
    <cellStyle name="Обычный 5 16 3 2 2 2 2" xfId="49196"/>
    <cellStyle name="Обычный 5 16 3 2 2 3" xfId="49197"/>
    <cellStyle name="Обычный 5 16 3 2 3" xfId="19325"/>
    <cellStyle name="Обычный 5 16 3 2 3 2" xfId="49198"/>
    <cellStyle name="Обычный 5 16 3 2 4" xfId="49199"/>
    <cellStyle name="Обычный 5 16 3 3" xfId="19326"/>
    <cellStyle name="Обычный 5 16 3 3 2" xfId="19327"/>
    <cellStyle name="Обычный 5 16 3 3 2 2" xfId="19328"/>
    <cellStyle name="Обычный 5 16 3 3 2 2 2" xfId="49200"/>
    <cellStyle name="Обычный 5 16 3 3 2 3" xfId="49201"/>
    <cellStyle name="Обычный 5 16 3 3 3" xfId="19329"/>
    <cellStyle name="Обычный 5 16 3 3 3 2" xfId="49202"/>
    <cellStyle name="Обычный 5 16 3 3 4" xfId="49203"/>
    <cellStyle name="Обычный 5 16 3 4" xfId="19330"/>
    <cellStyle name="Обычный 5 16 3 4 2" xfId="19331"/>
    <cellStyle name="Обычный 5 16 3 4 2 2" xfId="19332"/>
    <cellStyle name="Обычный 5 16 3 4 2 2 2" xfId="49204"/>
    <cellStyle name="Обычный 5 16 3 4 2 3" xfId="49205"/>
    <cellStyle name="Обычный 5 16 3 4 3" xfId="19333"/>
    <cellStyle name="Обычный 5 16 3 4 3 2" xfId="49206"/>
    <cellStyle name="Обычный 5 16 3 4 4" xfId="49207"/>
    <cellStyle name="Обычный 5 16 3 5" xfId="19334"/>
    <cellStyle name="Обычный 5 16 3 5 2" xfId="19335"/>
    <cellStyle name="Обычный 5 16 3 5 2 2" xfId="49208"/>
    <cellStyle name="Обычный 5 16 3 5 3" xfId="49209"/>
    <cellStyle name="Обычный 5 16 3 6" xfId="19336"/>
    <cellStyle name="Обычный 5 16 3 6 2" xfId="49210"/>
    <cellStyle name="Обычный 5 16 3 7" xfId="19337"/>
    <cellStyle name="Обычный 5 16 3 7 2" xfId="49211"/>
    <cellStyle name="Обычный 5 16 3 8" xfId="49212"/>
    <cellStyle name="Обычный 5 16 30" xfId="19338"/>
    <cellStyle name="Обычный 5 16 30 2" xfId="19339"/>
    <cellStyle name="Обычный 5 16 30 2 2" xfId="19340"/>
    <cellStyle name="Обычный 5 16 30 2 2 2" xfId="49213"/>
    <cellStyle name="Обычный 5 16 30 2 3" xfId="49214"/>
    <cellStyle name="Обычный 5 16 30 3" xfId="19341"/>
    <cellStyle name="Обычный 5 16 30 3 2" xfId="49215"/>
    <cellStyle name="Обычный 5 16 30 4" xfId="49216"/>
    <cellStyle name="Обычный 5 16 31" xfId="19342"/>
    <cellStyle name="Обычный 5 16 31 2" xfId="19343"/>
    <cellStyle name="Обычный 5 16 31 2 2" xfId="19344"/>
    <cellStyle name="Обычный 5 16 31 2 2 2" xfId="49217"/>
    <cellStyle name="Обычный 5 16 31 2 3" xfId="49218"/>
    <cellStyle name="Обычный 5 16 31 3" xfId="19345"/>
    <cellStyle name="Обычный 5 16 31 3 2" xfId="49219"/>
    <cellStyle name="Обычный 5 16 31 4" xfId="49220"/>
    <cellStyle name="Обычный 5 16 32" xfId="19346"/>
    <cellStyle name="Обычный 5 16 32 2" xfId="19347"/>
    <cellStyle name="Обычный 5 16 32 2 2" xfId="19348"/>
    <cellStyle name="Обычный 5 16 32 2 2 2" xfId="49221"/>
    <cellStyle name="Обычный 5 16 32 2 3" xfId="49222"/>
    <cellStyle name="Обычный 5 16 32 3" xfId="19349"/>
    <cellStyle name="Обычный 5 16 32 3 2" xfId="49223"/>
    <cellStyle name="Обычный 5 16 32 4" xfId="49224"/>
    <cellStyle name="Обычный 5 16 33" xfId="19350"/>
    <cellStyle name="Обычный 5 16 33 2" xfId="19351"/>
    <cellStyle name="Обычный 5 16 33 2 2" xfId="49225"/>
    <cellStyle name="Обычный 5 16 33 3" xfId="49226"/>
    <cellStyle name="Обычный 5 16 34" xfId="19352"/>
    <cellStyle name="Обычный 5 16 34 2" xfId="49227"/>
    <cellStyle name="Обычный 5 16 35" xfId="19353"/>
    <cellStyle name="Обычный 5 16 35 2" xfId="49228"/>
    <cellStyle name="Обычный 5 16 36" xfId="49229"/>
    <cellStyle name="Обычный 5 16 4" xfId="19354"/>
    <cellStyle name="Обычный 5 16 4 2" xfId="19355"/>
    <cellStyle name="Обычный 5 16 4 2 2" xfId="19356"/>
    <cellStyle name="Обычный 5 16 4 2 2 2" xfId="19357"/>
    <cellStyle name="Обычный 5 16 4 2 2 2 2" xfId="49230"/>
    <cellStyle name="Обычный 5 16 4 2 2 3" xfId="49231"/>
    <cellStyle name="Обычный 5 16 4 2 3" xfId="19358"/>
    <cellStyle name="Обычный 5 16 4 2 3 2" xfId="49232"/>
    <cellStyle name="Обычный 5 16 4 2 4" xfId="49233"/>
    <cellStyle name="Обычный 5 16 4 3" xfId="19359"/>
    <cellStyle name="Обычный 5 16 4 3 2" xfId="19360"/>
    <cellStyle name="Обычный 5 16 4 3 2 2" xfId="19361"/>
    <cellStyle name="Обычный 5 16 4 3 2 2 2" xfId="49234"/>
    <cellStyle name="Обычный 5 16 4 3 2 3" xfId="49235"/>
    <cellStyle name="Обычный 5 16 4 3 3" xfId="19362"/>
    <cellStyle name="Обычный 5 16 4 3 3 2" xfId="49236"/>
    <cellStyle name="Обычный 5 16 4 3 4" xfId="49237"/>
    <cellStyle name="Обычный 5 16 4 4" xfId="19363"/>
    <cellStyle name="Обычный 5 16 4 4 2" xfId="19364"/>
    <cellStyle name="Обычный 5 16 4 4 2 2" xfId="19365"/>
    <cellStyle name="Обычный 5 16 4 4 2 2 2" xfId="49238"/>
    <cellStyle name="Обычный 5 16 4 4 2 3" xfId="49239"/>
    <cellStyle name="Обычный 5 16 4 4 3" xfId="19366"/>
    <cellStyle name="Обычный 5 16 4 4 3 2" xfId="49240"/>
    <cellStyle name="Обычный 5 16 4 4 4" xfId="49241"/>
    <cellStyle name="Обычный 5 16 4 5" xfId="19367"/>
    <cellStyle name="Обычный 5 16 4 5 2" xfId="19368"/>
    <cellStyle name="Обычный 5 16 4 5 2 2" xfId="49242"/>
    <cellStyle name="Обычный 5 16 4 5 3" xfId="49243"/>
    <cellStyle name="Обычный 5 16 4 6" xfId="19369"/>
    <cellStyle name="Обычный 5 16 4 6 2" xfId="49244"/>
    <cellStyle name="Обычный 5 16 4 7" xfId="19370"/>
    <cellStyle name="Обычный 5 16 4 7 2" xfId="49245"/>
    <cellStyle name="Обычный 5 16 4 8" xfId="49246"/>
    <cellStyle name="Обычный 5 16 5" xfId="19371"/>
    <cellStyle name="Обычный 5 16 5 2" xfId="19372"/>
    <cellStyle name="Обычный 5 16 5 2 2" xfId="19373"/>
    <cellStyle name="Обычный 5 16 5 2 2 2" xfId="19374"/>
    <cellStyle name="Обычный 5 16 5 2 2 2 2" xfId="49247"/>
    <cellStyle name="Обычный 5 16 5 2 2 3" xfId="49248"/>
    <cellStyle name="Обычный 5 16 5 2 3" xfId="19375"/>
    <cellStyle name="Обычный 5 16 5 2 3 2" xfId="49249"/>
    <cellStyle name="Обычный 5 16 5 2 4" xfId="49250"/>
    <cellStyle name="Обычный 5 16 5 3" xfId="19376"/>
    <cellStyle name="Обычный 5 16 5 3 2" xfId="19377"/>
    <cellStyle name="Обычный 5 16 5 3 2 2" xfId="19378"/>
    <cellStyle name="Обычный 5 16 5 3 2 2 2" xfId="49251"/>
    <cellStyle name="Обычный 5 16 5 3 2 3" xfId="49252"/>
    <cellStyle name="Обычный 5 16 5 3 3" xfId="19379"/>
    <cellStyle name="Обычный 5 16 5 3 3 2" xfId="49253"/>
    <cellStyle name="Обычный 5 16 5 3 4" xfId="49254"/>
    <cellStyle name="Обычный 5 16 5 4" xfId="19380"/>
    <cellStyle name="Обычный 5 16 5 4 2" xfId="19381"/>
    <cellStyle name="Обычный 5 16 5 4 2 2" xfId="19382"/>
    <cellStyle name="Обычный 5 16 5 4 2 2 2" xfId="49255"/>
    <cellStyle name="Обычный 5 16 5 4 2 3" xfId="49256"/>
    <cellStyle name="Обычный 5 16 5 4 3" xfId="19383"/>
    <cellStyle name="Обычный 5 16 5 4 3 2" xfId="49257"/>
    <cellStyle name="Обычный 5 16 5 4 4" xfId="49258"/>
    <cellStyle name="Обычный 5 16 5 5" xfId="19384"/>
    <cellStyle name="Обычный 5 16 5 5 2" xfId="19385"/>
    <cellStyle name="Обычный 5 16 5 5 2 2" xfId="49259"/>
    <cellStyle name="Обычный 5 16 5 5 3" xfId="49260"/>
    <cellStyle name="Обычный 5 16 5 6" xfId="19386"/>
    <cellStyle name="Обычный 5 16 5 6 2" xfId="49261"/>
    <cellStyle name="Обычный 5 16 5 7" xfId="19387"/>
    <cellStyle name="Обычный 5 16 5 7 2" xfId="49262"/>
    <cellStyle name="Обычный 5 16 5 8" xfId="49263"/>
    <cellStyle name="Обычный 5 16 6" xfId="19388"/>
    <cellStyle name="Обычный 5 16 6 2" xfId="19389"/>
    <cellStyle name="Обычный 5 16 6 2 2" xfId="19390"/>
    <cellStyle name="Обычный 5 16 6 2 2 2" xfId="19391"/>
    <cellStyle name="Обычный 5 16 6 2 2 2 2" xfId="49264"/>
    <cellStyle name="Обычный 5 16 6 2 2 3" xfId="49265"/>
    <cellStyle name="Обычный 5 16 6 2 3" xfId="19392"/>
    <cellStyle name="Обычный 5 16 6 2 3 2" xfId="49266"/>
    <cellStyle name="Обычный 5 16 6 2 4" xfId="49267"/>
    <cellStyle name="Обычный 5 16 6 3" xfId="19393"/>
    <cellStyle name="Обычный 5 16 6 3 2" xfId="19394"/>
    <cellStyle name="Обычный 5 16 6 3 2 2" xfId="19395"/>
    <cellStyle name="Обычный 5 16 6 3 2 2 2" xfId="49268"/>
    <cellStyle name="Обычный 5 16 6 3 2 3" xfId="49269"/>
    <cellStyle name="Обычный 5 16 6 3 3" xfId="19396"/>
    <cellStyle name="Обычный 5 16 6 3 3 2" xfId="49270"/>
    <cellStyle name="Обычный 5 16 6 3 4" xfId="49271"/>
    <cellStyle name="Обычный 5 16 6 4" xfId="19397"/>
    <cellStyle name="Обычный 5 16 6 4 2" xfId="19398"/>
    <cellStyle name="Обычный 5 16 6 4 2 2" xfId="19399"/>
    <cellStyle name="Обычный 5 16 6 4 2 2 2" xfId="49272"/>
    <cellStyle name="Обычный 5 16 6 4 2 3" xfId="49273"/>
    <cellStyle name="Обычный 5 16 6 4 3" xfId="19400"/>
    <cellStyle name="Обычный 5 16 6 4 3 2" xfId="49274"/>
    <cellStyle name="Обычный 5 16 6 4 4" xfId="49275"/>
    <cellStyle name="Обычный 5 16 6 5" xfId="19401"/>
    <cellStyle name="Обычный 5 16 6 5 2" xfId="19402"/>
    <cellStyle name="Обычный 5 16 6 5 2 2" xfId="49276"/>
    <cellStyle name="Обычный 5 16 6 5 3" xfId="49277"/>
    <cellStyle name="Обычный 5 16 6 6" xfId="19403"/>
    <cellStyle name="Обычный 5 16 6 6 2" xfId="49278"/>
    <cellStyle name="Обычный 5 16 6 7" xfId="19404"/>
    <cellStyle name="Обычный 5 16 6 7 2" xfId="49279"/>
    <cellStyle name="Обычный 5 16 6 8" xfId="49280"/>
    <cellStyle name="Обычный 5 16 7" xfId="19405"/>
    <cellStyle name="Обычный 5 16 7 2" xfId="19406"/>
    <cellStyle name="Обычный 5 16 7 2 2" xfId="19407"/>
    <cellStyle name="Обычный 5 16 7 2 2 2" xfId="19408"/>
    <cellStyle name="Обычный 5 16 7 2 2 2 2" xfId="49281"/>
    <cellStyle name="Обычный 5 16 7 2 2 3" xfId="49282"/>
    <cellStyle name="Обычный 5 16 7 2 3" xfId="19409"/>
    <cellStyle name="Обычный 5 16 7 2 3 2" xfId="49283"/>
    <cellStyle name="Обычный 5 16 7 2 4" xfId="49284"/>
    <cellStyle name="Обычный 5 16 7 3" xfId="19410"/>
    <cellStyle name="Обычный 5 16 7 3 2" xfId="19411"/>
    <cellStyle name="Обычный 5 16 7 3 2 2" xfId="19412"/>
    <cellStyle name="Обычный 5 16 7 3 2 2 2" xfId="49285"/>
    <cellStyle name="Обычный 5 16 7 3 2 3" xfId="49286"/>
    <cellStyle name="Обычный 5 16 7 3 3" xfId="19413"/>
    <cellStyle name="Обычный 5 16 7 3 3 2" xfId="49287"/>
    <cellStyle name="Обычный 5 16 7 3 4" xfId="49288"/>
    <cellStyle name="Обычный 5 16 7 4" xfId="19414"/>
    <cellStyle name="Обычный 5 16 7 4 2" xfId="19415"/>
    <cellStyle name="Обычный 5 16 7 4 2 2" xfId="19416"/>
    <cellStyle name="Обычный 5 16 7 4 2 2 2" xfId="49289"/>
    <cellStyle name="Обычный 5 16 7 4 2 3" xfId="49290"/>
    <cellStyle name="Обычный 5 16 7 4 3" xfId="19417"/>
    <cellStyle name="Обычный 5 16 7 4 3 2" xfId="49291"/>
    <cellStyle name="Обычный 5 16 7 4 4" xfId="49292"/>
    <cellStyle name="Обычный 5 16 7 5" xfId="19418"/>
    <cellStyle name="Обычный 5 16 7 5 2" xfId="19419"/>
    <cellStyle name="Обычный 5 16 7 5 2 2" xfId="49293"/>
    <cellStyle name="Обычный 5 16 7 5 3" xfId="49294"/>
    <cellStyle name="Обычный 5 16 7 6" xfId="19420"/>
    <cellStyle name="Обычный 5 16 7 6 2" xfId="49295"/>
    <cellStyle name="Обычный 5 16 7 7" xfId="19421"/>
    <cellStyle name="Обычный 5 16 7 7 2" xfId="49296"/>
    <cellStyle name="Обычный 5 16 7 8" xfId="49297"/>
    <cellStyle name="Обычный 5 16 8" xfId="19422"/>
    <cellStyle name="Обычный 5 16 8 2" xfId="19423"/>
    <cellStyle name="Обычный 5 16 8 2 2" xfId="19424"/>
    <cellStyle name="Обычный 5 16 8 2 2 2" xfId="19425"/>
    <cellStyle name="Обычный 5 16 8 2 2 2 2" xfId="49298"/>
    <cellStyle name="Обычный 5 16 8 2 2 3" xfId="49299"/>
    <cellStyle name="Обычный 5 16 8 2 3" xfId="19426"/>
    <cellStyle name="Обычный 5 16 8 2 3 2" xfId="49300"/>
    <cellStyle name="Обычный 5 16 8 2 4" xfId="49301"/>
    <cellStyle name="Обычный 5 16 8 3" xfId="19427"/>
    <cellStyle name="Обычный 5 16 8 3 2" xfId="19428"/>
    <cellStyle name="Обычный 5 16 8 3 2 2" xfId="19429"/>
    <cellStyle name="Обычный 5 16 8 3 2 2 2" xfId="49302"/>
    <cellStyle name="Обычный 5 16 8 3 2 3" xfId="49303"/>
    <cellStyle name="Обычный 5 16 8 3 3" xfId="19430"/>
    <cellStyle name="Обычный 5 16 8 3 3 2" xfId="49304"/>
    <cellStyle name="Обычный 5 16 8 3 4" xfId="49305"/>
    <cellStyle name="Обычный 5 16 8 4" xfId="19431"/>
    <cellStyle name="Обычный 5 16 8 4 2" xfId="19432"/>
    <cellStyle name="Обычный 5 16 8 4 2 2" xfId="19433"/>
    <cellStyle name="Обычный 5 16 8 4 2 2 2" xfId="49306"/>
    <cellStyle name="Обычный 5 16 8 4 2 3" xfId="49307"/>
    <cellStyle name="Обычный 5 16 8 4 3" xfId="19434"/>
    <cellStyle name="Обычный 5 16 8 4 3 2" xfId="49308"/>
    <cellStyle name="Обычный 5 16 8 4 4" xfId="49309"/>
    <cellStyle name="Обычный 5 16 8 5" xfId="19435"/>
    <cellStyle name="Обычный 5 16 8 5 2" xfId="19436"/>
    <cellStyle name="Обычный 5 16 8 5 2 2" xfId="49310"/>
    <cellStyle name="Обычный 5 16 8 5 3" xfId="49311"/>
    <cellStyle name="Обычный 5 16 8 6" xfId="19437"/>
    <cellStyle name="Обычный 5 16 8 6 2" xfId="49312"/>
    <cellStyle name="Обычный 5 16 8 7" xfId="19438"/>
    <cellStyle name="Обычный 5 16 8 7 2" xfId="49313"/>
    <cellStyle name="Обычный 5 16 8 8" xfId="49314"/>
    <cellStyle name="Обычный 5 16 9" xfId="19439"/>
    <cellStyle name="Обычный 5 16 9 2" xfId="19440"/>
    <cellStyle name="Обычный 5 16 9 2 2" xfId="19441"/>
    <cellStyle name="Обычный 5 16 9 2 2 2" xfId="19442"/>
    <cellStyle name="Обычный 5 16 9 2 2 2 2" xfId="49315"/>
    <cellStyle name="Обычный 5 16 9 2 2 3" xfId="49316"/>
    <cellStyle name="Обычный 5 16 9 2 3" xfId="19443"/>
    <cellStyle name="Обычный 5 16 9 2 3 2" xfId="49317"/>
    <cellStyle name="Обычный 5 16 9 2 4" xfId="49318"/>
    <cellStyle name="Обычный 5 16 9 3" xfId="19444"/>
    <cellStyle name="Обычный 5 16 9 3 2" xfId="19445"/>
    <cellStyle name="Обычный 5 16 9 3 2 2" xfId="19446"/>
    <cellStyle name="Обычный 5 16 9 3 2 2 2" xfId="49319"/>
    <cellStyle name="Обычный 5 16 9 3 2 3" xfId="49320"/>
    <cellStyle name="Обычный 5 16 9 3 3" xfId="19447"/>
    <cellStyle name="Обычный 5 16 9 3 3 2" xfId="49321"/>
    <cellStyle name="Обычный 5 16 9 3 4" xfId="49322"/>
    <cellStyle name="Обычный 5 16 9 4" xfId="19448"/>
    <cellStyle name="Обычный 5 16 9 4 2" xfId="19449"/>
    <cellStyle name="Обычный 5 16 9 4 2 2" xfId="19450"/>
    <cellStyle name="Обычный 5 16 9 4 2 2 2" xfId="49323"/>
    <cellStyle name="Обычный 5 16 9 4 2 3" xfId="49324"/>
    <cellStyle name="Обычный 5 16 9 4 3" xfId="19451"/>
    <cellStyle name="Обычный 5 16 9 4 3 2" xfId="49325"/>
    <cellStyle name="Обычный 5 16 9 4 4" xfId="49326"/>
    <cellStyle name="Обычный 5 16 9 5" xfId="19452"/>
    <cellStyle name="Обычный 5 16 9 5 2" xfId="19453"/>
    <cellStyle name="Обычный 5 16 9 5 2 2" xfId="49327"/>
    <cellStyle name="Обычный 5 16 9 5 3" xfId="49328"/>
    <cellStyle name="Обычный 5 16 9 6" xfId="19454"/>
    <cellStyle name="Обычный 5 16 9 6 2" xfId="49329"/>
    <cellStyle name="Обычный 5 16 9 7" xfId="19455"/>
    <cellStyle name="Обычный 5 16 9 7 2" xfId="49330"/>
    <cellStyle name="Обычный 5 16 9 8" xfId="49331"/>
    <cellStyle name="Обычный 5 17" xfId="19456"/>
    <cellStyle name="Обычный 5 17 10" xfId="19457"/>
    <cellStyle name="Обычный 5 17 10 2" xfId="19458"/>
    <cellStyle name="Обычный 5 17 10 2 2" xfId="19459"/>
    <cellStyle name="Обычный 5 17 10 2 2 2" xfId="19460"/>
    <cellStyle name="Обычный 5 17 10 2 2 2 2" xfId="49332"/>
    <cellStyle name="Обычный 5 17 10 2 2 3" xfId="49333"/>
    <cellStyle name="Обычный 5 17 10 2 3" xfId="19461"/>
    <cellStyle name="Обычный 5 17 10 2 3 2" xfId="49334"/>
    <cellStyle name="Обычный 5 17 10 2 4" xfId="49335"/>
    <cellStyle name="Обычный 5 17 10 3" xfId="19462"/>
    <cellStyle name="Обычный 5 17 10 3 2" xfId="19463"/>
    <cellStyle name="Обычный 5 17 10 3 2 2" xfId="19464"/>
    <cellStyle name="Обычный 5 17 10 3 2 2 2" xfId="49336"/>
    <cellStyle name="Обычный 5 17 10 3 2 3" xfId="49337"/>
    <cellStyle name="Обычный 5 17 10 3 3" xfId="19465"/>
    <cellStyle name="Обычный 5 17 10 3 3 2" xfId="49338"/>
    <cellStyle name="Обычный 5 17 10 3 4" xfId="49339"/>
    <cellStyle name="Обычный 5 17 10 4" xfId="19466"/>
    <cellStyle name="Обычный 5 17 10 4 2" xfId="19467"/>
    <cellStyle name="Обычный 5 17 10 4 2 2" xfId="19468"/>
    <cellStyle name="Обычный 5 17 10 4 2 2 2" xfId="49340"/>
    <cellStyle name="Обычный 5 17 10 4 2 3" xfId="49341"/>
    <cellStyle name="Обычный 5 17 10 4 3" xfId="19469"/>
    <cellStyle name="Обычный 5 17 10 4 3 2" xfId="49342"/>
    <cellStyle name="Обычный 5 17 10 4 4" xfId="49343"/>
    <cellStyle name="Обычный 5 17 10 5" xfId="19470"/>
    <cellStyle name="Обычный 5 17 10 5 2" xfId="19471"/>
    <cellStyle name="Обычный 5 17 10 5 2 2" xfId="49344"/>
    <cellStyle name="Обычный 5 17 10 5 3" xfId="49345"/>
    <cellStyle name="Обычный 5 17 10 6" xfId="19472"/>
    <cellStyle name="Обычный 5 17 10 6 2" xfId="49346"/>
    <cellStyle name="Обычный 5 17 10 7" xfId="19473"/>
    <cellStyle name="Обычный 5 17 10 7 2" xfId="49347"/>
    <cellStyle name="Обычный 5 17 10 8" xfId="49348"/>
    <cellStyle name="Обычный 5 17 11" xfId="19474"/>
    <cellStyle name="Обычный 5 17 11 2" xfId="19475"/>
    <cellStyle name="Обычный 5 17 11 2 2" xfId="19476"/>
    <cellStyle name="Обычный 5 17 11 2 2 2" xfId="19477"/>
    <cellStyle name="Обычный 5 17 11 2 2 2 2" xfId="49349"/>
    <cellStyle name="Обычный 5 17 11 2 2 3" xfId="49350"/>
    <cellStyle name="Обычный 5 17 11 2 3" xfId="19478"/>
    <cellStyle name="Обычный 5 17 11 2 3 2" xfId="49351"/>
    <cellStyle name="Обычный 5 17 11 2 4" xfId="49352"/>
    <cellStyle name="Обычный 5 17 11 3" xfId="19479"/>
    <cellStyle name="Обычный 5 17 11 3 2" xfId="19480"/>
    <cellStyle name="Обычный 5 17 11 3 2 2" xfId="19481"/>
    <cellStyle name="Обычный 5 17 11 3 2 2 2" xfId="49353"/>
    <cellStyle name="Обычный 5 17 11 3 2 3" xfId="49354"/>
    <cellStyle name="Обычный 5 17 11 3 3" xfId="19482"/>
    <cellStyle name="Обычный 5 17 11 3 3 2" xfId="49355"/>
    <cellStyle name="Обычный 5 17 11 3 4" xfId="49356"/>
    <cellStyle name="Обычный 5 17 11 4" xfId="19483"/>
    <cellStyle name="Обычный 5 17 11 4 2" xfId="19484"/>
    <cellStyle name="Обычный 5 17 11 4 2 2" xfId="19485"/>
    <cellStyle name="Обычный 5 17 11 4 2 2 2" xfId="49357"/>
    <cellStyle name="Обычный 5 17 11 4 2 3" xfId="49358"/>
    <cellStyle name="Обычный 5 17 11 4 3" xfId="19486"/>
    <cellStyle name="Обычный 5 17 11 4 3 2" xfId="49359"/>
    <cellStyle name="Обычный 5 17 11 4 4" xfId="49360"/>
    <cellStyle name="Обычный 5 17 11 5" xfId="19487"/>
    <cellStyle name="Обычный 5 17 11 5 2" xfId="19488"/>
    <cellStyle name="Обычный 5 17 11 5 2 2" xfId="49361"/>
    <cellStyle name="Обычный 5 17 11 5 3" xfId="49362"/>
    <cellStyle name="Обычный 5 17 11 6" xfId="19489"/>
    <cellStyle name="Обычный 5 17 11 6 2" xfId="49363"/>
    <cellStyle name="Обычный 5 17 11 7" xfId="19490"/>
    <cellStyle name="Обычный 5 17 11 7 2" xfId="49364"/>
    <cellStyle name="Обычный 5 17 11 8" xfId="49365"/>
    <cellStyle name="Обычный 5 17 12" xfId="19491"/>
    <cellStyle name="Обычный 5 17 12 2" xfId="19492"/>
    <cellStyle name="Обычный 5 17 12 2 2" xfId="19493"/>
    <cellStyle name="Обычный 5 17 12 2 2 2" xfId="19494"/>
    <cellStyle name="Обычный 5 17 12 2 2 2 2" xfId="49366"/>
    <cellStyle name="Обычный 5 17 12 2 2 3" xfId="49367"/>
    <cellStyle name="Обычный 5 17 12 2 3" xfId="19495"/>
    <cellStyle name="Обычный 5 17 12 2 3 2" xfId="49368"/>
    <cellStyle name="Обычный 5 17 12 2 4" xfId="49369"/>
    <cellStyle name="Обычный 5 17 12 3" xfId="19496"/>
    <cellStyle name="Обычный 5 17 12 3 2" xfId="19497"/>
    <cellStyle name="Обычный 5 17 12 3 2 2" xfId="19498"/>
    <cellStyle name="Обычный 5 17 12 3 2 2 2" xfId="49370"/>
    <cellStyle name="Обычный 5 17 12 3 2 3" xfId="49371"/>
    <cellStyle name="Обычный 5 17 12 3 3" xfId="19499"/>
    <cellStyle name="Обычный 5 17 12 3 3 2" xfId="49372"/>
    <cellStyle name="Обычный 5 17 12 3 4" xfId="49373"/>
    <cellStyle name="Обычный 5 17 12 4" xfId="19500"/>
    <cellStyle name="Обычный 5 17 12 4 2" xfId="19501"/>
    <cellStyle name="Обычный 5 17 12 4 2 2" xfId="19502"/>
    <cellStyle name="Обычный 5 17 12 4 2 2 2" xfId="49374"/>
    <cellStyle name="Обычный 5 17 12 4 2 3" xfId="49375"/>
    <cellStyle name="Обычный 5 17 12 4 3" xfId="19503"/>
    <cellStyle name="Обычный 5 17 12 4 3 2" xfId="49376"/>
    <cellStyle name="Обычный 5 17 12 4 4" xfId="49377"/>
    <cellStyle name="Обычный 5 17 12 5" xfId="19504"/>
    <cellStyle name="Обычный 5 17 12 5 2" xfId="19505"/>
    <cellStyle name="Обычный 5 17 12 5 2 2" xfId="49378"/>
    <cellStyle name="Обычный 5 17 12 5 3" xfId="49379"/>
    <cellStyle name="Обычный 5 17 12 6" xfId="19506"/>
    <cellStyle name="Обычный 5 17 12 6 2" xfId="49380"/>
    <cellStyle name="Обычный 5 17 12 7" xfId="19507"/>
    <cellStyle name="Обычный 5 17 12 7 2" xfId="49381"/>
    <cellStyle name="Обычный 5 17 12 8" xfId="49382"/>
    <cellStyle name="Обычный 5 17 13" xfId="19508"/>
    <cellStyle name="Обычный 5 17 13 2" xfId="19509"/>
    <cellStyle name="Обычный 5 17 13 2 2" xfId="19510"/>
    <cellStyle name="Обычный 5 17 13 2 2 2" xfId="19511"/>
    <cellStyle name="Обычный 5 17 13 2 2 2 2" xfId="49383"/>
    <cellStyle name="Обычный 5 17 13 2 2 3" xfId="49384"/>
    <cellStyle name="Обычный 5 17 13 2 3" xfId="19512"/>
    <cellStyle name="Обычный 5 17 13 2 3 2" xfId="49385"/>
    <cellStyle name="Обычный 5 17 13 2 4" xfId="49386"/>
    <cellStyle name="Обычный 5 17 13 3" xfId="19513"/>
    <cellStyle name="Обычный 5 17 13 3 2" xfId="19514"/>
    <cellStyle name="Обычный 5 17 13 3 2 2" xfId="19515"/>
    <cellStyle name="Обычный 5 17 13 3 2 2 2" xfId="49387"/>
    <cellStyle name="Обычный 5 17 13 3 2 3" xfId="49388"/>
    <cellStyle name="Обычный 5 17 13 3 3" xfId="19516"/>
    <cellStyle name="Обычный 5 17 13 3 3 2" xfId="49389"/>
    <cellStyle name="Обычный 5 17 13 3 4" xfId="49390"/>
    <cellStyle name="Обычный 5 17 13 4" xfId="19517"/>
    <cellStyle name="Обычный 5 17 13 4 2" xfId="19518"/>
    <cellStyle name="Обычный 5 17 13 4 2 2" xfId="19519"/>
    <cellStyle name="Обычный 5 17 13 4 2 2 2" xfId="49391"/>
    <cellStyle name="Обычный 5 17 13 4 2 3" xfId="49392"/>
    <cellStyle name="Обычный 5 17 13 4 3" xfId="19520"/>
    <cellStyle name="Обычный 5 17 13 4 3 2" xfId="49393"/>
    <cellStyle name="Обычный 5 17 13 4 4" xfId="49394"/>
    <cellStyle name="Обычный 5 17 13 5" xfId="19521"/>
    <cellStyle name="Обычный 5 17 13 5 2" xfId="19522"/>
    <cellStyle name="Обычный 5 17 13 5 2 2" xfId="49395"/>
    <cellStyle name="Обычный 5 17 13 5 3" xfId="49396"/>
    <cellStyle name="Обычный 5 17 13 6" xfId="19523"/>
    <cellStyle name="Обычный 5 17 13 6 2" xfId="49397"/>
    <cellStyle name="Обычный 5 17 13 7" xfId="19524"/>
    <cellStyle name="Обычный 5 17 13 7 2" xfId="49398"/>
    <cellStyle name="Обычный 5 17 13 8" xfId="49399"/>
    <cellStyle name="Обычный 5 17 14" xfId="19525"/>
    <cellStyle name="Обычный 5 17 14 2" xfId="19526"/>
    <cellStyle name="Обычный 5 17 14 2 2" xfId="19527"/>
    <cellStyle name="Обычный 5 17 14 2 2 2" xfId="19528"/>
    <cellStyle name="Обычный 5 17 14 2 2 2 2" xfId="49400"/>
    <cellStyle name="Обычный 5 17 14 2 2 3" xfId="49401"/>
    <cellStyle name="Обычный 5 17 14 2 3" xfId="19529"/>
    <cellStyle name="Обычный 5 17 14 2 3 2" xfId="49402"/>
    <cellStyle name="Обычный 5 17 14 2 4" xfId="49403"/>
    <cellStyle name="Обычный 5 17 14 3" xfId="19530"/>
    <cellStyle name="Обычный 5 17 14 3 2" xfId="19531"/>
    <cellStyle name="Обычный 5 17 14 3 2 2" xfId="19532"/>
    <cellStyle name="Обычный 5 17 14 3 2 2 2" xfId="49404"/>
    <cellStyle name="Обычный 5 17 14 3 2 3" xfId="49405"/>
    <cellStyle name="Обычный 5 17 14 3 3" xfId="19533"/>
    <cellStyle name="Обычный 5 17 14 3 3 2" xfId="49406"/>
    <cellStyle name="Обычный 5 17 14 3 4" xfId="49407"/>
    <cellStyle name="Обычный 5 17 14 4" xfId="19534"/>
    <cellStyle name="Обычный 5 17 14 4 2" xfId="19535"/>
    <cellStyle name="Обычный 5 17 14 4 2 2" xfId="19536"/>
    <cellStyle name="Обычный 5 17 14 4 2 2 2" xfId="49408"/>
    <cellStyle name="Обычный 5 17 14 4 2 3" xfId="49409"/>
    <cellStyle name="Обычный 5 17 14 4 3" xfId="19537"/>
    <cellStyle name="Обычный 5 17 14 4 3 2" xfId="49410"/>
    <cellStyle name="Обычный 5 17 14 4 4" xfId="49411"/>
    <cellStyle name="Обычный 5 17 14 5" xfId="19538"/>
    <cellStyle name="Обычный 5 17 14 5 2" xfId="19539"/>
    <cellStyle name="Обычный 5 17 14 5 2 2" xfId="49412"/>
    <cellStyle name="Обычный 5 17 14 5 3" xfId="49413"/>
    <cellStyle name="Обычный 5 17 14 6" xfId="19540"/>
    <cellStyle name="Обычный 5 17 14 6 2" xfId="49414"/>
    <cellStyle name="Обычный 5 17 14 7" xfId="19541"/>
    <cellStyle name="Обычный 5 17 14 7 2" xfId="49415"/>
    <cellStyle name="Обычный 5 17 14 8" xfId="49416"/>
    <cellStyle name="Обычный 5 17 15" xfId="19542"/>
    <cellStyle name="Обычный 5 17 15 2" xfId="19543"/>
    <cellStyle name="Обычный 5 17 15 2 2" xfId="19544"/>
    <cellStyle name="Обычный 5 17 15 2 2 2" xfId="19545"/>
    <cellStyle name="Обычный 5 17 15 2 2 2 2" xfId="49417"/>
    <cellStyle name="Обычный 5 17 15 2 2 3" xfId="49418"/>
    <cellStyle name="Обычный 5 17 15 2 3" xfId="19546"/>
    <cellStyle name="Обычный 5 17 15 2 3 2" xfId="49419"/>
    <cellStyle name="Обычный 5 17 15 2 4" xfId="49420"/>
    <cellStyle name="Обычный 5 17 15 3" xfId="19547"/>
    <cellStyle name="Обычный 5 17 15 3 2" xfId="19548"/>
    <cellStyle name="Обычный 5 17 15 3 2 2" xfId="19549"/>
    <cellStyle name="Обычный 5 17 15 3 2 2 2" xfId="49421"/>
    <cellStyle name="Обычный 5 17 15 3 2 3" xfId="49422"/>
    <cellStyle name="Обычный 5 17 15 3 3" xfId="19550"/>
    <cellStyle name="Обычный 5 17 15 3 3 2" xfId="49423"/>
    <cellStyle name="Обычный 5 17 15 3 4" xfId="49424"/>
    <cellStyle name="Обычный 5 17 15 4" xfId="19551"/>
    <cellStyle name="Обычный 5 17 15 4 2" xfId="19552"/>
    <cellStyle name="Обычный 5 17 15 4 2 2" xfId="19553"/>
    <cellStyle name="Обычный 5 17 15 4 2 2 2" xfId="49425"/>
    <cellStyle name="Обычный 5 17 15 4 2 3" xfId="49426"/>
    <cellStyle name="Обычный 5 17 15 4 3" xfId="19554"/>
    <cellStyle name="Обычный 5 17 15 4 3 2" xfId="49427"/>
    <cellStyle name="Обычный 5 17 15 4 4" xfId="49428"/>
    <cellStyle name="Обычный 5 17 15 5" xfId="19555"/>
    <cellStyle name="Обычный 5 17 15 5 2" xfId="19556"/>
    <cellStyle name="Обычный 5 17 15 5 2 2" xfId="49429"/>
    <cellStyle name="Обычный 5 17 15 5 3" xfId="49430"/>
    <cellStyle name="Обычный 5 17 15 6" xfId="19557"/>
    <cellStyle name="Обычный 5 17 15 6 2" xfId="49431"/>
    <cellStyle name="Обычный 5 17 15 7" xfId="19558"/>
    <cellStyle name="Обычный 5 17 15 7 2" xfId="49432"/>
    <cellStyle name="Обычный 5 17 15 8" xfId="49433"/>
    <cellStyle name="Обычный 5 17 16" xfId="19559"/>
    <cellStyle name="Обычный 5 17 16 2" xfId="19560"/>
    <cellStyle name="Обычный 5 17 16 2 2" xfId="19561"/>
    <cellStyle name="Обычный 5 17 16 2 2 2" xfId="19562"/>
    <cellStyle name="Обычный 5 17 16 2 2 2 2" xfId="49434"/>
    <cellStyle name="Обычный 5 17 16 2 2 3" xfId="49435"/>
    <cellStyle name="Обычный 5 17 16 2 3" xfId="19563"/>
    <cellStyle name="Обычный 5 17 16 2 3 2" xfId="49436"/>
    <cellStyle name="Обычный 5 17 16 2 4" xfId="49437"/>
    <cellStyle name="Обычный 5 17 16 3" xfId="19564"/>
    <cellStyle name="Обычный 5 17 16 3 2" xfId="19565"/>
    <cellStyle name="Обычный 5 17 16 3 2 2" xfId="19566"/>
    <cellStyle name="Обычный 5 17 16 3 2 2 2" xfId="49438"/>
    <cellStyle name="Обычный 5 17 16 3 2 3" xfId="49439"/>
    <cellStyle name="Обычный 5 17 16 3 3" xfId="19567"/>
    <cellStyle name="Обычный 5 17 16 3 3 2" xfId="49440"/>
    <cellStyle name="Обычный 5 17 16 3 4" xfId="49441"/>
    <cellStyle name="Обычный 5 17 16 4" xfId="19568"/>
    <cellStyle name="Обычный 5 17 16 4 2" xfId="19569"/>
    <cellStyle name="Обычный 5 17 16 4 2 2" xfId="19570"/>
    <cellStyle name="Обычный 5 17 16 4 2 2 2" xfId="49442"/>
    <cellStyle name="Обычный 5 17 16 4 2 3" xfId="49443"/>
    <cellStyle name="Обычный 5 17 16 4 3" xfId="19571"/>
    <cellStyle name="Обычный 5 17 16 4 3 2" xfId="49444"/>
    <cellStyle name="Обычный 5 17 16 4 4" xfId="49445"/>
    <cellStyle name="Обычный 5 17 16 5" xfId="19572"/>
    <cellStyle name="Обычный 5 17 16 5 2" xfId="19573"/>
    <cellStyle name="Обычный 5 17 16 5 2 2" xfId="49446"/>
    <cellStyle name="Обычный 5 17 16 5 3" xfId="49447"/>
    <cellStyle name="Обычный 5 17 16 6" xfId="19574"/>
    <cellStyle name="Обычный 5 17 16 6 2" xfId="49448"/>
    <cellStyle name="Обычный 5 17 16 7" xfId="19575"/>
    <cellStyle name="Обычный 5 17 16 7 2" xfId="49449"/>
    <cellStyle name="Обычный 5 17 16 8" xfId="49450"/>
    <cellStyle name="Обычный 5 17 17" xfId="19576"/>
    <cellStyle name="Обычный 5 17 17 2" xfId="19577"/>
    <cellStyle name="Обычный 5 17 17 2 2" xfId="19578"/>
    <cellStyle name="Обычный 5 17 17 2 2 2" xfId="19579"/>
    <cellStyle name="Обычный 5 17 17 2 2 2 2" xfId="49451"/>
    <cellStyle name="Обычный 5 17 17 2 2 3" xfId="49452"/>
    <cellStyle name="Обычный 5 17 17 2 3" xfId="19580"/>
    <cellStyle name="Обычный 5 17 17 2 3 2" xfId="49453"/>
    <cellStyle name="Обычный 5 17 17 2 4" xfId="49454"/>
    <cellStyle name="Обычный 5 17 17 3" xfId="19581"/>
    <cellStyle name="Обычный 5 17 17 3 2" xfId="19582"/>
    <cellStyle name="Обычный 5 17 17 3 2 2" xfId="19583"/>
    <cellStyle name="Обычный 5 17 17 3 2 2 2" xfId="49455"/>
    <cellStyle name="Обычный 5 17 17 3 2 3" xfId="49456"/>
    <cellStyle name="Обычный 5 17 17 3 3" xfId="19584"/>
    <cellStyle name="Обычный 5 17 17 3 3 2" xfId="49457"/>
    <cellStyle name="Обычный 5 17 17 3 4" xfId="49458"/>
    <cellStyle name="Обычный 5 17 17 4" xfId="19585"/>
    <cellStyle name="Обычный 5 17 17 4 2" xfId="19586"/>
    <cellStyle name="Обычный 5 17 17 4 2 2" xfId="19587"/>
    <cellStyle name="Обычный 5 17 17 4 2 2 2" xfId="49459"/>
    <cellStyle name="Обычный 5 17 17 4 2 3" xfId="49460"/>
    <cellStyle name="Обычный 5 17 17 4 3" xfId="19588"/>
    <cellStyle name="Обычный 5 17 17 4 3 2" xfId="49461"/>
    <cellStyle name="Обычный 5 17 17 4 4" xfId="49462"/>
    <cellStyle name="Обычный 5 17 17 5" xfId="19589"/>
    <cellStyle name="Обычный 5 17 17 5 2" xfId="19590"/>
    <cellStyle name="Обычный 5 17 17 5 2 2" xfId="49463"/>
    <cellStyle name="Обычный 5 17 17 5 3" xfId="49464"/>
    <cellStyle name="Обычный 5 17 17 6" xfId="19591"/>
    <cellStyle name="Обычный 5 17 17 6 2" xfId="49465"/>
    <cellStyle name="Обычный 5 17 17 7" xfId="19592"/>
    <cellStyle name="Обычный 5 17 17 7 2" xfId="49466"/>
    <cellStyle name="Обычный 5 17 17 8" xfId="49467"/>
    <cellStyle name="Обычный 5 17 18" xfId="19593"/>
    <cellStyle name="Обычный 5 17 18 2" xfId="19594"/>
    <cellStyle name="Обычный 5 17 18 2 2" xfId="19595"/>
    <cellStyle name="Обычный 5 17 18 2 2 2" xfId="19596"/>
    <cellStyle name="Обычный 5 17 18 2 2 2 2" xfId="49468"/>
    <cellStyle name="Обычный 5 17 18 2 2 3" xfId="49469"/>
    <cellStyle name="Обычный 5 17 18 2 3" xfId="19597"/>
    <cellStyle name="Обычный 5 17 18 2 3 2" xfId="49470"/>
    <cellStyle name="Обычный 5 17 18 2 4" xfId="49471"/>
    <cellStyle name="Обычный 5 17 18 3" xfId="19598"/>
    <cellStyle name="Обычный 5 17 18 3 2" xfId="19599"/>
    <cellStyle name="Обычный 5 17 18 3 2 2" xfId="19600"/>
    <cellStyle name="Обычный 5 17 18 3 2 2 2" xfId="49472"/>
    <cellStyle name="Обычный 5 17 18 3 2 3" xfId="49473"/>
    <cellStyle name="Обычный 5 17 18 3 3" xfId="19601"/>
    <cellStyle name="Обычный 5 17 18 3 3 2" xfId="49474"/>
    <cellStyle name="Обычный 5 17 18 3 4" xfId="49475"/>
    <cellStyle name="Обычный 5 17 18 4" xfId="19602"/>
    <cellStyle name="Обычный 5 17 18 4 2" xfId="19603"/>
    <cellStyle name="Обычный 5 17 18 4 2 2" xfId="19604"/>
    <cellStyle name="Обычный 5 17 18 4 2 2 2" xfId="49476"/>
    <cellStyle name="Обычный 5 17 18 4 2 3" xfId="49477"/>
    <cellStyle name="Обычный 5 17 18 4 3" xfId="19605"/>
    <cellStyle name="Обычный 5 17 18 4 3 2" xfId="49478"/>
    <cellStyle name="Обычный 5 17 18 4 4" xfId="49479"/>
    <cellStyle name="Обычный 5 17 18 5" xfId="19606"/>
    <cellStyle name="Обычный 5 17 18 5 2" xfId="19607"/>
    <cellStyle name="Обычный 5 17 18 5 2 2" xfId="49480"/>
    <cellStyle name="Обычный 5 17 18 5 3" xfId="49481"/>
    <cellStyle name="Обычный 5 17 18 6" xfId="19608"/>
    <cellStyle name="Обычный 5 17 18 6 2" xfId="49482"/>
    <cellStyle name="Обычный 5 17 18 7" xfId="19609"/>
    <cellStyle name="Обычный 5 17 18 7 2" xfId="49483"/>
    <cellStyle name="Обычный 5 17 18 8" xfId="49484"/>
    <cellStyle name="Обычный 5 17 19" xfId="19610"/>
    <cellStyle name="Обычный 5 17 19 2" xfId="19611"/>
    <cellStyle name="Обычный 5 17 19 2 2" xfId="19612"/>
    <cellStyle name="Обычный 5 17 19 2 2 2" xfId="19613"/>
    <cellStyle name="Обычный 5 17 19 2 2 2 2" xfId="49485"/>
    <cellStyle name="Обычный 5 17 19 2 2 3" xfId="49486"/>
    <cellStyle name="Обычный 5 17 19 2 3" xfId="19614"/>
    <cellStyle name="Обычный 5 17 19 2 3 2" xfId="49487"/>
    <cellStyle name="Обычный 5 17 19 2 4" xfId="49488"/>
    <cellStyle name="Обычный 5 17 19 3" xfId="19615"/>
    <cellStyle name="Обычный 5 17 19 3 2" xfId="19616"/>
    <cellStyle name="Обычный 5 17 19 3 2 2" xfId="19617"/>
    <cellStyle name="Обычный 5 17 19 3 2 2 2" xfId="49489"/>
    <cellStyle name="Обычный 5 17 19 3 2 3" xfId="49490"/>
    <cellStyle name="Обычный 5 17 19 3 3" xfId="19618"/>
    <cellStyle name="Обычный 5 17 19 3 3 2" xfId="49491"/>
    <cellStyle name="Обычный 5 17 19 3 4" xfId="49492"/>
    <cellStyle name="Обычный 5 17 19 4" xfId="19619"/>
    <cellStyle name="Обычный 5 17 19 4 2" xfId="19620"/>
    <cellStyle name="Обычный 5 17 19 4 2 2" xfId="19621"/>
    <cellStyle name="Обычный 5 17 19 4 2 2 2" xfId="49493"/>
    <cellStyle name="Обычный 5 17 19 4 2 3" xfId="49494"/>
    <cellStyle name="Обычный 5 17 19 4 3" xfId="19622"/>
    <cellStyle name="Обычный 5 17 19 4 3 2" xfId="49495"/>
    <cellStyle name="Обычный 5 17 19 4 4" xfId="49496"/>
    <cellStyle name="Обычный 5 17 19 5" xfId="19623"/>
    <cellStyle name="Обычный 5 17 19 5 2" xfId="19624"/>
    <cellStyle name="Обычный 5 17 19 5 2 2" xfId="49497"/>
    <cellStyle name="Обычный 5 17 19 5 3" xfId="49498"/>
    <cellStyle name="Обычный 5 17 19 6" xfId="19625"/>
    <cellStyle name="Обычный 5 17 19 6 2" xfId="49499"/>
    <cellStyle name="Обычный 5 17 19 7" xfId="19626"/>
    <cellStyle name="Обычный 5 17 19 7 2" xfId="49500"/>
    <cellStyle name="Обычный 5 17 19 8" xfId="49501"/>
    <cellStyle name="Обычный 5 17 2" xfId="19627"/>
    <cellStyle name="Обычный 5 17 2 2" xfId="19628"/>
    <cellStyle name="Обычный 5 17 2 2 2" xfId="19629"/>
    <cellStyle name="Обычный 5 17 2 2 2 2" xfId="19630"/>
    <cellStyle name="Обычный 5 17 2 2 2 2 2" xfId="49502"/>
    <cellStyle name="Обычный 5 17 2 2 2 3" xfId="49503"/>
    <cellStyle name="Обычный 5 17 2 2 3" xfId="19631"/>
    <cellStyle name="Обычный 5 17 2 2 3 2" xfId="49504"/>
    <cellStyle name="Обычный 5 17 2 2 4" xfId="49505"/>
    <cellStyle name="Обычный 5 17 2 3" xfId="19632"/>
    <cellStyle name="Обычный 5 17 2 3 2" xfId="19633"/>
    <cellStyle name="Обычный 5 17 2 3 2 2" xfId="19634"/>
    <cellStyle name="Обычный 5 17 2 3 2 2 2" xfId="49506"/>
    <cellStyle name="Обычный 5 17 2 3 2 3" xfId="49507"/>
    <cellStyle name="Обычный 5 17 2 3 3" xfId="19635"/>
    <cellStyle name="Обычный 5 17 2 3 3 2" xfId="49508"/>
    <cellStyle name="Обычный 5 17 2 3 4" xfId="49509"/>
    <cellStyle name="Обычный 5 17 2 4" xfId="19636"/>
    <cellStyle name="Обычный 5 17 2 4 2" xfId="19637"/>
    <cellStyle name="Обычный 5 17 2 4 2 2" xfId="19638"/>
    <cellStyle name="Обычный 5 17 2 4 2 2 2" xfId="49510"/>
    <cellStyle name="Обычный 5 17 2 4 2 3" xfId="49511"/>
    <cellStyle name="Обычный 5 17 2 4 3" xfId="19639"/>
    <cellStyle name="Обычный 5 17 2 4 3 2" xfId="49512"/>
    <cellStyle name="Обычный 5 17 2 4 4" xfId="49513"/>
    <cellStyle name="Обычный 5 17 2 5" xfId="19640"/>
    <cellStyle name="Обычный 5 17 2 5 2" xfId="19641"/>
    <cellStyle name="Обычный 5 17 2 5 2 2" xfId="49514"/>
    <cellStyle name="Обычный 5 17 2 5 3" xfId="49515"/>
    <cellStyle name="Обычный 5 17 2 6" xfId="19642"/>
    <cellStyle name="Обычный 5 17 2 6 2" xfId="49516"/>
    <cellStyle name="Обычный 5 17 2 7" xfId="19643"/>
    <cellStyle name="Обычный 5 17 2 7 2" xfId="49517"/>
    <cellStyle name="Обычный 5 17 2 8" xfId="49518"/>
    <cellStyle name="Обычный 5 17 20" xfId="19644"/>
    <cellStyle name="Обычный 5 17 20 2" xfId="19645"/>
    <cellStyle name="Обычный 5 17 20 2 2" xfId="19646"/>
    <cellStyle name="Обычный 5 17 20 2 2 2" xfId="19647"/>
    <cellStyle name="Обычный 5 17 20 2 2 2 2" xfId="49519"/>
    <cellStyle name="Обычный 5 17 20 2 2 3" xfId="49520"/>
    <cellStyle name="Обычный 5 17 20 2 3" xfId="19648"/>
    <cellStyle name="Обычный 5 17 20 2 3 2" xfId="49521"/>
    <cellStyle name="Обычный 5 17 20 2 4" xfId="49522"/>
    <cellStyle name="Обычный 5 17 20 3" xfId="19649"/>
    <cellStyle name="Обычный 5 17 20 3 2" xfId="19650"/>
    <cellStyle name="Обычный 5 17 20 3 2 2" xfId="19651"/>
    <cellStyle name="Обычный 5 17 20 3 2 2 2" xfId="49523"/>
    <cellStyle name="Обычный 5 17 20 3 2 3" xfId="49524"/>
    <cellStyle name="Обычный 5 17 20 3 3" xfId="19652"/>
    <cellStyle name="Обычный 5 17 20 3 3 2" xfId="49525"/>
    <cellStyle name="Обычный 5 17 20 3 4" xfId="49526"/>
    <cellStyle name="Обычный 5 17 20 4" xfId="19653"/>
    <cellStyle name="Обычный 5 17 20 4 2" xfId="19654"/>
    <cellStyle name="Обычный 5 17 20 4 2 2" xfId="19655"/>
    <cellStyle name="Обычный 5 17 20 4 2 2 2" xfId="49527"/>
    <cellStyle name="Обычный 5 17 20 4 2 3" xfId="49528"/>
    <cellStyle name="Обычный 5 17 20 4 3" xfId="19656"/>
    <cellStyle name="Обычный 5 17 20 4 3 2" xfId="49529"/>
    <cellStyle name="Обычный 5 17 20 4 4" xfId="49530"/>
    <cellStyle name="Обычный 5 17 20 5" xfId="19657"/>
    <cellStyle name="Обычный 5 17 20 5 2" xfId="19658"/>
    <cellStyle name="Обычный 5 17 20 5 2 2" xfId="49531"/>
    <cellStyle name="Обычный 5 17 20 5 3" xfId="49532"/>
    <cellStyle name="Обычный 5 17 20 6" xfId="19659"/>
    <cellStyle name="Обычный 5 17 20 6 2" xfId="49533"/>
    <cellStyle name="Обычный 5 17 20 7" xfId="19660"/>
    <cellStyle name="Обычный 5 17 20 7 2" xfId="49534"/>
    <cellStyle name="Обычный 5 17 20 8" xfId="49535"/>
    <cellStyle name="Обычный 5 17 21" xfId="19661"/>
    <cellStyle name="Обычный 5 17 21 2" xfId="19662"/>
    <cellStyle name="Обычный 5 17 21 2 2" xfId="19663"/>
    <cellStyle name="Обычный 5 17 21 2 2 2" xfId="19664"/>
    <cellStyle name="Обычный 5 17 21 2 2 2 2" xfId="49536"/>
    <cellStyle name="Обычный 5 17 21 2 2 3" xfId="49537"/>
    <cellStyle name="Обычный 5 17 21 2 3" xfId="19665"/>
    <cellStyle name="Обычный 5 17 21 2 3 2" xfId="49538"/>
    <cellStyle name="Обычный 5 17 21 2 4" xfId="49539"/>
    <cellStyle name="Обычный 5 17 21 3" xfId="19666"/>
    <cellStyle name="Обычный 5 17 21 3 2" xfId="19667"/>
    <cellStyle name="Обычный 5 17 21 3 2 2" xfId="19668"/>
    <cellStyle name="Обычный 5 17 21 3 2 2 2" xfId="49540"/>
    <cellStyle name="Обычный 5 17 21 3 2 3" xfId="49541"/>
    <cellStyle name="Обычный 5 17 21 3 3" xfId="19669"/>
    <cellStyle name="Обычный 5 17 21 3 3 2" xfId="49542"/>
    <cellStyle name="Обычный 5 17 21 3 4" xfId="49543"/>
    <cellStyle name="Обычный 5 17 21 4" xfId="19670"/>
    <cellStyle name="Обычный 5 17 21 4 2" xfId="19671"/>
    <cellStyle name="Обычный 5 17 21 4 2 2" xfId="19672"/>
    <cellStyle name="Обычный 5 17 21 4 2 2 2" xfId="49544"/>
    <cellStyle name="Обычный 5 17 21 4 2 3" xfId="49545"/>
    <cellStyle name="Обычный 5 17 21 4 3" xfId="19673"/>
    <cellStyle name="Обычный 5 17 21 4 3 2" xfId="49546"/>
    <cellStyle name="Обычный 5 17 21 4 4" xfId="49547"/>
    <cellStyle name="Обычный 5 17 21 5" xfId="19674"/>
    <cellStyle name="Обычный 5 17 21 5 2" xfId="19675"/>
    <cellStyle name="Обычный 5 17 21 5 2 2" xfId="49548"/>
    <cellStyle name="Обычный 5 17 21 5 3" xfId="49549"/>
    <cellStyle name="Обычный 5 17 21 6" xfId="19676"/>
    <cellStyle name="Обычный 5 17 21 6 2" xfId="49550"/>
    <cellStyle name="Обычный 5 17 21 7" xfId="19677"/>
    <cellStyle name="Обычный 5 17 21 7 2" xfId="49551"/>
    <cellStyle name="Обычный 5 17 21 8" xfId="49552"/>
    <cellStyle name="Обычный 5 17 22" xfId="19678"/>
    <cellStyle name="Обычный 5 17 22 2" xfId="19679"/>
    <cellStyle name="Обычный 5 17 22 2 2" xfId="19680"/>
    <cellStyle name="Обычный 5 17 22 2 2 2" xfId="19681"/>
    <cellStyle name="Обычный 5 17 22 2 2 2 2" xfId="49553"/>
    <cellStyle name="Обычный 5 17 22 2 2 3" xfId="49554"/>
    <cellStyle name="Обычный 5 17 22 2 3" xfId="19682"/>
    <cellStyle name="Обычный 5 17 22 2 3 2" xfId="49555"/>
    <cellStyle name="Обычный 5 17 22 2 4" xfId="49556"/>
    <cellStyle name="Обычный 5 17 22 3" xfId="19683"/>
    <cellStyle name="Обычный 5 17 22 3 2" xfId="19684"/>
    <cellStyle name="Обычный 5 17 22 3 2 2" xfId="19685"/>
    <cellStyle name="Обычный 5 17 22 3 2 2 2" xfId="49557"/>
    <cellStyle name="Обычный 5 17 22 3 2 3" xfId="49558"/>
    <cellStyle name="Обычный 5 17 22 3 3" xfId="19686"/>
    <cellStyle name="Обычный 5 17 22 3 3 2" xfId="49559"/>
    <cellStyle name="Обычный 5 17 22 3 4" xfId="49560"/>
    <cellStyle name="Обычный 5 17 22 4" xfId="19687"/>
    <cellStyle name="Обычный 5 17 22 4 2" xfId="19688"/>
    <cellStyle name="Обычный 5 17 22 4 2 2" xfId="19689"/>
    <cellStyle name="Обычный 5 17 22 4 2 2 2" xfId="49561"/>
    <cellStyle name="Обычный 5 17 22 4 2 3" xfId="49562"/>
    <cellStyle name="Обычный 5 17 22 4 3" xfId="19690"/>
    <cellStyle name="Обычный 5 17 22 4 3 2" xfId="49563"/>
    <cellStyle name="Обычный 5 17 22 4 4" xfId="49564"/>
    <cellStyle name="Обычный 5 17 22 5" xfId="19691"/>
    <cellStyle name="Обычный 5 17 22 5 2" xfId="19692"/>
    <cellStyle name="Обычный 5 17 22 5 2 2" xfId="49565"/>
    <cellStyle name="Обычный 5 17 22 5 3" xfId="49566"/>
    <cellStyle name="Обычный 5 17 22 6" xfId="19693"/>
    <cellStyle name="Обычный 5 17 22 6 2" xfId="49567"/>
    <cellStyle name="Обычный 5 17 22 7" xfId="19694"/>
    <cellStyle name="Обычный 5 17 22 7 2" xfId="49568"/>
    <cellStyle name="Обычный 5 17 22 8" xfId="49569"/>
    <cellStyle name="Обычный 5 17 23" xfId="19695"/>
    <cellStyle name="Обычный 5 17 23 2" xfId="19696"/>
    <cellStyle name="Обычный 5 17 23 2 2" xfId="19697"/>
    <cellStyle name="Обычный 5 17 23 2 2 2" xfId="19698"/>
    <cellStyle name="Обычный 5 17 23 2 2 2 2" xfId="49570"/>
    <cellStyle name="Обычный 5 17 23 2 2 3" xfId="49571"/>
    <cellStyle name="Обычный 5 17 23 2 3" xfId="19699"/>
    <cellStyle name="Обычный 5 17 23 2 3 2" xfId="49572"/>
    <cellStyle name="Обычный 5 17 23 2 4" xfId="49573"/>
    <cellStyle name="Обычный 5 17 23 3" xfId="19700"/>
    <cellStyle name="Обычный 5 17 23 3 2" xfId="19701"/>
    <cellStyle name="Обычный 5 17 23 3 2 2" xfId="19702"/>
    <cellStyle name="Обычный 5 17 23 3 2 2 2" xfId="49574"/>
    <cellStyle name="Обычный 5 17 23 3 2 3" xfId="49575"/>
    <cellStyle name="Обычный 5 17 23 3 3" xfId="19703"/>
    <cellStyle name="Обычный 5 17 23 3 3 2" xfId="49576"/>
    <cellStyle name="Обычный 5 17 23 3 4" xfId="49577"/>
    <cellStyle name="Обычный 5 17 23 4" xfId="19704"/>
    <cellStyle name="Обычный 5 17 23 4 2" xfId="19705"/>
    <cellStyle name="Обычный 5 17 23 4 2 2" xfId="19706"/>
    <cellStyle name="Обычный 5 17 23 4 2 2 2" xfId="49578"/>
    <cellStyle name="Обычный 5 17 23 4 2 3" xfId="49579"/>
    <cellStyle name="Обычный 5 17 23 4 3" xfId="19707"/>
    <cellStyle name="Обычный 5 17 23 4 3 2" xfId="49580"/>
    <cellStyle name="Обычный 5 17 23 4 4" xfId="49581"/>
    <cellStyle name="Обычный 5 17 23 5" xfId="19708"/>
    <cellStyle name="Обычный 5 17 23 5 2" xfId="19709"/>
    <cellStyle name="Обычный 5 17 23 5 2 2" xfId="49582"/>
    <cellStyle name="Обычный 5 17 23 5 3" xfId="49583"/>
    <cellStyle name="Обычный 5 17 23 6" xfId="19710"/>
    <cellStyle name="Обычный 5 17 23 6 2" xfId="49584"/>
    <cellStyle name="Обычный 5 17 23 7" xfId="19711"/>
    <cellStyle name="Обычный 5 17 23 7 2" xfId="49585"/>
    <cellStyle name="Обычный 5 17 23 8" xfId="49586"/>
    <cellStyle name="Обычный 5 17 24" xfId="19712"/>
    <cellStyle name="Обычный 5 17 24 2" xfId="19713"/>
    <cellStyle name="Обычный 5 17 24 2 2" xfId="19714"/>
    <cellStyle name="Обычный 5 17 24 2 2 2" xfId="19715"/>
    <cellStyle name="Обычный 5 17 24 2 2 2 2" xfId="49587"/>
    <cellStyle name="Обычный 5 17 24 2 2 3" xfId="49588"/>
    <cellStyle name="Обычный 5 17 24 2 3" xfId="19716"/>
    <cellStyle name="Обычный 5 17 24 2 3 2" xfId="49589"/>
    <cellStyle name="Обычный 5 17 24 2 4" xfId="49590"/>
    <cellStyle name="Обычный 5 17 24 3" xfId="19717"/>
    <cellStyle name="Обычный 5 17 24 3 2" xfId="19718"/>
    <cellStyle name="Обычный 5 17 24 3 2 2" xfId="19719"/>
    <cellStyle name="Обычный 5 17 24 3 2 2 2" xfId="49591"/>
    <cellStyle name="Обычный 5 17 24 3 2 3" xfId="49592"/>
    <cellStyle name="Обычный 5 17 24 3 3" xfId="19720"/>
    <cellStyle name="Обычный 5 17 24 3 3 2" xfId="49593"/>
    <cellStyle name="Обычный 5 17 24 3 4" xfId="49594"/>
    <cellStyle name="Обычный 5 17 24 4" xfId="19721"/>
    <cellStyle name="Обычный 5 17 24 4 2" xfId="19722"/>
    <cellStyle name="Обычный 5 17 24 4 2 2" xfId="19723"/>
    <cellStyle name="Обычный 5 17 24 4 2 2 2" xfId="49595"/>
    <cellStyle name="Обычный 5 17 24 4 2 3" xfId="49596"/>
    <cellStyle name="Обычный 5 17 24 4 3" xfId="19724"/>
    <cellStyle name="Обычный 5 17 24 4 3 2" xfId="49597"/>
    <cellStyle name="Обычный 5 17 24 4 4" xfId="49598"/>
    <cellStyle name="Обычный 5 17 24 5" xfId="19725"/>
    <cellStyle name="Обычный 5 17 24 5 2" xfId="19726"/>
    <cellStyle name="Обычный 5 17 24 5 2 2" xfId="49599"/>
    <cellStyle name="Обычный 5 17 24 5 3" xfId="49600"/>
    <cellStyle name="Обычный 5 17 24 6" xfId="19727"/>
    <cellStyle name="Обычный 5 17 24 6 2" xfId="49601"/>
    <cellStyle name="Обычный 5 17 24 7" xfId="19728"/>
    <cellStyle name="Обычный 5 17 24 7 2" xfId="49602"/>
    <cellStyle name="Обычный 5 17 24 8" xfId="49603"/>
    <cellStyle name="Обычный 5 17 25" xfId="19729"/>
    <cellStyle name="Обычный 5 17 25 2" xfId="19730"/>
    <cellStyle name="Обычный 5 17 25 2 2" xfId="19731"/>
    <cellStyle name="Обычный 5 17 25 2 2 2" xfId="19732"/>
    <cellStyle name="Обычный 5 17 25 2 2 2 2" xfId="49604"/>
    <cellStyle name="Обычный 5 17 25 2 2 3" xfId="49605"/>
    <cellStyle name="Обычный 5 17 25 2 3" xfId="19733"/>
    <cellStyle name="Обычный 5 17 25 2 3 2" xfId="49606"/>
    <cellStyle name="Обычный 5 17 25 2 4" xfId="49607"/>
    <cellStyle name="Обычный 5 17 25 3" xfId="19734"/>
    <cellStyle name="Обычный 5 17 25 3 2" xfId="19735"/>
    <cellStyle name="Обычный 5 17 25 3 2 2" xfId="19736"/>
    <cellStyle name="Обычный 5 17 25 3 2 2 2" xfId="49608"/>
    <cellStyle name="Обычный 5 17 25 3 2 3" xfId="49609"/>
    <cellStyle name="Обычный 5 17 25 3 3" xfId="19737"/>
    <cellStyle name="Обычный 5 17 25 3 3 2" xfId="49610"/>
    <cellStyle name="Обычный 5 17 25 3 4" xfId="49611"/>
    <cellStyle name="Обычный 5 17 25 4" xfId="19738"/>
    <cellStyle name="Обычный 5 17 25 4 2" xfId="19739"/>
    <cellStyle name="Обычный 5 17 25 4 2 2" xfId="19740"/>
    <cellStyle name="Обычный 5 17 25 4 2 2 2" xfId="49612"/>
    <cellStyle name="Обычный 5 17 25 4 2 3" xfId="49613"/>
    <cellStyle name="Обычный 5 17 25 4 3" xfId="19741"/>
    <cellStyle name="Обычный 5 17 25 4 3 2" xfId="49614"/>
    <cellStyle name="Обычный 5 17 25 4 4" xfId="49615"/>
    <cellStyle name="Обычный 5 17 25 5" xfId="19742"/>
    <cellStyle name="Обычный 5 17 25 5 2" xfId="19743"/>
    <cellStyle name="Обычный 5 17 25 5 2 2" xfId="49616"/>
    <cellStyle name="Обычный 5 17 25 5 3" xfId="49617"/>
    <cellStyle name="Обычный 5 17 25 6" xfId="19744"/>
    <cellStyle name="Обычный 5 17 25 6 2" xfId="49618"/>
    <cellStyle name="Обычный 5 17 25 7" xfId="19745"/>
    <cellStyle name="Обычный 5 17 25 7 2" xfId="49619"/>
    <cellStyle name="Обычный 5 17 25 8" xfId="49620"/>
    <cellStyle name="Обычный 5 17 26" xfId="19746"/>
    <cellStyle name="Обычный 5 17 26 2" xfId="19747"/>
    <cellStyle name="Обычный 5 17 26 2 2" xfId="19748"/>
    <cellStyle name="Обычный 5 17 26 2 2 2" xfId="19749"/>
    <cellStyle name="Обычный 5 17 26 2 2 2 2" xfId="49621"/>
    <cellStyle name="Обычный 5 17 26 2 2 3" xfId="49622"/>
    <cellStyle name="Обычный 5 17 26 2 3" xfId="19750"/>
    <cellStyle name="Обычный 5 17 26 2 3 2" xfId="49623"/>
    <cellStyle name="Обычный 5 17 26 2 4" xfId="49624"/>
    <cellStyle name="Обычный 5 17 26 3" xfId="19751"/>
    <cellStyle name="Обычный 5 17 26 3 2" xfId="19752"/>
    <cellStyle name="Обычный 5 17 26 3 2 2" xfId="19753"/>
    <cellStyle name="Обычный 5 17 26 3 2 2 2" xfId="49625"/>
    <cellStyle name="Обычный 5 17 26 3 2 3" xfId="49626"/>
    <cellStyle name="Обычный 5 17 26 3 3" xfId="19754"/>
    <cellStyle name="Обычный 5 17 26 3 3 2" xfId="49627"/>
    <cellStyle name="Обычный 5 17 26 3 4" xfId="49628"/>
    <cellStyle name="Обычный 5 17 26 4" xfId="19755"/>
    <cellStyle name="Обычный 5 17 26 4 2" xfId="19756"/>
    <cellStyle name="Обычный 5 17 26 4 2 2" xfId="19757"/>
    <cellStyle name="Обычный 5 17 26 4 2 2 2" xfId="49629"/>
    <cellStyle name="Обычный 5 17 26 4 2 3" xfId="49630"/>
    <cellStyle name="Обычный 5 17 26 4 3" xfId="19758"/>
    <cellStyle name="Обычный 5 17 26 4 3 2" xfId="49631"/>
    <cellStyle name="Обычный 5 17 26 4 4" xfId="49632"/>
    <cellStyle name="Обычный 5 17 26 5" xfId="19759"/>
    <cellStyle name="Обычный 5 17 26 5 2" xfId="19760"/>
    <cellStyle name="Обычный 5 17 26 5 2 2" xfId="49633"/>
    <cellStyle name="Обычный 5 17 26 5 3" xfId="49634"/>
    <cellStyle name="Обычный 5 17 26 6" xfId="19761"/>
    <cellStyle name="Обычный 5 17 26 6 2" xfId="49635"/>
    <cellStyle name="Обычный 5 17 26 7" xfId="19762"/>
    <cellStyle name="Обычный 5 17 26 7 2" xfId="49636"/>
    <cellStyle name="Обычный 5 17 26 8" xfId="49637"/>
    <cellStyle name="Обычный 5 17 27" xfId="19763"/>
    <cellStyle name="Обычный 5 17 27 2" xfId="19764"/>
    <cellStyle name="Обычный 5 17 27 2 2" xfId="19765"/>
    <cellStyle name="Обычный 5 17 27 2 2 2" xfId="19766"/>
    <cellStyle name="Обычный 5 17 27 2 2 2 2" xfId="49638"/>
    <cellStyle name="Обычный 5 17 27 2 2 3" xfId="49639"/>
    <cellStyle name="Обычный 5 17 27 2 3" xfId="19767"/>
    <cellStyle name="Обычный 5 17 27 2 3 2" xfId="49640"/>
    <cellStyle name="Обычный 5 17 27 2 4" xfId="49641"/>
    <cellStyle name="Обычный 5 17 27 3" xfId="19768"/>
    <cellStyle name="Обычный 5 17 27 3 2" xfId="19769"/>
    <cellStyle name="Обычный 5 17 27 3 2 2" xfId="19770"/>
    <cellStyle name="Обычный 5 17 27 3 2 2 2" xfId="49642"/>
    <cellStyle name="Обычный 5 17 27 3 2 3" xfId="49643"/>
    <cellStyle name="Обычный 5 17 27 3 3" xfId="19771"/>
    <cellStyle name="Обычный 5 17 27 3 3 2" xfId="49644"/>
    <cellStyle name="Обычный 5 17 27 3 4" xfId="49645"/>
    <cellStyle name="Обычный 5 17 27 4" xfId="19772"/>
    <cellStyle name="Обычный 5 17 27 4 2" xfId="19773"/>
    <cellStyle name="Обычный 5 17 27 4 2 2" xfId="19774"/>
    <cellStyle name="Обычный 5 17 27 4 2 2 2" xfId="49646"/>
    <cellStyle name="Обычный 5 17 27 4 2 3" xfId="49647"/>
    <cellStyle name="Обычный 5 17 27 4 3" xfId="19775"/>
    <cellStyle name="Обычный 5 17 27 4 3 2" xfId="49648"/>
    <cellStyle name="Обычный 5 17 27 4 4" xfId="49649"/>
    <cellStyle name="Обычный 5 17 27 5" xfId="19776"/>
    <cellStyle name="Обычный 5 17 27 5 2" xfId="19777"/>
    <cellStyle name="Обычный 5 17 27 5 2 2" xfId="49650"/>
    <cellStyle name="Обычный 5 17 27 5 3" xfId="49651"/>
    <cellStyle name="Обычный 5 17 27 6" xfId="19778"/>
    <cellStyle name="Обычный 5 17 27 6 2" xfId="49652"/>
    <cellStyle name="Обычный 5 17 27 7" xfId="19779"/>
    <cellStyle name="Обычный 5 17 27 7 2" xfId="49653"/>
    <cellStyle name="Обычный 5 17 27 8" xfId="49654"/>
    <cellStyle name="Обычный 5 17 28" xfId="19780"/>
    <cellStyle name="Обычный 5 17 28 2" xfId="19781"/>
    <cellStyle name="Обычный 5 17 28 2 2" xfId="19782"/>
    <cellStyle name="Обычный 5 17 28 2 2 2" xfId="19783"/>
    <cellStyle name="Обычный 5 17 28 2 2 2 2" xfId="49655"/>
    <cellStyle name="Обычный 5 17 28 2 2 3" xfId="49656"/>
    <cellStyle name="Обычный 5 17 28 2 3" xfId="19784"/>
    <cellStyle name="Обычный 5 17 28 2 3 2" xfId="49657"/>
    <cellStyle name="Обычный 5 17 28 2 4" xfId="49658"/>
    <cellStyle name="Обычный 5 17 28 3" xfId="19785"/>
    <cellStyle name="Обычный 5 17 28 3 2" xfId="19786"/>
    <cellStyle name="Обычный 5 17 28 3 2 2" xfId="19787"/>
    <cellStyle name="Обычный 5 17 28 3 2 2 2" xfId="49659"/>
    <cellStyle name="Обычный 5 17 28 3 2 3" xfId="49660"/>
    <cellStyle name="Обычный 5 17 28 3 3" xfId="19788"/>
    <cellStyle name="Обычный 5 17 28 3 3 2" xfId="49661"/>
    <cellStyle name="Обычный 5 17 28 3 4" xfId="49662"/>
    <cellStyle name="Обычный 5 17 28 4" xfId="19789"/>
    <cellStyle name="Обычный 5 17 28 4 2" xfId="19790"/>
    <cellStyle name="Обычный 5 17 28 4 2 2" xfId="19791"/>
    <cellStyle name="Обычный 5 17 28 4 2 2 2" xfId="49663"/>
    <cellStyle name="Обычный 5 17 28 4 2 3" xfId="49664"/>
    <cellStyle name="Обычный 5 17 28 4 3" xfId="19792"/>
    <cellStyle name="Обычный 5 17 28 4 3 2" xfId="49665"/>
    <cellStyle name="Обычный 5 17 28 4 4" xfId="49666"/>
    <cellStyle name="Обычный 5 17 28 5" xfId="19793"/>
    <cellStyle name="Обычный 5 17 28 5 2" xfId="19794"/>
    <cellStyle name="Обычный 5 17 28 5 2 2" xfId="49667"/>
    <cellStyle name="Обычный 5 17 28 5 3" xfId="49668"/>
    <cellStyle name="Обычный 5 17 28 6" xfId="19795"/>
    <cellStyle name="Обычный 5 17 28 6 2" xfId="49669"/>
    <cellStyle name="Обычный 5 17 28 7" xfId="19796"/>
    <cellStyle name="Обычный 5 17 28 7 2" xfId="49670"/>
    <cellStyle name="Обычный 5 17 28 8" xfId="49671"/>
    <cellStyle name="Обычный 5 17 29" xfId="19797"/>
    <cellStyle name="Обычный 5 17 29 2" xfId="19798"/>
    <cellStyle name="Обычный 5 17 29 2 2" xfId="19799"/>
    <cellStyle name="Обычный 5 17 29 2 2 2" xfId="19800"/>
    <cellStyle name="Обычный 5 17 29 2 2 2 2" xfId="49672"/>
    <cellStyle name="Обычный 5 17 29 2 2 3" xfId="49673"/>
    <cellStyle name="Обычный 5 17 29 2 3" xfId="19801"/>
    <cellStyle name="Обычный 5 17 29 2 3 2" xfId="49674"/>
    <cellStyle name="Обычный 5 17 29 2 4" xfId="49675"/>
    <cellStyle name="Обычный 5 17 29 3" xfId="19802"/>
    <cellStyle name="Обычный 5 17 29 3 2" xfId="19803"/>
    <cellStyle name="Обычный 5 17 29 3 2 2" xfId="19804"/>
    <cellStyle name="Обычный 5 17 29 3 2 2 2" xfId="49676"/>
    <cellStyle name="Обычный 5 17 29 3 2 3" xfId="49677"/>
    <cellStyle name="Обычный 5 17 29 3 3" xfId="19805"/>
    <cellStyle name="Обычный 5 17 29 3 3 2" xfId="49678"/>
    <cellStyle name="Обычный 5 17 29 3 4" xfId="49679"/>
    <cellStyle name="Обычный 5 17 29 4" xfId="19806"/>
    <cellStyle name="Обычный 5 17 29 4 2" xfId="19807"/>
    <cellStyle name="Обычный 5 17 29 4 2 2" xfId="19808"/>
    <cellStyle name="Обычный 5 17 29 4 2 2 2" xfId="49680"/>
    <cellStyle name="Обычный 5 17 29 4 2 3" xfId="49681"/>
    <cellStyle name="Обычный 5 17 29 4 3" xfId="19809"/>
    <cellStyle name="Обычный 5 17 29 4 3 2" xfId="49682"/>
    <cellStyle name="Обычный 5 17 29 4 4" xfId="49683"/>
    <cellStyle name="Обычный 5 17 29 5" xfId="19810"/>
    <cellStyle name="Обычный 5 17 29 5 2" xfId="19811"/>
    <cellStyle name="Обычный 5 17 29 5 2 2" xfId="49684"/>
    <cellStyle name="Обычный 5 17 29 5 3" xfId="49685"/>
    <cellStyle name="Обычный 5 17 29 6" xfId="19812"/>
    <cellStyle name="Обычный 5 17 29 6 2" xfId="49686"/>
    <cellStyle name="Обычный 5 17 29 7" xfId="19813"/>
    <cellStyle name="Обычный 5 17 29 7 2" xfId="49687"/>
    <cellStyle name="Обычный 5 17 29 8" xfId="49688"/>
    <cellStyle name="Обычный 5 17 3" xfId="19814"/>
    <cellStyle name="Обычный 5 17 3 2" xfId="19815"/>
    <cellStyle name="Обычный 5 17 3 2 2" xfId="19816"/>
    <cellStyle name="Обычный 5 17 3 2 2 2" xfId="19817"/>
    <cellStyle name="Обычный 5 17 3 2 2 2 2" xfId="49689"/>
    <cellStyle name="Обычный 5 17 3 2 2 3" xfId="49690"/>
    <cellStyle name="Обычный 5 17 3 2 3" xfId="19818"/>
    <cellStyle name="Обычный 5 17 3 2 3 2" xfId="49691"/>
    <cellStyle name="Обычный 5 17 3 2 4" xfId="49692"/>
    <cellStyle name="Обычный 5 17 3 3" xfId="19819"/>
    <cellStyle name="Обычный 5 17 3 3 2" xfId="19820"/>
    <cellStyle name="Обычный 5 17 3 3 2 2" xfId="19821"/>
    <cellStyle name="Обычный 5 17 3 3 2 2 2" xfId="49693"/>
    <cellStyle name="Обычный 5 17 3 3 2 3" xfId="49694"/>
    <cellStyle name="Обычный 5 17 3 3 3" xfId="19822"/>
    <cellStyle name="Обычный 5 17 3 3 3 2" xfId="49695"/>
    <cellStyle name="Обычный 5 17 3 3 4" xfId="49696"/>
    <cellStyle name="Обычный 5 17 3 4" xfId="19823"/>
    <cellStyle name="Обычный 5 17 3 4 2" xfId="19824"/>
    <cellStyle name="Обычный 5 17 3 4 2 2" xfId="19825"/>
    <cellStyle name="Обычный 5 17 3 4 2 2 2" xfId="49697"/>
    <cellStyle name="Обычный 5 17 3 4 2 3" xfId="49698"/>
    <cellStyle name="Обычный 5 17 3 4 3" xfId="19826"/>
    <cellStyle name="Обычный 5 17 3 4 3 2" xfId="49699"/>
    <cellStyle name="Обычный 5 17 3 4 4" xfId="49700"/>
    <cellStyle name="Обычный 5 17 3 5" xfId="19827"/>
    <cellStyle name="Обычный 5 17 3 5 2" xfId="19828"/>
    <cellStyle name="Обычный 5 17 3 5 2 2" xfId="49701"/>
    <cellStyle name="Обычный 5 17 3 5 3" xfId="49702"/>
    <cellStyle name="Обычный 5 17 3 6" xfId="19829"/>
    <cellStyle name="Обычный 5 17 3 6 2" xfId="49703"/>
    <cellStyle name="Обычный 5 17 3 7" xfId="19830"/>
    <cellStyle name="Обычный 5 17 3 7 2" xfId="49704"/>
    <cellStyle name="Обычный 5 17 3 8" xfId="49705"/>
    <cellStyle name="Обычный 5 17 30" xfId="19831"/>
    <cellStyle name="Обычный 5 17 30 2" xfId="19832"/>
    <cellStyle name="Обычный 5 17 30 2 2" xfId="19833"/>
    <cellStyle name="Обычный 5 17 30 2 2 2" xfId="49706"/>
    <cellStyle name="Обычный 5 17 30 2 3" xfId="49707"/>
    <cellStyle name="Обычный 5 17 30 3" xfId="19834"/>
    <cellStyle name="Обычный 5 17 30 3 2" xfId="49708"/>
    <cellStyle name="Обычный 5 17 30 4" xfId="49709"/>
    <cellStyle name="Обычный 5 17 31" xfId="19835"/>
    <cellStyle name="Обычный 5 17 31 2" xfId="19836"/>
    <cellStyle name="Обычный 5 17 31 2 2" xfId="19837"/>
    <cellStyle name="Обычный 5 17 31 2 2 2" xfId="49710"/>
    <cellStyle name="Обычный 5 17 31 2 3" xfId="49711"/>
    <cellStyle name="Обычный 5 17 31 3" xfId="19838"/>
    <cellStyle name="Обычный 5 17 31 3 2" xfId="49712"/>
    <cellStyle name="Обычный 5 17 31 4" xfId="49713"/>
    <cellStyle name="Обычный 5 17 32" xfId="19839"/>
    <cellStyle name="Обычный 5 17 32 2" xfId="19840"/>
    <cellStyle name="Обычный 5 17 32 2 2" xfId="19841"/>
    <cellStyle name="Обычный 5 17 32 2 2 2" xfId="49714"/>
    <cellStyle name="Обычный 5 17 32 2 3" xfId="49715"/>
    <cellStyle name="Обычный 5 17 32 3" xfId="19842"/>
    <cellStyle name="Обычный 5 17 32 3 2" xfId="49716"/>
    <cellStyle name="Обычный 5 17 32 4" xfId="49717"/>
    <cellStyle name="Обычный 5 17 33" xfId="19843"/>
    <cellStyle name="Обычный 5 17 33 2" xfId="19844"/>
    <cellStyle name="Обычный 5 17 33 2 2" xfId="49718"/>
    <cellStyle name="Обычный 5 17 33 3" xfId="49719"/>
    <cellStyle name="Обычный 5 17 34" xfId="19845"/>
    <cellStyle name="Обычный 5 17 34 2" xfId="49720"/>
    <cellStyle name="Обычный 5 17 35" xfId="19846"/>
    <cellStyle name="Обычный 5 17 35 2" xfId="49721"/>
    <cellStyle name="Обычный 5 17 36" xfId="49722"/>
    <cellStyle name="Обычный 5 17 4" xfId="19847"/>
    <cellStyle name="Обычный 5 17 4 2" xfId="19848"/>
    <cellStyle name="Обычный 5 17 4 2 2" xfId="19849"/>
    <cellStyle name="Обычный 5 17 4 2 2 2" xfId="19850"/>
    <cellStyle name="Обычный 5 17 4 2 2 2 2" xfId="49723"/>
    <cellStyle name="Обычный 5 17 4 2 2 3" xfId="49724"/>
    <cellStyle name="Обычный 5 17 4 2 3" xfId="19851"/>
    <cellStyle name="Обычный 5 17 4 2 3 2" xfId="49725"/>
    <cellStyle name="Обычный 5 17 4 2 4" xfId="49726"/>
    <cellStyle name="Обычный 5 17 4 3" xfId="19852"/>
    <cellStyle name="Обычный 5 17 4 3 2" xfId="19853"/>
    <cellStyle name="Обычный 5 17 4 3 2 2" xfId="19854"/>
    <cellStyle name="Обычный 5 17 4 3 2 2 2" xfId="49727"/>
    <cellStyle name="Обычный 5 17 4 3 2 3" xfId="49728"/>
    <cellStyle name="Обычный 5 17 4 3 3" xfId="19855"/>
    <cellStyle name="Обычный 5 17 4 3 3 2" xfId="49729"/>
    <cellStyle name="Обычный 5 17 4 3 4" xfId="49730"/>
    <cellStyle name="Обычный 5 17 4 4" xfId="19856"/>
    <cellStyle name="Обычный 5 17 4 4 2" xfId="19857"/>
    <cellStyle name="Обычный 5 17 4 4 2 2" xfId="19858"/>
    <cellStyle name="Обычный 5 17 4 4 2 2 2" xfId="49731"/>
    <cellStyle name="Обычный 5 17 4 4 2 3" xfId="49732"/>
    <cellStyle name="Обычный 5 17 4 4 3" xfId="19859"/>
    <cellStyle name="Обычный 5 17 4 4 3 2" xfId="49733"/>
    <cellStyle name="Обычный 5 17 4 4 4" xfId="49734"/>
    <cellStyle name="Обычный 5 17 4 5" xfId="19860"/>
    <cellStyle name="Обычный 5 17 4 5 2" xfId="19861"/>
    <cellStyle name="Обычный 5 17 4 5 2 2" xfId="49735"/>
    <cellStyle name="Обычный 5 17 4 5 3" xfId="49736"/>
    <cellStyle name="Обычный 5 17 4 6" xfId="19862"/>
    <cellStyle name="Обычный 5 17 4 6 2" xfId="49737"/>
    <cellStyle name="Обычный 5 17 4 7" xfId="19863"/>
    <cellStyle name="Обычный 5 17 4 7 2" xfId="49738"/>
    <cellStyle name="Обычный 5 17 4 8" xfId="49739"/>
    <cellStyle name="Обычный 5 17 5" xfId="19864"/>
    <cellStyle name="Обычный 5 17 5 2" xfId="19865"/>
    <cellStyle name="Обычный 5 17 5 2 2" xfId="19866"/>
    <cellStyle name="Обычный 5 17 5 2 2 2" xfId="19867"/>
    <cellStyle name="Обычный 5 17 5 2 2 2 2" xfId="49740"/>
    <cellStyle name="Обычный 5 17 5 2 2 3" xfId="49741"/>
    <cellStyle name="Обычный 5 17 5 2 3" xfId="19868"/>
    <cellStyle name="Обычный 5 17 5 2 3 2" xfId="49742"/>
    <cellStyle name="Обычный 5 17 5 2 4" xfId="49743"/>
    <cellStyle name="Обычный 5 17 5 3" xfId="19869"/>
    <cellStyle name="Обычный 5 17 5 3 2" xfId="19870"/>
    <cellStyle name="Обычный 5 17 5 3 2 2" xfId="19871"/>
    <cellStyle name="Обычный 5 17 5 3 2 2 2" xfId="49744"/>
    <cellStyle name="Обычный 5 17 5 3 2 3" xfId="49745"/>
    <cellStyle name="Обычный 5 17 5 3 3" xfId="19872"/>
    <cellStyle name="Обычный 5 17 5 3 3 2" xfId="49746"/>
    <cellStyle name="Обычный 5 17 5 3 4" xfId="49747"/>
    <cellStyle name="Обычный 5 17 5 4" xfId="19873"/>
    <cellStyle name="Обычный 5 17 5 4 2" xfId="19874"/>
    <cellStyle name="Обычный 5 17 5 4 2 2" xfId="19875"/>
    <cellStyle name="Обычный 5 17 5 4 2 2 2" xfId="49748"/>
    <cellStyle name="Обычный 5 17 5 4 2 3" xfId="49749"/>
    <cellStyle name="Обычный 5 17 5 4 3" xfId="19876"/>
    <cellStyle name="Обычный 5 17 5 4 3 2" xfId="49750"/>
    <cellStyle name="Обычный 5 17 5 4 4" xfId="49751"/>
    <cellStyle name="Обычный 5 17 5 5" xfId="19877"/>
    <cellStyle name="Обычный 5 17 5 5 2" xfId="19878"/>
    <cellStyle name="Обычный 5 17 5 5 2 2" xfId="49752"/>
    <cellStyle name="Обычный 5 17 5 5 3" xfId="49753"/>
    <cellStyle name="Обычный 5 17 5 6" xfId="19879"/>
    <cellStyle name="Обычный 5 17 5 6 2" xfId="49754"/>
    <cellStyle name="Обычный 5 17 5 7" xfId="19880"/>
    <cellStyle name="Обычный 5 17 5 7 2" xfId="49755"/>
    <cellStyle name="Обычный 5 17 5 8" xfId="49756"/>
    <cellStyle name="Обычный 5 17 6" xfId="19881"/>
    <cellStyle name="Обычный 5 17 6 2" xfId="19882"/>
    <cellStyle name="Обычный 5 17 6 2 2" xfId="19883"/>
    <cellStyle name="Обычный 5 17 6 2 2 2" xfId="19884"/>
    <cellStyle name="Обычный 5 17 6 2 2 2 2" xfId="49757"/>
    <cellStyle name="Обычный 5 17 6 2 2 3" xfId="49758"/>
    <cellStyle name="Обычный 5 17 6 2 3" xfId="19885"/>
    <cellStyle name="Обычный 5 17 6 2 3 2" xfId="49759"/>
    <cellStyle name="Обычный 5 17 6 2 4" xfId="49760"/>
    <cellStyle name="Обычный 5 17 6 3" xfId="19886"/>
    <cellStyle name="Обычный 5 17 6 3 2" xfId="19887"/>
    <cellStyle name="Обычный 5 17 6 3 2 2" xfId="19888"/>
    <cellStyle name="Обычный 5 17 6 3 2 2 2" xfId="49761"/>
    <cellStyle name="Обычный 5 17 6 3 2 3" xfId="49762"/>
    <cellStyle name="Обычный 5 17 6 3 3" xfId="19889"/>
    <cellStyle name="Обычный 5 17 6 3 3 2" xfId="49763"/>
    <cellStyle name="Обычный 5 17 6 3 4" xfId="49764"/>
    <cellStyle name="Обычный 5 17 6 4" xfId="19890"/>
    <cellStyle name="Обычный 5 17 6 4 2" xfId="19891"/>
    <cellStyle name="Обычный 5 17 6 4 2 2" xfId="19892"/>
    <cellStyle name="Обычный 5 17 6 4 2 2 2" xfId="49765"/>
    <cellStyle name="Обычный 5 17 6 4 2 3" xfId="49766"/>
    <cellStyle name="Обычный 5 17 6 4 3" xfId="19893"/>
    <cellStyle name="Обычный 5 17 6 4 3 2" xfId="49767"/>
    <cellStyle name="Обычный 5 17 6 4 4" xfId="49768"/>
    <cellStyle name="Обычный 5 17 6 5" xfId="19894"/>
    <cellStyle name="Обычный 5 17 6 5 2" xfId="19895"/>
    <cellStyle name="Обычный 5 17 6 5 2 2" xfId="49769"/>
    <cellStyle name="Обычный 5 17 6 5 3" xfId="49770"/>
    <cellStyle name="Обычный 5 17 6 6" xfId="19896"/>
    <cellStyle name="Обычный 5 17 6 6 2" xfId="49771"/>
    <cellStyle name="Обычный 5 17 6 7" xfId="19897"/>
    <cellStyle name="Обычный 5 17 6 7 2" xfId="49772"/>
    <cellStyle name="Обычный 5 17 6 8" xfId="49773"/>
    <cellStyle name="Обычный 5 17 7" xfId="19898"/>
    <cellStyle name="Обычный 5 17 7 2" xfId="19899"/>
    <cellStyle name="Обычный 5 17 7 2 2" xfId="19900"/>
    <cellStyle name="Обычный 5 17 7 2 2 2" xfId="19901"/>
    <cellStyle name="Обычный 5 17 7 2 2 2 2" xfId="49774"/>
    <cellStyle name="Обычный 5 17 7 2 2 3" xfId="49775"/>
    <cellStyle name="Обычный 5 17 7 2 3" xfId="19902"/>
    <cellStyle name="Обычный 5 17 7 2 3 2" xfId="49776"/>
    <cellStyle name="Обычный 5 17 7 2 4" xfId="49777"/>
    <cellStyle name="Обычный 5 17 7 3" xfId="19903"/>
    <cellStyle name="Обычный 5 17 7 3 2" xfId="19904"/>
    <cellStyle name="Обычный 5 17 7 3 2 2" xfId="19905"/>
    <cellStyle name="Обычный 5 17 7 3 2 2 2" xfId="49778"/>
    <cellStyle name="Обычный 5 17 7 3 2 3" xfId="49779"/>
    <cellStyle name="Обычный 5 17 7 3 3" xfId="19906"/>
    <cellStyle name="Обычный 5 17 7 3 3 2" xfId="49780"/>
    <cellStyle name="Обычный 5 17 7 3 4" xfId="49781"/>
    <cellStyle name="Обычный 5 17 7 4" xfId="19907"/>
    <cellStyle name="Обычный 5 17 7 4 2" xfId="19908"/>
    <cellStyle name="Обычный 5 17 7 4 2 2" xfId="19909"/>
    <cellStyle name="Обычный 5 17 7 4 2 2 2" xfId="49782"/>
    <cellStyle name="Обычный 5 17 7 4 2 3" xfId="49783"/>
    <cellStyle name="Обычный 5 17 7 4 3" xfId="19910"/>
    <cellStyle name="Обычный 5 17 7 4 3 2" xfId="49784"/>
    <cellStyle name="Обычный 5 17 7 4 4" xfId="49785"/>
    <cellStyle name="Обычный 5 17 7 5" xfId="19911"/>
    <cellStyle name="Обычный 5 17 7 5 2" xfId="19912"/>
    <cellStyle name="Обычный 5 17 7 5 2 2" xfId="49786"/>
    <cellStyle name="Обычный 5 17 7 5 3" xfId="49787"/>
    <cellStyle name="Обычный 5 17 7 6" xfId="19913"/>
    <cellStyle name="Обычный 5 17 7 6 2" xfId="49788"/>
    <cellStyle name="Обычный 5 17 7 7" xfId="19914"/>
    <cellStyle name="Обычный 5 17 7 7 2" xfId="49789"/>
    <cellStyle name="Обычный 5 17 7 8" xfId="49790"/>
    <cellStyle name="Обычный 5 17 8" xfId="19915"/>
    <cellStyle name="Обычный 5 17 8 2" xfId="19916"/>
    <cellStyle name="Обычный 5 17 8 2 2" xfId="19917"/>
    <cellStyle name="Обычный 5 17 8 2 2 2" xfId="19918"/>
    <cellStyle name="Обычный 5 17 8 2 2 2 2" xfId="49791"/>
    <cellStyle name="Обычный 5 17 8 2 2 3" xfId="49792"/>
    <cellStyle name="Обычный 5 17 8 2 3" xfId="19919"/>
    <cellStyle name="Обычный 5 17 8 2 3 2" xfId="49793"/>
    <cellStyle name="Обычный 5 17 8 2 4" xfId="49794"/>
    <cellStyle name="Обычный 5 17 8 3" xfId="19920"/>
    <cellStyle name="Обычный 5 17 8 3 2" xfId="19921"/>
    <cellStyle name="Обычный 5 17 8 3 2 2" xfId="19922"/>
    <cellStyle name="Обычный 5 17 8 3 2 2 2" xfId="49795"/>
    <cellStyle name="Обычный 5 17 8 3 2 3" xfId="49796"/>
    <cellStyle name="Обычный 5 17 8 3 3" xfId="19923"/>
    <cellStyle name="Обычный 5 17 8 3 3 2" xfId="49797"/>
    <cellStyle name="Обычный 5 17 8 3 4" xfId="49798"/>
    <cellStyle name="Обычный 5 17 8 4" xfId="19924"/>
    <cellStyle name="Обычный 5 17 8 4 2" xfId="19925"/>
    <cellStyle name="Обычный 5 17 8 4 2 2" xfId="19926"/>
    <cellStyle name="Обычный 5 17 8 4 2 2 2" xfId="49799"/>
    <cellStyle name="Обычный 5 17 8 4 2 3" xfId="49800"/>
    <cellStyle name="Обычный 5 17 8 4 3" xfId="19927"/>
    <cellStyle name="Обычный 5 17 8 4 3 2" xfId="49801"/>
    <cellStyle name="Обычный 5 17 8 4 4" xfId="49802"/>
    <cellStyle name="Обычный 5 17 8 5" xfId="19928"/>
    <cellStyle name="Обычный 5 17 8 5 2" xfId="19929"/>
    <cellStyle name="Обычный 5 17 8 5 2 2" xfId="49803"/>
    <cellStyle name="Обычный 5 17 8 5 3" xfId="49804"/>
    <cellStyle name="Обычный 5 17 8 6" xfId="19930"/>
    <cellStyle name="Обычный 5 17 8 6 2" xfId="49805"/>
    <cellStyle name="Обычный 5 17 8 7" xfId="19931"/>
    <cellStyle name="Обычный 5 17 8 7 2" xfId="49806"/>
    <cellStyle name="Обычный 5 17 8 8" xfId="49807"/>
    <cellStyle name="Обычный 5 17 9" xfId="19932"/>
    <cellStyle name="Обычный 5 17 9 2" xfId="19933"/>
    <cellStyle name="Обычный 5 17 9 2 2" xfId="19934"/>
    <cellStyle name="Обычный 5 17 9 2 2 2" xfId="19935"/>
    <cellStyle name="Обычный 5 17 9 2 2 2 2" xfId="49808"/>
    <cellStyle name="Обычный 5 17 9 2 2 3" xfId="49809"/>
    <cellStyle name="Обычный 5 17 9 2 3" xfId="19936"/>
    <cellStyle name="Обычный 5 17 9 2 3 2" xfId="49810"/>
    <cellStyle name="Обычный 5 17 9 2 4" xfId="49811"/>
    <cellStyle name="Обычный 5 17 9 3" xfId="19937"/>
    <cellStyle name="Обычный 5 17 9 3 2" xfId="19938"/>
    <cellStyle name="Обычный 5 17 9 3 2 2" xfId="19939"/>
    <cellStyle name="Обычный 5 17 9 3 2 2 2" xfId="49812"/>
    <cellStyle name="Обычный 5 17 9 3 2 3" xfId="49813"/>
    <cellStyle name="Обычный 5 17 9 3 3" xfId="19940"/>
    <cellStyle name="Обычный 5 17 9 3 3 2" xfId="49814"/>
    <cellStyle name="Обычный 5 17 9 3 4" xfId="49815"/>
    <cellStyle name="Обычный 5 17 9 4" xfId="19941"/>
    <cellStyle name="Обычный 5 17 9 4 2" xfId="19942"/>
    <cellStyle name="Обычный 5 17 9 4 2 2" xfId="19943"/>
    <cellStyle name="Обычный 5 17 9 4 2 2 2" xfId="49816"/>
    <cellStyle name="Обычный 5 17 9 4 2 3" xfId="49817"/>
    <cellStyle name="Обычный 5 17 9 4 3" xfId="19944"/>
    <cellStyle name="Обычный 5 17 9 4 3 2" xfId="49818"/>
    <cellStyle name="Обычный 5 17 9 4 4" xfId="49819"/>
    <cellStyle name="Обычный 5 17 9 5" xfId="19945"/>
    <cellStyle name="Обычный 5 17 9 5 2" xfId="19946"/>
    <cellStyle name="Обычный 5 17 9 5 2 2" xfId="49820"/>
    <cellStyle name="Обычный 5 17 9 5 3" xfId="49821"/>
    <cellStyle name="Обычный 5 17 9 6" xfId="19947"/>
    <cellStyle name="Обычный 5 17 9 6 2" xfId="49822"/>
    <cellStyle name="Обычный 5 17 9 7" xfId="19948"/>
    <cellStyle name="Обычный 5 17 9 7 2" xfId="49823"/>
    <cellStyle name="Обычный 5 17 9 8" xfId="49824"/>
    <cellStyle name="Обычный 5 18" xfId="19949"/>
    <cellStyle name="Обычный 5 18 10" xfId="19950"/>
    <cellStyle name="Обычный 5 18 10 2" xfId="19951"/>
    <cellStyle name="Обычный 5 18 10 2 2" xfId="19952"/>
    <cellStyle name="Обычный 5 18 10 2 2 2" xfId="19953"/>
    <cellStyle name="Обычный 5 18 10 2 2 2 2" xfId="49825"/>
    <cellStyle name="Обычный 5 18 10 2 2 3" xfId="49826"/>
    <cellStyle name="Обычный 5 18 10 2 3" xfId="19954"/>
    <cellStyle name="Обычный 5 18 10 2 3 2" xfId="49827"/>
    <cellStyle name="Обычный 5 18 10 2 4" xfId="49828"/>
    <cellStyle name="Обычный 5 18 10 3" xfId="19955"/>
    <cellStyle name="Обычный 5 18 10 3 2" xfId="19956"/>
    <cellStyle name="Обычный 5 18 10 3 2 2" xfId="19957"/>
    <cellStyle name="Обычный 5 18 10 3 2 2 2" xfId="49829"/>
    <cellStyle name="Обычный 5 18 10 3 2 3" xfId="49830"/>
    <cellStyle name="Обычный 5 18 10 3 3" xfId="19958"/>
    <cellStyle name="Обычный 5 18 10 3 3 2" xfId="49831"/>
    <cellStyle name="Обычный 5 18 10 3 4" xfId="49832"/>
    <cellStyle name="Обычный 5 18 10 4" xfId="19959"/>
    <cellStyle name="Обычный 5 18 10 4 2" xfId="19960"/>
    <cellStyle name="Обычный 5 18 10 4 2 2" xfId="19961"/>
    <cellStyle name="Обычный 5 18 10 4 2 2 2" xfId="49833"/>
    <cellStyle name="Обычный 5 18 10 4 2 3" xfId="49834"/>
    <cellStyle name="Обычный 5 18 10 4 3" xfId="19962"/>
    <cellStyle name="Обычный 5 18 10 4 3 2" xfId="49835"/>
    <cellStyle name="Обычный 5 18 10 4 4" xfId="49836"/>
    <cellStyle name="Обычный 5 18 10 5" xfId="19963"/>
    <cellStyle name="Обычный 5 18 10 5 2" xfId="19964"/>
    <cellStyle name="Обычный 5 18 10 5 2 2" xfId="49837"/>
    <cellStyle name="Обычный 5 18 10 5 3" xfId="49838"/>
    <cellStyle name="Обычный 5 18 10 6" xfId="19965"/>
    <cellStyle name="Обычный 5 18 10 6 2" xfId="49839"/>
    <cellStyle name="Обычный 5 18 10 7" xfId="19966"/>
    <cellStyle name="Обычный 5 18 10 7 2" xfId="49840"/>
    <cellStyle name="Обычный 5 18 10 8" xfId="49841"/>
    <cellStyle name="Обычный 5 18 11" xfId="19967"/>
    <cellStyle name="Обычный 5 18 11 2" xfId="19968"/>
    <cellStyle name="Обычный 5 18 11 2 2" xfId="19969"/>
    <cellStyle name="Обычный 5 18 11 2 2 2" xfId="19970"/>
    <cellStyle name="Обычный 5 18 11 2 2 2 2" xfId="49842"/>
    <cellStyle name="Обычный 5 18 11 2 2 3" xfId="49843"/>
    <cellStyle name="Обычный 5 18 11 2 3" xfId="19971"/>
    <cellStyle name="Обычный 5 18 11 2 3 2" xfId="49844"/>
    <cellStyle name="Обычный 5 18 11 2 4" xfId="49845"/>
    <cellStyle name="Обычный 5 18 11 3" xfId="19972"/>
    <cellStyle name="Обычный 5 18 11 3 2" xfId="19973"/>
    <cellStyle name="Обычный 5 18 11 3 2 2" xfId="19974"/>
    <cellStyle name="Обычный 5 18 11 3 2 2 2" xfId="49846"/>
    <cellStyle name="Обычный 5 18 11 3 2 3" xfId="49847"/>
    <cellStyle name="Обычный 5 18 11 3 3" xfId="19975"/>
    <cellStyle name="Обычный 5 18 11 3 3 2" xfId="49848"/>
    <cellStyle name="Обычный 5 18 11 3 4" xfId="49849"/>
    <cellStyle name="Обычный 5 18 11 4" xfId="19976"/>
    <cellStyle name="Обычный 5 18 11 4 2" xfId="19977"/>
    <cellStyle name="Обычный 5 18 11 4 2 2" xfId="19978"/>
    <cellStyle name="Обычный 5 18 11 4 2 2 2" xfId="49850"/>
    <cellStyle name="Обычный 5 18 11 4 2 3" xfId="49851"/>
    <cellStyle name="Обычный 5 18 11 4 3" xfId="19979"/>
    <cellStyle name="Обычный 5 18 11 4 3 2" xfId="49852"/>
    <cellStyle name="Обычный 5 18 11 4 4" xfId="49853"/>
    <cellStyle name="Обычный 5 18 11 5" xfId="19980"/>
    <cellStyle name="Обычный 5 18 11 5 2" xfId="19981"/>
    <cellStyle name="Обычный 5 18 11 5 2 2" xfId="49854"/>
    <cellStyle name="Обычный 5 18 11 5 3" xfId="49855"/>
    <cellStyle name="Обычный 5 18 11 6" xfId="19982"/>
    <cellStyle name="Обычный 5 18 11 6 2" xfId="49856"/>
    <cellStyle name="Обычный 5 18 11 7" xfId="19983"/>
    <cellStyle name="Обычный 5 18 11 7 2" xfId="49857"/>
    <cellStyle name="Обычный 5 18 11 8" xfId="49858"/>
    <cellStyle name="Обычный 5 18 12" xfId="19984"/>
    <cellStyle name="Обычный 5 18 12 2" xfId="19985"/>
    <cellStyle name="Обычный 5 18 12 2 2" xfId="19986"/>
    <cellStyle name="Обычный 5 18 12 2 2 2" xfId="19987"/>
    <cellStyle name="Обычный 5 18 12 2 2 2 2" xfId="49859"/>
    <cellStyle name="Обычный 5 18 12 2 2 3" xfId="49860"/>
    <cellStyle name="Обычный 5 18 12 2 3" xfId="19988"/>
    <cellStyle name="Обычный 5 18 12 2 3 2" xfId="49861"/>
    <cellStyle name="Обычный 5 18 12 2 4" xfId="49862"/>
    <cellStyle name="Обычный 5 18 12 3" xfId="19989"/>
    <cellStyle name="Обычный 5 18 12 3 2" xfId="19990"/>
    <cellStyle name="Обычный 5 18 12 3 2 2" xfId="19991"/>
    <cellStyle name="Обычный 5 18 12 3 2 2 2" xfId="49863"/>
    <cellStyle name="Обычный 5 18 12 3 2 3" xfId="49864"/>
    <cellStyle name="Обычный 5 18 12 3 3" xfId="19992"/>
    <cellStyle name="Обычный 5 18 12 3 3 2" xfId="49865"/>
    <cellStyle name="Обычный 5 18 12 3 4" xfId="49866"/>
    <cellStyle name="Обычный 5 18 12 4" xfId="19993"/>
    <cellStyle name="Обычный 5 18 12 4 2" xfId="19994"/>
    <cellStyle name="Обычный 5 18 12 4 2 2" xfId="19995"/>
    <cellStyle name="Обычный 5 18 12 4 2 2 2" xfId="49867"/>
    <cellStyle name="Обычный 5 18 12 4 2 3" xfId="49868"/>
    <cellStyle name="Обычный 5 18 12 4 3" xfId="19996"/>
    <cellStyle name="Обычный 5 18 12 4 3 2" xfId="49869"/>
    <cellStyle name="Обычный 5 18 12 4 4" xfId="49870"/>
    <cellStyle name="Обычный 5 18 12 5" xfId="19997"/>
    <cellStyle name="Обычный 5 18 12 5 2" xfId="19998"/>
    <cellStyle name="Обычный 5 18 12 5 2 2" xfId="49871"/>
    <cellStyle name="Обычный 5 18 12 5 3" xfId="49872"/>
    <cellStyle name="Обычный 5 18 12 6" xfId="19999"/>
    <cellStyle name="Обычный 5 18 12 6 2" xfId="49873"/>
    <cellStyle name="Обычный 5 18 12 7" xfId="20000"/>
    <cellStyle name="Обычный 5 18 12 7 2" xfId="49874"/>
    <cellStyle name="Обычный 5 18 12 8" xfId="49875"/>
    <cellStyle name="Обычный 5 18 13" xfId="20001"/>
    <cellStyle name="Обычный 5 18 13 2" xfId="20002"/>
    <cellStyle name="Обычный 5 18 13 2 2" xfId="20003"/>
    <cellStyle name="Обычный 5 18 13 2 2 2" xfId="20004"/>
    <cellStyle name="Обычный 5 18 13 2 2 2 2" xfId="49876"/>
    <cellStyle name="Обычный 5 18 13 2 2 3" xfId="49877"/>
    <cellStyle name="Обычный 5 18 13 2 3" xfId="20005"/>
    <cellStyle name="Обычный 5 18 13 2 3 2" xfId="49878"/>
    <cellStyle name="Обычный 5 18 13 2 4" xfId="49879"/>
    <cellStyle name="Обычный 5 18 13 3" xfId="20006"/>
    <cellStyle name="Обычный 5 18 13 3 2" xfId="20007"/>
    <cellStyle name="Обычный 5 18 13 3 2 2" xfId="20008"/>
    <cellStyle name="Обычный 5 18 13 3 2 2 2" xfId="49880"/>
    <cellStyle name="Обычный 5 18 13 3 2 3" xfId="49881"/>
    <cellStyle name="Обычный 5 18 13 3 3" xfId="20009"/>
    <cellStyle name="Обычный 5 18 13 3 3 2" xfId="49882"/>
    <cellStyle name="Обычный 5 18 13 3 4" xfId="49883"/>
    <cellStyle name="Обычный 5 18 13 4" xfId="20010"/>
    <cellStyle name="Обычный 5 18 13 4 2" xfId="20011"/>
    <cellStyle name="Обычный 5 18 13 4 2 2" xfId="20012"/>
    <cellStyle name="Обычный 5 18 13 4 2 2 2" xfId="49884"/>
    <cellStyle name="Обычный 5 18 13 4 2 3" xfId="49885"/>
    <cellStyle name="Обычный 5 18 13 4 3" xfId="20013"/>
    <cellStyle name="Обычный 5 18 13 4 3 2" xfId="49886"/>
    <cellStyle name="Обычный 5 18 13 4 4" xfId="49887"/>
    <cellStyle name="Обычный 5 18 13 5" xfId="20014"/>
    <cellStyle name="Обычный 5 18 13 5 2" xfId="20015"/>
    <cellStyle name="Обычный 5 18 13 5 2 2" xfId="49888"/>
    <cellStyle name="Обычный 5 18 13 5 3" xfId="49889"/>
    <cellStyle name="Обычный 5 18 13 6" xfId="20016"/>
    <cellStyle name="Обычный 5 18 13 6 2" xfId="49890"/>
    <cellStyle name="Обычный 5 18 13 7" xfId="20017"/>
    <cellStyle name="Обычный 5 18 13 7 2" xfId="49891"/>
    <cellStyle name="Обычный 5 18 13 8" xfId="49892"/>
    <cellStyle name="Обычный 5 18 14" xfId="20018"/>
    <cellStyle name="Обычный 5 18 14 2" xfId="20019"/>
    <cellStyle name="Обычный 5 18 14 2 2" xfId="20020"/>
    <cellStyle name="Обычный 5 18 14 2 2 2" xfId="20021"/>
    <cellStyle name="Обычный 5 18 14 2 2 2 2" xfId="49893"/>
    <cellStyle name="Обычный 5 18 14 2 2 3" xfId="49894"/>
    <cellStyle name="Обычный 5 18 14 2 3" xfId="20022"/>
    <cellStyle name="Обычный 5 18 14 2 3 2" xfId="49895"/>
    <cellStyle name="Обычный 5 18 14 2 4" xfId="49896"/>
    <cellStyle name="Обычный 5 18 14 3" xfId="20023"/>
    <cellStyle name="Обычный 5 18 14 3 2" xfId="20024"/>
    <cellStyle name="Обычный 5 18 14 3 2 2" xfId="20025"/>
    <cellStyle name="Обычный 5 18 14 3 2 2 2" xfId="49897"/>
    <cellStyle name="Обычный 5 18 14 3 2 3" xfId="49898"/>
    <cellStyle name="Обычный 5 18 14 3 3" xfId="20026"/>
    <cellStyle name="Обычный 5 18 14 3 3 2" xfId="49899"/>
    <cellStyle name="Обычный 5 18 14 3 4" xfId="49900"/>
    <cellStyle name="Обычный 5 18 14 4" xfId="20027"/>
    <cellStyle name="Обычный 5 18 14 4 2" xfId="20028"/>
    <cellStyle name="Обычный 5 18 14 4 2 2" xfId="20029"/>
    <cellStyle name="Обычный 5 18 14 4 2 2 2" xfId="49901"/>
    <cellStyle name="Обычный 5 18 14 4 2 3" xfId="49902"/>
    <cellStyle name="Обычный 5 18 14 4 3" xfId="20030"/>
    <cellStyle name="Обычный 5 18 14 4 3 2" xfId="49903"/>
    <cellStyle name="Обычный 5 18 14 4 4" xfId="49904"/>
    <cellStyle name="Обычный 5 18 14 5" xfId="20031"/>
    <cellStyle name="Обычный 5 18 14 5 2" xfId="20032"/>
    <cellStyle name="Обычный 5 18 14 5 2 2" xfId="49905"/>
    <cellStyle name="Обычный 5 18 14 5 3" xfId="49906"/>
    <cellStyle name="Обычный 5 18 14 6" xfId="20033"/>
    <cellStyle name="Обычный 5 18 14 6 2" xfId="49907"/>
    <cellStyle name="Обычный 5 18 14 7" xfId="20034"/>
    <cellStyle name="Обычный 5 18 14 7 2" xfId="49908"/>
    <cellStyle name="Обычный 5 18 14 8" xfId="49909"/>
    <cellStyle name="Обычный 5 18 15" xfId="20035"/>
    <cellStyle name="Обычный 5 18 15 2" xfId="20036"/>
    <cellStyle name="Обычный 5 18 15 2 2" xfId="20037"/>
    <cellStyle name="Обычный 5 18 15 2 2 2" xfId="20038"/>
    <cellStyle name="Обычный 5 18 15 2 2 2 2" xfId="49910"/>
    <cellStyle name="Обычный 5 18 15 2 2 3" xfId="49911"/>
    <cellStyle name="Обычный 5 18 15 2 3" xfId="20039"/>
    <cellStyle name="Обычный 5 18 15 2 3 2" xfId="49912"/>
    <cellStyle name="Обычный 5 18 15 2 4" xfId="49913"/>
    <cellStyle name="Обычный 5 18 15 3" xfId="20040"/>
    <cellStyle name="Обычный 5 18 15 3 2" xfId="20041"/>
    <cellStyle name="Обычный 5 18 15 3 2 2" xfId="20042"/>
    <cellStyle name="Обычный 5 18 15 3 2 2 2" xfId="49914"/>
    <cellStyle name="Обычный 5 18 15 3 2 3" xfId="49915"/>
    <cellStyle name="Обычный 5 18 15 3 3" xfId="20043"/>
    <cellStyle name="Обычный 5 18 15 3 3 2" xfId="49916"/>
    <cellStyle name="Обычный 5 18 15 3 4" xfId="49917"/>
    <cellStyle name="Обычный 5 18 15 4" xfId="20044"/>
    <cellStyle name="Обычный 5 18 15 4 2" xfId="20045"/>
    <cellStyle name="Обычный 5 18 15 4 2 2" xfId="20046"/>
    <cellStyle name="Обычный 5 18 15 4 2 2 2" xfId="49918"/>
    <cellStyle name="Обычный 5 18 15 4 2 3" xfId="49919"/>
    <cellStyle name="Обычный 5 18 15 4 3" xfId="20047"/>
    <cellStyle name="Обычный 5 18 15 4 3 2" xfId="49920"/>
    <cellStyle name="Обычный 5 18 15 4 4" xfId="49921"/>
    <cellStyle name="Обычный 5 18 15 5" xfId="20048"/>
    <cellStyle name="Обычный 5 18 15 5 2" xfId="20049"/>
    <cellStyle name="Обычный 5 18 15 5 2 2" xfId="49922"/>
    <cellStyle name="Обычный 5 18 15 5 3" xfId="49923"/>
    <cellStyle name="Обычный 5 18 15 6" xfId="20050"/>
    <cellStyle name="Обычный 5 18 15 6 2" xfId="49924"/>
    <cellStyle name="Обычный 5 18 15 7" xfId="20051"/>
    <cellStyle name="Обычный 5 18 15 7 2" xfId="49925"/>
    <cellStyle name="Обычный 5 18 15 8" xfId="49926"/>
    <cellStyle name="Обычный 5 18 16" xfId="20052"/>
    <cellStyle name="Обычный 5 18 16 2" xfId="20053"/>
    <cellStyle name="Обычный 5 18 16 2 2" xfId="20054"/>
    <cellStyle name="Обычный 5 18 16 2 2 2" xfId="20055"/>
    <cellStyle name="Обычный 5 18 16 2 2 2 2" xfId="49927"/>
    <cellStyle name="Обычный 5 18 16 2 2 3" xfId="49928"/>
    <cellStyle name="Обычный 5 18 16 2 3" xfId="20056"/>
    <cellStyle name="Обычный 5 18 16 2 3 2" xfId="49929"/>
    <cellStyle name="Обычный 5 18 16 2 4" xfId="49930"/>
    <cellStyle name="Обычный 5 18 16 3" xfId="20057"/>
    <cellStyle name="Обычный 5 18 16 3 2" xfId="20058"/>
    <cellStyle name="Обычный 5 18 16 3 2 2" xfId="20059"/>
    <cellStyle name="Обычный 5 18 16 3 2 2 2" xfId="49931"/>
    <cellStyle name="Обычный 5 18 16 3 2 3" xfId="49932"/>
    <cellStyle name="Обычный 5 18 16 3 3" xfId="20060"/>
    <cellStyle name="Обычный 5 18 16 3 3 2" xfId="49933"/>
    <cellStyle name="Обычный 5 18 16 3 4" xfId="49934"/>
    <cellStyle name="Обычный 5 18 16 4" xfId="20061"/>
    <cellStyle name="Обычный 5 18 16 4 2" xfId="20062"/>
    <cellStyle name="Обычный 5 18 16 4 2 2" xfId="20063"/>
    <cellStyle name="Обычный 5 18 16 4 2 2 2" xfId="49935"/>
    <cellStyle name="Обычный 5 18 16 4 2 3" xfId="49936"/>
    <cellStyle name="Обычный 5 18 16 4 3" xfId="20064"/>
    <cellStyle name="Обычный 5 18 16 4 3 2" xfId="49937"/>
    <cellStyle name="Обычный 5 18 16 4 4" xfId="49938"/>
    <cellStyle name="Обычный 5 18 16 5" xfId="20065"/>
    <cellStyle name="Обычный 5 18 16 5 2" xfId="20066"/>
    <cellStyle name="Обычный 5 18 16 5 2 2" xfId="49939"/>
    <cellStyle name="Обычный 5 18 16 5 3" xfId="49940"/>
    <cellStyle name="Обычный 5 18 16 6" xfId="20067"/>
    <cellStyle name="Обычный 5 18 16 6 2" xfId="49941"/>
    <cellStyle name="Обычный 5 18 16 7" xfId="20068"/>
    <cellStyle name="Обычный 5 18 16 7 2" xfId="49942"/>
    <cellStyle name="Обычный 5 18 16 8" xfId="49943"/>
    <cellStyle name="Обычный 5 18 17" xfId="20069"/>
    <cellStyle name="Обычный 5 18 17 2" xfId="20070"/>
    <cellStyle name="Обычный 5 18 17 2 2" xfId="20071"/>
    <cellStyle name="Обычный 5 18 17 2 2 2" xfId="20072"/>
    <cellStyle name="Обычный 5 18 17 2 2 2 2" xfId="49944"/>
    <cellStyle name="Обычный 5 18 17 2 2 3" xfId="49945"/>
    <cellStyle name="Обычный 5 18 17 2 3" xfId="20073"/>
    <cellStyle name="Обычный 5 18 17 2 3 2" xfId="49946"/>
    <cellStyle name="Обычный 5 18 17 2 4" xfId="49947"/>
    <cellStyle name="Обычный 5 18 17 3" xfId="20074"/>
    <cellStyle name="Обычный 5 18 17 3 2" xfId="20075"/>
    <cellStyle name="Обычный 5 18 17 3 2 2" xfId="20076"/>
    <cellStyle name="Обычный 5 18 17 3 2 2 2" xfId="49948"/>
    <cellStyle name="Обычный 5 18 17 3 2 3" xfId="49949"/>
    <cellStyle name="Обычный 5 18 17 3 3" xfId="20077"/>
    <cellStyle name="Обычный 5 18 17 3 3 2" xfId="49950"/>
    <cellStyle name="Обычный 5 18 17 3 4" xfId="49951"/>
    <cellStyle name="Обычный 5 18 17 4" xfId="20078"/>
    <cellStyle name="Обычный 5 18 17 4 2" xfId="20079"/>
    <cellStyle name="Обычный 5 18 17 4 2 2" xfId="20080"/>
    <cellStyle name="Обычный 5 18 17 4 2 2 2" xfId="49952"/>
    <cellStyle name="Обычный 5 18 17 4 2 3" xfId="49953"/>
    <cellStyle name="Обычный 5 18 17 4 3" xfId="20081"/>
    <cellStyle name="Обычный 5 18 17 4 3 2" xfId="49954"/>
    <cellStyle name="Обычный 5 18 17 4 4" xfId="49955"/>
    <cellStyle name="Обычный 5 18 17 5" xfId="20082"/>
    <cellStyle name="Обычный 5 18 17 5 2" xfId="20083"/>
    <cellStyle name="Обычный 5 18 17 5 2 2" xfId="49956"/>
    <cellStyle name="Обычный 5 18 17 5 3" xfId="49957"/>
    <cellStyle name="Обычный 5 18 17 6" xfId="20084"/>
    <cellStyle name="Обычный 5 18 17 6 2" xfId="49958"/>
    <cellStyle name="Обычный 5 18 17 7" xfId="20085"/>
    <cellStyle name="Обычный 5 18 17 7 2" xfId="49959"/>
    <cellStyle name="Обычный 5 18 17 8" xfId="49960"/>
    <cellStyle name="Обычный 5 18 18" xfId="20086"/>
    <cellStyle name="Обычный 5 18 18 2" xfId="20087"/>
    <cellStyle name="Обычный 5 18 18 2 2" xfId="20088"/>
    <cellStyle name="Обычный 5 18 18 2 2 2" xfId="20089"/>
    <cellStyle name="Обычный 5 18 18 2 2 2 2" xfId="49961"/>
    <cellStyle name="Обычный 5 18 18 2 2 3" xfId="49962"/>
    <cellStyle name="Обычный 5 18 18 2 3" xfId="20090"/>
    <cellStyle name="Обычный 5 18 18 2 3 2" xfId="49963"/>
    <cellStyle name="Обычный 5 18 18 2 4" xfId="49964"/>
    <cellStyle name="Обычный 5 18 18 3" xfId="20091"/>
    <cellStyle name="Обычный 5 18 18 3 2" xfId="20092"/>
    <cellStyle name="Обычный 5 18 18 3 2 2" xfId="20093"/>
    <cellStyle name="Обычный 5 18 18 3 2 2 2" xfId="49965"/>
    <cellStyle name="Обычный 5 18 18 3 2 3" xfId="49966"/>
    <cellStyle name="Обычный 5 18 18 3 3" xfId="20094"/>
    <cellStyle name="Обычный 5 18 18 3 3 2" xfId="49967"/>
    <cellStyle name="Обычный 5 18 18 3 4" xfId="49968"/>
    <cellStyle name="Обычный 5 18 18 4" xfId="20095"/>
    <cellStyle name="Обычный 5 18 18 4 2" xfId="20096"/>
    <cellStyle name="Обычный 5 18 18 4 2 2" xfId="20097"/>
    <cellStyle name="Обычный 5 18 18 4 2 2 2" xfId="49969"/>
    <cellStyle name="Обычный 5 18 18 4 2 3" xfId="49970"/>
    <cellStyle name="Обычный 5 18 18 4 3" xfId="20098"/>
    <cellStyle name="Обычный 5 18 18 4 3 2" xfId="49971"/>
    <cellStyle name="Обычный 5 18 18 4 4" xfId="49972"/>
    <cellStyle name="Обычный 5 18 18 5" xfId="20099"/>
    <cellStyle name="Обычный 5 18 18 5 2" xfId="20100"/>
    <cellStyle name="Обычный 5 18 18 5 2 2" xfId="49973"/>
    <cellStyle name="Обычный 5 18 18 5 3" xfId="49974"/>
    <cellStyle name="Обычный 5 18 18 6" xfId="20101"/>
    <cellStyle name="Обычный 5 18 18 6 2" xfId="49975"/>
    <cellStyle name="Обычный 5 18 18 7" xfId="20102"/>
    <cellStyle name="Обычный 5 18 18 7 2" xfId="49976"/>
    <cellStyle name="Обычный 5 18 18 8" xfId="49977"/>
    <cellStyle name="Обычный 5 18 19" xfId="20103"/>
    <cellStyle name="Обычный 5 18 19 2" xfId="20104"/>
    <cellStyle name="Обычный 5 18 19 2 2" xfId="20105"/>
    <cellStyle name="Обычный 5 18 19 2 2 2" xfId="20106"/>
    <cellStyle name="Обычный 5 18 19 2 2 2 2" xfId="49978"/>
    <cellStyle name="Обычный 5 18 19 2 2 3" xfId="49979"/>
    <cellStyle name="Обычный 5 18 19 2 3" xfId="20107"/>
    <cellStyle name="Обычный 5 18 19 2 3 2" xfId="49980"/>
    <cellStyle name="Обычный 5 18 19 2 4" xfId="49981"/>
    <cellStyle name="Обычный 5 18 19 3" xfId="20108"/>
    <cellStyle name="Обычный 5 18 19 3 2" xfId="20109"/>
    <cellStyle name="Обычный 5 18 19 3 2 2" xfId="20110"/>
    <cellStyle name="Обычный 5 18 19 3 2 2 2" xfId="49982"/>
    <cellStyle name="Обычный 5 18 19 3 2 3" xfId="49983"/>
    <cellStyle name="Обычный 5 18 19 3 3" xfId="20111"/>
    <cellStyle name="Обычный 5 18 19 3 3 2" xfId="49984"/>
    <cellStyle name="Обычный 5 18 19 3 4" xfId="49985"/>
    <cellStyle name="Обычный 5 18 19 4" xfId="20112"/>
    <cellStyle name="Обычный 5 18 19 4 2" xfId="20113"/>
    <cellStyle name="Обычный 5 18 19 4 2 2" xfId="20114"/>
    <cellStyle name="Обычный 5 18 19 4 2 2 2" xfId="49986"/>
    <cellStyle name="Обычный 5 18 19 4 2 3" xfId="49987"/>
    <cellStyle name="Обычный 5 18 19 4 3" xfId="20115"/>
    <cellStyle name="Обычный 5 18 19 4 3 2" xfId="49988"/>
    <cellStyle name="Обычный 5 18 19 4 4" xfId="49989"/>
    <cellStyle name="Обычный 5 18 19 5" xfId="20116"/>
    <cellStyle name="Обычный 5 18 19 5 2" xfId="20117"/>
    <cellStyle name="Обычный 5 18 19 5 2 2" xfId="49990"/>
    <cellStyle name="Обычный 5 18 19 5 3" xfId="49991"/>
    <cellStyle name="Обычный 5 18 19 6" xfId="20118"/>
    <cellStyle name="Обычный 5 18 19 6 2" xfId="49992"/>
    <cellStyle name="Обычный 5 18 19 7" xfId="20119"/>
    <cellStyle name="Обычный 5 18 19 7 2" xfId="49993"/>
    <cellStyle name="Обычный 5 18 19 8" xfId="49994"/>
    <cellStyle name="Обычный 5 18 2" xfId="20120"/>
    <cellStyle name="Обычный 5 18 2 2" xfId="20121"/>
    <cellStyle name="Обычный 5 18 2 2 2" xfId="20122"/>
    <cellStyle name="Обычный 5 18 2 2 2 2" xfId="20123"/>
    <cellStyle name="Обычный 5 18 2 2 2 2 2" xfId="49995"/>
    <cellStyle name="Обычный 5 18 2 2 2 3" xfId="49996"/>
    <cellStyle name="Обычный 5 18 2 2 3" xfId="20124"/>
    <cellStyle name="Обычный 5 18 2 2 3 2" xfId="49997"/>
    <cellStyle name="Обычный 5 18 2 2 4" xfId="49998"/>
    <cellStyle name="Обычный 5 18 2 3" xfId="20125"/>
    <cellStyle name="Обычный 5 18 2 3 2" xfId="20126"/>
    <cellStyle name="Обычный 5 18 2 3 2 2" xfId="20127"/>
    <cellStyle name="Обычный 5 18 2 3 2 2 2" xfId="49999"/>
    <cellStyle name="Обычный 5 18 2 3 2 3" xfId="50000"/>
    <cellStyle name="Обычный 5 18 2 3 3" xfId="20128"/>
    <cellStyle name="Обычный 5 18 2 3 3 2" xfId="50001"/>
    <cellStyle name="Обычный 5 18 2 3 4" xfId="50002"/>
    <cellStyle name="Обычный 5 18 2 4" xfId="20129"/>
    <cellStyle name="Обычный 5 18 2 4 2" xfId="20130"/>
    <cellStyle name="Обычный 5 18 2 4 2 2" xfId="20131"/>
    <cellStyle name="Обычный 5 18 2 4 2 2 2" xfId="50003"/>
    <cellStyle name="Обычный 5 18 2 4 2 3" xfId="50004"/>
    <cellStyle name="Обычный 5 18 2 4 3" xfId="20132"/>
    <cellStyle name="Обычный 5 18 2 4 3 2" xfId="50005"/>
    <cellStyle name="Обычный 5 18 2 4 4" xfId="50006"/>
    <cellStyle name="Обычный 5 18 2 5" xfId="20133"/>
    <cellStyle name="Обычный 5 18 2 5 2" xfId="20134"/>
    <cellStyle name="Обычный 5 18 2 5 2 2" xfId="50007"/>
    <cellStyle name="Обычный 5 18 2 5 3" xfId="50008"/>
    <cellStyle name="Обычный 5 18 2 6" xfId="20135"/>
    <cellStyle name="Обычный 5 18 2 6 2" xfId="50009"/>
    <cellStyle name="Обычный 5 18 2 7" xfId="20136"/>
    <cellStyle name="Обычный 5 18 2 7 2" xfId="50010"/>
    <cellStyle name="Обычный 5 18 2 8" xfId="50011"/>
    <cellStyle name="Обычный 5 18 20" xfId="20137"/>
    <cellStyle name="Обычный 5 18 20 2" xfId="20138"/>
    <cellStyle name="Обычный 5 18 20 2 2" xfId="20139"/>
    <cellStyle name="Обычный 5 18 20 2 2 2" xfId="20140"/>
    <cellStyle name="Обычный 5 18 20 2 2 2 2" xfId="50012"/>
    <cellStyle name="Обычный 5 18 20 2 2 3" xfId="50013"/>
    <cellStyle name="Обычный 5 18 20 2 3" xfId="20141"/>
    <cellStyle name="Обычный 5 18 20 2 3 2" xfId="50014"/>
    <cellStyle name="Обычный 5 18 20 2 4" xfId="50015"/>
    <cellStyle name="Обычный 5 18 20 3" xfId="20142"/>
    <cellStyle name="Обычный 5 18 20 3 2" xfId="20143"/>
    <cellStyle name="Обычный 5 18 20 3 2 2" xfId="20144"/>
    <cellStyle name="Обычный 5 18 20 3 2 2 2" xfId="50016"/>
    <cellStyle name="Обычный 5 18 20 3 2 3" xfId="50017"/>
    <cellStyle name="Обычный 5 18 20 3 3" xfId="20145"/>
    <cellStyle name="Обычный 5 18 20 3 3 2" xfId="50018"/>
    <cellStyle name="Обычный 5 18 20 3 4" xfId="50019"/>
    <cellStyle name="Обычный 5 18 20 4" xfId="20146"/>
    <cellStyle name="Обычный 5 18 20 4 2" xfId="20147"/>
    <cellStyle name="Обычный 5 18 20 4 2 2" xfId="20148"/>
    <cellStyle name="Обычный 5 18 20 4 2 2 2" xfId="50020"/>
    <cellStyle name="Обычный 5 18 20 4 2 3" xfId="50021"/>
    <cellStyle name="Обычный 5 18 20 4 3" xfId="20149"/>
    <cellStyle name="Обычный 5 18 20 4 3 2" xfId="50022"/>
    <cellStyle name="Обычный 5 18 20 4 4" xfId="50023"/>
    <cellStyle name="Обычный 5 18 20 5" xfId="20150"/>
    <cellStyle name="Обычный 5 18 20 5 2" xfId="20151"/>
    <cellStyle name="Обычный 5 18 20 5 2 2" xfId="50024"/>
    <cellStyle name="Обычный 5 18 20 5 3" xfId="50025"/>
    <cellStyle name="Обычный 5 18 20 6" xfId="20152"/>
    <cellStyle name="Обычный 5 18 20 6 2" xfId="50026"/>
    <cellStyle name="Обычный 5 18 20 7" xfId="20153"/>
    <cellStyle name="Обычный 5 18 20 7 2" xfId="50027"/>
    <cellStyle name="Обычный 5 18 20 8" xfId="50028"/>
    <cellStyle name="Обычный 5 18 21" xfId="20154"/>
    <cellStyle name="Обычный 5 18 21 2" xfId="20155"/>
    <cellStyle name="Обычный 5 18 21 2 2" xfId="20156"/>
    <cellStyle name="Обычный 5 18 21 2 2 2" xfId="20157"/>
    <cellStyle name="Обычный 5 18 21 2 2 2 2" xfId="50029"/>
    <cellStyle name="Обычный 5 18 21 2 2 3" xfId="50030"/>
    <cellStyle name="Обычный 5 18 21 2 3" xfId="20158"/>
    <cellStyle name="Обычный 5 18 21 2 3 2" xfId="50031"/>
    <cellStyle name="Обычный 5 18 21 2 4" xfId="50032"/>
    <cellStyle name="Обычный 5 18 21 3" xfId="20159"/>
    <cellStyle name="Обычный 5 18 21 3 2" xfId="20160"/>
    <cellStyle name="Обычный 5 18 21 3 2 2" xfId="20161"/>
    <cellStyle name="Обычный 5 18 21 3 2 2 2" xfId="50033"/>
    <cellStyle name="Обычный 5 18 21 3 2 3" xfId="50034"/>
    <cellStyle name="Обычный 5 18 21 3 3" xfId="20162"/>
    <cellStyle name="Обычный 5 18 21 3 3 2" xfId="50035"/>
    <cellStyle name="Обычный 5 18 21 3 4" xfId="50036"/>
    <cellStyle name="Обычный 5 18 21 4" xfId="20163"/>
    <cellStyle name="Обычный 5 18 21 4 2" xfId="20164"/>
    <cellStyle name="Обычный 5 18 21 4 2 2" xfId="20165"/>
    <cellStyle name="Обычный 5 18 21 4 2 2 2" xfId="50037"/>
    <cellStyle name="Обычный 5 18 21 4 2 3" xfId="50038"/>
    <cellStyle name="Обычный 5 18 21 4 3" xfId="20166"/>
    <cellStyle name="Обычный 5 18 21 4 3 2" xfId="50039"/>
    <cellStyle name="Обычный 5 18 21 4 4" xfId="50040"/>
    <cellStyle name="Обычный 5 18 21 5" xfId="20167"/>
    <cellStyle name="Обычный 5 18 21 5 2" xfId="20168"/>
    <cellStyle name="Обычный 5 18 21 5 2 2" xfId="50041"/>
    <cellStyle name="Обычный 5 18 21 5 3" xfId="50042"/>
    <cellStyle name="Обычный 5 18 21 6" xfId="20169"/>
    <cellStyle name="Обычный 5 18 21 6 2" xfId="50043"/>
    <cellStyle name="Обычный 5 18 21 7" xfId="20170"/>
    <cellStyle name="Обычный 5 18 21 7 2" xfId="50044"/>
    <cellStyle name="Обычный 5 18 21 8" xfId="50045"/>
    <cellStyle name="Обычный 5 18 22" xfId="20171"/>
    <cellStyle name="Обычный 5 18 22 2" xfId="20172"/>
    <cellStyle name="Обычный 5 18 22 2 2" xfId="20173"/>
    <cellStyle name="Обычный 5 18 22 2 2 2" xfId="20174"/>
    <cellStyle name="Обычный 5 18 22 2 2 2 2" xfId="50046"/>
    <cellStyle name="Обычный 5 18 22 2 2 3" xfId="50047"/>
    <cellStyle name="Обычный 5 18 22 2 3" xfId="20175"/>
    <cellStyle name="Обычный 5 18 22 2 3 2" xfId="50048"/>
    <cellStyle name="Обычный 5 18 22 2 4" xfId="50049"/>
    <cellStyle name="Обычный 5 18 22 3" xfId="20176"/>
    <cellStyle name="Обычный 5 18 22 3 2" xfId="20177"/>
    <cellStyle name="Обычный 5 18 22 3 2 2" xfId="20178"/>
    <cellStyle name="Обычный 5 18 22 3 2 2 2" xfId="50050"/>
    <cellStyle name="Обычный 5 18 22 3 2 3" xfId="50051"/>
    <cellStyle name="Обычный 5 18 22 3 3" xfId="20179"/>
    <cellStyle name="Обычный 5 18 22 3 3 2" xfId="50052"/>
    <cellStyle name="Обычный 5 18 22 3 4" xfId="50053"/>
    <cellStyle name="Обычный 5 18 22 4" xfId="20180"/>
    <cellStyle name="Обычный 5 18 22 4 2" xfId="20181"/>
    <cellStyle name="Обычный 5 18 22 4 2 2" xfId="20182"/>
    <cellStyle name="Обычный 5 18 22 4 2 2 2" xfId="50054"/>
    <cellStyle name="Обычный 5 18 22 4 2 3" xfId="50055"/>
    <cellStyle name="Обычный 5 18 22 4 3" xfId="20183"/>
    <cellStyle name="Обычный 5 18 22 4 3 2" xfId="50056"/>
    <cellStyle name="Обычный 5 18 22 4 4" xfId="50057"/>
    <cellStyle name="Обычный 5 18 22 5" xfId="20184"/>
    <cellStyle name="Обычный 5 18 22 5 2" xfId="20185"/>
    <cellStyle name="Обычный 5 18 22 5 2 2" xfId="50058"/>
    <cellStyle name="Обычный 5 18 22 5 3" xfId="50059"/>
    <cellStyle name="Обычный 5 18 22 6" xfId="20186"/>
    <cellStyle name="Обычный 5 18 22 6 2" xfId="50060"/>
    <cellStyle name="Обычный 5 18 22 7" xfId="20187"/>
    <cellStyle name="Обычный 5 18 22 7 2" xfId="50061"/>
    <cellStyle name="Обычный 5 18 22 8" xfId="50062"/>
    <cellStyle name="Обычный 5 18 23" xfId="20188"/>
    <cellStyle name="Обычный 5 18 23 2" xfId="20189"/>
    <cellStyle name="Обычный 5 18 23 2 2" xfId="20190"/>
    <cellStyle name="Обычный 5 18 23 2 2 2" xfId="20191"/>
    <cellStyle name="Обычный 5 18 23 2 2 2 2" xfId="50063"/>
    <cellStyle name="Обычный 5 18 23 2 2 3" xfId="50064"/>
    <cellStyle name="Обычный 5 18 23 2 3" xfId="20192"/>
    <cellStyle name="Обычный 5 18 23 2 3 2" xfId="50065"/>
    <cellStyle name="Обычный 5 18 23 2 4" xfId="50066"/>
    <cellStyle name="Обычный 5 18 23 3" xfId="20193"/>
    <cellStyle name="Обычный 5 18 23 3 2" xfId="20194"/>
    <cellStyle name="Обычный 5 18 23 3 2 2" xfId="20195"/>
    <cellStyle name="Обычный 5 18 23 3 2 2 2" xfId="50067"/>
    <cellStyle name="Обычный 5 18 23 3 2 3" xfId="50068"/>
    <cellStyle name="Обычный 5 18 23 3 3" xfId="20196"/>
    <cellStyle name="Обычный 5 18 23 3 3 2" xfId="50069"/>
    <cellStyle name="Обычный 5 18 23 3 4" xfId="50070"/>
    <cellStyle name="Обычный 5 18 23 4" xfId="20197"/>
    <cellStyle name="Обычный 5 18 23 4 2" xfId="20198"/>
    <cellStyle name="Обычный 5 18 23 4 2 2" xfId="20199"/>
    <cellStyle name="Обычный 5 18 23 4 2 2 2" xfId="50071"/>
    <cellStyle name="Обычный 5 18 23 4 2 3" xfId="50072"/>
    <cellStyle name="Обычный 5 18 23 4 3" xfId="20200"/>
    <cellStyle name="Обычный 5 18 23 4 3 2" xfId="50073"/>
    <cellStyle name="Обычный 5 18 23 4 4" xfId="50074"/>
    <cellStyle name="Обычный 5 18 23 5" xfId="20201"/>
    <cellStyle name="Обычный 5 18 23 5 2" xfId="20202"/>
    <cellStyle name="Обычный 5 18 23 5 2 2" xfId="50075"/>
    <cellStyle name="Обычный 5 18 23 5 3" xfId="50076"/>
    <cellStyle name="Обычный 5 18 23 6" xfId="20203"/>
    <cellStyle name="Обычный 5 18 23 6 2" xfId="50077"/>
    <cellStyle name="Обычный 5 18 23 7" xfId="20204"/>
    <cellStyle name="Обычный 5 18 23 7 2" xfId="50078"/>
    <cellStyle name="Обычный 5 18 23 8" xfId="50079"/>
    <cellStyle name="Обычный 5 18 24" xfId="20205"/>
    <cellStyle name="Обычный 5 18 24 2" xfId="20206"/>
    <cellStyle name="Обычный 5 18 24 2 2" xfId="20207"/>
    <cellStyle name="Обычный 5 18 24 2 2 2" xfId="20208"/>
    <cellStyle name="Обычный 5 18 24 2 2 2 2" xfId="50080"/>
    <cellStyle name="Обычный 5 18 24 2 2 3" xfId="50081"/>
    <cellStyle name="Обычный 5 18 24 2 3" xfId="20209"/>
    <cellStyle name="Обычный 5 18 24 2 3 2" xfId="50082"/>
    <cellStyle name="Обычный 5 18 24 2 4" xfId="50083"/>
    <cellStyle name="Обычный 5 18 24 3" xfId="20210"/>
    <cellStyle name="Обычный 5 18 24 3 2" xfId="20211"/>
    <cellStyle name="Обычный 5 18 24 3 2 2" xfId="20212"/>
    <cellStyle name="Обычный 5 18 24 3 2 2 2" xfId="50084"/>
    <cellStyle name="Обычный 5 18 24 3 2 3" xfId="50085"/>
    <cellStyle name="Обычный 5 18 24 3 3" xfId="20213"/>
    <cellStyle name="Обычный 5 18 24 3 3 2" xfId="50086"/>
    <cellStyle name="Обычный 5 18 24 3 4" xfId="50087"/>
    <cellStyle name="Обычный 5 18 24 4" xfId="20214"/>
    <cellStyle name="Обычный 5 18 24 4 2" xfId="20215"/>
    <cellStyle name="Обычный 5 18 24 4 2 2" xfId="20216"/>
    <cellStyle name="Обычный 5 18 24 4 2 2 2" xfId="50088"/>
    <cellStyle name="Обычный 5 18 24 4 2 3" xfId="50089"/>
    <cellStyle name="Обычный 5 18 24 4 3" xfId="20217"/>
    <cellStyle name="Обычный 5 18 24 4 3 2" xfId="50090"/>
    <cellStyle name="Обычный 5 18 24 4 4" xfId="50091"/>
    <cellStyle name="Обычный 5 18 24 5" xfId="20218"/>
    <cellStyle name="Обычный 5 18 24 5 2" xfId="20219"/>
    <cellStyle name="Обычный 5 18 24 5 2 2" xfId="50092"/>
    <cellStyle name="Обычный 5 18 24 5 3" xfId="50093"/>
    <cellStyle name="Обычный 5 18 24 6" xfId="20220"/>
    <cellStyle name="Обычный 5 18 24 6 2" xfId="50094"/>
    <cellStyle name="Обычный 5 18 24 7" xfId="20221"/>
    <cellStyle name="Обычный 5 18 24 7 2" xfId="50095"/>
    <cellStyle name="Обычный 5 18 24 8" xfId="50096"/>
    <cellStyle name="Обычный 5 18 25" xfId="20222"/>
    <cellStyle name="Обычный 5 18 25 2" xfId="20223"/>
    <cellStyle name="Обычный 5 18 25 2 2" xfId="20224"/>
    <cellStyle name="Обычный 5 18 25 2 2 2" xfId="20225"/>
    <cellStyle name="Обычный 5 18 25 2 2 2 2" xfId="50097"/>
    <cellStyle name="Обычный 5 18 25 2 2 3" xfId="50098"/>
    <cellStyle name="Обычный 5 18 25 2 3" xfId="20226"/>
    <cellStyle name="Обычный 5 18 25 2 3 2" xfId="50099"/>
    <cellStyle name="Обычный 5 18 25 2 4" xfId="50100"/>
    <cellStyle name="Обычный 5 18 25 3" xfId="20227"/>
    <cellStyle name="Обычный 5 18 25 3 2" xfId="20228"/>
    <cellStyle name="Обычный 5 18 25 3 2 2" xfId="20229"/>
    <cellStyle name="Обычный 5 18 25 3 2 2 2" xfId="50101"/>
    <cellStyle name="Обычный 5 18 25 3 2 3" xfId="50102"/>
    <cellStyle name="Обычный 5 18 25 3 3" xfId="20230"/>
    <cellStyle name="Обычный 5 18 25 3 3 2" xfId="50103"/>
    <cellStyle name="Обычный 5 18 25 3 4" xfId="50104"/>
    <cellStyle name="Обычный 5 18 25 4" xfId="20231"/>
    <cellStyle name="Обычный 5 18 25 4 2" xfId="20232"/>
    <cellStyle name="Обычный 5 18 25 4 2 2" xfId="20233"/>
    <cellStyle name="Обычный 5 18 25 4 2 2 2" xfId="50105"/>
    <cellStyle name="Обычный 5 18 25 4 2 3" xfId="50106"/>
    <cellStyle name="Обычный 5 18 25 4 3" xfId="20234"/>
    <cellStyle name="Обычный 5 18 25 4 3 2" xfId="50107"/>
    <cellStyle name="Обычный 5 18 25 4 4" xfId="50108"/>
    <cellStyle name="Обычный 5 18 25 5" xfId="20235"/>
    <cellStyle name="Обычный 5 18 25 5 2" xfId="20236"/>
    <cellStyle name="Обычный 5 18 25 5 2 2" xfId="50109"/>
    <cellStyle name="Обычный 5 18 25 5 3" xfId="50110"/>
    <cellStyle name="Обычный 5 18 25 6" xfId="20237"/>
    <cellStyle name="Обычный 5 18 25 6 2" xfId="50111"/>
    <cellStyle name="Обычный 5 18 25 7" xfId="20238"/>
    <cellStyle name="Обычный 5 18 25 7 2" xfId="50112"/>
    <cellStyle name="Обычный 5 18 25 8" xfId="50113"/>
    <cellStyle name="Обычный 5 18 26" xfId="20239"/>
    <cellStyle name="Обычный 5 18 26 2" xfId="20240"/>
    <cellStyle name="Обычный 5 18 26 2 2" xfId="20241"/>
    <cellStyle name="Обычный 5 18 26 2 2 2" xfId="20242"/>
    <cellStyle name="Обычный 5 18 26 2 2 2 2" xfId="50114"/>
    <cellStyle name="Обычный 5 18 26 2 2 3" xfId="50115"/>
    <cellStyle name="Обычный 5 18 26 2 3" xfId="20243"/>
    <cellStyle name="Обычный 5 18 26 2 3 2" xfId="50116"/>
    <cellStyle name="Обычный 5 18 26 2 4" xfId="50117"/>
    <cellStyle name="Обычный 5 18 26 3" xfId="20244"/>
    <cellStyle name="Обычный 5 18 26 3 2" xfId="20245"/>
    <cellStyle name="Обычный 5 18 26 3 2 2" xfId="20246"/>
    <cellStyle name="Обычный 5 18 26 3 2 2 2" xfId="50118"/>
    <cellStyle name="Обычный 5 18 26 3 2 3" xfId="50119"/>
    <cellStyle name="Обычный 5 18 26 3 3" xfId="20247"/>
    <cellStyle name="Обычный 5 18 26 3 3 2" xfId="50120"/>
    <cellStyle name="Обычный 5 18 26 3 4" xfId="50121"/>
    <cellStyle name="Обычный 5 18 26 4" xfId="20248"/>
    <cellStyle name="Обычный 5 18 26 4 2" xfId="20249"/>
    <cellStyle name="Обычный 5 18 26 4 2 2" xfId="20250"/>
    <cellStyle name="Обычный 5 18 26 4 2 2 2" xfId="50122"/>
    <cellStyle name="Обычный 5 18 26 4 2 3" xfId="50123"/>
    <cellStyle name="Обычный 5 18 26 4 3" xfId="20251"/>
    <cellStyle name="Обычный 5 18 26 4 3 2" xfId="50124"/>
    <cellStyle name="Обычный 5 18 26 4 4" xfId="50125"/>
    <cellStyle name="Обычный 5 18 26 5" xfId="20252"/>
    <cellStyle name="Обычный 5 18 26 5 2" xfId="20253"/>
    <cellStyle name="Обычный 5 18 26 5 2 2" xfId="50126"/>
    <cellStyle name="Обычный 5 18 26 5 3" xfId="50127"/>
    <cellStyle name="Обычный 5 18 26 6" xfId="20254"/>
    <cellStyle name="Обычный 5 18 26 6 2" xfId="50128"/>
    <cellStyle name="Обычный 5 18 26 7" xfId="20255"/>
    <cellStyle name="Обычный 5 18 26 7 2" xfId="50129"/>
    <cellStyle name="Обычный 5 18 26 8" xfId="50130"/>
    <cellStyle name="Обычный 5 18 27" xfId="20256"/>
    <cellStyle name="Обычный 5 18 27 2" xfId="20257"/>
    <cellStyle name="Обычный 5 18 27 2 2" xfId="20258"/>
    <cellStyle name="Обычный 5 18 27 2 2 2" xfId="20259"/>
    <cellStyle name="Обычный 5 18 27 2 2 2 2" xfId="50131"/>
    <cellStyle name="Обычный 5 18 27 2 2 3" xfId="50132"/>
    <cellStyle name="Обычный 5 18 27 2 3" xfId="20260"/>
    <cellStyle name="Обычный 5 18 27 2 3 2" xfId="50133"/>
    <cellStyle name="Обычный 5 18 27 2 4" xfId="50134"/>
    <cellStyle name="Обычный 5 18 27 3" xfId="20261"/>
    <cellStyle name="Обычный 5 18 27 3 2" xfId="20262"/>
    <cellStyle name="Обычный 5 18 27 3 2 2" xfId="20263"/>
    <cellStyle name="Обычный 5 18 27 3 2 2 2" xfId="50135"/>
    <cellStyle name="Обычный 5 18 27 3 2 3" xfId="50136"/>
    <cellStyle name="Обычный 5 18 27 3 3" xfId="20264"/>
    <cellStyle name="Обычный 5 18 27 3 3 2" xfId="50137"/>
    <cellStyle name="Обычный 5 18 27 3 4" xfId="50138"/>
    <cellStyle name="Обычный 5 18 27 4" xfId="20265"/>
    <cellStyle name="Обычный 5 18 27 4 2" xfId="20266"/>
    <cellStyle name="Обычный 5 18 27 4 2 2" xfId="20267"/>
    <cellStyle name="Обычный 5 18 27 4 2 2 2" xfId="50139"/>
    <cellStyle name="Обычный 5 18 27 4 2 3" xfId="50140"/>
    <cellStyle name="Обычный 5 18 27 4 3" xfId="20268"/>
    <cellStyle name="Обычный 5 18 27 4 3 2" xfId="50141"/>
    <cellStyle name="Обычный 5 18 27 4 4" xfId="50142"/>
    <cellStyle name="Обычный 5 18 27 5" xfId="20269"/>
    <cellStyle name="Обычный 5 18 27 5 2" xfId="20270"/>
    <cellStyle name="Обычный 5 18 27 5 2 2" xfId="50143"/>
    <cellStyle name="Обычный 5 18 27 5 3" xfId="50144"/>
    <cellStyle name="Обычный 5 18 27 6" xfId="20271"/>
    <cellStyle name="Обычный 5 18 27 6 2" xfId="50145"/>
    <cellStyle name="Обычный 5 18 27 7" xfId="20272"/>
    <cellStyle name="Обычный 5 18 27 7 2" xfId="50146"/>
    <cellStyle name="Обычный 5 18 27 8" xfId="50147"/>
    <cellStyle name="Обычный 5 18 28" xfId="20273"/>
    <cellStyle name="Обычный 5 18 28 2" xfId="20274"/>
    <cellStyle name="Обычный 5 18 28 2 2" xfId="20275"/>
    <cellStyle name="Обычный 5 18 28 2 2 2" xfId="20276"/>
    <cellStyle name="Обычный 5 18 28 2 2 2 2" xfId="50148"/>
    <cellStyle name="Обычный 5 18 28 2 2 3" xfId="50149"/>
    <cellStyle name="Обычный 5 18 28 2 3" xfId="20277"/>
    <cellStyle name="Обычный 5 18 28 2 3 2" xfId="50150"/>
    <cellStyle name="Обычный 5 18 28 2 4" xfId="50151"/>
    <cellStyle name="Обычный 5 18 28 3" xfId="20278"/>
    <cellStyle name="Обычный 5 18 28 3 2" xfId="20279"/>
    <cellStyle name="Обычный 5 18 28 3 2 2" xfId="20280"/>
    <cellStyle name="Обычный 5 18 28 3 2 2 2" xfId="50152"/>
    <cellStyle name="Обычный 5 18 28 3 2 3" xfId="50153"/>
    <cellStyle name="Обычный 5 18 28 3 3" xfId="20281"/>
    <cellStyle name="Обычный 5 18 28 3 3 2" xfId="50154"/>
    <cellStyle name="Обычный 5 18 28 3 4" xfId="50155"/>
    <cellStyle name="Обычный 5 18 28 4" xfId="20282"/>
    <cellStyle name="Обычный 5 18 28 4 2" xfId="20283"/>
    <cellStyle name="Обычный 5 18 28 4 2 2" xfId="20284"/>
    <cellStyle name="Обычный 5 18 28 4 2 2 2" xfId="50156"/>
    <cellStyle name="Обычный 5 18 28 4 2 3" xfId="50157"/>
    <cellStyle name="Обычный 5 18 28 4 3" xfId="20285"/>
    <cellStyle name="Обычный 5 18 28 4 3 2" xfId="50158"/>
    <cellStyle name="Обычный 5 18 28 4 4" xfId="50159"/>
    <cellStyle name="Обычный 5 18 28 5" xfId="20286"/>
    <cellStyle name="Обычный 5 18 28 5 2" xfId="20287"/>
    <cellStyle name="Обычный 5 18 28 5 2 2" xfId="50160"/>
    <cellStyle name="Обычный 5 18 28 5 3" xfId="50161"/>
    <cellStyle name="Обычный 5 18 28 6" xfId="20288"/>
    <cellStyle name="Обычный 5 18 28 6 2" xfId="50162"/>
    <cellStyle name="Обычный 5 18 28 7" xfId="20289"/>
    <cellStyle name="Обычный 5 18 28 7 2" xfId="50163"/>
    <cellStyle name="Обычный 5 18 28 8" xfId="50164"/>
    <cellStyle name="Обычный 5 18 29" xfId="20290"/>
    <cellStyle name="Обычный 5 18 29 2" xfId="20291"/>
    <cellStyle name="Обычный 5 18 29 2 2" xfId="20292"/>
    <cellStyle name="Обычный 5 18 29 2 2 2" xfId="20293"/>
    <cellStyle name="Обычный 5 18 29 2 2 2 2" xfId="50165"/>
    <cellStyle name="Обычный 5 18 29 2 2 3" xfId="50166"/>
    <cellStyle name="Обычный 5 18 29 2 3" xfId="20294"/>
    <cellStyle name="Обычный 5 18 29 2 3 2" xfId="50167"/>
    <cellStyle name="Обычный 5 18 29 2 4" xfId="50168"/>
    <cellStyle name="Обычный 5 18 29 3" xfId="20295"/>
    <cellStyle name="Обычный 5 18 29 3 2" xfId="20296"/>
    <cellStyle name="Обычный 5 18 29 3 2 2" xfId="20297"/>
    <cellStyle name="Обычный 5 18 29 3 2 2 2" xfId="50169"/>
    <cellStyle name="Обычный 5 18 29 3 2 3" xfId="50170"/>
    <cellStyle name="Обычный 5 18 29 3 3" xfId="20298"/>
    <cellStyle name="Обычный 5 18 29 3 3 2" xfId="50171"/>
    <cellStyle name="Обычный 5 18 29 3 4" xfId="50172"/>
    <cellStyle name="Обычный 5 18 29 4" xfId="20299"/>
    <cellStyle name="Обычный 5 18 29 4 2" xfId="20300"/>
    <cellStyle name="Обычный 5 18 29 4 2 2" xfId="20301"/>
    <cellStyle name="Обычный 5 18 29 4 2 2 2" xfId="50173"/>
    <cellStyle name="Обычный 5 18 29 4 2 3" xfId="50174"/>
    <cellStyle name="Обычный 5 18 29 4 3" xfId="20302"/>
    <cellStyle name="Обычный 5 18 29 4 3 2" xfId="50175"/>
    <cellStyle name="Обычный 5 18 29 4 4" xfId="50176"/>
    <cellStyle name="Обычный 5 18 29 5" xfId="20303"/>
    <cellStyle name="Обычный 5 18 29 5 2" xfId="20304"/>
    <cellStyle name="Обычный 5 18 29 5 2 2" xfId="50177"/>
    <cellStyle name="Обычный 5 18 29 5 3" xfId="50178"/>
    <cellStyle name="Обычный 5 18 29 6" xfId="20305"/>
    <cellStyle name="Обычный 5 18 29 6 2" xfId="50179"/>
    <cellStyle name="Обычный 5 18 29 7" xfId="20306"/>
    <cellStyle name="Обычный 5 18 29 7 2" xfId="50180"/>
    <cellStyle name="Обычный 5 18 29 8" xfId="50181"/>
    <cellStyle name="Обычный 5 18 3" xfId="20307"/>
    <cellStyle name="Обычный 5 18 3 2" xfId="20308"/>
    <cellStyle name="Обычный 5 18 3 2 2" xfId="20309"/>
    <cellStyle name="Обычный 5 18 3 2 2 2" xfId="20310"/>
    <cellStyle name="Обычный 5 18 3 2 2 2 2" xfId="50182"/>
    <cellStyle name="Обычный 5 18 3 2 2 3" xfId="50183"/>
    <cellStyle name="Обычный 5 18 3 2 3" xfId="20311"/>
    <cellStyle name="Обычный 5 18 3 2 3 2" xfId="50184"/>
    <cellStyle name="Обычный 5 18 3 2 4" xfId="50185"/>
    <cellStyle name="Обычный 5 18 3 3" xfId="20312"/>
    <cellStyle name="Обычный 5 18 3 3 2" xfId="20313"/>
    <cellStyle name="Обычный 5 18 3 3 2 2" xfId="20314"/>
    <cellStyle name="Обычный 5 18 3 3 2 2 2" xfId="50186"/>
    <cellStyle name="Обычный 5 18 3 3 2 3" xfId="50187"/>
    <cellStyle name="Обычный 5 18 3 3 3" xfId="20315"/>
    <cellStyle name="Обычный 5 18 3 3 3 2" xfId="50188"/>
    <cellStyle name="Обычный 5 18 3 3 4" xfId="50189"/>
    <cellStyle name="Обычный 5 18 3 4" xfId="20316"/>
    <cellStyle name="Обычный 5 18 3 4 2" xfId="20317"/>
    <cellStyle name="Обычный 5 18 3 4 2 2" xfId="20318"/>
    <cellStyle name="Обычный 5 18 3 4 2 2 2" xfId="50190"/>
    <cellStyle name="Обычный 5 18 3 4 2 3" xfId="50191"/>
    <cellStyle name="Обычный 5 18 3 4 3" xfId="20319"/>
    <cellStyle name="Обычный 5 18 3 4 3 2" xfId="50192"/>
    <cellStyle name="Обычный 5 18 3 4 4" xfId="50193"/>
    <cellStyle name="Обычный 5 18 3 5" xfId="20320"/>
    <cellStyle name="Обычный 5 18 3 5 2" xfId="20321"/>
    <cellStyle name="Обычный 5 18 3 5 2 2" xfId="50194"/>
    <cellStyle name="Обычный 5 18 3 5 3" xfId="50195"/>
    <cellStyle name="Обычный 5 18 3 6" xfId="20322"/>
    <cellStyle name="Обычный 5 18 3 6 2" xfId="50196"/>
    <cellStyle name="Обычный 5 18 3 7" xfId="20323"/>
    <cellStyle name="Обычный 5 18 3 7 2" xfId="50197"/>
    <cellStyle name="Обычный 5 18 3 8" xfId="50198"/>
    <cellStyle name="Обычный 5 18 30" xfId="20324"/>
    <cellStyle name="Обычный 5 18 30 2" xfId="20325"/>
    <cellStyle name="Обычный 5 18 30 2 2" xfId="20326"/>
    <cellStyle name="Обычный 5 18 30 2 2 2" xfId="50199"/>
    <cellStyle name="Обычный 5 18 30 2 3" xfId="50200"/>
    <cellStyle name="Обычный 5 18 30 3" xfId="20327"/>
    <cellStyle name="Обычный 5 18 30 3 2" xfId="50201"/>
    <cellStyle name="Обычный 5 18 30 4" xfId="50202"/>
    <cellStyle name="Обычный 5 18 31" xfId="20328"/>
    <cellStyle name="Обычный 5 18 31 2" xfId="20329"/>
    <cellStyle name="Обычный 5 18 31 2 2" xfId="20330"/>
    <cellStyle name="Обычный 5 18 31 2 2 2" xfId="50203"/>
    <cellStyle name="Обычный 5 18 31 2 3" xfId="50204"/>
    <cellStyle name="Обычный 5 18 31 3" xfId="20331"/>
    <cellStyle name="Обычный 5 18 31 3 2" xfId="50205"/>
    <cellStyle name="Обычный 5 18 31 4" xfId="50206"/>
    <cellStyle name="Обычный 5 18 32" xfId="20332"/>
    <cellStyle name="Обычный 5 18 32 2" xfId="20333"/>
    <cellStyle name="Обычный 5 18 32 2 2" xfId="20334"/>
    <cellStyle name="Обычный 5 18 32 2 2 2" xfId="50207"/>
    <cellStyle name="Обычный 5 18 32 2 3" xfId="50208"/>
    <cellStyle name="Обычный 5 18 32 3" xfId="20335"/>
    <cellStyle name="Обычный 5 18 32 3 2" xfId="50209"/>
    <cellStyle name="Обычный 5 18 32 4" xfId="50210"/>
    <cellStyle name="Обычный 5 18 33" xfId="20336"/>
    <cellStyle name="Обычный 5 18 33 2" xfId="20337"/>
    <cellStyle name="Обычный 5 18 33 2 2" xfId="50211"/>
    <cellStyle name="Обычный 5 18 33 3" xfId="50212"/>
    <cellStyle name="Обычный 5 18 34" xfId="20338"/>
    <cellStyle name="Обычный 5 18 34 2" xfId="50213"/>
    <cellStyle name="Обычный 5 18 35" xfId="20339"/>
    <cellStyle name="Обычный 5 18 35 2" xfId="50214"/>
    <cellStyle name="Обычный 5 18 36" xfId="50215"/>
    <cellStyle name="Обычный 5 18 4" xfId="20340"/>
    <cellStyle name="Обычный 5 18 4 2" xfId="20341"/>
    <cellStyle name="Обычный 5 18 4 2 2" xfId="20342"/>
    <cellStyle name="Обычный 5 18 4 2 2 2" xfId="20343"/>
    <cellStyle name="Обычный 5 18 4 2 2 2 2" xfId="50216"/>
    <cellStyle name="Обычный 5 18 4 2 2 3" xfId="50217"/>
    <cellStyle name="Обычный 5 18 4 2 3" xfId="20344"/>
    <cellStyle name="Обычный 5 18 4 2 3 2" xfId="50218"/>
    <cellStyle name="Обычный 5 18 4 2 4" xfId="50219"/>
    <cellStyle name="Обычный 5 18 4 3" xfId="20345"/>
    <cellStyle name="Обычный 5 18 4 3 2" xfId="20346"/>
    <cellStyle name="Обычный 5 18 4 3 2 2" xfId="20347"/>
    <cellStyle name="Обычный 5 18 4 3 2 2 2" xfId="50220"/>
    <cellStyle name="Обычный 5 18 4 3 2 3" xfId="50221"/>
    <cellStyle name="Обычный 5 18 4 3 3" xfId="20348"/>
    <cellStyle name="Обычный 5 18 4 3 3 2" xfId="50222"/>
    <cellStyle name="Обычный 5 18 4 3 4" xfId="50223"/>
    <cellStyle name="Обычный 5 18 4 4" xfId="20349"/>
    <cellStyle name="Обычный 5 18 4 4 2" xfId="20350"/>
    <cellStyle name="Обычный 5 18 4 4 2 2" xfId="20351"/>
    <cellStyle name="Обычный 5 18 4 4 2 2 2" xfId="50224"/>
    <cellStyle name="Обычный 5 18 4 4 2 3" xfId="50225"/>
    <cellStyle name="Обычный 5 18 4 4 3" xfId="20352"/>
    <cellStyle name="Обычный 5 18 4 4 3 2" xfId="50226"/>
    <cellStyle name="Обычный 5 18 4 4 4" xfId="50227"/>
    <cellStyle name="Обычный 5 18 4 5" xfId="20353"/>
    <cellStyle name="Обычный 5 18 4 5 2" xfId="20354"/>
    <cellStyle name="Обычный 5 18 4 5 2 2" xfId="50228"/>
    <cellStyle name="Обычный 5 18 4 5 3" xfId="50229"/>
    <cellStyle name="Обычный 5 18 4 6" xfId="20355"/>
    <cellStyle name="Обычный 5 18 4 6 2" xfId="50230"/>
    <cellStyle name="Обычный 5 18 4 7" xfId="20356"/>
    <cellStyle name="Обычный 5 18 4 7 2" xfId="50231"/>
    <cellStyle name="Обычный 5 18 4 8" xfId="50232"/>
    <cellStyle name="Обычный 5 18 5" xfId="20357"/>
    <cellStyle name="Обычный 5 18 5 2" xfId="20358"/>
    <cellStyle name="Обычный 5 18 5 2 2" xfId="20359"/>
    <cellStyle name="Обычный 5 18 5 2 2 2" xfId="20360"/>
    <cellStyle name="Обычный 5 18 5 2 2 2 2" xfId="50233"/>
    <cellStyle name="Обычный 5 18 5 2 2 3" xfId="50234"/>
    <cellStyle name="Обычный 5 18 5 2 3" xfId="20361"/>
    <cellStyle name="Обычный 5 18 5 2 3 2" xfId="50235"/>
    <cellStyle name="Обычный 5 18 5 2 4" xfId="50236"/>
    <cellStyle name="Обычный 5 18 5 3" xfId="20362"/>
    <cellStyle name="Обычный 5 18 5 3 2" xfId="20363"/>
    <cellStyle name="Обычный 5 18 5 3 2 2" xfId="20364"/>
    <cellStyle name="Обычный 5 18 5 3 2 2 2" xfId="50237"/>
    <cellStyle name="Обычный 5 18 5 3 2 3" xfId="50238"/>
    <cellStyle name="Обычный 5 18 5 3 3" xfId="20365"/>
    <cellStyle name="Обычный 5 18 5 3 3 2" xfId="50239"/>
    <cellStyle name="Обычный 5 18 5 3 4" xfId="50240"/>
    <cellStyle name="Обычный 5 18 5 4" xfId="20366"/>
    <cellStyle name="Обычный 5 18 5 4 2" xfId="20367"/>
    <cellStyle name="Обычный 5 18 5 4 2 2" xfId="20368"/>
    <cellStyle name="Обычный 5 18 5 4 2 2 2" xfId="50241"/>
    <cellStyle name="Обычный 5 18 5 4 2 3" xfId="50242"/>
    <cellStyle name="Обычный 5 18 5 4 3" xfId="20369"/>
    <cellStyle name="Обычный 5 18 5 4 3 2" xfId="50243"/>
    <cellStyle name="Обычный 5 18 5 4 4" xfId="50244"/>
    <cellStyle name="Обычный 5 18 5 5" xfId="20370"/>
    <cellStyle name="Обычный 5 18 5 5 2" xfId="20371"/>
    <cellStyle name="Обычный 5 18 5 5 2 2" xfId="50245"/>
    <cellStyle name="Обычный 5 18 5 5 3" xfId="50246"/>
    <cellStyle name="Обычный 5 18 5 6" xfId="20372"/>
    <cellStyle name="Обычный 5 18 5 6 2" xfId="50247"/>
    <cellStyle name="Обычный 5 18 5 7" xfId="20373"/>
    <cellStyle name="Обычный 5 18 5 7 2" xfId="50248"/>
    <cellStyle name="Обычный 5 18 5 8" xfId="50249"/>
    <cellStyle name="Обычный 5 18 6" xfId="20374"/>
    <cellStyle name="Обычный 5 18 6 2" xfId="20375"/>
    <cellStyle name="Обычный 5 18 6 2 2" xfId="20376"/>
    <cellStyle name="Обычный 5 18 6 2 2 2" xfId="20377"/>
    <cellStyle name="Обычный 5 18 6 2 2 2 2" xfId="50250"/>
    <cellStyle name="Обычный 5 18 6 2 2 3" xfId="50251"/>
    <cellStyle name="Обычный 5 18 6 2 3" xfId="20378"/>
    <cellStyle name="Обычный 5 18 6 2 3 2" xfId="50252"/>
    <cellStyle name="Обычный 5 18 6 2 4" xfId="50253"/>
    <cellStyle name="Обычный 5 18 6 3" xfId="20379"/>
    <cellStyle name="Обычный 5 18 6 3 2" xfId="20380"/>
    <cellStyle name="Обычный 5 18 6 3 2 2" xfId="20381"/>
    <cellStyle name="Обычный 5 18 6 3 2 2 2" xfId="50254"/>
    <cellStyle name="Обычный 5 18 6 3 2 3" xfId="50255"/>
    <cellStyle name="Обычный 5 18 6 3 3" xfId="20382"/>
    <cellStyle name="Обычный 5 18 6 3 3 2" xfId="50256"/>
    <cellStyle name="Обычный 5 18 6 3 4" xfId="50257"/>
    <cellStyle name="Обычный 5 18 6 4" xfId="20383"/>
    <cellStyle name="Обычный 5 18 6 4 2" xfId="20384"/>
    <cellStyle name="Обычный 5 18 6 4 2 2" xfId="20385"/>
    <cellStyle name="Обычный 5 18 6 4 2 2 2" xfId="50258"/>
    <cellStyle name="Обычный 5 18 6 4 2 3" xfId="50259"/>
    <cellStyle name="Обычный 5 18 6 4 3" xfId="20386"/>
    <cellStyle name="Обычный 5 18 6 4 3 2" xfId="50260"/>
    <cellStyle name="Обычный 5 18 6 4 4" xfId="50261"/>
    <cellStyle name="Обычный 5 18 6 5" xfId="20387"/>
    <cellStyle name="Обычный 5 18 6 5 2" xfId="20388"/>
    <cellStyle name="Обычный 5 18 6 5 2 2" xfId="50262"/>
    <cellStyle name="Обычный 5 18 6 5 3" xfId="50263"/>
    <cellStyle name="Обычный 5 18 6 6" xfId="20389"/>
    <cellStyle name="Обычный 5 18 6 6 2" xfId="50264"/>
    <cellStyle name="Обычный 5 18 6 7" xfId="20390"/>
    <cellStyle name="Обычный 5 18 6 7 2" xfId="50265"/>
    <cellStyle name="Обычный 5 18 6 8" xfId="50266"/>
    <cellStyle name="Обычный 5 18 7" xfId="20391"/>
    <cellStyle name="Обычный 5 18 7 2" xfId="20392"/>
    <cellStyle name="Обычный 5 18 7 2 2" xfId="20393"/>
    <cellStyle name="Обычный 5 18 7 2 2 2" xfId="20394"/>
    <cellStyle name="Обычный 5 18 7 2 2 2 2" xfId="50267"/>
    <cellStyle name="Обычный 5 18 7 2 2 3" xfId="50268"/>
    <cellStyle name="Обычный 5 18 7 2 3" xfId="20395"/>
    <cellStyle name="Обычный 5 18 7 2 3 2" xfId="50269"/>
    <cellStyle name="Обычный 5 18 7 2 4" xfId="50270"/>
    <cellStyle name="Обычный 5 18 7 3" xfId="20396"/>
    <cellStyle name="Обычный 5 18 7 3 2" xfId="20397"/>
    <cellStyle name="Обычный 5 18 7 3 2 2" xfId="20398"/>
    <cellStyle name="Обычный 5 18 7 3 2 2 2" xfId="50271"/>
    <cellStyle name="Обычный 5 18 7 3 2 3" xfId="50272"/>
    <cellStyle name="Обычный 5 18 7 3 3" xfId="20399"/>
    <cellStyle name="Обычный 5 18 7 3 3 2" xfId="50273"/>
    <cellStyle name="Обычный 5 18 7 3 4" xfId="50274"/>
    <cellStyle name="Обычный 5 18 7 4" xfId="20400"/>
    <cellStyle name="Обычный 5 18 7 4 2" xfId="20401"/>
    <cellStyle name="Обычный 5 18 7 4 2 2" xfId="20402"/>
    <cellStyle name="Обычный 5 18 7 4 2 2 2" xfId="50275"/>
    <cellStyle name="Обычный 5 18 7 4 2 3" xfId="50276"/>
    <cellStyle name="Обычный 5 18 7 4 3" xfId="20403"/>
    <cellStyle name="Обычный 5 18 7 4 3 2" xfId="50277"/>
    <cellStyle name="Обычный 5 18 7 4 4" xfId="50278"/>
    <cellStyle name="Обычный 5 18 7 5" xfId="20404"/>
    <cellStyle name="Обычный 5 18 7 5 2" xfId="20405"/>
    <cellStyle name="Обычный 5 18 7 5 2 2" xfId="50279"/>
    <cellStyle name="Обычный 5 18 7 5 3" xfId="50280"/>
    <cellStyle name="Обычный 5 18 7 6" xfId="20406"/>
    <cellStyle name="Обычный 5 18 7 6 2" xfId="50281"/>
    <cellStyle name="Обычный 5 18 7 7" xfId="20407"/>
    <cellStyle name="Обычный 5 18 7 7 2" xfId="50282"/>
    <cellStyle name="Обычный 5 18 7 8" xfId="50283"/>
    <cellStyle name="Обычный 5 18 8" xfId="20408"/>
    <cellStyle name="Обычный 5 18 8 2" xfId="20409"/>
    <cellStyle name="Обычный 5 18 8 2 2" xfId="20410"/>
    <cellStyle name="Обычный 5 18 8 2 2 2" xfId="20411"/>
    <cellStyle name="Обычный 5 18 8 2 2 2 2" xfId="50284"/>
    <cellStyle name="Обычный 5 18 8 2 2 3" xfId="50285"/>
    <cellStyle name="Обычный 5 18 8 2 3" xfId="20412"/>
    <cellStyle name="Обычный 5 18 8 2 3 2" xfId="50286"/>
    <cellStyle name="Обычный 5 18 8 2 4" xfId="50287"/>
    <cellStyle name="Обычный 5 18 8 3" xfId="20413"/>
    <cellStyle name="Обычный 5 18 8 3 2" xfId="20414"/>
    <cellStyle name="Обычный 5 18 8 3 2 2" xfId="20415"/>
    <cellStyle name="Обычный 5 18 8 3 2 2 2" xfId="50288"/>
    <cellStyle name="Обычный 5 18 8 3 2 3" xfId="50289"/>
    <cellStyle name="Обычный 5 18 8 3 3" xfId="20416"/>
    <cellStyle name="Обычный 5 18 8 3 3 2" xfId="50290"/>
    <cellStyle name="Обычный 5 18 8 3 4" xfId="50291"/>
    <cellStyle name="Обычный 5 18 8 4" xfId="20417"/>
    <cellStyle name="Обычный 5 18 8 4 2" xfId="20418"/>
    <cellStyle name="Обычный 5 18 8 4 2 2" xfId="20419"/>
    <cellStyle name="Обычный 5 18 8 4 2 2 2" xfId="50292"/>
    <cellStyle name="Обычный 5 18 8 4 2 3" xfId="50293"/>
    <cellStyle name="Обычный 5 18 8 4 3" xfId="20420"/>
    <cellStyle name="Обычный 5 18 8 4 3 2" xfId="50294"/>
    <cellStyle name="Обычный 5 18 8 4 4" xfId="50295"/>
    <cellStyle name="Обычный 5 18 8 5" xfId="20421"/>
    <cellStyle name="Обычный 5 18 8 5 2" xfId="20422"/>
    <cellStyle name="Обычный 5 18 8 5 2 2" xfId="50296"/>
    <cellStyle name="Обычный 5 18 8 5 3" xfId="50297"/>
    <cellStyle name="Обычный 5 18 8 6" xfId="20423"/>
    <cellStyle name="Обычный 5 18 8 6 2" xfId="50298"/>
    <cellStyle name="Обычный 5 18 8 7" xfId="20424"/>
    <cellStyle name="Обычный 5 18 8 7 2" xfId="50299"/>
    <cellStyle name="Обычный 5 18 8 8" xfId="50300"/>
    <cellStyle name="Обычный 5 18 9" xfId="20425"/>
    <cellStyle name="Обычный 5 18 9 2" xfId="20426"/>
    <cellStyle name="Обычный 5 18 9 2 2" xfId="20427"/>
    <cellStyle name="Обычный 5 18 9 2 2 2" xfId="20428"/>
    <cellStyle name="Обычный 5 18 9 2 2 2 2" xfId="50301"/>
    <cellStyle name="Обычный 5 18 9 2 2 3" xfId="50302"/>
    <cellStyle name="Обычный 5 18 9 2 3" xfId="20429"/>
    <cellStyle name="Обычный 5 18 9 2 3 2" xfId="50303"/>
    <cellStyle name="Обычный 5 18 9 2 4" xfId="50304"/>
    <cellStyle name="Обычный 5 18 9 3" xfId="20430"/>
    <cellStyle name="Обычный 5 18 9 3 2" xfId="20431"/>
    <cellStyle name="Обычный 5 18 9 3 2 2" xfId="20432"/>
    <cellStyle name="Обычный 5 18 9 3 2 2 2" xfId="50305"/>
    <cellStyle name="Обычный 5 18 9 3 2 3" xfId="50306"/>
    <cellStyle name="Обычный 5 18 9 3 3" xfId="20433"/>
    <cellStyle name="Обычный 5 18 9 3 3 2" xfId="50307"/>
    <cellStyle name="Обычный 5 18 9 3 4" xfId="50308"/>
    <cellStyle name="Обычный 5 18 9 4" xfId="20434"/>
    <cellStyle name="Обычный 5 18 9 4 2" xfId="20435"/>
    <cellStyle name="Обычный 5 18 9 4 2 2" xfId="20436"/>
    <cellStyle name="Обычный 5 18 9 4 2 2 2" xfId="50309"/>
    <cellStyle name="Обычный 5 18 9 4 2 3" xfId="50310"/>
    <cellStyle name="Обычный 5 18 9 4 3" xfId="20437"/>
    <cellStyle name="Обычный 5 18 9 4 3 2" xfId="50311"/>
    <cellStyle name="Обычный 5 18 9 4 4" xfId="50312"/>
    <cellStyle name="Обычный 5 18 9 5" xfId="20438"/>
    <cellStyle name="Обычный 5 18 9 5 2" xfId="20439"/>
    <cellStyle name="Обычный 5 18 9 5 2 2" xfId="50313"/>
    <cellStyle name="Обычный 5 18 9 5 3" xfId="50314"/>
    <cellStyle name="Обычный 5 18 9 6" xfId="20440"/>
    <cellStyle name="Обычный 5 18 9 6 2" xfId="50315"/>
    <cellStyle name="Обычный 5 18 9 7" xfId="20441"/>
    <cellStyle name="Обычный 5 18 9 7 2" xfId="50316"/>
    <cellStyle name="Обычный 5 18 9 8" xfId="50317"/>
    <cellStyle name="Обычный 5 19" xfId="20442"/>
    <cellStyle name="Обычный 5 19 10" xfId="20443"/>
    <cellStyle name="Обычный 5 19 10 2" xfId="20444"/>
    <cellStyle name="Обычный 5 19 10 2 2" xfId="20445"/>
    <cellStyle name="Обычный 5 19 10 2 2 2" xfId="20446"/>
    <cellStyle name="Обычный 5 19 10 2 2 2 2" xfId="50318"/>
    <cellStyle name="Обычный 5 19 10 2 2 3" xfId="50319"/>
    <cellStyle name="Обычный 5 19 10 2 3" xfId="20447"/>
    <cellStyle name="Обычный 5 19 10 2 3 2" xfId="50320"/>
    <cellStyle name="Обычный 5 19 10 2 4" xfId="50321"/>
    <cellStyle name="Обычный 5 19 10 3" xfId="20448"/>
    <cellStyle name="Обычный 5 19 10 3 2" xfId="20449"/>
    <cellStyle name="Обычный 5 19 10 3 2 2" xfId="20450"/>
    <cellStyle name="Обычный 5 19 10 3 2 2 2" xfId="50322"/>
    <cellStyle name="Обычный 5 19 10 3 2 3" xfId="50323"/>
    <cellStyle name="Обычный 5 19 10 3 3" xfId="20451"/>
    <cellStyle name="Обычный 5 19 10 3 3 2" xfId="50324"/>
    <cellStyle name="Обычный 5 19 10 3 4" xfId="50325"/>
    <cellStyle name="Обычный 5 19 10 4" xfId="20452"/>
    <cellStyle name="Обычный 5 19 10 4 2" xfId="20453"/>
    <cellStyle name="Обычный 5 19 10 4 2 2" xfId="20454"/>
    <cellStyle name="Обычный 5 19 10 4 2 2 2" xfId="50326"/>
    <cellStyle name="Обычный 5 19 10 4 2 3" xfId="50327"/>
    <cellStyle name="Обычный 5 19 10 4 3" xfId="20455"/>
    <cellStyle name="Обычный 5 19 10 4 3 2" xfId="50328"/>
    <cellStyle name="Обычный 5 19 10 4 4" xfId="50329"/>
    <cellStyle name="Обычный 5 19 10 5" xfId="20456"/>
    <cellStyle name="Обычный 5 19 10 5 2" xfId="20457"/>
    <cellStyle name="Обычный 5 19 10 5 2 2" xfId="50330"/>
    <cellStyle name="Обычный 5 19 10 5 3" xfId="50331"/>
    <cellStyle name="Обычный 5 19 10 6" xfId="20458"/>
    <cellStyle name="Обычный 5 19 10 6 2" xfId="50332"/>
    <cellStyle name="Обычный 5 19 10 7" xfId="20459"/>
    <cellStyle name="Обычный 5 19 10 7 2" xfId="50333"/>
    <cellStyle name="Обычный 5 19 10 8" xfId="50334"/>
    <cellStyle name="Обычный 5 19 11" xfId="20460"/>
    <cellStyle name="Обычный 5 19 11 2" xfId="20461"/>
    <cellStyle name="Обычный 5 19 11 2 2" xfId="20462"/>
    <cellStyle name="Обычный 5 19 11 2 2 2" xfId="20463"/>
    <cellStyle name="Обычный 5 19 11 2 2 2 2" xfId="50335"/>
    <cellStyle name="Обычный 5 19 11 2 2 3" xfId="50336"/>
    <cellStyle name="Обычный 5 19 11 2 3" xfId="20464"/>
    <cellStyle name="Обычный 5 19 11 2 3 2" xfId="50337"/>
    <cellStyle name="Обычный 5 19 11 2 4" xfId="50338"/>
    <cellStyle name="Обычный 5 19 11 3" xfId="20465"/>
    <cellStyle name="Обычный 5 19 11 3 2" xfId="20466"/>
    <cellStyle name="Обычный 5 19 11 3 2 2" xfId="20467"/>
    <cellStyle name="Обычный 5 19 11 3 2 2 2" xfId="50339"/>
    <cellStyle name="Обычный 5 19 11 3 2 3" xfId="50340"/>
    <cellStyle name="Обычный 5 19 11 3 3" xfId="20468"/>
    <cellStyle name="Обычный 5 19 11 3 3 2" xfId="50341"/>
    <cellStyle name="Обычный 5 19 11 3 4" xfId="50342"/>
    <cellStyle name="Обычный 5 19 11 4" xfId="20469"/>
    <cellStyle name="Обычный 5 19 11 4 2" xfId="20470"/>
    <cellStyle name="Обычный 5 19 11 4 2 2" xfId="20471"/>
    <cellStyle name="Обычный 5 19 11 4 2 2 2" xfId="50343"/>
    <cellStyle name="Обычный 5 19 11 4 2 3" xfId="50344"/>
    <cellStyle name="Обычный 5 19 11 4 3" xfId="20472"/>
    <cellStyle name="Обычный 5 19 11 4 3 2" xfId="50345"/>
    <cellStyle name="Обычный 5 19 11 4 4" xfId="50346"/>
    <cellStyle name="Обычный 5 19 11 5" xfId="20473"/>
    <cellStyle name="Обычный 5 19 11 5 2" xfId="20474"/>
    <cellStyle name="Обычный 5 19 11 5 2 2" xfId="50347"/>
    <cellStyle name="Обычный 5 19 11 5 3" xfId="50348"/>
    <cellStyle name="Обычный 5 19 11 6" xfId="20475"/>
    <cellStyle name="Обычный 5 19 11 6 2" xfId="50349"/>
    <cellStyle name="Обычный 5 19 11 7" xfId="20476"/>
    <cellStyle name="Обычный 5 19 11 7 2" xfId="50350"/>
    <cellStyle name="Обычный 5 19 11 8" xfId="50351"/>
    <cellStyle name="Обычный 5 19 12" xfId="20477"/>
    <cellStyle name="Обычный 5 19 12 2" xfId="20478"/>
    <cellStyle name="Обычный 5 19 12 2 2" xfId="20479"/>
    <cellStyle name="Обычный 5 19 12 2 2 2" xfId="20480"/>
    <cellStyle name="Обычный 5 19 12 2 2 2 2" xfId="50352"/>
    <cellStyle name="Обычный 5 19 12 2 2 3" xfId="50353"/>
    <cellStyle name="Обычный 5 19 12 2 3" xfId="20481"/>
    <cellStyle name="Обычный 5 19 12 2 3 2" xfId="50354"/>
    <cellStyle name="Обычный 5 19 12 2 4" xfId="50355"/>
    <cellStyle name="Обычный 5 19 12 3" xfId="20482"/>
    <cellStyle name="Обычный 5 19 12 3 2" xfId="20483"/>
    <cellStyle name="Обычный 5 19 12 3 2 2" xfId="20484"/>
    <cellStyle name="Обычный 5 19 12 3 2 2 2" xfId="50356"/>
    <cellStyle name="Обычный 5 19 12 3 2 3" xfId="50357"/>
    <cellStyle name="Обычный 5 19 12 3 3" xfId="20485"/>
    <cellStyle name="Обычный 5 19 12 3 3 2" xfId="50358"/>
    <cellStyle name="Обычный 5 19 12 3 4" xfId="50359"/>
    <cellStyle name="Обычный 5 19 12 4" xfId="20486"/>
    <cellStyle name="Обычный 5 19 12 4 2" xfId="20487"/>
    <cellStyle name="Обычный 5 19 12 4 2 2" xfId="20488"/>
    <cellStyle name="Обычный 5 19 12 4 2 2 2" xfId="50360"/>
    <cellStyle name="Обычный 5 19 12 4 2 3" xfId="50361"/>
    <cellStyle name="Обычный 5 19 12 4 3" xfId="20489"/>
    <cellStyle name="Обычный 5 19 12 4 3 2" xfId="50362"/>
    <cellStyle name="Обычный 5 19 12 4 4" xfId="50363"/>
    <cellStyle name="Обычный 5 19 12 5" xfId="20490"/>
    <cellStyle name="Обычный 5 19 12 5 2" xfId="20491"/>
    <cellStyle name="Обычный 5 19 12 5 2 2" xfId="50364"/>
    <cellStyle name="Обычный 5 19 12 5 3" xfId="50365"/>
    <cellStyle name="Обычный 5 19 12 6" xfId="20492"/>
    <cellStyle name="Обычный 5 19 12 6 2" xfId="50366"/>
    <cellStyle name="Обычный 5 19 12 7" xfId="20493"/>
    <cellStyle name="Обычный 5 19 12 7 2" xfId="50367"/>
    <cellStyle name="Обычный 5 19 12 8" xfId="50368"/>
    <cellStyle name="Обычный 5 19 13" xfId="20494"/>
    <cellStyle name="Обычный 5 19 13 2" xfId="20495"/>
    <cellStyle name="Обычный 5 19 13 2 2" xfId="20496"/>
    <cellStyle name="Обычный 5 19 13 2 2 2" xfId="20497"/>
    <cellStyle name="Обычный 5 19 13 2 2 2 2" xfId="50369"/>
    <cellStyle name="Обычный 5 19 13 2 2 3" xfId="50370"/>
    <cellStyle name="Обычный 5 19 13 2 3" xfId="20498"/>
    <cellStyle name="Обычный 5 19 13 2 3 2" xfId="50371"/>
    <cellStyle name="Обычный 5 19 13 2 4" xfId="50372"/>
    <cellStyle name="Обычный 5 19 13 3" xfId="20499"/>
    <cellStyle name="Обычный 5 19 13 3 2" xfId="20500"/>
    <cellStyle name="Обычный 5 19 13 3 2 2" xfId="20501"/>
    <cellStyle name="Обычный 5 19 13 3 2 2 2" xfId="50373"/>
    <cellStyle name="Обычный 5 19 13 3 2 3" xfId="50374"/>
    <cellStyle name="Обычный 5 19 13 3 3" xfId="20502"/>
    <cellStyle name="Обычный 5 19 13 3 3 2" xfId="50375"/>
    <cellStyle name="Обычный 5 19 13 3 4" xfId="50376"/>
    <cellStyle name="Обычный 5 19 13 4" xfId="20503"/>
    <cellStyle name="Обычный 5 19 13 4 2" xfId="20504"/>
    <cellStyle name="Обычный 5 19 13 4 2 2" xfId="20505"/>
    <cellStyle name="Обычный 5 19 13 4 2 2 2" xfId="50377"/>
    <cellStyle name="Обычный 5 19 13 4 2 3" xfId="50378"/>
    <cellStyle name="Обычный 5 19 13 4 3" xfId="20506"/>
    <cellStyle name="Обычный 5 19 13 4 3 2" xfId="50379"/>
    <cellStyle name="Обычный 5 19 13 4 4" xfId="50380"/>
    <cellStyle name="Обычный 5 19 13 5" xfId="20507"/>
    <cellStyle name="Обычный 5 19 13 5 2" xfId="20508"/>
    <cellStyle name="Обычный 5 19 13 5 2 2" xfId="50381"/>
    <cellStyle name="Обычный 5 19 13 5 3" xfId="50382"/>
    <cellStyle name="Обычный 5 19 13 6" xfId="20509"/>
    <cellStyle name="Обычный 5 19 13 6 2" xfId="50383"/>
    <cellStyle name="Обычный 5 19 13 7" xfId="20510"/>
    <cellStyle name="Обычный 5 19 13 7 2" xfId="50384"/>
    <cellStyle name="Обычный 5 19 13 8" xfId="50385"/>
    <cellStyle name="Обычный 5 19 14" xfId="20511"/>
    <cellStyle name="Обычный 5 19 14 2" xfId="20512"/>
    <cellStyle name="Обычный 5 19 14 2 2" xfId="20513"/>
    <cellStyle name="Обычный 5 19 14 2 2 2" xfId="20514"/>
    <cellStyle name="Обычный 5 19 14 2 2 2 2" xfId="50386"/>
    <cellStyle name="Обычный 5 19 14 2 2 3" xfId="50387"/>
    <cellStyle name="Обычный 5 19 14 2 3" xfId="20515"/>
    <cellStyle name="Обычный 5 19 14 2 3 2" xfId="50388"/>
    <cellStyle name="Обычный 5 19 14 2 4" xfId="50389"/>
    <cellStyle name="Обычный 5 19 14 3" xfId="20516"/>
    <cellStyle name="Обычный 5 19 14 3 2" xfId="20517"/>
    <cellStyle name="Обычный 5 19 14 3 2 2" xfId="20518"/>
    <cellStyle name="Обычный 5 19 14 3 2 2 2" xfId="50390"/>
    <cellStyle name="Обычный 5 19 14 3 2 3" xfId="50391"/>
    <cellStyle name="Обычный 5 19 14 3 3" xfId="20519"/>
    <cellStyle name="Обычный 5 19 14 3 3 2" xfId="50392"/>
    <cellStyle name="Обычный 5 19 14 3 4" xfId="50393"/>
    <cellStyle name="Обычный 5 19 14 4" xfId="20520"/>
    <cellStyle name="Обычный 5 19 14 4 2" xfId="20521"/>
    <cellStyle name="Обычный 5 19 14 4 2 2" xfId="20522"/>
    <cellStyle name="Обычный 5 19 14 4 2 2 2" xfId="50394"/>
    <cellStyle name="Обычный 5 19 14 4 2 3" xfId="50395"/>
    <cellStyle name="Обычный 5 19 14 4 3" xfId="20523"/>
    <cellStyle name="Обычный 5 19 14 4 3 2" xfId="50396"/>
    <cellStyle name="Обычный 5 19 14 4 4" xfId="50397"/>
    <cellStyle name="Обычный 5 19 14 5" xfId="20524"/>
    <cellStyle name="Обычный 5 19 14 5 2" xfId="20525"/>
    <cellStyle name="Обычный 5 19 14 5 2 2" xfId="50398"/>
    <cellStyle name="Обычный 5 19 14 5 3" xfId="50399"/>
    <cellStyle name="Обычный 5 19 14 6" xfId="20526"/>
    <cellStyle name="Обычный 5 19 14 6 2" xfId="50400"/>
    <cellStyle name="Обычный 5 19 14 7" xfId="20527"/>
    <cellStyle name="Обычный 5 19 14 7 2" xfId="50401"/>
    <cellStyle name="Обычный 5 19 14 8" xfId="50402"/>
    <cellStyle name="Обычный 5 19 15" xfId="20528"/>
    <cellStyle name="Обычный 5 19 15 2" xfId="20529"/>
    <cellStyle name="Обычный 5 19 15 2 2" xfId="20530"/>
    <cellStyle name="Обычный 5 19 15 2 2 2" xfId="20531"/>
    <cellStyle name="Обычный 5 19 15 2 2 2 2" xfId="50403"/>
    <cellStyle name="Обычный 5 19 15 2 2 3" xfId="50404"/>
    <cellStyle name="Обычный 5 19 15 2 3" xfId="20532"/>
    <cellStyle name="Обычный 5 19 15 2 3 2" xfId="50405"/>
    <cellStyle name="Обычный 5 19 15 2 4" xfId="50406"/>
    <cellStyle name="Обычный 5 19 15 3" xfId="20533"/>
    <cellStyle name="Обычный 5 19 15 3 2" xfId="20534"/>
    <cellStyle name="Обычный 5 19 15 3 2 2" xfId="20535"/>
    <cellStyle name="Обычный 5 19 15 3 2 2 2" xfId="50407"/>
    <cellStyle name="Обычный 5 19 15 3 2 3" xfId="50408"/>
    <cellStyle name="Обычный 5 19 15 3 3" xfId="20536"/>
    <cellStyle name="Обычный 5 19 15 3 3 2" xfId="50409"/>
    <cellStyle name="Обычный 5 19 15 3 4" xfId="50410"/>
    <cellStyle name="Обычный 5 19 15 4" xfId="20537"/>
    <cellStyle name="Обычный 5 19 15 4 2" xfId="20538"/>
    <cellStyle name="Обычный 5 19 15 4 2 2" xfId="20539"/>
    <cellStyle name="Обычный 5 19 15 4 2 2 2" xfId="50411"/>
    <cellStyle name="Обычный 5 19 15 4 2 3" xfId="50412"/>
    <cellStyle name="Обычный 5 19 15 4 3" xfId="20540"/>
    <cellStyle name="Обычный 5 19 15 4 3 2" xfId="50413"/>
    <cellStyle name="Обычный 5 19 15 4 4" xfId="50414"/>
    <cellStyle name="Обычный 5 19 15 5" xfId="20541"/>
    <cellStyle name="Обычный 5 19 15 5 2" xfId="20542"/>
    <cellStyle name="Обычный 5 19 15 5 2 2" xfId="50415"/>
    <cellStyle name="Обычный 5 19 15 5 3" xfId="50416"/>
    <cellStyle name="Обычный 5 19 15 6" xfId="20543"/>
    <cellStyle name="Обычный 5 19 15 6 2" xfId="50417"/>
    <cellStyle name="Обычный 5 19 15 7" xfId="20544"/>
    <cellStyle name="Обычный 5 19 15 7 2" xfId="50418"/>
    <cellStyle name="Обычный 5 19 15 8" xfId="50419"/>
    <cellStyle name="Обычный 5 19 16" xfId="20545"/>
    <cellStyle name="Обычный 5 19 16 2" xfId="20546"/>
    <cellStyle name="Обычный 5 19 16 2 2" xfId="20547"/>
    <cellStyle name="Обычный 5 19 16 2 2 2" xfId="20548"/>
    <cellStyle name="Обычный 5 19 16 2 2 2 2" xfId="50420"/>
    <cellStyle name="Обычный 5 19 16 2 2 3" xfId="50421"/>
    <cellStyle name="Обычный 5 19 16 2 3" xfId="20549"/>
    <cellStyle name="Обычный 5 19 16 2 3 2" xfId="50422"/>
    <cellStyle name="Обычный 5 19 16 2 4" xfId="50423"/>
    <cellStyle name="Обычный 5 19 16 3" xfId="20550"/>
    <cellStyle name="Обычный 5 19 16 3 2" xfId="20551"/>
    <cellStyle name="Обычный 5 19 16 3 2 2" xfId="20552"/>
    <cellStyle name="Обычный 5 19 16 3 2 2 2" xfId="50424"/>
    <cellStyle name="Обычный 5 19 16 3 2 3" xfId="50425"/>
    <cellStyle name="Обычный 5 19 16 3 3" xfId="20553"/>
    <cellStyle name="Обычный 5 19 16 3 3 2" xfId="50426"/>
    <cellStyle name="Обычный 5 19 16 3 4" xfId="50427"/>
    <cellStyle name="Обычный 5 19 16 4" xfId="20554"/>
    <cellStyle name="Обычный 5 19 16 4 2" xfId="20555"/>
    <cellStyle name="Обычный 5 19 16 4 2 2" xfId="20556"/>
    <cellStyle name="Обычный 5 19 16 4 2 2 2" xfId="50428"/>
    <cellStyle name="Обычный 5 19 16 4 2 3" xfId="50429"/>
    <cellStyle name="Обычный 5 19 16 4 3" xfId="20557"/>
    <cellStyle name="Обычный 5 19 16 4 3 2" xfId="50430"/>
    <cellStyle name="Обычный 5 19 16 4 4" xfId="50431"/>
    <cellStyle name="Обычный 5 19 16 5" xfId="20558"/>
    <cellStyle name="Обычный 5 19 16 5 2" xfId="20559"/>
    <cellStyle name="Обычный 5 19 16 5 2 2" xfId="50432"/>
    <cellStyle name="Обычный 5 19 16 5 3" xfId="50433"/>
    <cellStyle name="Обычный 5 19 16 6" xfId="20560"/>
    <cellStyle name="Обычный 5 19 16 6 2" xfId="50434"/>
    <cellStyle name="Обычный 5 19 16 7" xfId="20561"/>
    <cellStyle name="Обычный 5 19 16 7 2" xfId="50435"/>
    <cellStyle name="Обычный 5 19 16 8" xfId="50436"/>
    <cellStyle name="Обычный 5 19 17" xfId="20562"/>
    <cellStyle name="Обычный 5 19 17 2" xfId="20563"/>
    <cellStyle name="Обычный 5 19 17 2 2" xfId="20564"/>
    <cellStyle name="Обычный 5 19 17 2 2 2" xfId="20565"/>
    <cellStyle name="Обычный 5 19 17 2 2 2 2" xfId="50437"/>
    <cellStyle name="Обычный 5 19 17 2 2 3" xfId="50438"/>
    <cellStyle name="Обычный 5 19 17 2 3" xfId="20566"/>
    <cellStyle name="Обычный 5 19 17 2 3 2" xfId="50439"/>
    <cellStyle name="Обычный 5 19 17 2 4" xfId="50440"/>
    <cellStyle name="Обычный 5 19 17 3" xfId="20567"/>
    <cellStyle name="Обычный 5 19 17 3 2" xfId="20568"/>
    <cellStyle name="Обычный 5 19 17 3 2 2" xfId="20569"/>
    <cellStyle name="Обычный 5 19 17 3 2 2 2" xfId="50441"/>
    <cellStyle name="Обычный 5 19 17 3 2 3" xfId="50442"/>
    <cellStyle name="Обычный 5 19 17 3 3" xfId="20570"/>
    <cellStyle name="Обычный 5 19 17 3 3 2" xfId="50443"/>
    <cellStyle name="Обычный 5 19 17 3 4" xfId="50444"/>
    <cellStyle name="Обычный 5 19 17 4" xfId="20571"/>
    <cellStyle name="Обычный 5 19 17 4 2" xfId="20572"/>
    <cellStyle name="Обычный 5 19 17 4 2 2" xfId="20573"/>
    <cellStyle name="Обычный 5 19 17 4 2 2 2" xfId="50445"/>
    <cellStyle name="Обычный 5 19 17 4 2 3" xfId="50446"/>
    <cellStyle name="Обычный 5 19 17 4 3" xfId="20574"/>
    <cellStyle name="Обычный 5 19 17 4 3 2" xfId="50447"/>
    <cellStyle name="Обычный 5 19 17 4 4" xfId="50448"/>
    <cellStyle name="Обычный 5 19 17 5" xfId="20575"/>
    <cellStyle name="Обычный 5 19 17 5 2" xfId="20576"/>
    <cellStyle name="Обычный 5 19 17 5 2 2" xfId="50449"/>
    <cellStyle name="Обычный 5 19 17 5 3" xfId="50450"/>
    <cellStyle name="Обычный 5 19 17 6" xfId="20577"/>
    <cellStyle name="Обычный 5 19 17 6 2" xfId="50451"/>
    <cellStyle name="Обычный 5 19 17 7" xfId="20578"/>
    <cellStyle name="Обычный 5 19 17 7 2" xfId="50452"/>
    <cellStyle name="Обычный 5 19 17 8" xfId="50453"/>
    <cellStyle name="Обычный 5 19 18" xfId="20579"/>
    <cellStyle name="Обычный 5 19 18 2" xfId="20580"/>
    <cellStyle name="Обычный 5 19 18 2 2" xfId="20581"/>
    <cellStyle name="Обычный 5 19 18 2 2 2" xfId="20582"/>
    <cellStyle name="Обычный 5 19 18 2 2 2 2" xfId="50454"/>
    <cellStyle name="Обычный 5 19 18 2 2 3" xfId="50455"/>
    <cellStyle name="Обычный 5 19 18 2 3" xfId="20583"/>
    <cellStyle name="Обычный 5 19 18 2 3 2" xfId="50456"/>
    <cellStyle name="Обычный 5 19 18 2 4" xfId="50457"/>
    <cellStyle name="Обычный 5 19 18 3" xfId="20584"/>
    <cellStyle name="Обычный 5 19 18 3 2" xfId="20585"/>
    <cellStyle name="Обычный 5 19 18 3 2 2" xfId="20586"/>
    <cellStyle name="Обычный 5 19 18 3 2 2 2" xfId="50458"/>
    <cellStyle name="Обычный 5 19 18 3 2 3" xfId="50459"/>
    <cellStyle name="Обычный 5 19 18 3 3" xfId="20587"/>
    <cellStyle name="Обычный 5 19 18 3 3 2" xfId="50460"/>
    <cellStyle name="Обычный 5 19 18 3 4" xfId="50461"/>
    <cellStyle name="Обычный 5 19 18 4" xfId="20588"/>
    <cellStyle name="Обычный 5 19 18 4 2" xfId="20589"/>
    <cellStyle name="Обычный 5 19 18 4 2 2" xfId="20590"/>
    <cellStyle name="Обычный 5 19 18 4 2 2 2" xfId="50462"/>
    <cellStyle name="Обычный 5 19 18 4 2 3" xfId="50463"/>
    <cellStyle name="Обычный 5 19 18 4 3" xfId="20591"/>
    <cellStyle name="Обычный 5 19 18 4 3 2" xfId="50464"/>
    <cellStyle name="Обычный 5 19 18 4 4" xfId="50465"/>
    <cellStyle name="Обычный 5 19 18 5" xfId="20592"/>
    <cellStyle name="Обычный 5 19 18 5 2" xfId="20593"/>
    <cellStyle name="Обычный 5 19 18 5 2 2" xfId="50466"/>
    <cellStyle name="Обычный 5 19 18 5 3" xfId="50467"/>
    <cellStyle name="Обычный 5 19 18 6" xfId="20594"/>
    <cellStyle name="Обычный 5 19 18 6 2" xfId="50468"/>
    <cellStyle name="Обычный 5 19 18 7" xfId="20595"/>
    <cellStyle name="Обычный 5 19 18 7 2" xfId="50469"/>
    <cellStyle name="Обычный 5 19 18 8" xfId="50470"/>
    <cellStyle name="Обычный 5 19 19" xfId="20596"/>
    <cellStyle name="Обычный 5 19 19 2" xfId="20597"/>
    <cellStyle name="Обычный 5 19 19 2 2" xfId="20598"/>
    <cellStyle name="Обычный 5 19 19 2 2 2" xfId="20599"/>
    <cellStyle name="Обычный 5 19 19 2 2 2 2" xfId="50471"/>
    <cellStyle name="Обычный 5 19 19 2 2 3" xfId="50472"/>
    <cellStyle name="Обычный 5 19 19 2 3" xfId="20600"/>
    <cellStyle name="Обычный 5 19 19 2 3 2" xfId="50473"/>
    <cellStyle name="Обычный 5 19 19 2 4" xfId="50474"/>
    <cellStyle name="Обычный 5 19 19 3" xfId="20601"/>
    <cellStyle name="Обычный 5 19 19 3 2" xfId="20602"/>
    <cellStyle name="Обычный 5 19 19 3 2 2" xfId="20603"/>
    <cellStyle name="Обычный 5 19 19 3 2 2 2" xfId="50475"/>
    <cellStyle name="Обычный 5 19 19 3 2 3" xfId="50476"/>
    <cellStyle name="Обычный 5 19 19 3 3" xfId="20604"/>
    <cellStyle name="Обычный 5 19 19 3 3 2" xfId="50477"/>
    <cellStyle name="Обычный 5 19 19 3 4" xfId="50478"/>
    <cellStyle name="Обычный 5 19 19 4" xfId="20605"/>
    <cellStyle name="Обычный 5 19 19 4 2" xfId="20606"/>
    <cellStyle name="Обычный 5 19 19 4 2 2" xfId="20607"/>
    <cellStyle name="Обычный 5 19 19 4 2 2 2" xfId="50479"/>
    <cellStyle name="Обычный 5 19 19 4 2 3" xfId="50480"/>
    <cellStyle name="Обычный 5 19 19 4 3" xfId="20608"/>
    <cellStyle name="Обычный 5 19 19 4 3 2" xfId="50481"/>
    <cellStyle name="Обычный 5 19 19 4 4" xfId="50482"/>
    <cellStyle name="Обычный 5 19 19 5" xfId="20609"/>
    <cellStyle name="Обычный 5 19 19 5 2" xfId="20610"/>
    <cellStyle name="Обычный 5 19 19 5 2 2" xfId="50483"/>
    <cellStyle name="Обычный 5 19 19 5 3" xfId="50484"/>
    <cellStyle name="Обычный 5 19 19 6" xfId="20611"/>
    <cellStyle name="Обычный 5 19 19 6 2" xfId="50485"/>
    <cellStyle name="Обычный 5 19 19 7" xfId="20612"/>
    <cellStyle name="Обычный 5 19 19 7 2" xfId="50486"/>
    <cellStyle name="Обычный 5 19 19 8" xfId="50487"/>
    <cellStyle name="Обычный 5 19 2" xfId="20613"/>
    <cellStyle name="Обычный 5 19 2 2" xfId="20614"/>
    <cellStyle name="Обычный 5 19 2 2 2" xfId="20615"/>
    <cellStyle name="Обычный 5 19 2 2 2 2" xfId="20616"/>
    <cellStyle name="Обычный 5 19 2 2 2 2 2" xfId="50488"/>
    <cellStyle name="Обычный 5 19 2 2 2 3" xfId="50489"/>
    <cellStyle name="Обычный 5 19 2 2 3" xfId="20617"/>
    <cellStyle name="Обычный 5 19 2 2 3 2" xfId="50490"/>
    <cellStyle name="Обычный 5 19 2 2 4" xfId="50491"/>
    <cellStyle name="Обычный 5 19 2 3" xfId="20618"/>
    <cellStyle name="Обычный 5 19 2 3 2" xfId="20619"/>
    <cellStyle name="Обычный 5 19 2 3 2 2" xfId="20620"/>
    <cellStyle name="Обычный 5 19 2 3 2 2 2" xfId="50492"/>
    <cellStyle name="Обычный 5 19 2 3 2 3" xfId="50493"/>
    <cellStyle name="Обычный 5 19 2 3 3" xfId="20621"/>
    <cellStyle name="Обычный 5 19 2 3 3 2" xfId="50494"/>
    <cellStyle name="Обычный 5 19 2 3 4" xfId="50495"/>
    <cellStyle name="Обычный 5 19 2 4" xfId="20622"/>
    <cellStyle name="Обычный 5 19 2 4 2" xfId="20623"/>
    <cellStyle name="Обычный 5 19 2 4 2 2" xfId="20624"/>
    <cellStyle name="Обычный 5 19 2 4 2 2 2" xfId="50496"/>
    <cellStyle name="Обычный 5 19 2 4 2 3" xfId="50497"/>
    <cellStyle name="Обычный 5 19 2 4 3" xfId="20625"/>
    <cellStyle name="Обычный 5 19 2 4 3 2" xfId="50498"/>
    <cellStyle name="Обычный 5 19 2 4 4" xfId="50499"/>
    <cellStyle name="Обычный 5 19 2 5" xfId="20626"/>
    <cellStyle name="Обычный 5 19 2 5 2" xfId="20627"/>
    <cellStyle name="Обычный 5 19 2 5 2 2" xfId="50500"/>
    <cellStyle name="Обычный 5 19 2 5 3" xfId="50501"/>
    <cellStyle name="Обычный 5 19 2 6" xfId="20628"/>
    <cellStyle name="Обычный 5 19 2 6 2" xfId="50502"/>
    <cellStyle name="Обычный 5 19 2 7" xfId="20629"/>
    <cellStyle name="Обычный 5 19 2 7 2" xfId="50503"/>
    <cellStyle name="Обычный 5 19 2 8" xfId="50504"/>
    <cellStyle name="Обычный 5 19 20" xfId="20630"/>
    <cellStyle name="Обычный 5 19 20 2" xfId="20631"/>
    <cellStyle name="Обычный 5 19 20 2 2" xfId="20632"/>
    <cellStyle name="Обычный 5 19 20 2 2 2" xfId="20633"/>
    <cellStyle name="Обычный 5 19 20 2 2 2 2" xfId="50505"/>
    <cellStyle name="Обычный 5 19 20 2 2 3" xfId="50506"/>
    <cellStyle name="Обычный 5 19 20 2 3" xfId="20634"/>
    <cellStyle name="Обычный 5 19 20 2 3 2" xfId="50507"/>
    <cellStyle name="Обычный 5 19 20 2 4" xfId="50508"/>
    <cellStyle name="Обычный 5 19 20 3" xfId="20635"/>
    <cellStyle name="Обычный 5 19 20 3 2" xfId="20636"/>
    <cellStyle name="Обычный 5 19 20 3 2 2" xfId="20637"/>
    <cellStyle name="Обычный 5 19 20 3 2 2 2" xfId="50509"/>
    <cellStyle name="Обычный 5 19 20 3 2 3" xfId="50510"/>
    <cellStyle name="Обычный 5 19 20 3 3" xfId="20638"/>
    <cellStyle name="Обычный 5 19 20 3 3 2" xfId="50511"/>
    <cellStyle name="Обычный 5 19 20 3 4" xfId="50512"/>
    <cellStyle name="Обычный 5 19 20 4" xfId="20639"/>
    <cellStyle name="Обычный 5 19 20 4 2" xfId="20640"/>
    <cellStyle name="Обычный 5 19 20 4 2 2" xfId="20641"/>
    <cellStyle name="Обычный 5 19 20 4 2 2 2" xfId="50513"/>
    <cellStyle name="Обычный 5 19 20 4 2 3" xfId="50514"/>
    <cellStyle name="Обычный 5 19 20 4 3" xfId="20642"/>
    <cellStyle name="Обычный 5 19 20 4 3 2" xfId="50515"/>
    <cellStyle name="Обычный 5 19 20 4 4" xfId="50516"/>
    <cellStyle name="Обычный 5 19 20 5" xfId="20643"/>
    <cellStyle name="Обычный 5 19 20 5 2" xfId="20644"/>
    <cellStyle name="Обычный 5 19 20 5 2 2" xfId="50517"/>
    <cellStyle name="Обычный 5 19 20 5 3" xfId="50518"/>
    <cellStyle name="Обычный 5 19 20 6" xfId="20645"/>
    <cellStyle name="Обычный 5 19 20 6 2" xfId="50519"/>
    <cellStyle name="Обычный 5 19 20 7" xfId="20646"/>
    <cellStyle name="Обычный 5 19 20 7 2" xfId="50520"/>
    <cellStyle name="Обычный 5 19 20 8" xfId="50521"/>
    <cellStyle name="Обычный 5 19 21" xfId="20647"/>
    <cellStyle name="Обычный 5 19 21 2" xfId="20648"/>
    <cellStyle name="Обычный 5 19 21 2 2" xfId="20649"/>
    <cellStyle name="Обычный 5 19 21 2 2 2" xfId="20650"/>
    <cellStyle name="Обычный 5 19 21 2 2 2 2" xfId="50522"/>
    <cellStyle name="Обычный 5 19 21 2 2 3" xfId="50523"/>
    <cellStyle name="Обычный 5 19 21 2 3" xfId="20651"/>
    <cellStyle name="Обычный 5 19 21 2 3 2" xfId="50524"/>
    <cellStyle name="Обычный 5 19 21 2 4" xfId="50525"/>
    <cellStyle name="Обычный 5 19 21 3" xfId="20652"/>
    <cellStyle name="Обычный 5 19 21 3 2" xfId="20653"/>
    <cellStyle name="Обычный 5 19 21 3 2 2" xfId="20654"/>
    <cellStyle name="Обычный 5 19 21 3 2 2 2" xfId="50526"/>
    <cellStyle name="Обычный 5 19 21 3 2 3" xfId="50527"/>
    <cellStyle name="Обычный 5 19 21 3 3" xfId="20655"/>
    <cellStyle name="Обычный 5 19 21 3 3 2" xfId="50528"/>
    <cellStyle name="Обычный 5 19 21 3 4" xfId="50529"/>
    <cellStyle name="Обычный 5 19 21 4" xfId="20656"/>
    <cellStyle name="Обычный 5 19 21 4 2" xfId="20657"/>
    <cellStyle name="Обычный 5 19 21 4 2 2" xfId="20658"/>
    <cellStyle name="Обычный 5 19 21 4 2 2 2" xfId="50530"/>
    <cellStyle name="Обычный 5 19 21 4 2 3" xfId="50531"/>
    <cellStyle name="Обычный 5 19 21 4 3" xfId="20659"/>
    <cellStyle name="Обычный 5 19 21 4 3 2" xfId="50532"/>
    <cellStyle name="Обычный 5 19 21 4 4" xfId="50533"/>
    <cellStyle name="Обычный 5 19 21 5" xfId="20660"/>
    <cellStyle name="Обычный 5 19 21 5 2" xfId="20661"/>
    <cellStyle name="Обычный 5 19 21 5 2 2" xfId="50534"/>
    <cellStyle name="Обычный 5 19 21 5 3" xfId="50535"/>
    <cellStyle name="Обычный 5 19 21 6" xfId="20662"/>
    <cellStyle name="Обычный 5 19 21 6 2" xfId="50536"/>
    <cellStyle name="Обычный 5 19 21 7" xfId="20663"/>
    <cellStyle name="Обычный 5 19 21 7 2" xfId="50537"/>
    <cellStyle name="Обычный 5 19 21 8" xfId="50538"/>
    <cellStyle name="Обычный 5 19 22" xfId="20664"/>
    <cellStyle name="Обычный 5 19 22 2" xfId="20665"/>
    <cellStyle name="Обычный 5 19 22 2 2" xfId="20666"/>
    <cellStyle name="Обычный 5 19 22 2 2 2" xfId="20667"/>
    <cellStyle name="Обычный 5 19 22 2 2 2 2" xfId="50539"/>
    <cellStyle name="Обычный 5 19 22 2 2 3" xfId="50540"/>
    <cellStyle name="Обычный 5 19 22 2 3" xfId="20668"/>
    <cellStyle name="Обычный 5 19 22 2 3 2" xfId="50541"/>
    <cellStyle name="Обычный 5 19 22 2 4" xfId="50542"/>
    <cellStyle name="Обычный 5 19 22 3" xfId="20669"/>
    <cellStyle name="Обычный 5 19 22 3 2" xfId="20670"/>
    <cellStyle name="Обычный 5 19 22 3 2 2" xfId="20671"/>
    <cellStyle name="Обычный 5 19 22 3 2 2 2" xfId="50543"/>
    <cellStyle name="Обычный 5 19 22 3 2 3" xfId="50544"/>
    <cellStyle name="Обычный 5 19 22 3 3" xfId="20672"/>
    <cellStyle name="Обычный 5 19 22 3 3 2" xfId="50545"/>
    <cellStyle name="Обычный 5 19 22 3 4" xfId="50546"/>
    <cellStyle name="Обычный 5 19 22 4" xfId="20673"/>
    <cellStyle name="Обычный 5 19 22 4 2" xfId="20674"/>
    <cellStyle name="Обычный 5 19 22 4 2 2" xfId="20675"/>
    <cellStyle name="Обычный 5 19 22 4 2 2 2" xfId="50547"/>
    <cellStyle name="Обычный 5 19 22 4 2 3" xfId="50548"/>
    <cellStyle name="Обычный 5 19 22 4 3" xfId="20676"/>
    <cellStyle name="Обычный 5 19 22 4 3 2" xfId="50549"/>
    <cellStyle name="Обычный 5 19 22 4 4" xfId="50550"/>
    <cellStyle name="Обычный 5 19 22 5" xfId="20677"/>
    <cellStyle name="Обычный 5 19 22 5 2" xfId="20678"/>
    <cellStyle name="Обычный 5 19 22 5 2 2" xfId="50551"/>
    <cellStyle name="Обычный 5 19 22 5 3" xfId="50552"/>
    <cellStyle name="Обычный 5 19 22 6" xfId="20679"/>
    <cellStyle name="Обычный 5 19 22 6 2" xfId="50553"/>
    <cellStyle name="Обычный 5 19 22 7" xfId="20680"/>
    <cellStyle name="Обычный 5 19 22 7 2" xfId="50554"/>
    <cellStyle name="Обычный 5 19 22 8" xfId="50555"/>
    <cellStyle name="Обычный 5 19 23" xfId="20681"/>
    <cellStyle name="Обычный 5 19 23 2" xfId="20682"/>
    <cellStyle name="Обычный 5 19 23 2 2" xfId="20683"/>
    <cellStyle name="Обычный 5 19 23 2 2 2" xfId="20684"/>
    <cellStyle name="Обычный 5 19 23 2 2 2 2" xfId="50556"/>
    <cellStyle name="Обычный 5 19 23 2 2 3" xfId="50557"/>
    <cellStyle name="Обычный 5 19 23 2 3" xfId="20685"/>
    <cellStyle name="Обычный 5 19 23 2 3 2" xfId="50558"/>
    <cellStyle name="Обычный 5 19 23 2 4" xfId="50559"/>
    <cellStyle name="Обычный 5 19 23 3" xfId="20686"/>
    <cellStyle name="Обычный 5 19 23 3 2" xfId="20687"/>
    <cellStyle name="Обычный 5 19 23 3 2 2" xfId="20688"/>
    <cellStyle name="Обычный 5 19 23 3 2 2 2" xfId="50560"/>
    <cellStyle name="Обычный 5 19 23 3 2 3" xfId="50561"/>
    <cellStyle name="Обычный 5 19 23 3 3" xfId="20689"/>
    <cellStyle name="Обычный 5 19 23 3 3 2" xfId="50562"/>
    <cellStyle name="Обычный 5 19 23 3 4" xfId="50563"/>
    <cellStyle name="Обычный 5 19 23 4" xfId="20690"/>
    <cellStyle name="Обычный 5 19 23 4 2" xfId="20691"/>
    <cellStyle name="Обычный 5 19 23 4 2 2" xfId="20692"/>
    <cellStyle name="Обычный 5 19 23 4 2 2 2" xfId="50564"/>
    <cellStyle name="Обычный 5 19 23 4 2 3" xfId="50565"/>
    <cellStyle name="Обычный 5 19 23 4 3" xfId="20693"/>
    <cellStyle name="Обычный 5 19 23 4 3 2" xfId="50566"/>
    <cellStyle name="Обычный 5 19 23 4 4" xfId="50567"/>
    <cellStyle name="Обычный 5 19 23 5" xfId="20694"/>
    <cellStyle name="Обычный 5 19 23 5 2" xfId="20695"/>
    <cellStyle name="Обычный 5 19 23 5 2 2" xfId="50568"/>
    <cellStyle name="Обычный 5 19 23 5 3" xfId="50569"/>
    <cellStyle name="Обычный 5 19 23 6" xfId="20696"/>
    <cellStyle name="Обычный 5 19 23 6 2" xfId="50570"/>
    <cellStyle name="Обычный 5 19 23 7" xfId="20697"/>
    <cellStyle name="Обычный 5 19 23 7 2" xfId="50571"/>
    <cellStyle name="Обычный 5 19 23 8" xfId="50572"/>
    <cellStyle name="Обычный 5 19 24" xfId="20698"/>
    <cellStyle name="Обычный 5 19 24 2" xfId="20699"/>
    <cellStyle name="Обычный 5 19 24 2 2" xfId="20700"/>
    <cellStyle name="Обычный 5 19 24 2 2 2" xfId="20701"/>
    <cellStyle name="Обычный 5 19 24 2 2 2 2" xfId="50573"/>
    <cellStyle name="Обычный 5 19 24 2 2 3" xfId="50574"/>
    <cellStyle name="Обычный 5 19 24 2 3" xfId="20702"/>
    <cellStyle name="Обычный 5 19 24 2 3 2" xfId="50575"/>
    <cellStyle name="Обычный 5 19 24 2 4" xfId="50576"/>
    <cellStyle name="Обычный 5 19 24 3" xfId="20703"/>
    <cellStyle name="Обычный 5 19 24 3 2" xfId="20704"/>
    <cellStyle name="Обычный 5 19 24 3 2 2" xfId="20705"/>
    <cellStyle name="Обычный 5 19 24 3 2 2 2" xfId="50577"/>
    <cellStyle name="Обычный 5 19 24 3 2 3" xfId="50578"/>
    <cellStyle name="Обычный 5 19 24 3 3" xfId="20706"/>
    <cellStyle name="Обычный 5 19 24 3 3 2" xfId="50579"/>
    <cellStyle name="Обычный 5 19 24 3 4" xfId="50580"/>
    <cellStyle name="Обычный 5 19 24 4" xfId="20707"/>
    <cellStyle name="Обычный 5 19 24 4 2" xfId="20708"/>
    <cellStyle name="Обычный 5 19 24 4 2 2" xfId="20709"/>
    <cellStyle name="Обычный 5 19 24 4 2 2 2" xfId="50581"/>
    <cellStyle name="Обычный 5 19 24 4 2 3" xfId="50582"/>
    <cellStyle name="Обычный 5 19 24 4 3" xfId="20710"/>
    <cellStyle name="Обычный 5 19 24 4 3 2" xfId="50583"/>
    <cellStyle name="Обычный 5 19 24 4 4" xfId="50584"/>
    <cellStyle name="Обычный 5 19 24 5" xfId="20711"/>
    <cellStyle name="Обычный 5 19 24 5 2" xfId="20712"/>
    <cellStyle name="Обычный 5 19 24 5 2 2" xfId="50585"/>
    <cellStyle name="Обычный 5 19 24 5 3" xfId="50586"/>
    <cellStyle name="Обычный 5 19 24 6" xfId="20713"/>
    <cellStyle name="Обычный 5 19 24 6 2" xfId="50587"/>
    <cellStyle name="Обычный 5 19 24 7" xfId="20714"/>
    <cellStyle name="Обычный 5 19 24 7 2" xfId="50588"/>
    <cellStyle name="Обычный 5 19 24 8" xfId="50589"/>
    <cellStyle name="Обычный 5 19 25" xfId="20715"/>
    <cellStyle name="Обычный 5 19 25 2" xfId="20716"/>
    <cellStyle name="Обычный 5 19 25 2 2" xfId="20717"/>
    <cellStyle name="Обычный 5 19 25 2 2 2" xfId="20718"/>
    <cellStyle name="Обычный 5 19 25 2 2 2 2" xfId="50590"/>
    <cellStyle name="Обычный 5 19 25 2 2 3" xfId="50591"/>
    <cellStyle name="Обычный 5 19 25 2 3" xfId="20719"/>
    <cellStyle name="Обычный 5 19 25 2 3 2" xfId="50592"/>
    <cellStyle name="Обычный 5 19 25 2 4" xfId="50593"/>
    <cellStyle name="Обычный 5 19 25 3" xfId="20720"/>
    <cellStyle name="Обычный 5 19 25 3 2" xfId="20721"/>
    <cellStyle name="Обычный 5 19 25 3 2 2" xfId="20722"/>
    <cellStyle name="Обычный 5 19 25 3 2 2 2" xfId="50594"/>
    <cellStyle name="Обычный 5 19 25 3 2 3" xfId="50595"/>
    <cellStyle name="Обычный 5 19 25 3 3" xfId="20723"/>
    <cellStyle name="Обычный 5 19 25 3 3 2" xfId="50596"/>
    <cellStyle name="Обычный 5 19 25 3 4" xfId="50597"/>
    <cellStyle name="Обычный 5 19 25 4" xfId="20724"/>
    <cellStyle name="Обычный 5 19 25 4 2" xfId="20725"/>
    <cellStyle name="Обычный 5 19 25 4 2 2" xfId="20726"/>
    <cellStyle name="Обычный 5 19 25 4 2 2 2" xfId="50598"/>
    <cellStyle name="Обычный 5 19 25 4 2 3" xfId="50599"/>
    <cellStyle name="Обычный 5 19 25 4 3" xfId="20727"/>
    <cellStyle name="Обычный 5 19 25 4 3 2" xfId="50600"/>
    <cellStyle name="Обычный 5 19 25 4 4" xfId="50601"/>
    <cellStyle name="Обычный 5 19 25 5" xfId="20728"/>
    <cellStyle name="Обычный 5 19 25 5 2" xfId="20729"/>
    <cellStyle name="Обычный 5 19 25 5 2 2" xfId="50602"/>
    <cellStyle name="Обычный 5 19 25 5 3" xfId="50603"/>
    <cellStyle name="Обычный 5 19 25 6" xfId="20730"/>
    <cellStyle name="Обычный 5 19 25 6 2" xfId="50604"/>
    <cellStyle name="Обычный 5 19 25 7" xfId="20731"/>
    <cellStyle name="Обычный 5 19 25 7 2" xfId="50605"/>
    <cellStyle name="Обычный 5 19 25 8" xfId="50606"/>
    <cellStyle name="Обычный 5 19 26" xfId="20732"/>
    <cellStyle name="Обычный 5 19 26 2" xfId="20733"/>
    <cellStyle name="Обычный 5 19 26 2 2" xfId="20734"/>
    <cellStyle name="Обычный 5 19 26 2 2 2" xfId="20735"/>
    <cellStyle name="Обычный 5 19 26 2 2 2 2" xfId="50607"/>
    <cellStyle name="Обычный 5 19 26 2 2 3" xfId="50608"/>
    <cellStyle name="Обычный 5 19 26 2 3" xfId="20736"/>
    <cellStyle name="Обычный 5 19 26 2 3 2" xfId="50609"/>
    <cellStyle name="Обычный 5 19 26 2 4" xfId="50610"/>
    <cellStyle name="Обычный 5 19 26 3" xfId="20737"/>
    <cellStyle name="Обычный 5 19 26 3 2" xfId="20738"/>
    <cellStyle name="Обычный 5 19 26 3 2 2" xfId="20739"/>
    <cellStyle name="Обычный 5 19 26 3 2 2 2" xfId="50611"/>
    <cellStyle name="Обычный 5 19 26 3 2 3" xfId="50612"/>
    <cellStyle name="Обычный 5 19 26 3 3" xfId="20740"/>
    <cellStyle name="Обычный 5 19 26 3 3 2" xfId="50613"/>
    <cellStyle name="Обычный 5 19 26 3 4" xfId="50614"/>
    <cellStyle name="Обычный 5 19 26 4" xfId="20741"/>
    <cellStyle name="Обычный 5 19 26 4 2" xfId="20742"/>
    <cellStyle name="Обычный 5 19 26 4 2 2" xfId="20743"/>
    <cellStyle name="Обычный 5 19 26 4 2 2 2" xfId="50615"/>
    <cellStyle name="Обычный 5 19 26 4 2 3" xfId="50616"/>
    <cellStyle name="Обычный 5 19 26 4 3" xfId="20744"/>
    <cellStyle name="Обычный 5 19 26 4 3 2" xfId="50617"/>
    <cellStyle name="Обычный 5 19 26 4 4" xfId="50618"/>
    <cellStyle name="Обычный 5 19 26 5" xfId="20745"/>
    <cellStyle name="Обычный 5 19 26 5 2" xfId="20746"/>
    <cellStyle name="Обычный 5 19 26 5 2 2" xfId="50619"/>
    <cellStyle name="Обычный 5 19 26 5 3" xfId="50620"/>
    <cellStyle name="Обычный 5 19 26 6" xfId="20747"/>
    <cellStyle name="Обычный 5 19 26 6 2" xfId="50621"/>
    <cellStyle name="Обычный 5 19 26 7" xfId="20748"/>
    <cellStyle name="Обычный 5 19 26 7 2" xfId="50622"/>
    <cellStyle name="Обычный 5 19 26 8" xfId="50623"/>
    <cellStyle name="Обычный 5 19 27" xfId="20749"/>
    <cellStyle name="Обычный 5 19 27 2" xfId="20750"/>
    <cellStyle name="Обычный 5 19 27 2 2" xfId="20751"/>
    <cellStyle name="Обычный 5 19 27 2 2 2" xfId="20752"/>
    <cellStyle name="Обычный 5 19 27 2 2 2 2" xfId="50624"/>
    <cellStyle name="Обычный 5 19 27 2 2 3" xfId="50625"/>
    <cellStyle name="Обычный 5 19 27 2 3" xfId="20753"/>
    <cellStyle name="Обычный 5 19 27 2 3 2" xfId="50626"/>
    <cellStyle name="Обычный 5 19 27 2 4" xfId="50627"/>
    <cellStyle name="Обычный 5 19 27 3" xfId="20754"/>
    <cellStyle name="Обычный 5 19 27 3 2" xfId="20755"/>
    <cellStyle name="Обычный 5 19 27 3 2 2" xfId="20756"/>
    <cellStyle name="Обычный 5 19 27 3 2 2 2" xfId="50628"/>
    <cellStyle name="Обычный 5 19 27 3 2 3" xfId="50629"/>
    <cellStyle name="Обычный 5 19 27 3 3" xfId="20757"/>
    <cellStyle name="Обычный 5 19 27 3 3 2" xfId="50630"/>
    <cellStyle name="Обычный 5 19 27 3 4" xfId="50631"/>
    <cellStyle name="Обычный 5 19 27 4" xfId="20758"/>
    <cellStyle name="Обычный 5 19 27 4 2" xfId="20759"/>
    <cellStyle name="Обычный 5 19 27 4 2 2" xfId="20760"/>
    <cellStyle name="Обычный 5 19 27 4 2 2 2" xfId="50632"/>
    <cellStyle name="Обычный 5 19 27 4 2 3" xfId="50633"/>
    <cellStyle name="Обычный 5 19 27 4 3" xfId="20761"/>
    <cellStyle name="Обычный 5 19 27 4 3 2" xfId="50634"/>
    <cellStyle name="Обычный 5 19 27 4 4" xfId="50635"/>
    <cellStyle name="Обычный 5 19 27 5" xfId="20762"/>
    <cellStyle name="Обычный 5 19 27 5 2" xfId="20763"/>
    <cellStyle name="Обычный 5 19 27 5 2 2" xfId="50636"/>
    <cellStyle name="Обычный 5 19 27 5 3" xfId="50637"/>
    <cellStyle name="Обычный 5 19 27 6" xfId="20764"/>
    <cellStyle name="Обычный 5 19 27 6 2" xfId="50638"/>
    <cellStyle name="Обычный 5 19 27 7" xfId="20765"/>
    <cellStyle name="Обычный 5 19 27 7 2" xfId="50639"/>
    <cellStyle name="Обычный 5 19 27 8" xfId="50640"/>
    <cellStyle name="Обычный 5 19 28" xfId="20766"/>
    <cellStyle name="Обычный 5 19 28 2" xfId="20767"/>
    <cellStyle name="Обычный 5 19 28 2 2" xfId="20768"/>
    <cellStyle name="Обычный 5 19 28 2 2 2" xfId="20769"/>
    <cellStyle name="Обычный 5 19 28 2 2 2 2" xfId="50641"/>
    <cellStyle name="Обычный 5 19 28 2 2 3" xfId="50642"/>
    <cellStyle name="Обычный 5 19 28 2 3" xfId="20770"/>
    <cellStyle name="Обычный 5 19 28 2 3 2" xfId="50643"/>
    <cellStyle name="Обычный 5 19 28 2 4" xfId="50644"/>
    <cellStyle name="Обычный 5 19 28 3" xfId="20771"/>
    <cellStyle name="Обычный 5 19 28 3 2" xfId="20772"/>
    <cellStyle name="Обычный 5 19 28 3 2 2" xfId="20773"/>
    <cellStyle name="Обычный 5 19 28 3 2 2 2" xfId="50645"/>
    <cellStyle name="Обычный 5 19 28 3 2 3" xfId="50646"/>
    <cellStyle name="Обычный 5 19 28 3 3" xfId="20774"/>
    <cellStyle name="Обычный 5 19 28 3 3 2" xfId="50647"/>
    <cellStyle name="Обычный 5 19 28 3 4" xfId="50648"/>
    <cellStyle name="Обычный 5 19 28 4" xfId="20775"/>
    <cellStyle name="Обычный 5 19 28 4 2" xfId="20776"/>
    <cellStyle name="Обычный 5 19 28 4 2 2" xfId="20777"/>
    <cellStyle name="Обычный 5 19 28 4 2 2 2" xfId="50649"/>
    <cellStyle name="Обычный 5 19 28 4 2 3" xfId="50650"/>
    <cellStyle name="Обычный 5 19 28 4 3" xfId="20778"/>
    <cellStyle name="Обычный 5 19 28 4 3 2" xfId="50651"/>
    <cellStyle name="Обычный 5 19 28 4 4" xfId="50652"/>
    <cellStyle name="Обычный 5 19 28 5" xfId="20779"/>
    <cellStyle name="Обычный 5 19 28 5 2" xfId="20780"/>
    <cellStyle name="Обычный 5 19 28 5 2 2" xfId="50653"/>
    <cellStyle name="Обычный 5 19 28 5 3" xfId="50654"/>
    <cellStyle name="Обычный 5 19 28 6" xfId="20781"/>
    <cellStyle name="Обычный 5 19 28 6 2" xfId="50655"/>
    <cellStyle name="Обычный 5 19 28 7" xfId="20782"/>
    <cellStyle name="Обычный 5 19 28 7 2" xfId="50656"/>
    <cellStyle name="Обычный 5 19 28 8" xfId="50657"/>
    <cellStyle name="Обычный 5 19 29" xfId="20783"/>
    <cellStyle name="Обычный 5 19 29 2" xfId="20784"/>
    <cellStyle name="Обычный 5 19 29 2 2" xfId="20785"/>
    <cellStyle name="Обычный 5 19 29 2 2 2" xfId="20786"/>
    <cellStyle name="Обычный 5 19 29 2 2 2 2" xfId="50658"/>
    <cellStyle name="Обычный 5 19 29 2 2 3" xfId="50659"/>
    <cellStyle name="Обычный 5 19 29 2 3" xfId="20787"/>
    <cellStyle name="Обычный 5 19 29 2 3 2" xfId="50660"/>
    <cellStyle name="Обычный 5 19 29 2 4" xfId="50661"/>
    <cellStyle name="Обычный 5 19 29 3" xfId="20788"/>
    <cellStyle name="Обычный 5 19 29 3 2" xfId="20789"/>
    <cellStyle name="Обычный 5 19 29 3 2 2" xfId="20790"/>
    <cellStyle name="Обычный 5 19 29 3 2 2 2" xfId="50662"/>
    <cellStyle name="Обычный 5 19 29 3 2 3" xfId="50663"/>
    <cellStyle name="Обычный 5 19 29 3 3" xfId="20791"/>
    <cellStyle name="Обычный 5 19 29 3 3 2" xfId="50664"/>
    <cellStyle name="Обычный 5 19 29 3 4" xfId="50665"/>
    <cellStyle name="Обычный 5 19 29 4" xfId="20792"/>
    <cellStyle name="Обычный 5 19 29 4 2" xfId="20793"/>
    <cellStyle name="Обычный 5 19 29 4 2 2" xfId="20794"/>
    <cellStyle name="Обычный 5 19 29 4 2 2 2" xfId="50666"/>
    <cellStyle name="Обычный 5 19 29 4 2 3" xfId="50667"/>
    <cellStyle name="Обычный 5 19 29 4 3" xfId="20795"/>
    <cellStyle name="Обычный 5 19 29 4 3 2" xfId="50668"/>
    <cellStyle name="Обычный 5 19 29 4 4" xfId="50669"/>
    <cellStyle name="Обычный 5 19 29 5" xfId="20796"/>
    <cellStyle name="Обычный 5 19 29 5 2" xfId="20797"/>
    <cellStyle name="Обычный 5 19 29 5 2 2" xfId="50670"/>
    <cellStyle name="Обычный 5 19 29 5 3" xfId="50671"/>
    <cellStyle name="Обычный 5 19 29 6" xfId="20798"/>
    <cellStyle name="Обычный 5 19 29 6 2" xfId="50672"/>
    <cellStyle name="Обычный 5 19 29 7" xfId="20799"/>
    <cellStyle name="Обычный 5 19 29 7 2" xfId="50673"/>
    <cellStyle name="Обычный 5 19 29 8" xfId="50674"/>
    <cellStyle name="Обычный 5 19 3" xfId="20800"/>
    <cellStyle name="Обычный 5 19 3 2" xfId="20801"/>
    <cellStyle name="Обычный 5 19 3 2 2" xfId="20802"/>
    <cellStyle name="Обычный 5 19 3 2 2 2" xfId="20803"/>
    <cellStyle name="Обычный 5 19 3 2 2 2 2" xfId="50675"/>
    <cellStyle name="Обычный 5 19 3 2 2 3" xfId="50676"/>
    <cellStyle name="Обычный 5 19 3 2 3" xfId="20804"/>
    <cellStyle name="Обычный 5 19 3 2 3 2" xfId="50677"/>
    <cellStyle name="Обычный 5 19 3 2 4" xfId="50678"/>
    <cellStyle name="Обычный 5 19 3 3" xfId="20805"/>
    <cellStyle name="Обычный 5 19 3 3 2" xfId="20806"/>
    <cellStyle name="Обычный 5 19 3 3 2 2" xfId="20807"/>
    <cellStyle name="Обычный 5 19 3 3 2 2 2" xfId="50679"/>
    <cellStyle name="Обычный 5 19 3 3 2 3" xfId="50680"/>
    <cellStyle name="Обычный 5 19 3 3 3" xfId="20808"/>
    <cellStyle name="Обычный 5 19 3 3 3 2" xfId="50681"/>
    <cellStyle name="Обычный 5 19 3 3 4" xfId="50682"/>
    <cellStyle name="Обычный 5 19 3 4" xfId="20809"/>
    <cellStyle name="Обычный 5 19 3 4 2" xfId="20810"/>
    <cellStyle name="Обычный 5 19 3 4 2 2" xfId="20811"/>
    <cellStyle name="Обычный 5 19 3 4 2 2 2" xfId="50683"/>
    <cellStyle name="Обычный 5 19 3 4 2 3" xfId="50684"/>
    <cellStyle name="Обычный 5 19 3 4 3" xfId="20812"/>
    <cellStyle name="Обычный 5 19 3 4 3 2" xfId="50685"/>
    <cellStyle name="Обычный 5 19 3 4 4" xfId="50686"/>
    <cellStyle name="Обычный 5 19 3 5" xfId="20813"/>
    <cellStyle name="Обычный 5 19 3 5 2" xfId="20814"/>
    <cellStyle name="Обычный 5 19 3 5 2 2" xfId="50687"/>
    <cellStyle name="Обычный 5 19 3 5 3" xfId="50688"/>
    <cellStyle name="Обычный 5 19 3 6" xfId="20815"/>
    <cellStyle name="Обычный 5 19 3 6 2" xfId="50689"/>
    <cellStyle name="Обычный 5 19 3 7" xfId="20816"/>
    <cellStyle name="Обычный 5 19 3 7 2" xfId="50690"/>
    <cellStyle name="Обычный 5 19 3 8" xfId="50691"/>
    <cellStyle name="Обычный 5 19 30" xfId="20817"/>
    <cellStyle name="Обычный 5 19 30 2" xfId="20818"/>
    <cellStyle name="Обычный 5 19 30 2 2" xfId="20819"/>
    <cellStyle name="Обычный 5 19 30 2 2 2" xfId="50692"/>
    <cellStyle name="Обычный 5 19 30 2 3" xfId="50693"/>
    <cellStyle name="Обычный 5 19 30 3" xfId="20820"/>
    <cellStyle name="Обычный 5 19 30 3 2" xfId="50694"/>
    <cellStyle name="Обычный 5 19 30 4" xfId="50695"/>
    <cellStyle name="Обычный 5 19 31" xfId="20821"/>
    <cellStyle name="Обычный 5 19 31 2" xfId="20822"/>
    <cellStyle name="Обычный 5 19 31 2 2" xfId="20823"/>
    <cellStyle name="Обычный 5 19 31 2 2 2" xfId="50696"/>
    <cellStyle name="Обычный 5 19 31 2 3" xfId="50697"/>
    <cellStyle name="Обычный 5 19 31 3" xfId="20824"/>
    <cellStyle name="Обычный 5 19 31 3 2" xfId="50698"/>
    <cellStyle name="Обычный 5 19 31 4" xfId="50699"/>
    <cellStyle name="Обычный 5 19 32" xfId="20825"/>
    <cellStyle name="Обычный 5 19 32 2" xfId="20826"/>
    <cellStyle name="Обычный 5 19 32 2 2" xfId="20827"/>
    <cellStyle name="Обычный 5 19 32 2 2 2" xfId="50700"/>
    <cellStyle name="Обычный 5 19 32 2 3" xfId="50701"/>
    <cellStyle name="Обычный 5 19 32 3" xfId="20828"/>
    <cellStyle name="Обычный 5 19 32 3 2" xfId="50702"/>
    <cellStyle name="Обычный 5 19 32 4" xfId="50703"/>
    <cellStyle name="Обычный 5 19 33" xfId="20829"/>
    <cellStyle name="Обычный 5 19 33 2" xfId="20830"/>
    <cellStyle name="Обычный 5 19 33 2 2" xfId="50704"/>
    <cellStyle name="Обычный 5 19 33 3" xfId="50705"/>
    <cellStyle name="Обычный 5 19 34" xfId="20831"/>
    <cellStyle name="Обычный 5 19 34 2" xfId="50706"/>
    <cellStyle name="Обычный 5 19 35" xfId="20832"/>
    <cellStyle name="Обычный 5 19 35 2" xfId="50707"/>
    <cellStyle name="Обычный 5 19 36" xfId="50708"/>
    <cellStyle name="Обычный 5 19 4" xfId="20833"/>
    <cellStyle name="Обычный 5 19 4 2" xfId="20834"/>
    <cellStyle name="Обычный 5 19 4 2 2" xfId="20835"/>
    <cellStyle name="Обычный 5 19 4 2 2 2" xfId="20836"/>
    <cellStyle name="Обычный 5 19 4 2 2 2 2" xfId="50709"/>
    <cellStyle name="Обычный 5 19 4 2 2 3" xfId="50710"/>
    <cellStyle name="Обычный 5 19 4 2 3" xfId="20837"/>
    <cellStyle name="Обычный 5 19 4 2 3 2" xfId="50711"/>
    <cellStyle name="Обычный 5 19 4 2 4" xfId="50712"/>
    <cellStyle name="Обычный 5 19 4 3" xfId="20838"/>
    <cellStyle name="Обычный 5 19 4 3 2" xfId="20839"/>
    <cellStyle name="Обычный 5 19 4 3 2 2" xfId="20840"/>
    <cellStyle name="Обычный 5 19 4 3 2 2 2" xfId="50713"/>
    <cellStyle name="Обычный 5 19 4 3 2 3" xfId="50714"/>
    <cellStyle name="Обычный 5 19 4 3 3" xfId="20841"/>
    <cellStyle name="Обычный 5 19 4 3 3 2" xfId="50715"/>
    <cellStyle name="Обычный 5 19 4 3 4" xfId="50716"/>
    <cellStyle name="Обычный 5 19 4 4" xfId="20842"/>
    <cellStyle name="Обычный 5 19 4 4 2" xfId="20843"/>
    <cellStyle name="Обычный 5 19 4 4 2 2" xfId="20844"/>
    <cellStyle name="Обычный 5 19 4 4 2 2 2" xfId="50717"/>
    <cellStyle name="Обычный 5 19 4 4 2 3" xfId="50718"/>
    <cellStyle name="Обычный 5 19 4 4 3" xfId="20845"/>
    <cellStyle name="Обычный 5 19 4 4 3 2" xfId="50719"/>
    <cellStyle name="Обычный 5 19 4 4 4" xfId="50720"/>
    <cellStyle name="Обычный 5 19 4 5" xfId="20846"/>
    <cellStyle name="Обычный 5 19 4 5 2" xfId="20847"/>
    <cellStyle name="Обычный 5 19 4 5 2 2" xfId="50721"/>
    <cellStyle name="Обычный 5 19 4 5 3" xfId="50722"/>
    <cellStyle name="Обычный 5 19 4 6" xfId="20848"/>
    <cellStyle name="Обычный 5 19 4 6 2" xfId="50723"/>
    <cellStyle name="Обычный 5 19 4 7" xfId="20849"/>
    <cellStyle name="Обычный 5 19 4 7 2" xfId="50724"/>
    <cellStyle name="Обычный 5 19 4 8" xfId="50725"/>
    <cellStyle name="Обычный 5 19 5" xfId="20850"/>
    <cellStyle name="Обычный 5 19 5 2" xfId="20851"/>
    <cellStyle name="Обычный 5 19 5 2 2" xfId="20852"/>
    <cellStyle name="Обычный 5 19 5 2 2 2" xfId="20853"/>
    <cellStyle name="Обычный 5 19 5 2 2 2 2" xfId="50726"/>
    <cellStyle name="Обычный 5 19 5 2 2 3" xfId="50727"/>
    <cellStyle name="Обычный 5 19 5 2 3" xfId="20854"/>
    <cellStyle name="Обычный 5 19 5 2 3 2" xfId="50728"/>
    <cellStyle name="Обычный 5 19 5 2 4" xfId="50729"/>
    <cellStyle name="Обычный 5 19 5 3" xfId="20855"/>
    <cellStyle name="Обычный 5 19 5 3 2" xfId="20856"/>
    <cellStyle name="Обычный 5 19 5 3 2 2" xfId="20857"/>
    <cellStyle name="Обычный 5 19 5 3 2 2 2" xfId="50730"/>
    <cellStyle name="Обычный 5 19 5 3 2 3" xfId="50731"/>
    <cellStyle name="Обычный 5 19 5 3 3" xfId="20858"/>
    <cellStyle name="Обычный 5 19 5 3 3 2" xfId="50732"/>
    <cellStyle name="Обычный 5 19 5 3 4" xfId="50733"/>
    <cellStyle name="Обычный 5 19 5 4" xfId="20859"/>
    <cellStyle name="Обычный 5 19 5 4 2" xfId="20860"/>
    <cellStyle name="Обычный 5 19 5 4 2 2" xfId="20861"/>
    <cellStyle name="Обычный 5 19 5 4 2 2 2" xfId="50734"/>
    <cellStyle name="Обычный 5 19 5 4 2 3" xfId="50735"/>
    <cellStyle name="Обычный 5 19 5 4 3" xfId="20862"/>
    <cellStyle name="Обычный 5 19 5 4 3 2" xfId="50736"/>
    <cellStyle name="Обычный 5 19 5 4 4" xfId="50737"/>
    <cellStyle name="Обычный 5 19 5 5" xfId="20863"/>
    <cellStyle name="Обычный 5 19 5 5 2" xfId="20864"/>
    <cellStyle name="Обычный 5 19 5 5 2 2" xfId="50738"/>
    <cellStyle name="Обычный 5 19 5 5 3" xfId="50739"/>
    <cellStyle name="Обычный 5 19 5 6" xfId="20865"/>
    <cellStyle name="Обычный 5 19 5 6 2" xfId="50740"/>
    <cellStyle name="Обычный 5 19 5 7" xfId="20866"/>
    <cellStyle name="Обычный 5 19 5 7 2" xfId="50741"/>
    <cellStyle name="Обычный 5 19 5 8" xfId="50742"/>
    <cellStyle name="Обычный 5 19 6" xfId="20867"/>
    <cellStyle name="Обычный 5 19 6 2" xfId="20868"/>
    <cellStyle name="Обычный 5 19 6 2 2" xfId="20869"/>
    <cellStyle name="Обычный 5 19 6 2 2 2" xfId="20870"/>
    <cellStyle name="Обычный 5 19 6 2 2 2 2" xfId="50743"/>
    <cellStyle name="Обычный 5 19 6 2 2 3" xfId="50744"/>
    <cellStyle name="Обычный 5 19 6 2 3" xfId="20871"/>
    <cellStyle name="Обычный 5 19 6 2 3 2" xfId="50745"/>
    <cellStyle name="Обычный 5 19 6 2 4" xfId="50746"/>
    <cellStyle name="Обычный 5 19 6 3" xfId="20872"/>
    <cellStyle name="Обычный 5 19 6 3 2" xfId="20873"/>
    <cellStyle name="Обычный 5 19 6 3 2 2" xfId="20874"/>
    <cellStyle name="Обычный 5 19 6 3 2 2 2" xfId="50747"/>
    <cellStyle name="Обычный 5 19 6 3 2 3" xfId="50748"/>
    <cellStyle name="Обычный 5 19 6 3 3" xfId="20875"/>
    <cellStyle name="Обычный 5 19 6 3 3 2" xfId="50749"/>
    <cellStyle name="Обычный 5 19 6 3 4" xfId="50750"/>
    <cellStyle name="Обычный 5 19 6 4" xfId="20876"/>
    <cellStyle name="Обычный 5 19 6 4 2" xfId="20877"/>
    <cellStyle name="Обычный 5 19 6 4 2 2" xfId="20878"/>
    <cellStyle name="Обычный 5 19 6 4 2 2 2" xfId="50751"/>
    <cellStyle name="Обычный 5 19 6 4 2 3" xfId="50752"/>
    <cellStyle name="Обычный 5 19 6 4 3" xfId="20879"/>
    <cellStyle name="Обычный 5 19 6 4 3 2" xfId="50753"/>
    <cellStyle name="Обычный 5 19 6 4 4" xfId="50754"/>
    <cellStyle name="Обычный 5 19 6 5" xfId="20880"/>
    <cellStyle name="Обычный 5 19 6 5 2" xfId="20881"/>
    <cellStyle name="Обычный 5 19 6 5 2 2" xfId="50755"/>
    <cellStyle name="Обычный 5 19 6 5 3" xfId="50756"/>
    <cellStyle name="Обычный 5 19 6 6" xfId="20882"/>
    <cellStyle name="Обычный 5 19 6 6 2" xfId="50757"/>
    <cellStyle name="Обычный 5 19 6 7" xfId="20883"/>
    <cellStyle name="Обычный 5 19 6 7 2" xfId="50758"/>
    <cellStyle name="Обычный 5 19 6 8" xfId="50759"/>
    <cellStyle name="Обычный 5 19 7" xfId="20884"/>
    <cellStyle name="Обычный 5 19 7 2" xfId="20885"/>
    <cellStyle name="Обычный 5 19 7 2 2" xfId="20886"/>
    <cellStyle name="Обычный 5 19 7 2 2 2" xfId="20887"/>
    <cellStyle name="Обычный 5 19 7 2 2 2 2" xfId="50760"/>
    <cellStyle name="Обычный 5 19 7 2 2 3" xfId="50761"/>
    <cellStyle name="Обычный 5 19 7 2 3" xfId="20888"/>
    <cellStyle name="Обычный 5 19 7 2 3 2" xfId="50762"/>
    <cellStyle name="Обычный 5 19 7 2 4" xfId="50763"/>
    <cellStyle name="Обычный 5 19 7 3" xfId="20889"/>
    <cellStyle name="Обычный 5 19 7 3 2" xfId="20890"/>
    <cellStyle name="Обычный 5 19 7 3 2 2" xfId="20891"/>
    <cellStyle name="Обычный 5 19 7 3 2 2 2" xfId="50764"/>
    <cellStyle name="Обычный 5 19 7 3 2 3" xfId="50765"/>
    <cellStyle name="Обычный 5 19 7 3 3" xfId="20892"/>
    <cellStyle name="Обычный 5 19 7 3 3 2" xfId="50766"/>
    <cellStyle name="Обычный 5 19 7 3 4" xfId="50767"/>
    <cellStyle name="Обычный 5 19 7 4" xfId="20893"/>
    <cellStyle name="Обычный 5 19 7 4 2" xfId="20894"/>
    <cellStyle name="Обычный 5 19 7 4 2 2" xfId="20895"/>
    <cellStyle name="Обычный 5 19 7 4 2 2 2" xfId="50768"/>
    <cellStyle name="Обычный 5 19 7 4 2 3" xfId="50769"/>
    <cellStyle name="Обычный 5 19 7 4 3" xfId="20896"/>
    <cellStyle name="Обычный 5 19 7 4 3 2" xfId="50770"/>
    <cellStyle name="Обычный 5 19 7 4 4" xfId="50771"/>
    <cellStyle name="Обычный 5 19 7 5" xfId="20897"/>
    <cellStyle name="Обычный 5 19 7 5 2" xfId="20898"/>
    <cellStyle name="Обычный 5 19 7 5 2 2" xfId="50772"/>
    <cellStyle name="Обычный 5 19 7 5 3" xfId="50773"/>
    <cellStyle name="Обычный 5 19 7 6" xfId="20899"/>
    <cellStyle name="Обычный 5 19 7 6 2" xfId="50774"/>
    <cellStyle name="Обычный 5 19 7 7" xfId="20900"/>
    <cellStyle name="Обычный 5 19 7 7 2" xfId="50775"/>
    <cellStyle name="Обычный 5 19 7 8" xfId="50776"/>
    <cellStyle name="Обычный 5 19 8" xfId="20901"/>
    <cellStyle name="Обычный 5 19 8 2" xfId="20902"/>
    <cellStyle name="Обычный 5 19 8 2 2" xfId="20903"/>
    <cellStyle name="Обычный 5 19 8 2 2 2" xfId="20904"/>
    <cellStyle name="Обычный 5 19 8 2 2 2 2" xfId="50777"/>
    <cellStyle name="Обычный 5 19 8 2 2 3" xfId="50778"/>
    <cellStyle name="Обычный 5 19 8 2 3" xfId="20905"/>
    <cellStyle name="Обычный 5 19 8 2 3 2" xfId="50779"/>
    <cellStyle name="Обычный 5 19 8 2 4" xfId="50780"/>
    <cellStyle name="Обычный 5 19 8 3" xfId="20906"/>
    <cellStyle name="Обычный 5 19 8 3 2" xfId="20907"/>
    <cellStyle name="Обычный 5 19 8 3 2 2" xfId="20908"/>
    <cellStyle name="Обычный 5 19 8 3 2 2 2" xfId="50781"/>
    <cellStyle name="Обычный 5 19 8 3 2 3" xfId="50782"/>
    <cellStyle name="Обычный 5 19 8 3 3" xfId="20909"/>
    <cellStyle name="Обычный 5 19 8 3 3 2" xfId="50783"/>
    <cellStyle name="Обычный 5 19 8 3 4" xfId="50784"/>
    <cellStyle name="Обычный 5 19 8 4" xfId="20910"/>
    <cellStyle name="Обычный 5 19 8 4 2" xfId="20911"/>
    <cellStyle name="Обычный 5 19 8 4 2 2" xfId="20912"/>
    <cellStyle name="Обычный 5 19 8 4 2 2 2" xfId="50785"/>
    <cellStyle name="Обычный 5 19 8 4 2 3" xfId="50786"/>
    <cellStyle name="Обычный 5 19 8 4 3" xfId="20913"/>
    <cellStyle name="Обычный 5 19 8 4 3 2" xfId="50787"/>
    <cellStyle name="Обычный 5 19 8 4 4" xfId="50788"/>
    <cellStyle name="Обычный 5 19 8 5" xfId="20914"/>
    <cellStyle name="Обычный 5 19 8 5 2" xfId="20915"/>
    <cellStyle name="Обычный 5 19 8 5 2 2" xfId="50789"/>
    <cellStyle name="Обычный 5 19 8 5 3" xfId="50790"/>
    <cellStyle name="Обычный 5 19 8 6" xfId="20916"/>
    <cellStyle name="Обычный 5 19 8 6 2" xfId="50791"/>
    <cellStyle name="Обычный 5 19 8 7" xfId="20917"/>
    <cellStyle name="Обычный 5 19 8 7 2" xfId="50792"/>
    <cellStyle name="Обычный 5 19 8 8" xfId="50793"/>
    <cellStyle name="Обычный 5 19 9" xfId="20918"/>
    <cellStyle name="Обычный 5 19 9 2" xfId="20919"/>
    <cellStyle name="Обычный 5 19 9 2 2" xfId="20920"/>
    <cellStyle name="Обычный 5 19 9 2 2 2" xfId="20921"/>
    <cellStyle name="Обычный 5 19 9 2 2 2 2" xfId="50794"/>
    <cellStyle name="Обычный 5 19 9 2 2 3" xfId="50795"/>
    <cellStyle name="Обычный 5 19 9 2 3" xfId="20922"/>
    <cellStyle name="Обычный 5 19 9 2 3 2" xfId="50796"/>
    <cellStyle name="Обычный 5 19 9 2 4" xfId="50797"/>
    <cellStyle name="Обычный 5 19 9 3" xfId="20923"/>
    <cellStyle name="Обычный 5 19 9 3 2" xfId="20924"/>
    <cellStyle name="Обычный 5 19 9 3 2 2" xfId="20925"/>
    <cellStyle name="Обычный 5 19 9 3 2 2 2" xfId="50798"/>
    <cellStyle name="Обычный 5 19 9 3 2 3" xfId="50799"/>
    <cellStyle name="Обычный 5 19 9 3 3" xfId="20926"/>
    <cellStyle name="Обычный 5 19 9 3 3 2" xfId="50800"/>
    <cellStyle name="Обычный 5 19 9 3 4" xfId="50801"/>
    <cellStyle name="Обычный 5 19 9 4" xfId="20927"/>
    <cellStyle name="Обычный 5 19 9 4 2" xfId="20928"/>
    <cellStyle name="Обычный 5 19 9 4 2 2" xfId="20929"/>
    <cellStyle name="Обычный 5 19 9 4 2 2 2" xfId="50802"/>
    <cellStyle name="Обычный 5 19 9 4 2 3" xfId="50803"/>
    <cellStyle name="Обычный 5 19 9 4 3" xfId="20930"/>
    <cellStyle name="Обычный 5 19 9 4 3 2" xfId="50804"/>
    <cellStyle name="Обычный 5 19 9 4 4" xfId="50805"/>
    <cellStyle name="Обычный 5 19 9 5" xfId="20931"/>
    <cellStyle name="Обычный 5 19 9 5 2" xfId="20932"/>
    <cellStyle name="Обычный 5 19 9 5 2 2" xfId="50806"/>
    <cellStyle name="Обычный 5 19 9 5 3" xfId="50807"/>
    <cellStyle name="Обычный 5 19 9 6" xfId="20933"/>
    <cellStyle name="Обычный 5 19 9 6 2" xfId="50808"/>
    <cellStyle name="Обычный 5 19 9 7" xfId="20934"/>
    <cellStyle name="Обычный 5 19 9 7 2" xfId="50809"/>
    <cellStyle name="Обычный 5 19 9 8" xfId="50810"/>
    <cellStyle name="Обычный 5 2" xfId="20935"/>
    <cellStyle name="Обычный 5 2 10" xfId="20936"/>
    <cellStyle name="Обычный 5 2 10 2" xfId="20937"/>
    <cellStyle name="Обычный 5 2 10 2 2" xfId="20938"/>
    <cellStyle name="Обычный 5 2 10 2 2 2" xfId="20939"/>
    <cellStyle name="Обычный 5 2 10 2 2 2 2" xfId="50811"/>
    <cellStyle name="Обычный 5 2 10 2 2 3" xfId="50812"/>
    <cellStyle name="Обычный 5 2 10 2 3" xfId="20940"/>
    <cellStyle name="Обычный 5 2 10 2 3 2" xfId="50813"/>
    <cellStyle name="Обычный 5 2 10 2 4" xfId="50814"/>
    <cellStyle name="Обычный 5 2 10 3" xfId="20941"/>
    <cellStyle name="Обычный 5 2 10 3 2" xfId="20942"/>
    <cellStyle name="Обычный 5 2 10 3 2 2" xfId="20943"/>
    <cellStyle name="Обычный 5 2 10 3 2 2 2" xfId="50815"/>
    <cellStyle name="Обычный 5 2 10 3 2 3" xfId="50816"/>
    <cellStyle name="Обычный 5 2 10 3 3" xfId="20944"/>
    <cellStyle name="Обычный 5 2 10 3 3 2" xfId="50817"/>
    <cellStyle name="Обычный 5 2 10 3 4" xfId="50818"/>
    <cellStyle name="Обычный 5 2 10 4" xfId="20945"/>
    <cellStyle name="Обычный 5 2 10 4 2" xfId="20946"/>
    <cellStyle name="Обычный 5 2 10 4 2 2" xfId="20947"/>
    <cellStyle name="Обычный 5 2 10 4 2 2 2" xfId="50819"/>
    <cellStyle name="Обычный 5 2 10 4 2 3" xfId="50820"/>
    <cellStyle name="Обычный 5 2 10 4 3" xfId="20948"/>
    <cellStyle name="Обычный 5 2 10 4 3 2" xfId="50821"/>
    <cellStyle name="Обычный 5 2 10 4 4" xfId="50822"/>
    <cellStyle name="Обычный 5 2 10 5" xfId="20949"/>
    <cellStyle name="Обычный 5 2 10 5 2" xfId="20950"/>
    <cellStyle name="Обычный 5 2 10 5 2 2" xfId="50823"/>
    <cellStyle name="Обычный 5 2 10 5 3" xfId="50824"/>
    <cellStyle name="Обычный 5 2 10 6" xfId="20951"/>
    <cellStyle name="Обычный 5 2 10 6 2" xfId="50825"/>
    <cellStyle name="Обычный 5 2 10 7" xfId="20952"/>
    <cellStyle name="Обычный 5 2 10 7 2" xfId="50826"/>
    <cellStyle name="Обычный 5 2 10 8" xfId="50827"/>
    <cellStyle name="Обычный 5 2 11" xfId="20953"/>
    <cellStyle name="Обычный 5 2 11 2" xfId="20954"/>
    <cellStyle name="Обычный 5 2 11 2 2" xfId="20955"/>
    <cellStyle name="Обычный 5 2 11 2 2 2" xfId="20956"/>
    <cellStyle name="Обычный 5 2 11 2 2 2 2" xfId="50828"/>
    <cellStyle name="Обычный 5 2 11 2 2 3" xfId="50829"/>
    <cellStyle name="Обычный 5 2 11 2 3" xfId="20957"/>
    <cellStyle name="Обычный 5 2 11 2 3 2" xfId="50830"/>
    <cellStyle name="Обычный 5 2 11 2 4" xfId="50831"/>
    <cellStyle name="Обычный 5 2 11 3" xfId="20958"/>
    <cellStyle name="Обычный 5 2 11 3 2" xfId="20959"/>
    <cellStyle name="Обычный 5 2 11 3 2 2" xfId="20960"/>
    <cellStyle name="Обычный 5 2 11 3 2 2 2" xfId="50832"/>
    <cellStyle name="Обычный 5 2 11 3 2 3" xfId="50833"/>
    <cellStyle name="Обычный 5 2 11 3 3" xfId="20961"/>
    <cellStyle name="Обычный 5 2 11 3 3 2" xfId="50834"/>
    <cellStyle name="Обычный 5 2 11 3 4" xfId="50835"/>
    <cellStyle name="Обычный 5 2 11 4" xfId="20962"/>
    <cellStyle name="Обычный 5 2 11 4 2" xfId="20963"/>
    <cellStyle name="Обычный 5 2 11 4 2 2" xfId="20964"/>
    <cellStyle name="Обычный 5 2 11 4 2 2 2" xfId="50836"/>
    <cellStyle name="Обычный 5 2 11 4 2 3" xfId="50837"/>
    <cellStyle name="Обычный 5 2 11 4 3" xfId="20965"/>
    <cellStyle name="Обычный 5 2 11 4 3 2" xfId="50838"/>
    <cellStyle name="Обычный 5 2 11 4 4" xfId="50839"/>
    <cellStyle name="Обычный 5 2 11 5" xfId="20966"/>
    <cellStyle name="Обычный 5 2 11 5 2" xfId="20967"/>
    <cellStyle name="Обычный 5 2 11 5 2 2" xfId="50840"/>
    <cellStyle name="Обычный 5 2 11 5 3" xfId="50841"/>
    <cellStyle name="Обычный 5 2 11 6" xfId="20968"/>
    <cellStyle name="Обычный 5 2 11 6 2" xfId="50842"/>
    <cellStyle name="Обычный 5 2 11 7" xfId="20969"/>
    <cellStyle name="Обычный 5 2 11 7 2" xfId="50843"/>
    <cellStyle name="Обычный 5 2 11 8" xfId="50844"/>
    <cellStyle name="Обычный 5 2 12" xfId="20970"/>
    <cellStyle name="Обычный 5 2 12 2" xfId="20971"/>
    <cellStyle name="Обычный 5 2 12 2 2" xfId="20972"/>
    <cellStyle name="Обычный 5 2 12 2 2 2" xfId="20973"/>
    <cellStyle name="Обычный 5 2 12 2 2 2 2" xfId="50845"/>
    <cellStyle name="Обычный 5 2 12 2 2 3" xfId="50846"/>
    <cellStyle name="Обычный 5 2 12 2 3" xfId="20974"/>
    <cellStyle name="Обычный 5 2 12 2 3 2" xfId="50847"/>
    <cellStyle name="Обычный 5 2 12 2 4" xfId="50848"/>
    <cellStyle name="Обычный 5 2 12 3" xfId="20975"/>
    <cellStyle name="Обычный 5 2 12 3 2" xfId="20976"/>
    <cellStyle name="Обычный 5 2 12 3 2 2" xfId="20977"/>
    <cellStyle name="Обычный 5 2 12 3 2 2 2" xfId="50849"/>
    <cellStyle name="Обычный 5 2 12 3 2 3" xfId="50850"/>
    <cellStyle name="Обычный 5 2 12 3 3" xfId="20978"/>
    <cellStyle name="Обычный 5 2 12 3 3 2" xfId="50851"/>
    <cellStyle name="Обычный 5 2 12 3 4" xfId="50852"/>
    <cellStyle name="Обычный 5 2 12 4" xfId="20979"/>
    <cellStyle name="Обычный 5 2 12 4 2" xfId="20980"/>
    <cellStyle name="Обычный 5 2 12 4 2 2" xfId="20981"/>
    <cellStyle name="Обычный 5 2 12 4 2 2 2" xfId="50853"/>
    <cellStyle name="Обычный 5 2 12 4 2 3" xfId="50854"/>
    <cellStyle name="Обычный 5 2 12 4 3" xfId="20982"/>
    <cellStyle name="Обычный 5 2 12 4 3 2" xfId="50855"/>
    <cellStyle name="Обычный 5 2 12 4 4" xfId="50856"/>
    <cellStyle name="Обычный 5 2 12 5" xfId="20983"/>
    <cellStyle name="Обычный 5 2 12 5 2" xfId="20984"/>
    <cellStyle name="Обычный 5 2 12 5 2 2" xfId="50857"/>
    <cellStyle name="Обычный 5 2 12 5 3" xfId="50858"/>
    <cellStyle name="Обычный 5 2 12 6" xfId="20985"/>
    <cellStyle name="Обычный 5 2 12 6 2" xfId="50859"/>
    <cellStyle name="Обычный 5 2 12 7" xfId="20986"/>
    <cellStyle name="Обычный 5 2 12 7 2" xfId="50860"/>
    <cellStyle name="Обычный 5 2 12 8" xfId="50861"/>
    <cellStyle name="Обычный 5 2 13" xfId="20987"/>
    <cellStyle name="Обычный 5 2 13 2" xfId="20988"/>
    <cellStyle name="Обычный 5 2 13 2 2" xfId="20989"/>
    <cellStyle name="Обычный 5 2 13 2 2 2" xfId="20990"/>
    <cellStyle name="Обычный 5 2 13 2 2 2 2" xfId="50862"/>
    <cellStyle name="Обычный 5 2 13 2 2 3" xfId="50863"/>
    <cellStyle name="Обычный 5 2 13 2 3" xfId="20991"/>
    <cellStyle name="Обычный 5 2 13 2 3 2" xfId="50864"/>
    <cellStyle name="Обычный 5 2 13 2 4" xfId="50865"/>
    <cellStyle name="Обычный 5 2 13 3" xfId="20992"/>
    <cellStyle name="Обычный 5 2 13 3 2" xfId="20993"/>
    <cellStyle name="Обычный 5 2 13 3 2 2" xfId="20994"/>
    <cellStyle name="Обычный 5 2 13 3 2 2 2" xfId="50866"/>
    <cellStyle name="Обычный 5 2 13 3 2 3" xfId="50867"/>
    <cellStyle name="Обычный 5 2 13 3 3" xfId="20995"/>
    <cellStyle name="Обычный 5 2 13 3 3 2" xfId="50868"/>
    <cellStyle name="Обычный 5 2 13 3 4" xfId="50869"/>
    <cellStyle name="Обычный 5 2 13 4" xfId="20996"/>
    <cellStyle name="Обычный 5 2 13 4 2" xfId="20997"/>
    <cellStyle name="Обычный 5 2 13 4 2 2" xfId="20998"/>
    <cellStyle name="Обычный 5 2 13 4 2 2 2" xfId="50870"/>
    <cellStyle name="Обычный 5 2 13 4 2 3" xfId="50871"/>
    <cellStyle name="Обычный 5 2 13 4 3" xfId="20999"/>
    <cellStyle name="Обычный 5 2 13 4 3 2" xfId="50872"/>
    <cellStyle name="Обычный 5 2 13 4 4" xfId="50873"/>
    <cellStyle name="Обычный 5 2 13 5" xfId="21000"/>
    <cellStyle name="Обычный 5 2 13 5 2" xfId="21001"/>
    <cellStyle name="Обычный 5 2 13 5 2 2" xfId="50874"/>
    <cellStyle name="Обычный 5 2 13 5 3" xfId="50875"/>
    <cellStyle name="Обычный 5 2 13 6" xfId="21002"/>
    <cellStyle name="Обычный 5 2 13 6 2" xfId="50876"/>
    <cellStyle name="Обычный 5 2 13 7" xfId="21003"/>
    <cellStyle name="Обычный 5 2 13 7 2" xfId="50877"/>
    <cellStyle name="Обычный 5 2 13 8" xfId="50878"/>
    <cellStyle name="Обычный 5 2 14" xfId="21004"/>
    <cellStyle name="Обычный 5 2 14 2" xfId="21005"/>
    <cellStyle name="Обычный 5 2 14 2 2" xfId="21006"/>
    <cellStyle name="Обычный 5 2 14 2 2 2" xfId="21007"/>
    <cellStyle name="Обычный 5 2 14 2 2 2 2" xfId="50879"/>
    <cellStyle name="Обычный 5 2 14 2 2 3" xfId="50880"/>
    <cellStyle name="Обычный 5 2 14 2 3" xfId="21008"/>
    <cellStyle name="Обычный 5 2 14 2 3 2" xfId="50881"/>
    <cellStyle name="Обычный 5 2 14 2 4" xfId="50882"/>
    <cellStyle name="Обычный 5 2 14 3" xfId="21009"/>
    <cellStyle name="Обычный 5 2 14 3 2" xfId="21010"/>
    <cellStyle name="Обычный 5 2 14 3 2 2" xfId="21011"/>
    <cellStyle name="Обычный 5 2 14 3 2 2 2" xfId="50883"/>
    <cellStyle name="Обычный 5 2 14 3 2 3" xfId="50884"/>
    <cellStyle name="Обычный 5 2 14 3 3" xfId="21012"/>
    <cellStyle name="Обычный 5 2 14 3 3 2" xfId="50885"/>
    <cellStyle name="Обычный 5 2 14 3 4" xfId="50886"/>
    <cellStyle name="Обычный 5 2 14 4" xfId="21013"/>
    <cellStyle name="Обычный 5 2 14 4 2" xfId="21014"/>
    <cellStyle name="Обычный 5 2 14 4 2 2" xfId="21015"/>
    <cellStyle name="Обычный 5 2 14 4 2 2 2" xfId="50887"/>
    <cellStyle name="Обычный 5 2 14 4 2 3" xfId="50888"/>
    <cellStyle name="Обычный 5 2 14 4 3" xfId="21016"/>
    <cellStyle name="Обычный 5 2 14 4 3 2" xfId="50889"/>
    <cellStyle name="Обычный 5 2 14 4 4" xfId="50890"/>
    <cellStyle name="Обычный 5 2 14 5" xfId="21017"/>
    <cellStyle name="Обычный 5 2 14 5 2" xfId="21018"/>
    <cellStyle name="Обычный 5 2 14 5 2 2" xfId="50891"/>
    <cellStyle name="Обычный 5 2 14 5 3" xfId="50892"/>
    <cellStyle name="Обычный 5 2 14 6" xfId="21019"/>
    <cellStyle name="Обычный 5 2 14 6 2" xfId="50893"/>
    <cellStyle name="Обычный 5 2 14 7" xfId="21020"/>
    <cellStyle name="Обычный 5 2 14 7 2" xfId="50894"/>
    <cellStyle name="Обычный 5 2 14 8" xfId="50895"/>
    <cellStyle name="Обычный 5 2 15" xfId="21021"/>
    <cellStyle name="Обычный 5 2 15 2" xfId="21022"/>
    <cellStyle name="Обычный 5 2 15 2 2" xfId="21023"/>
    <cellStyle name="Обычный 5 2 15 2 2 2" xfId="21024"/>
    <cellStyle name="Обычный 5 2 15 2 2 2 2" xfId="50896"/>
    <cellStyle name="Обычный 5 2 15 2 2 3" xfId="50897"/>
    <cellStyle name="Обычный 5 2 15 2 3" xfId="21025"/>
    <cellStyle name="Обычный 5 2 15 2 3 2" xfId="50898"/>
    <cellStyle name="Обычный 5 2 15 2 4" xfId="50899"/>
    <cellStyle name="Обычный 5 2 15 3" xfId="21026"/>
    <cellStyle name="Обычный 5 2 15 3 2" xfId="21027"/>
    <cellStyle name="Обычный 5 2 15 3 2 2" xfId="21028"/>
    <cellStyle name="Обычный 5 2 15 3 2 2 2" xfId="50900"/>
    <cellStyle name="Обычный 5 2 15 3 2 3" xfId="50901"/>
    <cellStyle name="Обычный 5 2 15 3 3" xfId="21029"/>
    <cellStyle name="Обычный 5 2 15 3 3 2" xfId="50902"/>
    <cellStyle name="Обычный 5 2 15 3 4" xfId="50903"/>
    <cellStyle name="Обычный 5 2 15 4" xfId="21030"/>
    <cellStyle name="Обычный 5 2 15 4 2" xfId="21031"/>
    <cellStyle name="Обычный 5 2 15 4 2 2" xfId="21032"/>
    <cellStyle name="Обычный 5 2 15 4 2 2 2" xfId="50904"/>
    <cellStyle name="Обычный 5 2 15 4 2 3" xfId="50905"/>
    <cellStyle name="Обычный 5 2 15 4 3" xfId="21033"/>
    <cellStyle name="Обычный 5 2 15 4 3 2" xfId="50906"/>
    <cellStyle name="Обычный 5 2 15 4 4" xfId="50907"/>
    <cellStyle name="Обычный 5 2 15 5" xfId="21034"/>
    <cellStyle name="Обычный 5 2 15 5 2" xfId="21035"/>
    <cellStyle name="Обычный 5 2 15 5 2 2" xfId="50908"/>
    <cellStyle name="Обычный 5 2 15 5 3" xfId="50909"/>
    <cellStyle name="Обычный 5 2 15 6" xfId="21036"/>
    <cellStyle name="Обычный 5 2 15 6 2" xfId="50910"/>
    <cellStyle name="Обычный 5 2 15 7" xfId="21037"/>
    <cellStyle name="Обычный 5 2 15 7 2" xfId="50911"/>
    <cellStyle name="Обычный 5 2 15 8" xfId="50912"/>
    <cellStyle name="Обычный 5 2 16" xfId="21038"/>
    <cellStyle name="Обычный 5 2 16 2" xfId="21039"/>
    <cellStyle name="Обычный 5 2 16 2 2" xfId="21040"/>
    <cellStyle name="Обычный 5 2 16 2 2 2" xfId="21041"/>
    <cellStyle name="Обычный 5 2 16 2 2 2 2" xfId="50913"/>
    <cellStyle name="Обычный 5 2 16 2 2 3" xfId="50914"/>
    <cellStyle name="Обычный 5 2 16 2 3" xfId="21042"/>
    <cellStyle name="Обычный 5 2 16 2 3 2" xfId="50915"/>
    <cellStyle name="Обычный 5 2 16 2 4" xfId="50916"/>
    <cellStyle name="Обычный 5 2 16 3" xfId="21043"/>
    <cellStyle name="Обычный 5 2 16 3 2" xfId="21044"/>
    <cellStyle name="Обычный 5 2 16 3 2 2" xfId="21045"/>
    <cellStyle name="Обычный 5 2 16 3 2 2 2" xfId="50917"/>
    <cellStyle name="Обычный 5 2 16 3 2 3" xfId="50918"/>
    <cellStyle name="Обычный 5 2 16 3 3" xfId="21046"/>
    <cellStyle name="Обычный 5 2 16 3 3 2" xfId="50919"/>
    <cellStyle name="Обычный 5 2 16 3 4" xfId="50920"/>
    <cellStyle name="Обычный 5 2 16 4" xfId="21047"/>
    <cellStyle name="Обычный 5 2 16 4 2" xfId="21048"/>
    <cellStyle name="Обычный 5 2 16 4 2 2" xfId="21049"/>
    <cellStyle name="Обычный 5 2 16 4 2 2 2" xfId="50921"/>
    <cellStyle name="Обычный 5 2 16 4 2 3" xfId="50922"/>
    <cellStyle name="Обычный 5 2 16 4 3" xfId="21050"/>
    <cellStyle name="Обычный 5 2 16 4 3 2" xfId="50923"/>
    <cellStyle name="Обычный 5 2 16 4 4" xfId="50924"/>
    <cellStyle name="Обычный 5 2 16 5" xfId="21051"/>
    <cellStyle name="Обычный 5 2 16 5 2" xfId="21052"/>
    <cellStyle name="Обычный 5 2 16 5 2 2" xfId="50925"/>
    <cellStyle name="Обычный 5 2 16 5 3" xfId="50926"/>
    <cellStyle name="Обычный 5 2 16 6" xfId="21053"/>
    <cellStyle name="Обычный 5 2 16 6 2" xfId="50927"/>
    <cellStyle name="Обычный 5 2 16 7" xfId="21054"/>
    <cellStyle name="Обычный 5 2 16 7 2" xfId="50928"/>
    <cellStyle name="Обычный 5 2 16 8" xfId="50929"/>
    <cellStyle name="Обычный 5 2 17" xfId="21055"/>
    <cellStyle name="Обычный 5 2 17 2" xfId="21056"/>
    <cellStyle name="Обычный 5 2 17 2 2" xfId="21057"/>
    <cellStyle name="Обычный 5 2 17 2 2 2" xfId="21058"/>
    <cellStyle name="Обычный 5 2 17 2 2 2 2" xfId="50930"/>
    <cellStyle name="Обычный 5 2 17 2 2 3" xfId="50931"/>
    <cellStyle name="Обычный 5 2 17 2 3" xfId="21059"/>
    <cellStyle name="Обычный 5 2 17 2 3 2" xfId="50932"/>
    <cellStyle name="Обычный 5 2 17 2 4" xfId="50933"/>
    <cellStyle name="Обычный 5 2 17 3" xfId="21060"/>
    <cellStyle name="Обычный 5 2 17 3 2" xfId="21061"/>
    <cellStyle name="Обычный 5 2 17 3 2 2" xfId="21062"/>
    <cellStyle name="Обычный 5 2 17 3 2 2 2" xfId="50934"/>
    <cellStyle name="Обычный 5 2 17 3 2 3" xfId="50935"/>
    <cellStyle name="Обычный 5 2 17 3 3" xfId="21063"/>
    <cellStyle name="Обычный 5 2 17 3 3 2" xfId="50936"/>
    <cellStyle name="Обычный 5 2 17 3 4" xfId="50937"/>
    <cellStyle name="Обычный 5 2 17 4" xfId="21064"/>
    <cellStyle name="Обычный 5 2 17 4 2" xfId="21065"/>
    <cellStyle name="Обычный 5 2 17 4 2 2" xfId="21066"/>
    <cellStyle name="Обычный 5 2 17 4 2 2 2" xfId="50938"/>
    <cellStyle name="Обычный 5 2 17 4 2 3" xfId="50939"/>
    <cellStyle name="Обычный 5 2 17 4 3" xfId="21067"/>
    <cellStyle name="Обычный 5 2 17 4 3 2" xfId="50940"/>
    <cellStyle name="Обычный 5 2 17 4 4" xfId="50941"/>
    <cellStyle name="Обычный 5 2 17 5" xfId="21068"/>
    <cellStyle name="Обычный 5 2 17 5 2" xfId="21069"/>
    <cellStyle name="Обычный 5 2 17 5 2 2" xfId="50942"/>
    <cellStyle name="Обычный 5 2 17 5 3" xfId="50943"/>
    <cellStyle name="Обычный 5 2 17 6" xfId="21070"/>
    <cellStyle name="Обычный 5 2 17 6 2" xfId="50944"/>
    <cellStyle name="Обычный 5 2 17 7" xfId="21071"/>
    <cellStyle name="Обычный 5 2 17 7 2" xfId="50945"/>
    <cellStyle name="Обычный 5 2 17 8" xfId="50946"/>
    <cellStyle name="Обычный 5 2 18" xfId="21072"/>
    <cellStyle name="Обычный 5 2 18 2" xfId="21073"/>
    <cellStyle name="Обычный 5 2 18 2 2" xfId="21074"/>
    <cellStyle name="Обычный 5 2 18 2 2 2" xfId="21075"/>
    <cellStyle name="Обычный 5 2 18 2 2 2 2" xfId="50947"/>
    <cellStyle name="Обычный 5 2 18 2 2 3" xfId="50948"/>
    <cellStyle name="Обычный 5 2 18 2 3" xfId="21076"/>
    <cellStyle name="Обычный 5 2 18 2 3 2" xfId="50949"/>
    <cellStyle name="Обычный 5 2 18 2 4" xfId="50950"/>
    <cellStyle name="Обычный 5 2 18 3" xfId="21077"/>
    <cellStyle name="Обычный 5 2 18 3 2" xfId="21078"/>
    <cellStyle name="Обычный 5 2 18 3 2 2" xfId="21079"/>
    <cellStyle name="Обычный 5 2 18 3 2 2 2" xfId="50951"/>
    <cellStyle name="Обычный 5 2 18 3 2 3" xfId="50952"/>
    <cellStyle name="Обычный 5 2 18 3 3" xfId="21080"/>
    <cellStyle name="Обычный 5 2 18 3 3 2" xfId="50953"/>
    <cellStyle name="Обычный 5 2 18 3 4" xfId="50954"/>
    <cellStyle name="Обычный 5 2 18 4" xfId="21081"/>
    <cellStyle name="Обычный 5 2 18 4 2" xfId="21082"/>
    <cellStyle name="Обычный 5 2 18 4 2 2" xfId="21083"/>
    <cellStyle name="Обычный 5 2 18 4 2 2 2" xfId="50955"/>
    <cellStyle name="Обычный 5 2 18 4 2 3" xfId="50956"/>
    <cellStyle name="Обычный 5 2 18 4 3" xfId="21084"/>
    <cellStyle name="Обычный 5 2 18 4 3 2" xfId="50957"/>
    <cellStyle name="Обычный 5 2 18 4 4" xfId="50958"/>
    <cellStyle name="Обычный 5 2 18 5" xfId="21085"/>
    <cellStyle name="Обычный 5 2 18 5 2" xfId="21086"/>
    <cellStyle name="Обычный 5 2 18 5 2 2" xfId="50959"/>
    <cellStyle name="Обычный 5 2 18 5 3" xfId="50960"/>
    <cellStyle name="Обычный 5 2 18 6" xfId="21087"/>
    <cellStyle name="Обычный 5 2 18 6 2" xfId="50961"/>
    <cellStyle name="Обычный 5 2 18 7" xfId="21088"/>
    <cellStyle name="Обычный 5 2 18 7 2" xfId="50962"/>
    <cellStyle name="Обычный 5 2 18 8" xfId="50963"/>
    <cellStyle name="Обычный 5 2 19" xfId="21089"/>
    <cellStyle name="Обычный 5 2 19 2" xfId="21090"/>
    <cellStyle name="Обычный 5 2 19 2 2" xfId="21091"/>
    <cellStyle name="Обычный 5 2 19 2 2 2" xfId="21092"/>
    <cellStyle name="Обычный 5 2 19 2 2 2 2" xfId="50964"/>
    <cellStyle name="Обычный 5 2 19 2 2 3" xfId="50965"/>
    <cellStyle name="Обычный 5 2 19 2 3" xfId="21093"/>
    <cellStyle name="Обычный 5 2 19 2 3 2" xfId="50966"/>
    <cellStyle name="Обычный 5 2 19 2 4" xfId="50967"/>
    <cellStyle name="Обычный 5 2 19 3" xfId="21094"/>
    <cellStyle name="Обычный 5 2 19 3 2" xfId="21095"/>
    <cellStyle name="Обычный 5 2 19 3 2 2" xfId="21096"/>
    <cellStyle name="Обычный 5 2 19 3 2 2 2" xfId="50968"/>
    <cellStyle name="Обычный 5 2 19 3 2 3" xfId="50969"/>
    <cellStyle name="Обычный 5 2 19 3 3" xfId="21097"/>
    <cellStyle name="Обычный 5 2 19 3 3 2" xfId="50970"/>
    <cellStyle name="Обычный 5 2 19 3 4" xfId="50971"/>
    <cellStyle name="Обычный 5 2 19 4" xfId="21098"/>
    <cellStyle name="Обычный 5 2 19 4 2" xfId="21099"/>
    <cellStyle name="Обычный 5 2 19 4 2 2" xfId="21100"/>
    <cellStyle name="Обычный 5 2 19 4 2 2 2" xfId="50972"/>
    <cellStyle name="Обычный 5 2 19 4 2 3" xfId="50973"/>
    <cellStyle name="Обычный 5 2 19 4 3" xfId="21101"/>
    <cellStyle name="Обычный 5 2 19 4 3 2" xfId="50974"/>
    <cellStyle name="Обычный 5 2 19 4 4" xfId="50975"/>
    <cellStyle name="Обычный 5 2 19 5" xfId="21102"/>
    <cellStyle name="Обычный 5 2 19 5 2" xfId="21103"/>
    <cellStyle name="Обычный 5 2 19 5 2 2" xfId="50976"/>
    <cellStyle name="Обычный 5 2 19 5 3" xfId="50977"/>
    <cellStyle name="Обычный 5 2 19 6" xfId="21104"/>
    <cellStyle name="Обычный 5 2 19 6 2" xfId="50978"/>
    <cellStyle name="Обычный 5 2 19 7" xfId="21105"/>
    <cellStyle name="Обычный 5 2 19 7 2" xfId="50979"/>
    <cellStyle name="Обычный 5 2 19 8" xfId="50980"/>
    <cellStyle name="Обычный 5 2 2" xfId="21106"/>
    <cellStyle name="Обычный 5 2 2 10" xfId="50981"/>
    <cellStyle name="Обычный 5 2 2 10 2" xfId="61485"/>
    <cellStyle name="Обычный 5 2 2 10 3" xfId="61486"/>
    <cellStyle name="Обычный 5 2 2 11" xfId="61021"/>
    <cellStyle name="Обычный 5 2 2 11 2" xfId="61487"/>
    <cellStyle name="Обычный 5 2 2 11 3" xfId="61488"/>
    <cellStyle name="Обычный 5 2 2 12" xfId="61489"/>
    <cellStyle name="Обычный 5 2 2 12 2" xfId="61490"/>
    <cellStyle name="Обычный 5 2 2 13" xfId="61491"/>
    <cellStyle name="Обычный 5 2 2 13 2" xfId="61492"/>
    <cellStyle name="Обычный 5 2 2 14" xfId="61493"/>
    <cellStyle name="Обычный 5 2 2 2" xfId="21107"/>
    <cellStyle name="Обычный 5 2 2 2 2" xfId="21108"/>
    <cellStyle name="Обычный 5 2 2 2 2 2" xfId="21109"/>
    <cellStyle name="Обычный 5 2 2 2 2 2 2" xfId="21110"/>
    <cellStyle name="Обычный 5 2 2 2 2 2 2 2" xfId="50982"/>
    <cellStyle name="Обычный 5 2 2 2 2 2 3" xfId="50983"/>
    <cellStyle name="Обычный 5 2 2 2 2 3" xfId="21111"/>
    <cellStyle name="Обычный 5 2 2 2 2 3 2" xfId="50984"/>
    <cellStyle name="Обычный 5 2 2 2 2 4" xfId="50985"/>
    <cellStyle name="Обычный 5 2 2 2 3" xfId="21112"/>
    <cellStyle name="Обычный 5 2 2 2 3 2" xfId="50986"/>
    <cellStyle name="Обычный 5 2 2 2 4" xfId="21113"/>
    <cellStyle name="Обычный 5 2 2 2 4 2" xfId="21114"/>
    <cellStyle name="Обычный 5 2 2 2 4 2 2" xfId="50987"/>
    <cellStyle name="Обычный 5 2 2 2 4 3" xfId="50988"/>
    <cellStyle name="Обычный 5 2 2 2 5" xfId="21115"/>
    <cellStyle name="Обычный 5 2 2 2 5 2" xfId="50989"/>
    <cellStyle name="Обычный 5 2 2 2 6" xfId="50990"/>
    <cellStyle name="Обычный 5 2 2 2 7" xfId="61494"/>
    <cellStyle name="Обычный 5 2 2 3" xfId="21116"/>
    <cellStyle name="Обычный 5 2 2 3 2" xfId="21117"/>
    <cellStyle name="Обычный 5 2 2 3 2 2" xfId="21118"/>
    <cellStyle name="Обычный 5 2 2 3 2 2 2" xfId="21119"/>
    <cellStyle name="Обычный 5 2 2 3 2 2 2 2" xfId="50991"/>
    <cellStyle name="Обычный 5 2 2 3 2 2 3" xfId="50992"/>
    <cellStyle name="Обычный 5 2 2 3 2 3" xfId="21120"/>
    <cellStyle name="Обычный 5 2 2 3 2 3 2" xfId="50993"/>
    <cellStyle name="Обычный 5 2 2 3 2 4" xfId="50994"/>
    <cellStyle name="Обычный 5 2 2 3 3" xfId="21121"/>
    <cellStyle name="Обычный 5 2 2 3 3 2" xfId="21122"/>
    <cellStyle name="Обычный 5 2 2 3 3 2 2" xfId="50995"/>
    <cellStyle name="Обычный 5 2 2 3 3 3" xfId="50996"/>
    <cellStyle name="Обычный 5 2 2 3 4" xfId="21123"/>
    <cellStyle name="Обычный 5 2 2 3 4 2" xfId="50997"/>
    <cellStyle name="Обычный 5 2 2 3 5" xfId="50998"/>
    <cellStyle name="Обычный 5 2 2 4" xfId="21124"/>
    <cellStyle name="Обычный 5 2 2 4 2" xfId="21125"/>
    <cellStyle name="Обычный 5 2 2 4 2 2" xfId="21126"/>
    <cellStyle name="Обычный 5 2 2 4 2 2 2" xfId="50999"/>
    <cellStyle name="Обычный 5 2 2 4 2 3" xfId="51000"/>
    <cellStyle name="Обычный 5 2 2 4 3" xfId="21127"/>
    <cellStyle name="Обычный 5 2 2 4 3 2" xfId="51001"/>
    <cellStyle name="Обычный 5 2 2 4 4" xfId="51002"/>
    <cellStyle name="Обычный 5 2 2 5" xfId="21128"/>
    <cellStyle name="Обычный 5 2 2 5 2" xfId="21129"/>
    <cellStyle name="Обычный 5 2 2 5 2 2" xfId="21130"/>
    <cellStyle name="Обычный 5 2 2 5 2 2 2" xfId="51003"/>
    <cellStyle name="Обычный 5 2 2 5 2 3" xfId="51004"/>
    <cellStyle name="Обычный 5 2 2 5 3" xfId="21131"/>
    <cellStyle name="Обычный 5 2 2 5 3 2" xfId="51005"/>
    <cellStyle name="Обычный 5 2 2 5 4" xfId="51006"/>
    <cellStyle name="Обычный 5 2 2 6" xfId="21132"/>
    <cellStyle name="Обычный 5 2 2 6 2" xfId="21133"/>
    <cellStyle name="Обычный 5 2 2 6 2 2" xfId="21134"/>
    <cellStyle name="Обычный 5 2 2 6 2 2 2" xfId="51007"/>
    <cellStyle name="Обычный 5 2 2 6 2 3" xfId="51008"/>
    <cellStyle name="Обычный 5 2 2 6 3" xfId="21135"/>
    <cellStyle name="Обычный 5 2 2 6 3 2" xfId="51009"/>
    <cellStyle name="Обычный 5 2 2 6 4" xfId="51010"/>
    <cellStyle name="Обычный 5 2 2 7" xfId="21136"/>
    <cellStyle name="Обычный 5 2 2 7 2" xfId="21137"/>
    <cellStyle name="Обычный 5 2 2 7 2 2" xfId="51011"/>
    <cellStyle name="Обычный 5 2 2 7 3" xfId="51012"/>
    <cellStyle name="Обычный 5 2 2 8" xfId="21138"/>
    <cellStyle name="Обычный 5 2 2 8 2" xfId="51013"/>
    <cellStyle name="Обычный 5 2 2 8 2 2" xfId="61495"/>
    <cellStyle name="Обычный 5 2 2 9" xfId="21139"/>
    <cellStyle name="Обычный 5 2 2 9 2" xfId="51014"/>
    <cellStyle name="Обычный 5 2 2 9 2 2" xfId="61496"/>
    <cellStyle name="Обычный 5 2 20" xfId="21140"/>
    <cellStyle name="Обычный 5 2 20 2" xfId="21141"/>
    <cellStyle name="Обычный 5 2 20 2 2" xfId="21142"/>
    <cellStyle name="Обычный 5 2 20 2 2 2" xfId="21143"/>
    <cellStyle name="Обычный 5 2 20 2 2 2 2" xfId="51015"/>
    <cellStyle name="Обычный 5 2 20 2 2 3" xfId="51016"/>
    <cellStyle name="Обычный 5 2 20 2 3" xfId="21144"/>
    <cellStyle name="Обычный 5 2 20 2 3 2" xfId="51017"/>
    <cellStyle name="Обычный 5 2 20 2 4" xfId="51018"/>
    <cellStyle name="Обычный 5 2 20 3" xfId="21145"/>
    <cellStyle name="Обычный 5 2 20 3 2" xfId="21146"/>
    <cellStyle name="Обычный 5 2 20 3 2 2" xfId="21147"/>
    <cellStyle name="Обычный 5 2 20 3 2 2 2" xfId="51019"/>
    <cellStyle name="Обычный 5 2 20 3 2 3" xfId="51020"/>
    <cellStyle name="Обычный 5 2 20 3 3" xfId="21148"/>
    <cellStyle name="Обычный 5 2 20 3 3 2" xfId="51021"/>
    <cellStyle name="Обычный 5 2 20 3 4" xfId="51022"/>
    <cellStyle name="Обычный 5 2 20 4" xfId="21149"/>
    <cellStyle name="Обычный 5 2 20 4 2" xfId="21150"/>
    <cellStyle name="Обычный 5 2 20 4 2 2" xfId="21151"/>
    <cellStyle name="Обычный 5 2 20 4 2 2 2" xfId="51023"/>
    <cellStyle name="Обычный 5 2 20 4 2 3" xfId="51024"/>
    <cellStyle name="Обычный 5 2 20 4 3" xfId="21152"/>
    <cellStyle name="Обычный 5 2 20 4 3 2" xfId="51025"/>
    <cellStyle name="Обычный 5 2 20 4 4" xfId="51026"/>
    <cellStyle name="Обычный 5 2 20 5" xfId="21153"/>
    <cellStyle name="Обычный 5 2 20 5 2" xfId="21154"/>
    <cellStyle name="Обычный 5 2 20 5 2 2" xfId="51027"/>
    <cellStyle name="Обычный 5 2 20 5 3" xfId="51028"/>
    <cellStyle name="Обычный 5 2 20 6" xfId="21155"/>
    <cellStyle name="Обычный 5 2 20 6 2" xfId="51029"/>
    <cellStyle name="Обычный 5 2 20 7" xfId="21156"/>
    <cellStyle name="Обычный 5 2 20 7 2" xfId="51030"/>
    <cellStyle name="Обычный 5 2 20 8" xfId="51031"/>
    <cellStyle name="Обычный 5 2 21" xfId="21157"/>
    <cellStyle name="Обычный 5 2 21 2" xfId="21158"/>
    <cellStyle name="Обычный 5 2 21 2 2" xfId="21159"/>
    <cellStyle name="Обычный 5 2 21 2 2 2" xfId="21160"/>
    <cellStyle name="Обычный 5 2 21 2 2 2 2" xfId="51032"/>
    <cellStyle name="Обычный 5 2 21 2 2 3" xfId="51033"/>
    <cellStyle name="Обычный 5 2 21 2 3" xfId="21161"/>
    <cellStyle name="Обычный 5 2 21 2 3 2" xfId="51034"/>
    <cellStyle name="Обычный 5 2 21 2 4" xfId="51035"/>
    <cellStyle name="Обычный 5 2 21 3" xfId="21162"/>
    <cellStyle name="Обычный 5 2 21 3 2" xfId="21163"/>
    <cellStyle name="Обычный 5 2 21 3 2 2" xfId="21164"/>
    <cellStyle name="Обычный 5 2 21 3 2 2 2" xfId="51036"/>
    <cellStyle name="Обычный 5 2 21 3 2 3" xfId="51037"/>
    <cellStyle name="Обычный 5 2 21 3 3" xfId="21165"/>
    <cellStyle name="Обычный 5 2 21 3 3 2" xfId="51038"/>
    <cellStyle name="Обычный 5 2 21 3 4" xfId="51039"/>
    <cellStyle name="Обычный 5 2 21 4" xfId="21166"/>
    <cellStyle name="Обычный 5 2 21 4 2" xfId="21167"/>
    <cellStyle name="Обычный 5 2 21 4 2 2" xfId="21168"/>
    <cellStyle name="Обычный 5 2 21 4 2 2 2" xfId="51040"/>
    <cellStyle name="Обычный 5 2 21 4 2 3" xfId="51041"/>
    <cellStyle name="Обычный 5 2 21 4 3" xfId="21169"/>
    <cellStyle name="Обычный 5 2 21 4 3 2" xfId="51042"/>
    <cellStyle name="Обычный 5 2 21 4 4" xfId="51043"/>
    <cellStyle name="Обычный 5 2 21 5" xfId="21170"/>
    <cellStyle name="Обычный 5 2 21 5 2" xfId="21171"/>
    <cellStyle name="Обычный 5 2 21 5 2 2" xfId="51044"/>
    <cellStyle name="Обычный 5 2 21 5 3" xfId="51045"/>
    <cellStyle name="Обычный 5 2 21 6" xfId="21172"/>
    <cellStyle name="Обычный 5 2 21 6 2" xfId="51046"/>
    <cellStyle name="Обычный 5 2 21 7" xfId="21173"/>
    <cellStyle name="Обычный 5 2 21 7 2" xfId="51047"/>
    <cellStyle name="Обычный 5 2 21 8" xfId="51048"/>
    <cellStyle name="Обычный 5 2 22" xfId="21174"/>
    <cellStyle name="Обычный 5 2 22 2" xfId="21175"/>
    <cellStyle name="Обычный 5 2 22 2 2" xfId="21176"/>
    <cellStyle name="Обычный 5 2 22 2 2 2" xfId="21177"/>
    <cellStyle name="Обычный 5 2 22 2 2 2 2" xfId="51049"/>
    <cellStyle name="Обычный 5 2 22 2 2 3" xfId="51050"/>
    <cellStyle name="Обычный 5 2 22 2 3" xfId="21178"/>
    <cellStyle name="Обычный 5 2 22 2 3 2" xfId="51051"/>
    <cellStyle name="Обычный 5 2 22 2 4" xfId="51052"/>
    <cellStyle name="Обычный 5 2 22 3" xfId="21179"/>
    <cellStyle name="Обычный 5 2 22 3 2" xfId="21180"/>
    <cellStyle name="Обычный 5 2 22 3 2 2" xfId="21181"/>
    <cellStyle name="Обычный 5 2 22 3 2 2 2" xfId="51053"/>
    <cellStyle name="Обычный 5 2 22 3 2 3" xfId="51054"/>
    <cellStyle name="Обычный 5 2 22 3 3" xfId="21182"/>
    <cellStyle name="Обычный 5 2 22 3 3 2" xfId="51055"/>
    <cellStyle name="Обычный 5 2 22 3 4" xfId="51056"/>
    <cellStyle name="Обычный 5 2 22 4" xfId="21183"/>
    <cellStyle name="Обычный 5 2 22 4 2" xfId="21184"/>
    <cellStyle name="Обычный 5 2 22 4 2 2" xfId="21185"/>
    <cellStyle name="Обычный 5 2 22 4 2 2 2" xfId="51057"/>
    <cellStyle name="Обычный 5 2 22 4 2 3" xfId="51058"/>
    <cellStyle name="Обычный 5 2 22 4 3" xfId="21186"/>
    <cellStyle name="Обычный 5 2 22 4 3 2" xfId="51059"/>
    <cellStyle name="Обычный 5 2 22 4 4" xfId="51060"/>
    <cellStyle name="Обычный 5 2 22 5" xfId="21187"/>
    <cellStyle name="Обычный 5 2 22 5 2" xfId="21188"/>
    <cellStyle name="Обычный 5 2 22 5 2 2" xfId="51061"/>
    <cellStyle name="Обычный 5 2 22 5 3" xfId="51062"/>
    <cellStyle name="Обычный 5 2 22 6" xfId="21189"/>
    <cellStyle name="Обычный 5 2 22 6 2" xfId="51063"/>
    <cellStyle name="Обычный 5 2 22 7" xfId="21190"/>
    <cellStyle name="Обычный 5 2 22 7 2" xfId="51064"/>
    <cellStyle name="Обычный 5 2 22 8" xfId="51065"/>
    <cellStyle name="Обычный 5 2 23" xfId="21191"/>
    <cellStyle name="Обычный 5 2 23 2" xfId="21192"/>
    <cellStyle name="Обычный 5 2 23 2 2" xfId="21193"/>
    <cellStyle name="Обычный 5 2 23 2 2 2" xfId="21194"/>
    <cellStyle name="Обычный 5 2 23 2 2 2 2" xfId="51066"/>
    <cellStyle name="Обычный 5 2 23 2 2 3" xfId="51067"/>
    <cellStyle name="Обычный 5 2 23 2 3" xfId="21195"/>
    <cellStyle name="Обычный 5 2 23 2 3 2" xfId="51068"/>
    <cellStyle name="Обычный 5 2 23 2 4" xfId="51069"/>
    <cellStyle name="Обычный 5 2 23 3" xfId="21196"/>
    <cellStyle name="Обычный 5 2 23 3 2" xfId="21197"/>
    <cellStyle name="Обычный 5 2 23 3 2 2" xfId="21198"/>
    <cellStyle name="Обычный 5 2 23 3 2 2 2" xfId="51070"/>
    <cellStyle name="Обычный 5 2 23 3 2 3" xfId="51071"/>
    <cellStyle name="Обычный 5 2 23 3 3" xfId="21199"/>
    <cellStyle name="Обычный 5 2 23 3 3 2" xfId="51072"/>
    <cellStyle name="Обычный 5 2 23 3 4" xfId="51073"/>
    <cellStyle name="Обычный 5 2 23 4" xfId="21200"/>
    <cellStyle name="Обычный 5 2 23 4 2" xfId="21201"/>
    <cellStyle name="Обычный 5 2 23 4 2 2" xfId="21202"/>
    <cellStyle name="Обычный 5 2 23 4 2 2 2" xfId="51074"/>
    <cellStyle name="Обычный 5 2 23 4 2 3" xfId="51075"/>
    <cellStyle name="Обычный 5 2 23 4 3" xfId="21203"/>
    <cellStyle name="Обычный 5 2 23 4 3 2" xfId="51076"/>
    <cellStyle name="Обычный 5 2 23 4 4" xfId="51077"/>
    <cellStyle name="Обычный 5 2 23 5" xfId="21204"/>
    <cellStyle name="Обычный 5 2 23 5 2" xfId="21205"/>
    <cellStyle name="Обычный 5 2 23 5 2 2" xfId="51078"/>
    <cellStyle name="Обычный 5 2 23 5 3" xfId="51079"/>
    <cellStyle name="Обычный 5 2 23 6" xfId="21206"/>
    <cellStyle name="Обычный 5 2 23 6 2" xfId="51080"/>
    <cellStyle name="Обычный 5 2 23 7" xfId="21207"/>
    <cellStyle name="Обычный 5 2 23 7 2" xfId="51081"/>
    <cellStyle name="Обычный 5 2 23 8" xfId="51082"/>
    <cellStyle name="Обычный 5 2 24" xfId="21208"/>
    <cellStyle name="Обычный 5 2 24 2" xfId="21209"/>
    <cellStyle name="Обычный 5 2 24 2 2" xfId="21210"/>
    <cellStyle name="Обычный 5 2 24 2 2 2" xfId="21211"/>
    <cellStyle name="Обычный 5 2 24 2 2 2 2" xfId="51083"/>
    <cellStyle name="Обычный 5 2 24 2 2 3" xfId="51084"/>
    <cellStyle name="Обычный 5 2 24 2 3" xfId="21212"/>
    <cellStyle name="Обычный 5 2 24 2 3 2" xfId="51085"/>
    <cellStyle name="Обычный 5 2 24 2 4" xfId="51086"/>
    <cellStyle name="Обычный 5 2 24 3" xfId="21213"/>
    <cellStyle name="Обычный 5 2 24 3 2" xfId="21214"/>
    <cellStyle name="Обычный 5 2 24 3 2 2" xfId="21215"/>
    <cellStyle name="Обычный 5 2 24 3 2 2 2" xfId="51087"/>
    <cellStyle name="Обычный 5 2 24 3 2 3" xfId="51088"/>
    <cellStyle name="Обычный 5 2 24 3 3" xfId="21216"/>
    <cellStyle name="Обычный 5 2 24 3 3 2" xfId="51089"/>
    <cellStyle name="Обычный 5 2 24 3 4" xfId="51090"/>
    <cellStyle name="Обычный 5 2 24 4" xfId="21217"/>
    <cellStyle name="Обычный 5 2 24 4 2" xfId="21218"/>
    <cellStyle name="Обычный 5 2 24 4 2 2" xfId="21219"/>
    <cellStyle name="Обычный 5 2 24 4 2 2 2" xfId="51091"/>
    <cellStyle name="Обычный 5 2 24 4 2 3" xfId="51092"/>
    <cellStyle name="Обычный 5 2 24 4 3" xfId="21220"/>
    <cellStyle name="Обычный 5 2 24 4 3 2" xfId="51093"/>
    <cellStyle name="Обычный 5 2 24 4 4" xfId="51094"/>
    <cellStyle name="Обычный 5 2 24 5" xfId="21221"/>
    <cellStyle name="Обычный 5 2 24 5 2" xfId="21222"/>
    <cellStyle name="Обычный 5 2 24 5 2 2" xfId="51095"/>
    <cellStyle name="Обычный 5 2 24 5 3" xfId="51096"/>
    <cellStyle name="Обычный 5 2 24 6" xfId="21223"/>
    <cellStyle name="Обычный 5 2 24 6 2" xfId="51097"/>
    <cellStyle name="Обычный 5 2 24 7" xfId="21224"/>
    <cellStyle name="Обычный 5 2 24 7 2" xfId="51098"/>
    <cellStyle name="Обычный 5 2 24 8" xfId="51099"/>
    <cellStyle name="Обычный 5 2 25" xfId="21225"/>
    <cellStyle name="Обычный 5 2 25 2" xfId="21226"/>
    <cellStyle name="Обычный 5 2 25 2 2" xfId="21227"/>
    <cellStyle name="Обычный 5 2 25 2 2 2" xfId="21228"/>
    <cellStyle name="Обычный 5 2 25 2 2 2 2" xfId="51100"/>
    <cellStyle name="Обычный 5 2 25 2 2 3" xfId="51101"/>
    <cellStyle name="Обычный 5 2 25 2 3" xfId="21229"/>
    <cellStyle name="Обычный 5 2 25 2 3 2" xfId="51102"/>
    <cellStyle name="Обычный 5 2 25 2 4" xfId="51103"/>
    <cellStyle name="Обычный 5 2 25 3" xfId="21230"/>
    <cellStyle name="Обычный 5 2 25 3 2" xfId="21231"/>
    <cellStyle name="Обычный 5 2 25 3 2 2" xfId="21232"/>
    <cellStyle name="Обычный 5 2 25 3 2 2 2" xfId="51104"/>
    <cellStyle name="Обычный 5 2 25 3 2 3" xfId="51105"/>
    <cellStyle name="Обычный 5 2 25 3 3" xfId="21233"/>
    <cellStyle name="Обычный 5 2 25 3 3 2" xfId="51106"/>
    <cellStyle name="Обычный 5 2 25 3 4" xfId="51107"/>
    <cellStyle name="Обычный 5 2 25 4" xfId="21234"/>
    <cellStyle name="Обычный 5 2 25 4 2" xfId="21235"/>
    <cellStyle name="Обычный 5 2 25 4 2 2" xfId="21236"/>
    <cellStyle name="Обычный 5 2 25 4 2 2 2" xfId="51108"/>
    <cellStyle name="Обычный 5 2 25 4 2 3" xfId="51109"/>
    <cellStyle name="Обычный 5 2 25 4 3" xfId="21237"/>
    <cellStyle name="Обычный 5 2 25 4 3 2" xfId="51110"/>
    <cellStyle name="Обычный 5 2 25 4 4" xfId="51111"/>
    <cellStyle name="Обычный 5 2 25 5" xfId="21238"/>
    <cellStyle name="Обычный 5 2 25 5 2" xfId="21239"/>
    <cellStyle name="Обычный 5 2 25 5 2 2" xfId="51112"/>
    <cellStyle name="Обычный 5 2 25 5 3" xfId="51113"/>
    <cellStyle name="Обычный 5 2 25 6" xfId="21240"/>
    <cellStyle name="Обычный 5 2 25 6 2" xfId="51114"/>
    <cellStyle name="Обычный 5 2 25 7" xfId="21241"/>
    <cellStyle name="Обычный 5 2 25 7 2" xfId="51115"/>
    <cellStyle name="Обычный 5 2 25 8" xfId="51116"/>
    <cellStyle name="Обычный 5 2 26" xfId="21242"/>
    <cellStyle name="Обычный 5 2 26 2" xfId="21243"/>
    <cellStyle name="Обычный 5 2 26 2 2" xfId="21244"/>
    <cellStyle name="Обычный 5 2 26 2 2 2" xfId="21245"/>
    <cellStyle name="Обычный 5 2 26 2 2 2 2" xfId="51117"/>
    <cellStyle name="Обычный 5 2 26 2 2 3" xfId="51118"/>
    <cellStyle name="Обычный 5 2 26 2 3" xfId="21246"/>
    <cellStyle name="Обычный 5 2 26 2 3 2" xfId="51119"/>
    <cellStyle name="Обычный 5 2 26 2 4" xfId="51120"/>
    <cellStyle name="Обычный 5 2 26 3" xfId="21247"/>
    <cellStyle name="Обычный 5 2 26 3 2" xfId="21248"/>
    <cellStyle name="Обычный 5 2 26 3 2 2" xfId="21249"/>
    <cellStyle name="Обычный 5 2 26 3 2 2 2" xfId="51121"/>
    <cellStyle name="Обычный 5 2 26 3 2 3" xfId="51122"/>
    <cellStyle name="Обычный 5 2 26 3 3" xfId="21250"/>
    <cellStyle name="Обычный 5 2 26 3 3 2" xfId="51123"/>
    <cellStyle name="Обычный 5 2 26 3 4" xfId="51124"/>
    <cellStyle name="Обычный 5 2 26 4" xfId="21251"/>
    <cellStyle name="Обычный 5 2 26 4 2" xfId="21252"/>
    <cellStyle name="Обычный 5 2 26 4 2 2" xfId="21253"/>
    <cellStyle name="Обычный 5 2 26 4 2 2 2" xfId="51125"/>
    <cellStyle name="Обычный 5 2 26 4 2 3" xfId="51126"/>
    <cellStyle name="Обычный 5 2 26 4 3" xfId="21254"/>
    <cellStyle name="Обычный 5 2 26 4 3 2" xfId="51127"/>
    <cellStyle name="Обычный 5 2 26 4 4" xfId="51128"/>
    <cellStyle name="Обычный 5 2 26 5" xfId="21255"/>
    <cellStyle name="Обычный 5 2 26 5 2" xfId="21256"/>
    <cellStyle name="Обычный 5 2 26 5 2 2" xfId="51129"/>
    <cellStyle name="Обычный 5 2 26 5 3" xfId="51130"/>
    <cellStyle name="Обычный 5 2 26 6" xfId="21257"/>
    <cellStyle name="Обычный 5 2 26 6 2" xfId="51131"/>
    <cellStyle name="Обычный 5 2 26 7" xfId="21258"/>
    <cellStyle name="Обычный 5 2 26 7 2" xfId="51132"/>
    <cellStyle name="Обычный 5 2 26 8" xfId="51133"/>
    <cellStyle name="Обычный 5 2 27" xfId="21259"/>
    <cellStyle name="Обычный 5 2 27 2" xfId="21260"/>
    <cellStyle name="Обычный 5 2 27 2 2" xfId="21261"/>
    <cellStyle name="Обычный 5 2 27 2 2 2" xfId="21262"/>
    <cellStyle name="Обычный 5 2 27 2 2 2 2" xfId="51134"/>
    <cellStyle name="Обычный 5 2 27 2 2 3" xfId="51135"/>
    <cellStyle name="Обычный 5 2 27 2 3" xfId="21263"/>
    <cellStyle name="Обычный 5 2 27 2 3 2" xfId="51136"/>
    <cellStyle name="Обычный 5 2 27 2 4" xfId="51137"/>
    <cellStyle name="Обычный 5 2 27 3" xfId="21264"/>
    <cellStyle name="Обычный 5 2 27 3 2" xfId="21265"/>
    <cellStyle name="Обычный 5 2 27 3 2 2" xfId="21266"/>
    <cellStyle name="Обычный 5 2 27 3 2 2 2" xfId="51138"/>
    <cellStyle name="Обычный 5 2 27 3 2 3" xfId="51139"/>
    <cellStyle name="Обычный 5 2 27 3 3" xfId="21267"/>
    <cellStyle name="Обычный 5 2 27 3 3 2" xfId="51140"/>
    <cellStyle name="Обычный 5 2 27 3 4" xfId="51141"/>
    <cellStyle name="Обычный 5 2 27 4" xfId="21268"/>
    <cellStyle name="Обычный 5 2 27 4 2" xfId="21269"/>
    <cellStyle name="Обычный 5 2 27 4 2 2" xfId="21270"/>
    <cellStyle name="Обычный 5 2 27 4 2 2 2" xfId="51142"/>
    <cellStyle name="Обычный 5 2 27 4 2 3" xfId="51143"/>
    <cellStyle name="Обычный 5 2 27 4 3" xfId="21271"/>
    <cellStyle name="Обычный 5 2 27 4 3 2" xfId="51144"/>
    <cellStyle name="Обычный 5 2 27 4 4" xfId="51145"/>
    <cellStyle name="Обычный 5 2 27 5" xfId="21272"/>
    <cellStyle name="Обычный 5 2 27 5 2" xfId="21273"/>
    <cellStyle name="Обычный 5 2 27 5 2 2" xfId="51146"/>
    <cellStyle name="Обычный 5 2 27 5 3" xfId="51147"/>
    <cellStyle name="Обычный 5 2 27 6" xfId="21274"/>
    <cellStyle name="Обычный 5 2 27 6 2" xfId="51148"/>
    <cellStyle name="Обычный 5 2 27 7" xfId="21275"/>
    <cellStyle name="Обычный 5 2 27 7 2" xfId="51149"/>
    <cellStyle name="Обычный 5 2 27 8" xfId="51150"/>
    <cellStyle name="Обычный 5 2 28" xfId="21276"/>
    <cellStyle name="Обычный 5 2 28 2" xfId="21277"/>
    <cellStyle name="Обычный 5 2 28 2 2" xfId="21278"/>
    <cellStyle name="Обычный 5 2 28 2 2 2" xfId="21279"/>
    <cellStyle name="Обычный 5 2 28 2 2 2 2" xfId="51151"/>
    <cellStyle name="Обычный 5 2 28 2 2 3" xfId="51152"/>
    <cellStyle name="Обычный 5 2 28 2 3" xfId="21280"/>
    <cellStyle name="Обычный 5 2 28 2 3 2" xfId="51153"/>
    <cellStyle name="Обычный 5 2 28 2 4" xfId="51154"/>
    <cellStyle name="Обычный 5 2 28 3" xfId="21281"/>
    <cellStyle name="Обычный 5 2 28 3 2" xfId="21282"/>
    <cellStyle name="Обычный 5 2 28 3 2 2" xfId="21283"/>
    <cellStyle name="Обычный 5 2 28 3 2 2 2" xfId="51155"/>
    <cellStyle name="Обычный 5 2 28 3 2 3" xfId="51156"/>
    <cellStyle name="Обычный 5 2 28 3 3" xfId="21284"/>
    <cellStyle name="Обычный 5 2 28 3 3 2" xfId="51157"/>
    <cellStyle name="Обычный 5 2 28 3 4" xfId="51158"/>
    <cellStyle name="Обычный 5 2 28 4" xfId="21285"/>
    <cellStyle name="Обычный 5 2 28 4 2" xfId="21286"/>
    <cellStyle name="Обычный 5 2 28 4 2 2" xfId="21287"/>
    <cellStyle name="Обычный 5 2 28 4 2 2 2" xfId="51159"/>
    <cellStyle name="Обычный 5 2 28 4 2 3" xfId="51160"/>
    <cellStyle name="Обычный 5 2 28 4 3" xfId="21288"/>
    <cellStyle name="Обычный 5 2 28 4 3 2" xfId="51161"/>
    <cellStyle name="Обычный 5 2 28 4 4" xfId="51162"/>
    <cellStyle name="Обычный 5 2 28 5" xfId="21289"/>
    <cellStyle name="Обычный 5 2 28 5 2" xfId="21290"/>
    <cellStyle name="Обычный 5 2 28 5 2 2" xfId="51163"/>
    <cellStyle name="Обычный 5 2 28 5 3" xfId="51164"/>
    <cellStyle name="Обычный 5 2 28 6" xfId="21291"/>
    <cellStyle name="Обычный 5 2 28 6 2" xfId="51165"/>
    <cellStyle name="Обычный 5 2 28 7" xfId="21292"/>
    <cellStyle name="Обычный 5 2 28 7 2" xfId="51166"/>
    <cellStyle name="Обычный 5 2 28 8" xfId="51167"/>
    <cellStyle name="Обычный 5 2 29" xfId="21293"/>
    <cellStyle name="Обычный 5 2 29 2" xfId="21294"/>
    <cellStyle name="Обычный 5 2 29 2 2" xfId="21295"/>
    <cellStyle name="Обычный 5 2 29 2 2 2" xfId="21296"/>
    <cellStyle name="Обычный 5 2 29 2 2 2 2" xfId="51168"/>
    <cellStyle name="Обычный 5 2 29 2 2 3" xfId="51169"/>
    <cellStyle name="Обычный 5 2 29 2 3" xfId="21297"/>
    <cellStyle name="Обычный 5 2 29 2 3 2" xfId="51170"/>
    <cellStyle name="Обычный 5 2 29 2 4" xfId="51171"/>
    <cellStyle name="Обычный 5 2 29 3" xfId="21298"/>
    <cellStyle name="Обычный 5 2 29 3 2" xfId="21299"/>
    <cellStyle name="Обычный 5 2 29 3 2 2" xfId="21300"/>
    <cellStyle name="Обычный 5 2 29 3 2 2 2" xfId="51172"/>
    <cellStyle name="Обычный 5 2 29 3 2 3" xfId="51173"/>
    <cellStyle name="Обычный 5 2 29 3 3" xfId="21301"/>
    <cellStyle name="Обычный 5 2 29 3 3 2" xfId="51174"/>
    <cellStyle name="Обычный 5 2 29 3 4" xfId="51175"/>
    <cellStyle name="Обычный 5 2 29 4" xfId="21302"/>
    <cellStyle name="Обычный 5 2 29 4 2" xfId="21303"/>
    <cellStyle name="Обычный 5 2 29 4 2 2" xfId="21304"/>
    <cellStyle name="Обычный 5 2 29 4 2 2 2" xfId="51176"/>
    <cellStyle name="Обычный 5 2 29 4 2 3" xfId="51177"/>
    <cellStyle name="Обычный 5 2 29 4 3" xfId="21305"/>
    <cellStyle name="Обычный 5 2 29 4 3 2" xfId="51178"/>
    <cellStyle name="Обычный 5 2 29 4 4" xfId="51179"/>
    <cellStyle name="Обычный 5 2 29 5" xfId="21306"/>
    <cellStyle name="Обычный 5 2 29 5 2" xfId="21307"/>
    <cellStyle name="Обычный 5 2 29 5 2 2" xfId="51180"/>
    <cellStyle name="Обычный 5 2 29 5 3" xfId="51181"/>
    <cellStyle name="Обычный 5 2 29 6" xfId="21308"/>
    <cellStyle name="Обычный 5 2 29 6 2" xfId="51182"/>
    <cellStyle name="Обычный 5 2 29 7" xfId="21309"/>
    <cellStyle name="Обычный 5 2 29 7 2" xfId="51183"/>
    <cellStyle name="Обычный 5 2 29 8" xfId="51184"/>
    <cellStyle name="Обычный 5 2 3" xfId="21310"/>
    <cellStyle name="Обычный 5 2 3 10" xfId="61022"/>
    <cellStyle name="Обычный 5 2 3 2" xfId="21311"/>
    <cellStyle name="Обычный 5 2 3 2 2" xfId="21312"/>
    <cellStyle name="Обычный 5 2 3 2 2 2" xfId="21313"/>
    <cellStyle name="Обычный 5 2 3 2 2 2 2" xfId="21314"/>
    <cellStyle name="Обычный 5 2 3 2 2 2 2 2" xfId="51185"/>
    <cellStyle name="Обычный 5 2 3 2 2 2 3" xfId="51186"/>
    <cellStyle name="Обычный 5 2 3 2 2 3" xfId="21315"/>
    <cellStyle name="Обычный 5 2 3 2 2 3 2" xfId="51187"/>
    <cellStyle name="Обычный 5 2 3 2 2 4" xfId="51188"/>
    <cellStyle name="Обычный 5 2 3 2 3" xfId="21316"/>
    <cellStyle name="Обычный 5 2 3 2 3 2" xfId="21317"/>
    <cellStyle name="Обычный 5 2 3 2 3 2 2" xfId="51189"/>
    <cellStyle name="Обычный 5 2 3 2 3 3" xfId="51190"/>
    <cellStyle name="Обычный 5 2 3 2 4" xfId="21318"/>
    <cellStyle name="Обычный 5 2 3 2 4 2" xfId="51191"/>
    <cellStyle name="Обычный 5 2 3 2 5" xfId="51192"/>
    <cellStyle name="Обычный 5 2 3 3" xfId="21319"/>
    <cellStyle name="Обычный 5 2 3 3 2" xfId="21320"/>
    <cellStyle name="Обычный 5 2 3 3 2 2" xfId="21321"/>
    <cellStyle name="Обычный 5 2 3 3 2 2 2" xfId="51193"/>
    <cellStyle name="Обычный 5 2 3 3 2 3" xfId="51194"/>
    <cellStyle name="Обычный 5 2 3 3 3" xfId="21322"/>
    <cellStyle name="Обычный 5 2 3 3 3 2" xfId="51195"/>
    <cellStyle name="Обычный 5 2 3 3 4" xfId="51196"/>
    <cellStyle name="Обычный 5 2 3 4" xfId="21323"/>
    <cellStyle name="Обычный 5 2 3 4 2" xfId="21324"/>
    <cellStyle name="Обычный 5 2 3 4 2 2" xfId="21325"/>
    <cellStyle name="Обычный 5 2 3 4 2 2 2" xfId="51197"/>
    <cellStyle name="Обычный 5 2 3 4 2 3" xfId="51198"/>
    <cellStyle name="Обычный 5 2 3 4 3" xfId="21326"/>
    <cellStyle name="Обычный 5 2 3 4 3 2" xfId="51199"/>
    <cellStyle name="Обычный 5 2 3 4 4" xfId="51200"/>
    <cellStyle name="Обычный 5 2 3 5" xfId="21327"/>
    <cellStyle name="Обычный 5 2 3 5 2" xfId="21328"/>
    <cellStyle name="Обычный 5 2 3 5 2 2" xfId="21329"/>
    <cellStyle name="Обычный 5 2 3 5 2 2 2" xfId="51201"/>
    <cellStyle name="Обычный 5 2 3 5 2 3" xfId="51202"/>
    <cellStyle name="Обычный 5 2 3 5 3" xfId="21330"/>
    <cellStyle name="Обычный 5 2 3 5 3 2" xfId="51203"/>
    <cellStyle name="Обычный 5 2 3 5 4" xfId="51204"/>
    <cellStyle name="Обычный 5 2 3 6" xfId="21331"/>
    <cellStyle name="Обычный 5 2 3 6 2" xfId="21332"/>
    <cellStyle name="Обычный 5 2 3 6 2 2" xfId="51205"/>
    <cellStyle name="Обычный 5 2 3 6 3" xfId="51206"/>
    <cellStyle name="Обычный 5 2 3 7" xfId="21333"/>
    <cellStyle name="Обычный 5 2 3 7 2" xfId="51207"/>
    <cellStyle name="Обычный 5 2 3 8" xfId="21334"/>
    <cellStyle name="Обычный 5 2 3 8 2" xfId="51208"/>
    <cellStyle name="Обычный 5 2 3 9" xfId="51209"/>
    <cellStyle name="Обычный 5 2 30" xfId="21335"/>
    <cellStyle name="Обычный 5 2 30 2" xfId="21336"/>
    <cellStyle name="Обычный 5 2 30 2 2" xfId="21337"/>
    <cellStyle name="Обычный 5 2 30 2 2 2" xfId="51210"/>
    <cellStyle name="Обычный 5 2 30 2 3" xfId="51211"/>
    <cellStyle name="Обычный 5 2 30 3" xfId="21338"/>
    <cellStyle name="Обычный 5 2 30 3 2" xfId="51212"/>
    <cellStyle name="Обычный 5 2 30 4" xfId="51213"/>
    <cellStyle name="Обычный 5 2 31" xfId="21339"/>
    <cellStyle name="Обычный 5 2 31 2" xfId="21340"/>
    <cellStyle name="Обычный 5 2 31 2 2" xfId="21341"/>
    <cellStyle name="Обычный 5 2 31 2 2 2" xfId="51214"/>
    <cellStyle name="Обычный 5 2 31 2 3" xfId="51215"/>
    <cellStyle name="Обычный 5 2 31 3" xfId="21342"/>
    <cellStyle name="Обычный 5 2 31 3 2" xfId="51216"/>
    <cellStyle name="Обычный 5 2 31 4" xfId="51217"/>
    <cellStyle name="Обычный 5 2 32" xfId="21343"/>
    <cellStyle name="Обычный 5 2 32 2" xfId="21344"/>
    <cellStyle name="Обычный 5 2 32 2 2" xfId="21345"/>
    <cellStyle name="Обычный 5 2 32 2 2 2" xfId="51218"/>
    <cellStyle name="Обычный 5 2 32 2 3" xfId="51219"/>
    <cellStyle name="Обычный 5 2 32 3" xfId="21346"/>
    <cellStyle name="Обычный 5 2 32 3 2" xfId="51220"/>
    <cellStyle name="Обычный 5 2 32 4" xfId="51221"/>
    <cellStyle name="Обычный 5 2 33" xfId="21347"/>
    <cellStyle name="Обычный 5 2 33 2" xfId="21348"/>
    <cellStyle name="Обычный 5 2 33 2 2" xfId="21349"/>
    <cellStyle name="Обычный 5 2 33 2 2 2" xfId="51222"/>
    <cellStyle name="Обычный 5 2 33 2 3" xfId="51223"/>
    <cellStyle name="Обычный 5 2 33 3" xfId="21350"/>
    <cellStyle name="Обычный 5 2 33 3 2" xfId="51224"/>
    <cellStyle name="Обычный 5 2 33 4" xfId="51225"/>
    <cellStyle name="Обычный 5 2 34" xfId="21351"/>
    <cellStyle name="Обычный 5 2 34 2" xfId="21352"/>
    <cellStyle name="Обычный 5 2 34 2 2" xfId="51226"/>
    <cellStyle name="Обычный 5 2 34 3" xfId="51227"/>
    <cellStyle name="Обычный 5 2 35" xfId="21353"/>
    <cellStyle name="Обычный 5 2 35 2" xfId="51228"/>
    <cellStyle name="Обычный 5 2 36" xfId="21354"/>
    <cellStyle name="Обычный 5 2 36 2" xfId="51229"/>
    <cellStyle name="Обычный 5 2 37" xfId="51230"/>
    <cellStyle name="Обычный 5 2 38" xfId="61023"/>
    <cellStyle name="Обычный 5 2 39" xfId="61024"/>
    <cellStyle name="Обычный 5 2 4" xfId="21355"/>
    <cellStyle name="Обычный 5 2 4 10" xfId="61025"/>
    <cellStyle name="Обычный 5 2 4 2" xfId="21356"/>
    <cellStyle name="Обычный 5 2 4 2 2" xfId="21357"/>
    <cellStyle name="Обычный 5 2 4 2 2 2" xfId="21358"/>
    <cellStyle name="Обычный 5 2 4 2 2 2 2" xfId="51231"/>
    <cellStyle name="Обычный 5 2 4 2 2 3" xfId="51232"/>
    <cellStyle name="Обычный 5 2 4 2 3" xfId="21359"/>
    <cellStyle name="Обычный 5 2 4 2 3 2" xfId="51233"/>
    <cellStyle name="Обычный 5 2 4 2 4" xfId="51234"/>
    <cellStyle name="Обычный 5 2 4 3" xfId="21360"/>
    <cellStyle name="Обычный 5 2 4 3 2" xfId="21361"/>
    <cellStyle name="Обычный 5 2 4 3 2 2" xfId="21362"/>
    <cellStyle name="Обычный 5 2 4 3 2 2 2" xfId="51235"/>
    <cellStyle name="Обычный 5 2 4 3 2 3" xfId="51236"/>
    <cellStyle name="Обычный 5 2 4 3 3" xfId="21363"/>
    <cellStyle name="Обычный 5 2 4 3 3 2" xfId="51237"/>
    <cellStyle name="Обычный 5 2 4 3 4" xfId="51238"/>
    <cellStyle name="Обычный 5 2 4 4" xfId="21364"/>
    <cellStyle name="Обычный 5 2 4 4 2" xfId="21365"/>
    <cellStyle name="Обычный 5 2 4 4 2 2" xfId="21366"/>
    <cellStyle name="Обычный 5 2 4 4 2 2 2" xfId="51239"/>
    <cellStyle name="Обычный 5 2 4 4 2 3" xfId="51240"/>
    <cellStyle name="Обычный 5 2 4 4 3" xfId="21367"/>
    <cellStyle name="Обычный 5 2 4 4 3 2" xfId="51241"/>
    <cellStyle name="Обычный 5 2 4 4 4" xfId="51242"/>
    <cellStyle name="Обычный 5 2 4 5" xfId="21368"/>
    <cellStyle name="Обычный 5 2 4 5 2" xfId="21369"/>
    <cellStyle name="Обычный 5 2 4 5 2 2" xfId="21370"/>
    <cellStyle name="Обычный 5 2 4 5 2 2 2" xfId="51243"/>
    <cellStyle name="Обычный 5 2 4 5 2 3" xfId="51244"/>
    <cellStyle name="Обычный 5 2 4 5 3" xfId="21371"/>
    <cellStyle name="Обычный 5 2 4 5 3 2" xfId="51245"/>
    <cellStyle name="Обычный 5 2 4 5 4" xfId="51246"/>
    <cellStyle name="Обычный 5 2 4 6" xfId="21372"/>
    <cellStyle name="Обычный 5 2 4 6 2" xfId="21373"/>
    <cellStyle name="Обычный 5 2 4 6 2 2" xfId="51247"/>
    <cellStyle name="Обычный 5 2 4 6 3" xfId="51248"/>
    <cellStyle name="Обычный 5 2 4 7" xfId="21374"/>
    <cellStyle name="Обычный 5 2 4 7 2" xfId="51249"/>
    <cellStyle name="Обычный 5 2 4 8" xfId="21375"/>
    <cellStyle name="Обычный 5 2 4 8 2" xfId="51250"/>
    <cellStyle name="Обычный 5 2 4 9" xfId="51251"/>
    <cellStyle name="Обычный 5 2 5" xfId="21376"/>
    <cellStyle name="Обычный 5 2 5 2" xfId="21377"/>
    <cellStyle name="Обычный 5 2 5 2 2" xfId="21378"/>
    <cellStyle name="Обычный 5 2 5 2 2 2" xfId="21379"/>
    <cellStyle name="Обычный 5 2 5 2 2 2 2" xfId="51252"/>
    <cellStyle name="Обычный 5 2 5 2 2 3" xfId="51253"/>
    <cellStyle name="Обычный 5 2 5 2 3" xfId="21380"/>
    <cellStyle name="Обычный 5 2 5 2 3 2" xfId="51254"/>
    <cellStyle name="Обычный 5 2 5 2 4" xfId="51255"/>
    <cellStyle name="Обычный 5 2 5 3" xfId="21381"/>
    <cellStyle name="Обычный 5 2 5 3 2" xfId="21382"/>
    <cellStyle name="Обычный 5 2 5 3 2 2" xfId="21383"/>
    <cellStyle name="Обычный 5 2 5 3 2 2 2" xfId="51256"/>
    <cellStyle name="Обычный 5 2 5 3 2 3" xfId="51257"/>
    <cellStyle name="Обычный 5 2 5 3 3" xfId="21384"/>
    <cellStyle name="Обычный 5 2 5 3 3 2" xfId="51258"/>
    <cellStyle name="Обычный 5 2 5 3 4" xfId="51259"/>
    <cellStyle name="Обычный 5 2 5 4" xfId="21385"/>
    <cellStyle name="Обычный 5 2 5 4 2" xfId="21386"/>
    <cellStyle name="Обычный 5 2 5 4 2 2" xfId="21387"/>
    <cellStyle name="Обычный 5 2 5 4 2 2 2" xfId="51260"/>
    <cellStyle name="Обычный 5 2 5 4 2 3" xfId="51261"/>
    <cellStyle name="Обычный 5 2 5 4 3" xfId="21388"/>
    <cellStyle name="Обычный 5 2 5 4 3 2" xfId="51262"/>
    <cellStyle name="Обычный 5 2 5 4 4" xfId="51263"/>
    <cellStyle name="Обычный 5 2 5 5" xfId="21389"/>
    <cellStyle name="Обычный 5 2 5 5 2" xfId="21390"/>
    <cellStyle name="Обычный 5 2 5 5 2 2" xfId="51264"/>
    <cellStyle name="Обычный 5 2 5 5 3" xfId="51265"/>
    <cellStyle name="Обычный 5 2 5 6" xfId="21391"/>
    <cellStyle name="Обычный 5 2 5 6 2" xfId="51266"/>
    <cellStyle name="Обычный 5 2 5 7" xfId="21392"/>
    <cellStyle name="Обычный 5 2 5 7 2" xfId="51267"/>
    <cellStyle name="Обычный 5 2 5 8" xfId="51268"/>
    <cellStyle name="Обычный 5 2 5 9" xfId="61026"/>
    <cellStyle name="Обычный 5 2 6" xfId="21393"/>
    <cellStyle name="Обычный 5 2 6 2" xfId="21394"/>
    <cellStyle name="Обычный 5 2 6 2 2" xfId="21395"/>
    <cellStyle name="Обычный 5 2 6 2 2 2" xfId="21396"/>
    <cellStyle name="Обычный 5 2 6 2 2 2 2" xfId="51269"/>
    <cellStyle name="Обычный 5 2 6 2 2 3" xfId="51270"/>
    <cellStyle name="Обычный 5 2 6 2 3" xfId="21397"/>
    <cellStyle name="Обычный 5 2 6 2 3 2" xfId="51271"/>
    <cellStyle name="Обычный 5 2 6 2 4" xfId="51272"/>
    <cellStyle name="Обычный 5 2 6 3" xfId="21398"/>
    <cellStyle name="Обычный 5 2 6 3 2" xfId="21399"/>
    <cellStyle name="Обычный 5 2 6 3 2 2" xfId="21400"/>
    <cellStyle name="Обычный 5 2 6 3 2 2 2" xfId="51273"/>
    <cellStyle name="Обычный 5 2 6 3 2 3" xfId="51274"/>
    <cellStyle name="Обычный 5 2 6 3 3" xfId="21401"/>
    <cellStyle name="Обычный 5 2 6 3 3 2" xfId="51275"/>
    <cellStyle name="Обычный 5 2 6 3 4" xfId="51276"/>
    <cellStyle name="Обычный 5 2 6 4" xfId="21402"/>
    <cellStyle name="Обычный 5 2 6 4 2" xfId="21403"/>
    <cellStyle name="Обычный 5 2 6 4 2 2" xfId="21404"/>
    <cellStyle name="Обычный 5 2 6 4 2 2 2" xfId="51277"/>
    <cellStyle name="Обычный 5 2 6 4 2 3" xfId="51278"/>
    <cellStyle name="Обычный 5 2 6 4 3" xfId="21405"/>
    <cellStyle name="Обычный 5 2 6 4 3 2" xfId="51279"/>
    <cellStyle name="Обычный 5 2 6 4 4" xfId="51280"/>
    <cellStyle name="Обычный 5 2 6 5" xfId="21406"/>
    <cellStyle name="Обычный 5 2 6 5 2" xfId="21407"/>
    <cellStyle name="Обычный 5 2 6 5 2 2" xfId="51281"/>
    <cellStyle name="Обычный 5 2 6 5 3" xfId="51282"/>
    <cellStyle name="Обычный 5 2 6 6" xfId="21408"/>
    <cellStyle name="Обычный 5 2 6 6 2" xfId="51283"/>
    <cellStyle name="Обычный 5 2 6 7" xfId="21409"/>
    <cellStyle name="Обычный 5 2 6 7 2" xfId="51284"/>
    <cellStyle name="Обычный 5 2 6 8" xfId="51285"/>
    <cellStyle name="Обычный 5 2 6 9" xfId="61497"/>
    <cellStyle name="Обычный 5 2 7" xfId="21410"/>
    <cellStyle name="Обычный 5 2 7 2" xfId="21411"/>
    <cellStyle name="Обычный 5 2 7 2 2" xfId="21412"/>
    <cellStyle name="Обычный 5 2 7 2 2 2" xfId="21413"/>
    <cellStyle name="Обычный 5 2 7 2 2 2 2" xfId="51286"/>
    <cellStyle name="Обычный 5 2 7 2 2 3" xfId="51287"/>
    <cellStyle name="Обычный 5 2 7 2 3" xfId="21414"/>
    <cellStyle name="Обычный 5 2 7 2 3 2" xfId="51288"/>
    <cellStyle name="Обычный 5 2 7 2 4" xfId="51289"/>
    <cellStyle name="Обычный 5 2 7 3" xfId="21415"/>
    <cellStyle name="Обычный 5 2 7 3 2" xfId="21416"/>
    <cellStyle name="Обычный 5 2 7 3 2 2" xfId="21417"/>
    <cellStyle name="Обычный 5 2 7 3 2 2 2" xfId="51290"/>
    <cellStyle name="Обычный 5 2 7 3 2 3" xfId="51291"/>
    <cellStyle name="Обычный 5 2 7 3 3" xfId="21418"/>
    <cellStyle name="Обычный 5 2 7 3 3 2" xfId="51292"/>
    <cellStyle name="Обычный 5 2 7 3 4" xfId="51293"/>
    <cellStyle name="Обычный 5 2 7 4" xfId="21419"/>
    <cellStyle name="Обычный 5 2 7 4 2" xfId="21420"/>
    <cellStyle name="Обычный 5 2 7 4 2 2" xfId="21421"/>
    <cellStyle name="Обычный 5 2 7 4 2 2 2" xfId="51294"/>
    <cellStyle name="Обычный 5 2 7 4 2 3" xfId="51295"/>
    <cellStyle name="Обычный 5 2 7 4 3" xfId="21422"/>
    <cellStyle name="Обычный 5 2 7 4 3 2" xfId="51296"/>
    <cellStyle name="Обычный 5 2 7 4 4" xfId="51297"/>
    <cellStyle name="Обычный 5 2 7 5" xfId="21423"/>
    <cellStyle name="Обычный 5 2 7 5 2" xfId="21424"/>
    <cellStyle name="Обычный 5 2 7 5 2 2" xfId="51298"/>
    <cellStyle name="Обычный 5 2 7 5 3" xfId="51299"/>
    <cellStyle name="Обычный 5 2 7 6" xfId="21425"/>
    <cellStyle name="Обычный 5 2 7 6 2" xfId="51300"/>
    <cellStyle name="Обычный 5 2 7 7" xfId="21426"/>
    <cellStyle name="Обычный 5 2 7 7 2" xfId="51301"/>
    <cellStyle name="Обычный 5 2 7 8" xfId="51302"/>
    <cellStyle name="Обычный 5 2 8" xfId="21427"/>
    <cellStyle name="Обычный 5 2 8 2" xfId="21428"/>
    <cellStyle name="Обычный 5 2 8 2 2" xfId="21429"/>
    <cellStyle name="Обычный 5 2 8 2 2 2" xfId="21430"/>
    <cellStyle name="Обычный 5 2 8 2 2 2 2" xfId="51303"/>
    <cellStyle name="Обычный 5 2 8 2 2 3" xfId="51304"/>
    <cellStyle name="Обычный 5 2 8 2 3" xfId="21431"/>
    <cellStyle name="Обычный 5 2 8 2 3 2" xfId="51305"/>
    <cellStyle name="Обычный 5 2 8 2 4" xfId="51306"/>
    <cellStyle name="Обычный 5 2 8 3" xfId="21432"/>
    <cellStyle name="Обычный 5 2 8 3 2" xfId="21433"/>
    <cellStyle name="Обычный 5 2 8 3 2 2" xfId="21434"/>
    <cellStyle name="Обычный 5 2 8 3 2 2 2" xfId="51307"/>
    <cellStyle name="Обычный 5 2 8 3 2 3" xfId="51308"/>
    <cellStyle name="Обычный 5 2 8 3 3" xfId="21435"/>
    <cellStyle name="Обычный 5 2 8 3 3 2" xfId="51309"/>
    <cellStyle name="Обычный 5 2 8 3 4" xfId="51310"/>
    <cellStyle name="Обычный 5 2 8 4" xfId="21436"/>
    <cellStyle name="Обычный 5 2 8 4 2" xfId="21437"/>
    <cellStyle name="Обычный 5 2 8 4 2 2" xfId="21438"/>
    <cellStyle name="Обычный 5 2 8 4 2 2 2" xfId="51311"/>
    <cellStyle name="Обычный 5 2 8 4 2 3" xfId="51312"/>
    <cellStyle name="Обычный 5 2 8 4 3" xfId="21439"/>
    <cellStyle name="Обычный 5 2 8 4 3 2" xfId="51313"/>
    <cellStyle name="Обычный 5 2 8 4 4" xfId="51314"/>
    <cellStyle name="Обычный 5 2 8 5" xfId="21440"/>
    <cellStyle name="Обычный 5 2 8 5 2" xfId="21441"/>
    <cellStyle name="Обычный 5 2 8 5 2 2" xfId="51315"/>
    <cellStyle name="Обычный 5 2 8 5 3" xfId="51316"/>
    <cellStyle name="Обычный 5 2 8 6" xfId="21442"/>
    <cellStyle name="Обычный 5 2 8 6 2" xfId="51317"/>
    <cellStyle name="Обычный 5 2 8 7" xfId="21443"/>
    <cellStyle name="Обычный 5 2 8 7 2" xfId="51318"/>
    <cellStyle name="Обычный 5 2 8 8" xfId="51319"/>
    <cellStyle name="Обычный 5 2 9" xfId="21444"/>
    <cellStyle name="Обычный 5 2 9 2" xfId="21445"/>
    <cellStyle name="Обычный 5 2 9 2 2" xfId="21446"/>
    <cellStyle name="Обычный 5 2 9 2 2 2" xfId="21447"/>
    <cellStyle name="Обычный 5 2 9 2 2 2 2" xfId="51320"/>
    <cellStyle name="Обычный 5 2 9 2 2 3" xfId="51321"/>
    <cellStyle name="Обычный 5 2 9 2 3" xfId="21448"/>
    <cellStyle name="Обычный 5 2 9 2 3 2" xfId="51322"/>
    <cellStyle name="Обычный 5 2 9 2 4" xfId="51323"/>
    <cellStyle name="Обычный 5 2 9 3" xfId="21449"/>
    <cellStyle name="Обычный 5 2 9 3 2" xfId="21450"/>
    <cellStyle name="Обычный 5 2 9 3 2 2" xfId="21451"/>
    <cellStyle name="Обычный 5 2 9 3 2 2 2" xfId="51324"/>
    <cellStyle name="Обычный 5 2 9 3 2 3" xfId="51325"/>
    <cellStyle name="Обычный 5 2 9 3 3" xfId="21452"/>
    <cellStyle name="Обычный 5 2 9 3 3 2" xfId="51326"/>
    <cellStyle name="Обычный 5 2 9 3 4" xfId="51327"/>
    <cellStyle name="Обычный 5 2 9 4" xfId="21453"/>
    <cellStyle name="Обычный 5 2 9 4 2" xfId="21454"/>
    <cellStyle name="Обычный 5 2 9 4 2 2" xfId="21455"/>
    <cellStyle name="Обычный 5 2 9 4 2 2 2" xfId="51328"/>
    <cellStyle name="Обычный 5 2 9 4 2 3" xfId="51329"/>
    <cellStyle name="Обычный 5 2 9 4 3" xfId="21456"/>
    <cellStyle name="Обычный 5 2 9 4 3 2" xfId="51330"/>
    <cellStyle name="Обычный 5 2 9 4 4" xfId="51331"/>
    <cellStyle name="Обычный 5 2 9 5" xfId="21457"/>
    <cellStyle name="Обычный 5 2 9 5 2" xfId="21458"/>
    <cellStyle name="Обычный 5 2 9 5 2 2" xfId="51332"/>
    <cellStyle name="Обычный 5 2 9 5 3" xfId="51333"/>
    <cellStyle name="Обычный 5 2 9 6" xfId="21459"/>
    <cellStyle name="Обычный 5 2 9 6 2" xfId="51334"/>
    <cellStyle name="Обычный 5 2 9 7" xfId="21460"/>
    <cellStyle name="Обычный 5 2 9 7 2" xfId="51335"/>
    <cellStyle name="Обычный 5 2 9 8" xfId="51336"/>
    <cellStyle name="Обычный 5 20" xfId="21461"/>
    <cellStyle name="Обычный 5 20 10" xfId="21462"/>
    <cellStyle name="Обычный 5 20 10 2" xfId="21463"/>
    <cellStyle name="Обычный 5 20 10 2 2" xfId="21464"/>
    <cellStyle name="Обычный 5 20 10 2 2 2" xfId="21465"/>
    <cellStyle name="Обычный 5 20 10 2 2 2 2" xfId="51337"/>
    <cellStyle name="Обычный 5 20 10 2 2 3" xfId="51338"/>
    <cellStyle name="Обычный 5 20 10 2 3" xfId="21466"/>
    <cellStyle name="Обычный 5 20 10 2 3 2" xfId="51339"/>
    <cellStyle name="Обычный 5 20 10 2 4" xfId="51340"/>
    <cellStyle name="Обычный 5 20 10 3" xfId="21467"/>
    <cellStyle name="Обычный 5 20 10 3 2" xfId="21468"/>
    <cellStyle name="Обычный 5 20 10 3 2 2" xfId="21469"/>
    <cellStyle name="Обычный 5 20 10 3 2 2 2" xfId="51341"/>
    <cellStyle name="Обычный 5 20 10 3 2 3" xfId="51342"/>
    <cellStyle name="Обычный 5 20 10 3 3" xfId="21470"/>
    <cellStyle name="Обычный 5 20 10 3 3 2" xfId="51343"/>
    <cellStyle name="Обычный 5 20 10 3 4" xfId="51344"/>
    <cellStyle name="Обычный 5 20 10 4" xfId="21471"/>
    <cellStyle name="Обычный 5 20 10 4 2" xfId="21472"/>
    <cellStyle name="Обычный 5 20 10 4 2 2" xfId="21473"/>
    <cellStyle name="Обычный 5 20 10 4 2 2 2" xfId="51345"/>
    <cellStyle name="Обычный 5 20 10 4 2 3" xfId="51346"/>
    <cellStyle name="Обычный 5 20 10 4 3" xfId="21474"/>
    <cellStyle name="Обычный 5 20 10 4 3 2" xfId="51347"/>
    <cellStyle name="Обычный 5 20 10 4 4" xfId="51348"/>
    <cellStyle name="Обычный 5 20 10 5" xfId="21475"/>
    <cellStyle name="Обычный 5 20 10 5 2" xfId="21476"/>
    <cellStyle name="Обычный 5 20 10 5 2 2" xfId="51349"/>
    <cellStyle name="Обычный 5 20 10 5 3" xfId="51350"/>
    <cellStyle name="Обычный 5 20 10 6" xfId="21477"/>
    <cellStyle name="Обычный 5 20 10 6 2" xfId="51351"/>
    <cellStyle name="Обычный 5 20 10 7" xfId="21478"/>
    <cellStyle name="Обычный 5 20 10 7 2" xfId="51352"/>
    <cellStyle name="Обычный 5 20 10 8" xfId="51353"/>
    <cellStyle name="Обычный 5 20 11" xfId="21479"/>
    <cellStyle name="Обычный 5 20 11 2" xfId="21480"/>
    <cellStyle name="Обычный 5 20 11 2 2" xfId="21481"/>
    <cellStyle name="Обычный 5 20 11 2 2 2" xfId="21482"/>
    <cellStyle name="Обычный 5 20 11 2 2 2 2" xfId="51354"/>
    <cellStyle name="Обычный 5 20 11 2 2 3" xfId="51355"/>
    <cellStyle name="Обычный 5 20 11 2 3" xfId="21483"/>
    <cellStyle name="Обычный 5 20 11 2 3 2" xfId="51356"/>
    <cellStyle name="Обычный 5 20 11 2 4" xfId="51357"/>
    <cellStyle name="Обычный 5 20 11 3" xfId="21484"/>
    <cellStyle name="Обычный 5 20 11 3 2" xfId="21485"/>
    <cellStyle name="Обычный 5 20 11 3 2 2" xfId="21486"/>
    <cellStyle name="Обычный 5 20 11 3 2 2 2" xfId="51358"/>
    <cellStyle name="Обычный 5 20 11 3 2 3" xfId="51359"/>
    <cellStyle name="Обычный 5 20 11 3 3" xfId="21487"/>
    <cellStyle name="Обычный 5 20 11 3 3 2" xfId="51360"/>
    <cellStyle name="Обычный 5 20 11 3 4" xfId="51361"/>
    <cellStyle name="Обычный 5 20 11 4" xfId="21488"/>
    <cellStyle name="Обычный 5 20 11 4 2" xfId="21489"/>
    <cellStyle name="Обычный 5 20 11 4 2 2" xfId="21490"/>
    <cellStyle name="Обычный 5 20 11 4 2 2 2" xfId="51362"/>
    <cellStyle name="Обычный 5 20 11 4 2 3" xfId="51363"/>
    <cellStyle name="Обычный 5 20 11 4 3" xfId="21491"/>
    <cellStyle name="Обычный 5 20 11 4 3 2" xfId="51364"/>
    <cellStyle name="Обычный 5 20 11 4 4" xfId="51365"/>
    <cellStyle name="Обычный 5 20 11 5" xfId="21492"/>
    <cellStyle name="Обычный 5 20 11 5 2" xfId="21493"/>
    <cellStyle name="Обычный 5 20 11 5 2 2" xfId="51366"/>
    <cellStyle name="Обычный 5 20 11 5 3" xfId="51367"/>
    <cellStyle name="Обычный 5 20 11 6" xfId="21494"/>
    <cellStyle name="Обычный 5 20 11 6 2" xfId="51368"/>
    <cellStyle name="Обычный 5 20 11 7" xfId="21495"/>
    <cellStyle name="Обычный 5 20 11 7 2" xfId="51369"/>
    <cellStyle name="Обычный 5 20 11 8" xfId="51370"/>
    <cellStyle name="Обычный 5 20 12" xfId="21496"/>
    <cellStyle name="Обычный 5 20 12 2" xfId="21497"/>
    <cellStyle name="Обычный 5 20 12 2 2" xfId="21498"/>
    <cellStyle name="Обычный 5 20 12 2 2 2" xfId="21499"/>
    <cellStyle name="Обычный 5 20 12 2 2 2 2" xfId="51371"/>
    <cellStyle name="Обычный 5 20 12 2 2 3" xfId="51372"/>
    <cellStyle name="Обычный 5 20 12 2 3" xfId="21500"/>
    <cellStyle name="Обычный 5 20 12 2 3 2" xfId="51373"/>
    <cellStyle name="Обычный 5 20 12 2 4" xfId="51374"/>
    <cellStyle name="Обычный 5 20 12 3" xfId="21501"/>
    <cellStyle name="Обычный 5 20 12 3 2" xfId="21502"/>
    <cellStyle name="Обычный 5 20 12 3 2 2" xfId="21503"/>
    <cellStyle name="Обычный 5 20 12 3 2 2 2" xfId="51375"/>
    <cellStyle name="Обычный 5 20 12 3 2 3" xfId="51376"/>
    <cellStyle name="Обычный 5 20 12 3 3" xfId="21504"/>
    <cellStyle name="Обычный 5 20 12 3 3 2" xfId="51377"/>
    <cellStyle name="Обычный 5 20 12 3 4" xfId="51378"/>
    <cellStyle name="Обычный 5 20 12 4" xfId="21505"/>
    <cellStyle name="Обычный 5 20 12 4 2" xfId="21506"/>
    <cellStyle name="Обычный 5 20 12 4 2 2" xfId="21507"/>
    <cellStyle name="Обычный 5 20 12 4 2 2 2" xfId="51379"/>
    <cellStyle name="Обычный 5 20 12 4 2 3" xfId="51380"/>
    <cellStyle name="Обычный 5 20 12 4 3" xfId="21508"/>
    <cellStyle name="Обычный 5 20 12 4 3 2" xfId="51381"/>
    <cellStyle name="Обычный 5 20 12 4 4" xfId="51382"/>
    <cellStyle name="Обычный 5 20 12 5" xfId="21509"/>
    <cellStyle name="Обычный 5 20 12 5 2" xfId="21510"/>
    <cellStyle name="Обычный 5 20 12 5 2 2" xfId="51383"/>
    <cellStyle name="Обычный 5 20 12 5 3" xfId="51384"/>
    <cellStyle name="Обычный 5 20 12 6" xfId="21511"/>
    <cellStyle name="Обычный 5 20 12 6 2" xfId="51385"/>
    <cellStyle name="Обычный 5 20 12 7" xfId="21512"/>
    <cellStyle name="Обычный 5 20 12 7 2" xfId="51386"/>
    <cellStyle name="Обычный 5 20 12 8" xfId="51387"/>
    <cellStyle name="Обычный 5 20 13" xfId="21513"/>
    <cellStyle name="Обычный 5 20 13 2" xfId="21514"/>
    <cellStyle name="Обычный 5 20 13 2 2" xfId="21515"/>
    <cellStyle name="Обычный 5 20 13 2 2 2" xfId="21516"/>
    <cellStyle name="Обычный 5 20 13 2 2 2 2" xfId="51388"/>
    <cellStyle name="Обычный 5 20 13 2 2 3" xfId="51389"/>
    <cellStyle name="Обычный 5 20 13 2 3" xfId="21517"/>
    <cellStyle name="Обычный 5 20 13 2 3 2" xfId="51390"/>
    <cellStyle name="Обычный 5 20 13 2 4" xfId="51391"/>
    <cellStyle name="Обычный 5 20 13 3" xfId="21518"/>
    <cellStyle name="Обычный 5 20 13 3 2" xfId="21519"/>
    <cellStyle name="Обычный 5 20 13 3 2 2" xfId="21520"/>
    <cellStyle name="Обычный 5 20 13 3 2 2 2" xfId="51392"/>
    <cellStyle name="Обычный 5 20 13 3 2 3" xfId="51393"/>
    <cellStyle name="Обычный 5 20 13 3 3" xfId="21521"/>
    <cellStyle name="Обычный 5 20 13 3 3 2" xfId="51394"/>
    <cellStyle name="Обычный 5 20 13 3 4" xfId="51395"/>
    <cellStyle name="Обычный 5 20 13 4" xfId="21522"/>
    <cellStyle name="Обычный 5 20 13 4 2" xfId="21523"/>
    <cellStyle name="Обычный 5 20 13 4 2 2" xfId="21524"/>
    <cellStyle name="Обычный 5 20 13 4 2 2 2" xfId="51396"/>
    <cellStyle name="Обычный 5 20 13 4 2 3" xfId="51397"/>
    <cellStyle name="Обычный 5 20 13 4 3" xfId="21525"/>
    <cellStyle name="Обычный 5 20 13 4 3 2" xfId="51398"/>
    <cellStyle name="Обычный 5 20 13 4 4" xfId="51399"/>
    <cellStyle name="Обычный 5 20 13 5" xfId="21526"/>
    <cellStyle name="Обычный 5 20 13 5 2" xfId="21527"/>
    <cellStyle name="Обычный 5 20 13 5 2 2" xfId="51400"/>
    <cellStyle name="Обычный 5 20 13 5 3" xfId="51401"/>
    <cellStyle name="Обычный 5 20 13 6" xfId="21528"/>
    <cellStyle name="Обычный 5 20 13 6 2" xfId="51402"/>
    <cellStyle name="Обычный 5 20 13 7" xfId="21529"/>
    <cellStyle name="Обычный 5 20 13 7 2" xfId="51403"/>
    <cellStyle name="Обычный 5 20 13 8" xfId="51404"/>
    <cellStyle name="Обычный 5 20 14" xfId="21530"/>
    <cellStyle name="Обычный 5 20 14 2" xfId="21531"/>
    <cellStyle name="Обычный 5 20 14 2 2" xfId="21532"/>
    <cellStyle name="Обычный 5 20 14 2 2 2" xfId="21533"/>
    <cellStyle name="Обычный 5 20 14 2 2 2 2" xfId="51405"/>
    <cellStyle name="Обычный 5 20 14 2 2 3" xfId="51406"/>
    <cellStyle name="Обычный 5 20 14 2 3" xfId="21534"/>
    <cellStyle name="Обычный 5 20 14 2 3 2" xfId="51407"/>
    <cellStyle name="Обычный 5 20 14 2 4" xfId="51408"/>
    <cellStyle name="Обычный 5 20 14 3" xfId="21535"/>
    <cellStyle name="Обычный 5 20 14 3 2" xfId="21536"/>
    <cellStyle name="Обычный 5 20 14 3 2 2" xfId="21537"/>
    <cellStyle name="Обычный 5 20 14 3 2 2 2" xfId="51409"/>
    <cellStyle name="Обычный 5 20 14 3 2 3" xfId="51410"/>
    <cellStyle name="Обычный 5 20 14 3 3" xfId="21538"/>
    <cellStyle name="Обычный 5 20 14 3 3 2" xfId="51411"/>
    <cellStyle name="Обычный 5 20 14 3 4" xfId="51412"/>
    <cellStyle name="Обычный 5 20 14 4" xfId="21539"/>
    <cellStyle name="Обычный 5 20 14 4 2" xfId="21540"/>
    <cellStyle name="Обычный 5 20 14 4 2 2" xfId="21541"/>
    <cellStyle name="Обычный 5 20 14 4 2 2 2" xfId="51413"/>
    <cellStyle name="Обычный 5 20 14 4 2 3" xfId="51414"/>
    <cellStyle name="Обычный 5 20 14 4 3" xfId="21542"/>
    <cellStyle name="Обычный 5 20 14 4 3 2" xfId="51415"/>
    <cellStyle name="Обычный 5 20 14 4 4" xfId="51416"/>
    <cellStyle name="Обычный 5 20 14 5" xfId="21543"/>
    <cellStyle name="Обычный 5 20 14 5 2" xfId="21544"/>
    <cellStyle name="Обычный 5 20 14 5 2 2" xfId="51417"/>
    <cellStyle name="Обычный 5 20 14 5 3" xfId="51418"/>
    <cellStyle name="Обычный 5 20 14 6" xfId="21545"/>
    <cellStyle name="Обычный 5 20 14 6 2" xfId="51419"/>
    <cellStyle name="Обычный 5 20 14 7" xfId="21546"/>
    <cellStyle name="Обычный 5 20 14 7 2" xfId="51420"/>
    <cellStyle name="Обычный 5 20 14 8" xfId="51421"/>
    <cellStyle name="Обычный 5 20 15" xfId="21547"/>
    <cellStyle name="Обычный 5 20 15 2" xfId="21548"/>
    <cellStyle name="Обычный 5 20 15 2 2" xfId="21549"/>
    <cellStyle name="Обычный 5 20 15 2 2 2" xfId="21550"/>
    <cellStyle name="Обычный 5 20 15 2 2 2 2" xfId="51422"/>
    <cellStyle name="Обычный 5 20 15 2 2 3" xfId="51423"/>
    <cellStyle name="Обычный 5 20 15 2 3" xfId="21551"/>
    <cellStyle name="Обычный 5 20 15 2 3 2" xfId="51424"/>
    <cellStyle name="Обычный 5 20 15 2 4" xfId="51425"/>
    <cellStyle name="Обычный 5 20 15 3" xfId="21552"/>
    <cellStyle name="Обычный 5 20 15 3 2" xfId="21553"/>
    <cellStyle name="Обычный 5 20 15 3 2 2" xfId="21554"/>
    <cellStyle name="Обычный 5 20 15 3 2 2 2" xfId="51426"/>
    <cellStyle name="Обычный 5 20 15 3 2 3" xfId="51427"/>
    <cellStyle name="Обычный 5 20 15 3 3" xfId="21555"/>
    <cellStyle name="Обычный 5 20 15 3 3 2" xfId="51428"/>
    <cellStyle name="Обычный 5 20 15 3 4" xfId="51429"/>
    <cellStyle name="Обычный 5 20 15 4" xfId="21556"/>
    <cellStyle name="Обычный 5 20 15 4 2" xfId="21557"/>
    <cellStyle name="Обычный 5 20 15 4 2 2" xfId="21558"/>
    <cellStyle name="Обычный 5 20 15 4 2 2 2" xfId="51430"/>
    <cellStyle name="Обычный 5 20 15 4 2 3" xfId="51431"/>
    <cellStyle name="Обычный 5 20 15 4 3" xfId="21559"/>
    <cellStyle name="Обычный 5 20 15 4 3 2" xfId="51432"/>
    <cellStyle name="Обычный 5 20 15 4 4" xfId="51433"/>
    <cellStyle name="Обычный 5 20 15 5" xfId="21560"/>
    <cellStyle name="Обычный 5 20 15 5 2" xfId="21561"/>
    <cellStyle name="Обычный 5 20 15 5 2 2" xfId="51434"/>
    <cellStyle name="Обычный 5 20 15 5 3" xfId="51435"/>
    <cellStyle name="Обычный 5 20 15 6" xfId="21562"/>
    <cellStyle name="Обычный 5 20 15 6 2" xfId="51436"/>
    <cellStyle name="Обычный 5 20 15 7" xfId="21563"/>
    <cellStyle name="Обычный 5 20 15 7 2" xfId="51437"/>
    <cellStyle name="Обычный 5 20 15 8" xfId="51438"/>
    <cellStyle name="Обычный 5 20 16" xfId="21564"/>
    <cellStyle name="Обычный 5 20 16 2" xfId="21565"/>
    <cellStyle name="Обычный 5 20 16 2 2" xfId="21566"/>
    <cellStyle name="Обычный 5 20 16 2 2 2" xfId="21567"/>
    <cellStyle name="Обычный 5 20 16 2 2 2 2" xfId="51439"/>
    <cellStyle name="Обычный 5 20 16 2 2 3" xfId="51440"/>
    <cellStyle name="Обычный 5 20 16 2 3" xfId="21568"/>
    <cellStyle name="Обычный 5 20 16 2 3 2" xfId="51441"/>
    <cellStyle name="Обычный 5 20 16 2 4" xfId="51442"/>
    <cellStyle name="Обычный 5 20 16 3" xfId="21569"/>
    <cellStyle name="Обычный 5 20 16 3 2" xfId="21570"/>
    <cellStyle name="Обычный 5 20 16 3 2 2" xfId="21571"/>
    <cellStyle name="Обычный 5 20 16 3 2 2 2" xfId="51443"/>
    <cellStyle name="Обычный 5 20 16 3 2 3" xfId="51444"/>
    <cellStyle name="Обычный 5 20 16 3 3" xfId="21572"/>
    <cellStyle name="Обычный 5 20 16 3 3 2" xfId="51445"/>
    <cellStyle name="Обычный 5 20 16 3 4" xfId="51446"/>
    <cellStyle name="Обычный 5 20 16 4" xfId="21573"/>
    <cellStyle name="Обычный 5 20 16 4 2" xfId="21574"/>
    <cellStyle name="Обычный 5 20 16 4 2 2" xfId="21575"/>
    <cellStyle name="Обычный 5 20 16 4 2 2 2" xfId="51447"/>
    <cellStyle name="Обычный 5 20 16 4 2 3" xfId="51448"/>
    <cellStyle name="Обычный 5 20 16 4 3" xfId="21576"/>
    <cellStyle name="Обычный 5 20 16 4 3 2" xfId="51449"/>
    <cellStyle name="Обычный 5 20 16 4 4" xfId="51450"/>
    <cellStyle name="Обычный 5 20 16 5" xfId="21577"/>
    <cellStyle name="Обычный 5 20 16 5 2" xfId="21578"/>
    <cellStyle name="Обычный 5 20 16 5 2 2" xfId="51451"/>
    <cellStyle name="Обычный 5 20 16 5 3" xfId="51452"/>
    <cellStyle name="Обычный 5 20 16 6" xfId="21579"/>
    <cellStyle name="Обычный 5 20 16 6 2" xfId="51453"/>
    <cellStyle name="Обычный 5 20 16 7" xfId="21580"/>
    <cellStyle name="Обычный 5 20 16 7 2" xfId="51454"/>
    <cellStyle name="Обычный 5 20 16 8" xfId="51455"/>
    <cellStyle name="Обычный 5 20 17" xfId="21581"/>
    <cellStyle name="Обычный 5 20 17 2" xfId="21582"/>
    <cellStyle name="Обычный 5 20 17 2 2" xfId="21583"/>
    <cellStyle name="Обычный 5 20 17 2 2 2" xfId="21584"/>
    <cellStyle name="Обычный 5 20 17 2 2 2 2" xfId="51456"/>
    <cellStyle name="Обычный 5 20 17 2 2 3" xfId="51457"/>
    <cellStyle name="Обычный 5 20 17 2 3" xfId="21585"/>
    <cellStyle name="Обычный 5 20 17 2 3 2" xfId="51458"/>
    <cellStyle name="Обычный 5 20 17 2 4" xfId="51459"/>
    <cellStyle name="Обычный 5 20 17 3" xfId="21586"/>
    <cellStyle name="Обычный 5 20 17 3 2" xfId="21587"/>
    <cellStyle name="Обычный 5 20 17 3 2 2" xfId="21588"/>
    <cellStyle name="Обычный 5 20 17 3 2 2 2" xfId="51460"/>
    <cellStyle name="Обычный 5 20 17 3 2 3" xfId="51461"/>
    <cellStyle name="Обычный 5 20 17 3 3" xfId="21589"/>
    <cellStyle name="Обычный 5 20 17 3 3 2" xfId="51462"/>
    <cellStyle name="Обычный 5 20 17 3 4" xfId="51463"/>
    <cellStyle name="Обычный 5 20 17 4" xfId="21590"/>
    <cellStyle name="Обычный 5 20 17 4 2" xfId="21591"/>
    <cellStyle name="Обычный 5 20 17 4 2 2" xfId="21592"/>
    <cellStyle name="Обычный 5 20 17 4 2 2 2" xfId="51464"/>
    <cellStyle name="Обычный 5 20 17 4 2 3" xfId="51465"/>
    <cellStyle name="Обычный 5 20 17 4 3" xfId="21593"/>
    <cellStyle name="Обычный 5 20 17 4 3 2" xfId="51466"/>
    <cellStyle name="Обычный 5 20 17 4 4" xfId="51467"/>
    <cellStyle name="Обычный 5 20 17 5" xfId="21594"/>
    <cellStyle name="Обычный 5 20 17 5 2" xfId="21595"/>
    <cellStyle name="Обычный 5 20 17 5 2 2" xfId="51468"/>
    <cellStyle name="Обычный 5 20 17 5 3" xfId="51469"/>
    <cellStyle name="Обычный 5 20 17 6" xfId="21596"/>
    <cellStyle name="Обычный 5 20 17 6 2" xfId="51470"/>
    <cellStyle name="Обычный 5 20 17 7" xfId="21597"/>
    <cellStyle name="Обычный 5 20 17 7 2" xfId="51471"/>
    <cellStyle name="Обычный 5 20 17 8" xfId="51472"/>
    <cellStyle name="Обычный 5 20 18" xfId="21598"/>
    <cellStyle name="Обычный 5 20 18 2" xfId="21599"/>
    <cellStyle name="Обычный 5 20 18 2 2" xfId="21600"/>
    <cellStyle name="Обычный 5 20 18 2 2 2" xfId="21601"/>
    <cellStyle name="Обычный 5 20 18 2 2 2 2" xfId="51473"/>
    <cellStyle name="Обычный 5 20 18 2 2 3" xfId="51474"/>
    <cellStyle name="Обычный 5 20 18 2 3" xfId="21602"/>
    <cellStyle name="Обычный 5 20 18 2 3 2" xfId="51475"/>
    <cellStyle name="Обычный 5 20 18 2 4" xfId="51476"/>
    <cellStyle name="Обычный 5 20 18 3" xfId="21603"/>
    <cellStyle name="Обычный 5 20 18 3 2" xfId="21604"/>
    <cellStyle name="Обычный 5 20 18 3 2 2" xfId="21605"/>
    <cellStyle name="Обычный 5 20 18 3 2 2 2" xfId="51477"/>
    <cellStyle name="Обычный 5 20 18 3 2 3" xfId="51478"/>
    <cellStyle name="Обычный 5 20 18 3 3" xfId="21606"/>
    <cellStyle name="Обычный 5 20 18 3 3 2" xfId="51479"/>
    <cellStyle name="Обычный 5 20 18 3 4" xfId="51480"/>
    <cellStyle name="Обычный 5 20 18 4" xfId="21607"/>
    <cellStyle name="Обычный 5 20 18 4 2" xfId="21608"/>
    <cellStyle name="Обычный 5 20 18 4 2 2" xfId="21609"/>
    <cellStyle name="Обычный 5 20 18 4 2 2 2" xfId="51481"/>
    <cellStyle name="Обычный 5 20 18 4 2 3" xfId="51482"/>
    <cellStyle name="Обычный 5 20 18 4 3" xfId="21610"/>
    <cellStyle name="Обычный 5 20 18 4 3 2" xfId="51483"/>
    <cellStyle name="Обычный 5 20 18 4 4" xfId="51484"/>
    <cellStyle name="Обычный 5 20 18 5" xfId="21611"/>
    <cellStyle name="Обычный 5 20 18 5 2" xfId="21612"/>
    <cellStyle name="Обычный 5 20 18 5 2 2" xfId="51485"/>
    <cellStyle name="Обычный 5 20 18 5 3" xfId="51486"/>
    <cellStyle name="Обычный 5 20 18 6" xfId="21613"/>
    <cellStyle name="Обычный 5 20 18 6 2" xfId="51487"/>
    <cellStyle name="Обычный 5 20 18 7" xfId="21614"/>
    <cellStyle name="Обычный 5 20 18 7 2" xfId="51488"/>
    <cellStyle name="Обычный 5 20 18 8" xfId="51489"/>
    <cellStyle name="Обычный 5 20 19" xfId="21615"/>
    <cellStyle name="Обычный 5 20 19 2" xfId="21616"/>
    <cellStyle name="Обычный 5 20 19 2 2" xfId="21617"/>
    <cellStyle name="Обычный 5 20 19 2 2 2" xfId="21618"/>
    <cellStyle name="Обычный 5 20 19 2 2 2 2" xfId="51490"/>
    <cellStyle name="Обычный 5 20 19 2 2 3" xfId="51491"/>
    <cellStyle name="Обычный 5 20 19 2 3" xfId="21619"/>
    <cellStyle name="Обычный 5 20 19 2 3 2" xfId="51492"/>
    <cellStyle name="Обычный 5 20 19 2 4" xfId="51493"/>
    <cellStyle name="Обычный 5 20 19 3" xfId="21620"/>
    <cellStyle name="Обычный 5 20 19 3 2" xfId="21621"/>
    <cellStyle name="Обычный 5 20 19 3 2 2" xfId="21622"/>
    <cellStyle name="Обычный 5 20 19 3 2 2 2" xfId="51494"/>
    <cellStyle name="Обычный 5 20 19 3 2 3" xfId="51495"/>
    <cellStyle name="Обычный 5 20 19 3 3" xfId="21623"/>
    <cellStyle name="Обычный 5 20 19 3 3 2" xfId="51496"/>
    <cellStyle name="Обычный 5 20 19 3 4" xfId="51497"/>
    <cellStyle name="Обычный 5 20 19 4" xfId="21624"/>
    <cellStyle name="Обычный 5 20 19 4 2" xfId="21625"/>
    <cellStyle name="Обычный 5 20 19 4 2 2" xfId="21626"/>
    <cellStyle name="Обычный 5 20 19 4 2 2 2" xfId="51498"/>
    <cellStyle name="Обычный 5 20 19 4 2 3" xfId="51499"/>
    <cellStyle name="Обычный 5 20 19 4 3" xfId="21627"/>
    <cellStyle name="Обычный 5 20 19 4 3 2" xfId="51500"/>
    <cellStyle name="Обычный 5 20 19 4 4" xfId="51501"/>
    <cellStyle name="Обычный 5 20 19 5" xfId="21628"/>
    <cellStyle name="Обычный 5 20 19 5 2" xfId="21629"/>
    <cellStyle name="Обычный 5 20 19 5 2 2" xfId="51502"/>
    <cellStyle name="Обычный 5 20 19 5 3" xfId="51503"/>
    <cellStyle name="Обычный 5 20 19 6" xfId="21630"/>
    <cellStyle name="Обычный 5 20 19 6 2" xfId="51504"/>
    <cellStyle name="Обычный 5 20 19 7" xfId="21631"/>
    <cellStyle name="Обычный 5 20 19 7 2" xfId="51505"/>
    <cellStyle name="Обычный 5 20 19 8" xfId="51506"/>
    <cellStyle name="Обычный 5 20 2" xfId="21632"/>
    <cellStyle name="Обычный 5 20 2 2" xfId="21633"/>
    <cellStyle name="Обычный 5 20 2 2 2" xfId="21634"/>
    <cellStyle name="Обычный 5 20 2 2 2 2" xfId="21635"/>
    <cellStyle name="Обычный 5 20 2 2 2 2 2" xfId="51507"/>
    <cellStyle name="Обычный 5 20 2 2 2 3" xfId="51508"/>
    <cellStyle name="Обычный 5 20 2 2 3" xfId="21636"/>
    <cellStyle name="Обычный 5 20 2 2 3 2" xfId="51509"/>
    <cellStyle name="Обычный 5 20 2 2 4" xfId="51510"/>
    <cellStyle name="Обычный 5 20 2 3" xfId="21637"/>
    <cellStyle name="Обычный 5 20 2 3 2" xfId="21638"/>
    <cellStyle name="Обычный 5 20 2 3 2 2" xfId="21639"/>
    <cellStyle name="Обычный 5 20 2 3 2 2 2" xfId="51511"/>
    <cellStyle name="Обычный 5 20 2 3 2 3" xfId="51512"/>
    <cellStyle name="Обычный 5 20 2 3 3" xfId="21640"/>
    <cellStyle name="Обычный 5 20 2 3 3 2" xfId="51513"/>
    <cellStyle name="Обычный 5 20 2 3 4" xfId="51514"/>
    <cellStyle name="Обычный 5 20 2 4" xfId="21641"/>
    <cellStyle name="Обычный 5 20 2 4 2" xfId="21642"/>
    <cellStyle name="Обычный 5 20 2 4 2 2" xfId="21643"/>
    <cellStyle name="Обычный 5 20 2 4 2 2 2" xfId="51515"/>
    <cellStyle name="Обычный 5 20 2 4 2 3" xfId="51516"/>
    <cellStyle name="Обычный 5 20 2 4 3" xfId="21644"/>
    <cellStyle name="Обычный 5 20 2 4 3 2" xfId="51517"/>
    <cellStyle name="Обычный 5 20 2 4 4" xfId="51518"/>
    <cellStyle name="Обычный 5 20 2 5" xfId="21645"/>
    <cellStyle name="Обычный 5 20 2 5 2" xfId="21646"/>
    <cellStyle name="Обычный 5 20 2 5 2 2" xfId="51519"/>
    <cellStyle name="Обычный 5 20 2 5 3" xfId="51520"/>
    <cellStyle name="Обычный 5 20 2 6" xfId="21647"/>
    <cellStyle name="Обычный 5 20 2 6 2" xfId="51521"/>
    <cellStyle name="Обычный 5 20 2 7" xfId="21648"/>
    <cellStyle name="Обычный 5 20 2 7 2" xfId="51522"/>
    <cellStyle name="Обычный 5 20 2 8" xfId="51523"/>
    <cellStyle name="Обычный 5 20 20" xfId="21649"/>
    <cellStyle name="Обычный 5 20 20 2" xfId="21650"/>
    <cellStyle name="Обычный 5 20 20 2 2" xfId="21651"/>
    <cellStyle name="Обычный 5 20 20 2 2 2" xfId="21652"/>
    <cellStyle name="Обычный 5 20 20 2 2 2 2" xfId="51524"/>
    <cellStyle name="Обычный 5 20 20 2 2 3" xfId="51525"/>
    <cellStyle name="Обычный 5 20 20 2 3" xfId="21653"/>
    <cellStyle name="Обычный 5 20 20 2 3 2" xfId="51526"/>
    <cellStyle name="Обычный 5 20 20 2 4" xfId="51527"/>
    <cellStyle name="Обычный 5 20 20 3" xfId="21654"/>
    <cellStyle name="Обычный 5 20 20 3 2" xfId="21655"/>
    <cellStyle name="Обычный 5 20 20 3 2 2" xfId="21656"/>
    <cellStyle name="Обычный 5 20 20 3 2 2 2" xfId="51528"/>
    <cellStyle name="Обычный 5 20 20 3 2 3" xfId="51529"/>
    <cellStyle name="Обычный 5 20 20 3 3" xfId="21657"/>
    <cellStyle name="Обычный 5 20 20 3 3 2" xfId="51530"/>
    <cellStyle name="Обычный 5 20 20 3 4" xfId="51531"/>
    <cellStyle name="Обычный 5 20 20 4" xfId="21658"/>
    <cellStyle name="Обычный 5 20 20 4 2" xfId="21659"/>
    <cellStyle name="Обычный 5 20 20 4 2 2" xfId="21660"/>
    <cellStyle name="Обычный 5 20 20 4 2 2 2" xfId="51532"/>
    <cellStyle name="Обычный 5 20 20 4 2 3" xfId="51533"/>
    <cellStyle name="Обычный 5 20 20 4 3" xfId="21661"/>
    <cellStyle name="Обычный 5 20 20 4 3 2" xfId="51534"/>
    <cellStyle name="Обычный 5 20 20 4 4" xfId="51535"/>
    <cellStyle name="Обычный 5 20 20 5" xfId="21662"/>
    <cellStyle name="Обычный 5 20 20 5 2" xfId="21663"/>
    <cellStyle name="Обычный 5 20 20 5 2 2" xfId="51536"/>
    <cellStyle name="Обычный 5 20 20 5 3" xfId="51537"/>
    <cellStyle name="Обычный 5 20 20 6" xfId="21664"/>
    <cellStyle name="Обычный 5 20 20 6 2" xfId="51538"/>
    <cellStyle name="Обычный 5 20 20 7" xfId="21665"/>
    <cellStyle name="Обычный 5 20 20 7 2" xfId="51539"/>
    <cellStyle name="Обычный 5 20 20 8" xfId="51540"/>
    <cellStyle name="Обычный 5 20 21" xfId="21666"/>
    <cellStyle name="Обычный 5 20 21 2" xfId="21667"/>
    <cellStyle name="Обычный 5 20 21 2 2" xfId="21668"/>
    <cellStyle name="Обычный 5 20 21 2 2 2" xfId="21669"/>
    <cellStyle name="Обычный 5 20 21 2 2 2 2" xfId="51541"/>
    <cellStyle name="Обычный 5 20 21 2 2 3" xfId="51542"/>
    <cellStyle name="Обычный 5 20 21 2 3" xfId="21670"/>
    <cellStyle name="Обычный 5 20 21 2 3 2" xfId="51543"/>
    <cellStyle name="Обычный 5 20 21 2 4" xfId="51544"/>
    <cellStyle name="Обычный 5 20 21 3" xfId="21671"/>
    <cellStyle name="Обычный 5 20 21 3 2" xfId="21672"/>
    <cellStyle name="Обычный 5 20 21 3 2 2" xfId="21673"/>
    <cellStyle name="Обычный 5 20 21 3 2 2 2" xfId="51545"/>
    <cellStyle name="Обычный 5 20 21 3 2 3" xfId="51546"/>
    <cellStyle name="Обычный 5 20 21 3 3" xfId="21674"/>
    <cellStyle name="Обычный 5 20 21 3 3 2" xfId="51547"/>
    <cellStyle name="Обычный 5 20 21 3 4" xfId="51548"/>
    <cellStyle name="Обычный 5 20 21 4" xfId="21675"/>
    <cellStyle name="Обычный 5 20 21 4 2" xfId="21676"/>
    <cellStyle name="Обычный 5 20 21 4 2 2" xfId="21677"/>
    <cellStyle name="Обычный 5 20 21 4 2 2 2" xfId="51549"/>
    <cellStyle name="Обычный 5 20 21 4 2 3" xfId="51550"/>
    <cellStyle name="Обычный 5 20 21 4 3" xfId="21678"/>
    <cellStyle name="Обычный 5 20 21 4 3 2" xfId="51551"/>
    <cellStyle name="Обычный 5 20 21 4 4" xfId="51552"/>
    <cellStyle name="Обычный 5 20 21 5" xfId="21679"/>
    <cellStyle name="Обычный 5 20 21 5 2" xfId="21680"/>
    <cellStyle name="Обычный 5 20 21 5 2 2" xfId="51553"/>
    <cellStyle name="Обычный 5 20 21 5 3" xfId="51554"/>
    <cellStyle name="Обычный 5 20 21 6" xfId="21681"/>
    <cellStyle name="Обычный 5 20 21 6 2" xfId="51555"/>
    <cellStyle name="Обычный 5 20 21 7" xfId="21682"/>
    <cellStyle name="Обычный 5 20 21 7 2" xfId="51556"/>
    <cellStyle name="Обычный 5 20 21 8" xfId="51557"/>
    <cellStyle name="Обычный 5 20 22" xfId="21683"/>
    <cellStyle name="Обычный 5 20 22 2" xfId="21684"/>
    <cellStyle name="Обычный 5 20 22 2 2" xfId="21685"/>
    <cellStyle name="Обычный 5 20 22 2 2 2" xfId="21686"/>
    <cellStyle name="Обычный 5 20 22 2 2 2 2" xfId="51558"/>
    <cellStyle name="Обычный 5 20 22 2 2 3" xfId="51559"/>
    <cellStyle name="Обычный 5 20 22 2 3" xfId="21687"/>
    <cellStyle name="Обычный 5 20 22 2 3 2" xfId="51560"/>
    <cellStyle name="Обычный 5 20 22 2 4" xfId="51561"/>
    <cellStyle name="Обычный 5 20 22 3" xfId="21688"/>
    <cellStyle name="Обычный 5 20 22 3 2" xfId="21689"/>
    <cellStyle name="Обычный 5 20 22 3 2 2" xfId="21690"/>
    <cellStyle name="Обычный 5 20 22 3 2 2 2" xfId="51562"/>
    <cellStyle name="Обычный 5 20 22 3 2 3" xfId="51563"/>
    <cellStyle name="Обычный 5 20 22 3 3" xfId="21691"/>
    <cellStyle name="Обычный 5 20 22 3 3 2" xfId="51564"/>
    <cellStyle name="Обычный 5 20 22 3 4" xfId="51565"/>
    <cellStyle name="Обычный 5 20 22 4" xfId="21692"/>
    <cellStyle name="Обычный 5 20 22 4 2" xfId="21693"/>
    <cellStyle name="Обычный 5 20 22 4 2 2" xfId="21694"/>
    <cellStyle name="Обычный 5 20 22 4 2 2 2" xfId="51566"/>
    <cellStyle name="Обычный 5 20 22 4 2 3" xfId="51567"/>
    <cellStyle name="Обычный 5 20 22 4 3" xfId="21695"/>
    <cellStyle name="Обычный 5 20 22 4 3 2" xfId="51568"/>
    <cellStyle name="Обычный 5 20 22 4 4" xfId="51569"/>
    <cellStyle name="Обычный 5 20 22 5" xfId="21696"/>
    <cellStyle name="Обычный 5 20 22 5 2" xfId="21697"/>
    <cellStyle name="Обычный 5 20 22 5 2 2" xfId="51570"/>
    <cellStyle name="Обычный 5 20 22 5 3" xfId="51571"/>
    <cellStyle name="Обычный 5 20 22 6" xfId="21698"/>
    <cellStyle name="Обычный 5 20 22 6 2" xfId="51572"/>
    <cellStyle name="Обычный 5 20 22 7" xfId="21699"/>
    <cellStyle name="Обычный 5 20 22 7 2" xfId="51573"/>
    <cellStyle name="Обычный 5 20 22 8" xfId="51574"/>
    <cellStyle name="Обычный 5 20 23" xfId="21700"/>
    <cellStyle name="Обычный 5 20 23 2" xfId="21701"/>
    <cellStyle name="Обычный 5 20 23 2 2" xfId="21702"/>
    <cellStyle name="Обычный 5 20 23 2 2 2" xfId="21703"/>
    <cellStyle name="Обычный 5 20 23 2 2 2 2" xfId="51575"/>
    <cellStyle name="Обычный 5 20 23 2 2 3" xfId="51576"/>
    <cellStyle name="Обычный 5 20 23 2 3" xfId="21704"/>
    <cellStyle name="Обычный 5 20 23 2 3 2" xfId="51577"/>
    <cellStyle name="Обычный 5 20 23 2 4" xfId="51578"/>
    <cellStyle name="Обычный 5 20 23 3" xfId="21705"/>
    <cellStyle name="Обычный 5 20 23 3 2" xfId="21706"/>
    <cellStyle name="Обычный 5 20 23 3 2 2" xfId="21707"/>
    <cellStyle name="Обычный 5 20 23 3 2 2 2" xfId="51579"/>
    <cellStyle name="Обычный 5 20 23 3 2 3" xfId="51580"/>
    <cellStyle name="Обычный 5 20 23 3 3" xfId="21708"/>
    <cellStyle name="Обычный 5 20 23 3 3 2" xfId="51581"/>
    <cellStyle name="Обычный 5 20 23 3 4" xfId="51582"/>
    <cellStyle name="Обычный 5 20 23 4" xfId="21709"/>
    <cellStyle name="Обычный 5 20 23 4 2" xfId="21710"/>
    <cellStyle name="Обычный 5 20 23 4 2 2" xfId="21711"/>
    <cellStyle name="Обычный 5 20 23 4 2 2 2" xfId="51583"/>
    <cellStyle name="Обычный 5 20 23 4 2 3" xfId="51584"/>
    <cellStyle name="Обычный 5 20 23 4 3" xfId="21712"/>
    <cellStyle name="Обычный 5 20 23 4 3 2" xfId="51585"/>
    <cellStyle name="Обычный 5 20 23 4 4" xfId="51586"/>
    <cellStyle name="Обычный 5 20 23 5" xfId="21713"/>
    <cellStyle name="Обычный 5 20 23 5 2" xfId="21714"/>
    <cellStyle name="Обычный 5 20 23 5 2 2" xfId="51587"/>
    <cellStyle name="Обычный 5 20 23 5 3" xfId="51588"/>
    <cellStyle name="Обычный 5 20 23 6" xfId="21715"/>
    <cellStyle name="Обычный 5 20 23 6 2" xfId="51589"/>
    <cellStyle name="Обычный 5 20 23 7" xfId="21716"/>
    <cellStyle name="Обычный 5 20 23 7 2" xfId="51590"/>
    <cellStyle name="Обычный 5 20 23 8" xfId="51591"/>
    <cellStyle name="Обычный 5 20 24" xfId="21717"/>
    <cellStyle name="Обычный 5 20 24 2" xfId="21718"/>
    <cellStyle name="Обычный 5 20 24 2 2" xfId="21719"/>
    <cellStyle name="Обычный 5 20 24 2 2 2" xfId="21720"/>
    <cellStyle name="Обычный 5 20 24 2 2 2 2" xfId="51592"/>
    <cellStyle name="Обычный 5 20 24 2 2 3" xfId="51593"/>
    <cellStyle name="Обычный 5 20 24 2 3" xfId="21721"/>
    <cellStyle name="Обычный 5 20 24 2 3 2" xfId="51594"/>
    <cellStyle name="Обычный 5 20 24 2 4" xfId="51595"/>
    <cellStyle name="Обычный 5 20 24 3" xfId="21722"/>
    <cellStyle name="Обычный 5 20 24 3 2" xfId="21723"/>
    <cellStyle name="Обычный 5 20 24 3 2 2" xfId="21724"/>
    <cellStyle name="Обычный 5 20 24 3 2 2 2" xfId="51596"/>
    <cellStyle name="Обычный 5 20 24 3 2 3" xfId="51597"/>
    <cellStyle name="Обычный 5 20 24 3 3" xfId="21725"/>
    <cellStyle name="Обычный 5 20 24 3 3 2" xfId="51598"/>
    <cellStyle name="Обычный 5 20 24 3 4" xfId="51599"/>
    <cellStyle name="Обычный 5 20 24 4" xfId="21726"/>
    <cellStyle name="Обычный 5 20 24 4 2" xfId="21727"/>
    <cellStyle name="Обычный 5 20 24 4 2 2" xfId="21728"/>
    <cellStyle name="Обычный 5 20 24 4 2 2 2" xfId="51600"/>
    <cellStyle name="Обычный 5 20 24 4 2 3" xfId="51601"/>
    <cellStyle name="Обычный 5 20 24 4 3" xfId="21729"/>
    <cellStyle name="Обычный 5 20 24 4 3 2" xfId="51602"/>
    <cellStyle name="Обычный 5 20 24 4 4" xfId="51603"/>
    <cellStyle name="Обычный 5 20 24 5" xfId="21730"/>
    <cellStyle name="Обычный 5 20 24 5 2" xfId="21731"/>
    <cellStyle name="Обычный 5 20 24 5 2 2" xfId="51604"/>
    <cellStyle name="Обычный 5 20 24 5 3" xfId="51605"/>
    <cellStyle name="Обычный 5 20 24 6" xfId="21732"/>
    <cellStyle name="Обычный 5 20 24 6 2" xfId="51606"/>
    <cellStyle name="Обычный 5 20 24 7" xfId="21733"/>
    <cellStyle name="Обычный 5 20 24 7 2" xfId="51607"/>
    <cellStyle name="Обычный 5 20 24 8" xfId="51608"/>
    <cellStyle name="Обычный 5 20 25" xfId="21734"/>
    <cellStyle name="Обычный 5 20 25 2" xfId="21735"/>
    <cellStyle name="Обычный 5 20 25 2 2" xfId="21736"/>
    <cellStyle name="Обычный 5 20 25 2 2 2" xfId="21737"/>
    <cellStyle name="Обычный 5 20 25 2 2 2 2" xfId="51609"/>
    <cellStyle name="Обычный 5 20 25 2 2 3" xfId="51610"/>
    <cellStyle name="Обычный 5 20 25 2 3" xfId="21738"/>
    <cellStyle name="Обычный 5 20 25 2 3 2" xfId="51611"/>
    <cellStyle name="Обычный 5 20 25 2 4" xfId="51612"/>
    <cellStyle name="Обычный 5 20 25 3" xfId="21739"/>
    <cellStyle name="Обычный 5 20 25 3 2" xfId="21740"/>
    <cellStyle name="Обычный 5 20 25 3 2 2" xfId="21741"/>
    <cellStyle name="Обычный 5 20 25 3 2 2 2" xfId="51613"/>
    <cellStyle name="Обычный 5 20 25 3 2 3" xfId="51614"/>
    <cellStyle name="Обычный 5 20 25 3 3" xfId="21742"/>
    <cellStyle name="Обычный 5 20 25 3 3 2" xfId="51615"/>
    <cellStyle name="Обычный 5 20 25 3 4" xfId="51616"/>
    <cellStyle name="Обычный 5 20 25 4" xfId="21743"/>
    <cellStyle name="Обычный 5 20 25 4 2" xfId="21744"/>
    <cellStyle name="Обычный 5 20 25 4 2 2" xfId="21745"/>
    <cellStyle name="Обычный 5 20 25 4 2 2 2" xfId="51617"/>
    <cellStyle name="Обычный 5 20 25 4 2 3" xfId="51618"/>
    <cellStyle name="Обычный 5 20 25 4 3" xfId="21746"/>
    <cellStyle name="Обычный 5 20 25 4 3 2" xfId="51619"/>
    <cellStyle name="Обычный 5 20 25 4 4" xfId="51620"/>
    <cellStyle name="Обычный 5 20 25 5" xfId="21747"/>
    <cellStyle name="Обычный 5 20 25 5 2" xfId="21748"/>
    <cellStyle name="Обычный 5 20 25 5 2 2" xfId="51621"/>
    <cellStyle name="Обычный 5 20 25 5 3" xfId="51622"/>
    <cellStyle name="Обычный 5 20 25 6" xfId="21749"/>
    <cellStyle name="Обычный 5 20 25 6 2" xfId="51623"/>
    <cellStyle name="Обычный 5 20 25 7" xfId="21750"/>
    <cellStyle name="Обычный 5 20 25 7 2" xfId="51624"/>
    <cellStyle name="Обычный 5 20 25 8" xfId="51625"/>
    <cellStyle name="Обычный 5 20 26" xfId="21751"/>
    <cellStyle name="Обычный 5 20 26 2" xfId="21752"/>
    <cellStyle name="Обычный 5 20 26 2 2" xfId="21753"/>
    <cellStyle name="Обычный 5 20 26 2 2 2" xfId="21754"/>
    <cellStyle name="Обычный 5 20 26 2 2 2 2" xfId="51626"/>
    <cellStyle name="Обычный 5 20 26 2 2 3" xfId="51627"/>
    <cellStyle name="Обычный 5 20 26 2 3" xfId="21755"/>
    <cellStyle name="Обычный 5 20 26 2 3 2" xfId="51628"/>
    <cellStyle name="Обычный 5 20 26 2 4" xfId="51629"/>
    <cellStyle name="Обычный 5 20 26 3" xfId="21756"/>
    <cellStyle name="Обычный 5 20 26 3 2" xfId="21757"/>
    <cellStyle name="Обычный 5 20 26 3 2 2" xfId="21758"/>
    <cellStyle name="Обычный 5 20 26 3 2 2 2" xfId="51630"/>
    <cellStyle name="Обычный 5 20 26 3 2 3" xfId="51631"/>
    <cellStyle name="Обычный 5 20 26 3 3" xfId="21759"/>
    <cellStyle name="Обычный 5 20 26 3 3 2" xfId="51632"/>
    <cellStyle name="Обычный 5 20 26 3 4" xfId="51633"/>
    <cellStyle name="Обычный 5 20 26 4" xfId="21760"/>
    <cellStyle name="Обычный 5 20 26 4 2" xfId="21761"/>
    <cellStyle name="Обычный 5 20 26 4 2 2" xfId="21762"/>
    <cellStyle name="Обычный 5 20 26 4 2 2 2" xfId="51634"/>
    <cellStyle name="Обычный 5 20 26 4 2 3" xfId="51635"/>
    <cellStyle name="Обычный 5 20 26 4 3" xfId="21763"/>
    <cellStyle name="Обычный 5 20 26 4 3 2" xfId="51636"/>
    <cellStyle name="Обычный 5 20 26 4 4" xfId="51637"/>
    <cellStyle name="Обычный 5 20 26 5" xfId="21764"/>
    <cellStyle name="Обычный 5 20 26 5 2" xfId="21765"/>
    <cellStyle name="Обычный 5 20 26 5 2 2" xfId="51638"/>
    <cellStyle name="Обычный 5 20 26 5 3" xfId="51639"/>
    <cellStyle name="Обычный 5 20 26 6" xfId="21766"/>
    <cellStyle name="Обычный 5 20 26 6 2" xfId="51640"/>
    <cellStyle name="Обычный 5 20 26 7" xfId="21767"/>
    <cellStyle name="Обычный 5 20 26 7 2" xfId="51641"/>
    <cellStyle name="Обычный 5 20 26 8" xfId="51642"/>
    <cellStyle name="Обычный 5 20 27" xfId="21768"/>
    <cellStyle name="Обычный 5 20 27 2" xfId="21769"/>
    <cellStyle name="Обычный 5 20 27 2 2" xfId="21770"/>
    <cellStyle name="Обычный 5 20 27 2 2 2" xfId="21771"/>
    <cellStyle name="Обычный 5 20 27 2 2 2 2" xfId="51643"/>
    <cellStyle name="Обычный 5 20 27 2 2 3" xfId="51644"/>
    <cellStyle name="Обычный 5 20 27 2 3" xfId="21772"/>
    <cellStyle name="Обычный 5 20 27 2 3 2" xfId="51645"/>
    <cellStyle name="Обычный 5 20 27 2 4" xfId="51646"/>
    <cellStyle name="Обычный 5 20 27 3" xfId="21773"/>
    <cellStyle name="Обычный 5 20 27 3 2" xfId="21774"/>
    <cellStyle name="Обычный 5 20 27 3 2 2" xfId="21775"/>
    <cellStyle name="Обычный 5 20 27 3 2 2 2" xfId="51647"/>
    <cellStyle name="Обычный 5 20 27 3 2 3" xfId="51648"/>
    <cellStyle name="Обычный 5 20 27 3 3" xfId="21776"/>
    <cellStyle name="Обычный 5 20 27 3 3 2" xfId="51649"/>
    <cellStyle name="Обычный 5 20 27 3 4" xfId="51650"/>
    <cellStyle name="Обычный 5 20 27 4" xfId="21777"/>
    <cellStyle name="Обычный 5 20 27 4 2" xfId="21778"/>
    <cellStyle name="Обычный 5 20 27 4 2 2" xfId="21779"/>
    <cellStyle name="Обычный 5 20 27 4 2 2 2" xfId="51651"/>
    <cellStyle name="Обычный 5 20 27 4 2 3" xfId="51652"/>
    <cellStyle name="Обычный 5 20 27 4 3" xfId="21780"/>
    <cellStyle name="Обычный 5 20 27 4 3 2" xfId="51653"/>
    <cellStyle name="Обычный 5 20 27 4 4" xfId="51654"/>
    <cellStyle name="Обычный 5 20 27 5" xfId="21781"/>
    <cellStyle name="Обычный 5 20 27 5 2" xfId="21782"/>
    <cellStyle name="Обычный 5 20 27 5 2 2" xfId="51655"/>
    <cellStyle name="Обычный 5 20 27 5 3" xfId="51656"/>
    <cellStyle name="Обычный 5 20 27 6" xfId="21783"/>
    <cellStyle name="Обычный 5 20 27 6 2" xfId="51657"/>
    <cellStyle name="Обычный 5 20 27 7" xfId="21784"/>
    <cellStyle name="Обычный 5 20 27 7 2" xfId="51658"/>
    <cellStyle name="Обычный 5 20 27 8" xfId="51659"/>
    <cellStyle name="Обычный 5 20 28" xfId="21785"/>
    <cellStyle name="Обычный 5 20 28 2" xfId="21786"/>
    <cellStyle name="Обычный 5 20 28 2 2" xfId="21787"/>
    <cellStyle name="Обычный 5 20 28 2 2 2" xfId="21788"/>
    <cellStyle name="Обычный 5 20 28 2 2 2 2" xfId="51660"/>
    <cellStyle name="Обычный 5 20 28 2 2 3" xfId="51661"/>
    <cellStyle name="Обычный 5 20 28 2 3" xfId="21789"/>
    <cellStyle name="Обычный 5 20 28 2 3 2" xfId="51662"/>
    <cellStyle name="Обычный 5 20 28 2 4" xfId="51663"/>
    <cellStyle name="Обычный 5 20 28 3" xfId="21790"/>
    <cellStyle name="Обычный 5 20 28 3 2" xfId="21791"/>
    <cellStyle name="Обычный 5 20 28 3 2 2" xfId="21792"/>
    <cellStyle name="Обычный 5 20 28 3 2 2 2" xfId="51664"/>
    <cellStyle name="Обычный 5 20 28 3 2 3" xfId="51665"/>
    <cellStyle name="Обычный 5 20 28 3 3" xfId="21793"/>
    <cellStyle name="Обычный 5 20 28 3 3 2" xfId="51666"/>
    <cellStyle name="Обычный 5 20 28 3 4" xfId="51667"/>
    <cellStyle name="Обычный 5 20 28 4" xfId="21794"/>
    <cellStyle name="Обычный 5 20 28 4 2" xfId="21795"/>
    <cellStyle name="Обычный 5 20 28 4 2 2" xfId="21796"/>
    <cellStyle name="Обычный 5 20 28 4 2 2 2" xfId="51668"/>
    <cellStyle name="Обычный 5 20 28 4 2 3" xfId="51669"/>
    <cellStyle name="Обычный 5 20 28 4 3" xfId="21797"/>
    <cellStyle name="Обычный 5 20 28 4 3 2" xfId="51670"/>
    <cellStyle name="Обычный 5 20 28 4 4" xfId="51671"/>
    <cellStyle name="Обычный 5 20 28 5" xfId="21798"/>
    <cellStyle name="Обычный 5 20 28 5 2" xfId="21799"/>
    <cellStyle name="Обычный 5 20 28 5 2 2" xfId="51672"/>
    <cellStyle name="Обычный 5 20 28 5 3" xfId="51673"/>
    <cellStyle name="Обычный 5 20 28 6" xfId="21800"/>
    <cellStyle name="Обычный 5 20 28 6 2" xfId="51674"/>
    <cellStyle name="Обычный 5 20 28 7" xfId="21801"/>
    <cellStyle name="Обычный 5 20 28 7 2" xfId="51675"/>
    <cellStyle name="Обычный 5 20 28 8" xfId="51676"/>
    <cellStyle name="Обычный 5 20 29" xfId="21802"/>
    <cellStyle name="Обычный 5 20 29 2" xfId="21803"/>
    <cellStyle name="Обычный 5 20 29 2 2" xfId="21804"/>
    <cellStyle name="Обычный 5 20 29 2 2 2" xfId="21805"/>
    <cellStyle name="Обычный 5 20 29 2 2 2 2" xfId="51677"/>
    <cellStyle name="Обычный 5 20 29 2 2 3" xfId="51678"/>
    <cellStyle name="Обычный 5 20 29 2 3" xfId="21806"/>
    <cellStyle name="Обычный 5 20 29 2 3 2" xfId="51679"/>
    <cellStyle name="Обычный 5 20 29 2 4" xfId="51680"/>
    <cellStyle name="Обычный 5 20 29 3" xfId="21807"/>
    <cellStyle name="Обычный 5 20 29 3 2" xfId="21808"/>
    <cellStyle name="Обычный 5 20 29 3 2 2" xfId="21809"/>
    <cellStyle name="Обычный 5 20 29 3 2 2 2" xfId="51681"/>
    <cellStyle name="Обычный 5 20 29 3 2 3" xfId="51682"/>
    <cellStyle name="Обычный 5 20 29 3 3" xfId="21810"/>
    <cellStyle name="Обычный 5 20 29 3 3 2" xfId="51683"/>
    <cellStyle name="Обычный 5 20 29 3 4" xfId="51684"/>
    <cellStyle name="Обычный 5 20 29 4" xfId="21811"/>
    <cellStyle name="Обычный 5 20 29 4 2" xfId="21812"/>
    <cellStyle name="Обычный 5 20 29 4 2 2" xfId="21813"/>
    <cellStyle name="Обычный 5 20 29 4 2 2 2" xfId="51685"/>
    <cellStyle name="Обычный 5 20 29 4 2 3" xfId="51686"/>
    <cellStyle name="Обычный 5 20 29 4 3" xfId="21814"/>
    <cellStyle name="Обычный 5 20 29 4 3 2" xfId="51687"/>
    <cellStyle name="Обычный 5 20 29 4 4" xfId="51688"/>
    <cellStyle name="Обычный 5 20 29 5" xfId="21815"/>
    <cellStyle name="Обычный 5 20 29 5 2" xfId="21816"/>
    <cellStyle name="Обычный 5 20 29 5 2 2" xfId="51689"/>
    <cellStyle name="Обычный 5 20 29 5 3" xfId="51690"/>
    <cellStyle name="Обычный 5 20 29 6" xfId="21817"/>
    <cellStyle name="Обычный 5 20 29 6 2" xfId="51691"/>
    <cellStyle name="Обычный 5 20 29 7" xfId="21818"/>
    <cellStyle name="Обычный 5 20 29 7 2" xfId="51692"/>
    <cellStyle name="Обычный 5 20 29 8" xfId="51693"/>
    <cellStyle name="Обычный 5 20 3" xfId="21819"/>
    <cellStyle name="Обычный 5 20 3 2" xfId="21820"/>
    <cellStyle name="Обычный 5 20 3 2 2" xfId="21821"/>
    <cellStyle name="Обычный 5 20 3 2 2 2" xfId="21822"/>
    <cellStyle name="Обычный 5 20 3 2 2 2 2" xfId="51694"/>
    <cellStyle name="Обычный 5 20 3 2 2 3" xfId="51695"/>
    <cellStyle name="Обычный 5 20 3 2 3" xfId="21823"/>
    <cellStyle name="Обычный 5 20 3 2 3 2" xfId="51696"/>
    <cellStyle name="Обычный 5 20 3 2 4" xfId="51697"/>
    <cellStyle name="Обычный 5 20 3 3" xfId="21824"/>
    <cellStyle name="Обычный 5 20 3 3 2" xfId="21825"/>
    <cellStyle name="Обычный 5 20 3 3 2 2" xfId="21826"/>
    <cellStyle name="Обычный 5 20 3 3 2 2 2" xfId="51698"/>
    <cellStyle name="Обычный 5 20 3 3 2 3" xfId="51699"/>
    <cellStyle name="Обычный 5 20 3 3 3" xfId="21827"/>
    <cellStyle name="Обычный 5 20 3 3 3 2" xfId="51700"/>
    <cellStyle name="Обычный 5 20 3 3 4" xfId="51701"/>
    <cellStyle name="Обычный 5 20 3 4" xfId="21828"/>
    <cellStyle name="Обычный 5 20 3 4 2" xfId="21829"/>
    <cellStyle name="Обычный 5 20 3 4 2 2" xfId="21830"/>
    <cellStyle name="Обычный 5 20 3 4 2 2 2" xfId="51702"/>
    <cellStyle name="Обычный 5 20 3 4 2 3" xfId="51703"/>
    <cellStyle name="Обычный 5 20 3 4 3" xfId="21831"/>
    <cellStyle name="Обычный 5 20 3 4 3 2" xfId="51704"/>
    <cellStyle name="Обычный 5 20 3 4 4" xfId="51705"/>
    <cellStyle name="Обычный 5 20 3 5" xfId="21832"/>
    <cellStyle name="Обычный 5 20 3 5 2" xfId="21833"/>
    <cellStyle name="Обычный 5 20 3 5 2 2" xfId="51706"/>
    <cellStyle name="Обычный 5 20 3 5 3" xfId="51707"/>
    <cellStyle name="Обычный 5 20 3 6" xfId="21834"/>
    <cellStyle name="Обычный 5 20 3 6 2" xfId="51708"/>
    <cellStyle name="Обычный 5 20 3 7" xfId="21835"/>
    <cellStyle name="Обычный 5 20 3 7 2" xfId="51709"/>
    <cellStyle name="Обычный 5 20 3 8" xfId="51710"/>
    <cellStyle name="Обычный 5 20 30" xfId="21836"/>
    <cellStyle name="Обычный 5 20 30 2" xfId="21837"/>
    <cellStyle name="Обычный 5 20 30 2 2" xfId="21838"/>
    <cellStyle name="Обычный 5 20 30 2 2 2" xfId="51711"/>
    <cellStyle name="Обычный 5 20 30 2 3" xfId="51712"/>
    <cellStyle name="Обычный 5 20 30 3" xfId="21839"/>
    <cellStyle name="Обычный 5 20 30 3 2" xfId="51713"/>
    <cellStyle name="Обычный 5 20 30 4" xfId="51714"/>
    <cellStyle name="Обычный 5 20 31" xfId="21840"/>
    <cellStyle name="Обычный 5 20 31 2" xfId="21841"/>
    <cellStyle name="Обычный 5 20 31 2 2" xfId="21842"/>
    <cellStyle name="Обычный 5 20 31 2 2 2" xfId="51715"/>
    <cellStyle name="Обычный 5 20 31 2 3" xfId="51716"/>
    <cellStyle name="Обычный 5 20 31 3" xfId="21843"/>
    <cellStyle name="Обычный 5 20 31 3 2" xfId="51717"/>
    <cellStyle name="Обычный 5 20 31 4" xfId="51718"/>
    <cellStyle name="Обычный 5 20 32" xfId="21844"/>
    <cellStyle name="Обычный 5 20 32 2" xfId="21845"/>
    <cellStyle name="Обычный 5 20 32 2 2" xfId="21846"/>
    <cellStyle name="Обычный 5 20 32 2 2 2" xfId="51719"/>
    <cellStyle name="Обычный 5 20 32 2 3" xfId="51720"/>
    <cellStyle name="Обычный 5 20 32 3" xfId="21847"/>
    <cellStyle name="Обычный 5 20 32 3 2" xfId="51721"/>
    <cellStyle name="Обычный 5 20 32 4" xfId="51722"/>
    <cellStyle name="Обычный 5 20 33" xfId="21848"/>
    <cellStyle name="Обычный 5 20 33 2" xfId="21849"/>
    <cellStyle name="Обычный 5 20 33 2 2" xfId="51723"/>
    <cellStyle name="Обычный 5 20 33 3" xfId="51724"/>
    <cellStyle name="Обычный 5 20 34" xfId="21850"/>
    <cellStyle name="Обычный 5 20 34 2" xfId="51725"/>
    <cellStyle name="Обычный 5 20 35" xfId="21851"/>
    <cellStyle name="Обычный 5 20 35 2" xfId="51726"/>
    <cellStyle name="Обычный 5 20 36" xfId="51727"/>
    <cellStyle name="Обычный 5 20 4" xfId="21852"/>
    <cellStyle name="Обычный 5 20 4 2" xfId="21853"/>
    <cellStyle name="Обычный 5 20 4 2 2" xfId="21854"/>
    <cellStyle name="Обычный 5 20 4 2 2 2" xfId="21855"/>
    <cellStyle name="Обычный 5 20 4 2 2 2 2" xfId="51728"/>
    <cellStyle name="Обычный 5 20 4 2 2 3" xfId="51729"/>
    <cellStyle name="Обычный 5 20 4 2 3" xfId="21856"/>
    <cellStyle name="Обычный 5 20 4 2 3 2" xfId="51730"/>
    <cellStyle name="Обычный 5 20 4 2 4" xfId="51731"/>
    <cellStyle name="Обычный 5 20 4 3" xfId="21857"/>
    <cellStyle name="Обычный 5 20 4 3 2" xfId="21858"/>
    <cellStyle name="Обычный 5 20 4 3 2 2" xfId="21859"/>
    <cellStyle name="Обычный 5 20 4 3 2 2 2" xfId="51732"/>
    <cellStyle name="Обычный 5 20 4 3 2 3" xfId="51733"/>
    <cellStyle name="Обычный 5 20 4 3 3" xfId="21860"/>
    <cellStyle name="Обычный 5 20 4 3 3 2" xfId="51734"/>
    <cellStyle name="Обычный 5 20 4 3 4" xfId="51735"/>
    <cellStyle name="Обычный 5 20 4 4" xfId="21861"/>
    <cellStyle name="Обычный 5 20 4 4 2" xfId="21862"/>
    <cellStyle name="Обычный 5 20 4 4 2 2" xfId="21863"/>
    <cellStyle name="Обычный 5 20 4 4 2 2 2" xfId="51736"/>
    <cellStyle name="Обычный 5 20 4 4 2 3" xfId="51737"/>
    <cellStyle name="Обычный 5 20 4 4 3" xfId="21864"/>
    <cellStyle name="Обычный 5 20 4 4 3 2" xfId="51738"/>
    <cellStyle name="Обычный 5 20 4 4 4" xfId="51739"/>
    <cellStyle name="Обычный 5 20 4 5" xfId="21865"/>
    <cellStyle name="Обычный 5 20 4 5 2" xfId="21866"/>
    <cellStyle name="Обычный 5 20 4 5 2 2" xfId="51740"/>
    <cellStyle name="Обычный 5 20 4 5 3" xfId="51741"/>
    <cellStyle name="Обычный 5 20 4 6" xfId="21867"/>
    <cellStyle name="Обычный 5 20 4 6 2" xfId="51742"/>
    <cellStyle name="Обычный 5 20 4 7" xfId="21868"/>
    <cellStyle name="Обычный 5 20 4 7 2" xfId="51743"/>
    <cellStyle name="Обычный 5 20 4 8" xfId="51744"/>
    <cellStyle name="Обычный 5 20 5" xfId="21869"/>
    <cellStyle name="Обычный 5 20 5 2" xfId="21870"/>
    <cellStyle name="Обычный 5 20 5 2 2" xfId="21871"/>
    <cellStyle name="Обычный 5 20 5 2 2 2" xfId="21872"/>
    <cellStyle name="Обычный 5 20 5 2 2 2 2" xfId="51745"/>
    <cellStyle name="Обычный 5 20 5 2 2 3" xfId="51746"/>
    <cellStyle name="Обычный 5 20 5 2 3" xfId="21873"/>
    <cellStyle name="Обычный 5 20 5 2 3 2" xfId="51747"/>
    <cellStyle name="Обычный 5 20 5 2 4" xfId="51748"/>
    <cellStyle name="Обычный 5 20 5 3" xfId="21874"/>
    <cellStyle name="Обычный 5 20 5 3 2" xfId="21875"/>
    <cellStyle name="Обычный 5 20 5 3 2 2" xfId="21876"/>
    <cellStyle name="Обычный 5 20 5 3 2 2 2" xfId="51749"/>
    <cellStyle name="Обычный 5 20 5 3 2 3" xfId="51750"/>
    <cellStyle name="Обычный 5 20 5 3 3" xfId="21877"/>
    <cellStyle name="Обычный 5 20 5 3 3 2" xfId="51751"/>
    <cellStyle name="Обычный 5 20 5 3 4" xfId="51752"/>
    <cellStyle name="Обычный 5 20 5 4" xfId="21878"/>
    <cellStyle name="Обычный 5 20 5 4 2" xfId="21879"/>
    <cellStyle name="Обычный 5 20 5 4 2 2" xfId="21880"/>
    <cellStyle name="Обычный 5 20 5 4 2 2 2" xfId="51753"/>
    <cellStyle name="Обычный 5 20 5 4 2 3" xfId="51754"/>
    <cellStyle name="Обычный 5 20 5 4 3" xfId="21881"/>
    <cellStyle name="Обычный 5 20 5 4 3 2" xfId="51755"/>
    <cellStyle name="Обычный 5 20 5 4 4" xfId="51756"/>
    <cellStyle name="Обычный 5 20 5 5" xfId="21882"/>
    <cellStyle name="Обычный 5 20 5 5 2" xfId="21883"/>
    <cellStyle name="Обычный 5 20 5 5 2 2" xfId="51757"/>
    <cellStyle name="Обычный 5 20 5 5 3" xfId="51758"/>
    <cellStyle name="Обычный 5 20 5 6" xfId="21884"/>
    <cellStyle name="Обычный 5 20 5 6 2" xfId="51759"/>
    <cellStyle name="Обычный 5 20 5 7" xfId="21885"/>
    <cellStyle name="Обычный 5 20 5 7 2" xfId="51760"/>
    <cellStyle name="Обычный 5 20 5 8" xfId="51761"/>
    <cellStyle name="Обычный 5 20 6" xfId="21886"/>
    <cellStyle name="Обычный 5 20 6 2" xfId="21887"/>
    <cellStyle name="Обычный 5 20 6 2 2" xfId="21888"/>
    <cellStyle name="Обычный 5 20 6 2 2 2" xfId="21889"/>
    <cellStyle name="Обычный 5 20 6 2 2 2 2" xfId="51762"/>
    <cellStyle name="Обычный 5 20 6 2 2 3" xfId="51763"/>
    <cellStyle name="Обычный 5 20 6 2 3" xfId="21890"/>
    <cellStyle name="Обычный 5 20 6 2 3 2" xfId="51764"/>
    <cellStyle name="Обычный 5 20 6 2 4" xfId="51765"/>
    <cellStyle name="Обычный 5 20 6 3" xfId="21891"/>
    <cellStyle name="Обычный 5 20 6 3 2" xfId="21892"/>
    <cellStyle name="Обычный 5 20 6 3 2 2" xfId="21893"/>
    <cellStyle name="Обычный 5 20 6 3 2 2 2" xfId="51766"/>
    <cellStyle name="Обычный 5 20 6 3 2 3" xfId="51767"/>
    <cellStyle name="Обычный 5 20 6 3 3" xfId="21894"/>
    <cellStyle name="Обычный 5 20 6 3 3 2" xfId="51768"/>
    <cellStyle name="Обычный 5 20 6 3 4" xfId="51769"/>
    <cellStyle name="Обычный 5 20 6 4" xfId="21895"/>
    <cellStyle name="Обычный 5 20 6 4 2" xfId="21896"/>
    <cellStyle name="Обычный 5 20 6 4 2 2" xfId="21897"/>
    <cellStyle name="Обычный 5 20 6 4 2 2 2" xfId="51770"/>
    <cellStyle name="Обычный 5 20 6 4 2 3" xfId="51771"/>
    <cellStyle name="Обычный 5 20 6 4 3" xfId="21898"/>
    <cellStyle name="Обычный 5 20 6 4 3 2" xfId="51772"/>
    <cellStyle name="Обычный 5 20 6 4 4" xfId="51773"/>
    <cellStyle name="Обычный 5 20 6 5" xfId="21899"/>
    <cellStyle name="Обычный 5 20 6 5 2" xfId="21900"/>
    <cellStyle name="Обычный 5 20 6 5 2 2" xfId="51774"/>
    <cellStyle name="Обычный 5 20 6 5 3" xfId="51775"/>
    <cellStyle name="Обычный 5 20 6 6" xfId="21901"/>
    <cellStyle name="Обычный 5 20 6 6 2" xfId="51776"/>
    <cellStyle name="Обычный 5 20 6 7" xfId="21902"/>
    <cellStyle name="Обычный 5 20 6 7 2" xfId="51777"/>
    <cellStyle name="Обычный 5 20 6 8" xfId="51778"/>
    <cellStyle name="Обычный 5 20 7" xfId="21903"/>
    <cellStyle name="Обычный 5 20 7 2" xfId="21904"/>
    <cellStyle name="Обычный 5 20 7 2 2" xfId="21905"/>
    <cellStyle name="Обычный 5 20 7 2 2 2" xfId="21906"/>
    <cellStyle name="Обычный 5 20 7 2 2 2 2" xfId="51779"/>
    <cellStyle name="Обычный 5 20 7 2 2 3" xfId="51780"/>
    <cellStyle name="Обычный 5 20 7 2 3" xfId="21907"/>
    <cellStyle name="Обычный 5 20 7 2 3 2" xfId="51781"/>
    <cellStyle name="Обычный 5 20 7 2 4" xfId="51782"/>
    <cellStyle name="Обычный 5 20 7 3" xfId="21908"/>
    <cellStyle name="Обычный 5 20 7 3 2" xfId="21909"/>
    <cellStyle name="Обычный 5 20 7 3 2 2" xfId="21910"/>
    <cellStyle name="Обычный 5 20 7 3 2 2 2" xfId="51783"/>
    <cellStyle name="Обычный 5 20 7 3 2 3" xfId="51784"/>
    <cellStyle name="Обычный 5 20 7 3 3" xfId="21911"/>
    <cellStyle name="Обычный 5 20 7 3 3 2" xfId="51785"/>
    <cellStyle name="Обычный 5 20 7 3 4" xfId="51786"/>
    <cellStyle name="Обычный 5 20 7 4" xfId="21912"/>
    <cellStyle name="Обычный 5 20 7 4 2" xfId="21913"/>
    <cellStyle name="Обычный 5 20 7 4 2 2" xfId="21914"/>
    <cellStyle name="Обычный 5 20 7 4 2 2 2" xfId="51787"/>
    <cellStyle name="Обычный 5 20 7 4 2 3" xfId="51788"/>
    <cellStyle name="Обычный 5 20 7 4 3" xfId="21915"/>
    <cellStyle name="Обычный 5 20 7 4 3 2" xfId="51789"/>
    <cellStyle name="Обычный 5 20 7 4 4" xfId="51790"/>
    <cellStyle name="Обычный 5 20 7 5" xfId="21916"/>
    <cellStyle name="Обычный 5 20 7 5 2" xfId="21917"/>
    <cellStyle name="Обычный 5 20 7 5 2 2" xfId="51791"/>
    <cellStyle name="Обычный 5 20 7 5 3" xfId="51792"/>
    <cellStyle name="Обычный 5 20 7 6" xfId="21918"/>
    <cellStyle name="Обычный 5 20 7 6 2" xfId="51793"/>
    <cellStyle name="Обычный 5 20 7 7" xfId="21919"/>
    <cellStyle name="Обычный 5 20 7 7 2" xfId="51794"/>
    <cellStyle name="Обычный 5 20 7 8" xfId="51795"/>
    <cellStyle name="Обычный 5 20 8" xfId="21920"/>
    <cellStyle name="Обычный 5 20 8 2" xfId="21921"/>
    <cellStyle name="Обычный 5 20 8 2 2" xfId="21922"/>
    <cellStyle name="Обычный 5 20 8 2 2 2" xfId="21923"/>
    <cellStyle name="Обычный 5 20 8 2 2 2 2" xfId="51796"/>
    <cellStyle name="Обычный 5 20 8 2 2 3" xfId="51797"/>
    <cellStyle name="Обычный 5 20 8 2 3" xfId="21924"/>
    <cellStyle name="Обычный 5 20 8 2 3 2" xfId="51798"/>
    <cellStyle name="Обычный 5 20 8 2 4" xfId="51799"/>
    <cellStyle name="Обычный 5 20 8 3" xfId="21925"/>
    <cellStyle name="Обычный 5 20 8 3 2" xfId="21926"/>
    <cellStyle name="Обычный 5 20 8 3 2 2" xfId="21927"/>
    <cellStyle name="Обычный 5 20 8 3 2 2 2" xfId="51800"/>
    <cellStyle name="Обычный 5 20 8 3 2 3" xfId="51801"/>
    <cellStyle name="Обычный 5 20 8 3 3" xfId="21928"/>
    <cellStyle name="Обычный 5 20 8 3 3 2" xfId="51802"/>
    <cellStyle name="Обычный 5 20 8 3 4" xfId="51803"/>
    <cellStyle name="Обычный 5 20 8 4" xfId="21929"/>
    <cellStyle name="Обычный 5 20 8 4 2" xfId="21930"/>
    <cellStyle name="Обычный 5 20 8 4 2 2" xfId="21931"/>
    <cellStyle name="Обычный 5 20 8 4 2 2 2" xfId="51804"/>
    <cellStyle name="Обычный 5 20 8 4 2 3" xfId="51805"/>
    <cellStyle name="Обычный 5 20 8 4 3" xfId="21932"/>
    <cellStyle name="Обычный 5 20 8 4 3 2" xfId="51806"/>
    <cellStyle name="Обычный 5 20 8 4 4" xfId="51807"/>
    <cellStyle name="Обычный 5 20 8 5" xfId="21933"/>
    <cellStyle name="Обычный 5 20 8 5 2" xfId="21934"/>
    <cellStyle name="Обычный 5 20 8 5 2 2" xfId="51808"/>
    <cellStyle name="Обычный 5 20 8 5 3" xfId="51809"/>
    <cellStyle name="Обычный 5 20 8 6" xfId="21935"/>
    <cellStyle name="Обычный 5 20 8 6 2" xfId="51810"/>
    <cellStyle name="Обычный 5 20 8 7" xfId="21936"/>
    <cellStyle name="Обычный 5 20 8 7 2" xfId="51811"/>
    <cellStyle name="Обычный 5 20 8 8" xfId="51812"/>
    <cellStyle name="Обычный 5 20 9" xfId="21937"/>
    <cellStyle name="Обычный 5 20 9 2" xfId="21938"/>
    <cellStyle name="Обычный 5 20 9 2 2" xfId="21939"/>
    <cellStyle name="Обычный 5 20 9 2 2 2" xfId="21940"/>
    <cellStyle name="Обычный 5 20 9 2 2 2 2" xfId="51813"/>
    <cellStyle name="Обычный 5 20 9 2 2 3" xfId="51814"/>
    <cellStyle name="Обычный 5 20 9 2 3" xfId="21941"/>
    <cellStyle name="Обычный 5 20 9 2 3 2" xfId="51815"/>
    <cellStyle name="Обычный 5 20 9 2 4" xfId="51816"/>
    <cellStyle name="Обычный 5 20 9 3" xfId="21942"/>
    <cellStyle name="Обычный 5 20 9 3 2" xfId="21943"/>
    <cellStyle name="Обычный 5 20 9 3 2 2" xfId="21944"/>
    <cellStyle name="Обычный 5 20 9 3 2 2 2" xfId="51817"/>
    <cellStyle name="Обычный 5 20 9 3 2 3" xfId="51818"/>
    <cellStyle name="Обычный 5 20 9 3 3" xfId="21945"/>
    <cellStyle name="Обычный 5 20 9 3 3 2" xfId="51819"/>
    <cellStyle name="Обычный 5 20 9 3 4" xfId="51820"/>
    <cellStyle name="Обычный 5 20 9 4" xfId="21946"/>
    <cellStyle name="Обычный 5 20 9 4 2" xfId="21947"/>
    <cellStyle name="Обычный 5 20 9 4 2 2" xfId="21948"/>
    <cellStyle name="Обычный 5 20 9 4 2 2 2" xfId="51821"/>
    <cellStyle name="Обычный 5 20 9 4 2 3" xfId="51822"/>
    <cellStyle name="Обычный 5 20 9 4 3" xfId="21949"/>
    <cellStyle name="Обычный 5 20 9 4 3 2" xfId="51823"/>
    <cellStyle name="Обычный 5 20 9 4 4" xfId="51824"/>
    <cellStyle name="Обычный 5 20 9 5" xfId="21950"/>
    <cellStyle name="Обычный 5 20 9 5 2" xfId="21951"/>
    <cellStyle name="Обычный 5 20 9 5 2 2" xfId="51825"/>
    <cellStyle name="Обычный 5 20 9 5 3" xfId="51826"/>
    <cellStyle name="Обычный 5 20 9 6" xfId="21952"/>
    <cellStyle name="Обычный 5 20 9 6 2" xfId="51827"/>
    <cellStyle name="Обычный 5 20 9 7" xfId="21953"/>
    <cellStyle name="Обычный 5 20 9 7 2" xfId="51828"/>
    <cellStyle name="Обычный 5 20 9 8" xfId="51829"/>
    <cellStyle name="Обычный 5 21" xfId="21954"/>
    <cellStyle name="Обычный 5 21 10" xfId="21955"/>
    <cellStyle name="Обычный 5 21 10 2" xfId="21956"/>
    <cellStyle name="Обычный 5 21 10 2 2" xfId="21957"/>
    <cellStyle name="Обычный 5 21 10 2 2 2" xfId="21958"/>
    <cellStyle name="Обычный 5 21 10 2 2 2 2" xfId="51830"/>
    <cellStyle name="Обычный 5 21 10 2 2 3" xfId="51831"/>
    <cellStyle name="Обычный 5 21 10 2 3" xfId="21959"/>
    <cellStyle name="Обычный 5 21 10 2 3 2" xfId="51832"/>
    <cellStyle name="Обычный 5 21 10 2 4" xfId="51833"/>
    <cellStyle name="Обычный 5 21 10 3" xfId="21960"/>
    <cellStyle name="Обычный 5 21 10 3 2" xfId="21961"/>
    <cellStyle name="Обычный 5 21 10 3 2 2" xfId="21962"/>
    <cellStyle name="Обычный 5 21 10 3 2 2 2" xfId="51834"/>
    <cellStyle name="Обычный 5 21 10 3 2 3" xfId="51835"/>
    <cellStyle name="Обычный 5 21 10 3 3" xfId="21963"/>
    <cellStyle name="Обычный 5 21 10 3 3 2" xfId="51836"/>
    <cellStyle name="Обычный 5 21 10 3 4" xfId="51837"/>
    <cellStyle name="Обычный 5 21 10 4" xfId="21964"/>
    <cellStyle name="Обычный 5 21 10 4 2" xfId="21965"/>
    <cellStyle name="Обычный 5 21 10 4 2 2" xfId="21966"/>
    <cellStyle name="Обычный 5 21 10 4 2 2 2" xfId="51838"/>
    <cellStyle name="Обычный 5 21 10 4 2 3" xfId="51839"/>
    <cellStyle name="Обычный 5 21 10 4 3" xfId="21967"/>
    <cellStyle name="Обычный 5 21 10 4 3 2" xfId="51840"/>
    <cellStyle name="Обычный 5 21 10 4 4" xfId="51841"/>
    <cellStyle name="Обычный 5 21 10 5" xfId="21968"/>
    <cellStyle name="Обычный 5 21 10 5 2" xfId="21969"/>
    <cellStyle name="Обычный 5 21 10 5 2 2" xfId="51842"/>
    <cellStyle name="Обычный 5 21 10 5 3" xfId="51843"/>
    <cellStyle name="Обычный 5 21 10 6" xfId="21970"/>
    <cellStyle name="Обычный 5 21 10 6 2" xfId="51844"/>
    <cellStyle name="Обычный 5 21 10 7" xfId="21971"/>
    <cellStyle name="Обычный 5 21 10 7 2" xfId="51845"/>
    <cellStyle name="Обычный 5 21 10 8" xfId="51846"/>
    <cellStyle name="Обычный 5 21 11" xfId="21972"/>
    <cellStyle name="Обычный 5 21 11 2" xfId="21973"/>
    <cellStyle name="Обычный 5 21 11 2 2" xfId="21974"/>
    <cellStyle name="Обычный 5 21 11 2 2 2" xfId="21975"/>
    <cellStyle name="Обычный 5 21 11 2 2 2 2" xfId="51847"/>
    <cellStyle name="Обычный 5 21 11 2 2 3" xfId="51848"/>
    <cellStyle name="Обычный 5 21 11 2 3" xfId="21976"/>
    <cellStyle name="Обычный 5 21 11 2 3 2" xfId="51849"/>
    <cellStyle name="Обычный 5 21 11 2 4" xfId="51850"/>
    <cellStyle name="Обычный 5 21 11 3" xfId="21977"/>
    <cellStyle name="Обычный 5 21 11 3 2" xfId="21978"/>
    <cellStyle name="Обычный 5 21 11 3 2 2" xfId="21979"/>
    <cellStyle name="Обычный 5 21 11 3 2 2 2" xfId="51851"/>
    <cellStyle name="Обычный 5 21 11 3 2 3" xfId="51852"/>
    <cellStyle name="Обычный 5 21 11 3 3" xfId="21980"/>
    <cellStyle name="Обычный 5 21 11 3 3 2" xfId="51853"/>
    <cellStyle name="Обычный 5 21 11 3 4" xfId="51854"/>
    <cellStyle name="Обычный 5 21 11 4" xfId="21981"/>
    <cellStyle name="Обычный 5 21 11 4 2" xfId="21982"/>
    <cellStyle name="Обычный 5 21 11 4 2 2" xfId="21983"/>
    <cellStyle name="Обычный 5 21 11 4 2 2 2" xfId="51855"/>
    <cellStyle name="Обычный 5 21 11 4 2 3" xfId="51856"/>
    <cellStyle name="Обычный 5 21 11 4 3" xfId="21984"/>
    <cellStyle name="Обычный 5 21 11 4 3 2" xfId="51857"/>
    <cellStyle name="Обычный 5 21 11 4 4" xfId="51858"/>
    <cellStyle name="Обычный 5 21 11 5" xfId="21985"/>
    <cellStyle name="Обычный 5 21 11 5 2" xfId="21986"/>
    <cellStyle name="Обычный 5 21 11 5 2 2" xfId="51859"/>
    <cellStyle name="Обычный 5 21 11 5 3" xfId="51860"/>
    <cellStyle name="Обычный 5 21 11 6" xfId="21987"/>
    <cellStyle name="Обычный 5 21 11 6 2" xfId="51861"/>
    <cellStyle name="Обычный 5 21 11 7" xfId="21988"/>
    <cellStyle name="Обычный 5 21 11 7 2" xfId="51862"/>
    <cellStyle name="Обычный 5 21 11 8" xfId="51863"/>
    <cellStyle name="Обычный 5 21 12" xfId="21989"/>
    <cellStyle name="Обычный 5 21 12 2" xfId="21990"/>
    <cellStyle name="Обычный 5 21 12 2 2" xfId="21991"/>
    <cellStyle name="Обычный 5 21 12 2 2 2" xfId="21992"/>
    <cellStyle name="Обычный 5 21 12 2 2 2 2" xfId="51864"/>
    <cellStyle name="Обычный 5 21 12 2 2 3" xfId="51865"/>
    <cellStyle name="Обычный 5 21 12 2 3" xfId="21993"/>
    <cellStyle name="Обычный 5 21 12 2 3 2" xfId="51866"/>
    <cellStyle name="Обычный 5 21 12 2 4" xfId="51867"/>
    <cellStyle name="Обычный 5 21 12 3" xfId="21994"/>
    <cellStyle name="Обычный 5 21 12 3 2" xfId="21995"/>
    <cellStyle name="Обычный 5 21 12 3 2 2" xfId="21996"/>
    <cellStyle name="Обычный 5 21 12 3 2 2 2" xfId="51868"/>
    <cellStyle name="Обычный 5 21 12 3 2 3" xfId="51869"/>
    <cellStyle name="Обычный 5 21 12 3 3" xfId="21997"/>
    <cellStyle name="Обычный 5 21 12 3 3 2" xfId="51870"/>
    <cellStyle name="Обычный 5 21 12 3 4" xfId="51871"/>
    <cellStyle name="Обычный 5 21 12 4" xfId="21998"/>
    <cellStyle name="Обычный 5 21 12 4 2" xfId="21999"/>
    <cellStyle name="Обычный 5 21 12 4 2 2" xfId="22000"/>
    <cellStyle name="Обычный 5 21 12 4 2 2 2" xfId="51872"/>
    <cellStyle name="Обычный 5 21 12 4 2 3" xfId="51873"/>
    <cellStyle name="Обычный 5 21 12 4 3" xfId="22001"/>
    <cellStyle name="Обычный 5 21 12 4 3 2" xfId="51874"/>
    <cellStyle name="Обычный 5 21 12 4 4" xfId="51875"/>
    <cellStyle name="Обычный 5 21 12 5" xfId="22002"/>
    <cellStyle name="Обычный 5 21 12 5 2" xfId="22003"/>
    <cellStyle name="Обычный 5 21 12 5 2 2" xfId="51876"/>
    <cellStyle name="Обычный 5 21 12 5 3" xfId="51877"/>
    <cellStyle name="Обычный 5 21 12 6" xfId="22004"/>
    <cellStyle name="Обычный 5 21 12 6 2" xfId="51878"/>
    <cellStyle name="Обычный 5 21 12 7" xfId="22005"/>
    <cellStyle name="Обычный 5 21 12 7 2" xfId="51879"/>
    <cellStyle name="Обычный 5 21 12 8" xfId="51880"/>
    <cellStyle name="Обычный 5 21 13" xfId="22006"/>
    <cellStyle name="Обычный 5 21 13 2" xfId="22007"/>
    <cellStyle name="Обычный 5 21 13 2 2" xfId="22008"/>
    <cellStyle name="Обычный 5 21 13 2 2 2" xfId="22009"/>
    <cellStyle name="Обычный 5 21 13 2 2 2 2" xfId="51881"/>
    <cellStyle name="Обычный 5 21 13 2 2 3" xfId="51882"/>
    <cellStyle name="Обычный 5 21 13 2 3" xfId="22010"/>
    <cellStyle name="Обычный 5 21 13 2 3 2" xfId="51883"/>
    <cellStyle name="Обычный 5 21 13 2 4" xfId="51884"/>
    <cellStyle name="Обычный 5 21 13 3" xfId="22011"/>
    <cellStyle name="Обычный 5 21 13 3 2" xfId="22012"/>
    <cellStyle name="Обычный 5 21 13 3 2 2" xfId="22013"/>
    <cellStyle name="Обычный 5 21 13 3 2 2 2" xfId="51885"/>
    <cellStyle name="Обычный 5 21 13 3 2 3" xfId="51886"/>
    <cellStyle name="Обычный 5 21 13 3 3" xfId="22014"/>
    <cellStyle name="Обычный 5 21 13 3 3 2" xfId="51887"/>
    <cellStyle name="Обычный 5 21 13 3 4" xfId="51888"/>
    <cellStyle name="Обычный 5 21 13 4" xfId="22015"/>
    <cellStyle name="Обычный 5 21 13 4 2" xfId="22016"/>
    <cellStyle name="Обычный 5 21 13 4 2 2" xfId="22017"/>
    <cellStyle name="Обычный 5 21 13 4 2 2 2" xfId="51889"/>
    <cellStyle name="Обычный 5 21 13 4 2 3" xfId="51890"/>
    <cellStyle name="Обычный 5 21 13 4 3" xfId="22018"/>
    <cellStyle name="Обычный 5 21 13 4 3 2" xfId="51891"/>
    <cellStyle name="Обычный 5 21 13 4 4" xfId="51892"/>
    <cellStyle name="Обычный 5 21 13 5" xfId="22019"/>
    <cellStyle name="Обычный 5 21 13 5 2" xfId="22020"/>
    <cellStyle name="Обычный 5 21 13 5 2 2" xfId="51893"/>
    <cellStyle name="Обычный 5 21 13 5 3" xfId="51894"/>
    <cellStyle name="Обычный 5 21 13 6" xfId="22021"/>
    <cellStyle name="Обычный 5 21 13 6 2" xfId="51895"/>
    <cellStyle name="Обычный 5 21 13 7" xfId="22022"/>
    <cellStyle name="Обычный 5 21 13 7 2" xfId="51896"/>
    <cellStyle name="Обычный 5 21 13 8" xfId="51897"/>
    <cellStyle name="Обычный 5 21 14" xfId="22023"/>
    <cellStyle name="Обычный 5 21 14 2" xfId="22024"/>
    <cellStyle name="Обычный 5 21 14 2 2" xfId="22025"/>
    <cellStyle name="Обычный 5 21 14 2 2 2" xfId="22026"/>
    <cellStyle name="Обычный 5 21 14 2 2 2 2" xfId="51898"/>
    <cellStyle name="Обычный 5 21 14 2 2 3" xfId="51899"/>
    <cellStyle name="Обычный 5 21 14 2 3" xfId="22027"/>
    <cellStyle name="Обычный 5 21 14 2 3 2" xfId="51900"/>
    <cellStyle name="Обычный 5 21 14 2 4" xfId="51901"/>
    <cellStyle name="Обычный 5 21 14 3" xfId="22028"/>
    <cellStyle name="Обычный 5 21 14 3 2" xfId="22029"/>
    <cellStyle name="Обычный 5 21 14 3 2 2" xfId="22030"/>
    <cellStyle name="Обычный 5 21 14 3 2 2 2" xfId="51902"/>
    <cellStyle name="Обычный 5 21 14 3 2 3" xfId="51903"/>
    <cellStyle name="Обычный 5 21 14 3 3" xfId="22031"/>
    <cellStyle name="Обычный 5 21 14 3 3 2" xfId="51904"/>
    <cellStyle name="Обычный 5 21 14 3 4" xfId="51905"/>
    <cellStyle name="Обычный 5 21 14 4" xfId="22032"/>
    <cellStyle name="Обычный 5 21 14 4 2" xfId="22033"/>
    <cellStyle name="Обычный 5 21 14 4 2 2" xfId="22034"/>
    <cellStyle name="Обычный 5 21 14 4 2 2 2" xfId="51906"/>
    <cellStyle name="Обычный 5 21 14 4 2 3" xfId="51907"/>
    <cellStyle name="Обычный 5 21 14 4 3" xfId="22035"/>
    <cellStyle name="Обычный 5 21 14 4 3 2" xfId="51908"/>
    <cellStyle name="Обычный 5 21 14 4 4" xfId="51909"/>
    <cellStyle name="Обычный 5 21 14 5" xfId="22036"/>
    <cellStyle name="Обычный 5 21 14 5 2" xfId="22037"/>
    <cellStyle name="Обычный 5 21 14 5 2 2" xfId="51910"/>
    <cellStyle name="Обычный 5 21 14 5 3" xfId="51911"/>
    <cellStyle name="Обычный 5 21 14 6" xfId="22038"/>
    <cellStyle name="Обычный 5 21 14 6 2" xfId="51912"/>
    <cellStyle name="Обычный 5 21 14 7" xfId="22039"/>
    <cellStyle name="Обычный 5 21 14 7 2" xfId="51913"/>
    <cellStyle name="Обычный 5 21 14 8" xfId="51914"/>
    <cellStyle name="Обычный 5 21 15" xfId="22040"/>
    <cellStyle name="Обычный 5 21 15 2" xfId="22041"/>
    <cellStyle name="Обычный 5 21 15 2 2" xfId="22042"/>
    <cellStyle name="Обычный 5 21 15 2 2 2" xfId="22043"/>
    <cellStyle name="Обычный 5 21 15 2 2 2 2" xfId="51915"/>
    <cellStyle name="Обычный 5 21 15 2 2 3" xfId="51916"/>
    <cellStyle name="Обычный 5 21 15 2 3" xfId="22044"/>
    <cellStyle name="Обычный 5 21 15 2 3 2" xfId="51917"/>
    <cellStyle name="Обычный 5 21 15 2 4" xfId="51918"/>
    <cellStyle name="Обычный 5 21 15 3" xfId="22045"/>
    <cellStyle name="Обычный 5 21 15 3 2" xfId="22046"/>
    <cellStyle name="Обычный 5 21 15 3 2 2" xfId="22047"/>
    <cellStyle name="Обычный 5 21 15 3 2 2 2" xfId="51919"/>
    <cellStyle name="Обычный 5 21 15 3 2 3" xfId="51920"/>
    <cellStyle name="Обычный 5 21 15 3 3" xfId="22048"/>
    <cellStyle name="Обычный 5 21 15 3 3 2" xfId="51921"/>
    <cellStyle name="Обычный 5 21 15 3 4" xfId="51922"/>
    <cellStyle name="Обычный 5 21 15 4" xfId="22049"/>
    <cellStyle name="Обычный 5 21 15 4 2" xfId="22050"/>
    <cellStyle name="Обычный 5 21 15 4 2 2" xfId="22051"/>
    <cellStyle name="Обычный 5 21 15 4 2 2 2" xfId="51923"/>
    <cellStyle name="Обычный 5 21 15 4 2 3" xfId="51924"/>
    <cellStyle name="Обычный 5 21 15 4 3" xfId="22052"/>
    <cellStyle name="Обычный 5 21 15 4 3 2" xfId="51925"/>
    <cellStyle name="Обычный 5 21 15 4 4" xfId="51926"/>
    <cellStyle name="Обычный 5 21 15 5" xfId="22053"/>
    <cellStyle name="Обычный 5 21 15 5 2" xfId="22054"/>
    <cellStyle name="Обычный 5 21 15 5 2 2" xfId="51927"/>
    <cellStyle name="Обычный 5 21 15 5 3" xfId="51928"/>
    <cellStyle name="Обычный 5 21 15 6" xfId="22055"/>
    <cellStyle name="Обычный 5 21 15 6 2" xfId="51929"/>
    <cellStyle name="Обычный 5 21 15 7" xfId="22056"/>
    <cellStyle name="Обычный 5 21 15 7 2" xfId="51930"/>
    <cellStyle name="Обычный 5 21 15 8" xfId="51931"/>
    <cellStyle name="Обычный 5 21 16" xfId="22057"/>
    <cellStyle name="Обычный 5 21 16 2" xfId="22058"/>
    <cellStyle name="Обычный 5 21 16 2 2" xfId="22059"/>
    <cellStyle name="Обычный 5 21 16 2 2 2" xfId="22060"/>
    <cellStyle name="Обычный 5 21 16 2 2 2 2" xfId="51932"/>
    <cellStyle name="Обычный 5 21 16 2 2 3" xfId="51933"/>
    <cellStyle name="Обычный 5 21 16 2 3" xfId="22061"/>
    <cellStyle name="Обычный 5 21 16 2 3 2" xfId="51934"/>
    <cellStyle name="Обычный 5 21 16 2 4" xfId="51935"/>
    <cellStyle name="Обычный 5 21 16 3" xfId="22062"/>
    <cellStyle name="Обычный 5 21 16 3 2" xfId="22063"/>
    <cellStyle name="Обычный 5 21 16 3 2 2" xfId="22064"/>
    <cellStyle name="Обычный 5 21 16 3 2 2 2" xfId="51936"/>
    <cellStyle name="Обычный 5 21 16 3 2 3" xfId="51937"/>
    <cellStyle name="Обычный 5 21 16 3 3" xfId="22065"/>
    <cellStyle name="Обычный 5 21 16 3 3 2" xfId="51938"/>
    <cellStyle name="Обычный 5 21 16 3 4" xfId="51939"/>
    <cellStyle name="Обычный 5 21 16 4" xfId="22066"/>
    <cellStyle name="Обычный 5 21 16 4 2" xfId="22067"/>
    <cellStyle name="Обычный 5 21 16 4 2 2" xfId="22068"/>
    <cellStyle name="Обычный 5 21 16 4 2 2 2" xfId="51940"/>
    <cellStyle name="Обычный 5 21 16 4 2 3" xfId="51941"/>
    <cellStyle name="Обычный 5 21 16 4 3" xfId="22069"/>
    <cellStyle name="Обычный 5 21 16 4 3 2" xfId="51942"/>
    <cellStyle name="Обычный 5 21 16 4 4" xfId="51943"/>
    <cellStyle name="Обычный 5 21 16 5" xfId="22070"/>
    <cellStyle name="Обычный 5 21 16 5 2" xfId="22071"/>
    <cellStyle name="Обычный 5 21 16 5 2 2" xfId="51944"/>
    <cellStyle name="Обычный 5 21 16 5 3" xfId="51945"/>
    <cellStyle name="Обычный 5 21 16 6" xfId="22072"/>
    <cellStyle name="Обычный 5 21 16 6 2" xfId="51946"/>
    <cellStyle name="Обычный 5 21 16 7" xfId="22073"/>
    <cellStyle name="Обычный 5 21 16 7 2" xfId="51947"/>
    <cellStyle name="Обычный 5 21 16 8" xfId="51948"/>
    <cellStyle name="Обычный 5 21 17" xfId="22074"/>
    <cellStyle name="Обычный 5 21 17 2" xfId="22075"/>
    <cellStyle name="Обычный 5 21 17 2 2" xfId="22076"/>
    <cellStyle name="Обычный 5 21 17 2 2 2" xfId="22077"/>
    <cellStyle name="Обычный 5 21 17 2 2 2 2" xfId="51949"/>
    <cellStyle name="Обычный 5 21 17 2 2 3" xfId="51950"/>
    <cellStyle name="Обычный 5 21 17 2 3" xfId="22078"/>
    <cellStyle name="Обычный 5 21 17 2 3 2" xfId="51951"/>
    <cellStyle name="Обычный 5 21 17 2 4" xfId="51952"/>
    <cellStyle name="Обычный 5 21 17 3" xfId="22079"/>
    <cellStyle name="Обычный 5 21 17 3 2" xfId="22080"/>
    <cellStyle name="Обычный 5 21 17 3 2 2" xfId="22081"/>
    <cellStyle name="Обычный 5 21 17 3 2 2 2" xfId="51953"/>
    <cellStyle name="Обычный 5 21 17 3 2 3" xfId="51954"/>
    <cellStyle name="Обычный 5 21 17 3 3" xfId="22082"/>
    <cellStyle name="Обычный 5 21 17 3 3 2" xfId="51955"/>
    <cellStyle name="Обычный 5 21 17 3 4" xfId="51956"/>
    <cellStyle name="Обычный 5 21 17 4" xfId="22083"/>
    <cellStyle name="Обычный 5 21 17 4 2" xfId="22084"/>
    <cellStyle name="Обычный 5 21 17 4 2 2" xfId="22085"/>
    <cellStyle name="Обычный 5 21 17 4 2 2 2" xfId="51957"/>
    <cellStyle name="Обычный 5 21 17 4 2 3" xfId="51958"/>
    <cellStyle name="Обычный 5 21 17 4 3" xfId="22086"/>
    <cellStyle name="Обычный 5 21 17 4 3 2" xfId="51959"/>
    <cellStyle name="Обычный 5 21 17 4 4" xfId="51960"/>
    <cellStyle name="Обычный 5 21 17 5" xfId="22087"/>
    <cellStyle name="Обычный 5 21 17 5 2" xfId="22088"/>
    <cellStyle name="Обычный 5 21 17 5 2 2" xfId="51961"/>
    <cellStyle name="Обычный 5 21 17 5 3" xfId="51962"/>
    <cellStyle name="Обычный 5 21 17 6" xfId="22089"/>
    <cellStyle name="Обычный 5 21 17 6 2" xfId="51963"/>
    <cellStyle name="Обычный 5 21 17 7" xfId="22090"/>
    <cellStyle name="Обычный 5 21 17 7 2" xfId="51964"/>
    <cellStyle name="Обычный 5 21 17 8" xfId="51965"/>
    <cellStyle name="Обычный 5 21 18" xfId="22091"/>
    <cellStyle name="Обычный 5 21 18 2" xfId="22092"/>
    <cellStyle name="Обычный 5 21 18 2 2" xfId="22093"/>
    <cellStyle name="Обычный 5 21 18 2 2 2" xfId="22094"/>
    <cellStyle name="Обычный 5 21 18 2 2 2 2" xfId="51966"/>
    <cellStyle name="Обычный 5 21 18 2 2 3" xfId="51967"/>
    <cellStyle name="Обычный 5 21 18 2 3" xfId="22095"/>
    <cellStyle name="Обычный 5 21 18 2 3 2" xfId="51968"/>
    <cellStyle name="Обычный 5 21 18 2 4" xfId="51969"/>
    <cellStyle name="Обычный 5 21 18 3" xfId="22096"/>
    <cellStyle name="Обычный 5 21 18 3 2" xfId="22097"/>
    <cellStyle name="Обычный 5 21 18 3 2 2" xfId="22098"/>
    <cellStyle name="Обычный 5 21 18 3 2 2 2" xfId="51970"/>
    <cellStyle name="Обычный 5 21 18 3 2 3" xfId="51971"/>
    <cellStyle name="Обычный 5 21 18 3 3" xfId="22099"/>
    <cellStyle name="Обычный 5 21 18 3 3 2" xfId="51972"/>
    <cellStyle name="Обычный 5 21 18 3 4" xfId="51973"/>
    <cellStyle name="Обычный 5 21 18 4" xfId="22100"/>
    <cellStyle name="Обычный 5 21 18 4 2" xfId="22101"/>
    <cellStyle name="Обычный 5 21 18 4 2 2" xfId="22102"/>
    <cellStyle name="Обычный 5 21 18 4 2 2 2" xfId="51974"/>
    <cellStyle name="Обычный 5 21 18 4 2 3" xfId="51975"/>
    <cellStyle name="Обычный 5 21 18 4 3" xfId="22103"/>
    <cellStyle name="Обычный 5 21 18 4 3 2" xfId="51976"/>
    <cellStyle name="Обычный 5 21 18 4 4" xfId="51977"/>
    <cellStyle name="Обычный 5 21 18 5" xfId="22104"/>
    <cellStyle name="Обычный 5 21 18 5 2" xfId="22105"/>
    <cellStyle name="Обычный 5 21 18 5 2 2" xfId="51978"/>
    <cellStyle name="Обычный 5 21 18 5 3" xfId="51979"/>
    <cellStyle name="Обычный 5 21 18 6" xfId="22106"/>
    <cellStyle name="Обычный 5 21 18 6 2" xfId="51980"/>
    <cellStyle name="Обычный 5 21 18 7" xfId="22107"/>
    <cellStyle name="Обычный 5 21 18 7 2" xfId="51981"/>
    <cellStyle name="Обычный 5 21 18 8" xfId="51982"/>
    <cellStyle name="Обычный 5 21 19" xfId="22108"/>
    <cellStyle name="Обычный 5 21 19 2" xfId="22109"/>
    <cellStyle name="Обычный 5 21 19 2 2" xfId="22110"/>
    <cellStyle name="Обычный 5 21 19 2 2 2" xfId="22111"/>
    <cellStyle name="Обычный 5 21 19 2 2 2 2" xfId="51983"/>
    <cellStyle name="Обычный 5 21 19 2 2 3" xfId="51984"/>
    <cellStyle name="Обычный 5 21 19 2 3" xfId="22112"/>
    <cellStyle name="Обычный 5 21 19 2 3 2" xfId="51985"/>
    <cellStyle name="Обычный 5 21 19 2 4" xfId="51986"/>
    <cellStyle name="Обычный 5 21 19 3" xfId="22113"/>
    <cellStyle name="Обычный 5 21 19 3 2" xfId="22114"/>
    <cellStyle name="Обычный 5 21 19 3 2 2" xfId="22115"/>
    <cellStyle name="Обычный 5 21 19 3 2 2 2" xfId="51987"/>
    <cellStyle name="Обычный 5 21 19 3 2 3" xfId="51988"/>
    <cellStyle name="Обычный 5 21 19 3 3" xfId="22116"/>
    <cellStyle name="Обычный 5 21 19 3 3 2" xfId="51989"/>
    <cellStyle name="Обычный 5 21 19 3 4" xfId="51990"/>
    <cellStyle name="Обычный 5 21 19 4" xfId="22117"/>
    <cellStyle name="Обычный 5 21 19 4 2" xfId="22118"/>
    <cellStyle name="Обычный 5 21 19 4 2 2" xfId="22119"/>
    <cellStyle name="Обычный 5 21 19 4 2 2 2" xfId="51991"/>
    <cellStyle name="Обычный 5 21 19 4 2 3" xfId="51992"/>
    <cellStyle name="Обычный 5 21 19 4 3" xfId="22120"/>
    <cellStyle name="Обычный 5 21 19 4 3 2" xfId="51993"/>
    <cellStyle name="Обычный 5 21 19 4 4" xfId="51994"/>
    <cellStyle name="Обычный 5 21 19 5" xfId="22121"/>
    <cellStyle name="Обычный 5 21 19 5 2" xfId="22122"/>
    <cellStyle name="Обычный 5 21 19 5 2 2" xfId="51995"/>
    <cellStyle name="Обычный 5 21 19 5 3" xfId="51996"/>
    <cellStyle name="Обычный 5 21 19 6" xfId="22123"/>
    <cellStyle name="Обычный 5 21 19 6 2" xfId="51997"/>
    <cellStyle name="Обычный 5 21 19 7" xfId="22124"/>
    <cellStyle name="Обычный 5 21 19 7 2" xfId="51998"/>
    <cellStyle name="Обычный 5 21 19 8" xfId="51999"/>
    <cellStyle name="Обычный 5 21 2" xfId="22125"/>
    <cellStyle name="Обычный 5 21 2 2" xfId="22126"/>
    <cellStyle name="Обычный 5 21 2 2 2" xfId="22127"/>
    <cellStyle name="Обычный 5 21 2 2 2 2" xfId="22128"/>
    <cellStyle name="Обычный 5 21 2 2 2 2 2" xfId="52000"/>
    <cellStyle name="Обычный 5 21 2 2 2 3" xfId="52001"/>
    <cellStyle name="Обычный 5 21 2 2 3" xfId="22129"/>
    <cellStyle name="Обычный 5 21 2 2 3 2" xfId="52002"/>
    <cellStyle name="Обычный 5 21 2 2 4" xfId="52003"/>
    <cellStyle name="Обычный 5 21 2 3" xfId="22130"/>
    <cellStyle name="Обычный 5 21 2 3 2" xfId="22131"/>
    <cellStyle name="Обычный 5 21 2 3 2 2" xfId="22132"/>
    <cellStyle name="Обычный 5 21 2 3 2 2 2" xfId="52004"/>
    <cellStyle name="Обычный 5 21 2 3 2 3" xfId="52005"/>
    <cellStyle name="Обычный 5 21 2 3 3" xfId="22133"/>
    <cellStyle name="Обычный 5 21 2 3 3 2" xfId="52006"/>
    <cellStyle name="Обычный 5 21 2 3 4" xfId="52007"/>
    <cellStyle name="Обычный 5 21 2 4" xfId="22134"/>
    <cellStyle name="Обычный 5 21 2 4 2" xfId="22135"/>
    <cellStyle name="Обычный 5 21 2 4 2 2" xfId="22136"/>
    <cellStyle name="Обычный 5 21 2 4 2 2 2" xfId="52008"/>
    <cellStyle name="Обычный 5 21 2 4 2 3" xfId="52009"/>
    <cellStyle name="Обычный 5 21 2 4 3" xfId="22137"/>
    <cellStyle name="Обычный 5 21 2 4 3 2" xfId="52010"/>
    <cellStyle name="Обычный 5 21 2 4 4" xfId="52011"/>
    <cellStyle name="Обычный 5 21 2 5" xfId="22138"/>
    <cellStyle name="Обычный 5 21 2 5 2" xfId="22139"/>
    <cellStyle name="Обычный 5 21 2 5 2 2" xfId="52012"/>
    <cellStyle name="Обычный 5 21 2 5 3" xfId="52013"/>
    <cellStyle name="Обычный 5 21 2 6" xfId="22140"/>
    <cellStyle name="Обычный 5 21 2 6 2" xfId="52014"/>
    <cellStyle name="Обычный 5 21 2 7" xfId="22141"/>
    <cellStyle name="Обычный 5 21 2 7 2" xfId="52015"/>
    <cellStyle name="Обычный 5 21 2 8" xfId="52016"/>
    <cellStyle name="Обычный 5 21 20" xfId="22142"/>
    <cellStyle name="Обычный 5 21 20 2" xfId="22143"/>
    <cellStyle name="Обычный 5 21 20 2 2" xfId="22144"/>
    <cellStyle name="Обычный 5 21 20 2 2 2" xfId="22145"/>
    <cellStyle name="Обычный 5 21 20 2 2 2 2" xfId="52017"/>
    <cellStyle name="Обычный 5 21 20 2 2 3" xfId="52018"/>
    <cellStyle name="Обычный 5 21 20 2 3" xfId="22146"/>
    <cellStyle name="Обычный 5 21 20 2 3 2" xfId="52019"/>
    <cellStyle name="Обычный 5 21 20 2 4" xfId="52020"/>
    <cellStyle name="Обычный 5 21 20 3" xfId="22147"/>
    <cellStyle name="Обычный 5 21 20 3 2" xfId="22148"/>
    <cellStyle name="Обычный 5 21 20 3 2 2" xfId="22149"/>
    <cellStyle name="Обычный 5 21 20 3 2 2 2" xfId="52021"/>
    <cellStyle name="Обычный 5 21 20 3 2 3" xfId="52022"/>
    <cellStyle name="Обычный 5 21 20 3 3" xfId="22150"/>
    <cellStyle name="Обычный 5 21 20 3 3 2" xfId="52023"/>
    <cellStyle name="Обычный 5 21 20 3 4" xfId="52024"/>
    <cellStyle name="Обычный 5 21 20 4" xfId="22151"/>
    <cellStyle name="Обычный 5 21 20 4 2" xfId="22152"/>
    <cellStyle name="Обычный 5 21 20 4 2 2" xfId="22153"/>
    <cellStyle name="Обычный 5 21 20 4 2 2 2" xfId="52025"/>
    <cellStyle name="Обычный 5 21 20 4 2 3" xfId="52026"/>
    <cellStyle name="Обычный 5 21 20 4 3" xfId="22154"/>
    <cellStyle name="Обычный 5 21 20 4 3 2" xfId="52027"/>
    <cellStyle name="Обычный 5 21 20 4 4" xfId="52028"/>
    <cellStyle name="Обычный 5 21 20 5" xfId="22155"/>
    <cellStyle name="Обычный 5 21 20 5 2" xfId="22156"/>
    <cellStyle name="Обычный 5 21 20 5 2 2" xfId="52029"/>
    <cellStyle name="Обычный 5 21 20 5 3" xfId="52030"/>
    <cellStyle name="Обычный 5 21 20 6" xfId="22157"/>
    <cellStyle name="Обычный 5 21 20 6 2" xfId="52031"/>
    <cellStyle name="Обычный 5 21 20 7" xfId="22158"/>
    <cellStyle name="Обычный 5 21 20 7 2" xfId="52032"/>
    <cellStyle name="Обычный 5 21 20 8" xfId="52033"/>
    <cellStyle name="Обычный 5 21 21" xfId="22159"/>
    <cellStyle name="Обычный 5 21 21 2" xfId="22160"/>
    <cellStyle name="Обычный 5 21 21 2 2" xfId="22161"/>
    <cellStyle name="Обычный 5 21 21 2 2 2" xfId="22162"/>
    <cellStyle name="Обычный 5 21 21 2 2 2 2" xfId="52034"/>
    <cellStyle name="Обычный 5 21 21 2 2 3" xfId="52035"/>
    <cellStyle name="Обычный 5 21 21 2 3" xfId="22163"/>
    <cellStyle name="Обычный 5 21 21 2 3 2" xfId="52036"/>
    <cellStyle name="Обычный 5 21 21 2 4" xfId="52037"/>
    <cellStyle name="Обычный 5 21 21 3" xfId="22164"/>
    <cellStyle name="Обычный 5 21 21 3 2" xfId="22165"/>
    <cellStyle name="Обычный 5 21 21 3 2 2" xfId="22166"/>
    <cellStyle name="Обычный 5 21 21 3 2 2 2" xfId="52038"/>
    <cellStyle name="Обычный 5 21 21 3 2 3" xfId="52039"/>
    <cellStyle name="Обычный 5 21 21 3 3" xfId="22167"/>
    <cellStyle name="Обычный 5 21 21 3 3 2" xfId="52040"/>
    <cellStyle name="Обычный 5 21 21 3 4" xfId="52041"/>
    <cellStyle name="Обычный 5 21 21 4" xfId="22168"/>
    <cellStyle name="Обычный 5 21 21 4 2" xfId="22169"/>
    <cellStyle name="Обычный 5 21 21 4 2 2" xfId="22170"/>
    <cellStyle name="Обычный 5 21 21 4 2 2 2" xfId="52042"/>
    <cellStyle name="Обычный 5 21 21 4 2 3" xfId="52043"/>
    <cellStyle name="Обычный 5 21 21 4 3" xfId="22171"/>
    <cellStyle name="Обычный 5 21 21 4 3 2" xfId="52044"/>
    <cellStyle name="Обычный 5 21 21 4 4" xfId="52045"/>
    <cellStyle name="Обычный 5 21 21 5" xfId="22172"/>
    <cellStyle name="Обычный 5 21 21 5 2" xfId="22173"/>
    <cellStyle name="Обычный 5 21 21 5 2 2" xfId="52046"/>
    <cellStyle name="Обычный 5 21 21 5 3" xfId="52047"/>
    <cellStyle name="Обычный 5 21 21 6" xfId="22174"/>
    <cellStyle name="Обычный 5 21 21 6 2" xfId="52048"/>
    <cellStyle name="Обычный 5 21 21 7" xfId="22175"/>
    <cellStyle name="Обычный 5 21 21 7 2" xfId="52049"/>
    <cellStyle name="Обычный 5 21 21 8" xfId="52050"/>
    <cellStyle name="Обычный 5 21 22" xfId="22176"/>
    <cellStyle name="Обычный 5 21 22 2" xfId="22177"/>
    <cellStyle name="Обычный 5 21 22 2 2" xfId="22178"/>
    <cellStyle name="Обычный 5 21 22 2 2 2" xfId="22179"/>
    <cellStyle name="Обычный 5 21 22 2 2 2 2" xfId="52051"/>
    <cellStyle name="Обычный 5 21 22 2 2 3" xfId="52052"/>
    <cellStyle name="Обычный 5 21 22 2 3" xfId="22180"/>
    <cellStyle name="Обычный 5 21 22 2 3 2" xfId="52053"/>
    <cellStyle name="Обычный 5 21 22 2 4" xfId="52054"/>
    <cellStyle name="Обычный 5 21 22 3" xfId="22181"/>
    <cellStyle name="Обычный 5 21 22 3 2" xfId="22182"/>
    <cellStyle name="Обычный 5 21 22 3 2 2" xfId="22183"/>
    <cellStyle name="Обычный 5 21 22 3 2 2 2" xfId="52055"/>
    <cellStyle name="Обычный 5 21 22 3 2 3" xfId="52056"/>
    <cellStyle name="Обычный 5 21 22 3 3" xfId="22184"/>
    <cellStyle name="Обычный 5 21 22 3 3 2" xfId="52057"/>
    <cellStyle name="Обычный 5 21 22 3 4" xfId="52058"/>
    <cellStyle name="Обычный 5 21 22 4" xfId="22185"/>
    <cellStyle name="Обычный 5 21 22 4 2" xfId="22186"/>
    <cellStyle name="Обычный 5 21 22 4 2 2" xfId="22187"/>
    <cellStyle name="Обычный 5 21 22 4 2 2 2" xfId="52059"/>
    <cellStyle name="Обычный 5 21 22 4 2 3" xfId="52060"/>
    <cellStyle name="Обычный 5 21 22 4 3" xfId="22188"/>
    <cellStyle name="Обычный 5 21 22 4 3 2" xfId="52061"/>
    <cellStyle name="Обычный 5 21 22 4 4" xfId="52062"/>
    <cellStyle name="Обычный 5 21 22 5" xfId="22189"/>
    <cellStyle name="Обычный 5 21 22 5 2" xfId="22190"/>
    <cellStyle name="Обычный 5 21 22 5 2 2" xfId="52063"/>
    <cellStyle name="Обычный 5 21 22 5 3" xfId="52064"/>
    <cellStyle name="Обычный 5 21 22 6" xfId="22191"/>
    <cellStyle name="Обычный 5 21 22 6 2" xfId="52065"/>
    <cellStyle name="Обычный 5 21 22 7" xfId="22192"/>
    <cellStyle name="Обычный 5 21 22 7 2" xfId="52066"/>
    <cellStyle name="Обычный 5 21 22 8" xfId="52067"/>
    <cellStyle name="Обычный 5 21 23" xfId="22193"/>
    <cellStyle name="Обычный 5 21 23 2" xfId="22194"/>
    <cellStyle name="Обычный 5 21 23 2 2" xfId="22195"/>
    <cellStyle name="Обычный 5 21 23 2 2 2" xfId="22196"/>
    <cellStyle name="Обычный 5 21 23 2 2 2 2" xfId="52068"/>
    <cellStyle name="Обычный 5 21 23 2 2 3" xfId="52069"/>
    <cellStyle name="Обычный 5 21 23 2 3" xfId="22197"/>
    <cellStyle name="Обычный 5 21 23 2 3 2" xfId="52070"/>
    <cellStyle name="Обычный 5 21 23 2 4" xfId="52071"/>
    <cellStyle name="Обычный 5 21 23 3" xfId="22198"/>
    <cellStyle name="Обычный 5 21 23 3 2" xfId="22199"/>
    <cellStyle name="Обычный 5 21 23 3 2 2" xfId="22200"/>
    <cellStyle name="Обычный 5 21 23 3 2 2 2" xfId="52072"/>
    <cellStyle name="Обычный 5 21 23 3 2 3" xfId="52073"/>
    <cellStyle name="Обычный 5 21 23 3 3" xfId="22201"/>
    <cellStyle name="Обычный 5 21 23 3 3 2" xfId="52074"/>
    <cellStyle name="Обычный 5 21 23 3 4" xfId="52075"/>
    <cellStyle name="Обычный 5 21 23 4" xfId="22202"/>
    <cellStyle name="Обычный 5 21 23 4 2" xfId="22203"/>
    <cellStyle name="Обычный 5 21 23 4 2 2" xfId="22204"/>
    <cellStyle name="Обычный 5 21 23 4 2 2 2" xfId="52076"/>
    <cellStyle name="Обычный 5 21 23 4 2 3" xfId="52077"/>
    <cellStyle name="Обычный 5 21 23 4 3" xfId="22205"/>
    <cellStyle name="Обычный 5 21 23 4 3 2" xfId="52078"/>
    <cellStyle name="Обычный 5 21 23 4 4" xfId="52079"/>
    <cellStyle name="Обычный 5 21 23 5" xfId="22206"/>
    <cellStyle name="Обычный 5 21 23 5 2" xfId="22207"/>
    <cellStyle name="Обычный 5 21 23 5 2 2" xfId="52080"/>
    <cellStyle name="Обычный 5 21 23 5 3" xfId="52081"/>
    <cellStyle name="Обычный 5 21 23 6" xfId="22208"/>
    <cellStyle name="Обычный 5 21 23 6 2" xfId="52082"/>
    <cellStyle name="Обычный 5 21 23 7" xfId="22209"/>
    <cellStyle name="Обычный 5 21 23 7 2" xfId="52083"/>
    <cellStyle name="Обычный 5 21 23 8" xfId="52084"/>
    <cellStyle name="Обычный 5 21 24" xfId="22210"/>
    <cellStyle name="Обычный 5 21 24 2" xfId="22211"/>
    <cellStyle name="Обычный 5 21 24 2 2" xfId="22212"/>
    <cellStyle name="Обычный 5 21 24 2 2 2" xfId="22213"/>
    <cellStyle name="Обычный 5 21 24 2 2 2 2" xfId="52085"/>
    <cellStyle name="Обычный 5 21 24 2 2 3" xfId="52086"/>
    <cellStyle name="Обычный 5 21 24 2 3" xfId="22214"/>
    <cellStyle name="Обычный 5 21 24 2 3 2" xfId="52087"/>
    <cellStyle name="Обычный 5 21 24 2 4" xfId="52088"/>
    <cellStyle name="Обычный 5 21 24 3" xfId="22215"/>
    <cellStyle name="Обычный 5 21 24 3 2" xfId="22216"/>
    <cellStyle name="Обычный 5 21 24 3 2 2" xfId="22217"/>
    <cellStyle name="Обычный 5 21 24 3 2 2 2" xfId="52089"/>
    <cellStyle name="Обычный 5 21 24 3 2 3" xfId="52090"/>
    <cellStyle name="Обычный 5 21 24 3 3" xfId="22218"/>
    <cellStyle name="Обычный 5 21 24 3 3 2" xfId="52091"/>
    <cellStyle name="Обычный 5 21 24 3 4" xfId="52092"/>
    <cellStyle name="Обычный 5 21 24 4" xfId="22219"/>
    <cellStyle name="Обычный 5 21 24 4 2" xfId="22220"/>
    <cellStyle name="Обычный 5 21 24 4 2 2" xfId="22221"/>
    <cellStyle name="Обычный 5 21 24 4 2 2 2" xfId="52093"/>
    <cellStyle name="Обычный 5 21 24 4 2 3" xfId="52094"/>
    <cellStyle name="Обычный 5 21 24 4 3" xfId="22222"/>
    <cellStyle name="Обычный 5 21 24 4 3 2" xfId="52095"/>
    <cellStyle name="Обычный 5 21 24 4 4" xfId="52096"/>
    <cellStyle name="Обычный 5 21 24 5" xfId="22223"/>
    <cellStyle name="Обычный 5 21 24 5 2" xfId="22224"/>
    <cellStyle name="Обычный 5 21 24 5 2 2" xfId="52097"/>
    <cellStyle name="Обычный 5 21 24 5 3" xfId="52098"/>
    <cellStyle name="Обычный 5 21 24 6" xfId="22225"/>
    <cellStyle name="Обычный 5 21 24 6 2" xfId="52099"/>
    <cellStyle name="Обычный 5 21 24 7" xfId="22226"/>
    <cellStyle name="Обычный 5 21 24 7 2" xfId="52100"/>
    <cellStyle name="Обычный 5 21 24 8" xfId="52101"/>
    <cellStyle name="Обычный 5 21 25" xfId="22227"/>
    <cellStyle name="Обычный 5 21 25 2" xfId="22228"/>
    <cellStyle name="Обычный 5 21 25 2 2" xfId="22229"/>
    <cellStyle name="Обычный 5 21 25 2 2 2" xfId="22230"/>
    <cellStyle name="Обычный 5 21 25 2 2 2 2" xfId="52102"/>
    <cellStyle name="Обычный 5 21 25 2 2 3" xfId="52103"/>
    <cellStyle name="Обычный 5 21 25 2 3" xfId="22231"/>
    <cellStyle name="Обычный 5 21 25 2 3 2" xfId="52104"/>
    <cellStyle name="Обычный 5 21 25 2 4" xfId="52105"/>
    <cellStyle name="Обычный 5 21 25 3" xfId="22232"/>
    <cellStyle name="Обычный 5 21 25 3 2" xfId="22233"/>
    <cellStyle name="Обычный 5 21 25 3 2 2" xfId="22234"/>
    <cellStyle name="Обычный 5 21 25 3 2 2 2" xfId="52106"/>
    <cellStyle name="Обычный 5 21 25 3 2 3" xfId="52107"/>
    <cellStyle name="Обычный 5 21 25 3 3" xfId="22235"/>
    <cellStyle name="Обычный 5 21 25 3 3 2" xfId="52108"/>
    <cellStyle name="Обычный 5 21 25 3 4" xfId="52109"/>
    <cellStyle name="Обычный 5 21 25 4" xfId="22236"/>
    <cellStyle name="Обычный 5 21 25 4 2" xfId="22237"/>
    <cellStyle name="Обычный 5 21 25 4 2 2" xfId="22238"/>
    <cellStyle name="Обычный 5 21 25 4 2 2 2" xfId="52110"/>
    <cellStyle name="Обычный 5 21 25 4 2 3" xfId="52111"/>
    <cellStyle name="Обычный 5 21 25 4 3" xfId="22239"/>
    <cellStyle name="Обычный 5 21 25 4 3 2" xfId="52112"/>
    <cellStyle name="Обычный 5 21 25 4 4" xfId="52113"/>
    <cellStyle name="Обычный 5 21 25 5" xfId="22240"/>
    <cellStyle name="Обычный 5 21 25 5 2" xfId="22241"/>
    <cellStyle name="Обычный 5 21 25 5 2 2" xfId="52114"/>
    <cellStyle name="Обычный 5 21 25 5 3" xfId="52115"/>
    <cellStyle name="Обычный 5 21 25 6" xfId="22242"/>
    <cellStyle name="Обычный 5 21 25 6 2" xfId="52116"/>
    <cellStyle name="Обычный 5 21 25 7" xfId="22243"/>
    <cellStyle name="Обычный 5 21 25 7 2" xfId="52117"/>
    <cellStyle name="Обычный 5 21 25 8" xfId="52118"/>
    <cellStyle name="Обычный 5 21 26" xfId="22244"/>
    <cellStyle name="Обычный 5 21 26 2" xfId="22245"/>
    <cellStyle name="Обычный 5 21 26 2 2" xfId="22246"/>
    <cellStyle name="Обычный 5 21 26 2 2 2" xfId="22247"/>
    <cellStyle name="Обычный 5 21 26 2 2 2 2" xfId="52119"/>
    <cellStyle name="Обычный 5 21 26 2 2 3" xfId="52120"/>
    <cellStyle name="Обычный 5 21 26 2 3" xfId="22248"/>
    <cellStyle name="Обычный 5 21 26 2 3 2" xfId="52121"/>
    <cellStyle name="Обычный 5 21 26 2 4" xfId="52122"/>
    <cellStyle name="Обычный 5 21 26 3" xfId="22249"/>
    <cellStyle name="Обычный 5 21 26 3 2" xfId="22250"/>
    <cellStyle name="Обычный 5 21 26 3 2 2" xfId="22251"/>
    <cellStyle name="Обычный 5 21 26 3 2 2 2" xfId="52123"/>
    <cellStyle name="Обычный 5 21 26 3 2 3" xfId="52124"/>
    <cellStyle name="Обычный 5 21 26 3 3" xfId="22252"/>
    <cellStyle name="Обычный 5 21 26 3 3 2" xfId="52125"/>
    <cellStyle name="Обычный 5 21 26 3 4" xfId="52126"/>
    <cellStyle name="Обычный 5 21 26 4" xfId="22253"/>
    <cellStyle name="Обычный 5 21 26 4 2" xfId="22254"/>
    <cellStyle name="Обычный 5 21 26 4 2 2" xfId="22255"/>
    <cellStyle name="Обычный 5 21 26 4 2 2 2" xfId="52127"/>
    <cellStyle name="Обычный 5 21 26 4 2 3" xfId="52128"/>
    <cellStyle name="Обычный 5 21 26 4 3" xfId="22256"/>
    <cellStyle name="Обычный 5 21 26 4 3 2" xfId="52129"/>
    <cellStyle name="Обычный 5 21 26 4 4" xfId="52130"/>
    <cellStyle name="Обычный 5 21 26 5" xfId="22257"/>
    <cellStyle name="Обычный 5 21 26 5 2" xfId="22258"/>
    <cellStyle name="Обычный 5 21 26 5 2 2" xfId="52131"/>
    <cellStyle name="Обычный 5 21 26 5 3" xfId="52132"/>
    <cellStyle name="Обычный 5 21 26 6" xfId="22259"/>
    <cellStyle name="Обычный 5 21 26 6 2" xfId="52133"/>
    <cellStyle name="Обычный 5 21 26 7" xfId="22260"/>
    <cellStyle name="Обычный 5 21 26 7 2" xfId="52134"/>
    <cellStyle name="Обычный 5 21 26 8" xfId="52135"/>
    <cellStyle name="Обычный 5 21 27" xfId="22261"/>
    <cellStyle name="Обычный 5 21 27 2" xfId="22262"/>
    <cellStyle name="Обычный 5 21 27 2 2" xfId="22263"/>
    <cellStyle name="Обычный 5 21 27 2 2 2" xfId="22264"/>
    <cellStyle name="Обычный 5 21 27 2 2 2 2" xfId="52136"/>
    <cellStyle name="Обычный 5 21 27 2 2 3" xfId="52137"/>
    <cellStyle name="Обычный 5 21 27 2 3" xfId="22265"/>
    <cellStyle name="Обычный 5 21 27 2 3 2" xfId="52138"/>
    <cellStyle name="Обычный 5 21 27 2 4" xfId="52139"/>
    <cellStyle name="Обычный 5 21 27 3" xfId="22266"/>
    <cellStyle name="Обычный 5 21 27 3 2" xfId="22267"/>
    <cellStyle name="Обычный 5 21 27 3 2 2" xfId="22268"/>
    <cellStyle name="Обычный 5 21 27 3 2 2 2" xfId="52140"/>
    <cellStyle name="Обычный 5 21 27 3 2 3" xfId="52141"/>
    <cellStyle name="Обычный 5 21 27 3 3" xfId="22269"/>
    <cellStyle name="Обычный 5 21 27 3 3 2" xfId="52142"/>
    <cellStyle name="Обычный 5 21 27 3 4" xfId="52143"/>
    <cellStyle name="Обычный 5 21 27 4" xfId="22270"/>
    <cellStyle name="Обычный 5 21 27 4 2" xfId="22271"/>
    <cellStyle name="Обычный 5 21 27 4 2 2" xfId="22272"/>
    <cellStyle name="Обычный 5 21 27 4 2 2 2" xfId="52144"/>
    <cellStyle name="Обычный 5 21 27 4 2 3" xfId="52145"/>
    <cellStyle name="Обычный 5 21 27 4 3" xfId="22273"/>
    <cellStyle name="Обычный 5 21 27 4 3 2" xfId="52146"/>
    <cellStyle name="Обычный 5 21 27 4 4" xfId="52147"/>
    <cellStyle name="Обычный 5 21 27 5" xfId="22274"/>
    <cellStyle name="Обычный 5 21 27 5 2" xfId="22275"/>
    <cellStyle name="Обычный 5 21 27 5 2 2" xfId="52148"/>
    <cellStyle name="Обычный 5 21 27 5 3" xfId="52149"/>
    <cellStyle name="Обычный 5 21 27 6" xfId="22276"/>
    <cellStyle name="Обычный 5 21 27 6 2" xfId="52150"/>
    <cellStyle name="Обычный 5 21 27 7" xfId="22277"/>
    <cellStyle name="Обычный 5 21 27 7 2" xfId="52151"/>
    <cellStyle name="Обычный 5 21 27 8" xfId="52152"/>
    <cellStyle name="Обычный 5 21 28" xfId="22278"/>
    <cellStyle name="Обычный 5 21 28 2" xfId="22279"/>
    <cellStyle name="Обычный 5 21 28 2 2" xfId="22280"/>
    <cellStyle name="Обычный 5 21 28 2 2 2" xfId="22281"/>
    <cellStyle name="Обычный 5 21 28 2 2 2 2" xfId="52153"/>
    <cellStyle name="Обычный 5 21 28 2 2 3" xfId="52154"/>
    <cellStyle name="Обычный 5 21 28 2 3" xfId="22282"/>
    <cellStyle name="Обычный 5 21 28 2 3 2" xfId="52155"/>
    <cellStyle name="Обычный 5 21 28 2 4" xfId="52156"/>
    <cellStyle name="Обычный 5 21 28 3" xfId="22283"/>
    <cellStyle name="Обычный 5 21 28 3 2" xfId="22284"/>
    <cellStyle name="Обычный 5 21 28 3 2 2" xfId="22285"/>
    <cellStyle name="Обычный 5 21 28 3 2 2 2" xfId="52157"/>
    <cellStyle name="Обычный 5 21 28 3 2 3" xfId="52158"/>
    <cellStyle name="Обычный 5 21 28 3 3" xfId="22286"/>
    <cellStyle name="Обычный 5 21 28 3 3 2" xfId="52159"/>
    <cellStyle name="Обычный 5 21 28 3 4" xfId="52160"/>
    <cellStyle name="Обычный 5 21 28 4" xfId="22287"/>
    <cellStyle name="Обычный 5 21 28 4 2" xfId="22288"/>
    <cellStyle name="Обычный 5 21 28 4 2 2" xfId="22289"/>
    <cellStyle name="Обычный 5 21 28 4 2 2 2" xfId="52161"/>
    <cellStyle name="Обычный 5 21 28 4 2 3" xfId="52162"/>
    <cellStyle name="Обычный 5 21 28 4 3" xfId="22290"/>
    <cellStyle name="Обычный 5 21 28 4 3 2" xfId="52163"/>
    <cellStyle name="Обычный 5 21 28 4 4" xfId="52164"/>
    <cellStyle name="Обычный 5 21 28 5" xfId="22291"/>
    <cellStyle name="Обычный 5 21 28 5 2" xfId="22292"/>
    <cellStyle name="Обычный 5 21 28 5 2 2" xfId="52165"/>
    <cellStyle name="Обычный 5 21 28 5 3" xfId="52166"/>
    <cellStyle name="Обычный 5 21 28 6" xfId="22293"/>
    <cellStyle name="Обычный 5 21 28 6 2" xfId="52167"/>
    <cellStyle name="Обычный 5 21 28 7" xfId="22294"/>
    <cellStyle name="Обычный 5 21 28 7 2" xfId="52168"/>
    <cellStyle name="Обычный 5 21 28 8" xfId="52169"/>
    <cellStyle name="Обычный 5 21 29" xfId="22295"/>
    <cellStyle name="Обычный 5 21 29 2" xfId="22296"/>
    <cellStyle name="Обычный 5 21 29 2 2" xfId="22297"/>
    <cellStyle name="Обычный 5 21 29 2 2 2" xfId="22298"/>
    <cellStyle name="Обычный 5 21 29 2 2 2 2" xfId="52170"/>
    <cellStyle name="Обычный 5 21 29 2 2 3" xfId="52171"/>
    <cellStyle name="Обычный 5 21 29 2 3" xfId="22299"/>
    <cellStyle name="Обычный 5 21 29 2 3 2" xfId="52172"/>
    <cellStyle name="Обычный 5 21 29 2 4" xfId="52173"/>
    <cellStyle name="Обычный 5 21 29 3" xfId="22300"/>
    <cellStyle name="Обычный 5 21 29 3 2" xfId="22301"/>
    <cellStyle name="Обычный 5 21 29 3 2 2" xfId="22302"/>
    <cellStyle name="Обычный 5 21 29 3 2 2 2" xfId="52174"/>
    <cellStyle name="Обычный 5 21 29 3 2 3" xfId="52175"/>
    <cellStyle name="Обычный 5 21 29 3 3" xfId="22303"/>
    <cellStyle name="Обычный 5 21 29 3 3 2" xfId="52176"/>
    <cellStyle name="Обычный 5 21 29 3 4" xfId="52177"/>
    <cellStyle name="Обычный 5 21 29 4" xfId="22304"/>
    <cellStyle name="Обычный 5 21 29 4 2" xfId="22305"/>
    <cellStyle name="Обычный 5 21 29 4 2 2" xfId="22306"/>
    <cellStyle name="Обычный 5 21 29 4 2 2 2" xfId="52178"/>
    <cellStyle name="Обычный 5 21 29 4 2 3" xfId="52179"/>
    <cellStyle name="Обычный 5 21 29 4 3" xfId="22307"/>
    <cellStyle name="Обычный 5 21 29 4 3 2" xfId="52180"/>
    <cellStyle name="Обычный 5 21 29 4 4" xfId="52181"/>
    <cellStyle name="Обычный 5 21 29 5" xfId="22308"/>
    <cellStyle name="Обычный 5 21 29 5 2" xfId="22309"/>
    <cellStyle name="Обычный 5 21 29 5 2 2" xfId="52182"/>
    <cellStyle name="Обычный 5 21 29 5 3" xfId="52183"/>
    <cellStyle name="Обычный 5 21 29 6" xfId="22310"/>
    <cellStyle name="Обычный 5 21 29 6 2" xfId="52184"/>
    <cellStyle name="Обычный 5 21 29 7" xfId="22311"/>
    <cellStyle name="Обычный 5 21 29 7 2" xfId="52185"/>
    <cellStyle name="Обычный 5 21 29 8" xfId="52186"/>
    <cellStyle name="Обычный 5 21 3" xfId="22312"/>
    <cellStyle name="Обычный 5 21 3 2" xfId="22313"/>
    <cellStyle name="Обычный 5 21 3 2 2" xfId="22314"/>
    <cellStyle name="Обычный 5 21 3 2 2 2" xfId="22315"/>
    <cellStyle name="Обычный 5 21 3 2 2 2 2" xfId="52187"/>
    <cellStyle name="Обычный 5 21 3 2 2 3" xfId="52188"/>
    <cellStyle name="Обычный 5 21 3 2 3" xfId="22316"/>
    <cellStyle name="Обычный 5 21 3 2 3 2" xfId="52189"/>
    <cellStyle name="Обычный 5 21 3 2 4" xfId="52190"/>
    <cellStyle name="Обычный 5 21 3 3" xfId="22317"/>
    <cellStyle name="Обычный 5 21 3 3 2" xfId="22318"/>
    <cellStyle name="Обычный 5 21 3 3 2 2" xfId="22319"/>
    <cellStyle name="Обычный 5 21 3 3 2 2 2" xfId="52191"/>
    <cellStyle name="Обычный 5 21 3 3 2 3" xfId="52192"/>
    <cellStyle name="Обычный 5 21 3 3 3" xfId="22320"/>
    <cellStyle name="Обычный 5 21 3 3 3 2" xfId="52193"/>
    <cellStyle name="Обычный 5 21 3 3 4" xfId="52194"/>
    <cellStyle name="Обычный 5 21 3 4" xfId="22321"/>
    <cellStyle name="Обычный 5 21 3 4 2" xfId="22322"/>
    <cellStyle name="Обычный 5 21 3 4 2 2" xfId="22323"/>
    <cellStyle name="Обычный 5 21 3 4 2 2 2" xfId="52195"/>
    <cellStyle name="Обычный 5 21 3 4 2 3" xfId="52196"/>
    <cellStyle name="Обычный 5 21 3 4 3" xfId="22324"/>
    <cellStyle name="Обычный 5 21 3 4 3 2" xfId="52197"/>
    <cellStyle name="Обычный 5 21 3 4 4" xfId="52198"/>
    <cellStyle name="Обычный 5 21 3 5" xfId="22325"/>
    <cellStyle name="Обычный 5 21 3 5 2" xfId="22326"/>
    <cellStyle name="Обычный 5 21 3 5 2 2" xfId="52199"/>
    <cellStyle name="Обычный 5 21 3 5 3" xfId="52200"/>
    <cellStyle name="Обычный 5 21 3 6" xfId="22327"/>
    <cellStyle name="Обычный 5 21 3 6 2" xfId="52201"/>
    <cellStyle name="Обычный 5 21 3 7" xfId="22328"/>
    <cellStyle name="Обычный 5 21 3 7 2" xfId="52202"/>
    <cellStyle name="Обычный 5 21 3 8" xfId="52203"/>
    <cellStyle name="Обычный 5 21 30" xfId="22329"/>
    <cellStyle name="Обычный 5 21 30 2" xfId="22330"/>
    <cellStyle name="Обычный 5 21 30 2 2" xfId="22331"/>
    <cellStyle name="Обычный 5 21 30 2 2 2" xfId="52204"/>
    <cellStyle name="Обычный 5 21 30 2 3" xfId="52205"/>
    <cellStyle name="Обычный 5 21 30 3" xfId="22332"/>
    <cellStyle name="Обычный 5 21 30 3 2" xfId="52206"/>
    <cellStyle name="Обычный 5 21 30 4" xfId="52207"/>
    <cellStyle name="Обычный 5 21 31" xfId="22333"/>
    <cellStyle name="Обычный 5 21 31 2" xfId="22334"/>
    <cellStyle name="Обычный 5 21 31 2 2" xfId="22335"/>
    <cellStyle name="Обычный 5 21 31 2 2 2" xfId="52208"/>
    <cellStyle name="Обычный 5 21 31 2 3" xfId="52209"/>
    <cellStyle name="Обычный 5 21 31 3" xfId="22336"/>
    <cellStyle name="Обычный 5 21 31 3 2" xfId="52210"/>
    <cellStyle name="Обычный 5 21 31 4" xfId="52211"/>
    <cellStyle name="Обычный 5 21 32" xfId="22337"/>
    <cellStyle name="Обычный 5 21 32 2" xfId="22338"/>
    <cellStyle name="Обычный 5 21 32 2 2" xfId="22339"/>
    <cellStyle name="Обычный 5 21 32 2 2 2" xfId="52212"/>
    <cellStyle name="Обычный 5 21 32 2 3" xfId="52213"/>
    <cellStyle name="Обычный 5 21 32 3" xfId="22340"/>
    <cellStyle name="Обычный 5 21 32 3 2" xfId="52214"/>
    <cellStyle name="Обычный 5 21 32 4" xfId="52215"/>
    <cellStyle name="Обычный 5 21 33" xfId="22341"/>
    <cellStyle name="Обычный 5 21 33 2" xfId="22342"/>
    <cellStyle name="Обычный 5 21 33 2 2" xfId="52216"/>
    <cellStyle name="Обычный 5 21 33 3" xfId="52217"/>
    <cellStyle name="Обычный 5 21 34" xfId="22343"/>
    <cellStyle name="Обычный 5 21 34 2" xfId="52218"/>
    <cellStyle name="Обычный 5 21 35" xfId="22344"/>
    <cellStyle name="Обычный 5 21 35 2" xfId="52219"/>
    <cellStyle name="Обычный 5 21 36" xfId="52220"/>
    <cellStyle name="Обычный 5 21 4" xfId="22345"/>
    <cellStyle name="Обычный 5 21 4 2" xfId="22346"/>
    <cellStyle name="Обычный 5 21 4 2 2" xfId="22347"/>
    <cellStyle name="Обычный 5 21 4 2 2 2" xfId="22348"/>
    <cellStyle name="Обычный 5 21 4 2 2 2 2" xfId="52221"/>
    <cellStyle name="Обычный 5 21 4 2 2 3" xfId="52222"/>
    <cellStyle name="Обычный 5 21 4 2 3" xfId="22349"/>
    <cellStyle name="Обычный 5 21 4 2 3 2" xfId="52223"/>
    <cellStyle name="Обычный 5 21 4 2 4" xfId="52224"/>
    <cellStyle name="Обычный 5 21 4 3" xfId="22350"/>
    <cellStyle name="Обычный 5 21 4 3 2" xfId="22351"/>
    <cellStyle name="Обычный 5 21 4 3 2 2" xfId="22352"/>
    <cellStyle name="Обычный 5 21 4 3 2 2 2" xfId="52225"/>
    <cellStyle name="Обычный 5 21 4 3 2 3" xfId="52226"/>
    <cellStyle name="Обычный 5 21 4 3 3" xfId="22353"/>
    <cellStyle name="Обычный 5 21 4 3 3 2" xfId="52227"/>
    <cellStyle name="Обычный 5 21 4 3 4" xfId="52228"/>
    <cellStyle name="Обычный 5 21 4 4" xfId="22354"/>
    <cellStyle name="Обычный 5 21 4 4 2" xfId="22355"/>
    <cellStyle name="Обычный 5 21 4 4 2 2" xfId="22356"/>
    <cellStyle name="Обычный 5 21 4 4 2 2 2" xfId="52229"/>
    <cellStyle name="Обычный 5 21 4 4 2 3" xfId="52230"/>
    <cellStyle name="Обычный 5 21 4 4 3" xfId="22357"/>
    <cellStyle name="Обычный 5 21 4 4 3 2" xfId="52231"/>
    <cellStyle name="Обычный 5 21 4 4 4" xfId="52232"/>
    <cellStyle name="Обычный 5 21 4 5" xfId="22358"/>
    <cellStyle name="Обычный 5 21 4 5 2" xfId="22359"/>
    <cellStyle name="Обычный 5 21 4 5 2 2" xfId="52233"/>
    <cellStyle name="Обычный 5 21 4 5 3" xfId="52234"/>
    <cellStyle name="Обычный 5 21 4 6" xfId="22360"/>
    <cellStyle name="Обычный 5 21 4 6 2" xfId="52235"/>
    <cellStyle name="Обычный 5 21 4 7" xfId="22361"/>
    <cellStyle name="Обычный 5 21 4 7 2" xfId="52236"/>
    <cellStyle name="Обычный 5 21 4 8" xfId="52237"/>
    <cellStyle name="Обычный 5 21 5" xfId="22362"/>
    <cellStyle name="Обычный 5 21 5 2" xfId="22363"/>
    <cellStyle name="Обычный 5 21 5 2 2" xfId="22364"/>
    <cellStyle name="Обычный 5 21 5 2 2 2" xfId="22365"/>
    <cellStyle name="Обычный 5 21 5 2 2 2 2" xfId="52238"/>
    <cellStyle name="Обычный 5 21 5 2 2 3" xfId="52239"/>
    <cellStyle name="Обычный 5 21 5 2 3" xfId="22366"/>
    <cellStyle name="Обычный 5 21 5 2 3 2" xfId="52240"/>
    <cellStyle name="Обычный 5 21 5 2 4" xfId="52241"/>
    <cellStyle name="Обычный 5 21 5 3" xfId="22367"/>
    <cellStyle name="Обычный 5 21 5 3 2" xfId="22368"/>
    <cellStyle name="Обычный 5 21 5 3 2 2" xfId="22369"/>
    <cellStyle name="Обычный 5 21 5 3 2 2 2" xfId="52242"/>
    <cellStyle name="Обычный 5 21 5 3 2 3" xfId="52243"/>
    <cellStyle name="Обычный 5 21 5 3 3" xfId="22370"/>
    <cellStyle name="Обычный 5 21 5 3 3 2" xfId="52244"/>
    <cellStyle name="Обычный 5 21 5 3 4" xfId="52245"/>
    <cellStyle name="Обычный 5 21 5 4" xfId="22371"/>
    <cellStyle name="Обычный 5 21 5 4 2" xfId="22372"/>
    <cellStyle name="Обычный 5 21 5 4 2 2" xfId="22373"/>
    <cellStyle name="Обычный 5 21 5 4 2 2 2" xfId="52246"/>
    <cellStyle name="Обычный 5 21 5 4 2 3" xfId="52247"/>
    <cellStyle name="Обычный 5 21 5 4 3" xfId="22374"/>
    <cellStyle name="Обычный 5 21 5 4 3 2" xfId="52248"/>
    <cellStyle name="Обычный 5 21 5 4 4" xfId="52249"/>
    <cellStyle name="Обычный 5 21 5 5" xfId="22375"/>
    <cellStyle name="Обычный 5 21 5 5 2" xfId="22376"/>
    <cellStyle name="Обычный 5 21 5 5 2 2" xfId="52250"/>
    <cellStyle name="Обычный 5 21 5 5 3" xfId="52251"/>
    <cellStyle name="Обычный 5 21 5 6" xfId="22377"/>
    <cellStyle name="Обычный 5 21 5 6 2" xfId="52252"/>
    <cellStyle name="Обычный 5 21 5 7" xfId="22378"/>
    <cellStyle name="Обычный 5 21 5 7 2" xfId="52253"/>
    <cellStyle name="Обычный 5 21 5 8" xfId="52254"/>
    <cellStyle name="Обычный 5 21 6" xfId="22379"/>
    <cellStyle name="Обычный 5 21 6 2" xfId="22380"/>
    <cellStyle name="Обычный 5 21 6 2 2" xfId="22381"/>
    <cellStyle name="Обычный 5 21 6 2 2 2" xfId="22382"/>
    <cellStyle name="Обычный 5 21 6 2 2 2 2" xfId="52255"/>
    <cellStyle name="Обычный 5 21 6 2 2 3" xfId="52256"/>
    <cellStyle name="Обычный 5 21 6 2 3" xfId="22383"/>
    <cellStyle name="Обычный 5 21 6 2 3 2" xfId="52257"/>
    <cellStyle name="Обычный 5 21 6 2 4" xfId="52258"/>
    <cellStyle name="Обычный 5 21 6 3" xfId="22384"/>
    <cellStyle name="Обычный 5 21 6 3 2" xfId="22385"/>
    <cellStyle name="Обычный 5 21 6 3 2 2" xfId="22386"/>
    <cellStyle name="Обычный 5 21 6 3 2 2 2" xfId="52259"/>
    <cellStyle name="Обычный 5 21 6 3 2 3" xfId="52260"/>
    <cellStyle name="Обычный 5 21 6 3 3" xfId="22387"/>
    <cellStyle name="Обычный 5 21 6 3 3 2" xfId="52261"/>
    <cellStyle name="Обычный 5 21 6 3 4" xfId="52262"/>
    <cellStyle name="Обычный 5 21 6 4" xfId="22388"/>
    <cellStyle name="Обычный 5 21 6 4 2" xfId="22389"/>
    <cellStyle name="Обычный 5 21 6 4 2 2" xfId="22390"/>
    <cellStyle name="Обычный 5 21 6 4 2 2 2" xfId="52263"/>
    <cellStyle name="Обычный 5 21 6 4 2 3" xfId="52264"/>
    <cellStyle name="Обычный 5 21 6 4 3" xfId="22391"/>
    <cellStyle name="Обычный 5 21 6 4 3 2" xfId="52265"/>
    <cellStyle name="Обычный 5 21 6 4 4" xfId="52266"/>
    <cellStyle name="Обычный 5 21 6 5" xfId="22392"/>
    <cellStyle name="Обычный 5 21 6 5 2" xfId="22393"/>
    <cellStyle name="Обычный 5 21 6 5 2 2" xfId="52267"/>
    <cellStyle name="Обычный 5 21 6 5 3" xfId="52268"/>
    <cellStyle name="Обычный 5 21 6 6" xfId="22394"/>
    <cellStyle name="Обычный 5 21 6 6 2" xfId="52269"/>
    <cellStyle name="Обычный 5 21 6 7" xfId="22395"/>
    <cellStyle name="Обычный 5 21 6 7 2" xfId="52270"/>
    <cellStyle name="Обычный 5 21 6 8" xfId="52271"/>
    <cellStyle name="Обычный 5 21 7" xfId="22396"/>
    <cellStyle name="Обычный 5 21 7 2" xfId="22397"/>
    <cellStyle name="Обычный 5 21 7 2 2" xfId="22398"/>
    <cellStyle name="Обычный 5 21 7 2 2 2" xfId="22399"/>
    <cellStyle name="Обычный 5 21 7 2 2 2 2" xfId="52272"/>
    <cellStyle name="Обычный 5 21 7 2 2 3" xfId="52273"/>
    <cellStyle name="Обычный 5 21 7 2 3" xfId="22400"/>
    <cellStyle name="Обычный 5 21 7 2 3 2" xfId="52274"/>
    <cellStyle name="Обычный 5 21 7 2 4" xfId="52275"/>
    <cellStyle name="Обычный 5 21 7 3" xfId="22401"/>
    <cellStyle name="Обычный 5 21 7 3 2" xfId="22402"/>
    <cellStyle name="Обычный 5 21 7 3 2 2" xfId="22403"/>
    <cellStyle name="Обычный 5 21 7 3 2 2 2" xfId="52276"/>
    <cellStyle name="Обычный 5 21 7 3 2 3" xfId="52277"/>
    <cellStyle name="Обычный 5 21 7 3 3" xfId="22404"/>
    <cellStyle name="Обычный 5 21 7 3 3 2" xfId="52278"/>
    <cellStyle name="Обычный 5 21 7 3 4" xfId="52279"/>
    <cellStyle name="Обычный 5 21 7 4" xfId="22405"/>
    <cellStyle name="Обычный 5 21 7 4 2" xfId="22406"/>
    <cellStyle name="Обычный 5 21 7 4 2 2" xfId="22407"/>
    <cellStyle name="Обычный 5 21 7 4 2 2 2" xfId="52280"/>
    <cellStyle name="Обычный 5 21 7 4 2 3" xfId="52281"/>
    <cellStyle name="Обычный 5 21 7 4 3" xfId="22408"/>
    <cellStyle name="Обычный 5 21 7 4 3 2" xfId="52282"/>
    <cellStyle name="Обычный 5 21 7 4 4" xfId="52283"/>
    <cellStyle name="Обычный 5 21 7 5" xfId="22409"/>
    <cellStyle name="Обычный 5 21 7 5 2" xfId="22410"/>
    <cellStyle name="Обычный 5 21 7 5 2 2" xfId="52284"/>
    <cellStyle name="Обычный 5 21 7 5 3" xfId="52285"/>
    <cellStyle name="Обычный 5 21 7 6" xfId="22411"/>
    <cellStyle name="Обычный 5 21 7 6 2" xfId="52286"/>
    <cellStyle name="Обычный 5 21 7 7" xfId="22412"/>
    <cellStyle name="Обычный 5 21 7 7 2" xfId="52287"/>
    <cellStyle name="Обычный 5 21 7 8" xfId="52288"/>
    <cellStyle name="Обычный 5 21 8" xfId="22413"/>
    <cellStyle name="Обычный 5 21 8 2" xfId="22414"/>
    <cellStyle name="Обычный 5 21 8 2 2" xfId="22415"/>
    <cellStyle name="Обычный 5 21 8 2 2 2" xfId="22416"/>
    <cellStyle name="Обычный 5 21 8 2 2 2 2" xfId="52289"/>
    <cellStyle name="Обычный 5 21 8 2 2 3" xfId="52290"/>
    <cellStyle name="Обычный 5 21 8 2 3" xfId="22417"/>
    <cellStyle name="Обычный 5 21 8 2 3 2" xfId="52291"/>
    <cellStyle name="Обычный 5 21 8 2 4" xfId="52292"/>
    <cellStyle name="Обычный 5 21 8 3" xfId="22418"/>
    <cellStyle name="Обычный 5 21 8 3 2" xfId="22419"/>
    <cellStyle name="Обычный 5 21 8 3 2 2" xfId="22420"/>
    <cellStyle name="Обычный 5 21 8 3 2 2 2" xfId="52293"/>
    <cellStyle name="Обычный 5 21 8 3 2 3" xfId="52294"/>
    <cellStyle name="Обычный 5 21 8 3 3" xfId="22421"/>
    <cellStyle name="Обычный 5 21 8 3 3 2" xfId="52295"/>
    <cellStyle name="Обычный 5 21 8 3 4" xfId="52296"/>
    <cellStyle name="Обычный 5 21 8 4" xfId="22422"/>
    <cellStyle name="Обычный 5 21 8 4 2" xfId="22423"/>
    <cellStyle name="Обычный 5 21 8 4 2 2" xfId="22424"/>
    <cellStyle name="Обычный 5 21 8 4 2 2 2" xfId="52297"/>
    <cellStyle name="Обычный 5 21 8 4 2 3" xfId="52298"/>
    <cellStyle name="Обычный 5 21 8 4 3" xfId="22425"/>
    <cellStyle name="Обычный 5 21 8 4 3 2" xfId="52299"/>
    <cellStyle name="Обычный 5 21 8 4 4" xfId="52300"/>
    <cellStyle name="Обычный 5 21 8 5" xfId="22426"/>
    <cellStyle name="Обычный 5 21 8 5 2" xfId="22427"/>
    <cellStyle name="Обычный 5 21 8 5 2 2" xfId="52301"/>
    <cellStyle name="Обычный 5 21 8 5 3" xfId="52302"/>
    <cellStyle name="Обычный 5 21 8 6" xfId="22428"/>
    <cellStyle name="Обычный 5 21 8 6 2" xfId="52303"/>
    <cellStyle name="Обычный 5 21 8 7" xfId="22429"/>
    <cellStyle name="Обычный 5 21 8 7 2" xfId="52304"/>
    <cellStyle name="Обычный 5 21 8 8" xfId="52305"/>
    <cellStyle name="Обычный 5 21 9" xfId="22430"/>
    <cellStyle name="Обычный 5 21 9 2" xfId="22431"/>
    <cellStyle name="Обычный 5 21 9 2 2" xfId="22432"/>
    <cellStyle name="Обычный 5 21 9 2 2 2" xfId="22433"/>
    <cellStyle name="Обычный 5 21 9 2 2 2 2" xfId="52306"/>
    <cellStyle name="Обычный 5 21 9 2 2 3" xfId="52307"/>
    <cellStyle name="Обычный 5 21 9 2 3" xfId="22434"/>
    <cellStyle name="Обычный 5 21 9 2 3 2" xfId="52308"/>
    <cellStyle name="Обычный 5 21 9 2 4" xfId="52309"/>
    <cellStyle name="Обычный 5 21 9 3" xfId="22435"/>
    <cellStyle name="Обычный 5 21 9 3 2" xfId="22436"/>
    <cellStyle name="Обычный 5 21 9 3 2 2" xfId="22437"/>
    <cellStyle name="Обычный 5 21 9 3 2 2 2" xfId="52310"/>
    <cellStyle name="Обычный 5 21 9 3 2 3" xfId="52311"/>
    <cellStyle name="Обычный 5 21 9 3 3" xfId="22438"/>
    <cellStyle name="Обычный 5 21 9 3 3 2" xfId="52312"/>
    <cellStyle name="Обычный 5 21 9 3 4" xfId="52313"/>
    <cellStyle name="Обычный 5 21 9 4" xfId="22439"/>
    <cellStyle name="Обычный 5 21 9 4 2" xfId="22440"/>
    <cellStyle name="Обычный 5 21 9 4 2 2" xfId="22441"/>
    <cellStyle name="Обычный 5 21 9 4 2 2 2" xfId="52314"/>
    <cellStyle name="Обычный 5 21 9 4 2 3" xfId="52315"/>
    <cellStyle name="Обычный 5 21 9 4 3" xfId="22442"/>
    <cellStyle name="Обычный 5 21 9 4 3 2" xfId="52316"/>
    <cellStyle name="Обычный 5 21 9 4 4" xfId="52317"/>
    <cellStyle name="Обычный 5 21 9 5" xfId="22443"/>
    <cellStyle name="Обычный 5 21 9 5 2" xfId="22444"/>
    <cellStyle name="Обычный 5 21 9 5 2 2" xfId="52318"/>
    <cellStyle name="Обычный 5 21 9 5 3" xfId="52319"/>
    <cellStyle name="Обычный 5 21 9 6" xfId="22445"/>
    <cellStyle name="Обычный 5 21 9 6 2" xfId="52320"/>
    <cellStyle name="Обычный 5 21 9 7" xfId="22446"/>
    <cellStyle name="Обычный 5 21 9 7 2" xfId="52321"/>
    <cellStyle name="Обычный 5 21 9 8" xfId="52322"/>
    <cellStyle name="Обычный 5 22" xfId="22447"/>
    <cellStyle name="Обычный 5 22 10" xfId="22448"/>
    <cellStyle name="Обычный 5 22 10 2" xfId="22449"/>
    <cellStyle name="Обычный 5 22 10 2 2" xfId="22450"/>
    <cellStyle name="Обычный 5 22 10 2 2 2" xfId="22451"/>
    <cellStyle name="Обычный 5 22 10 2 2 2 2" xfId="52323"/>
    <cellStyle name="Обычный 5 22 10 2 2 3" xfId="52324"/>
    <cellStyle name="Обычный 5 22 10 2 3" xfId="22452"/>
    <cellStyle name="Обычный 5 22 10 2 3 2" xfId="52325"/>
    <cellStyle name="Обычный 5 22 10 2 4" xfId="52326"/>
    <cellStyle name="Обычный 5 22 10 3" xfId="22453"/>
    <cellStyle name="Обычный 5 22 10 3 2" xfId="22454"/>
    <cellStyle name="Обычный 5 22 10 3 2 2" xfId="22455"/>
    <cellStyle name="Обычный 5 22 10 3 2 2 2" xfId="52327"/>
    <cellStyle name="Обычный 5 22 10 3 2 3" xfId="52328"/>
    <cellStyle name="Обычный 5 22 10 3 3" xfId="22456"/>
    <cellStyle name="Обычный 5 22 10 3 3 2" xfId="52329"/>
    <cellStyle name="Обычный 5 22 10 3 4" xfId="52330"/>
    <cellStyle name="Обычный 5 22 10 4" xfId="22457"/>
    <cellStyle name="Обычный 5 22 10 4 2" xfId="22458"/>
    <cellStyle name="Обычный 5 22 10 4 2 2" xfId="22459"/>
    <cellStyle name="Обычный 5 22 10 4 2 2 2" xfId="52331"/>
    <cellStyle name="Обычный 5 22 10 4 2 3" xfId="52332"/>
    <cellStyle name="Обычный 5 22 10 4 3" xfId="22460"/>
    <cellStyle name="Обычный 5 22 10 4 3 2" xfId="52333"/>
    <cellStyle name="Обычный 5 22 10 4 4" xfId="52334"/>
    <cellStyle name="Обычный 5 22 10 5" xfId="22461"/>
    <cellStyle name="Обычный 5 22 10 5 2" xfId="22462"/>
    <cellStyle name="Обычный 5 22 10 5 2 2" xfId="52335"/>
    <cellStyle name="Обычный 5 22 10 5 3" xfId="52336"/>
    <cellStyle name="Обычный 5 22 10 6" xfId="22463"/>
    <cellStyle name="Обычный 5 22 10 6 2" xfId="52337"/>
    <cellStyle name="Обычный 5 22 10 7" xfId="22464"/>
    <cellStyle name="Обычный 5 22 10 7 2" xfId="52338"/>
    <cellStyle name="Обычный 5 22 10 8" xfId="52339"/>
    <cellStyle name="Обычный 5 22 11" xfId="22465"/>
    <cellStyle name="Обычный 5 22 11 2" xfId="22466"/>
    <cellStyle name="Обычный 5 22 11 2 2" xfId="22467"/>
    <cellStyle name="Обычный 5 22 11 2 2 2" xfId="22468"/>
    <cellStyle name="Обычный 5 22 11 2 2 2 2" xfId="52340"/>
    <cellStyle name="Обычный 5 22 11 2 2 3" xfId="52341"/>
    <cellStyle name="Обычный 5 22 11 2 3" xfId="22469"/>
    <cellStyle name="Обычный 5 22 11 2 3 2" xfId="52342"/>
    <cellStyle name="Обычный 5 22 11 2 4" xfId="52343"/>
    <cellStyle name="Обычный 5 22 11 3" xfId="22470"/>
    <cellStyle name="Обычный 5 22 11 3 2" xfId="22471"/>
    <cellStyle name="Обычный 5 22 11 3 2 2" xfId="22472"/>
    <cellStyle name="Обычный 5 22 11 3 2 2 2" xfId="52344"/>
    <cellStyle name="Обычный 5 22 11 3 2 3" xfId="52345"/>
    <cellStyle name="Обычный 5 22 11 3 3" xfId="22473"/>
    <cellStyle name="Обычный 5 22 11 3 3 2" xfId="52346"/>
    <cellStyle name="Обычный 5 22 11 3 4" xfId="52347"/>
    <cellStyle name="Обычный 5 22 11 4" xfId="22474"/>
    <cellStyle name="Обычный 5 22 11 4 2" xfId="22475"/>
    <cellStyle name="Обычный 5 22 11 4 2 2" xfId="22476"/>
    <cellStyle name="Обычный 5 22 11 4 2 2 2" xfId="52348"/>
    <cellStyle name="Обычный 5 22 11 4 2 3" xfId="52349"/>
    <cellStyle name="Обычный 5 22 11 4 3" xfId="22477"/>
    <cellStyle name="Обычный 5 22 11 4 3 2" xfId="52350"/>
    <cellStyle name="Обычный 5 22 11 4 4" xfId="52351"/>
    <cellStyle name="Обычный 5 22 11 5" xfId="22478"/>
    <cellStyle name="Обычный 5 22 11 5 2" xfId="22479"/>
    <cellStyle name="Обычный 5 22 11 5 2 2" xfId="52352"/>
    <cellStyle name="Обычный 5 22 11 5 3" xfId="52353"/>
    <cellStyle name="Обычный 5 22 11 6" xfId="22480"/>
    <cellStyle name="Обычный 5 22 11 6 2" xfId="52354"/>
    <cellStyle name="Обычный 5 22 11 7" xfId="22481"/>
    <cellStyle name="Обычный 5 22 11 7 2" xfId="52355"/>
    <cellStyle name="Обычный 5 22 11 8" xfId="52356"/>
    <cellStyle name="Обычный 5 22 12" xfId="22482"/>
    <cellStyle name="Обычный 5 22 12 2" xfId="22483"/>
    <cellStyle name="Обычный 5 22 12 2 2" xfId="22484"/>
    <cellStyle name="Обычный 5 22 12 2 2 2" xfId="22485"/>
    <cellStyle name="Обычный 5 22 12 2 2 2 2" xfId="52357"/>
    <cellStyle name="Обычный 5 22 12 2 2 3" xfId="52358"/>
    <cellStyle name="Обычный 5 22 12 2 3" xfId="22486"/>
    <cellStyle name="Обычный 5 22 12 2 3 2" xfId="52359"/>
    <cellStyle name="Обычный 5 22 12 2 4" xfId="52360"/>
    <cellStyle name="Обычный 5 22 12 3" xfId="22487"/>
    <cellStyle name="Обычный 5 22 12 3 2" xfId="22488"/>
    <cellStyle name="Обычный 5 22 12 3 2 2" xfId="22489"/>
    <cellStyle name="Обычный 5 22 12 3 2 2 2" xfId="52361"/>
    <cellStyle name="Обычный 5 22 12 3 2 3" xfId="52362"/>
    <cellStyle name="Обычный 5 22 12 3 3" xfId="22490"/>
    <cellStyle name="Обычный 5 22 12 3 3 2" xfId="52363"/>
    <cellStyle name="Обычный 5 22 12 3 4" xfId="52364"/>
    <cellStyle name="Обычный 5 22 12 4" xfId="22491"/>
    <cellStyle name="Обычный 5 22 12 4 2" xfId="22492"/>
    <cellStyle name="Обычный 5 22 12 4 2 2" xfId="22493"/>
    <cellStyle name="Обычный 5 22 12 4 2 2 2" xfId="52365"/>
    <cellStyle name="Обычный 5 22 12 4 2 3" xfId="52366"/>
    <cellStyle name="Обычный 5 22 12 4 3" xfId="22494"/>
    <cellStyle name="Обычный 5 22 12 4 3 2" xfId="52367"/>
    <cellStyle name="Обычный 5 22 12 4 4" xfId="52368"/>
    <cellStyle name="Обычный 5 22 12 5" xfId="22495"/>
    <cellStyle name="Обычный 5 22 12 5 2" xfId="22496"/>
    <cellStyle name="Обычный 5 22 12 5 2 2" xfId="52369"/>
    <cellStyle name="Обычный 5 22 12 5 3" xfId="52370"/>
    <cellStyle name="Обычный 5 22 12 6" xfId="22497"/>
    <cellStyle name="Обычный 5 22 12 6 2" xfId="52371"/>
    <cellStyle name="Обычный 5 22 12 7" xfId="22498"/>
    <cellStyle name="Обычный 5 22 12 7 2" xfId="52372"/>
    <cellStyle name="Обычный 5 22 12 8" xfId="52373"/>
    <cellStyle name="Обычный 5 22 13" xfId="22499"/>
    <cellStyle name="Обычный 5 22 13 2" xfId="22500"/>
    <cellStyle name="Обычный 5 22 13 2 2" xfId="22501"/>
    <cellStyle name="Обычный 5 22 13 2 2 2" xfId="22502"/>
    <cellStyle name="Обычный 5 22 13 2 2 2 2" xfId="52374"/>
    <cellStyle name="Обычный 5 22 13 2 2 3" xfId="52375"/>
    <cellStyle name="Обычный 5 22 13 2 3" xfId="22503"/>
    <cellStyle name="Обычный 5 22 13 2 3 2" xfId="52376"/>
    <cellStyle name="Обычный 5 22 13 2 4" xfId="52377"/>
    <cellStyle name="Обычный 5 22 13 3" xfId="22504"/>
    <cellStyle name="Обычный 5 22 13 3 2" xfId="22505"/>
    <cellStyle name="Обычный 5 22 13 3 2 2" xfId="22506"/>
    <cellStyle name="Обычный 5 22 13 3 2 2 2" xfId="52378"/>
    <cellStyle name="Обычный 5 22 13 3 2 3" xfId="52379"/>
    <cellStyle name="Обычный 5 22 13 3 3" xfId="22507"/>
    <cellStyle name="Обычный 5 22 13 3 3 2" xfId="52380"/>
    <cellStyle name="Обычный 5 22 13 3 4" xfId="52381"/>
    <cellStyle name="Обычный 5 22 13 4" xfId="22508"/>
    <cellStyle name="Обычный 5 22 13 4 2" xfId="22509"/>
    <cellStyle name="Обычный 5 22 13 4 2 2" xfId="22510"/>
    <cellStyle name="Обычный 5 22 13 4 2 2 2" xfId="52382"/>
    <cellStyle name="Обычный 5 22 13 4 2 3" xfId="52383"/>
    <cellStyle name="Обычный 5 22 13 4 3" xfId="22511"/>
    <cellStyle name="Обычный 5 22 13 4 3 2" xfId="52384"/>
    <cellStyle name="Обычный 5 22 13 4 4" xfId="52385"/>
    <cellStyle name="Обычный 5 22 13 5" xfId="22512"/>
    <cellStyle name="Обычный 5 22 13 5 2" xfId="22513"/>
    <cellStyle name="Обычный 5 22 13 5 2 2" xfId="52386"/>
    <cellStyle name="Обычный 5 22 13 5 3" xfId="52387"/>
    <cellStyle name="Обычный 5 22 13 6" xfId="22514"/>
    <cellStyle name="Обычный 5 22 13 6 2" xfId="52388"/>
    <cellStyle name="Обычный 5 22 13 7" xfId="22515"/>
    <cellStyle name="Обычный 5 22 13 7 2" xfId="52389"/>
    <cellStyle name="Обычный 5 22 13 8" xfId="52390"/>
    <cellStyle name="Обычный 5 22 14" xfId="22516"/>
    <cellStyle name="Обычный 5 22 14 2" xfId="22517"/>
    <cellStyle name="Обычный 5 22 14 2 2" xfId="22518"/>
    <cellStyle name="Обычный 5 22 14 2 2 2" xfId="22519"/>
    <cellStyle name="Обычный 5 22 14 2 2 2 2" xfId="52391"/>
    <cellStyle name="Обычный 5 22 14 2 2 3" xfId="52392"/>
    <cellStyle name="Обычный 5 22 14 2 3" xfId="22520"/>
    <cellStyle name="Обычный 5 22 14 2 3 2" xfId="52393"/>
    <cellStyle name="Обычный 5 22 14 2 4" xfId="52394"/>
    <cellStyle name="Обычный 5 22 14 3" xfId="22521"/>
    <cellStyle name="Обычный 5 22 14 3 2" xfId="22522"/>
    <cellStyle name="Обычный 5 22 14 3 2 2" xfId="22523"/>
    <cellStyle name="Обычный 5 22 14 3 2 2 2" xfId="52395"/>
    <cellStyle name="Обычный 5 22 14 3 2 3" xfId="52396"/>
    <cellStyle name="Обычный 5 22 14 3 3" xfId="22524"/>
    <cellStyle name="Обычный 5 22 14 3 3 2" xfId="52397"/>
    <cellStyle name="Обычный 5 22 14 3 4" xfId="52398"/>
    <cellStyle name="Обычный 5 22 14 4" xfId="22525"/>
    <cellStyle name="Обычный 5 22 14 4 2" xfId="22526"/>
    <cellStyle name="Обычный 5 22 14 4 2 2" xfId="22527"/>
    <cellStyle name="Обычный 5 22 14 4 2 2 2" xfId="52399"/>
    <cellStyle name="Обычный 5 22 14 4 2 3" xfId="52400"/>
    <cellStyle name="Обычный 5 22 14 4 3" xfId="22528"/>
    <cellStyle name="Обычный 5 22 14 4 3 2" xfId="52401"/>
    <cellStyle name="Обычный 5 22 14 4 4" xfId="52402"/>
    <cellStyle name="Обычный 5 22 14 5" xfId="22529"/>
    <cellStyle name="Обычный 5 22 14 5 2" xfId="22530"/>
    <cellStyle name="Обычный 5 22 14 5 2 2" xfId="52403"/>
    <cellStyle name="Обычный 5 22 14 5 3" xfId="52404"/>
    <cellStyle name="Обычный 5 22 14 6" xfId="22531"/>
    <cellStyle name="Обычный 5 22 14 6 2" xfId="52405"/>
    <cellStyle name="Обычный 5 22 14 7" xfId="22532"/>
    <cellStyle name="Обычный 5 22 14 7 2" xfId="52406"/>
    <cellStyle name="Обычный 5 22 14 8" xfId="52407"/>
    <cellStyle name="Обычный 5 22 15" xfId="22533"/>
    <cellStyle name="Обычный 5 22 15 2" xfId="22534"/>
    <cellStyle name="Обычный 5 22 15 2 2" xfId="22535"/>
    <cellStyle name="Обычный 5 22 15 2 2 2" xfId="22536"/>
    <cellStyle name="Обычный 5 22 15 2 2 2 2" xfId="52408"/>
    <cellStyle name="Обычный 5 22 15 2 2 3" xfId="52409"/>
    <cellStyle name="Обычный 5 22 15 2 3" xfId="22537"/>
    <cellStyle name="Обычный 5 22 15 2 3 2" xfId="52410"/>
    <cellStyle name="Обычный 5 22 15 2 4" xfId="52411"/>
    <cellStyle name="Обычный 5 22 15 3" xfId="22538"/>
    <cellStyle name="Обычный 5 22 15 3 2" xfId="22539"/>
    <cellStyle name="Обычный 5 22 15 3 2 2" xfId="22540"/>
    <cellStyle name="Обычный 5 22 15 3 2 2 2" xfId="52412"/>
    <cellStyle name="Обычный 5 22 15 3 2 3" xfId="52413"/>
    <cellStyle name="Обычный 5 22 15 3 3" xfId="22541"/>
    <cellStyle name="Обычный 5 22 15 3 3 2" xfId="52414"/>
    <cellStyle name="Обычный 5 22 15 3 4" xfId="52415"/>
    <cellStyle name="Обычный 5 22 15 4" xfId="22542"/>
    <cellStyle name="Обычный 5 22 15 4 2" xfId="22543"/>
    <cellStyle name="Обычный 5 22 15 4 2 2" xfId="22544"/>
    <cellStyle name="Обычный 5 22 15 4 2 2 2" xfId="52416"/>
    <cellStyle name="Обычный 5 22 15 4 2 3" xfId="52417"/>
    <cellStyle name="Обычный 5 22 15 4 3" xfId="22545"/>
    <cellStyle name="Обычный 5 22 15 4 3 2" xfId="52418"/>
    <cellStyle name="Обычный 5 22 15 4 4" xfId="52419"/>
    <cellStyle name="Обычный 5 22 15 5" xfId="22546"/>
    <cellStyle name="Обычный 5 22 15 5 2" xfId="22547"/>
    <cellStyle name="Обычный 5 22 15 5 2 2" xfId="52420"/>
    <cellStyle name="Обычный 5 22 15 5 3" xfId="52421"/>
    <cellStyle name="Обычный 5 22 15 6" xfId="22548"/>
    <cellStyle name="Обычный 5 22 15 6 2" xfId="52422"/>
    <cellStyle name="Обычный 5 22 15 7" xfId="22549"/>
    <cellStyle name="Обычный 5 22 15 7 2" xfId="52423"/>
    <cellStyle name="Обычный 5 22 15 8" xfId="52424"/>
    <cellStyle name="Обычный 5 22 16" xfId="22550"/>
    <cellStyle name="Обычный 5 22 16 2" xfId="22551"/>
    <cellStyle name="Обычный 5 22 16 2 2" xfId="22552"/>
    <cellStyle name="Обычный 5 22 16 2 2 2" xfId="22553"/>
    <cellStyle name="Обычный 5 22 16 2 2 2 2" xfId="52425"/>
    <cellStyle name="Обычный 5 22 16 2 2 3" xfId="52426"/>
    <cellStyle name="Обычный 5 22 16 2 3" xfId="22554"/>
    <cellStyle name="Обычный 5 22 16 2 3 2" xfId="52427"/>
    <cellStyle name="Обычный 5 22 16 2 4" xfId="52428"/>
    <cellStyle name="Обычный 5 22 16 3" xfId="22555"/>
    <cellStyle name="Обычный 5 22 16 3 2" xfId="22556"/>
    <cellStyle name="Обычный 5 22 16 3 2 2" xfId="22557"/>
    <cellStyle name="Обычный 5 22 16 3 2 2 2" xfId="52429"/>
    <cellStyle name="Обычный 5 22 16 3 2 3" xfId="52430"/>
    <cellStyle name="Обычный 5 22 16 3 3" xfId="22558"/>
    <cellStyle name="Обычный 5 22 16 3 3 2" xfId="52431"/>
    <cellStyle name="Обычный 5 22 16 3 4" xfId="52432"/>
    <cellStyle name="Обычный 5 22 16 4" xfId="22559"/>
    <cellStyle name="Обычный 5 22 16 4 2" xfId="22560"/>
    <cellStyle name="Обычный 5 22 16 4 2 2" xfId="22561"/>
    <cellStyle name="Обычный 5 22 16 4 2 2 2" xfId="52433"/>
    <cellStyle name="Обычный 5 22 16 4 2 3" xfId="52434"/>
    <cellStyle name="Обычный 5 22 16 4 3" xfId="22562"/>
    <cellStyle name="Обычный 5 22 16 4 3 2" xfId="52435"/>
    <cellStyle name="Обычный 5 22 16 4 4" xfId="52436"/>
    <cellStyle name="Обычный 5 22 16 5" xfId="22563"/>
    <cellStyle name="Обычный 5 22 16 5 2" xfId="22564"/>
    <cellStyle name="Обычный 5 22 16 5 2 2" xfId="52437"/>
    <cellStyle name="Обычный 5 22 16 5 3" xfId="52438"/>
    <cellStyle name="Обычный 5 22 16 6" xfId="22565"/>
    <cellStyle name="Обычный 5 22 16 6 2" xfId="52439"/>
    <cellStyle name="Обычный 5 22 16 7" xfId="22566"/>
    <cellStyle name="Обычный 5 22 16 7 2" xfId="52440"/>
    <cellStyle name="Обычный 5 22 16 8" xfId="52441"/>
    <cellStyle name="Обычный 5 22 17" xfId="22567"/>
    <cellStyle name="Обычный 5 22 17 2" xfId="22568"/>
    <cellStyle name="Обычный 5 22 17 2 2" xfId="22569"/>
    <cellStyle name="Обычный 5 22 17 2 2 2" xfId="22570"/>
    <cellStyle name="Обычный 5 22 17 2 2 2 2" xfId="52442"/>
    <cellStyle name="Обычный 5 22 17 2 2 3" xfId="52443"/>
    <cellStyle name="Обычный 5 22 17 2 3" xfId="22571"/>
    <cellStyle name="Обычный 5 22 17 2 3 2" xfId="52444"/>
    <cellStyle name="Обычный 5 22 17 2 4" xfId="52445"/>
    <cellStyle name="Обычный 5 22 17 3" xfId="22572"/>
    <cellStyle name="Обычный 5 22 17 3 2" xfId="22573"/>
    <cellStyle name="Обычный 5 22 17 3 2 2" xfId="22574"/>
    <cellStyle name="Обычный 5 22 17 3 2 2 2" xfId="52446"/>
    <cellStyle name="Обычный 5 22 17 3 2 3" xfId="52447"/>
    <cellStyle name="Обычный 5 22 17 3 3" xfId="22575"/>
    <cellStyle name="Обычный 5 22 17 3 3 2" xfId="52448"/>
    <cellStyle name="Обычный 5 22 17 3 4" xfId="52449"/>
    <cellStyle name="Обычный 5 22 17 4" xfId="22576"/>
    <cellStyle name="Обычный 5 22 17 4 2" xfId="22577"/>
    <cellStyle name="Обычный 5 22 17 4 2 2" xfId="22578"/>
    <cellStyle name="Обычный 5 22 17 4 2 2 2" xfId="52450"/>
    <cellStyle name="Обычный 5 22 17 4 2 3" xfId="52451"/>
    <cellStyle name="Обычный 5 22 17 4 3" xfId="22579"/>
    <cellStyle name="Обычный 5 22 17 4 3 2" xfId="52452"/>
    <cellStyle name="Обычный 5 22 17 4 4" xfId="52453"/>
    <cellStyle name="Обычный 5 22 17 5" xfId="22580"/>
    <cellStyle name="Обычный 5 22 17 5 2" xfId="22581"/>
    <cellStyle name="Обычный 5 22 17 5 2 2" xfId="52454"/>
    <cellStyle name="Обычный 5 22 17 5 3" xfId="52455"/>
    <cellStyle name="Обычный 5 22 17 6" xfId="22582"/>
    <cellStyle name="Обычный 5 22 17 6 2" xfId="52456"/>
    <cellStyle name="Обычный 5 22 17 7" xfId="22583"/>
    <cellStyle name="Обычный 5 22 17 7 2" xfId="52457"/>
    <cellStyle name="Обычный 5 22 17 8" xfId="52458"/>
    <cellStyle name="Обычный 5 22 18" xfId="22584"/>
    <cellStyle name="Обычный 5 22 18 2" xfId="22585"/>
    <cellStyle name="Обычный 5 22 18 2 2" xfId="22586"/>
    <cellStyle name="Обычный 5 22 18 2 2 2" xfId="22587"/>
    <cellStyle name="Обычный 5 22 18 2 2 2 2" xfId="52459"/>
    <cellStyle name="Обычный 5 22 18 2 2 3" xfId="52460"/>
    <cellStyle name="Обычный 5 22 18 2 3" xfId="22588"/>
    <cellStyle name="Обычный 5 22 18 2 3 2" xfId="52461"/>
    <cellStyle name="Обычный 5 22 18 2 4" xfId="52462"/>
    <cellStyle name="Обычный 5 22 18 3" xfId="22589"/>
    <cellStyle name="Обычный 5 22 18 3 2" xfId="22590"/>
    <cellStyle name="Обычный 5 22 18 3 2 2" xfId="22591"/>
    <cellStyle name="Обычный 5 22 18 3 2 2 2" xfId="52463"/>
    <cellStyle name="Обычный 5 22 18 3 2 3" xfId="52464"/>
    <cellStyle name="Обычный 5 22 18 3 3" xfId="22592"/>
    <cellStyle name="Обычный 5 22 18 3 3 2" xfId="52465"/>
    <cellStyle name="Обычный 5 22 18 3 4" xfId="52466"/>
    <cellStyle name="Обычный 5 22 18 4" xfId="22593"/>
    <cellStyle name="Обычный 5 22 18 4 2" xfId="22594"/>
    <cellStyle name="Обычный 5 22 18 4 2 2" xfId="22595"/>
    <cellStyle name="Обычный 5 22 18 4 2 2 2" xfId="52467"/>
    <cellStyle name="Обычный 5 22 18 4 2 3" xfId="52468"/>
    <cellStyle name="Обычный 5 22 18 4 3" xfId="22596"/>
    <cellStyle name="Обычный 5 22 18 4 3 2" xfId="52469"/>
    <cellStyle name="Обычный 5 22 18 4 4" xfId="52470"/>
    <cellStyle name="Обычный 5 22 18 5" xfId="22597"/>
    <cellStyle name="Обычный 5 22 18 5 2" xfId="22598"/>
    <cellStyle name="Обычный 5 22 18 5 2 2" xfId="52471"/>
    <cellStyle name="Обычный 5 22 18 5 3" xfId="52472"/>
    <cellStyle name="Обычный 5 22 18 6" xfId="22599"/>
    <cellStyle name="Обычный 5 22 18 6 2" xfId="52473"/>
    <cellStyle name="Обычный 5 22 18 7" xfId="22600"/>
    <cellStyle name="Обычный 5 22 18 7 2" xfId="52474"/>
    <cellStyle name="Обычный 5 22 18 8" xfId="52475"/>
    <cellStyle name="Обычный 5 22 19" xfId="22601"/>
    <cellStyle name="Обычный 5 22 19 2" xfId="22602"/>
    <cellStyle name="Обычный 5 22 19 2 2" xfId="22603"/>
    <cellStyle name="Обычный 5 22 19 2 2 2" xfId="22604"/>
    <cellStyle name="Обычный 5 22 19 2 2 2 2" xfId="52476"/>
    <cellStyle name="Обычный 5 22 19 2 2 3" xfId="52477"/>
    <cellStyle name="Обычный 5 22 19 2 3" xfId="22605"/>
    <cellStyle name="Обычный 5 22 19 2 3 2" xfId="52478"/>
    <cellStyle name="Обычный 5 22 19 2 4" xfId="52479"/>
    <cellStyle name="Обычный 5 22 19 3" xfId="22606"/>
    <cellStyle name="Обычный 5 22 19 3 2" xfId="22607"/>
    <cellStyle name="Обычный 5 22 19 3 2 2" xfId="22608"/>
    <cellStyle name="Обычный 5 22 19 3 2 2 2" xfId="52480"/>
    <cellStyle name="Обычный 5 22 19 3 2 3" xfId="52481"/>
    <cellStyle name="Обычный 5 22 19 3 3" xfId="22609"/>
    <cellStyle name="Обычный 5 22 19 3 3 2" xfId="52482"/>
    <cellStyle name="Обычный 5 22 19 3 4" xfId="52483"/>
    <cellStyle name="Обычный 5 22 19 4" xfId="22610"/>
    <cellStyle name="Обычный 5 22 19 4 2" xfId="22611"/>
    <cellStyle name="Обычный 5 22 19 4 2 2" xfId="22612"/>
    <cellStyle name="Обычный 5 22 19 4 2 2 2" xfId="52484"/>
    <cellStyle name="Обычный 5 22 19 4 2 3" xfId="52485"/>
    <cellStyle name="Обычный 5 22 19 4 3" xfId="22613"/>
    <cellStyle name="Обычный 5 22 19 4 3 2" xfId="52486"/>
    <cellStyle name="Обычный 5 22 19 4 4" xfId="52487"/>
    <cellStyle name="Обычный 5 22 19 5" xfId="22614"/>
    <cellStyle name="Обычный 5 22 19 5 2" xfId="22615"/>
    <cellStyle name="Обычный 5 22 19 5 2 2" xfId="52488"/>
    <cellStyle name="Обычный 5 22 19 5 3" xfId="52489"/>
    <cellStyle name="Обычный 5 22 19 6" xfId="22616"/>
    <cellStyle name="Обычный 5 22 19 6 2" xfId="52490"/>
    <cellStyle name="Обычный 5 22 19 7" xfId="22617"/>
    <cellStyle name="Обычный 5 22 19 7 2" xfId="52491"/>
    <cellStyle name="Обычный 5 22 19 8" xfId="52492"/>
    <cellStyle name="Обычный 5 22 2" xfId="22618"/>
    <cellStyle name="Обычный 5 22 2 2" xfId="22619"/>
    <cellStyle name="Обычный 5 22 2 2 2" xfId="22620"/>
    <cellStyle name="Обычный 5 22 2 2 2 2" xfId="22621"/>
    <cellStyle name="Обычный 5 22 2 2 2 2 2" xfId="52493"/>
    <cellStyle name="Обычный 5 22 2 2 2 3" xfId="52494"/>
    <cellStyle name="Обычный 5 22 2 2 3" xfId="22622"/>
    <cellStyle name="Обычный 5 22 2 2 3 2" xfId="52495"/>
    <cellStyle name="Обычный 5 22 2 2 4" xfId="52496"/>
    <cellStyle name="Обычный 5 22 2 3" xfId="22623"/>
    <cellStyle name="Обычный 5 22 2 3 2" xfId="22624"/>
    <cellStyle name="Обычный 5 22 2 3 2 2" xfId="22625"/>
    <cellStyle name="Обычный 5 22 2 3 2 2 2" xfId="52497"/>
    <cellStyle name="Обычный 5 22 2 3 2 3" xfId="52498"/>
    <cellStyle name="Обычный 5 22 2 3 3" xfId="22626"/>
    <cellStyle name="Обычный 5 22 2 3 3 2" xfId="52499"/>
    <cellStyle name="Обычный 5 22 2 3 4" xfId="52500"/>
    <cellStyle name="Обычный 5 22 2 4" xfId="22627"/>
    <cellStyle name="Обычный 5 22 2 4 2" xfId="22628"/>
    <cellStyle name="Обычный 5 22 2 4 2 2" xfId="22629"/>
    <cellStyle name="Обычный 5 22 2 4 2 2 2" xfId="52501"/>
    <cellStyle name="Обычный 5 22 2 4 2 3" xfId="52502"/>
    <cellStyle name="Обычный 5 22 2 4 3" xfId="22630"/>
    <cellStyle name="Обычный 5 22 2 4 3 2" xfId="52503"/>
    <cellStyle name="Обычный 5 22 2 4 4" xfId="52504"/>
    <cellStyle name="Обычный 5 22 2 5" xfId="22631"/>
    <cellStyle name="Обычный 5 22 2 5 2" xfId="22632"/>
    <cellStyle name="Обычный 5 22 2 5 2 2" xfId="52505"/>
    <cellStyle name="Обычный 5 22 2 5 3" xfId="52506"/>
    <cellStyle name="Обычный 5 22 2 6" xfId="22633"/>
    <cellStyle name="Обычный 5 22 2 6 2" xfId="52507"/>
    <cellStyle name="Обычный 5 22 2 7" xfId="22634"/>
    <cellStyle name="Обычный 5 22 2 7 2" xfId="52508"/>
    <cellStyle name="Обычный 5 22 2 8" xfId="52509"/>
    <cellStyle name="Обычный 5 22 20" xfId="22635"/>
    <cellStyle name="Обычный 5 22 20 2" xfId="22636"/>
    <cellStyle name="Обычный 5 22 20 2 2" xfId="22637"/>
    <cellStyle name="Обычный 5 22 20 2 2 2" xfId="22638"/>
    <cellStyle name="Обычный 5 22 20 2 2 2 2" xfId="52510"/>
    <cellStyle name="Обычный 5 22 20 2 2 3" xfId="52511"/>
    <cellStyle name="Обычный 5 22 20 2 3" xfId="22639"/>
    <cellStyle name="Обычный 5 22 20 2 3 2" xfId="52512"/>
    <cellStyle name="Обычный 5 22 20 2 4" xfId="52513"/>
    <cellStyle name="Обычный 5 22 20 3" xfId="22640"/>
    <cellStyle name="Обычный 5 22 20 3 2" xfId="22641"/>
    <cellStyle name="Обычный 5 22 20 3 2 2" xfId="22642"/>
    <cellStyle name="Обычный 5 22 20 3 2 2 2" xfId="52514"/>
    <cellStyle name="Обычный 5 22 20 3 2 3" xfId="52515"/>
    <cellStyle name="Обычный 5 22 20 3 3" xfId="22643"/>
    <cellStyle name="Обычный 5 22 20 3 3 2" xfId="52516"/>
    <cellStyle name="Обычный 5 22 20 3 4" xfId="52517"/>
    <cellStyle name="Обычный 5 22 20 4" xfId="22644"/>
    <cellStyle name="Обычный 5 22 20 4 2" xfId="22645"/>
    <cellStyle name="Обычный 5 22 20 4 2 2" xfId="22646"/>
    <cellStyle name="Обычный 5 22 20 4 2 2 2" xfId="52518"/>
    <cellStyle name="Обычный 5 22 20 4 2 3" xfId="52519"/>
    <cellStyle name="Обычный 5 22 20 4 3" xfId="22647"/>
    <cellStyle name="Обычный 5 22 20 4 3 2" xfId="52520"/>
    <cellStyle name="Обычный 5 22 20 4 4" xfId="52521"/>
    <cellStyle name="Обычный 5 22 20 5" xfId="22648"/>
    <cellStyle name="Обычный 5 22 20 5 2" xfId="22649"/>
    <cellStyle name="Обычный 5 22 20 5 2 2" xfId="52522"/>
    <cellStyle name="Обычный 5 22 20 5 3" xfId="52523"/>
    <cellStyle name="Обычный 5 22 20 6" xfId="22650"/>
    <cellStyle name="Обычный 5 22 20 6 2" xfId="52524"/>
    <cellStyle name="Обычный 5 22 20 7" xfId="22651"/>
    <cellStyle name="Обычный 5 22 20 7 2" xfId="52525"/>
    <cellStyle name="Обычный 5 22 20 8" xfId="52526"/>
    <cellStyle name="Обычный 5 22 21" xfId="22652"/>
    <cellStyle name="Обычный 5 22 21 2" xfId="22653"/>
    <cellStyle name="Обычный 5 22 21 2 2" xfId="22654"/>
    <cellStyle name="Обычный 5 22 21 2 2 2" xfId="22655"/>
    <cellStyle name="Обычный 5 22 21 2 2 2 2" xfId="52527"/>
    <cellStyle name="Обычный 5 22 21 2 2 3" xfId="52528"/>
    <cellStyle name="Обычный 5 22 21 2 3" xfId="22656"/>
    <cellStyle name="Обычный 5 22 21 2 3 2" xfId="52529"/>
    <cellStyle name="Обычный 5 22 21 2 4" xfId="52530"/>
    <cellStyle name="Обычный 5 22 21 3" xfId="22657"/>
    <cellStyle name="Обычный 5 22 21 3 2" xfId="22658"/>
    <cellStyle name="Обычный 5 22 21 3 2 2" xfId="22659"/>
    <cellStyle name="Обычный 5 22 21 3 2 2 2" xfId="52531"/>
    <cellStyle name="Обычный 5 22 21 3 2 3" xfId="52532"/>
    <cellStyle name="Обычный 5 22 21 3 3" xfId="22660"/>
    <cellStyle name="Обычный 5 22 21 3 3 2" xfId="52533"/>
    <cellStyle name="Обычный 5 22 21 3 4" xfId="52534"/>
    <cellStyle name="Обычный 5 22 21 4" xfId="22661"/>
    <cellStyle name="Обычный 5 22 21 4 2" xfId="22662"/>
    <cellStyle name="Обычный 5 22 21 4 2 2" xfId="22663"/>
    <cellStyle name="Обычный 5 22 21 4 2 2 2" xfId="52535"/>
    <cellStyle name="Обычный 5 22 21 4 2 3" xfId="52536"/>
    <cellStyle name="Обычный 5 22 21 4 3" xfId="22664"/>
    <cellStyle name="Обычный 5 22 21 4 3 2" xfId="52537"/>
    <cellStyle name="Обычный 5 22 21 4 4" xfId="52538"/>
    <cellStyle name="Обычный 5 22 21 5" xfId="22665"/>
    <cellStyle name="Обычный 5 22 21 5 2" xfId="22666"/>
    <cellStyle name="Обычный 5 22 21 5 2 2" xfId="52539"/>
    <cellStyle name="Обычный 5 22 21 5 3" xfId="52540"/>
    <cellStyle name="Обычный 5 22 21 6" xfId="22667"/>
    <cellStyle name="Обычный 5 22 21 6 2" xfId="52541"/>
    <cellStyle name="Обычный 5 22 21 7" xfId="22668"/>
    <cellStyle name="Обычный 5 22 21 7 2" xfId="52542"/>
    <cellStyle name="Обычный 5 22 21 8" xfId="52543"/>
    <cellStyle name="Обычный 5 22 22" xfId="22669"/>
    <cellStyle name="Обычный 5 22 22 2" xfId="22670"/>
    <cellStyle name="Обычный 5 22 22 2 2" xfId="22671"/>
    <cellStyle name="Обычный 5 22 22 2 2 2" xfId="22672"/>
    <cellStyle name="Обычный 5 22 22 2 2 2 2" xfId="52544"/>
    <cellStyle name="Обычный 5 22 22 2 2 3" xfId="52545"/>
    <cellStyle name="Обычный 5 22 22 2 3" xfId="22673"/>
    <cellStyle name="Обычный 5 22 22 2 3 2" xfId="52546"/>
    <cellStyle name="Обычный 5 22 22 2 4" xfId="52547"/>
    <cellStyle name="Обычный 5 22 22 3" xfId="22674"/>
    <cellStyle name="Обычный 5 22 22 3 2" xfId="22675"/>
    <cellStyle name="Обычный 5 22 22 3 2 2" xfId="22676"/>
    <cellStyle name="Обычный 5 22 22 3 2 2 2" xfId="52548"/>
    <cellStyle name="Обычный 5 22 22 3 2 3" xfId="52549"/>
    <cellStyle name="Обычный 5 22 22 3 3" xfId="22677"/>
    <cellStyle name="Обычный 5 22 22 3 3 2" xfId="52550"/>
    <cellStyle name="Обычный 5 22 22 3 4" xfId="52551"/>
    <cellStyle name="Обычный 5 22 22 4" xfId="22678"/>
    <cellStyle name="Обычный 5 22 22 4 2" xfId="22679"/>
    <cellStyle name="Обычный 5 22 22 4 2 2" xfId="22680"/>
    <cellStyle name="Обычный 5 22 22 4 2 2 2" xfId="52552"/>
    <cellStyle name="Обычный 5 22 22 4 2 3" xfId="52553"/>
    <cellStyle name="Обычный 5 22 22 4 3" xfId="22681"/>
    <cellStyle name="Обычный 5 22 22 4 3 2" xfId="52554"/>
    <cellStyle name="Обычный 5 22 22 4 4" xfId="52555"/>
    <cellStyle name="Обычный 5 22 22 5" xfId="22682"/>
    <cellStyle name="Обычный 5 22 22 5 2" xfId="22683"/>
    <cellStyle name="Обычный 5 22 22 5 2 2" xfId="52556"/>
    <cellStyle name="Обычный 5 22 22 5 3" xfId="52557"/>
    <cellStyle name="Обычный 5 22 22 6" xfId="22684"/>
    <cellStyle name="Обычный 5 22 22 6 2" xfId="52558"/>
    <cellStyle name="Обычный 5 22 22 7" xfId="22685"/>
    <cellStyle name="Обычный 5 22 22 7 2" xfId="52559"/>
    <cellStyle name="Обычный 5 22 22 8" xfId="52560"/>
    <cellStyle name="Обычный 5 22 23" xfId="22686"/>
    <cellStyle name="Обычный 5 22 23 2" xfId="22687"/>
    <cellStyle name="Обычный 5 22 23 2 2" xfId="22688"/>
    <cellStyle name="Обычный 5 22 23 2 2 2" xfId="22689"/>
    <cellStyle name="Обычный 5 22 23 2 2 2 2" xfId="52561"/>
    <cellStyle name="Обычный 5 22 23 2 2 3" xfId="52562"/>
    <cellStyle name="Обычный 5 22 23 2 3" xfId="22690"/>
    <cellStyle name="Обычный 5 22 23 2 3 2" xfId="52563"/>
    <cellStyle name="Обычный 5 22 23 2 4" xfId="52564"/>
    <cellStyle name="Обычный 5 22 23 3" xfId="22691"/>
    <cellStyle name="Обычный 5 22 23 3 2" xfId="22692"/>
    <cellStyle name="Обычный 5 22 23 3 2 2" xfId="22693"/>
    <cellStyle name="Обычный 5 22 23 3 2 2 2" xfId="52565"/>
    <cellStyle name="Обычный 5 22 23 3 2 3" xfId="52566"/>
    <cellStyle name="Обычный 5 22 23 3 3" xfId="22694"/>
    <cellStyle name="Обычный 5 22 23 3 3 2" xfId="52567"/>
    <cellStyle name="Обычный 5 22 23 3 4" xfId="52568"/>
    <cellStyle name="Обычный 5 22 23 4" xfId="22695"/>
    <cellStyle name="Обычный 5 22 23 4 2" xfId="22696"/>
    <cellStyle name="Обычный 5 22 23 4 2 2" xfId="22697"/>
    <cellStyle name="Обычный 5 22 23 4 2 2 2" xfId="52569"/>
    <cellStyle name="Обычный 5 22 23 4 2 3" xfId="52570"/>
    <cellStyle name="Обычный 5 22 23 4 3" xfId="22698"/>
    <cellStyle name="Обычный 5 22 23 4 3 2" xfId="52571"/>
    <cellStyle name="Обычный 5 22 23 4 4" xfId="52572"/>
    <cellStyle name="Обычный 5 22 23 5" xfId="22699"/>
    <cellStyle name="Обычный 5 22 23 5 2" xfId="22700"/>
    <cellStyle name="Обычный 5 22 23 5 2 2" xfId="52573"/>
    <cellStyle name="Обычный 5 22 23 5 3" xfId="52574"/>
    <cellStyle name="Обычный 5 22 23 6" xfId="22701"/>
    <cellStyle name="Обычный 5 22 23 6 2" xfId="52575"/>
    <cellStyle name="Обычный 5 22 23 7" xfId="22702"/>
    <cellStyle name="Обычный 5 22 23 7 2" xfId="52576"/>
    <cellStyle name="Обычный 5 22 23 8" xfId="52577"/>
    <cellStyle name="Обычный 5 22 24" xfId="22703"/>
    <cellStyle name="Обычный 5 22 24 2" xfId="22704"/>
    <cellStyle name="Обычный 5 22 24 2 2" xfId="22705"/>
    <cellStyle name="Обычный 5 22 24 2 2 2" xfId="22706"/>
    <cellStyle name="Обычный 5 22 24 2 2 2 2" xfId="52578"/>
    <cellStyle name="Обычный 5 22 24 2 2 3" xfId="52579"/>
    <cellStyle name="Обычный 5 22 24 2 3" xfId="22707"/>
    <cellStyle name="Обычный 5 22 24 2 3 2" xfId="52580"/>
    <cellStyle name="Обычный 5 22 24 2 4" xfId="52581"/>
    <cellStyle name="Обычный 5 22 24 3" xfId="22708"/>
    <cellStyle name="Обычный 5 22 24 3 2" xfId="22709"/>
    <cellStyle name="Обычный 5 22 24 3 2 2" xfId="22710"/>
    <cellStyle name="Обычный 5 22 24 3 2 2 2" xfId="52582"/>
    <cellStyle name="Обычный 5 22 24 3 2 3" xfId="52583"/>
    <cellStyle name="Обычный 5 22 24 3 3" xfId="22711"/>
    <cellStyle name="Обычный 5 22 24 3 3 2" xfId="52584"/>
    <cellStyle name="Обычный 5 22 24 3 4" xfId="52585"/>
    <cellStyle name="Обычный 5 22 24 4" xfId="22712"/>
    <cellStyle name="Обычный 5 22 24 4 2" xfId="22713"/>
    <cellStyle name="Обычный 5 22 24 4 2 2" xfId="22714"/>
    <cellStyle name="Обычный 5 22 24 4 2 2 2" xfId="52586"/>
    <cellStyle name="Обычный 5 22 24 4 2 3" xfId="52587"/>
    <cellStyle name="Обычный 5 22 24 4 3" xfId="22715"/>
    <cellStyle name="Обычный 5 22 24 4 3 2" xfId="52588"/>
    <cellStyle name="Обычный 5 22 24 4 4" xfId="52589"/>
    <cellStyle name="Обычный 5 22 24 5" xfId="22716"/>
    <cellStyle name="Обычный 5 22 24 5 2" xfId="22717"/>
    <cellStyle name="Обычный 5 22 24 5 2 2" xfId="52590"/>
    <cellStyle name="Обычный 5 22 24 5 3" xfId="52591"/>
    <cellStyle name="Обычный 5 22 24 6" xfId="22718"/>
    <cellStyle name="Обычный 5 22 24 6 2" xfId="52592"/>
    <cellStyle name="Обычный 5 22 24 7" xfId="22719"/>
    <cellStyle name="Обычный 5 22 24 7 2" xfId="52593"/>
    <cellStyle name="Обычный 5 22 24 8" xfId="52594"/>
    <cellStyle name="Обычный 5 22 25" xfId="22720"/>
    <cellStyle name="Обычный 5 22 25 2" xfId="22721"/>
    <cellStyle name="Обычный 5 22 25 2 2" xfId="22722"/>
    <cellStyle name="Обычный 5 22 25 2 2 2" xfId="22723"/>
    <cellStyle name="Обычный 5 22 25 2 2 2 2" xfId="52595"/>
    <cellStyle name="Обычный 5 22 25 2 2 3" xfId="52596"/>
    <cellStyle name="Обычный 5 22 25 2 3" xfId="22724"/>
    <cellStyle name="Обычный 5 22 25 2 3 2" xfId="52597"/>
    <cellStyle name="Обычный 5 22 25 2 4" xfId="52598"/>
    <cellStyle name="Обычный 5 22 25 3" xfId="22725"/>
    <cellStyle name="Обычный 5 22 25 3 2" xfId="22726"/>
    <cellStyle name="Обычный 5 22 25 3 2 2" xfId="22727"/>
    <cellStyle name="Обычный 5 22 25 3 2 2 2" xfId="52599"/>
    <cellStyle name="Обычный 5 22 25 3 2 3" xfId="52600"/>
    <cellStyle name="Обычный 5 22 25 3 3" xfId="22728"/>
    <cellStyle name="Обычный 5 22 25 3 3 2" xfId="52601"/>
    <cellStyle name="Обычный 5 22 25 3 4" xfId="52602"/>
    <cellStyle name="Обычный 5 22 25 4" xfId="22729"/>
    <cellStyle name="Обычный 5 22 25 4 2" xfId="22730"/>
    <cellStyle name="Обычный 5 22 25 4 2 2" xfId="22731"/>
    <cellStyle name="Обычный 5 22 25 4 2 2 2" xfId="52603"/>
    <cellStyle name="Обычный 5 22 25 4 2 3" xfId="52604"/>
    <cellStyle name="Обычный 5 22 25 4 3" xfId="22732"/>
    <cellStyle name="Обычный 5 22 25 4 3 2" xfId="52605"/>
    <cellStyle name="Обычный 5 22 25 4 4" xfId="52606"/>
    <cellStyle name="Обычный 5 22 25 5" xfId="22733"/>
    <cellStyle name="Обычный 5 22 25 5 2" xfId="22734"/>
    <cellStyle name="Обычный 5 22 25 5 2 2" xfId="52607"/>
    <cellStyle name="Обычный 5 22 25 5 3" xfId="52608"/>
    <cellStyle name="Обычный 5 22 25 6" xfId="22735"/>
    <cellStyle name="Обычный 5 22 25 6 2" xfId="52609"/>
    <cellStyle name="Обычный 5 22 25 7" xfId="22736"/>
    <cellStyle name="Обычный 5 22 25 7 2" xfId="52610"/>
    <cellStyle name="Обычный 5 22 25 8" xfId="52611"/>
    <cellStyle name="Обычный 5 22 26" xfId="22737"/>
    <cellStyle name="Обычный 5 22 26 2" xfId="22738"/>
    <cellStyle name="Обычный 5 22 26 2 2" xfId="22739"/>
    <cellStyle name="Обычный 5 22 26 2 2 2" xfId="22740"/>
    <cellStyle name="Обычный 5 22 26 2 2 2 2" xfId="52612"/>
    <cellStyle name="Обычный 5 22 26 2 2 3" xfId="52613"/>
    <cellStyle name="Обычный 5 22 26 2 3" xfId="22741"/>
    <cellStyle name="Обычный 5 22 26 2 3 2" xfId="52614"/>
    <cellStyle name="Обычный 5 22 26 2 4" xfId="52615"/>
    <cellStyle name="Обычный 5 22 26 3" xfId="22742"/>
    <cellStyle name="Обычный 5 22 26 3 2" xfId="22743"/>
    <cellStyle name="Обычный 5 22 26 3 2 2" xfId="22744"/>
    <cellStyle name="Обычный 5 22 26 3 2 2 2" xfId="52616"/>
    <cellStyle name="Обычный 5 22 26 3 2 3" xfId="52617"/>
    <cellStyle name="Обычный 5 22 26 3 3" xfId="22745"/>
    <cellStyle name="Обычный 5 22 26 3 3 2" xfId="52618"/>
    <cellStyle name="Обычный 5 22 26 3 4" xfId="52619"/>
    <cellStyle name="Обычный 5 22 26 4" xfId="22746"/>
    <cellStyle name="Обычный 5 22 26 4 2" xfId="22747"/>
    <cellStyle name="Обычный 5 22 26 4 2 2" xfId="22748"/>
    <cellStyle name="Обычный 5 22 26 4 2 2 2" xfId="52620"/>
    <cellStyle name="Обычный 5 22 26 4 2 3" xfId="52621"/>
    <cellStyle name="Обычный 5 22 26 4 3" xfId="22749"/>
    <cellStyle name="Обычный 5 22 26 4 3 2" xfId="52622"/>
    <cellStyle name="Обычный 5 22 26 4 4" xfId="52623"/>
    <cellStyle name="Обычный 5 22 26 5" xfId="22750"/>
    <cellStyle name="Обычный 5 22 26 5 2" xfId="22751"/>
    <cellStyle name="Обычный 5 22 26 5 2 2" xfId="52624"/>
    <cellStyle name="Обычный 5 22 26 5 3" xfId="52625"/>
    <cellStyle name="Обычный 5 22 26 6" xfId="22752"/>
    <cellStyle name="Обычный 5 22 26 6 2" xfId="52626"/>
    <cellStyle name="Обычный 5 22 26 7" xfId="22753"/>
    <cellStyle name="Обычный 5 22 26 7 2" xfId="52627"/>
    <cellStyle name="Обычный 5 22 26 8" xfId="52628"/>
    <cellStyle name="Обычный 5 22 27" xfId="22754"/>
    <cellStyle name="Обычный 5 22 27 2" xfId="22755"/>
    <cellStyle name="Обычный 5 22 27 2 2" xfId="22756"/>
    <cellStyle name="Обычный 5 22 27 2 2 2" xfId="22757"/>
    <cellStyle name="Обычный 5 22 27 2 2 2 2" xfId="52629"/>
    <cellStyle name="Обычный 5 22 27 2 2 3" xfId="52630"/>
    <cellStyle name="Обычный 5 22 27 2 3" xfId="22758"/>
    <cellStyle name="Обычный 5 22 27 2 3 2" xfId="52631"/>
    <cellStyle name="Обычный 5 22 27 2 4" xfId="52632"/>
    <cellStyle name="Обычный 5 22 27 3" xfId="22759"/>
    <cellStyle name="Обычный 5 22 27 3 2" xfId="22760"/>
    <cellStyle name="Обычный 5 22 27 3 2 2" xfId="22761"/>
    <cellStyle name="Обычный 5 22 27 3 2 2 2" xfId="52633"/>
    <cellStyle name="Обычный 5 22 27 3 2 3" xfId="52634"/>
    <cellStyle name="Обычный 5 22 27 3 3" xfId="22762"/>
    <cellStyle name="Обычный 5 22 27 3 3 2" xfId="52635"/>
    <cellStyle name="Обычный 5 22 27 3 4" xfId="52636"/>
    <cellStyle name="Обычный 5 22 27 4" xfId="22763"/>
    <cellStyle name="Обычный 5 22 27 4 2" xfId="22764"/>
    <cellStyle name="Обычный 5 22 27 4 2 2" xfId="22765"/>
    <cellStyle name="Обычный 5 22 27 4 2 2 2" xfId="52637"/>
    <cellStyle name="Обычный 5 22 27 4 2 3" xfId="52638"/>
    <cellStyle name="Обычный 5 22 27 4 3" xfId="22766"/>
    <cellStyle name="Обычный 5 22 27 4 3 2" xfId="52639"/>
    <cellStyle name="Обычный 5 22 27 4 4" xfId="52640"/>
    <cellStyle name="Обычный 5 22 27 5" xfId="22767"/>
    <cellStyle name="Обычный 5 22 27 5 2" xfId="22768"/>
    <cellStyle name="Обычный 5 22 27 5 2 2" xfId="52641"/>
    <cellStyle name="Обычный 5 22 27 5 3" xfId="52642"/>
    <cellStyle name="Обычный 5 22 27 6" xfId="22769"/>
    <cellStyle name="Обычный 5 22 27 6 2" xfId="52643"/>
    <cellStyle name="Обычный 5 22 27 7" xfId="22770"/>
    <cellStyle name="Обычный 5 22 27 7 2" xfId="52644"/>
    <cellStyle name="Обычный 5 22 27 8" xfId="52645"/>
    <cellStyle name="Обычный 5 22 28" xfId="22771"/>
    <cellStyle name="Обычный 5 22 28 2" xfId="22772"/>
    <cellStyle name="Обычный 5 22 28 2 2" xfId="22773"/>
    <cellStyle name="Обычный 5 22 28 2 2 2" xfId="22774"/>
    <cellStyle name="Обычный 5 22 28 2 2 2 2" xfId="52646"/>
    <cellStyle name="Обычный 5 22 28 2 2 3" xfId="52647"/>
    <cellStyle name="Обычный 5 22 28 2 3" xfId="22775"/>
    <cellStyle name="Обычный 5 22 28 2 3 2" xfId="52648"/>
    <cellStyle name="Обычный 5 22 28 2 4" xfId="52649"/>
    <cellStyle name="Обычный 5 22 28 3" xfId="22776"/>
    <cellStyle name="Обычный 5 22 28 3 2" xfId="22777"/>
    <cellStyle name="Обычный 5 22 28 3 2 2" xfId="22778"/>
    <cellStyle name="Обычный 5 22 28 3 2 2 2" xfId="52650"/>
    <cellStyle name="Обычный 5 22 28 3 2 3" xfId="52651"/>
    <cellStyle name="Обычный 5 22 28 3 3" xfId="22779"/>
    <cellStyle name="Обычный 5 22 28 3 3 2" xfId="52652"/>
    <cellStyle name="Обычный 5 22 28 3 4" xfId="52653"/>
    <cellStyle name="Обычный 5 22 28 4" xfId="22780"/>
    <cellStyle name="Обычный 5 22 28 4 2" xfId="22781"/>
    <cellStyle name="Обычный 5 22 28 4 2 2" xfId="22782"/>
    <cellStyle name="Обычный 5 22 28 4 2 2 2" xfId="52654"/>
    <cellStyle name="Обычный 5 22 28 4 2 3" xfId="52655"/>
    <cellStyle name="Обычный 5 22 28 4 3" xfId="22783"/>
    <cellStyle name="Обычный 5 22 28 4 3 2" xfId="52656"/>
    <cellStyle name="Обычный 5 22 28 4 4" xfId="52657"/>
    <cellStyle name="Обычный 5 22 28 5" xfId="22784"/>
    <cellStyle name="Обычный 5 22 28 5 2" xfId="22785"/>
    <cellStyle name="Обычный 5 22 28 5 2 2" xfId="52658"/>
    <cellStyle name="Обычный 5 22 28 5 3" xfId="52659"/>
    <cellStyle name="Обычный 5 22 28 6" xfId="22786"/>
    <cellStyle name="Обычный 5 22 28 6 2" xfId="52660"/>
    <cellStyle name="Обычный 5 22 28 7" xfId="22787"/>
    <cellStyle name="Обычный 5 22 28 7 2" xfId="52661"/>
    <cellStyle name="Обычный 5 22 28 8" xfId="52662"/>
    <cellStyle name="Обычный 5 22 29" xfId="22788"/>
    <cellStyle name="Обычный 5 22 29 2" xfId="22789"/>
    <cellStyle name="Обычный 5 22 29 2 2" xfId="22790"/>
    <cellStyle name="Обычный 5 22 29 2 2 2" xfId="22791"/>
    <cellStyle name="Обычный 5 22 29 2 2 2 2" xfId="52663"/>
    <cellStyle name="Обычный 5 22 29 2 2 3" xfId="52664"/>
    <cellStyle name="Обычный 5 22 29 2 3" xfId="22792"/>
    <cellStyle name="Обычный 5 22 29 2 3 2" xfId="52665"/>
    <cellStyle name="Обычный 5 22 29 2 4" xfId="52666"/>
    <cellStyle name="Обычный 5 22 29 3" xfId="22793"/>
    <cellStyle name="Обычный 5 22 29 3 2" xfId="22794"/>
    <cellStyle name="Обычный 5 22 29 3 2 2" xfId="22795"/>
    <cellStyle name="Обычный 5 22 29 3 2 2 2" xfId="52667"/>
    <cellStyle name="Обычный 5 22 29 3 2 3" xfId="52668"/>
    <cellStyle name="Обычный 5 22 29 3 3" xfId="22796"/>
    <cellStyle name="Обычный 5 22 29 3 3 2" xfId="52669"/>
    <cellStyle name="Обычный 5 22 29 3 4" xfId="52670"/>
    <cellStyle name="Обычный 5 22 29 4" xfId="22797"/>
    <cellStyle name="Обычный 5 22 29 4 2" xfId="22798"/>
    <cellStyle name="Обычный 5 22 29 4 2 2" xfId="22799"/>
    <cellStyle name="Обычный 5 22 29 4 2 2 2" xfId="52671"/>
    <cellStyle name="Обычный 5 22 29 4 2 3" xfId="52672"/>
    <cellStyle name="Обычный 5 22 29 4 3" xfId="22800"/>
    <cellStyle name="Обычный 5 22 29 4 3 2" xfId="52673"/>
    <cellStyle name="Обычный 5 22 29 4 4" xfId="52674"/>
    <cellStyle name="Обычный 5 22 29 5" xfId="22801"/>
    <cellStyle name="Обычный 5 22 29 5 2" xfId="22802"/>
    <cellStyle name="Обычный 5 22 29 5 2 2" xfId="52675"/>
    <cellStyle name="Обычный 5 22 29 5 3" xfId="52676"/>
    <cellStyle name="Обычный 5 22 29 6" xfId="22803"/>
    <cellStyle name="Обычный 5 22 29 6 2" xfId="52677"/>
    <cellStyle name="Обычный 5 22 29 7" xfId="22804"/>
    <cellStyle name="Обычный 5 22 29 7 2" xfId="52678"/>
    <cellStyle name="Обычный 5 22 29 8" xfId="52679"/>
    <cellStyle name="Обычный 5 22 3" xfId="22805"/>
    <cellStyle name="Обычный 5 22 3 2" xfId="22806"/>
    <cellStyle name="Обычный 5 22 3 2 2" xfId="22807"/>
    <cellStyle name="Обычный 5 22 3 2 2 2" xfId="22808"/>
    <cellStyle name="Обычный 5 22 3 2 2 2 2" xfId="52680"/>
    <cellStyle name="Обычный 5 22 3 2 2 3" xfId="52681"/>
    <cellStyle name="Обычный 5 22 3 2 3" xfId="22809"/>
    <cellStyle name="Обычный 5 22 3 2 3 2" xfId="52682"/>
    <cellStyle name="Обычный 5 22 3 2 4" xfId="52683"/>
    <cellStyle name="Обычный 5 22 3 3" xfId="22810"/>
    <cellStyle name="Обычный 5 22 3 3 2" xfId="22811"/>
    <cellStyle name="Обычный 5 22 3 3 2 2" xfId="22812"/>
    <cellStyle name="Обычный 5 22 3 3 2 2 2" xfId="52684"/>
    <cellStyle name="Обычный 5 22 3 3 2 3" xfId="52685"/>
    <cellStyle name="Обычный 5 22 3 3 3" xfId="22813"/>
    <cellStyle name="Обычный 5 22 3 3 3 2" xfId="52686"/>
    <cellStyle name="Обычный 5 22 3 3 4" xfId="52687"/>
    <cellStyle name="Обычный 5 22 3 4" xfId="22814"/>
    <cellStyle name="Обычный 5 22 3 4 2" xfId="22815"/>
    <cellStyle name="Обычный 5 22 3 4 2 2" xfId="22816"/>
    <cellStyle name="Обычный 5 22 3 4 2 2 2" xfId="52688"/>
    <cellStyle name="Обычный 5 22 3 4 2 3" xfId="52689"/>
    <cellStyle name="Обычный 5 22 3 4 3" xfId="22817"/>
    <cellStyle name="Обычный 5 22 3 4 3 2" xfId="52690"/>
    <cellStyle name="Обычный 5 22 3 4 4" xfId="52691"/>
    <cellStyle name="Обычный 5 22 3 5" xfId="22818"/>
    <cellStyle name="Обычный 5 22 3 5 2" xfId="22819"/>
    <cellStyle name="Обычный 5 22 3 5 2 2" xfId="52692"/>
    <cellStyle name="Обычный 5 22 3 5 3" xfId="52693"/>
    <cellStyle name="Обычный 5 22 3 6" xfId="22820"/>
    <cellStyle name="Обычный 5 22 3 6 2" xfId="52694"/>
    <cellStyle name="Обычный 5 22 3 7" xfId="22821"/>
    <cellStyle name="Обычный 5 22 3 7 2" xfId="52695"/>
    <cellStyle name="Обычный 5 22 3 8" xfId="52696"/>
    <cellStyle name="Обычный 5 22 30" xfId="22822"/>
    <cellStyle name="Обычный 5 22 30 2" xfId="22823"/>
    <cellStyle name="Обычный 5 22 30 2 2" xfId="22824"/>
    <cellStyle name="Обычный 5 22 30 2 2 2" xfId="52697"/>
    <cellStyle name="Обычный 5 22 30 2 3" xfId="52698"/>
    <cellStyle name="Обычный 5 22 30 3" xfId="22825"/>
    <cellStyle name="Обычный 5 22 30 3 2" xfId="52699"/>
    <cellStyle name="Обычный 5 22 30 4" xfId="52700"/>
    <cellStyle name="Обычный 5 22 31" xfId="22826"/>
    <cellStyle name="Обычный 5 22 31 2" xfId="22827"/>
    <cellStyle name="Обычный 5 22 31 2 2" xfId="22828"/>
    <cellStyle name="Обычный 5 22 31 2 2 2" xfId="52701"/>
    <cellStyle name="Обычный 5 22 31 2 3" xfId="52702"/>
    <cellStyle name="Обычный 5 22 31 3" xfId="22829"/>
    <cellStyle name="Обычный 5 22 31 3 2" xfId="52703"/>
    <cellStyle name="Обычный 5 22 31 4" xfId="52704"/>
    <cellStyle name="Обычный 5 22 32" xfId="22830"/>
    <cellStyle name="Обычный 5 22 32 2" xfId="22831"/>
    <cellStyle name="Обычный 5 22 32 2 2" xfId="22832"/>
    <cellStyle name="Обычный 5 22 32 2 2 2" xfId="52705"/>
    <cellStyle name="Обычный 5 22 32 2 3" xfId="52706"/>
    <cellStyle name="Обычный 5 22 32 3" xfId="22833"/>
    <cellStyle name="Обычный 5 22 32 3 2" xfId="52707"/>
    <cellStyle name="Обычный 5 22 32 4" xfId="52708"/>
    <cellStyle name="Обычный 5 22 33" xfId="22834"/>
    <cellStyle name="Обычный 5 22 33 2" xfId="22835"/>
    <cellStyle name="Обычный 5 22 33 2 2" xfId="52709"/>
    <cellStyle name="Обычный 5 22 33 3" xfId="52710"/>
    <cellStyle name="Обычный 5 22 34" xfId="22836"/>
    <cellStyle name="Обычный 5 22 34 2" xfId="52711"/>
    <cellStyle name="Обычный 5 22 35" xfId="22837"/>
    <cellStyle name="Обычный 5 22 35 2" xfId="52712"/>
    <cellStyle name="Обычный 5 22 36" xfId="52713"/>
    <cellStyle name="Обычный 5 22 4" xfId="22838"/>
    <cellStyle name="Обычный 5 22 4 2" xfId="22839"/>
    <cellStyle name="Обычный 5 22 4 2 2" xfId="22840"/>
    <cellStyle name="Обычный 5 22 4 2 2 2" xfId="22841"/>
    <cellStyle name="Обычный 5 22 4 2 2 2 2" xfId="52714"/>
    <cellStyle name="Обычный 5 22 4 2 2 3" xfId="52715"/>
    <cellStyle name="Обычный 5 22 4 2 3" xfId="22842"/>
    <cellStyle name="Обычный 5 22 4 2 3 2" xfId="52716"/>
    <cellStyle name="Обычный 5 22 4 2 4" xfId="52717"/>
    <cellStyle name="Обычный 5 22 4 3" xfId="22843"/>
    <cellStyle name="Обычный 5 22 4 3 2" xfId="22844"/>
    <cellStyle name="Обычный 5 22 4 3 2 2" xfId="22845"/>
    <cellStyle name="Обычный 5 22 4 3 2 2 2" xfId="52718"/>
    <cellStyle name="Обычный 5 22 4 3 2 3" xfId="52719"/>
    <cellStyle name="Обычный 5 22 4 3 3" xfId="22846"/>
    <cellStyle name="Обычный 5 22 4 3 3 2" xfId="52720"/>
    <cellStyle name="Обычный 5 22 4 3 4" xfId="52721"/>
    <cellStyle name="Обычный 5 22 4 4" xfId="22847"/>
    <cellStyle name="Обычный 5 22 4 4 2" xfId="22848"/>
    <cellStyle name="Обычный 5 22 4 4 2 2" xfId="22849"/>
    <cellStyle name="Обычный 5 22 4 4 2 2 2" xfId="52722"/>
    <cellStyle name="Обычный 5 22 4 4 2 3" xfId="52723"/>
    <cellStyle name="Обычный 5 22 4 4 3" xfId="22850"/>
    <cellStyle name="Обычный 5 22 4 4 3 2" xfId="52724"/>
    <cellStyle name="Обычный 5 22 4 4 4" xfId="52725"/>
    <cellStyle name="Обычный 5 22 4 5" xfId="22851"/>
    <cellStyle name="Обычный 5 22 4 5 2" xfId="22852"/>
    <cellStyle name="Обычный 5 22 4 5 2 2" xfId="52726"/>
    <cellStyle name="Обычный 5 22 4 5 3" xfId="52727"/>
    <cellStyle name="Обычный 5 22 4 6" xfId="22853"/>
    <cellStyle name="Обычный 5 22 4 6 2" xfId="52728"/>
    <cellStyle name="Обычный 5 22 4 7" xfId="22854"/>
    <cellStyle name="Обычный 5 22 4 7 2" xfId="52729"/>
    <cellStyle name="Обычный 5 22 4 8" xfId="52730"/>
    <cellStyle name="Обычный 5 22 5" xfId="22855"/>
    <cellStyle name="Обычный 5 22 5 2" xfId="22856"/>
    <cellStyle name="Обычный 5 22 5 2 2" xfId="22857"/>
    <cellStyle name="Обычный 5 22 5 2 2 2" xfId="22858"/>
    <cellStyle name="Обычный 5 22 5 2 2 2 2" xfId="52731"/>
    <cellStyle name="Обычный 5 22 5 2 2 3" xfId="52732"/>
    <cellStyle name="Обычный 5 22 5 2 3" xfId="22859"/>
    <cellStyle name="Обычный 5 22 5 2 3 2" xfId="52733"/>
    <cellStyle name="Обычный 5 22 5 2 4" xfId="52734"/>
    <cellStyle name="Обычный 5 22 5 3" xfId="22860"/>
    <cellStyle name="Обычный 5 22 5 3 2" xfId="22861"/>
    <cellStyle name="Обычный 5 22 5 3 2 2" xfId="22862"/>
    <cellStyle name="Обычный 5 22 5 3 2 2 2" xfId="52735"/>
    <cellStyle name="Обычный 5 22 5 3 2 3" xfId="52736"/>
    <cellStyle name="Обычный 5 22 5 3 3" xfId="22863"/>
    <cellStyle name="Обычный 5 22 5 3 3 2" xfId="52737"/>
    <cellStyle name="Обычный 5 22 5 3 4" xfId="52738"/>
    <cellStyle name="Обычный 5 22 5 4" xfId="22864"/>
    <cellStyle name="Обычный 5 22 5 4 2" xfId="22865"/>
    <cellStyle name="Обычный 5 22 5 4 2 2" xfId="22866"/>
    <cellStyle name="Обычный 5 22 5 4 2 2 2" xfId="52739"/>
    <cellStyle name="Обычный 5 22 5 4 2 3" xfId="52740"/>
    <cellStyle name="Обычный 5 22 5 4 3" xfId="22867"/>
    <cellStyle name="Обычный 5 22 5 4 3 2" xfId="52741"/>
    <cellStyle name="Обычный 5 22 5 4 4" xfId="52742"/>
    <cellStyle name="Обычный 5 22 5 5" xfId="22868"/>
    <cellStyle name="Обычный 5 22 5 5 2" xfId="22869"/>
    <cellStyle name="Обычный 5 22 5 5 2 2" xfId="52743"/>
    <cellStyle name="Обычный 5 22 5 5 3" xfId="52744"/>
    <cellStyle name="Обычный 5 22 5 6" xfId="22870"/>
    <cellStyle name="Обычный 5 22 5 6 2" xfId="52745"/>
    <cellStyle name="Обычный 5 22 5 7" xfId="22871"/>
    <cellStyle name="Обычный 5 22 5 7 2" xfId="52746"/>
    <cellStyle name="Обычный 5 22 5 8" xfId="52747"/>
    <cellStyle name="Обычный 5 22 6" xfId="22872"/>
    <cellStyle name="Обычный 5 22 6 2" xfId="22873"/>
    <cellStyle name="Обычный 5 22 6 2 2" xfId="22874"/>
    <cellStyle name="Обычный 5 22 6 2 2 2" xfId="22875"/>
    <cellStyle name="Обычный 5 22 6 2 2 2 2" xfId="52748"/>
    <cellStyle name="Обычный 5 22 6 2 2 3" xfId="52749"/>
    <cellStyle name="Обычный 5 22 6 2 3" xfId="22876"/>
    <cellStyle name="Обычный 5 22 6 2 3 2" xfId="52750"/>
    <cellStyle name="Обычный 5 22 6 2 4" xfId="52751"/>
    <cellStyle name="Обычный 5 22 6 3" xfId="22877"/>
    <cellStyle name="Обычный 5 22 6 3 2" xfId="22878"/>
    <cellStyle name="Обычный 5 22 6 3 2 2" xfId="22879"/>
    <cellStyle name="Обычный 5 22 6 3 2 2 2" xfId="52752"/>
    <cellStyle name="Обычный 5 22 6 3 2 3" xfId="52753"/>
    <cellStyle name="Обычный 5 22 6 3 3" xfId="22880"/>
    <cellStyle name="Обычный 5 22 6 3 3 2" xfId="52754"/>
    <cellStyle name="Обычный 5 22 6 3 4" xfId="52755"/>
    <cellStyle name="Обычный 5 22 6 4" xfId="22881"/>
    <cellStyle name="Обычный 5 22 6 4 2" xfId="22882"/>
    <cellStyle name="Обычный 5 22 6 4 2 2" xfId="22883"/>
    <cellStyle name="Обычный 5 22 6 4 2 2 2" xfId="52756"/>
    <cellStyle name="Обычный 5 22 6 4 2 3" xfId="52757"/>
    <cellStyle name="Обычный 5 22 6 4 3" xfId="22884"/>
    <cellStyle name="Обычный 5 22 6 4 3 2" xfId="52758"/>
    <cellStyle name="Обычный 5 22 6 4 4" xfId="52759"/>
    <cellStyle name="Обычный 5 22 6 5" xfId="22885"/>
    <cellStyle name="Обычный 5 22 6 5 2" xfId="22886"/>
    <cellStyle name="Обычный 5 22 6 5 2 2" xfId="52760"/>
    <cellStyle name="Обычный 5 22 6 5 3" xfId="52761"/>
    <cellStyle name="Обычный 5 22 6 6" xfId="22887"/>
    <cellStyle name="Обычный 5 22 6 6 2" xfId="52762"/>
    <cellStyle name="Обычный 5 22 6 7" xfId="22888"/>
    <cellStyle name="Обычный 5 22 6 7 2" xfId="52763"/>
    <cellStyle name="Обычный 5 22 6 8" xfId="52764"/>
    <cellStyle name="Обычный 5 22 7" xfId="22889"/>
    <cellStyle name="Обычный 5 22 7 2" xfId="22890"/>
    <cellStyle name="Обычный 5 22 7 2 2" xfId="22891"/>
    <cellStyle name="Обычный 5 22 7 2 2 2" xfId="22892"/>
    <cellStyle name="Обычный 5 22 7 2 2 2 2" xfId="52765"/>
    <cellStyle name="Обычный 5 22 7 2 2 3" xfId="52766"/>
    <cellStyle name="Обычный 5 22 7 2 3" xfId="22893"/>
    <cellStyle name="Обычный 5 22 7 2 3 2" xfId="52767"/>
    <cellStyle name="Обычный 5 22 7 2 4" xfId="52768"/>
    <cellStyle name="Обычный 5 22 7 3" xfId="22894"/>
    <cellStyle name="Обычный 5 22 7 3 2" xfId="22895"/>
    <cellStyle name="Обычный 5 22 7 3 2 2" xfId="22896"/>
    <cellStyle name="Обычный 5 22 7 3 2 2 2" xfId="52769"/>
    <cellStyle name="Обычный 5 22 7 3 2 3" xfId="52770"/>
    <cellStyle name="Обычный 5 22 7 3 3" xfId="22897"/>
    <cellStyle name="Обычный 5 22 7 3 3 2" xfId="52771"/>
    <cellStyle name="Обычный 5 22 7 3 4" xfId="52772"/>
    <cellStyle name="Обычный 5 22 7 4" xfId="22898"/>
    <cellStyle name="Обычный 5 22 7 4 2" xfId="22899"/>
    <cellStyle name="Обычный 5 22 7 4 2 2" xfId="22900"/>
    <cellStyle name="Обычный 5 22 7 4 2 2 2" xfId="52773"/>
    <cellStyle name="Обычный 5 22 7 4 2 3" xfId="52774"/>
    <cellStyle name="Обычный 5 22 7 4 3" xfId="22901"/>
    <cellStyle name="Обычный 5 22 7 4 3 2" xfId="52775"/>
    <cellStyle name="Обычный 5 22 7 4 4" xfId="52776"/>
    <cellStyle name="Обычный 5 22 7 5" xfId="22902"/>
    <cellStyle name="Обычный 5 22 7 5 2" xfId="22903"/>
    <cellStyle name="Обычный 5 22 7 5 2 2" xfId="52777"/>
    <cellStyle name="Обычный 5 22 7 5 3" xfId="52778"/>
    <cellStyle name="Обычный 5 22 7 6" xfId="22904"/>
    <cellStyle name="Обычный 5 22 7 6 2" xfId="52779"/>
    <cellStyle name="Обычный 5 22 7 7" xfId="22905"/>
    <cellStyle name="Обычный 5 22 7 7 2" xfId="52780"/>
    <cellStyle name="Обычный 5 22 7 8" xfId="52781"/>
    <cellStyle name="Обычный 5 22 8" xfId="22906"/>
    <cellStyle name="Обычный 5 22 8 2" xfId="22907"/>
    <cellStyle name="Обычный 5 22 8 2 2" xfId="22908"/>
    <cellStyle name="Обычный 5 22 8 2 2 2" xfId="22909"/>
    <cellStyle name="Обычный 5 22 8 2 2 2 2" xfId="52782"/>
    <cellStyle name="Обычный 5 22 8 2 2 3" xfId="52783"/>
    <cellStyle name="Обычный 5 22 8 2 3" xfId="22910"/>
    <cellStyle name="Обычный 5 22 8 2 3 2" xfId="52784"/>
    <cellStyle name="Обычный 5 22 8 2 4" xfId="52785"/>
    <cellStyle name="Обычный 5 22 8 3" xfId="22911"/>
    <cellStyle name="Обычный 5 22 8 3 2" xfId="22912"/>
    <cellStyle name="Обычный 5 22 8 3 2 2" xfId="22913"/>
    <cellStyle name="Обычный 5 22 8 3 2 2 2" xfId="52786"/>
    <cellStyle name="Обычный 5 22 8 3 2 3" xfId="52787"/>
    <cellStyle name="Обычный 5 22 8 3 3" xfId="22914"/>
    <cellStyle name="Обычный 5 22 8 3 3 2" xfId="52788"/>
    <cellStyle name="Обычный 5 22 8 3 4" xfId="52789"/>
    <cellStyle name="Обычный 5 22 8 4" xfId="22915"/>
    <cellStyle name="Обычный 5 22 8 4 2" xfId="22916"/>
    <cellStyle name="Обычный 5 22 8 4 2 2" xfId="22917"/>
    <cellStyle name="Обычный 5 22 8 4 2 2 2" xfId="52790"/>
    <cellStyle name="Обычный 5 22 8 4 2 3" xfId="52791"/>
    <cellStyle name="Обычный 5 22 8 4 3" xfId="22918"/>
    <cellStyle name="Обычный 5 22 8 4 3 2" xfId="52792"/>
    <cellStyle name="Обычный 5 22 8 4 4" xfId="52793"/>
    <cellStyle name="Обычный 5 22 8 5" xfId="22919"/>
    <cellStyle name="Обычный 5 22 8 5 2" xfId="22920"/>
    <cellStyle name="Обычный 5 22 8 5 2 2" xfId="52794"/>
    <cellStyle name="Обычный 5 22 8 5 3" xfId="52795"/>
    <cellStyle name="Обычный 5 22 8 6" xfId="22921"/>
    <cellStyle name="Обычный 5 22 8 6 2" xfId="52796"/>
    <cellStyle name="Обычный 5 22 8 7" xfId="22922"/>
    <cellStyle name="Обычный 5 22 8 7 2" xfId="52797"/>
    <cellStyle name="Обычный 5 22 8 8" xfId="52798"/>
    <cellStyle name="Обычный 5 22 9" xfId="22923"/>
    <cellStyle name="Обычный 5 22 9 2" xfId="22924"/>
    <cellStyle name="Обычный 5 22 9 2 2" xfId="22925"/>
    <cellStyle name="Обычный 5 22 9 2 2 2" xfId="22926"/>
    <cellStyle name="Обычный 5 22 9 2 2 2 2" xfId="52799"/>
    <cellStyle name="Обычный 5 22 9 2 2 3" xfId="52800"/>
    <cellStyle name="Обычный 5 22 9 2 3" xfId="22927"/>
    <cellStyle name="Обычный 5 22 9 2 3 2" xfId="52801"/>
    <cellStyle name="Обычный 5 22 9 2 4" xfId="52802"/>
    <cellStyle name="Обычный 5 22 9 3" xfId="22928"/>
    <cellStyle name="Обычный 5 22 9 3 2" xfId="22929"/>
    <cellStyle name="Обычный 5 22 9 3 2 2" xfId="22930"/>
    <cellStyle name="Обычный 5 22 9 3 2 2 2" xfId="52803"/>
    <cellStyle name="Обычный 5 22 9 3 2 3" xfId="52804"/>
    <cellStyle name="Обычный 5 22 9 3 3" xfId="22931"/>
    <cellStyle name="Обычный 5 22 9 3 3 2" xfId="52805"/>
    <cellStyle name="Обычный 5 22 9 3 4" xfId="52806"/>
    <cellStyle name="Обычный 5 22 9 4" xfId="22932"/>
    <cellStyle name="Обычный 5 22 9 4 2" xfId="22933"/>
    <cellStyle name="Обычный 5 22 9 4 2 2" xfId="22934"/>
    <cellStyle name="Обычный 5 22 9 4 2 2 2" xfId="52807"/>
    <cellStyle name="Обычный 5 22 9 4 2 3" xfId="52808"/>
    <cellStyle name="Обычный 5 22 9 4 3" xfId="22935"/>
    <cellStyle name="Обычный 5 22 9 4 3 2" xfId="52809"/>
    <cellStyle name="Обычный 5 22 9 4 4" xfId="52810"/>
    <cellStyle name="Обычный 5 22 9 5" xfId="22936"/>
    <cellStyle name="Обычный 5 22 9 5 2" xfId="22937"/>
    <cellStyle name="Обычный 5 22 9 5 2 2" xfId="52811"/>
    <cellStyle name="Обычный 5 22 9 5 3" xfId="52812"/>
    <cellStyle name="Обычный 5 22 9 6" xfId="22938"/>
    <cellStyle name="Обычный 5 22 9 6 2" xfId="52813"/>
    <cellStyle name="Обычный 5 22 9 7" xfId="22939"/>
    <cellStyle name="Обычный 5 22 9 7 2" xfId="52814"/>
    <cellStyle name="Обычный 5 22 9 8" xfId="52815"/>
    <cellStyle name="Обычный 5 23" xfId="22940"/>
    <cellStyle name="Обычный 5 23 10" xfId="22941"/>
    <cellStyle name="Обычный 5 23 10 2" xfId="22942"/>
    <cellStyle name="Обычный 5 23 10 2 2" xfId="22943"/>
    <cellStyle name="Обычный 5 23 10 2 2 2" xfId="22944"/>
    <cellStyle name="Обычный 5 23 10 2 2 2 2" xfId="52816"/>
    <cellStyle name="Обычный 5 23 10 2 2 3" xfId="52817"/>
    <cellStyle name="Обычный 5 23 10 2 3" xfId="22945"/>
    <cellStyle name="Обычный 5 23 10 2 3 2" xfId="52818"/>
    <cellStyle name="Обычный 5 23 10 2 4" xfId="52819"/>
    <cellStyle name="Обычный 5 23 10 3" xfId="22946"/>
    <cellStyle name="Обычный 5 23 10 3 2" xfId="22947"/>
    <cellStyle name="Обычный 5 23 10 3 2 2" xfId="22948"/>
    <cellStyle name="Обычный 5 23 10 3 2 2 2" xfId="52820"/>
    <cellStyle name="Обычный 5 23 10 3 2 3" xfId="52821"/>
    <cellStyle name="Обычный 5 23 10 3 3" xfId="22949"/>
    <cellStyle name="Обычный 5 23 10 3 3 2" xfId="52822"/>
    <cellStyle name="Обычный 5 23 10 3 4" xfId="52823"/>
    <cellStyle name="Обычный 5 23 10 4" xfId="22950"/>
    <cellStyle name="Обычный 5 23 10 4 2" xfId="22951"/>
    <cellStyle name="Обычный 5 23 10 4 2 2" xfId="22952"/>
    <cellStyle name="Обычный 5 23 10 4 2 2 2" xfId="52824"/>
    <cellStyle name="Обычный 5 23 10 4 2 3" xfId="52825"/>
    <cellStyle name="Обычный 5 23 10 4 3" xfId="22953"/>
    <cellStyle name="Обычный 5 23 10 4 3 2" xfId="52826"/>
    <cellStyle name="Обычный 5 23 10 4 4" xfId="52827"/>
    <cellStyle name="Обычный 5 23 10 5" xfId="22954"/>
    <cellStyle name="Обычный 5 23 10 5 2" xfId="22955"/>
    <cellStyle name="Обычный 5 23 10 5 2 2" xfId="52828"/>
    <cellStyle name="Обычный 5 23 10 5 3" xfId="52829"/>
    <cellStyle name="Обычный 5 23 10 6" xfId="22956"/>
    <cellStyle name="Обычный 5 23 10 6 2" xfId="52830"/>
    <cellStyle name="Обычный 5 23 10 7" xfId="22957"/>
    <cellStyle name="Обычный 5 23 10 7 2" xfId="52831"/>
    <cellStyle name="Обычный 5 23 10 8" xfId="52832"/>
    <cellStyle name="Обычный 5 23 11" xfId="22958"/>
    <cellStyle name="Обычный 5 23 11 2" xfId="22959"/>
    <cellStyle name="Обычный 5 23 11 2 2" xfId="22960"/>
    <cellStyle name="Обычный 5 23 11 2 2 2" xfId="22961"/>
    <cellStyle name="Обычный 5 23 11 2 2 2 2" xfId="52833"/>
    <cellStyle name="Обычный 5 23 11 2 2 3" xfId="52834"/>
    <cellStyle name="Обычный 5 23 11 2 3" xfId="22962"/>
    <cellStyle name="Обычный 5 23 11 2 3 2" xfId="52835"/>
    <cellStyle name="Обычный 5 23 11 2 4" xfId="52836"/>
    <cellStyle name="Обычный 5 23 11 3" xfId="22963"/>
    <cellStyle name="Обычный 5 23 11 3 2" xfId="22964"/>
    <cellStyle name="Обычный 5 23 11 3 2 2" xfId="22965"/>
    <cellStyle name="Обычный 5 23 11 3 2 2 2" xfId="52837"/>
    <cellStyle name="Обычный 5 23 11 3 2 3" xfId="52838"/>
    <cellStyle name="Обычный 5 23 11 3 3" xfId="22966"/>
    <cellStyle name="Обычный 5 23 11 3 3 2" xfId="52839"/>
    <cellStyle name="Обычный 5 23 11 3 4" xfId="52840"/>
    <cellStyle name="Обычный 5 23 11 4" xfId="22967"/>
    <cellStyle name="Обычный 5 23 11 4 2" xfId="22968"/>
    <cellStyle name="Обычный 5 23 11 4 2 2" xfId="22969"/>
    <cellStyle name="Обычный 5 23 11 4 2 2 2" xfId="52841"/>
    <cellStyle name="Обычный 5 23 11 4 2 3" xfId="52842"/>
    <cellStyle name="Обычный 5 23 11 4 3" xfId="22970"/>
    <cellStyle name="Обычный 5 23 11 4 3 2" xfId="52843"/>
    <cellStyle name="Обычный 5 23 11 4 4" xfId="52844"/>
    <cellStyle name="Обычный 5 23 11 5" xfId="22971"/>
    <cellStyle name="Обычный 5 23 11 5 2" xfId="22972"/>
    <cellStyle name="Обычный 5 23 11 5 2 2" xfId="52845"/>
    <cellStyle name="Обычный 5 23 11 5 3" xfId="52846"/>
    <cellStyle name="Обычный 5 23 11 6" xfId="22973"/>
    <cellStyle name="Обычный 5 23 11 6 2" xfId="52847"/>
    <cellStyle name="Обычный 5 23 11 7" xfId="22974"/>
    <cellStyle name="Обычный 5 23 11 7 2" xfId="52848"/>
    <cellStyle name="Обычный 5 23 11 8" xfId="52849"/>
    <cellStyle name="Обычный 5 23 12" xfId="22975"/>
    <cellStyle name="Обычный 5 23 12 2" xfId="22976"/>
    <cellStyle name="Обычный 5 23 12 2 2" xfId="22977"/>
    <cellStyle name="Обычный 5 23 12 2 2 2" xfId="22978"/>
    <cellStyle name="Обычный 5 23 12 2 2 2 2" xfId="52850"/>
    <cellStyle name="Обычный 5 23 12 2 2 3" xfId="52851"/>
    <cellStyle name="Обычный 5 23 12 2 3" xfId="22979"/>
    <cellStyle name="Обычный 5 23 12 2 3 2" xfId="52852"/>
    <cellStyle name="Обычный 5 23 12 2 4" xfId="52853"/>
    <cellStyle name="Обычный 5 23 12 3" xfId="22980"/>
    <cellStyle name="Обычный 5 23 12 3 2" xfId="22981"/>
    <cellStyle name="Обычный 5 23 12 3 2 2" xfId="22982"/>
    <cellStyle name="Обычный 5 23 12 3 2 2 2" xfId="52854"/>
    <cellStyle name="Обычный 5 23 12 3 2 3" xfId="52855"/>
    <cellStyle name="Обычный 5 23 12 3 3" xfId="22983"/>
    <cellStyle name="Обычный 5 23 12 3 3 2" xfId="52856"/>
    <cellStyle name="Обычный 5 23 12 3 4" xfId="52857"/>
    <cellStyle name="Обычный 5 23 12 4" xfId="22984"/>
    <cellStyle name="Обычный 5 23 12 4 2" xfId="22985"/>
    <cellStyle name="Обычный 5 23 12 4 2 2" xfId="22986"/>
    <cellStyle name="Обычный 5 23 12 4 2 2 2" xfId="52858"/>
    <cellStyle name="Обычный 5 23 12 4 2 3" xfId="52859"/>
    <cellStyle name="Обычный 5 23 12 4 3" xfId="22987"/>
    <cellStyle name="Обычный 5 23 12 4 3 2" xfId="52860"/>
    <cellStyle name="Обычный 5 23 12 4 4" xfId="52861"/>
    <cellStyle name="Обычный 5 23 12 5" xfId="22988"/>
    <cellStyle name="Обычный 5 23 12 5 2" xfId="22989"/>
    <cellStyle name="Обычный 5 23 12 5 2 2" xfId="52862"/>
    <cellStyle name="Обычный 5 23 12 5 3" xfId="52863"/>
    <cellStyle name="Обычный 5 23 12 6" xfId="22990"/>
    <cellStyle name="Обычный 5 23 12 6 2" xfId="52864"/>
    <cellStyle name="Обычный 5 23 12 7" xfId="22991"/>
    <cellStyle name="Обычный 5 23 12 7 2" xfId="52865"/>
    <cellStyle name="Обычный 5 23 12 8" xfId="52866"/>
    <cellStyle name="Обычный 5 23 13" xfId="22992"/>
    <cellStyle name="Обычный 5 23 13 2" xfId="22993"/>
    <cellStyle name="Обычный 5 23 13 2 2" xfId="22994"/>
    <cellStyle name="Обычный 5 23 13 2 2 2" xfId="22995"/>
    <cellStyle name="Обычный 5 23 13 2 2 2 2" xfId="52867"/>
    <cellStyle name="Обычный 5 23 13 2 2 3" xfId="52868"/>
    <cellStyle name="Обычный 5 23 13 2 3" xfId="22996"/>
    <cellStyle name="Обычный 5 23 13 2 3 2" xfId="52869"/>
    <cellStyle name="Обычный 5 23 13 2 4" xfId="52870"/>
    <cellStyle name="Обычный 5 23 13 3" xfId="22997"/>
    <cellStyle name="Обычный 5 23 13 3 2" xfId="22998"/>
    <cellStyle name="Обычный 5 23 13 3 2 2" xfId="22999"/>
    <cellStyle name="Обычный 5 23 13 3 2 2 2" xfId="52871"/>
    <cellStyle name="Обычный 5 23 13 3 2 3" xfId="52872"/>
    <cellStyle name="Обычный 5 23 13 3 3" xfId="23000"/>
    <cellStyle name="Обычный 5 23 13 3 3 2" xfId="52873"/>
    <cellStyle name="Обычный 5 23 13 3 4" xfId="52874"/>
    <cellStyle name="Обычный 5 23 13 4" xfId="23001"/>
    <cellStyle name="Обычный 5 23 13 4 2" xfId="23002"/>
    <cellStyle name="Обычный 5 23 13 4 2 2" xfId="23003"/>
    <cellStyle name="Обычный 5 23 13 4 2 2 2" xfId="52875"/>
    <cellStyle name="Обычный 5 23 13 4 2 3" xfId="52876"/>
    <cellStyle name="Обычный 5 23 13 4 3" xfId="23004"/>
    <cellStyle name="Обычный 5 23 13 4 3 2" xfId="52877"/>
    <cellStyle name="Обычный 5 23 13 4 4" xfId="52878"/>
    <cellStyle name="Обычный 5 23 13 5" xfId="23005"/>
    <cellStyle name="Обычный 5 23 13 5 2" xfId="23006"/>
    <cellStyle name="Обычный 5 23 13 5 2 2" xfId="52879"/>
    <cellStyle name="Обычный 5 23 13 5 3" xfId="52880"/>
    <cellStyle name="Обычный 5 23 13 6" xfId="23007"/>
    <cellStyle name="Обычный 5 23 13 6 2" xfId="52881"/>
    <cellStyle name="Обычный 5 23 13 7" xfId="23008"/>
    <cellStyle name="Обычный 5 23 13 7 2" xfId="52882"/>
    <cellStyle name="Обычный 5 23 13 8" xfId="52883"/>
    <cellStyle name="Обычный 5 23 14" xfId="23009"/>
    <cellStyle name="Обычный 5 23 14 2" xfId="23010"/>
    <cellStyle name="Обычный 5 23 14 2 2" xfId="23011"/>
    <cellStyle name="Обычный 5 23 14 2 2 2" xfId="23012"/>
    <cellStyle name="Обычный 5 23 14 2 2 2 2" xfId="52884"/>
    <cellStyle name="Обычный 5 23 14 2 2 3" xfId="52885"/>
    <cellStyle name="Обычный 5 23 14 2 3" xfId="23013"/>
    <cellStyle name="Обычный 5 23 14 2 3 2" xfId="52886"/>
    <cellStyle name="Обычный 5 23 14 2 4" xfId="52887"/>
    <cellStyle name="Обычный 5 23 14 3" xfId="23014"/>
    <cellStyle name="Обычный 5 23 14 3 2" xfId="23015"/>
    <cellStyle name="Обычный 5 23 14 3 2 2" xfId="23016"/>
    <cellStyle name="Обычный 5 23 14 3 2 2 2" xfId="52888"/>
    <cellStyle name="Обычный 5 23 14 3 2 3" xfId="52889"/>
    <cellStyle name="Обычный 5 23 14 3 3" xfId="23017"/>
    <cellStyle name="Обычный 5 23 14 3 3 2" xfId="52890"/>
    <cellStyle name="Обычный 5 23 14 3 4" xfId="52891"/>
    <cellStyle name="Обычный 5 23 14 4" xfId="23018"/>
    <cellStyle name="Обычный 5 23 14 4 2" xfId="23019"/>
    <cellStyle name="Обычный 5 23 14 4 2 2" xfId="23020"/>
    <cellStyle name="Обычный 5 23 14 4 2 2 2" xfId="52892"/>
    <cellStyle name="Обычный 5 23 14 4 2 3" xfId="52893"/>
    <cellStyle name="Обычный 5 23 14 4 3" xfId="23021"/>
    <cellStyle name="Обычный 5 23 14 4 3 2" xfId="52894"/>
    <cellStyle name="Обычный 5 23 14 4 4" xfId="52895"/>
    <cellStyle name="Обычный 5 23 14 5" xfId="23022"/>
    <cellStyle name="Обычный 5 23 14 5 2" xfId="23023"/>
    <cellStyle name="Обычный 5 23 14 5 2 2" xfId="52896"/>
    <cellStyle name="Обычный 5 23 14 5 3" xfId="52897"/>
    <cellStyle name="Обычный 5 23 14 6" xfId="23024"/>
    <cellStyle name="Обычный 5 23 14 6 2" xfId="52898"/>
    <cellStyle name="Обычный 5 23 14 7" xfId="23025"/>
    <cellStyle name="Обычный 5 23 14 7 2" xfId="52899"/>
    <cellStyle name="Обычный 5 23 14 8" xfId="52900"/>
    <cellStyle name="Обычный 5 23 15" xfId="23026"/>
    <cellStyle name="Обычный 5 23 15 2" xfId="23027"/>
    <cellStyle name="Обычный 5 23 15 2 2" xfId="23028"/>
    <cellStyle name="Обычный 5 23 15 2 2 2" xfId="23029"/>
    <cellStyle name="Обычный 5 23 15 2 2 2 2" xfId="52901"/>
    <cellStyle name="Обычный 5 23 15 2 2 3" xfId="52902"/>
    <cellStyle name="Обычный 5 23 15 2 3" xfId="23030"/>
    <cellStyle name="Обычный 5 23 15 2 3 2" xfId="52903"/>
    <cellStyle name="Обычный 5 23 15 2 4" xfId="52904"/>
    <cellStyle name="Обычный 5 23 15 3" xfId="23031"/>
    <cellStyle name="Обычный 5 23 15 3 2" xfId="23032"/>
    <cellStyle name="Обычный 5 23 15 3 2 2" xfId="23033"/>
    <cellStyle name="Обычный 5 23 15 3 2 2 2" xfId="52905"/>
    <cellStyle name="Обычный 5 23 15 3 2 3" xfId="52906"/>
    <cellStyle name="Обычный 5 23 15 3 3" xfId="23034"/>
    <cellStyle name="Обычный 5 23 15 3 3 2" xfId="52907"/>
    <cellStyle name="Обычный 5 23 15 3 4" xfId="52908"/>
    <cellStyle name="Обычный 5 23 15 4" xfId="23035"/>
    <cellStyle name="Обычный 5 23 15 4 2" xfId="23036"/>
    <cellStyle name="Обычный 5 23 15 4 2 2" xfId="23037"/>
    <cellStyle name="Обычный 5 23 15 4 2 2 2" xfId="52909"/>
    <cellStyle name="Обычный 5 23 15 4 2 3" xfId="52910"/>
    <cellStyle name="Обычный 5 23 15 4 3" xfId="23038"/>
    <cellStyle name="Обычный 5 23 15 4 3 2" xfId="52911"/>
    <cellStyle name="Обычный 5 23 15 4 4" xfId="52912"/>
    <cellStyle name="Обычный 5 23 15 5" xfId="23039"/>
    <cellStyle name="Обычный 5 23 15 5 2" xfId="23040"/>
    <cellStyle name="Обычный 5 23 15 5 2 2" xfId="52913"/>
    <cellStyle name="Обычный 5 23 15 5 3" xfId="52914"/>
    <cellStyle name="Обычный 5 23 15 6" xfId="23041"/>
    <cellStyle name="Обычный 5 23 15 6 2" xfId="52915"/>
    <cellStyle name="Обычный 5 23 15 7" xfId="23042"/>
    <cellStyle name="Обычный 5 23 15 7 2" xfId="52916"/>
    <cellStyle name="Обычный 5 23 15 8" xfId="52917"/>
    <cellStyle name="Обычный 5 23 16" xfId="23043"/>
    <cellStyle name="Обычный 5 23 16 2" xfId="23044"/>
    <cellStyle name="Обычный 5 23 16 2 2" xfId="23045"/>
    <cellStyle name="Обычный 5 23 16 2 2 2" xfId="23046"/>
    <cellStyle name="Обычный 5 23 16 2 2 2 2" xfId="52918"/>
    <cellStyle name="Обычный 5 23 16 2 2 3" xfId="52919"/>
    <cellStyle name="Обычный 5 23 16 2 3" xfId="23047"/>
    <cellStyle name="Обычный 5 23 16 2 3 2" xfId="52920"/>
    <cellStyle name="Обычный 5 23 16 2 4" xfId="52921"/>
    <cellStyle name="Обычный 5 23 16 3" xfId="23048"/>
    <cellStyle name="Обычный 5 23 16 3 2" xfId="23049"/>
    <cellStyle name="Обычный 5 23 16 3 2 2" xfId="23050"/>
    <cellStyle name="Обычный 5 23 16 3 2 2 2" xfId="52922"/>
    <cellStyle name="Обычный 5 23 16 3 2 3" xfId="52923"/>
    <cellStyle name="Обычный 5 23 16 3 3" xfId="23051"/>
    <cellStyle name="Обычный 5 23 16 3 3 2" xfId="52924"/>
    <cellStyle name="Обычный 5 23 16 3 4" xfId="52925"/>
    <cellStyle name="Обычный 5 23 16 4" xfId="23052"/>
    <cellStyle name="Обычный 5 23 16 4 2" xfId="23053"/>
    <cellStyle name="Обычный 5 23 16 4 2 2" xfId="23054"/>
    <cellStyle name="Обычный 5 23 16 4 2 2 2" xfId="52926"/>
    <cellStyle name="Обычный 5 23 16 4 2 3" xfId="52927"/>
    <cellStyle name="Обычный 5 23 16 4 3" xfId="23055"/>
    <cellStyle name="Обычный 5 23 16 4 3 2" xfId="52928"/>
    <cellStyle name="Обычный 5 23 16 4 4" xfId="52929"/>
    <cellStyle name="Обычный 5 23 16 5" xfId="23056"/>
    <cellStyle name="Обычный 5 23 16 5 2" xfId="23057"/>
    <cellStyle name="Обычный 5 23 16 5 2 2" xfId="52930"/>
    <cellStyle name="Обычный 5 23 16 5 3" xfId="52931"/>
    <cellStyle name="Обычный 5 23 16 6" xfId="23058"/>
    <cellStyle name="Обычный 5 23 16 6 2" xfId="52932"/>
    <cellStyle name="Обычный 5 23 16 7" xfId="23059"/>
    <cellStyle name="Обычный 5 23 16 7 2" xfId="52933"/>
    <cellStyle name="Обычный 5 23 16 8" xfId="52934"/>
    <cellStyle name="Обычный 5 23 17" xfId="23060"/>
    <cellStyle name="Обычный 5 23 17 2" xfId="23061"/>
    <cellStyle name="Обычный 5 23 17 2 2" xfId="23062"/>
    <cellStyle name="Обычный 5 23 17 2 2 2" xfId="23063"/>
    <cellStyle name="Обычный 5 23 17 2 2 2 2" xfId="52935"/>
    <cellStyle name="Обычный 5 23 17 2 2 3" xfId="52936"/>
    <cellStyle name="Обычный 5 23 17 2 3" xfId="23064"/>
    <cellStyle name="Обычный 5 23 17 2 3 2" xfId="52937"/>
    <cellStyle name="Обычный 5 23 17 2 4" xfId="52938"/>
    <cellStyle name="Обычный 5 23 17 3" xfId="23065"/>
    <cellStyle name="Обычный 5 23 17 3 2" xfId="23066"/>
    <cellStyle name="Обычный 5 23 17 3 2 2" xfId="23067"/>
    <cellStyle name="Обычный 5 23 17 3 2 2 2" xfId="52939"/>
    <cellStyle name="Обычный 5 23 17 3 2 3" xfId="52940"/>
    <cellStyle name="Обычный 5 23 17 3 3" xfId="23068"/>
    <cellStyle name="Обычный 5 23 17 3 3 2" xfId="52941"/>
    <cellStyle name="Обычный 5 23 17 3 4" xfId="52942"/>
    <cellStyle name="Обычный 5 23 17 4" xfId="23069"/>
    <cellStyle name="Обычный 5 23 17 4 2" xfId="23070"/>
    <cellStyle name="Обычный 5 23 17 4 2 2" xfId="23071"/>
    <cellStyle name="Обычный 5 23 17 4 2 2 2" xfId="52943"/>
    <cellStyle name="Обычный 5 23 17 4 2 3" xfId="52944"/>
    <cellStyle name="Обычный 5 23 17 4 3" xfId="23072"/>
    <cellStyle name="Обычный 5 23 17 4 3 2" xfId="52945"/>
    <cellStyle name="Обычный 5 23 17 4 4" xfId="52946"/>
    <cellStyle name="Обычный 5 23 17 5" xfId="23073"/>
    <cellStyle name="Обычный 5 23 17 5 2" xfId="23074"/>
    <cellStyle name="Обычный 5 23 17 5 2 2" xfId="52947"/>
    <cellStyle name="Обычный 5 23 17 5 3" xfId="52948"/>
    <cellStyle name="Обычный 5 23 17 6" xfId="23075"/>
    <cellStyle name="Обычный 5 23 17 6 2" xfId="52949"/>
    <cellStyle name="Обычный 5 23 17 7" xfId="23076"/>
    <cellStyle name="Обычный 5 23 17 7 2" xfId="52950"/>
    <cellStyle name="Обычный 5 23 17 8" xfId="52951"/>
    <cellStyle name="Обычный 5 23 18" xfId="23077"/>
    <cellStyle name="Обычный 5 23 18 2" xfId="23078"/>
    <cellStyle name="Обычный 5 23 18 2 2" xfId="23079"/>
    <cellStyle name="Обычный 5 23 18 2 2 2" xfId="23080"/>
    <cellStyle name="Обычный 5 23 18 2 2 2 2" xfId="52952"/>
    <cellStyle name="Обычный 5 23 18 2 2 3" xfId="52953"/>
    <cellStyle name="Обычный 5 23 18 2 3" xfId="23081"/>
    <cellStyle name="Обычный 5 23 18 2 3 2" xfId="52954"/>
    <cellStyle name="Обычный 5 23 18 2 4" xfId="52955"/>
    <cellStyle name="Обычный 5 23 18 3" xfId="23082"/>
    <cellStyle name="Обычный 5 23 18 3 2" xfId="23083"/>
    <cellStyle name="Обычный 5 23 18 3 2 2" xfId="23084"/>
    <cellStyle name="Обычный 5 23 18 3 2 2 2" xfId="52956"/>
    <cellStyle name="Обычный 5 23 18 3 2 3" xfId="52957"/>
    <cellStyle name="Обычный 5 23 18 3 3" xfId="23085"/>
    <cellStyle name="Обычный 5 23 18 3 3 2" xfId="52958"/>
    <cellStyle name="Обычный 5 23 18 3 4" xfId="52959"/>
    <cellStyle name="Обычный 5 23 18 4" xfId="23086"/>
    <cellStyle name="Обычный 5 23 18 4 2" xfId="23087"/>
    <cellStyle name="Обычный 5 23 18 4 2 2" xfId="23088"/>
    <cellStyle name="Обычный 5 23 18 4 2 2 2" xfId="52960"/>
    <cellStyle name="Обычный 5 23 18 4 2 3" xfId="52961"/>
    <cellStyle name="Обычный 5 23 18 4 3" xfId="23089"/>
    <cellStyle name="Обычный 5 23 18 4 3 2" xfId="52962"/>
    <cellStyle name="Обычный 5 23 18 4 4" xfId="52963"/>
    <cellStyle name="Обычный 5 23 18 5" xfId="23090"/>
    <cellStyle name="Обычный 5 23 18 5 2" xfId="23091"/>
    <cellStyle name="Обычный 5 23 18 5 2 2" xfId="52964"/>
    <cellStyle name="Обычный 5 23 18 5 3" xfId="52965"/>
    <cellStyle name="Обычный 5 23 18 6" xfId="23092"/>
    <cellStyle name="Обычный 5 23 18 6 2" xfId="52966"/>
    <cellStyle name="Обычный 5 23 18 7" xfId="23093"/>
    <cellStyle name="Обычный 5 23 18 7 2" xfId="52967"/>
    <cellStyle name="Обычный 5 23 18 8" xfId="52968"/>
    <cellStyle name="Обычный 5 23 19" xfId="23094"/>
    <cellStyle name="Обычный 5 23 19 2" xfId="23095"/>
    <cellStyle name="Обычный 5 23 19 2 2" xfId="23096"/>
    <cellStyle name="Обычный 5 23 19 2 2 2" xfId="23097"/>
    <cellStyle name="Обычный 5 23 19 2 2 2 2" xfId="52969"/>
    <cellStyle name="Обычный 5 23 19 2 2 3" xfId="52970"/>
    <cellStyle name="Обычный 5 23 19 2 3" xfId="23098"/>
    <cellStyle name="Обычный 5 23 19 2 3 2" xfId="52971"/>
    <cellStyle name="Обычный 5 23 19 2 4" xfId="52972"/>
    <cellStyle name="Обычный 5 23 19 3" xfId="23099"/>
    <cellStyle name="Обычный 5 23 19 3 2" xfId="23100"/>
    <cellStyle name="Обычный 5 23 19 3 2 2" xfId="23101"/>
    <cellStyle name="Обычный 5 23 19 3 2 2 2" xfId="52973"/>
    <cellStyle name="Обычный 5 23 19 3 2 3" xfId="52974"/>
    <cellStyle name="Обычный 5 23 19 3 3" xfId="23102"/>
    <cellStyle name="Обычный 5 23 19 3 3 2" xfId="52975"/>
    <cellStyle name="Обычный 5 23 19 3 4" xfId="52976"/>
    <cellStyle name="Обычный 5 23 19 4" xfId="23103"/>
    <cellStyle name="Обычный 5 23 19 4 2" xfId="23104"/>
    <cellStyle name="Обычный 5 23 19 4 2 2" xfId="23105"/>
    <cellStyle name="Обычный 5 23 19 4 2 2 2" xfId="52977"/>
    <cellStyle name="Обычный 5 23 19 4 2 3" xfId="52978"/>
    <cellStyle name="Обычный 5 23 19 4 3" xfId="23106"/>
    <cellStyle name="Обычный 5 23 19 4 3 2" xfId="52979"/>
    <cellStyle name="Обычный 5 23 19 4 4" xfId="52980"/>
    <cellStyle name="Обычный 5 23 19 5" xfId="23107"/>
    <cellStyle name="Обычный 5 23 19 5 2" xfId="23108"/>
    <cellStyle name="Обычный 5 23 19 5 2 2" xfId="52981"/>
    <cellStyle name="Обычный 5 23 19 5 3" xfId="52982"/>
    <cellStyle name="Обычный 5 23 19 6" xfId="23109"/>
    <cellStyle name="Обычный 5 23 19 6 2" xfId="52983"/>
    <cellStyle name="Обычный 5 23 19 7" xfId="23110"/>
    <cellStyle name="Обычный 5 23 19 7 2" xfId="52984"/>
    <cellStyle name="Обычный 5 23 19 8" xfId="52985"/>
    <cellStyle name="Обычный 5 23 2" xfId="23111"/>
    <cellStyle name="Обычный 5 23 2 2" xfId="23112"/>
    <cellStyle name="Обычный 5 23 2 2 2" xfId="23113"/>
    <cellStyle name="Обычный 5 23 2 2 2 2" xfId="23114"/>
    <cellStyle name="Обычный 5 23 2 2 2 2 2" xfId="52986"/>
    <cellStyle name="Обычный 5 23 2 2 2 3" xfId="52987"/>
    <cellStyle name="Обычный 5 23 2 2 3" xfId="23115"/>
    <cellStyle name="Обычный 5 23 2 2 3 2" xfId="52988"/>
    <cellStyle name="Обычный 5 23 2 2 4" xfId="52989"/>
    <cellStyle name="Обычный 5 23 2 3" xfId="23116"/>
    <cellStyle name="Обычный 5 23 2 3 2" xfId="23117"/>
    <cellStyle name="Обычный 5 23 2 3 2 2" xfId="23118"/>
    <cellStyle name="Обычный 5 23 2 3 2 2 2" xfId="52990"/>
    <cellStyle name="Обычный 5 23 2 3 2 3" xfId="52991"/>
    <cellStyle name="Обычный 5 23 2 3 3" xfId="23119"/>
    <cellStyle name="Обычный 5 23 2 3 3 2" xfId="52992"/>
    <cellStyle name="Обычный 5 23 2 3 4" xfId="52993"/>
    <cellStyle name="Обычный 5 23 2 4" xfId="23120"/>
    <cellStyle name="Обычный 5 23 2 4 2" xfId="23121"/>
    <cellStyle name="Обычный 5 23 2 4 2 2" xfId="23122"/>
    <cellStyle name="Обычный 5 23 2 4 2 2 2" xfId="52994"/>
    <cellStyle name="Обычный 5 23 2 4 2 3" xfId="52995"/>
    <cellStyle name="Обычный 5 23 2 4 3" xfId="23123"/>
    <cellStyle name="Обычный 5 23 2 4 3 2" xfId="52996"/>
    <cellStyle name="Обычный 5 23 2 4 4" xfId="52997"/>
    <cellStyle name="Обычный 5 23 2 5" xfId="23124"/>
    <cellStyle name="Обычный 5 23 2 5 2" xfId="23125"/>
    <cellStyle name="Обычный 5 23 2 5 2 2" xfId="52998"/>
    <cellStyle name="Обычный 5 23 2 5 3" xfId="52999"/>
    <cellStyle name="Обычный 5 23 2 6" xfId="23126"/>
    <cellStyle name="Обычный 5 23 2 6 2" xfId="53000"/>
    <cellStyle name="Обычный 5 23 2 7" xfId="23127"/>
    <cellStyle name="Обычный 5 23 2 7 2" xfId="53001"/>
    <cellStyle name="Обычный 5 23 2 8" xfId="53002"/>
    <cellStyle name="Обычный 5 23 20" xfId="23128"/>
    <cellStyle name="Обычный 5 23 20 2" xfId="23129"/>
    <cellStyle name="Обычный 5 23 20 2 2" xfId="23130"/>
    <cellStyle name="Обычный 5 23 20 2 2 2" xfId="23131"/>
    <cellStyle name="Обычный 5 23 20 2 2 2 2" xfId="53003"/>
    <cellStyle name="Обычный 5 23 20 2 2 3" xfId="53004"/>
    <cellStyle name="Обычный 5 23 20 2 3" xfId="23132"/>
    <cellStyle name="Обычный 5 23 20 2 3 2" xfId="53005"/>
    <cellStyle name="Обычный 5 23 20 2 4" xfId="53006"/>
    <cellStyle name="Обычный 5 23 20 3" xfId="23133"/>
    <cellStyle name="Обычный 5 23 20 3 2" xfId="23134"/>
    <cellStyle name="Обычный 5 23 20 3 2 2" xfId="23135"/>
    <cellStyle name="Обычный 5 23 20 3 2 2 2" xfId="53007"/>
    <cellStyle name="Обычный 5 23 20 3 2 3" xfId="53008"/>
    <cellStyle name="Обычный 5 23 20 3 3" xfId="23136"/>
    <cellStyle name="Обычный 5 23 20 3 3 2" xfId="53009"/>
    <cellStyle name="Обычный 5 23 20 3 4" xfId="53010"/>
    <cellStyle name="Обычный 5 23 20 4" xfId="23137"/>
    <cellStyle name="Обычный 5 23 20 4 2" xfId="23138"/>
    <cellStyle name="Обычный 5 23 20 4 2 2" xfId="23139"/>
    <cellStyle name="Обычный 5 23 20 4 2 2 2" xfId="53011"/>
    <cellStyle name="Обычный 5 23 20 4 2 3" xfId="53012"/>
    <cellStyle name="Обычный 5 23 20 4 3" xfId="23140"/>
    <cellStyle name="Обычный 5 23 20 4 3 2" xfId="53013"/>
    <cellStyle name="Обычный 5 23 20 4 4" xfId="53014"/>
    <cellStyle name="Обычный 5 23 20 5" xfId="23141"/>
    <cellStyle name="Обычный 5 23 20 5 2" xfId="23142"/>
    <cellStyle name="Обычный 5 23 20 5 2 2" xfId="53015"/>
    <cellStyle name="Обычный 5 23 20 5 3" xfId="53016"/>
    <cellStyle name="Обычный 5 23 20 6" xfId="23143"/>
    <cellStyle name="Обычный 5 23 20 6 2" xfId="53017"/>
    <cellStyle name="Обычный 5 23 20 7" xfId="23144"/>
    <cellStyle name="Обычный 5 23 20 7 2" xfId="53018"/>
    <cellStyle name="Обычный 5 23 20 8" xfId="53019"/>
    <cellStyle name="Обычный 5 23 21" xfId="23145"/>
    <cellStyle name="Обычный 5 23 21 2" xfId="23146"/>
    <cellStyle name="Обычный 5 23 21 2 2" xfId="23147"/>
    <cellStyle name="Обычный 5 23 21 2 2 2" xfId="23148"/>
    <cellStyle name="Обычный 5 23 21 2 2 2 2" xfId="53020"/>
    <cellStyle name="Обычный 5 23 21 2 2 3" xfId="53021"/>
    <cellStyle name="Обычный 5 23 21 2 3" xfId="23149"/>
    <cellStyle name="Обычный 5 23 21 2 3 2" xfId="53022"/>
    <cellStyle name="Обычный 5 23 21 2 4" xfId="53023"/>
    <cellStyle name="Обычный 5 23 21 3" xfId="23150"/>
    <cellStyle name="Обычный 5 23 21 3 2" xfId="23151"/>
    <cellStyle name="Обычный 5 23 21 3 2 2" xfId="23152"/>
    <cellStyle name="Обычный 5 23 21 3 2 2 2" xfId="53024"/>
    <cellStyle name="Обычный 5 23 21 3 2 3" xfId="53025"/>
    <cellStyle name="Обычный 5 23 21 3 3" xfId="23153"/>
    <cellStyle name="Обычный 5 23 21 3 3 2" xfId="53026"/>
    <cellStyle name="Обычный 5 23 21 3 4" xfId="53027"/>
    <cellStyle name="Обычный 5 23 21 4" xfId="23154"/>
    <cellStyle name="Обычный 5 23 21 4 2" xfId="23155"/>
    <cellStyle name="Обычный 5 23 21 4 2 2" xfId="23156"/>
    <cellStyle name="Обычный 5 23 21 4 2 2 2" xfId="53028"/>
    <cellStyle name="Обычный 5 23 21 4 2 3" xfId="53029"/>
    <cellStyle name="Обычный 5 23 21 4 3" xfId="23157"/>
    <cellStyle name="Обычный 5 23 21 4 3 2" xfId="53030"/>
    <cellStyle name="Обычный 5 23 21 4 4" xfId="53031"/>
    <cellStyle name="Обычный 5 23 21 5" xfId="23158"/>
    <cellStyle name="Обычный 5 23 21 5 2" xfId="23159"/>
    <cellStyle name="Обычный 5 23 21 5 2 2" xfId="53032"/>
    <cellStyle name="Обычный 5 23 21 5 3" xfId="53033"/>
    <cellStyle name="Обычный 5 23 21 6" xfId="23160"/>
    <cellStyle name="Обычный 5 23 21 6 2" xfId="53034"/>
    <cellStyle name="Обычный 5 23 21 7" xfId="23161"/>
    <cellStyle name="Обычный 5 23 21 7 2" xfId="53035"/>
    <cellStyle name="Обычный 5 23 21 8" xfId="53036"/>
    <cellStyle name="Обычный 5 23 22" xfId="23162"/>
    <cellStyle name="Обычный 5 23 22 2" xfId="23163"/>
    <cellStyle name="Обычный 5 23 22 2 2" xfId="23164"/>
    <cellStyle name="Обычный 5 23 22 2 2 2" xfId="23165"/>
    <cellStyle name="Обычный 5 23 22 2 2 2 2" xfId="53037"/>
    <cellStyle name="Обычный 5 23 22 2 2 3" xfId="53038"/>
    <cellStyle name="Обычный 5 23 22 2 3" xfId="23166"/>
    <cellStyle name="Обычный 5 23 22 2 3 2" xfId="53039"/>
    <cellStyle name="Обычный 5 23 22 2 4" xfId="53040"/>
    <cellStyle name="Обычный 5 23 22 3" xfId="23167"/>
    <cellStyle name="Обычный 5 23 22 3 2" xfId="23168"/>
    <cellStyle name="Обычный 5 23 22 3 2 2" xfId="23169"/>
    <cellStyle name="Обычный 5 23 22 3 2 2 2" xfId="53041"/>
    <cellStyle name="Обычный 5 23 22 3 2 3" xfId="53042"/>
    <cellStyle name="Обычный 5 23 22 3 3" xfId="23170"/>
    <cellStyle name="Обычный 5 23 22 3 3 2" xfId="53043"/>
    <cellStyle name="Обычный 5 23 22 3 4" xfId="53044"/>
    <cellStyle name="Обычный 5 23 22 4" xfId="23171"/>
    <cellStyle name="Обычный 5 23 22 4 2" xfId="23172"/>
    <cellStyle name="Обычный 5 23 22 4 2 2" xfId="23173"/>
    <cellStyle name="Обычный 5 23 22 4 2 2 2" xfId="53045"/>
    <cellStyle name="Обычный 5 23 22 4 2 3" xfId="53046"/>
    <cellStyle name="Обычный 5 23 22 4 3" xfId="23174"/>
    <cellStyle name="Обычный 5 23 22 4 3 2" xfId="53047"/>
    <cellStyle name="Обычный 5 23 22 4 4" xfId="53048"/>
    <cellStyle name="Обычный 5 23 22 5" xfId="23175"/>
    <cellStyle name="Обычный 5 23 22 5 2" xfId="23176"/>
    <cellStyle name="Обычный 5 23 22 5 2 2" xfId="53049"/>
    <cellStyle name="Обычный 5 23 22 5 3" xfId="53050"/>
    <cellStyle name="Обычный 5 23 22 6" xfId="23177"/>
    <cellStyle name="Обычный 5 23 22 6 2" xfId="53051"/>
    <cellStyle name="Обычный 5 23 22 7" xfId="23178"/>
    <cellStyle name="Обычный 5 23 22 7 2" xfId="53052"/>
    <cellStyle name="Обычный 5 23 22 8" xfId="53053"/>
    <cellStyle name="Обычный 5 23 23" xfId="23179"/>
    <cellStyle name="Обычный 5 23 23 2" xfId="23180"/>
    <cellStyle name="Обычный 5 23 23 2 2" xfId="23181"/>
    <cellStyle name="Обычный 5 23 23 2 2 2" xfId="23182"/>
    <cellStyle name="Обычный 5 23 23 2 2 2 2" xfId="53054"/>
    <cellStyle name="Обычный 5 23 23 2 2 3" xfId="53055"/>
    <cellStyle name="Обычный 5 23 23 2 3" xfId="23183"/>
    <cellStyle name="Обычный 5 23 23 2 3 2" xfId="53056"/>
    <cellStyle name="Обычный 5 23 23 2 4" xfId="53057"/>
    <cellStyle name="Обычный 5 23 23 3" xfId="23184"/>
    <cellStyle name="Обычный 5 23 23 3 2" xfId="23185"/>
    <cellStyle name="Обычный 5 23 23 3 2 2" xfId="23186"/>
    <cellStyle name="Обычный 5 23 23 3 2 2 2" xfId="53058"/>
    <cellStyle name="Обычный 5 23 23 3 2 3" xfId="53059"/>
    <cellStyle name="Обычный 5 23 23 3 3" xfId="23187"/>
    <cellStyle name="Обычный 5 23 23 3 3 2" xfId="53060"/>
    <cellStyle name="Обычный 5 23 23 3 4" xfId="53061"/>
    <cellStyle name="Обычный 5 23 23 4" xfId="23188"/>
    <cellStyle name="Обычный 5 23 23 4 2" xfId="23189"/>
    <cellStyle name="Обычный 5 23 23 4 2 2" xfId="23190"/>
    <cellStyle name="Обычный 5 23 23 4 2 2 2" xfId="53062"/>
    <cellStyle name="Обычный 5 23 23 4 2 3" xfId="53063"/>
    <cellStyle name="Обычный 5 23 23 4 3" xfId="23191"/>
    <cellStyle name="Обычный 5 23 23 4 3 2" xfId="53064"/>
    <cellStyle name="Обычный 5 23 23 4 4" xfId="53065"/>
    <cellStyle name="Обычный 5 23 23 5" xfId="23192"/>
    <cellStyle name="Обычный 5 23 23 5 2" xfId="23193"/>
    <cellStyle name="Обычный 5 23 23 5 2 2" xfId="53066"/>
    <cellStyle name="Обычный 5 23 23 5 3" xfId="53067"/>
    <cellStyle name="Обычный 5 23 23 6" xfId="23194"/>
    <cellStyle name="Обычный 5 23 23 6 2" xfId="53068"/>
    <cellStyle name="Обычный 5 23 23 7" xfId="23195"/>
    <cellStyle name="Обычный 5 23 23 7 2" xfId="53069"/>
    <cellStyle name="Обычный 5 23 23 8" xfId="53070"/>
    <cellStyle name="Обычный 5 23 24" xfId="23196"/>
    <cellStyle name="Обычный 5 23 24 2" xfId="23197"/>
    <cellStyle name="Обычный 5 23 24 2 2" xfId="23198"/>
    <cellStyle name="Обычный 5 23 24 2 2 2" xfId="23199"/>
    <cellStyle name="Обычный 5 23 24 2 2 2 2" xfId="53071"/>
    <cellStyle name="Обычный 5 23 24 2 2 3" xfId="53072"/>
    <cellStyle name="Обычный 5 23 24 2 3" xfId="23200"/>
    <cellStyle name="Обычный 5 23 24 2 3 2" xfId="53073"/>
    <cellStyle name="Обычный 5 23 24 2 4" xfId="53074"/>
    <cellStyle name="Обычный 5 23 24 3" xfId="23201"/>
    <cellStyle name="Обычный 5 23 24 3 2" xfId="23202"/>
    <cellStyle name="Обычный 5 23 24 3 2 2" xfId="23203"/>
    <cellStyle name="Обычный 5 23 24 3 2 2 2" xfId="53075"/>
    <cellStyle name="Обычный 5 23 24 3 2 3" xfId="53076"/>
    <cellStyle name="Обычный 5 23 24 3 3" xfId="23204"/>
    <cellStyle name="Обычный 5 23 24 3 3 2" xfId="53077"/>
    <cellStyle name="Обычный 5 23 24 3 4" xfId="53078"/>
    <cellStyle name="Обычный 5 23 24 4" xfId="23205"/>
    <cellStyle name="Обычный 5 23 24 4 2" xfId="23206"/>
    <cellStyle name="Обычный 5 23 24 4 2 2" xfId="23207"/>
    <cellStyle name="Обычный 5 23 24 4 2 2 2" xfId="53079"/>
    <cellStyle name="Обычный 5 23 24 4 2 3" xfId="53080"/>
    <cellStyle name="Обычный 5 23 24 4 3" xfId="23208"/>
    <cellStyle name="Обычный 5 23 24 4 3 2" xfId="53081"/>
    <cellStyle name="Обычный 5 23 24 4 4" xfId="53082"/>
    <cellStyle name="Обычный 5 23 24 5" xfId="23209"/>
    <cellStyle name="Обычный 5 23 24 5 2" xfId="23210"/>
    <cellStyle name="Обычный 5 23 24 5 2 2" xfId="53083"/>
    <cellStyle name="Обычный 5 23 24 5 3" xfId="53084"/>
    <cellStyle name="Обычный 5 23 24 6" xfId="23211"/>
    <cellStyle name="Обычный 5 23 24 6 2" xfId="53085"/>
    <cellStyle name="Обычный 5 23 24 7" xfId="23212"/>
    <cellStyle name="Обычный 5 23 24 7 2" xfId="53086"/>
    <cellStyle name="Обычный 5 23 24 8" xfId="53087"/>
    <cellStyle name="Обычный 5 23 25" xfId="23213"/>
    <cellStyle name="Обычный 5 23 25 2" xfId="23214"/>
    <cellStyle name="Обычный 5 23 25 2 2" xfId="23215"/>
    <cellStyle name="Обычный 5 23 25 2 2 2" xfId="23216"/>
    <cellStyle name="Обычный 5 23 25 2 2 2 2" xfId="53088"/>
    <cellStyle name="Обычный 5 23 25 2 2 3" xfId="53089"/>
    <cellStyle name="Обычный 5 23 25 2 3" xfId="23217"/>
    <cellStyle name="Обычный 5 23 25 2 3 2" xfId="53090"/>
    <cellStyle name="Обычный 5 23 25 2 4" xfId="53091"/>
    <cellStyle name="Обычный 5 23 25 3" xfId="23218"/>
    <cellStyle name="Обычный 5 23 25 3 2" xfId="23219"/>
    <cellStyle name="Обычный 5 23 25 3 2 2" xfId="23220"/>
    <cellStyle name="Обычный 5 23 25 3 2 2 2" xfId="53092"/>
    <cellStyle name="Обычный 5 23 25 3 2 3" xfId="53093"/>
    <cellStyle name="Обычный 5 23 25 3 3" xfId="23221"/>
    <cellStyle name="Обычный 5 23 25 3 3 2" xfId="53094"/>
    <cellStyle name="Обычный 5 23 25 3 4" xfId="53095"/>
    <cellStyle name="Обычный 5 23 25 4" xfId="23222"/>
    <cellStyle name="Обычный 5 23 25 4 2" xfId="23223"/>
    <cellStyle name="Обычный 5 23 25 4 2 2" xfId="23224"/>
    <cellStyle name="Обычный 5 23 25 4 2 2 2" xfId="53096"/>
    <cellStyle name="Обычный 5 23 25 4 2 3" xfId="53097"/>
    <cellStyle name="Обычный 5 23 25 4 3" xfId="23225"/>
    <cellStyle name="Обычный 5 23 25 4 3 2" xfId="53098"/>
    <cellStyle name="Обычный 5 23 25 4 4" xfId="53099"/>
    <cellStyle name="Обычный 5 23 25 5" xfId="23226"/>
    <cellStyle name="Обычный 5 23 25 5 2" xfId="23227"/>
    <cellStyle name="Обычный 5 23 25 5 2 2" xfId="53100"/>
    <cellStyle name="Обычный 5 23 25 5 3" xfId="53101"/>
    <cellStyle name="Обычный 5 23 25 6" xfId="23228"/>
    <cellStyle name="Обычный 5 23 25 6 2" xfId="53102"/>
    <cellStyle name="Обычный 5 23 25 7" xfId="23229"/>
    <cellStyle name="Обычный 5 23 25 7 2" xfId="53103"/>
    <cellStyle name="Обычный 5 23 25 8" xfId="53104"/>
    <cellStyle name="Обычный 5 23 26" xfId="23230"/>
    <cellStyle name="Обычный 5 23 26 2" xfId="23231"/>
    <cellStyle name="Обычный 5 23 26 2 2" xfId="23232"/>
    <cellStyle name="Обычный 5 23 26 2 2 2" xfId="23233"/>
    <cellStyle name="Обычный 5 23 26 2 2 2 2" xfId="53105"/>
    <cellStyle name="Обычный 5 23 26 2 2 3" xfId="53106"/>
    <cellStyle name="Обычный 5 23 26 2 3" xfId="23234"/>
    <cellStyle name="Обычный 5 23 26 2 3 2" xfId="53107"/>
    <cellStyle name="Обычный 5 23 26 2 4" xfId="53108"/>
    <cellStyle name="Обычный 5 23 26 3" xfId="23235"/>
    <cellStyle name="Обычный 5 23 26 3 2" xfId="23236"/>
    <cellStyle name="Обычный 5 23 26 3 2 2" xfId="23237"/>
    <cellStyle name="Обычный 5 23 26 3 2 2 2" xfId="53109"/>
    <cellStyle name="Обычный 5 23 26 3 2 3" xfId="53110"/>
    <cellStyle name="Обычный 5 23 26 3 3" xfId="23238"/>
    <cellStyle name="Обычный 5 23 26 3 3 2" xfId="53111"/>
    <cellStyle name="Обычный 5 23 26 3 4" xfId="53112"/>
    <cellStyle name="Обычный 5 23 26 4" xfId="23239"/>
    <cellStyle name="Обычный 5 23 26 4 2" xfId="23240"/>
    <cellStyle name="Обычный 5 23 26 4 2 2" xfId="23241"/>
    <cellStyle name="Обычный 5 23 26 4 2 2 2" xfId="53113"/>
    <cellStyle name="Обычный 5 23 26 4 2 3" xfId="53114"/>
    <cellStyle name="Обычный 5 23 26 4 3" xfId="23242"/>
    <cellStyle name="Обычный 5 23 26 4 3 2" xfId="53115"/>
    <cellStyle name="Обычный 5 23 26 4 4" xfId="53116"/>
    <cellStyle name="Обычный 5 23 26 5" xfId="23243"/>
    <cellStyle name="Обычный 5 23 26 5 2" xfId="23244"/>
    <cellStyle name="Обычный 5 23 26 5 2 2" xfId="53117"/>
    <cellStyle name="Обычный 5 23 26 5 3" xfId="53118"/>
    <cellStyle name="Обычный 5 23 26 6" xfId="23245"/>
    <cellStyle name="Обычный 5 23 26 6 2" xfId="53119"/>
    <cellStyle name="Обычный 5 23 26 7" xfId="23246"/>
    <cellStyle name="Обычный 5 23 26 7 2" xfId="53120"/>
    <cellStyle name="Обычный 5 23 26 8" xfId="53121"/>
    <cellStyle name="Обычный 5 23 27" xfId="23247"/>
    <cellStyle name="Обычный 5 23 27 2" xfId="23248"/>
    <cellStyle name="Обычный 5 23 27 2 2" xfId="23249"/>
    <cellStyle name="Обычный 5 23 27 2 2 2" xfId="23250"/>
    <cellStyle name="Обычный 5 23 27 2 2 2 2" xfId="53122"/>
    <cellStyle name="Обычный 5 23 27 2 2 3" xfId="53123"/>
    <cellStyle name="Обычный 5 23 27 2 3" xfId="23251"/>
    <cellStyle name="Обычный 5 23 27 2 3 2" xfId="53124"/>
    <cellStyle name="Обычный 5 23 27 2 4" xfId="53125"/>
    <cellStyle name="Обычный 5 23 27 3" xfId="23252"/>
    <cellStyle name="Обычный 5 23 27 3 2" xfId="23253"/>
    <cellStyle name="Обычный 5 23 27 3 2 2" xfId="23254"/>
    <cellStyle name="Обычный 5 23 27 3 2 2 2" xfId="53126"/>
    <cellStyle name="Обычный 5 23 27 3 2 3" xfId="53127"/>
    <cellStyle name="Обычный 5 23 27 3 3" xfId="23255"/>
    <cellStyle name="Обычный 5 23 27 3 3 2" xfId="53128"/>
    <cellStyle name="Обычный 5 23 27 3 4" xfId="53129"/>
    <cellStyle name="Обычный 5 23 27 4" xfId="23256"/>
    <cellStyle name="Обычный 5 23 27 4 2" xfId="23257"/>
    <cellStyle name="Обычный 5 23 27 4 2 2" xfId="23258"/>
    <cellStyle name="Обычный 5 23 27 4 2 2 2" xfId="53130"/>
    <cellStyle name="Обычный 5 23 27 4 2 3" xfId="53131"/>
    <cellStyle name="Обычный 5 23 27 4 3" xfId="23259"/>
    <cellStyle name="Обычный 5 23 27 4 3 2" xfId="53132"/>
    <cellStyle name="Обычный 5 23 27 4 4" xfId="53133"/>
    <cellStyle name="Обычный 5 23 27 5" xfId="23260"/>
    <cellStyle name="Обычный 5 23 27 5 2" xfId="23261"/>
    <cellStyle name="Обычный 5 23 27 5 2 2" xfId="53134"/>
    <cellStyle name="Обычный 5 23 27 5 3" xfId="53135"/>
    <cellStyle name="Обычный 5 23 27 6" xfId="23262"/>
    <cellStyle name="Обычный 5 23 27 6 2" xfId="53136"/>
    <cellStyle name="Обычный 5 23 27 7" xfId="23263"/>
    <cellStyle name="Обычный 5 23 27 7 2" xfId="53137"/>
    <cellStyle name="Обычный 5 23 27 8" xfId="53138"/>
    <cellStyle name="Обычный 5 23 28" xfId="23264"/>
    <cellStyle name="Обычный 5 23 28 2" xfId="23265"/>
    <cellStyle name="Обычный 5 23 28 2 2" xfId="23266"/>
    <cellStyle name="Обычный 5 23 28 2 2 2" xfId="23267"/>
    <cellStyle name="Обычный 5 23 28 2 2 2 2" xfId="53139"/>
    <cellStyle name="Обычный 5 23 28 2 2 3" xfId="53140"/>
    <cellStyle name="Обычный 5 23 28 2 3" xfId="23268"/>
    <cellStyle name="Обычный 5 23 28 2 3 2" xfId="53141"/>
    <cellStyle name="Обычный 5 23 28 2 4" xfId="53142"/>
    <cellStyle name="Обычный 5 23 28 3" xfId="23269"/>
    <cellStyle name="Обычный 5 23 28 3 2" xfId="23270"/>
    <cellStyle name="Обычный 5 23 28 3 2 2" xfId="23271"/>
    <cellStyle name="Обычный 5 23 28 3 2 2 2" xfId="53143"/>
    <cellStyle name="Обычный 5 23 28 3 2 3" xfId="53144"/>
    <cellStyle name="Обычный 5 23 28 3 3" xfId="23272"/>
    <cellStyle name="Обычный 5 23 28 3 3 2" xfId="53145"/>
    <cellStyle name="Обычный 5 23 28 3 4" xfId="53146"/>
    <cellStyle name="Обычный 5 23 28 4" xfId="23273"/>
    <cellStyle name="Обычный 5 23 28 4 2" xfId="23274"/>
    <cellStyle name="Обычный 5 23 28 4 2 2" xfId="23275"/>
    <cellStyle name="Обычный 5 23 28 4 2 2 2" xfId="53147"/>
    <cellStyle name="Обычный 5 23 28 4 2 3" xfId="53148"/>
    <cellStyle name="Обычный 5 23 28 4 3" xfId="23276"/>
    <cellStyle name="Обычный 5 23 28 4 3 2" xfId="53149"/>
    <cellStyle name="Обычный 5 23 28 4 4" xfId="53150"/>
    <cellStyle name="Обычный 5 23 28 5" xfId="23277"/>
    <cellStyle name="Обычный 5 23 28 5 2" xfId="23278"/>
    <cellStyle name="Обычный 5 23 28 5 2 2" xfId="53151"/>
    <cellStyle name="Обычный 5 23 28 5 3" xfId="53152"/>
    <cellStyle name="Обычный 5 23 28 6" xfId="23279"/>
    <cellStyle name="Обычный 5 23 28 6 2" xfId="53153"/>
    <cellStyle name="Обычный 5 23 28 7" xfId="23280"/>
    <cellStyle name="Обычный 5 23 28 7 2" xfId="53154"/>
    <cellStyle name="Обычный 5 23 28 8" xfId="53155"/>
    <cellStyle name="Обычный 5 23 29" xfId="23281"/>
    <cellStyle name="Обычный 5 23 29 2" xfId="23282"/>
    <cellStyle name="Обычный 5 23 29 2 2" xfId="23283"/>
    <cellStyle name="Обычный 5 23 29 2 2 2" xfId="23284"/>
    <cellStyle name="Обычный 5 23 29 2 2 2 2" xfId="53156"/>
    <cellStyle name="Обычный 5 23 29 2 2 3" xfId="53157"/>
    <cellStyle name="Обычный 5 23 29 2 3" xfId="23285"/>
    <cellStyle name="Обычный 5 23 29 2 3 2" xfId="53158"/>
    <cellStyle name="Обычный 5 23 29 2 4" xfId="53159"/>
    <cellStyle name="Обычный 5 23 29 3" xfId="23286"/>
    <cellStyle name="Обычный 5 23 29 3 2" xfId="23287"/>
    <cellStyle name="Обычный 5 23 29 3 2 2" xfId="23288"/>
    <cellStyle name="Обычный 5 23 29 3 2 2 2" xfId="53160"/>
    <cellStyle name="Обычный 5 23 29 3 2 3" xfId="53161"/>
    <cellStyle name="Обычный 5 23 29 3 3" xfId="23289"/>
    <cellStyle name="Обычный 5 23 29 3 3 2" xfId="53162"/>
    <cellStyle name="Обычный 5 23 29 3 4" xfId="53163"/>
    <cellStyle name="Обычный 5 23 29 4" xfId="23290"/>
    <cellStyle name="Обычный 5 23 29 4 2" xfId="23291"/>
    <cellStyle name="Обычный 5 23 29 4 2 2" xfId="23292"/>
    <cellStyle name="Обычный 5 23 29 4 2 2 2" xfId="53164"/>
    <cellStyle name="Обычный 5 23 29 4 2 3" xfId="53165"/>
    <cellStyle name="Обычный 5 23 29 4 3" xfId="23293"/>
    <cellStyle name="Обычный 5 23 29 4 3 2" xfId="53166"/>
    <cellStyle name="Обычный 5 23 29 4 4" xfId="53167"/>
    <cellStyle name="Обычный 5 23 29 5" xfId="23294"/>
    <cellStyle name="Обычный 5 23 29 5 2" xfId="23295"/>
    <cellStyle name="Обычный 5 23 29 5 2 2" xfId="53168"/>
    <cellStyle name="Обычный 5 23 29 5 3" xfId="53169"/>
    <cellStyle name="Обычный 5 23 29 6" xfId="23296"/>
    <cellStyle name="Обычный 5 23 29 6 2" xfId="53170"/>
    <cellStyle name="Обычный 5 23 29 7" xfId="23297"/>
    <cellStyle name="Обычный 5 23 29 7 2" xfId="53171"/>
    <cellStyle name="Обычный 5 23 29 8" xfId="53172"/>
    <cellStyle name="Обычный 5 23 3" xfId="23298"/>
    <cellStyle name="Обычный 5 23 3 2" xfId="23299"/>
    <cellStyle name="Обычный 5 23 3 2 2" xfId="23300"/>
    <cellStyle name="Обычный 5 23 3 2 2 2" xfId="23301"/>
    <cellStyle name="Обычный 5 23 3 2 2 2 2" xfId="53173"/>
    <cellStyle name="Обычный 5 23 3 2 2 3" xfId="53174"/>
    <cellStyle name="Обычный 5 23 3 2 3" xfId="23302"/>
    <cellStyle name="Обычный 5 23 3 2 3 2" xfId="53175"/>
    <cellStyle name="Обычный 5 23 3 2 4" xfId="53176"/>
    <cellStyle name="Обычный 5 23 3 3" xfId="23303"/>
    <cellStyle name="Обычный 5 23 3 3 2" xfId="23304"/>
    <cellStyle name="Обычный 5 23 3 3 2 2" xfId="23305"/>
    <cellStyle name="Обычный 5 23 3 3 2 2 2" xfId="53177"/>
    <cellStyle name="Обычный 5 23 3 3 2 3" xfId="53178"/>
    <cellStyle name="Обычный 5 23 3 3 3" xfId="23306"/>
    <cellStyle name="Обычный 5 23 3 3 3 2" xfId="53179"/>
    <cellStyle name="Обычный 5 23 3 3 4" xfId="53180"/>
    <cellStyle name="Обычный 5 23 3 4" xfId="23307"/>
    <cellStyle name="Обычный 5 23 3 4 2" xfId="23308"/>
    <cellStyle name="Обычный 5 23 3 4 2 2" xfId="23309"/>
    <cellStyle name="Обычный 5 23 3 4 2 2 2" xfId="53181"/>
    <cellStyle name="Обычный 5 23 3 4 2 3" xfId="53182"/>
    <cellStyle name="Обычный 5 23 3 4 3" xfId="23310"/>
    <cellStyle name="Обычный 5 23 3 4 3 2" xfId="53183"/>
    <cellStyle name="Обычный 5 23 3 4 4" xfId="53184"/>
    <cellStyle name="Обычный 5 23 3 5" xfId="23311"/>
    <cellStyle name="Обычный 5 23 3 5 2" xfId="23312"/>
    <cellStyle name="Обычный 5 23 3 5 2 2" xfId="53185"/>
    <cellStyle name="Обычный 5 23 3 5 3" xfId="53186"/>
    <cellStyle name="Обычный 5 23 3 6" xfId="23313"/>
    <cellStyle name="Обычный 5 23 3 6 2" xfId="53187"/>
    <cellStyle name="Обычный 5 23 3 7" xfId="23314"/>
    <cellStyle name="Обычный 5 23 3 7 2" xfId="53188"/>
    <cellStyle name="Обычный 5 23 3 8" xfId="53189"/>
    <cellStyle name="Обычный 5 23 30" xfId="23315"/>
    <cellStyle name="Обычный 5 23 30 2" xfId="23316"/>
    <cellStyle name="Обычный 5 23 30 2 2" xfId="23317"/>
    <cellStyle name="Обычный 5 23 30 2 2 2" xfId="53190"/>
    <cellStyle name="Обычный 5 23 30 2 3" xfId="53191"/>
    <cellStyle name="Обычный 5 23 30 3" xfId="23318"/>
    <cellStyle name="Обычный 5 23 30 3 2" xfId="53192"/>
    <cellStyle name="Обычный 5 23 30 4" xfId="53193"/>
    <cellStyle name="Обычный 5 23 31" xfId="23319"/>
    <cellStyle name="Обычный 5 23 31 2" xfId="23320"/>
    <cellStyle name="Обычный 5 23 31 2 2" xfId="23321"/>
    <cellStyle name="Обычный 5 23 31 2 2 2" xfId="53194"/>
    <cellStyle name="Обычный 5 23 31 2 3" xfId="53195"/>
    <cellStyle name="Обычный 5 23 31 3" xfId="23322"/>
    <cellStyle name="Обычный 5 23 31 3 2" xfId="53196"/>
    <cellStyle name="Обычный 5 23 31 4" xfId="53197"/>
    <cellStyle name="Обычный 5 23 32" xfId="23323"/>
    <cellStyle name="Обычный 5 23 32 2" xfId="23324"/>
    <cellStyle name="Обычный 5 23 32 2 2" xfId="23325"/>
    <cellStyle name="Обычный 5 23 32 2 2 2" xfId="53198"/>
    <cellStyle name="Обычный 5 23 32 2 3" xfId="53199"/>
    <cellStyle name="Обычный 5 23 32 3" xfId="23326"/>
    <cellStyle name="Обычный 5 23 32 3 2" xfId="53200"/>
    <cellStyle name="Обычный 5 23 32 4" xfId="53201"/>
    <cellStyle name="Обычный 5 23 33" xfId="23327"/>
    <cellStyle name="Обычный 5 23 33 2" xfId="23328"/>
    <cellStyle name="Обычный 5 23 33 2 2" xfId="53202"/>
    <cellStyle name="Обычный 5 23 33 3" xfId="53203"/>
    <cellStyle name="Обычный 5 23 34" xfId="23329"/>
    <cellStyle name="Обычный 5 23 34 2" xfId="53204"/>
    <cellStyle name="Обычный 5 23 35" xfId="23330"/>
    <cellStyle name="Обычный 5 23 35 2" xfId="53205"/>
    <cellStyle name="Обычный 5 23 36" xfId="53206"/>
    <cellStyle name="Обычный 5 23 4" xfId="23331"/>
    <cellStyle name="Обычный 5 23 4 2" xfId="23332"/>
    <cellStyle name="Обычный 5 23 4 2 2" xfId="23333"/>
    <cellStyle name="Обычный 5 23 4 2 2 2" xfId="23334"/>
    <cellStyle name="Обычный 5 23 4 2 2 2 2" xfId="53207"/>
    <cellStyle name="Обычный 5 23 4 2 2 3" xfId="53208"/>
    <cellStyle name="Обычный 5 23 4 2 3" xfId="23335"/>
    <cellStyle name="Обычный 5 23 4 2 3 2" xfId="53209"/>
    <cellStyle name="Обычный 5 23 4 2 4" xfId="53210"/>
    <cellStyle name="Обычный 5 23 4 3" xfId="23336"/>
    <cellStyle name="Обычный 5 23 4 3 2" xfId="23337"/>
    <cellStyle name="Обычный 5 23 4 3 2 2" xfId="23338"/>
    <cellStyle name="Обычный 5 23 4 3 2 2 2" xfId="53211"/>
    <cellStyle name="Обычный 5 23 4 3 2 3" xfId="53212"/>
    <cellStyle name="Обычный 5 23 4 3 3" xfId="23339"/>
    <cellStyle name="Обычный 5 23 4 3 3 2" xfId="53213"/>
    <cellStyle name="Обычный 5 23 4 3 4" xfId="53214"/>
    <cellStyle name="Обычный 5 23 4 4" xfId="23340"/>
    <cellStyle name="Обычный 5 23 4 4 2" xfId="23341"/>
    <cellStyle name="Обычный 5 23 4 4 2 2" xfId="23342"/>
    <cellStyle name="Обычный 5 23 4 4 2 2 2" xfId="53215"/>
    <cellStyle name="Обычный 5 23 4 4 2 3" xfId="53216"/>
    <cellStyle name="Обычный 5 23 4 4 3" xfId="23343"/>
    <cellStyle name="Обычный 5 23 4 4 3 2" xfId="53217"/>
    <cellStyle name="Обычный 5 23 4 4 4" xfId="53218"/>
    <cellStyle name="Обычный 5 23 4 5" xfId="23344"/>
    <cellStyle name="Обычный 5 23 4 5 2" xfId="23345"/>
    <cellStyle name="Обычный 5 23 4 5 2 2" xfId="53219"/>
    <cellStyle name="Обычный 5 23 4 5 3" xfId="53220"/>
    <cellStyle name="Обычный 5 23 4 6" xfId="23346"/>
    <cellStyle name="Обычный 5 23 4 6 2" xfId="53221"/>
    <cellStyle name="Обычный 5 23 4 7" xfId="23347"/>
    <cellStyle name="Обычный 5 23 4 7 2" xfId="53222"/>
    <cellStyle name="Обычный 5 23 4 8" xfId="53223"/>
    <cellStyle name="Обычный 5 23 5" xfId="23348"/>
    <cellStyle name="Обычный 5 23 5 2" xfId="23349"/>
    <cellStyle name="Обычный 5 23 5 2 2" xfId="23350"/>
    <cellStyle name="Обычный 5 23 5 2 2 2" xfId="23351"/>
    <cellStyle name="Обычный 5 23 5 2 2 2 2" xfId="53224"/>
    <cellStyle name="Обычный 5 23 5 2 2 3" xfId="53225"/>
    <cellStyle name="Обычный 5 23 5 2 3" xfId="23352"/>
    <cellStyle name="Обычный 5 23 5 2 3 2" xfId="53226"/>
    <cellStyle name="Обычный 5 23 5 2 4" xfId="53227"/>
    <cellStyle name="Обычный 5 23 5 3" xfId="23353"/>
    <cellStyle name="Обычный 5 23 5 3 2" xfId="23354"/>
    <cellStyle name="Обычный 5 23 5 3 2 2" xfId="23355"/>
    <cellStyle name="Обычный 5 23 5 3 2 2 2" xfId="53228"/>
    <cellStyle name="Обычный 5 23 5 3 2 3" xfId="53229"/>
    <cellStyle name="Обычный 5 23 5 3 3" xfId="23356"/>
    <cellStyle name="Обычный 5 23 5 3 3 2" xfId="53230"/>
    <cellStyle name="Обычный 5 23 5 3 4" xfId="53231"/>
    <cellStyle name="Обычный 5 23 5 4" xfId="23357"/>
    <cellStyle name="Обычный 5 23 5 4 2" xfId="23358"/>
    <cellStyle name="Обычный 5 23 5 4 2 2" xfId="23359"/>
    <cellStyle name="Обычный 5 23 5 4 2 2 2" xfId="53232"/>
    <cellStyle name="Обычный 5 23 5 4 2 3" xfId="53233"/>
    <cellStyle name="Обычный 5 23 5 4 3" xfId="23360"/>
    <cellStyle name="Обычный 5 23 5 4 3 2" xfId="53234"/>
    <cellStyle name="Обычный 5 23 5 4 4" xfId="53235"/>
    <cellStyle name="Обычный 5 23 5 5" xfId="23361"/>
    <cellStyle name="Обычный 5 23 5 5 2" xfId="23362"/>
    <cellStyle name="Обычный 5 23 5 5 2 2" xfId="53236"/>
    <cellStyle name="Обычный 5 23 5 5 3" xfId="53237"/>
    <cellStyle name="Обычный 5 23 5 6" xfId="23363"/>
    <cellStyle name="Обычный 5 23 5 6 2" xfId="53238"/>
    <cellStyle name="Обычный 5 23 5 7" xfId="23364"/>
    <cellStyle name="Обычный 5 23 5 7 2" xfId="53239"/>
    <cellStyle name="Обычный 5 23 5 8" xfId="53240"/>
    <cellStyle name="Обычный 5 23 6" xfId="23365"/>
    <cellStyle name="Обычный 5 23 6 2" xfId="23366"/>
    <cellStyle name="Обычный 5 23 6 2 2" xfId="23367"/>
    <cellStyle name="Обычный 5 23 6 2 2 2" xfId="23368"/>
    <cellStyle name="Обычный 5 23 6 2 2 2 2" xfId="53241"/>
    <cellStyle name="Обычный 5 23 6 2 2 3" xfId="53242"/>
    <cellStyle name="Обычный 5 23 6 2 3" xfId="23369"/>
    <cellStyle name="Обычный 5 23 6 2 3 2" xfId="53243"/>
    <cellStyle name="Обычный 5 23 6 2 4" xfId="53244"/>
    <cellStyle name="Обычный 5 23 6 3" xfId="23370"/>
    <cellStyle name="Обычный 5 23 6 3 2" xfId="23371"/>
    <cellStyle name="Обычный 5 23 6 3 2 2" xfId="23372"/>
    <cellStyle name="Обычный 5 23 6 3 2 2 2" xfId="53245"/>
    <cellStyle name="Обычный 5 23 6 3 2 3" xfId="53246"/>
    <cellStyle name="Обычный 5 23 6 3 3" xfId="23373"/>
    <cellStyle name="Обычный 5 23 6 3 3 2" xfId="53247"/>
    <cellStyle name="Обычный 5 23 6 3 4" xfId="53248"/>
    <cellStyle name="Обычный 5 23 6 4" xfId="23374"/>
    <cellStyle name="Обычный 5 23 6 4 2" xfId="23375"/>
    <cellStyle name="Обычный 5 23 6 4 2 2" xfId="23376"/>
    <cellStyle name="Обычный 5 23 6 4 2 2 2" xfId="53249"/>
    <cellStyle name="Обычный 5 23 6 4 2 3" xfId="53250"/>
    <cellStyle name="Обычный 5 23 6 4 3" xfId="23377"/>
    <cellStyle name="Обычный 5 23 6 4 3 2" xfId="53251"/>
    <cellStyle name="Обычный 5 23 6 4 4" xfId="53252"/>
    <cellStyle name="Обычный 5 23 6 5" xfId="23378"/>
    <cellStyle name="Обычный 5 23 6 5 2" xfId="23379"/>
    <cellStyle name="Обычный 5 23 6 5 2 2" xfId="53253"/>
    <cellStyle name="Обычный 5 23 6 5 3" xfId="53254"/>
    <cellStyle name="Обычный 5 23 6 6" xfId="23380"/>
    <cellStyle name="Обычный 5 23 6 6 2" xfId="53255"/>
    <cellStyle name="Обычный 5 23 6 7" xfId="23381"/>
    <cellStyle name="Обычный 5 23 6 7 2" xfId="53256"/>
    <cellStyle name="Обычный 5 23 6 8" xfId="53257"/>
    <cellStyle name="Обычный 5 23 7" xfId="23382"/>
    <cellStyle name="Обычный 5 23 7 2" xfId="23383"/>
    <cellStyle name="Обычный 5 23 7 2 2" xfId="23384"/>
    <cellStyle name="Обычный 5 23 7 2 2 2" xfId="23385"/>
    <cellStyle name="Обычный 5 23 7 2 2 2 2" xfId="53258"/>
    <cellStyle name="Обычный 5 23 7 2 2 3" xfId="53259"/>
    <cellStyle name="Обычный 5 23 7 2 3" xfId="23386"/>
    <cellStyle name="Обычный 5 23 7 2 3 2" xfId="53260"/>
    <cellStyle name="Обычный 5 23 7 2 4" xfId="53261"/>
    <cellStyle name="Обычный 5 23 7 3" xfId="23387"/>
    <cellStyle name="Обычный 5 23 7 3 2" xfId="23388"/>
    <cellStyle name="Обычный 5 23 7 3 2 2" xfId="23389"/>
    <cellStyle name="Обычный 5 23 7 3 2 2 2" xfId="53262"/>
    <cellStyle name="Обычный 5 23 7 3 2 3" xfId="53263"/>
    <cellStyle name="Обычный 5 23 7 3 3" xfId="23390"/>
    <cellStyle name="Обычный 5 23 7 3 3 2" xfId="53264"/>
    <cellStyle name="Обычный 5 23 7 3 4" xfId="53265"/>
    <cellStyle name="Обычный 5 23 7 4" xfId="23391"/>
    <cellStyle name="Обычный 5 23 7 4 2" xfId="23392"/>
    <cellStyle name="Обычный 5 23 7 4 2 2" xfId="23393"/>
    <cellStyle name="Обычный 5 23 7 4 2 2 2" xfId="53266"/>
    <cellStyle name="Обычный 5 23 7 4 2 3" xfId="53267"/>
    <cellStyle name="Обычный 5 23 7 4 3" xfId="23394"/>
    <cellStyle name="Обычный 5 23 7 4 3 2" xfId="53268"/>
    <cellStyle name="Обычный 5 23 7 4 4" xfId="53269"/>
    <cellStyle name="Обычный 5 23 7 5" xfId="23395"/>
    <cellStyle name="Обычный 5 23 7 5 2" xfId="23396"/>
    <cellStyle name="Обычный 5 23 7 5 2 2" xfId="53270"/>
    <cellStyle name="Обычный 5 23 7 5 3" xfId="53271"/>
    <cellStyle name="Обычный 5 23 7 6" xfId="23397"/>
    <cellStyle name="Обычный 5 23 7 6 2" xfId="53272"/>
    <cellStyle name="Обычный 5 23 7 7" xfId="23398"/>
    <cellStyle name="Обычный 5 23 7 7 2" xfId="53273"/>
    <cellStyle name="Обычный 5 23 7 8" xfId="53274"/>
    <cellStyle name="Обычный 5 23 8" xfId="23399"/>
    <cellStyle name="Обычный 5 23 8 2" xfId="23400"/>
    <cellStyle name="Обычный 5 23 8 2 2" xfId="23401"/>
    <cellStyle name="Обычный 5 23 8 2 2 2" xfId="23402"/>
    <cellStyle name="Обычный 5 23 8 2 2 2 2" xfId="53275"/>
    <cellStyle name="Обычный 5 23 8 2 2 3" xfId="53276"/>
    <cellStyle name="Обычный 5 23 8 2 3" xfId="23403"/>
    <cellStyle name="Обычный 5 23 8 2 3 2" xfId="53277"/>
    <cellStyle name="Обычный 5 23 8 2 4" xfId="53278"/>
    <cellStyle name="Обычный 5 23 8 3" xfId="23404"/>
    <cellStyle name="Обычный 5 23 8 3 2" xfId="23405"/>
    <cellStyle name="Обычный 5 23 8 3 2 2" xfId="23406"/>
    <cellStyle name="Обычный 5 23 8 3 2 2 2" xfId="53279"/>
    <cellStyle name="Обычный 5 23 8 3 2 3" xfId="53280"/>
    <cellStyle name="Обычный 5 23 8 3 3" xfId="23407"/>
    <cellStyle name="Обычный 5 23 8 3 3 2" xfId="53281"/>
    <cellStyle name="Обычный 5 23 8 3 4" xfId="53282"/>
    <cellStyle name="Обычный 5 23 8 4" xfId="23408"/>
    <cellStyle name="Обычный 5 23 8 4 2" xfId="23409"/>
    <cellStyle name="Обычный 5 23 8 4 2 2" xfId="23410"/>
    <cellStyle name="Обычный 5 23 8 4 2 2 2" xfId="53283"/>
    <cellStyle name="Обычный 5 23 8 4 2 3" xfId="53284"/>
    <cellStyle name="Обычный 5 23 8 4 3" xfId="23411"/>
    <cellStyle name="Обычный 5 23 8 4 3 2" xfId="53285"/>
    <cellStyle name="Обычный 5 23 8 4 4" xfId="53286"/>
    <cellStyle name="Обычный 5 23 8 5" xfId="23412"/>
    <cellStyle name="Обычный 5 23 8 5 2" xfId="23413"/>
    <cellStyle name="Обычный 5 23 8 5 2 2" xfId="53287"/>
    <cellStyle name="Обычный 5 23 8 5 3" xfId="53288"/>
    <cellStyle name="Обычный 5 23 8 6" xfId="23414"/>
    <cellStyle name="Обычный 5 23 8 6 2" xfId="53289"/>
    <cellStyle name="Обычный 5 23 8 7" xfId="23415"/>
    <cellStyle name="Обычный 5 23 8 7 2" xfId="53290"/>
    <cellStyle name="Обычный 5 23 8 8" xfId="53291"/>
    <cellStyle name="Обычный 5 23 9" xfId="23416"/>
    <cellStyle name="Обычный 5 23 9 2" xfId="23417"/>
    <cellStyle name="Обычный 5 23 9 2 2" xfId="23418"/>
    <cellStyle name="Обычный 5 23 9 2 2 2" xfId="23419"/>
    <cellStyle name="Обычный 5 23 9 2 2 2 2" xfId="53292"/>
    <cellStyle name="Обычный 5 23 9 2 2 3" xfId="53293"/>
    <cellStyle name="Обычный 5 23 9 2 3" xfId="23420"/>
    <cellStyle name="Обычный 5 23 9 2 3 2" xfId="53294"/>
    <cellStyle name="Обычный 5 23 9 2 4" xfId="53295"/>
    <cellStyle name="Обычный 5 23 9 3" xfId="23421"/>
    <cellStyle name="Обычный 5 23 9 3 2" xfId="23422"/>
    <cellStyle name="Обычный 5 23 9 3 2 2" xfId="23423"/>
    <cellStyle name="Обычный 5 23 9 3 2 2 2" xfId="53296"/>
    <cellStyle name="Обычный 5 23 9 3 2 3" xfId="53297"/>
    <cellStyle name="Обычный 5 23 9 3 3" xfId="23424"/>
    <cellStyle name="Обычный 5 23 9 3 3 2" xfId="53298"/>
    <cellStyle name="Обычный 5 23 9 3 4" xfId="53299"/>
    <cellStyle name="Обычный 5 23 9 4" xfId="23425"/>
    <cellStyle name="Обычный 5 23 9 4 2" xfId="23426"/>
    <cellStyle name="Обычный 5 23 9 4 2 2" xfId="23427"/>
    <cellStyle name="Обычный 5 23 9 4 2 2 2" xfId="53300"/>
    <cellStyle name="Обычный 5 23 9 4 2 3" xfId="53301"/>
    <cellStyle name="Обычный 5 23 9 4 3" xfId="23428"/>
    <cellStyle name="Обычный 5 23 9 4 3 2" xfId="53302"/>
    <cellStyle name="Обычный 5 23 9 4 4" xfId="53303"/>
    <cellStyle name="Обычный 5 23 9 5" xfId="23429"/>
    <cellStyle name="Обычный 5 23 9 5 2" xfId="23430"/>
    <cellStyle name="Обычный 5 23 9 5 2 2" xfId="53304"/>
    <cellStyle name="Обычный 5 23 9 5 3" xfId="53305"/>
    <cellStyle name="Обычный 5 23 9 6" xfId="23431"/>
    <cellStyle name="Обычный 5 23 9 6 2" xfId="53306"/>
    <cellStyle name="Обычный 5 23 9 7" xfId="23432"/>
    <cellStyle name="Обычный 5 23 9 7 2" xfId="53307"/>
    <cellStyle name="Обычный 5 23 9 8" xfId="53308"/>
    <cellStyle name="Обычный 5 24" xfId="23433"/>
    <cellStyle name="Обычный 5 24 2" xfId="23434"/>
    <cellStyle name="Обычный 5 24 2 2" xfId="23435"/>
    <cellStyle name="Обычный 5 24 2 2 2" xfId="23436"/>
    <cellStyle name="Обычный 5 24 2 2 2 2" xfId="53309"/>
    <cellStyle name="Обычный 5 24 2 2 3" xfId="53310"/>
    <cellStyle name="Обычный 5 24 2 3" xfId="23437"/>
    <cellStyle name="Обычный 5 24 2 3 2" xfId="53311"/>
    <cellStyle name="Обычный 5 24 2 4" xfId="53312"/>
    <cellStyle name="Обычный 5 24 3" xfId="23438"/>
    <cellStyle name="Обычный 5 24 3 2" xfId="23439"/>
    <cellStyle name="Обычный 5 24 3 2 2" xfId="23440"/>
    <cellStyle name="Обычный 5 24 3 2 2 2" xfId="53313"/>
    <cellStyle name="Обычный 5 24 3 2 3" xfId="53314"/>
    <cellStyle name="Обычный 5 24 3 3" xfId="23441"/>
    <cellStyle name="Обычный 5 24 3 3 2" xfId="53315"/>
    <cellStyle name="Обычный 5 24 3 4" xfId="53316"/>
    <cellStyle name="Обычный 5 24 4" xfId="23442"/>
    <cellStyle name="Обычный 5 24 4 2" xfId="23443"/>
    <cellStyle name="Обычный 5 24 4 2 2" xfId="23444"/>
    <cellStyle name="Обычный 5 24 4 2 2 2" xfId="53317"/>
    <cellStyle name="Обычный 5 24 4 2 3" xfId="53318"/>
    <cellStyle name="Обычный 5 24 4 3" xfId="23445"/>
    <cellStyle name="Обычный 5 24 4 3 2" xfId="53319"/>
    <cellStyle name="Обычный 5 24 4 4" xfId="53320"/>
    <cellStyle name="Обычный 5 24 5" xfId="23446"/>
    <cellStyle name="Обычный 5 24 5 2" xfId="23447"/>
    <cellStyle name="Обычный 5 24 5 2 2" xfId="53321"/>
    <cellStyle name="Обычный 5 24 5 3" xfId="53322"/>
    <cellStyle name="Обычный 5 24 6" xfId="23448"/>
    <cellStyle name="Обычный 5 24 6 2" xfId="53323"/>
    <cellStyle name="Обычный 5 24 7" xfId="23449"/>
    <cellStyle name="Обычный 5 24 7 2" xfId="53324"/>
    <cellStyle name="Обычный 5 24 8" xfId="53325"/>
    <cellStyle name="Обычный 5 25" xfId="23450"/>
    <cellStyle name="Обычный 5 25 2" xfId="23451"/>
    <cellStyle name="Обычный 5 25 2 2" xfId="23452"/>
    <cellStyle name="Обычный 5 25 2 2 2" xfId="23453"/>
    <cellStyle name="Обычный 5 25 2 2 2 2" xfId="53326"/>
    <cellStyle name="Обычный 5 25 2 2 3" xfId="53327"/>
    <cellStyle name="Обычный 5 25 2 3" xfId="23454"/>
    <cellStyle name="Обычный 5 25 2 3 2" xfId="53328"/>
    <cellStyle name="Обычный 5 25 2 4" xfId="53329"/>
    <cellStyle name="Обычный 5 25 3" xfId="23455"/>
    <cellStyle name="Обычный 5 25 3 2" xfId="23456"/>
    <cellStyle name="Обычный 5 25 3 2 2" xfId="23457"/>
    <cellStyle name="Обычный 5 25 3 2 2 2" xfId="53330"/>
    <cellStyle name="Обычный 5 25 3 2 3" xfId="53331"/>
    <cellStyle name="Обычный 5 25 3 3" xfId="23458"/>
    <cellStyle name="Обычный 5 25 3 3 2" xfId="53332"/>
    <cellStyle name="Обычный 5 25 3 4" xfId="53333"/>
    <cellStyle name="Обычный 5 25 4" xfId="23459"/>
    <cellStyle name="Обычный 5 25 4 2" xfId="23460"/>
    <cellStyle name="Обычный 5 25 4 2 2" xfId="23461"/>
    <cellStyle name="Обычный 5 25 4 2 2 2" xfId="53334"/>
    <cellStyle name="Обычный 5 25 4 2 3" xfId="53335"/>
    <cellStyle name="Обычный 5 25 4 3" xfId="23462"/>
    <cellStyle name="Обычный 5 25 4 3 2" xfId="53336"/>
    <cellStyle name="Обычный 5 25 4 4" xfId="53337"/>
    <cellStyle name="Обычный 5 25 5" xfId="23463"/>
    <cellStyle name="Обычный 5 25 5 2" xfId="23464"/>
    <cellStyle name="Обычный 5 25 5 2 2" xfId="53338"/>
    <cellStyle name="Обычный 5 25 5 3" xfId="53339"/>
    <cellStyle name="Обычный 5 25 6" xfId="23465"/>
    <cellStyle name="Обычный 5 25 6 2" xfId="53340"/>
    <cellStyle name="Обычный 5 25 7" xfId="23466"/>
    <cellStyle name="Обычный 5 25 7 2" xfId="53341"/>
    <cellStyle name="Обычный 5 25 8" xfId="53342"/>
    <cellStyle name="Обычный 5 26" xfId="23467"/>
    <cellStyle name="Обычный 5 26 2" xfId="23468"/>
    <cellStyle name="Обычный 5 26 2 2" xfId="23469"/>
    <cellStyle name="Обычный 5 26 2 2 2" xfId="23470"/>
    <cellStyle name="Обычный 5 26 2 2 2 2" xfId="53343"/>
    <cellStyle name="Обычный 5 26 2 2 3" xfId="53344"/>
    <cellStyle name="Обычный 5 26 2 3" xfId="23471"/>
    <cellStyle name="Обычный 5 26 2 3 2" xfId="53345"/>
    <cellStyle name="Обычный 5 26 2 4" xfId="53346"/>
    <cellStyle name="Обычный 5 26 3" xfId="23472"/>
    <cellStyle name="Обычный 5 26 3 2" xfId="23473"/>
    <cellStyle name="Обычный 5 26 3 2 2" xfId="23474"/>
    <cellStyle name="Обычный 5 26 3 2 2 2" xfId="53347"/>
    <cellStyle name="Обычный 5 26 3 2 3" xfId="53348"/>
    <cellStyle name="Обычный 5 26 3 3" xfId="23475"/>
    <cellStyle name="Обычный 5 26 3 3 2" xfId="53349"/>
    <cellStyle name="Обычный 5 26 3 4" xfId="53350"/>
    <cellStyle name="Обычный 5 26 4" xfId="23476"/>
    <cellStyle name="Обычный 5 26 4 2" xfId="23477"/>
    <cellStyle name="Обычный 5 26 4 2 2" xfId="23478"/>
    <cellStyle name="Обычный 5 26 4 2 2 2" xfId="53351"/>
    <cellStyle name="Обычный 5 26 4 2 3" xfId="53352"/>
    <cellStyle name="Обычный 5 26 4 3" xfId="23479"/>
    <cellStyle name="Обычный 5 26 4 3 2" xfId="53353"/>
    <cellStyle name="Обычный 5 26 4 4" xfId="53354"/>
    <cellStyle name="Обычный 5 26 5" xfId="23480"/>
    <cellStyle name="Обычный 5 26 5 2" xfId="23481"/>
    <cellStyle name="Обычный 5 26 5 2 2" xfId="53355"/>
    <cellStyle name="Обычный 5 26 5 3" xfId="53356"/>
    <cellStyle name="Обычный 5 26 6" xfId="23482"/>
    <cellStyle name="Обычный 5 26 6 2" xfId="53357"/>
    <cellStyle name="Обычный 5 26 7" xfId="23483"/>
    <cellStyle name="Обычный 5 26 7 2" xfId="53358"/>
    <cellStyle name="Обычный 5 26 8" xfId="53359"/>
    <cellStyle name="Обычный 5 27" xfId="23484"/>
    <cellStyle name="Обычный 5 27 2" xfId="23485"/>
    <cellStyle name="Обычный 5 27 2 2" xfId="23486"/>
    <cellStyle name="Обычный 5 27 2 2 2" xfId="23487"/>
    <cellStyle name="Обычный 5 27 2 2 2 2" xfId="53360"/>
    <cellStyle name="Обычный 5 27 2 2 3" xfId="53361"/>
    <cellStyle name="Обычный 5 27 2 3" xfId="23488"/>
    <cellStyle name="Обычный 5 27 2 3 2" xfId="53362"/>
    <cellStyle name="Обычный 5 27 2 4" xfId="53363"/>
    <cellStyle name="Обычный 5 27 3" xfId="23489"/>
    <cellStyle name="Обычный 5 27 3 2" xfId="23490"/>
    <cellStyle name="Обычный 5 27 3 2 2" xfId="23491"/>
    <cellStyle name="Обычный 5 27 3 2 2 2" xfId="53364"/>
    <cellStyle name="Обычный 5 27 3 2 3" xfId="53365"/>
    <cellStyle name="Обычный 5 27 3 3" xfId="23492"/>
    <cellStyle name="Обычный 5 27 3 3 2" xfId="53366"/>
    <cellStyle name="Обычный 5 27 3 4" xfId="53367"/>
    <cellStyle name="Обычный 5 27 4" xfId="23493"/>
    <cellStyle name="Обычный 5 27 4 2" xfId="23494"/>
    <cellStyle name="Обычный 5 27 4 2 2" xfId="23495"/>
    <cellStyle name="Обычный 5 27 4 2 2 2" xfId="53368"/>
    <cellStyle name="Обычный 5 27 4 2 3" xfId="53369"/>
    <cellStyle name="Обычный 5 27 4 3" xfId="23496"/>
    <cellStyle name="Обычный 5 27 4 3 2" xfId="53370"/>
    <cellStyle name="Обычный 5 27 4 4" xfId="53371"/>
    <cellStyle name="Обычный 5 27 5" xfId="23497"/>
    <cellStyle name="Обычный 5 27 5 2" xfId="23498"/>
    <cellStyle name="Обычный 5 27 5 2 2" xfId="53372"/>
    <cellStyle name="Обычный 5 27 5 3" xfId="53373"/>
    <cellStyle name="Обычный 5 27 6" xfId="23499"/>
    <cellStyle name="Обычный 5 27 6 2" xfId="53374"/>
    <cellStyle name="Обычный 5 27 7" xfId="23500"/>
    <cellStyle name="Обычный 5 27 7 2" xfId="53375"/>
    <cellStyle name="Обычный 5 27 8" xfId="53376"/>
    <cellStyle name="Обычный 5 28" xfId="23501"/>
    <cellStyle name="Обычный 5 28 2" xfId="23502"/>
    <cellStyle name="Обычный 5 28 2 2" xfId="23503"/>
    <cellStyle name="Обычный 5 28 2 2 2" xfId="23504"/>
    <cellStyle name="Обычный 5 28 2 2 2 2" xfId="53377"/>
    <cellStyle name="Обычный 5 28 2 2 3" xfId="53378"/>
    <cellStyle name="Обычный 5 28 2 3" xfId="23505"/>
    <cellStyle name="Обычный 5 28 2 3 2" xfId="53379"/>
    <cellStyle name="Обычный 5 28 2 4" xfId="53380"/>
    <cellStyle name="Обычный 5 28 3" xfId="23506"/>
    <cellStyle name="Обычный 5 28 3 2" xfId="23507"/>
    <cellStyle name="Обычный 5 28 3 2 2" xfId="23508"/>
    <cellStyle name="Обычный 5 28 3 2 2 2" xfId="53381"/>
    <cellStyle name="Обычный 5 28 3 2 3" xfId="53382"/>
    <cellStyle name="Обычный 5 28 3 3" xfId="23509"/>
    <cellStyle name="Обычный 5 28 3 3 2" xfId="53383"/>
    <cellStyle name="Обычный 5 28 3 4" xfId="53384"/>
    <cellStyle name="Обычный 5 28 4" xfId="23510"/>
    <cellStyle name="Обычный 5 28 4 2" xfId="23511"/>
    <cellStyle name="Обычный 5 28 4 2 2" xfId="23512"/>
    <cellStyle name="Обычный 5 28 4 2 2 2" xfId="53385"/>
    <cellStyle name="Обычный 5 28 4 2 3" xfId="53386"/>
    <cellStyle name="Обычный 5 28 4 3" xfId="23513"/>
    <cellStyle name="Обычный 5 28 4 3 2" xfId="53387"/>
    <cellStyle name="Обычный 5 28 4 4" xfId="53388"/>
    <cellStyle name="Обычный 5 28 5" xfId="23514"/>
    <cellStyle name="Обычный 5 28 5 2" xfId="23515"/>
    <cellStyle name="Обычный 5 28 5 2 2" xfId="53389"/>
    <cellStyle name="Обычный 5 28 5 3" xfId="53390"/>
    <cellStyle name="Обычный 5 28 6" xfId="23516"/>
    <cellStyle name="Обычный 5 28 6 2" xfId="53391"/>
    <cellStyle name="Обычный 5 28 7" xfId="23517"/>
    <cellStyle name="Обычный 5 28 7 2" xfId="53392"/>
    <cellStyle name="Обычный 5 28 8" xfId="53393"/>
    <cellStyle name="Обычный 5 29" xfId="23518"/>
    <cellStyle name="Обычный 5 29 2" xfId="23519"/>
    <cellStyle name="Обычный 5 29 2 2" xfId="23520"/>
    <cellStyle name="Обычный 5 29 2 2 2" xfId="23521"/>
    <cellStyle name="Обычный 5 29 2 2 2 2" xfId="53394"/>
    <cellStyle name="Обычный 5 29 2 2 3" xfId="53395"/>
    <cellStyle name="Обычный 5 29 2 3" xfId="23522"/>
    <cellStyle name="Обычный 5 29 2 3 2" xfId="53396"/>
    <cellStyle name="Обычный 5 29 2 4" xfId="53397"/>
    <cellStyle name="Обычный 5 29 3" xfId="23523"/>
    <cellStyle name="Обычный 5 29 3 2" xfId="23524"/>
    <cellStyle name="Обычный 5 29 3 2 2" xfId="23525"/>
    <cellStyle name="Обычный 5 29 3 2 2 2" xfId="53398"/>
    <cellStyle name="Обычный 5 29 3 2 3" xfId="53399"/>
    <cellStyle name="Обычный 5 29 3 3" xfId="23526"/>
    <cellStyle name="Обычный 5 29 3 3 2" xfId="53400"/>
    <cellStyle name="Обычный 5 29 3 4" xfId="53401"/>
    <cellStyle name="Обычный 5 29 4" xfId="23527"/>
    <cellStyle name="Обычный 5 29 4 2" xfId="23528"/>
    <cellStyle name="Обычный 5 29 4 2 2" xfId="23529"/>
    <cellStyle name="Обычный 5 29 4 2 2 2" xfId="53402"/>
    <cellStyle name="Обычный 5 29 4 2 3" xfId="53403"/>
    <cellStyle name="Обычный 5 29 4 3" xfId="23530"/>
    <cellStyle name="Обычный 5 29 4 3 2" xfId="53404"/>
    <cellStyle name="Обычный 5 29 4 4" xfId="53405"/>
    <cellStyle name="Обычный 5 29 5" xfId="23531"/>
    <cellStyle name="Обычный 5 29 5 2" xfId="23532"/>
    <cellStyle name="Обычный 5 29 5 2 2" xfId="53406"/>
    <cellStyle name="Обычный 5 29 5 3" xfId="53407"/>
    <cellStyle name="Обычный 5 29 6" xfId="23533"/>
    <cellStyle name="Обычный 5 29 6 2" xfId="53408"/>
    <cellStyle name="Обычный 5 29 7" xfId="23534"/>
    <cellStyle name="Обычный 5 29 7 2" xfId="53409"/>
    <cellStyle name="Обычный 5 29 8" xfId="53410"/>
    <cellStyle name="Обычный 5 3" xfId="23535"/>
    <cellStyle name="Обычный 5 3 10" xfId="23536"/>
    <cellStyle name="Обычный 5 3 10 2" xfId="23537"/>
    <cellStyle name="Обычный 5 3 10 2 2" xfId="23538"/>
    <cellStyle name="Обычный 5 3 10 2 2 2" xfId="23539"/>
    <cellStyle name="Обычный 5 3 10 2 2 2 2" xfId="53411"/>
    <cellStyle name="Обычный 5 3 10 2 2 3" xfId="53412"/>
    <cellStyle name="Обычный 5 3 10 2 3" xfId="23540"/>
    <cellStyle name="Обычный 5 3 10 2 3 2" xfId="53413"/>
    <cellStyle name="Обычный 5 3 10 2 4" xfId="53414"/>
    <cellStyle name="Обычный 5 3 10 3" xfId="23541"/>
    <cellStyle name="Обычный 5 3 10 3 2" xfId="23542"/>
    <cellStyle name="Обычный 5 3 10 3 2 2" xfId="23543"/>
    <cellStyle name="Обычный 5 3 10 3 2 2 2" xfId="53415"/>
    <cellStyle name="Обычный 5 3 10 3 2 3" xfId="53416"/>
    <cellStyle name="Обычный 5 3 10 3 3" xfId="23544"/>
    <cellStyle name="Обычный 5 3 10 3 3 2" xfId="53417"/>
    <cellStyle name="Обычный 5 3 10 3 4" xfId="53418"/>
    <cellStyle name="Обычный 5 3 10 4" xfId="23545"/>
    <cellStyle name="Обычный 5 3 10 4 2" xfId="23546"/>
    <cellStyle name="Обычный 5 3 10 4 2 2" xfId="23547"/>
    <cellStyle name="Обычный 5 3 10 4 2 2 2" xfId="53419"/>
    <cellStyle name="Обычный 5 3 10 4 2 3" xfId="53420"/>
    <cellStyle name="Обычный 5 3 10 4 3" xfId="23548"/>
    <cellStyle name="Обычный 5 3 10 4 3 2" xfId="53421"/>
    <cellStyle name="Обычный 5 3 10 4 4" xfId="53422"/>
    <cellStyle name="Обычный 5 3 10 5" xfId="23549"/>
    <cellStyle name="Обычный 5 3 10 5 2" xfId="23550"/>
    <cellStyle name="Обычный 5 3 10 5 2 2" xfId="53423"/>
    <cellStyle name="Обычный 5 3 10 5 3" xfId="53424"/>
    <cellStyle name="Обычный 5 3 10 6" xfId="23551"/>
    <cellStyle name="Обычный 5 3 10 6 2" xfId="53425"/>
    <cellStyle name="Обычный 5 3 10 7" xfId="23552"/>
    <cellStyle name="Обычный 5 3 10 7 2" xfId="53426"/>
    <cellStyle name="Обычный 5 3 10 8" xfId="53427"/>
    <cellStyle name="Обычный 5 3 11" xfId="23553"/>
    <cellStyle name="Обычный 5 3 11 2" xfId="23554"/>
    <cellStyle name="Обычный 5 3 11 2 2" xfId="23555"/>
    <cellStyle name="Обычный 5 3 11 2 2 2" xfId="23556"/>
    <cellStyle name="Обычный 5 3 11 2 2 2 2" xfId="53428"/>
    <cellStyle name="Обычный 5 3 11 2 2 3" xfId="53429"/>
    <cellStyle name="Обычный 5 3 11 2 3" xfId="23557"/>
    <cellStyle name="Обычный 5 3 11 2 3 2" xfId="53430"/>
    <cellStyle name="Обычный 5 3 11 2 4" xfId="53431"/>
    <cellStyle name="Обычный 5 3 11 3" xfId="23558"/>
    <cellStyle name="Обычный 5 3 11 3 2" xfId="23559"/>
    <cellStyle name="Обычный 5 3 11 3 2 2" xfId="23560"/>
    <cellStyle name="Обычный 5 3 11 3 2 2 2" xfId="53432"/>
    <cellStyle name="Обычный 5 3 11 3 2 3" xfId="53433"/>
    <cellStyle name="Обычный 5 3 11 3 3" xfId="23561"/>
    <cellStyle name="Обычный 5 3 11 3 3 2" xfId="53434"/>
    <cellStyle name="Обычный 5 3 11 3 4" xfId="53435"/>
    <cellStyle name="Обычный 5 3 11 4" xfId="23562"/>
    <cellStyle name="Обычный 5 3 11 4 2" xfId="23563"/>
    <cellStyle name="Обычный 5 3 11 4 2 2" xfId="23564"/>
    <cellStyle name="Обычный 5 3 11 4 2 2 2" xfId="53436"/>
    <cellStyle name="Обычный 5 3 11 4 2 3" xfId="53437"/>
    <cellStyle name="Обычный 5 3 11 4 3" xfId="23565"/>
    <cellStyle name="Обычный 5 3 11 4 3 2" xfId="53438"/>
    <cellStyle name="Обычный 5 3 11 4 4" xfId="53439"/>
    <cellStyle name="Обычный 5 3 11 5" xfId="23566"/>
    <cellStyle name="Обычный 5 3 11 5 2" xfId="23567"/>
    <cellStyle name="Обычный 5 3 11 5 2 2" xfId="53440"/>
    <cellStyle name="Обычный 5 3 11 5 3" xfId="53441"/>
    <cellStyle name="Обычный 5 3 11 6" xfId="23568"/>
    <cellStyle name="Обычный 5 3 11 6 2" xfId="53442"/>
    <cellStyle name="Обычный 5 3 11 7" xfId="23569"/>
    <cellStyle name="Обычный 5 3 11 7 2" xfId="53443"/>
    <cellStyle name="Обычный 5 3 11 8" xfId="53444"/>
    <cellStyle name="Обычный 5 3 12" xfId="23570"/>
    <cellStyle name="Обычный 5 3 12 2" xfId="23571"/>
    <cellStyle name="Обычный 5 3 12 2 2" xfId="23572"/>
    <cellStyle name="Обычный 5 3 12 2 2 2" xfId="23573"/>
    <cellStyle name="Обычный 5 3 12 2 2 2 2" xfId="53445"/>
    <cellStyle name="Обычный 5 3 12 2 2 3" xfId="53446"/>
    <cellStyle name="Обычный 5 3 12 2 3" xfId="23574"/>
    <cellStyle name="Обычный 5 3 12 2 3 2" xfId="53447"/>
    <cellStyle name="Обычный 5 3 12 2 4" xfId="53448"/>
    <cellStyle name="Обычный 5 3 12 3" xfId="23575"/>
    <cellStyle name="Обычный 5 3 12 3 2" xfId="23576"/>
    <cellStyle name="Обычный 5 3 12 3 2 2" xfId="23577"/>
    <cellStyle name="Обычный 5 3 12 3 2 2 2" xfId="53449"/>
    <cellStyle name="Обычный 5 3 12 3 2 3" xfId="53450"/>
    <cellStyle name="Обычный 5 3 12 3 3" xfId="23578"/>
    <cellStyle name="Обычный 5 3 12 3 3 2" xfId="53451"/>
    <cellStyle name="Обычный 5 3 12 3 4" xfId="53452"/>
    <cellStyle name="Обычный 5 3 12 4" xfId="23579"/>
    <cellStyle name="Обычный 5 3 12 4 2" xfId="23580"/>
    <cellStyle name="Обычный 5 3 12 4 2 2" xfId="23581"/>
    <cellStyle name="Обычный 5 3 12 4 2 2 2" xfId="53453"/>
    <cellStyle name="Обычный 5 3 12 4 2 3" xfId="53454"/>
    <cellStyle name="Обычный 5 3 12 4 3" xfId="23582"/>
    <cellStyle name="Обычный 5 3 12 4 3 2" xfId="53455"/>
    <cellStyle name="Обычный 5 3 12 4 4" xfId="53456"/>
    <cellStyle name="Обычный 5 3 12 5" xfId="23583"/>
    <cellStyle name="Обычный 5 3 12 5 2" xfId="23584"/>
    <cellStyle name="Обычный 5 3 12 5 2 2" xfId="53457"/>
    <cellStyle name="Обычный 5 3 12 5 3" xfId="53458"/>
    <cellStyle name="Обычный 5 3 12 6" xfId="23585"/>
    <cellStyle name="Обычный 5 3 12 6 2" xfId="53459"/>
    <cellStyle name="Обычный 5 3 12 7" xfId="23586"/>
    <cellStyle name="Обычный 5 3 12 7 2" xfId="53460"/>
    <cellStyle name="Обычный 5 3 12 8" xfId="53461"/>
    <cellStyle name="Обычный 5 3 13" xfId="23587"/>
    <cellStyle name="Обычный 5 3 13 2" xfId="23588"/>
    <cellStyle name="Обычный 5 3 13 2 2" xfId="23589"/>
    <cellStyle name="Обычный 5 3 13 2 2 2" xfId="23590"/>
    <cellStyle name="Обычный 5 3 13 2 2 2 2" xfId="53462"/>
    <cellStyle name="Обычный 5 3 13 2 2 3" xfId="53463"/>
    <cellStyle name="Обычный 5 3 13 2 3" xfId="23591"/>
    <cellStyle name="Обычный 5 3 13 2 3 2" xfId="53464"/>
    <cellStyle name="Обычный 5 3 13 2 4" xfId="53465"/>
    <cellStyle name="Обычный 5 3 13 3" xfId="23592"/>
    <cellStyle name="Обычный 5 3 13 3 2" xfId="23593"/>
    <cellStyle name="Обычный 5 3 13 3 2 2" xfId="23594"/>
    <cellStyle name="Обычный 5 3 13 3 2 2 2" xfId="53466"/>
    <cellStyle name="Обычный 5 3 13 3 2 3" xfId="53467"/>
    <cellStyle name="Обычный 5 3 13 3 3" xfId="23595"/>
    <cellStyle name="Обычный 5 3 13 3 3 2" xfId="53468"/>
    <cellStyle name="Обычный 5 3 13 3 4" xfId="53469"/>
    <cellStyle name="Обычный 5 3 13 4" xfId="23596"/>
    <cellStyle name="Обычный 5 3 13 4 2" xfId="23597"/>
    <cellStyle name="Обычный 5 3 13 4 2 2" xfId="23598"/>
    <cellStyle name="Обычный 5 3 13 4 2 2 2" xfId="53470"/>
    <cellStyle name="Обычный 5 3 13 4 2 3" xfId="53471"/>
    <cellStyle name="Обычный 5 3 13 4 3" xfId="23599"/>
    <cellStyle name="Обычный 5 3 13 4 3 2" xfId="53472"/>
    <cellStyle name="Обычный 5 3 13 4 4" xfId="53473"/>
    <cellStyle name="Обычный 5 3 13 5" xfId="23600"/>
    <cellStyle name="Обычный 5 3 13 5 2" xfId="23601"/>
    <cellStyle name="Обычный 5 3 13 5 2 2" xfId="53474"/>
    <cellStyle name="Обычный 5 3 13 5 3" xfId="53475"/>
    <cellStyle name="Обычный 5 3 13 6" xfId="23602"/>
    <cellStyle name="Обычный 5 3 13 6 2" xfId="53476"/>
    <cellStyle name="Обычный 5 3 13 7" xfId="23603"/>
    <cellStyle name="Обычный 5 3 13 7 2" xfId="53477"/>
    <cellStyle name="Обычный 5 3 13 8" xfId="53478"/>
    <cellStyle name="Обычный 5 3 14" xfId="23604"/>
    <cellStyle name="Обычный 5 3 14 2" xfId="23605"/>
    <cellStyle name="Обычный 5 3 14 2 2" xfId="23606"/>
    <cellStyle name="Обычный 5 3 14 2 2 2" xfId="23607"/>
    <cellStyle name="Обычный 5 3 14 2 2 2 2" xfId="53479"/>
    <cellStyle name="Обычный 5 3 14 2 2 3" xfId="53480"/>
    <cellStyle name="Обычный 5 3 14 2 3" xfId="23608"/>
    <cellStyle name="Обычный 5 3 14 2 3 2" xfId="53481"/>
    <cellStyle name="Обычный 5 3 14 2 4" xfId="53482"/>
    <cellStyle name="Обычный 5 3 14 3" xfId="23609"/>
    <cellStyle name="Обычный 5 3 14 3 2" xfId="23610"/>
    <cellStyle name="Обычный 5 3 14 3 2 2" xfId="23611"/>
    <cellStyle name="Обычный 5 3 14 3 2 2 2" xfId="53483"/>
    <cellStyle name="Обычный 5 3 14 3 2 3" xfId="53484"/>
    <cellStyle name="Обычный 5 3 14 3 3" xfId="23612"/>
    <cellStyle name="Обычный 5 3 14 3 3 2" xfId="53485"/>
    <cellStyle name="Обычный 5 3 14 3 4" xfId="53486"/>
    <cellStyle name="Обычный 5 3 14 4" xfId="23613"/>
    <cellStyle name="Обычный 5 3 14 4 2" xfId="23614"/>
    <cellStyle name="Обычный 5 3 14 4 2 2" xfId="23615"/>
    <cellStyle name="Обычный 5 3 14 4 2 2 2" xfId="53487"/>
    <cellStyle name="Обычный 5 3 14 4 2 3" xfId="53488"/>
    <cellStyle name="Обычный 5 3 14 4 3" xfId="23616"/>
    <cellStyle name="Обычный 5 3 14 4 3 2" xfId="53489"/>
    <cellStyle name="Обычный 5 3 14 4 4" xfId="53490"/>
    <cellStyle name="Обычный 5 3 14 5" xfId="23617"/>
    <cellStyle name="Обычный 5 3 14 5 2" xfId="23618"/>
    <cellStyle name="Обычный 5 3 14 5 2 2" xfId="53491"/>
    <cellStyle name="Обычный 5 3 14 5 3" xfId="53492"/>
    <cellStyle name="Обычный 5 3 14 6" xfId="23619"/>
    <cellStyle name="Обычный 5 3 14 6 2" xfId="53493"/>
    <cellStyle name="Обычный 5 3 14 7" xfId="23620"/>
    <cellStyle name="Обычный 5 3 14 7 2" xfId="53494"/>
    <cellStyle name="Обычный 5 3 14 8" xfId="53495"/>
    <cellStyle name="Обычный 5 3 15" xfId="23621"/>
    <cellStyle name="Обычный 5 3 15 2" xfId="23622"/>
    <cellStyle name="Обычный 5 3 15 2 2" xfId="23623"/>
    <cellStyle name="Обычный 5 3 15 2 2 2" xfId="23624"/>
    <cellStyle name="Обычный 5 3 15 2 2 2 2" xfId="53496"/>
    <cellStyle name="Обычный 5 3 15 2 2 3" xfId="53497"/>
    <cellStyle name="Обычный 5 3 15 2 3" xfId="23625"/>
    <cellStyle name="Обычный 5 3 15 2 3 2" xfId="53498"/>
    <cellStyle name="Обычный 5 3 15 2 4" xfId="53499"/>
    <cellStyle name="Обычный 5 3 15 3" xfId="23626"/>
    <cellStyle name="Обычный 5 3 15 3 2" xfId="23627"/>
    <cellStyle name="Обычный 5 3 15 3 2 2" xfId="23628"/>
    <cellStyle name="Обычный 5 3 15 3 2 2 2" xfId="53500"/>
    <cellStyle name="Обычный 5 3 15 3 2 3" xfId="53501"/>
    <cellStyle name="Обычный 5 3 15 3 3" xfId="23629"/>
    <cellStyle name="Обычный 5 3 15 3 3 2" xfId="53502"/>
    <cellStyle name="Обычный 5 3 15 3 4" xfId="53503"/>
    <cellStyle name="Обычный 5 3 15 4" xfId="23630"/>
    <cellStyle name="Обычный 5 3 15 4 2" xfId="23631"/>
    <cellStyle name="Обычный 5 3 15 4 2 2" xfId="23632"/>
    <cellStyle name="Обычный 5 3 15 4 2 2 2" xfId="53504"/>
    <cellStyle name="Обычный 5 3 15 4 2 3" xfId="53505"/>
    <cellStyle name="Обычный 5 3 15 4 3" xfId="23633"/>
    <cellStyle name="Обычный 5 3 15 4 3 2" xfId="53506"/>
    <cellStyle name="Обычный 5 3 15 4 4" xfId="53507"/>
    <cellStyle name="Обычный 5 3 15 5" xfId="23634"/>
    <cellStyle name="Обычный 5 3 15 5 2" xfId="23635"/>
    <cellStyle name="Обычный 5 3 15 5 2 2" xfId="53508"/>
    <cellStyle name="Обычный 5 3 15 5 3" xfId="53509"/>
    <cellStyle name="Обычный 5 3 15 6" xfId="23636"/>
    <cellStyle name="Обычный 5 3 15 6 2" xfId="53510"/>
    <cellStyle name="Обычный 5 3 15 7" xfId="23637"/>
    <cellStyle name="Обычный 5 3 15 7 2" xfId="53511"/>
    <cellStyle name="Обычный 5 3 15 8" xfId="53512"/>
    <cellStyle name="Обычный 5 3 16" xfId="23638"/>
    <cellStyle name="Обычный 5 3 16 2" xfId="23639"/>
    <cellStyle name="Обычный 5 3 16 2 2" xfId="23640"/>
    <cellStyle name="Обычный 5 3 16 2 2 2" xfId="23641"/>
    <cellStyle name="Обычный 5 3 16 2 2 2 2" xfId="53513"/>
    <cellStyle name="Обычный 5 3 16 2 2 3" xfId="53514"/>
    <cellStyle name="Обычный 5 3 16 2 3" xfId="23642"/>
    <cellStyle name="Обычный 5 3 16 2 3 2" xfId="53515"/>
    <cellStyle name="Обычный 5 3 16 2 4" xfId="53516"/>
    <cellStyle name="Обычный 5 3 16 3" xfId="23643"/>
    <cellStyle name="Обычный 5 3 16 3 2" xfId="23644"/>
    <cellStyle name="Обычный 5 3 16 3 2 2" xfId="23645"/>
    <cellStyle name="Обычный 5 3 16 3 2 2 2" xfId="53517"/>
    <cellStyle name="Обычный 5 3 16 3 2 3" xfId="53518"/>
    <cellStyle name="Обычный 5 3 16 3 3" xfId="23646"/>
    <cellStyle name="Обычный 5 3 16 3 3 2" xfId="53519"/>
    <cellStyle name="Обычный 5 3 16 3 4" xfId="53520"/>
    <cellStyle name="Обычный 5 3 16 4" xfId="23647"/>
    <cellStyle name="Обычный 5 3 16 4 2" xfId="23648"/>
    <cellStyle name="Обычный 5 3 16 4 2 2" xfId="23649"/>
    <cellStyle name="Обычный 5 3 16 4 2 2 2" xfId="53521"/>
    <cellStyle name="Обычный 5 3 16 4 2 3" xfId="53522"/>
    <cellStyle name="Обычный 5 3 16 4 3" xfId="23650"/>
    <cellStyle name="Обычный 5 3 16 4 3 2" xfId="53523"/>
    <cellStyle name="Обычный 5 3 16 4 4" xfId="53524"/>
    <cellStyle name="Обычный 5 3 16 5" xfId="23651"/>
    <cellStyle name="Обычный 5 3 16 5 2" xfId="23652"/>
    <cellStyle name="Обычный 5 3 16 5 2 2" xfId="53525"/>
    <cellStyle name="Обычный 5 3 16 5 3" xfId="53526"/>
    <cellStyle name="Обычный 5 3 16 6" xfId="23653"/>
    <cellStyle name="Обычный 5 3 16 6 2" xfId="53527"/>
    <cellStyle name="Обычный 5 3 16 7" xfId="23654"/>
    <cellStyle name="Обычный 5 3 16 7 2" xfId="53528"/>
    <cellStyle name="Обычный 5 3 16 8" xfId="53529"/>
    <cellStyle name="Обычный 5 3 17" xfId="23655"/>
    <cellStyle name="Обычный 5 3 17 2" xfId="23656"/>
    <cellStyle name="Обычный 5 3 17 2 2" xfId="23657"/>
    <cellStyle name="Обычный 5 3 17 2 2 2" xfId="23658"/>
    <cellStyle name="Обычный 5 3 17 2 2 2 2" xfId="53530"/>
    <cellStyle name="Обычный 5 3 17 2 2 3" xfId="53531"/>
    <cellStyle name="Обычный 5 3 17 2 3" xfId="23659"/>
    <cellStyle name="Обычный 5 3 17 2 3 2" xfId="53532"/>
    <cellStyle name="Обычный 5 3 17 2 4" xfId="53533"/>
    <cellStyle name="Обычный 5 3 17 3" xfId="23660"/>
    <cellStyle name="Обычный 5 3 17 3 2" xfId="23661"/>
    <cellStyle name="Обычный 5 3 17 3 2 2" xfId="23662"/>
    <cellStyle name="Обычный 5 3 17 3 2 2 2" xfId="53534"/>
    <cellStyle name="Обычный 5 3 17 3 2 3" xfId="53535"/>
    <cellStyle name="Обычный 5 3 17 3 3" xfId="23663"/>
    <cellStyle name="Обычный 5 3 17 3 3 2" xfId="53536"/>
    <cellStyle name="Обычный 5 3 17 3 4" xfId="53537"/>
    <cellStyle name="Обычный 5 3 17 4" xfId="23664"/>
    <cellStyle name="Обычный 5 3 17 4 2" xfId="23665"/>
    <cellStyle name="Обычный 5 3 17 4 2 2" xfId="23666"/>
    <cellStyle name="Обычный 5 3 17 4 2 2 2" xfId="53538"/>
    <cellStyle name="Обычный 5 3 17 4 2 3" xfId="53539"/>
    <cellStyle name="Обычный 5 3 17 4 3" xfId="23667"/>
    <cellStyle name="Обычный 5 3 17 4 3 2" xfId="53540"/>
    <cellStyle name="Обычный 5 3 17 4 4" xfId="53541"/>
    <cellStyle name="Обычный 5 3 17 5" xfId="23668"/>
    <cellStyle name="Обычный 5 3 17 5 2" xfId="23669"/>
    <cellStyle name="Обычный 5 3 17 5 2 2" xfId="53542"/>
    <cellStyle name="Обычный 5 3 17 5 3" xfId="53543"/>
    <cellStyle name="Обычный 5 3 17 6" xfId="23670"/>
    <cellStyle name="Обычный 5 3 17 6 2" xfId="53544"/>
    <cellStyle name="Обычный 5 3 17 7" xfId="23671"/>
    <cellStyle name="Обычный 5 3 17 7 2" xfId="53545"/>
    <cellStyle name="Обычный 5 3 17 8" xfId="53546"/>
    <cellStyle name="Обычный 5 3 18" xfId="23672"/>
    <cellStyle name="Обычный 5 3 18 2" xfId="23673"/>
    <cellStyle name="Обычный 5 3 18 2 2" xfId="23674"/>
    <cellStyle name="Обычный 5 3 18 2 2 2" xfId="23675"/>
    <cellStyle name="Обычный 5 3 18 2 2 2 2" xfId="53547"/>
    <cellStyle name="Обычный 5 3 18 2 2 3" xfId="53548"/>
    <cellStyle name="Обычный 5 3 18 2 3" xfId="23676"/>
    <cellStyle name="Обычный 5 3 18 2 3 2" xfId="53549"/>
    <cellStyle name="Обычный 5 3 18 2 4" xfId="53550"/>
    <cellStyle name="Обычный 5 3 18 3" xfId="23677"/>
    <cellStyle name="Обычный 5 3 18 3 2" xfId="23678"/>
    <cellStyle name="Обычный 5 3 18 3 2 2" xfId="23679"/>
    <cellStyle name="Обычный 5 3 18 3 2 2 2" xfId="53551"/>
    <cellStyle name="Обычный 5 3 18 3 2 3" xfId="53552"/>
    <cellStyle name="Обычный 5 3 18 3 3" xfId="23680"/>
    <cellStyle name="Обычный 5 3 18 3 3 2" xfId="53553"/>
    <cellStyle name="Обычный 5 3 18 3 4" xfId="53554"/>
    <cellStyle name="Обычный 5 3 18 4" xfId="23681"/>
    <cellStyle name="Обычный 5 3 18 4 2" xfId="23682"/>
    <cellStyle name="Обычный 5 3 18 4 2 2" xfId="23683"/>
    <cellStyle name="Обычный 5 3 18 4 2 2 2" xfId="53555"/>
    <cellStyle name="Обычный 5 3 18 4 2 3" xfId="53556"/>
    <cellStyle name="Обычный 5 3 18 4 3" xfId="23684"/>
    <cellStyle name="Обычный 5 3 18 4 3 2" xfId="53557"/>
    <cellStyle name="Обычный 5 3 18 4 4" xfId="53558"/>
    <cellStyle name="Обычный 5 3 18 5" xfId="23685"/>
    <cellStyle name="Обычный 5 3 18 5 2" xfId="23686"/>
    <cellStyle name="Обычный 5 3 18 5 2 2" xfId="53559"/>
    <cellStyle name="Обычный 5 3 18 5 3" xfId="53560"/>
    <cellStyle name="Обычный 5 3 18 6" xfId="23687"/>
    <cellStyle name="Обычный 5 3 18 6 2" xfId="53561"/>
    <cellStyle name="Обычный 5 3 18 7" xfId="23688"/>
    <cellStyle name="Обычный 5 3 18 7 2" xfId="53562"/>
    <cellStyle name="Обычный 5 3 18 8" xfId="53563"/>
    <cellStyle name="Обычный 5 3 19" xfId="23689"/>
    <cellStyle name="Обычный 5 3 19 2" xfId="23690"/>
    <cellStyle name="Обычный 5 3 19 2 2" xfId="23691"/>
    <cellStyle name="Обычный 5 3 19 2 2 2" xfId="23692"/>
    <cellStyle name="Обычный 5 3 19 2 2 2 2" xfId="53564"/>
    <cellStyle name="Обычный 5 3 19 2 2 3" xfId="53565"/>
    <cellStyle name="Обычный 5 3 19 2 3" xfId="23693"/>
    <cellStyle name="Обычный 5 3 19 2 3 2" xfId="53566"/>
    <cellStyle name="Обычный 5 3 19 2 4" xfId="53567"/>
    <cellStyle name="Обычный 5 3 19 3" xfId="23694"/>
    <cellStyle name="Обычный 5 3 19 3 2" xfId="23695"/>
    <cellStyle name="Обычный 5 3 19 3 2 2" xfId="23696"/>
    <cellStyle name="Обычный 5 3 19 3 2 2 2" xfId="53568"/>
    <cellStyle name="Обычный 5 3 19 3 2 3" xfId="53569"/>
    <cellStyle name="Обычный 5 3 19 3 3" xfId="23697"/>
    <cellStyle name="Обычный 5 3 19 3 3 2" xfId="53570"/>
    <cellStyle name="Обычный 5 3 19 3 4" xfId="53571"/>
    <cellStyle name="Обычный 5 3 19 4" xfId="23698"/>
    <cellStyle name="Обычный 5 3 19 4 2" xfId="23699"/>
    <cellStyle name="Обычный 5 3 19 4 2 2" xfId="23700"/>
    <cellStyle name="Обычный 5 3 19 4 2 2 2" xfId="53572"/>
    <cellStyle name="Обычный 5 3 19 4 2 3" xfId="53573"/>
    <cellStyle name="Обычный 5 3 19 4 3" xfId="23701"/>
    <cellStyle name="Обычный 5 3 19 4 3 2" xfId="53574"/>
    <cellStyle name="Обычный 5 3 19 4 4" xfId="53575"/>
    <cellStyle name="Обычный 5 3 19 5" xfId="23702"/>
    <cellStyle name="Обычный 5 3 19 5 2" xfId="23703"/>
    <cellStyle name="Обычный 5 3 19 5 2 2" xfId="53576"/>
    <cellStyle name="Обычный 5 3 19 5 3" xfId="53577"/>
    <cellStyle name="Обычный 5 3 19 6" xfId="23704"/>
    <cellStyle name="Обычный 5 3 19 6 2" xfId="53578"/>
    <cellStyle name="Обычный 5 3 19 7" xfId="23705"/>
    <cellStyle name="Обычный 5 3 19 7 2" xfId="53579"/>
    <cellStyle name="Обычный 5 3 19 8" xfId="53580"/>
    <cellStyle name="Обычный 5 3 2" xfId="23706"/>
    <cellStyle name="Обычный 5 3 2 10" xfId="61498"/>
    <cellStyle name="Обычный 5 3 2 10 2" xfId="61499"/>
    <cellStyle name="Обычный 5 3 2 11" xfId="61500"/>
    <cellStyle name="Обычный 5 3 2 11 2" xfId="61501"/>
    <cellStyle name="Обычный 5 3 2 12" xfId="61502"/>
    <cellStyle name="Обычный 5 3 2 12 2" xfId="61503"/>
    <cellStyle name="Обычный 5 3 2 13" xfId="61504"/>
    <cellStyle name="Обычный 5 3 2 2" xfId="23707"/>
    <cellStyle name="Обычный 5 3 2 2 2" xfId="23708"/>
    <cellStyle name="Обычный 5 3 2 2 2 2" xfId="23709"/>
    <cellStyle name="Обычный 5 3 2 2 2 2 2" xfId="23710"/>
    <cellStyle name="Обычный 5 3 2 2 2 2 2 2" xfId="53581"/>
    <cellStyle name="Обычный 5 3 2 2 2 2 3" xfId="53582"/>
    <cellStyle name="Обычный 5 3 2 2 2 3" xfId="23711"/>
    <cellStyle name="Обычный 5 3 2 2 2 3 2" xfId="53583"/>
    <cellStyle name="Обычный 5 3 2 2 2 4" xfId="53584"/>
    <cellStyle name="Обычный 5 3 2 2 3" xfId="23712"/>
    <cellStyle name="Обычный 5 3 2 2 3 2" xfId="23713"/>
    <cellStyle name="Обычный 5 3 2 2 3 2 2" xfId="53585"/>
    <cellStyle name="Обычный 5 3 2 2 3 3" xfId="53586"/>
    <cellStyle name="Обычный 5 3 2 2 4" xfId="23714"/>
    <cellStyle name="Обычный 5 3 2 2 4 2" xfId="53587"/>
    <cellStyle name="Обычный 5 3 2 2 5" xfId="53588"/>
    <cellStyle name="Обычный 5 3 2 3" xfId="23715"/>
    <cellStyle name="Обычный 5 3 2 3 2" xfId="23716"/>
    <cellStyle name="Обычный 5 3 2 3 2 2" xfId="23717"/>
    <cellStyle name="Обычный 5 3 2 3 2 2 2" xfId="53589"/>
    <cellStyle name="Обычный 5 3 2 3 2 3" xfId="53590"/>
    <cellStyle name="Обычный 5 3 2 3 3" xfId="23718"/>
    <cellStyle name="Обычный 5 3 2 3 3 2" xfId="53591"/>
    <cellStyle name="Обычный 5 3 2 3 4" xfId="53592"/>
    <cellStyle name="Обычный 5 3 2 4" xfId="23719"/>
    <cellStyle name="Обычный 5 3 2 4 2" xfId="23720"/>
    <cellStyle name="Обычный 5 3 2 4 2 2" xfId="23721"/>
    <cellStyle name="Обычный 5 3 2 4 2 2 2" xfId="53593"/>
    <cellStyle name="Обычный 5 3 2 4 2 3" xfId="53594"/>
    <cellStyle name="Обычный 5 3 2 4 3" xfId="23722"/>
    <cellStyle name="Обычный 5 3 2 4 3 2" xfId="53595"/>
    <cellStyle name="Обычный 5 3 2 4 4" xfId="53596"/>
    <cellStyle name="Обычный 5 3 2 5" xfId="23723"/>
    <cellStyle name="Обычный 5 3 2 5 2" xfId="23724"/>
    <cellStyle name="Обычный 5 3 2 5 2 2" xfId="23725"/>
    <cellStyle name="Обычный 5 3 2 5 2 2 2" xfId="53597"/>
    <cellStyle name="Обычный 5 3 2 5 2 3" xfId="53598"/>
    <cellStyle name="Обычный 5 3 2 5 3" xfId="23726"/>
    <cellStyle name="Обычный 5 3 2 5 3 2" xfId="53599"/>
    <cellStyle name="Обычный 5 3 2 5 4" xfId="53600"/>
    <cellStyle name="Обычный 5 3 2 6" xfId="23727"/>
    <cellStyle name="Обычный 5 3 2 6 2" xfId="23728"/>
    <cellStyle name="Обычный 5 3 2 6 2 2" xfId="53601"/>
    <cellStyle name="Обычный 5 3 2 6 3" xfId="53602"/>
    <cellStyle name="Обычный 5 3 2 7" xfId="23729"/>
    <cellStyle name="Обычный 5 3 2 7 2" xfId="53603"/>
    <cellStyle name="Обычный 5 3 2 7 2 2" xfId="61505"/>
    <cellStyle name="Обычный 5 3 2 8" xfId="23730"/>
    <cellStyle name="Обычный 5 3 2 8 2" xfId="53604"/>
    <cellStyle name="Обычный 5 3 2 8 2 2" xfId="61506"/>
    <cellStyle name="Обычный 5 3 2 9" xfId="53605"/>
    <cellStyle name="Обычный 5 3 2 9 2" xfId="61507"/>
    <cellStyle name="Обычный 5 3 2 9 3" xfId="61508"/>
    <cellStyle name="Обычный 5 3 20" xfId="23731"/>
    <cellStyle name="Обычный 5 3 20 2" xfId="23732"/>
    <cellStyle name="Обычный 5 3 20 2 2" xfId="23733"/>
    <cellStyle name="Обычный 5 3 20 2 2 2" xfId="23734"/>
    <cellStyle name="Обычный 5 3 20 2 2 2 2" xfId="53606"/>
    <cellStyle name="Обычный 5 3 20 2 2 3" xfId="53607"/>
    <cellStyle name="Обычный 5 3 20 2 3" xfId="23735"/>
    <cellStyle name="Обычный 5 3 20 2 3 2" xfId="53608"/>
    <cellStyle name="Обычный 5 3 20 2 4" xfId="53609"/>
    <cellStyle name="Обычный 5 3 20 3" xfId="23736"/>
    <cellStyle name="Обычный 5 3 20 3 2" xfId="23737"/>
    <cellStyle name="Обычный 5 3 20 3 2 2" xfId="23738"/>
    <cellStyle name="Обычный 5 3 20 3 2 2 2" xfId="53610"/>
    <cellStyle name="Обычный 5 3 20 3 2 3" xfId="53611"/>
    <cellStyle name="Обычный 5 3 20 3 3" xfId="23739"/>
    <cellStyle name="Обычный 5 3 20 3 3 2" xfId="53612"/>
    <cellStyle name="Обычный 5 3 20 3 4" xfId="53613"/>
    <cellStyle name="Обычный 5 3 20 4" xfId="23740"/>
    <cellStyle name="Обычный 5 3 20 4 2" xfId="23741"/>
    <cellStyle name="Обычный 5 3 20 4 2 2" xfId="23742"/>
    <cellStyle name="Обычный 5 3 20 4 2 2 2" xfId="53614"/>
    <cellStyle name="Обычный 5 3 20 4 2 3" xfId="53615"/>
    <cellStyle name="Обычный 5 3 20 4 3" xfId="23743"/>
    <cellStyle name="Обычный 5 3 20 4 3 2" xfId="53616"/>
    <cellStyle name="Обычный 5 3 20 4 4" xfId="53617"/>
    <cellStyle name="Обычный 5 3 20 5" xfId="23744"/>
    <cellStyle name="Обычный 5 3 20 5 2" xfId="23745"/>
    <cellStyle name="Обычный 5 3 20 5 2 2" xfId="53618"/>
    <cellStyle name="Обычный 5 3 20 5 3" xfId="53619"/>
    <cellStyle name="Обычный 5 3 20 6" xfId="23746"/>
    <cellStyle name="Обычный 5 3 20 6 2" xfId="53620"/>
    <cellStyle name="Обычный 5 3 20 7" xfId="23747"/>
    <cellStyle name="Обычный 5 3 20 7 2" xfId="53621"/>
    <cellStyle name="Обычный 5 3 20 8" xfId="53622"/>
    <cellStyle name="Обычный 5 3 21" xfId="23748"/>
    <cellStyle name="Обычный 5 3 21 2" xfId="23749"/>
    <cellStyle name="Обычный 5 3 21 2 2" xfId="23750"/>
    <cellStyle name="Обычный 5 3 21 2 2 2" xfId="23751"/>
    <cellStyle name="Обычный 5 3 21 2 2 2 2" xfId="53623"/>
    <cellStyle name="Обычный 5 3 21 2 2 3" xfId="53624"/>
    <cellStyle name="Обычный 5 3 21 2 3" xfId="23752"/>
    <cellStyle name="Обычный 5 3 21 2 3 2" xfId="53625"/>
    <cellStyle name="Обычный 5 3 21 2 4" xfId="53626"/>
    <cellStyle name="Обычный 5 3 21 3" xfId="23753"/>
    <cellStyle name="Обычный 5 3 21 3 2" xfId="23754"/>
    <cellStyle name="Обычный 5 3 21 3 2 2" xfId="23755"/>
    <cellStyle name="Обычный 5 3 21 3 2 2 2" xfId="53627"/>
    <cellStyle name="Обычный 5 3 21 3 2 3" xfId="53628"/>
    <cellStyle name="Обычный 5 3 21 3 3" xfId="23756"/>
    <cellStyle name="Обычный 5 3 21 3 3 2" xfId="53629"/>
    <cellStyle name="Обычный 5 3 21 3 4" xfId="53630"/>
    <cellStyle name="Обычный 5 3 21 4" xfId="23757"/>
    <cellStyle name="Обычный 5 3 21 4 2" xfId="23758"/>
    <cellStyle name="Обычный 5 3 21 4 2 2" xfId="23759"/>
    <cellStyle name="Обычный 5 3 21 4 2 2 2" xfId="53631"/>
    <cellStyle name="Обычный 5 3 21 4 2 3" xfId="53632"/>
    <cellStyle name="Обычный 5 3 21 4 3" xfId="23760"/>
    <cellStyle name="Обычный 5 3 21 4 3 2" xfId="53633"/>
    <cellStyle name="Обычный 5 3 21 4 4" xfId="53634"/>
    <cellStyle name="Обычный 5 3 21 5" xfId="23761"/>
    <cellStyle name="Обычный 5 3 21 5 2" xfId="23762"/>
    <cellStyle name="Обычный 5 3 21 5 2 2" xfId="53635"/>
    <cellStyle name="Обычный 5 3 21 5 3" xfId="53636"/>
    <cellStyle name="Обычный 5 3 21 6" xfId="23763"/>
    <cellStyle name="Обычный 5 3 21 6 2" xfId="53637"/>
    <cellStyle name="Обычный 5 3 21 7" xfId="23764"/>
    <cellStyle name="Обычный 5 3 21 7 2" xfId="53638"/>
    <cellStyle name="Обычный 5 3 21 8" xfId="53639"/>
    <cellStyle name="Обычный 5 3 22" xfId="23765"/>
    <cellStyle name="Обычный 5 3 22 2" xfId="23766"/>
    <cellStyle name="Обычный 5 3 22 2 2" xfId="23767"/>
    <cellStyle name="Обычный 5 3 22 2 2 2" xfId="23768"/>
    <cellStyle name="Обычный 5 3 22 2 2 2 2" xfId="53640"/>
    <cellStyle name="Обычный 5 3 22 2 2 3" xfId="53641"/>
    <cellStyle name="Обычный 5 3 22 2 3" xfId="23769"/>
    <cellStyle name="Обычный 5 3 22 2 3 2" xfId="53642"/>
    <cellStyle name="Обычный 5 3 22 2 4" xfId="53643"/>
    <cellStyle name="Обычный 5 3 22 3" xfId="23770"/>
    <cellStyle name="Обычный 5 3 22 3 2" xfId="23771"/>
    <cellStyle name="Обычный 5 3 22 3 2 2" xfId="23772"/>
    <cellStyle name="Обычный 5 3 22 3 2 2 2" xfId="53644"/>
    <cellStyle name="Обычный 5 3 22 3 2 3" xfId="53645"/>
    <cellStyle name="Обычный 5 3 22 3 3" xfId="23773"/>
    <cellStyle name="Обычный 5 3 22 3 3 2" xfId="53646"/>
    <cellStyle name="Обычный 5 3 22 3 4" xfId="53647"/>
    <cellStyle name="Обычный 5 3 22 4" xfId="23774"/>
    <cellStyle name="Обычный 5 3 22 4 2" xfId="23775"/>
    <cellStyle name="Обычный 5 3 22 4 2 2" xfId="23776"/>
    <cellStyle name="Обычный 5 3 22 4 2 2 2" xfId="53648"/>
    <cellStyle name="Обычный 5 3 22 4 2 3" xfId="53649"/>
    <cellStyle name="Обычный 5 3 22 4 3" xfId="23777"/>
    <cellStyle name="Обычный 5 3 22 4 3 2" xfId="53650"/>
    <cellStyle name="Обычный 5 3 22 4 4" xfId="53651"/>
    <cellStyle name="Обычный 5 3 22 5" xfId="23778"/>
    <cellStyle name="Обычный 5 3 22 5 2" xfId="23779"/>
    <cellStyle name="Обычный 5 3 22 5 2 2" xfId="53652"/>
    <cellStyle name="Обычный 5 3 22 5 3" xfId="53653"/>
    <cellStyle name="Обычный 5 3 22 6" xfId="23780"/>
    <cellStyle name="Обычный 5 3 22 6 2" xfId="53654"/>
    <cellStyle name="Обычный 5 3 22 7" xfId="23781"/>
    <cellStyle name="Обычный 5 3 22 7 2" xfId="53655"/>
    <cellStyle name="Обычный 5 3 22 8" xfId="53656"/>
    <cellStyle name="Обычный 5 3 23" xfId="23782"/>
    <cellStyle name="Обычный 5 3 23 2" xfId="23783"/>
    <cellStyle name="Обычный 5 3 23 2 2" xfId="23784"/>
    <cellStyle name="Обычный 5 3 23 2 2 2" xfId="23785"/>
    <cellStyle name="Обычный 5 3 23 2 2 2 2" xfId="53657"/>
    <cellStyle name="Обычный 5 3 23 2 2 3" xfId="53658"/>
    <cellStyle name="Обычный 5 3 23 2 3" xfId="23786"/>
    <cellStyle name="Обычный 5 3 23 2 3 2" xfId="53659"/>
    <cellStyle name="Обычный 5 3 23 2 4" xfId="53660"/>
    <cellStyle name="Обычный 5 3 23 3" xfId="23787"/>
    <cellStyle name="Обычный 5 3 23 3 2" xfId="23788"/>
    <cellStyle name="Обычный 5 3 23 3 2 2" xfId="23789"/>
    <cellStyle name="Обычный 5 3 23 3 2 2 2" xfId="53661"/>
    <cellStyle name="Обычный 5 3 23 3 2 3" xfId="53662"/>
    <cellStyle name="Обычный 5 3 23 3 3" xfId="23790"/>
    <cellStyle name="Обычный 5 3 23 3 3 2" xfId="53663"/>
    <cellStyle name="Обычный 5 3 23 3 4" xfId="53664"/>
    <cellStyle name="Обычный 5 3 23 4" xfId="23791"/>
    <cellStyle name="Обычный 5 3 23 4 2" xfId="23792"/>
    <cellStyle name="Обычный 5 3 23 4 2 2" xfId="23793"/>
    <cellStyle name="Обычный 5 3 23 4 2 2 2" xfId="53665"/>
    <cellStyle name="Обычный 5 3 23 4 2 3" xfId="53666"/>
    <cellStyle name="Обычный 5 3 23 4 3" xfId="23794"/>
    <cellStyle name="Обычный 5 3 23 4 3 2" xfId="53667"/>
    <cellStyle name="Обычный 5 3 23 4 4" xfId="53668"/>
    <cellStyle name="Обычный 5 3 23 5" xfId="23795"/>
    <cellStyle name="Обычный 5 3 23 5 2" xfId="23796"/>
    <cellStyle name="Обычный 5 3 23 5 2 2" xfId="53669"/>
    <cellStyle name="Обычный 5 3 23 5 3" xfId="53670"/>
    <cellStyle name="Обычный 5 3 23 6" xfId="23797"/>
    <cellStyle name="Обычный 5 3 23 6 2" xfId="53671"/>
    <cellStyle name="Обычный 5 3 23 7" xfId="23798"/>
    <cellStyle name="Обычный 5 3 23 7 2" xfId="53672"/>
    <cellStyle name="Обычный 5 3 23 8" xfId="53673"/>
    <cellStyle name="Обычный 5 3 24" xfId="23799"/>
    <cellStyle name="Обычный 5 3 24 2" xfId="23800"/>
    <cellStyle name="Обычный 5 3 24 2 2" xfId="23801"/>
    <cellStyle name="Обычный 5 3 24 2 2 2" xfId="23802"/>
    <cellStyle name="Обычный 5 3 24 2 2 2 2" xfId="53674"/>
    <cellStyle name="Обычный 5 3 24 2 2 3" xfId="53675"/>
    <cellStyle name="Обычный 5 3 24 2 3" xfId="23803"/>
    <cellStyle name="Обычный 5 3 24 2 3 2" xfId="53676"/>
    <cellStyle name="Обычный 5 3 24 2 4" xfId="53677"/>
    <cellStyle name="Обычный 5 3 24 3" xfId="23804"/>
    <cellStyle name="Обычный 5 3 24 3 2" xfId="23805"/>
    <cellStyle name="Обычный 5 3 24 3 2 2" xfId="23806"/>
    <cellStyle name="Обычный 5 3 24 3 2 2 2" xfId="53678"/>
    <cellStyle name="Обычный 5 3 24 3 2 3" xfId="53679"/>
    <cellStyle name="Обычный 5 3 24 3 3" xfId="23807"/>
    <cellStyle name="Обычный 5 3 24 3 3 2" xfId="53680"/>
    <cellStyle name="Обычный 5 3 24 3 4" xfId="53681"/>
    <cellStyle name="Обычный 5 3 24 4" xfId="23808"/>
    <cellStyle name="Обычный 5 3 24 4 2" xfId="23809"/>
    <cellStyle name="Обычный 5 3 24 4 2 2" xfId="23810"/>
    <cellStyle name="Обычный 5 3 24 4 2 2 2" xfId="53682"/>
    <cellStyle name="Обычный 5 3 24 4 2 3" xfId="53683"/>
    <cellStyle name="Обычный 5 3 24 4 3" xfId="23811"/>
    <cellStyle name="Обычный 5 3 24 4 3 2" xfId="53684"/>
    <cellStyle name="Обычный 5 3 24 4 4" xfId="53685"/>
    <cellStyle name="Обычный 5 3 24 5" xfId="23812"/>
    <cellStyle name="Обычный 5 3 24 5 2" xfId="23813"/>
    <cellStyle name="Обычный 5 3 24 5 2 2" xfId="53686"/>
    <cellStyle name="Обычный 5 3 24 5 3" xfId="53687"/>
    <cellStyle name="Обычный 5 3 24 6" xfId="23814"/>
    <cellStyle name="Обычный 5 3 24 6 2" xfId="53688"/>
    <cellStyle name="Обычный 5 3 24 7" xfId="23815"/>
    <cellStyle name="Обычный 5 3 24 7 2" xfId="53689"/>
    <cellStyle name="Обычный 5 3 24 8" xfId="53690"/>
    <cellStyle name="Обычный 5 3 25" xfId="23816"/>
    <cellStyle name="Обычный 5 3 25 2" xfId="23817"/>
    <cellStyle name="Обычный 5 3 25 2 2" xfId="23818"/>
    <cellStyle name="Обычный 5 3 25 2 2 2" xfId="23819"/>
    <cellStyle name="Обычный 5 3 25 2 2 2 2" xfId="53691"/>
    <cellStyle name="Обычный 5 3 25 2 2 3" xfId="53692"/>
    <cellStyle name="Обычный 5 3 25 2 3" xfId="23820"/>
    <cellStyle name="Обычный 5 3 25 2 3 2" xfId="53693"/>
    <cellStyle name="Обычный 5 3 25 2 4" xfId="53694"/>
    <cellStyle name="Обычный 5 3 25 3" xfId="23821"/>
    <cellStyle name="Обычный 5 3 25 3 2" xfId="23822"/>
    <cellStyle name="Обычный 5 3 25 3 2 2" xfId="23823"/>
    <cellStyle name="Обычный 5 3 25 3 2 2 2" xfId="53695"/>
    <cellStyle name="Обычный 5 3 25 3 2 3" xfId="53696"/>
    <cellStyle name="Обычный 5 3 25 3 3" xfId="23824"/>
    <cellStyle name="Обычный 5 3 25 3 3 2" xfId="53697"/>
    <cellStyle name="Обычный 5 3 25 3 4" xfId="53698"/>
    <cellStyle name="Обычный 5 3 25 4" xfId="23825"/>
    <cellStyle name="Обычный 5 3 25 4 2" xfId="23826"/>
    <cellStyle name="Обычный 5 3 25 4 2 2" xfId="23827"/>
    <cellStyle name="Обычный 5 3 25 4 2 2 2" xfId="53699"/>
    <cellStyle name="Обычный 5 3 25 4 2 3" xfId="53700"/>
    <cellStyle name="Обычный 5 3 25 4 3" xfId="23828"/>
    <cellStyle name="Обычный 5 3 25 4 3 2" xfId="53701"/>
    <cellStyle name="Обычный 5 3 25 4 4" xfId="53702"/>
    <cellStyle name="Обычный 5 3 25 5" xfId="23829"/>
    <cellStyle name="Обычный 5 3 25 5 2" xfId="23830"/>
    <cellStyle name="Обычный 5 3 25 5 2 2" xfId="53703"/>
    <cellStyle name="Обычный 5 3 25 5 3" xfId="53704"/>
    <cellStyle name="Обычный 5 3 25 6" xfId="23831"/>
    <cellStyle name="Обычный 5 3 25 6 2" xfId="53705"/>
    <cellStyle name="Обычный 5 3 25 7" xfId="23832"/>
    <cellStyle name="Обычный 5 3 25 7 2" xfId="53706"/>
    <cellStyle name="Обычный 5 3 25 8" xfId="53707"/>
    <cellStyle name="Обычный 5 3 26" xfId="23833"/>
    <cellStyle name="Обычный 5 3 26 2" xfId="23834"/>
    <cellStyle name="Обычный 5 3 26 2 2" xfId="23835"/>
    <cellStyle name="Обычный 5 3 26 2 2 2" xfId="23836"/>
    <cellStyle name="Обычный 5 3 26 2 2 2 2" xfId="53708"/>
    <cellStyle name="Обычный 5 3 26 2 2 3" xfId="53709"/>
    <cellStyle name="Обычный 5 3 26 2 3" xfId="23837"/>
    <cellStyle name="Обычный 5 3 26 2 3 2" xfId="53710"/>
    <cellStyle name="Обычный 5 3 26 2 4" xfId="53711"/>
    <cellStyle name="Обычный 5 3 26 3" xfId="23838"/>
    <cellStyle name="Обычный 5 3 26 3 2" xfId="23839"/>
    <cellStyle name="Обычный 5 3 26 3 2 2" xfId="23840"/>
    <cellStyle name="Обычный 5 3 26 3 2 2 2" xfId="53712"/>
    <cellStyle name="Обычный 5 3 26 3 2 3" xfId="53713"/>
    <cellStyle name="Обычный 5 3 26 3 3" xfId="23841"/>
    <cellStyle name="Обычный 5 3 26 3 3 2" xfId="53714"/>
    <cellStyle name="Обычный 5 3 26 3 4" xfId="53715"/>
    <cellStyle name="Обычный 5 3 26 4" xfId="23842"/>
    <cellStyle name="Обычный 5 3 26 4 2" xfId="23843"/>
    <cellStyle name="Обычный 5 3 26 4 2 2" xfId="23844"/>
    <cellStyle name="Обычный 5 3 26 4 2 2 2" xfId="53716"/>
    <cellStyle name="Обычный 5 3 26 4 2 3" xfId="53717"/>
    <cellStyle name="Обычный 5 3 26 4 3" xfId="23845"/>
    <cellStyle name="Обычный 5 3 26 4 3 2" xfId="53718"/>
    <cellStyle name="Обычный 5 3 26 4 4" xfId="53719"/>
    <cellStyle name="Обычный 5 3 26 5" xfId="23846"/>
    <cellStyle name="Обычный 5 3 26 5 2" xfId="23847"/>
    <cellStyle name="Обычный 5 3 26 5 2 2" xfId="53720"/>
    <cellStyle name="Обычный 5 3 26 5 3" xfId="53721"/>
    <cellStyle name="Обычный 5 3 26 6" xfId="23848"/>
    <cellStyle name="Обычный 5 3 26 6 2" xfId="53722"/>
    <cellStyle name="Обычный 5 3 26 7" xfId="23849"/>
    <cellStyle name="Обычный 5 3 26 7 2" xfId="53723"/>
    <cellStyle name="Обычный 5 3 26 8" xfId="53724"/>
    <cellStyle name="Обычный 5 3 27" xfId="23850"/>
    <cellStyle name="Обычный 5 3 27 2" xfId="23851"/>
    <cellStyle name="Обычный 5 3 27 2 2" xfId="23852"/>
    <cellStyle name="Обычный 5 3 27 2 2 2" xfId="23853"/>
    <cellStyle name="Обычный 5 3 27 2 2 2 2" xfId="53725"/>
    <cellStyle name="Обычный 5 3 27 2 2 3" xfId="53726"/>
    <cellStyle name="Обычный 5 3 27 2 3" xfId="23854"/>
    <cellStyle name="Обычный 5 3 27 2 3 2" xfId="53727"/>
    <cellStyle name="Обычный 5 3 27 2 4" xfId="53728"/>
    <cellStyle name="Обычный 5 3 27 3" xfId="23855"/>
    <cellStyle name="Обычный 5 3 27 3 2" xfId="23856"/>
    <cellStyle name="Обычный 5 3 27 3 2 2" xfId="23857"/>
    <cellStyle name="Обычный 5 3 27 3 2 2 2" xfId="53729"/>
    <cellStyle name="Обычный 5 3 27 3 2 3" xfId="53730"/>
    <cellStyle name="Обычный 5 3 27 3 3" xfId="23858"/>
    <cellStyle name="Обычный 5 3 27 3 3 2" xfId="53731"/>
    <cellStyle name="Обычный 5 3 27 3 4" xfId="53732"/>
    <cellStyle name="Обычный 5 3 27 4" xfId="23859"/>
    <cellStyle name="Обычный 5 3 27 4 2" xfId="23860"/>
    <cellStyle name="Обычный 5 3 27 4 2 2" xfId="23861"/>
    <cellStyle name="Обычный 5 3 27 4 2 2 2" xfId="53733"/>
    <cellStyle name="Обычный 5 3 27 4 2 3" xfId="53734"/>
    <cellStyle name="Обычный 5 3 27 4 3" xfId="23862"/>
    <cellStyle name="Обычный 5 3 27 4 3 2" xfId="53735"/>
    <cellStyle name="Обычный 5 3 27 4 4" xfId="53736"/>
    <cellStyle name="Обычный 5 3 27 5" xfId="23863"/>
    <cellStyle name="Обычный 5 3 27 5 2" xfId="23864"/>
    <cellStyle name="Обычный 5 3 27 5 2 2" xfId="53737"/>
    <cellStyle name="Обычный 5 3 27 5 3" xfId="53738"/>
    <cellStyle name="Обычный 5 3 27 6" xfId="23865"/>
    <cellStyle name="Обычный 5 3 27 6 2" xfId="53739"/>
    <cellStyle name="Обычный 5 3 27 7" xfId="23866"/>
    <cellStyle name="Обычный 5 3 27 7 2" xfId="53740"/>
    <cellStyle name="Обычный 5 3 27 8" xfId="53741"/>
    <cellStyle name="Обычный 5 3 28" xfId="23867"/>
    <cellStyle name="Обычный 5 3 28 2" xfId="23868"/>
    <cellStyle name="Обычный 5 3 28 2 2" xfId="23869"/>
    <cellStyle name="Обычный 5 3 28 2 2 2" xfId="23870"/>
    <cellStyle name="Обычный 5 3 28 2 2 2 2" xfId="53742"/>
    <cellStyle name="Обычный 5 3 28 2 2 3" xfId="53743"/>
    <cellStyle name="Обычный 5 3 28 2 3" xfId="23871"/>
    <cellStyle name="Обычный 5 3 28 2 3 2" xfId="53744"/>
    <cellStyle name="Обычный 5 3 28 2 4" xfId="53745"/>
    <cellStyle name="Обычный 5 3 28 3" xfId="23872"/>
    <cellStyle name="Обычный 5 3 28 3 2" xfId="23873"/>
    <cellStyle name="Обычный 5 3 28 3 2 2" xfId="23874"/>
    <cellStyle name="Обычный 5 3 28 3 2 2 2" xfId="53746"/>
    <cellStyle name="Обычный 5 3 28 3 2 3" xfId="53747"/>
    <cellStyle name="Обычный 5 3 28 3 3" xfId="23875"/>
    <cellStyle name="Обычный 5 3 28 3 3 2" xfId="53748"/>
    <cellStyle name="Обычный 5 3 28 3 4" xfId="53749"/>
    <cellStyle name="Обычный 5 3 28 4" xfId="23876"/>
    <cellStyle name="Обычный 5 3 28 4 2" xfId="23877"/>
    <cellStyle name="Обычный 5 3 28 4 2 2" xfId="23878"/>
    <cellStyle name="Обычный 5 3 28 4 2 2 2" xfId="53750"/>
    <cellStyle name="Обычный 5 3 28 4 2 3" xfId="53751"/>
    <cellStyle name="Обычный 5 3 28 4 3" xfId="23879"/>
    <cellStyle name="Обычный 5 3 28 4 3 2" xfId="53752"/>
    <cellStyle name="Обычный 5 3 28 4 4" xfId="53753"/>
    <cellStyle name="Обычный 5 3 28 5" xfId="23880"/>
    <cellStyle name="Обычный 5 3 28 5 2" xfId="23881"/>
    <cellStyle name="Обычный 5 3 28 5 2 2" xfId="53754"/>
    <cellStyle name="Обычный 5 3 28 5 3" xfId="53755"/>
    <cellStyle name="Обычный 5 3 28 6" xfId="23882"/>
    <cellStyle name="Обычный 5 3 28 6 2" xfId="53756"/>
    <cellStyle name="Обычный 5 3 28 7" xfId="23883"/>
    <cellStyle name="Обычный 5 3 28 7 2" xfId="53757"/>
    <cellStyle name="Обычный 5 3 28 8" xfId="53758"/>
    <cellStyle name="Обычный 5 3 29" xfId="23884"/>
    <cellStyle name="Обычный 5 3 29 2" xfId="23885"/>
    <cellStyle name="Обычный 5 3 29 2 2" xfId="23886"/>
    <cellStyle name="Обычный 5 3 29 2 2 2" xfId="23887"/>
    <cellStyle name="Обычный 5 3 29 2 2 2 2" xfId="53759"/>
    <cellStyle name="Обычный 5 3 29 2 2 3" xfId="53760"/>
    <cellStyle name="Обычный 5 3 29 2 3" xfId="23888"/>
    <cellStyle name="Обычный 5 3 29 2 3 2" xfId="53761"/>
    <cellStyle name="Обычный 5 3 29 2 4" xfId="53762"/>
    <cellStyle name="Обычный 5 3 29 3" xfId="23889"/>
    <cellStyle name="Обычный 5 3 29 3 2" xfId="23890"/>
    <cellStyle name="Обычный 5 3 29 3 2 2" xfId="23891"/>
    <cellStyle name="Обычный 5 3 29 3 2 2 2" xfId="53763"/>
    <cellStyle name="Обычный 5 3 29 3 2 3" xfId="53764"/>
    <cellStyle name="Обычный 5 3 29 3 3" xfId="23892"/>
    <cellStyle name="Обычный 5 3 29 3 3 2" xfId="53765"/>
    <cellStyle name="Обычный 5 3 29 3 4" xfId="53766"/>
    <cellStyle name="Обычный 5 3 29 4" xfId="23893"/>
    <cellStyle name="Обычный 5 3 29 4 2" xfId="23894"/>
    <cellStyle name="Обычный 5 3 29 4 2 2" xfId="23895"/>
    <cellStyle name="Обычный 5 3 29 4 2 2 2" xfId="53767"/>
    <cellStyle name="Обычный 5 3 29 4 2 3" xfId="53768"/>
    <cellStyle name="Обычный 5 3 29 4 3" xfId="23896"/>
    <cellStyle name="Обычный 5 3 29 4 3 2" xfId="53769"/>
    <cellStyle name="Обычный 5 3 29 4 4" xfId="53770"/>
    <cellStyle name="Обычный 5 3 29 5" xfId="23897"/>
    <cellStyle name="Обычный 5 3 29 5 2" xfId="23898"/>
    <cellStyle name="Обычный 5 3 29 5 2 2" xfId="53771"/>
    <cellStyle name="Обычный 5 3 29 5 3" xfId="53772"/>
    <cellStyle name="Обычный 5 3 29 6" xfId="23899"/>
    <cellStyle name="Обычный 5 3 29 6 2" xfId="53773"/>
    <cellStyle name="Обычный 5 3 29 7" xfId="23900"/>
    <cellStyle name="Обычный 5 3 29 7 2" xfId="53774"/>
    <cellStyle name="Обычный 5 3 29 8" xfId="53775"/>
    <cellStyle name="Обычный 5 3 3" xfId="23901"/>
    <cellStyle name="Обычный 5 3 3 10" xfId="61509"/>
    <cellStyle name="Обычный 5 3 3 2" xfId="23902"/>
    <cellStyle name="Обычный 5 3 3 2 2" xfId="23903"/>
    <cellStyle name="Обычный 5 3 3 2 2 2" xfId="23904"/>
    <cellStyle name="Обычный 5 3 3 2 2 2 2" xfId="53776"/>
    <cellStyle name="Обычный 5 3 3 2 2 3" xfId="53777"/>
    <cellStyle name="Обычный 5 3 3 2 3" xfId="23905"/>
    <cellStyle name="Обычный 5 3 3 2 3 2" xfId="53778"/>
    <cellStyle name="Обычный 5 3 3 2 4" xfId="53779"/>
    <cellStyle name="Обычный 5 3 3 3" xfId="23906"/>
    <cellStyle name="Обычный 5 3 3 3 2" xfId="23907"/>
    <cellStyle name="Обычный 5 3 3 3 2 2" xfId="23908"/>
    <cellStyle name="Обычный 5 3 3 3 2 2 2" xfId="53780"/>
    <cellStyle name="Обычный 5 3 3 3 2 3" xfId="53781"/>
    <cellStyle name="Обычный 5 3 3 3 3" xfId="23909"/>
    <cellStyle name="Обычный 5 3 3 3 3 2" xfId="53782"/>
    <cellStyle name="Обычный 5 3 3 3 4" xfId="53783"/>
    <cellStyle name="Обычный 5 3 3 4" xfId="23910"/>
    <cellStyle name="Обычный 5 3 3 4 2" xfId="23911"/>
    <cellStyle name="Обычный 5 3 3 4 2 2" xfId="23912"/>
    <cellStyle name="Обычный 5 3 3 4 2 2 2" xfId="53784"/>
    <cellStyle name="Обычный 5 3 3 4 2 3" xfId="53785"/>
    <cellStyle name="Обычный 5 3 3 4 3" xfId="23913"/>
    <cellStyle name="Обычный 5 3 3 4 3 2" xfId="53786"/>
    <cellStyle name="Обычный 5 3 3 4 4" xfId="53787"/>
    <cellStyle name="Обычный 5 3 3 5" xfId="23914"/>
    <cellStyle name="Обычный 5 3 3 5 2" xfId="23915"/>
    <cellStyle name="Обычный 5 3 3 5 2 2" xfId="23916"/>
    <cellStyle name="Обычный 5 3 3 5 2 2 2" xfId="53788"/>
    <cellStyle name="Обычный 5 3 3 5 2 3" xfId="53789"/>
    <cellStyle name="Обычный 5 3 3 5 3" xfId="23917"/>
    <cellStyle name="Обычный 5 3 3 5 3 2" xfId="53790"/>
    <cellStyle name="Обычный 5 3 3 5 4" xfId="53791"/>
    <cellStyle name="Обычный 5 3 3 6" xfId="23918"/>
    <cellStyle name="Обычный 5 3 3 6 2" xfId="23919"/>
    <cellStyle name="Обычный 5 3 3 6 2 2" xfId="53792"/>
    <cellStyle name="Обычный 5 3 3 6 3" xfId="53793"/>
    <cellStyle name="Обычный 5 3 3 7" xfId="23920"/>
    <cellStyle name="Обычный 5 3 3 7 2" xfId="53794"/>
    <cellStyle name="Обычный 5 3 3 8" xfId="23921"/>
    <cellStyle name="Обычный 5 3 3 8 2" xfId="53795"/>
    <cellStyle name="Обычный 5 3 3 9" xfId="53796"/>
    <cellStyle name="Обычный 5 3 30" xfId="23922"/>
    <cellStyle name="Обычный 5 3 30 2" xfId="53797"/>
    <cellStyle name="Обычный 5 3 31" xfId="23923"/>
    <cellStyle name="Обычный 5 3 31 2" xfId="23924"/>
    <cellStyle name="Обычный 5 3 31 2 2" xfId="23925"/>
    <cellStyle name="Обычный 5 3 31 2 2 2" xfId="53798"/>
    <cellStyle name="Обычный 5 3 31 2 3" xfId="53799"/>
    <cellStyle name="Обычный 5 3 31 3" xfId="23926"/>
    <cellStyle name="Обычный 5 3 31 3 2" xfId="53800"/>
    <cellStyle name="Обычный 5 3 31 4" xfId="53801"/>
    <cellStyle name="Обычный 5 3 32" xfId="23927"/>
    <cellStyle name="Обычный 5 3 32 2" xfId="23928"/>
    <cellStyle name="Обычный 5 3 32 2 2" xfId="23929"/>
    <cellStyle name="Обычный 5 3 32 2 2 2" xfId="53802"/>
    <cellStyle name="Обычный 5 3 32 2 3" xfId="53803"/>
    <cellStyle name="Обычный 5 3 32 3" xfId="23930"/>
    <cellStyle name="Обычный 5 3 32 3 2" xfId="53804"/>
    <cellStyle name="Обычный 5 3 32 4" xfId="53805"/>
    <cellStyle name="Обычный 5 3 33" xfId="23931"/>
    <cellStyle name="Обычный 5 3 33 2" xfId="23932"/>
    <cellStyle name="Обычный 5 3 33 2 2" xfId="23933"/>
    <cellStyle name="Обычный 5 3 33 2 2 2" xfId="53806"/>
    <cellStyle name="Обычный 5 3 33 2 3" xfId="53807"/>
    <cellStyle name="Обычный 5 3 33 3" xfId="23934"/>
    <cellStyle name="Обычный 5 3 33 3 2" xfId="53808"/>
    <cellStyle name="Обычный 5 3 33 4" xfId="53809"/>
    <cellStyle name="Обычный 5 3 34" xfId="23935"/>
    <cellStyle name="Обычный 5 3 34 2" xfId="23936"/>
    <cellStyle name="Обычный 5 3 34 2 2" xfId="23937"/>
    <cellStyle name="Обычный 5 3 34 2 2 2" xfId="53810"/>
    <cellStyle name="Обычный 5 3 34 2 3" xfId="53811"/>
    <cellStyle name="Обычный 5 3 34 3" xfId="23938"/>
    <cellStyle name="Обычный 5 3 34 3 2" xfId="53812"/>
    <cellStyle name="Обычный 5 3 34 4" xfId="53813"/>
    <cellStyle name="Обычный 5 3 35" xfId="23939"/>
    <cellStyle name="Обычный 5 3 35 2" xfId="23940"/>
    <cellStyle name="Обычный 5 3 35 2 2" xfId="53814"/>
    <cellStyle name="Обычный 5 3 35 3" xfId="53815"/>
    <cellStyle name="Обычный 5 3 36" xfId="23941"/>
    <cellStyle name="Обычный 5 3 36 2" xfId="53816"/>
    <cellStyle name="Обычный 5 3 37" xfId="23942"/>
    <cellStyle name="Обычный 5 3 37 2" xfId="53817"/>
    <cellStyle name="Обычный 5 3 38" xfId="53818"/>
    <cellStyle name="Обычный 5 3 39" xfId="61027"/>
    <cellStyle name="Обычный 5 3 4" xfId="23943"/>
    <cellStyle name="Обычный 5 3 4 2" xfId="23944"/>
    <cellStyle name="Обычный 5 3 4 2 2" xfId="23945"/>
    <cellStyle name="Обычный 5 3 4 2 2 2" xfId="23946"/>
    <cellStyle name="Обычный 5 3 4 2 2 2 2" xfId="53819"/>
    <cellStyle name="Обычный 5 3 4 2 2 3" xfId="53820"/>
    <cellStyle name="Обычный 5 3 4 2 3" xfId="23947"/>
    <cellStyle name="Обычный 5 3 4 2 3 2" xfId="53821"/>
    <cellStyle name="Обычный 5 3 4 2 4" xfId="53822"/>
    <cellStyle name="Обычный 5 3 4 3" xfId="23948"/>
    <cellStyle name="Обычный 5 3 4 3 2" xfId="23949"/>
    <cellStyle name="Обычный 5 3 4 3 2 2" xfId="23950"/>
    <cellStyle name="Обычный 5 3 4 3 2 2 2" xfId="53823"/>
    <cellStyle name="Обычный 5 3 4 3 2 3" xfId="53824"/>
    <cellStyle name="Обычный 5 3 4 3 3" xfId="23951"/>
    <cellStyle name="Обычный 5 3 4 3 3 2" xfId="53825"/>
    <cellStyle name="Обычный 5 3 4 3 4" xfId="53826"/>
    <cellStyle name="Обычный 5 3 4 4" xfId="23952"/>
    <cellStyle name="Обычный 5 3 4 4 2" xfId="23953"/>
    <cellStyle name="Обычный 5 3 4 4 2 2" xfId="23954"/>
    <cellStyle name="Обычный 5 3 4 4 2 2 2" xfId="53827"/>
    <cellStyle name="Обычный 5 3 4 4 2 3" xfId="53828"/>
    <cellStyle name="Обычный 5 3 4 4 3" xfId="23955"/>
    <cellStyle name="Обычный 5 3 4 4 3 2" xfId="53829"/>
    <cellStyle name="Обычный 5 3 4 4 4" xfId="53830"/>
    <cellStyle name="Обычный 5 3 4 5" xfId="23956"/>
    <cellStyle name="Обычный 5 3 4 5 2" xfId="23957"/>
    <cellStyle name="Обычный 5 3 4 5 2 2" xfId="53831"/>
    <cellStyle name="Обычный 5 3 4 5 3" xfId="53832"/>
    <cellStyle name="Обычный 5 3 4 6" xfId="23958"/>
    <cellStyle name="Обычный 5 3 4 6 2" xfId="53833"/>
    <cellStyle name="Обычный 5 3 4 7" xfId="23959"/>
    <cellStyle name="Обычный 5 3 4 7 2" xfId="53834"/>
    <cellStyle name="Обычный 5 3 4 8" xfId="53835"/>
    <cellStyle name="Обычный 5 3 5" xfId="23960"/>
    <cellStyle name="Обычный 5 3 5 2" xfId="23961"/>
    <cellStyle name="Обычный 5 3 5 2 2" xfId="23962"/>
    <cellStyle name="Обычный 5 3 5 2 2 2" xfId="23963"/>
    <cellStyle name="Обычный 5 3 5 2 2 2 2" xfId="53836"/>
    <cellStyle name="Обычный 5 3 5 2 2 3" xfId="53837"/>
    <cellStyle name="Обычный 5 3 5 2 3" xfId="23964"/>
    <cellStyle name="Обычный 5 3 5 2 3 2" xfId="53838"/>
    <cellStyle name="Обычный 5 3 5 2 4" xfId="53839"/>
    <cellStyle name="Обычный 5 3 5 3" xfId="23965"/>
    <cellStyle name="Обычный 5 3 5 3 2" xfId="23966"/>
    <cellStyle name="Обычный 5 3 5 3 2 2" xfId="23967"/>
    <cellStyle name="Обычный 5 3 5 3 2 2 2" xfId="53840"/>
    <cellStyle name="Обычный 5 3 5 3 2 3" xfId="53841"/>
    <cellStyle name="Обычный 5 3 5 3 3" xfId="23968"/>
    <cellStyle name="Обычный 5 3 5 3 3 2" xfId="53842"/>
    <cellStyle name="Обычный 5 3 5 3 4" xfId="53843"/>
    <cellStyle name="Обычный 5 3 5 4" xfId="23969"/>
    <cellStyle name="Обычный 5 3 5 4 2" xfId="23970"/>
    <cellStyle name="Обычный 5 3 5 4 2 2" xfId="23971"/>
    <cellStyle name="Обычный 5 3 5 4 2 2 2" xfId="53844"/>
    <cellStyle name="Обычный 5 3 5 4 2 3" xfId="53845"/>
    <cellStyle name="Обычный 5 3 5 4 3" xfId="23972"/>
    <cellStyle name="Обычный 5 3 5 4 3 2" xfId="53846"/>
    <cellStyle name="Обычный 5 3 5 4 4" xfId="53847"/>
    <cellStyle name="Обычный 5 3 5 5" xfId="23973"/>
    <cellStyle name="Обычный 5 3 5 5 2" xfId="23974"/>
    <cellStyle name="Обычный 5 3 5 5 2 2" xfId="53848"/>
    <cellStyle name="Обычный 5 3 5 5 3" xfId="53849"/>
    <cellStyle name="Обычный 5 3 5 6" xfId="23975"/>
    <cellStyle name="Обычный 5 3 5 6 2" xfId="53850"/>
    <cellStyle name="Обычный 5 3 5 7" xfId="23976"/>
    <cellStyle name="Обычный 5 3 5 7 2" xfId="53851"/>
    <cellStyle name="Обычный 5 3 5 8" xfId="53852"/>
    <cellStyle name="Обычный 5 3 6" xfId="23977"/>
    <cellStyle name="Обычный 5 3 6 2" xfId="23978"/>
    <cellStyle name="Обычный 5 3 6 2 2" xfId="23979"/>
    <cellStyle name="Обычный 5 3 6 2 2 2" xfId="23980"/>
    <cellStyle name="Обычный 5 3 6 2 2 2 2" xfId="53853"/>
    <cellStyle name="Обычный 5 3 6 2 2 3" xfId="53854"/>
    <cellStyle name="Обычный 5 3 6 2 3" xfId="23981"/>
    <cellStyle name="Обычный 5 3 6 2 3 2" xfId="53855"/>
    <cellStyle name="Обычный 5 3 6 2 4" xfId="53856"/>
    <cellStyle name="Обычный 5 3 6 3" xfId="23982"/>
    <cellStyle name="Обычный 5 3 6 3 2" xfId="23983"/>
    <cellStyle name="Обычный 5 3 6 3 2 2" xfId="23984"/>
    <cellStyle name="Обычный 5 3 6 3 2 2 2" xfId="53857"/>
    <cellStyle name="Обычный 5 3 6 3 2 3" xfId="53858"/>
    <cellStyle name="Обычный 5 3 6 3 3" xfId="23985"/>
    <cellStyle name="Обычный 5 3 6 3 3 2" xfId="53859"/>
    <cellStyle name="Обычный 5 3 6 3 4" xfId="53860"/>
    <cellStyle name="Обычный 5 3 6 4" xfId="23986"/>
    <cellStyle name="Обычный 5 3 6 4 2" xfId="23987"/>
    <cellStyle name="Обычный 5 3 6 4 2 2" xfId="23988"/>
    <cellStyle name="Обычный 5 3 6 4 2 2 2" xfId="53861"/>
    <cellStyle name="Обычный 5 3 6 4 2 3" xfId="53862"/>
    <cellStyle name="Обычный 5 3 6 4 3" xfId="23989"/>
    <cellStyle name="Обычный 5 3 6 4 3 2" xfId="53863"/>
    <cellStyle name="Обычный 5 3 6 4 4" xfId="53864"/>
    <cellStyle name="Обычный 5 3 6 5" xfId="23990"/>
    <cellStyle name="Обычный 5 3 6 5 2" xfId="23991"/>
    <cellStyle name="Обычный 5 3 6 5 2 2" xfId="53865"/>
    <cellStyle name="Обычный 5 3 6 5 3" xfId="53866"/>
    <cellStyle name="Обычный 5 3 6 6" xfId="23992"/>
    <cellStyle name="Обычный 5 3 6 6 2" xfId="53867"/>
    <cellStyle name="Обычный 5 3 6 7" xfId="23993"/>
    <cellStyle name="Обычный 5 3 6 7 2" xfId="53868"/>
    <cellStyle name="Обычный 5 3 6 8" xfId="53869"/>
    <cellStyle name="Обычный 5 3 7" xfId="23994"/>
    <cellStyle name="Обычный 5 3 7 2" xfId="23995"/>
    <cellStyle name="Обычный 5 3 7 2 2" xfId="23996"/>
    <cellStyle name="Обычный 5 3 7 2 2 2" xfId="23997"/>
    <cellStyle name="Обычный 5 3 7 2 2 2 2" xfId="53870"/>
    <cellStyle name="Обычный 5 3 7 2 2 3" xfId="53871"/>
    <cellStyle name="Обычный 5 3 7 2 3" xfId="23998"/>
    <cellStyle name="Обычный 5 3 7 2 3 2" xfId="53872"/>
    <cellStyle name="Обычный 5 3 7 2 4" xfId="53873"/>
    <cellStyle name="Обычный 5 3 7 3" xfId="23999"/>
    <cellStyle name="Обычный 5 3 7 3 2" xfId="24000"/>
    <cellStyle name="Обычный 5 3 7 3 2 2" xfId="24001"/>
    <cellStyle name="Обычный 5 3 7 3 2 2 2" xfId="53874"/>
    <cellStyle name="Обычный 5 3 7 3 2 3" xfId="53875"/>
    <cellStyle name="Обычный 5 3 7 3 3" xfId="24002"/>
    <cellStyle name="Обычный 5 3 7 3 3 2" xfId="53876"/>
    <cellStyle name="Обычный 5 3 7 3 4" xfId="53877"/>
    <cellStyle name="Обычный 5 3 7 4" xfId="24003"/>
    <cellStyle name="Обычный 5 3 7 4 2" xfId="24004"/>
    <cellStyle name="Обычный 5 3 7 4 2 2" xfId="24005"/>
    <cellStyle name="Обычный 5 3 7 4 2 2 2" xfId="53878"/>
    <cellStyle name="Обычный 5 3 7 4 2 3" xfId="53879"/>
    <cellStyle name="Обычный 5 3 7 4 3" xfId="24006"/>
    <cellStyle name="Обычный 5 3 7 4 3 2" xfId="53880"/>
    <cellStyle name="Обычный 5 3 7 4 4" xfId="53881"/>
    <cellStyle name="Обычный 5 3 7 5" xfId="24007"/>
    <cellStyle name="Обычный 5 3 7 5 2" xfId="24008"/>
    <cellStyle name="Обычный 5 3 7 5 2 2" xfId="53882"/>
    <cellStyle name="Обычный 5 3 7 5 3" xfId="53883"/>
    <cellStyle name="Обычный 5 3 7 6" xfId="24009"/>
    <cellStyle name="Обычный 5 3 7 6 2" xfId="53884"/>
    <cellStyle name="Обычный 5 3 7 7" xfId="24010"/>
    <cellStyle name="Обычный 5 3 7 7 2" xfId="53885"/>
    <cellStyle name="Обычный 5 3 7 8" xfId="53886"/>
    <cellStyle name="Обычный 5 3 8" xfId="24011"/>
    <cellStyle name="Обычный 5 3 8 2" xfId="24012"/>
    <cellStyle name="Обычный 5 3 8 2 2" xfId="24013"/>
    <cellStyle name="Обычный 5 3 8 2 2 2" xfId="24014"/>
    <cellStyle name="Обычный 5 3 8 2 2 2 2" xfId="53887"/>
    <cellStyle name="Обычный 5 3 8 2 2 3" xfId="53888"/>
    <cellStyle name="Обычный 5 3 8 2 3" xfId="24015"/>
    <cellStyle name="Обычный 5 3 8 2 3 2" xfId="53889"/>
    <cellStyle name="Обычный 5 3 8 2 4" xfId="53890"/>
    <cellStyle name="Обычный 5 3 8 3" xfId="24016"/>
    <cellStyle name="Обычный 5 3 8 3 2" xfId="24017"/>
    <cellStyle name="Обычный 5 3 8 3 2 2" xfId="24018"/>
    <cellStyle name="Обычный 5 3 8 3 2 2 2" xfId="53891"/>
    <cellStyle name="Обычный 5 3 8 3 2 3" xfId="53892"/>
    <cellStyle name="Обычный 5 3 8 3 3" xfId="24019"/>
    <cellStyle name="Обычный 5 3 8 3 3 2" xfId="53893"/>
    <cellStyle name="Обычный 5 3 8 3 4" xfId="53894"/>
    <cellStyle name="Обычный 5 3 8 4" xfId="24020"/>
    <cellStyle name="Обычный 5 3 8 4 2" xfId="24021"/>
    <cellStyle name="Обычный 5 3 8 4 2 2" xfId="24022"/>
    <cellStyle name="Обычный 5 3 8 4 2 2 2" xfId="53895"/>
    <cellStyle name="Обычный 5 3 8 4 2 3" xfId="53896"/>
    <cellStyle name="Обычный 5 3 8 4 3" xfId="24023"/>
    <cellStyle name="Обычный 5 3 8 4 3 2" xfId="53897"/>
    <cellStyle name="Обычный 5 3 8 4 4" xfId="53898"/>
    <cellStyle name="Обычный 5 3 8 5" xfId="24024"/>
    <cellStyle name="Обычный 5 3 8 5 2" xfId="24025"/>
    <cellStyle name="Обычный 5 3 8 5 2 2" xfId="53899"/>
    <cellStyle name="Обычный 5 3 8 5 3" xfId="53900"/>
    <cellStyle name="Обычный 5 3 8 6" xfId="24026"/>
    <cellStyle name="Обычный 5 3 8 6 2" xfId="53901"/>
    <cellStyle name="Обычный 5 3 8 7" xfId="24027"/>
    <cellStyle name="Обычный 5 3 8 7 2" xfId="53902"/>
    <cellStyle name="Обычный 5 3 8 8" xfId="53903"/>
    <cellStyle name="Обычный 5 3 9" xfId="24028"/>
    <cellStyle name="Обычный 5 3 9 2" xfId="24029"/>
    <cellStyle name="Обычный 5 3 9 2 2" xfId="24030"/>
    <cellStyle name="Обычный 5 3 9 2 2 2" xfId="24031"/>
    <cellStyle name="Обычный 5 3 9 2 2 2 2" xfId="53904"/>
    <cellStyle name="Обычный 5 3 9 2 2 3" xfId="53905"/>
    <cellStyle name="Обычный 5 3 9 2 3" xfId="24032"/>
    <cellStyle name="Обычный 5 3 9 2 3 2" xfId="53906"/>
    <cellStyle name="Обычный 5 3 9 2 4" xfId="53907"/>
    <cellStyle name="Обычный 5 3 9 3" xfId="24033"/>
    <cellStyle name="Обычный 5 3 9 3 2" xfId="24034"/>
    <cellStyle name="Обычный 5 3 9 3 2 2" xfId="24035"/>
    <cellStyle name="Обычный 5 3 9 3 2 2 2" xfId="53908"/>
    <cellStyle name="Обычный 5 3 9 3 2 3" xfId="53909"/>
    <cellStyle name="Обычный 5 3 9 3 3" xfId="24036"/>
    <cellStyle name="Обычный 5 3 9 3 3 2" xfId="53910"/>
    <cellStyle name="Обычный 5 3 9 3 4" xfId="53911"/>
    <cellStyle name="Обычный 5 3 9 4" xfId="24037"/>
    <cellStyle name="Обычный 5 3 9 4 2" xfId="24038"/>
    <cellStyle name="Обычный 5 3 9 4 2 2" xfId="24039"/>
    <cellStyle name="Обычный 5 3 9 4 2 2 2" xfId="53912"/>
    <cellStyle name="Обычный 5 3 9 4 2 3" xfId="53913"/>
    <cellStyle name="Обычный 5 3 9 4 3" xfId="24040"/>
    <cellStyle name="Обычный 5 3 9 4 3 2" xfId="53914"/>
    <cellStyle name="Обычный 5 3 9 4 4" xfId="53915"/>
    <cellStyle name="Обычный 5 3 9 5" xfId="24041"/>
    <cellStyle name="Обычный 5 3 9 5 2" xfId="24042"/>
    <cellStyle name="Обычный 5 3 9 5 2 2" xfId="53916"/>
    <cellStyle name="Обычный 5 3 9 5 3" xfId="53917"/>
    <cellStyle name="Обычный 5 3 9 6" xfId="24043"/>
    <cellStyle name="Обычный 5 3 9 6 2" xfId="53918"/>
    <cellStyle name="Обычный 5 3 9 7" xfId="24044"/>
    <cellStyle name="Обычный 5 3 9 7 2" xfId="53919"/>
    <cellStyle name="Обычный 5 3 9 8" xfId="53920"/>
    <cellStyle name="Обычный 5 30" xfId="24045"/>
    <cellStyle name="Обычный 5 30 2" xfId="24046"/>
    <cellStyle name="Обычный 5 30 2 2" xfId="24047"/>
    <cellStyle name="Обычный 5 30 2 2 2" xfId="24048"/>
    <cellStyle name="Обычный 5 30 2 2 2 2" xfId="53921"/>
    <cellStyle name="Обычный 5 30 2 2 3" xfId="53922"/>
    <cellStyle name="Обычный 5 30 2 3" xfId="24049"/>
    <cellStyle name="Обычный 5 30 2 3 2" xfId="53923"/>
    <cellStyle name="Обычный 5 30 2 4" xfId="53924"/>
    <cellStyle name="Обычный 5 30 3" xfId="24050"/>
    <cellStyle name="Обычный 5 30 3 2" xfId="24051"/>
    <cellStyle name="Обычный 5 30 3 2 2" xfId="24052"/>
    <cellStyle name="Обычный 5 30 3 2 2 2" xfId="53925"/>
    <cellStyle name="Обычный 5 30 3 2 3" xfId="53926"/>
    <cellStyle name="Обычный 5 30 3 3" xfId="24053"/>
    <cellStyle name="Обычный 5 30 3 3 2" xfId="53927"/>
    <cellStyle name="Обычный 5 30 3 4" xfId="53928"/>
    <cellStyle name="Обычный 5 30 4" xfId="24054"/>
    <cellStyle name="Обычный 5 30 4 2" xfId="24055"/>
    <cellStyle name="Обычный 5 30 4 2 2" xfId="24056"/>
    <cellStyle name="Обычный 5 30 4 2 2 2" xfId="53929"/>
    <cellStyle name="Обычный 5 30 4 2 3" xfId="53930"/>
    <cellStyle name="Обычный 5 30 4 3" xfId="24057"/>
    <cellStyle name="Обычный 5 30 4 3 2" xfId="53931"/>
    <cellStyle name="Обычный 5 30 4 4" xfId="53932"/>
    <cellStyle name="Обычный 5 30 5" xfId="24058"/>
    <cellStyle name="Обычный 5 30 5 2" xfId="24059"/>
    <cellStyle name="Обычный 5 30 5 2 2" xfId="53933"/>
    <cellStyle name="Обычный 5 30 5 3" xfId="53934"/>
    <cellStyle name="Обычный 5 30 6" xfId="24060"/>
    <cellStyle name="Обычный 5 30 6 2" xfId="53935"/>
    <cellStyle name="Обычный 5 30 7" xfId="24061"/>
    <cellStyle name="Обычный 5 30 7 2" xfId="53936"/>
    <cellStyle name="Обычный 5 30 8" xfId="53937"/>
    <cellStyle name="Обычный 5 31" xfId="24062"/>
    <cellStyle name="Обычный 5 31 2" xfId="24063"/>
    <cellStyle name="Обычный 5 31 2 2" xfId="24064"/>
    <cellStyle name="Обычный 5 31 2 2 2" xfId="24065"/>
    <cellStyle name="Обычный 5 31 2 2 2 2" xfId="53938"/>
    <cellStyle name="Обычный 5 31 2 2 3" xfId="53939"/>
    <cellStyle name="Обычный 5 31 2 3" xfId="24066"/>
    <cellStyle name="Обычный 5 31 2 3 2" xfId="53940"/>
    <cellStyle name="Обычный 5 31 2 4" xfId="53941"/>
    <cellStyle name="Обычный 5 31 3" xfId="24067"/>
    <cellStyle name="Обычный 5 31 3 2" xfId="24068"/>
    <cellStyle name="Обычный 5 31 3 2 2" xfId="24069"/>
    <cellStyle name="Обычный 5 31 3 2 2 2" xfId="53942"/>
    <cellStyle name="Обычный 5 31 3 2 3" xfId="53943"/>
    <cellStyle name="Обычный 5 31 3 3" xfId="24070"/>
    <cellStyle name="Обычный 5 31 3 3 2" xfId="53944"/>
    <cellStyle name="Обычный 5 31 3 4" xfId="53945"/>
    <cellStyle name="Обычный 5 31 4" xfId="24071"/>
    <cellStyle name="Обычный 5 31 4 2" xfId="24072"/>
    <cellStyle name="Обычный 5 31 4 2 2" xfId="24073"/>
    <cellStyle name="Обычный 5 31 4 2 2 2" xfId="53946"/>
    <cellStyle name="Обычный 5 31 4 2 3" xfId="53947"/>
    <cellStyle name="Обычный 5 31 4 3" xfId="24074"/>
    <cellStyle name="Обычный 5 31 4 3 2" xfId="53948"/>
    <cellStyle name="Обычный 5 31 4 4" xfId="53949"/>
    <cellStyle name="Обычный 5 31 5" xfId="24075"/>
    <cellStyle name="Обычный 5 31 5 2" xfId="24076"/>
    <cellStyle name="Обычный 5 31 5 2 2" xfId="53950"/>
    <cellStyle name="Обычный 5 31 5 3" xfId="53951"/>
    <cellStyle name="Обычный 5 31 6" xfId="24077"/>
    <cellStyle name="Обычный 5 31 6 2" xfId="53952"/>
    <cellStyle name="Обычный 5 31 7" xfId="24078"/>
    <cellStyle name="Обычный 5 31 7 2" xfId="53953"/>
    <cellStyle name="Обычный 5 31 8" xfId="53954"/>
    <cellStyle name="Обычный 5 32" xfId="24079"/>
    <cellStyle name="Обычный 5 32 2" xfId="24080"/>
    <cellStyle name="Обычный 5 32 2 2" xfId="24081"/>
    <cellStyle name="Обычный 5 32 2 2 2" xfId="24082"/>
    <cellStyle name="Обычный 5 32 2 2 2 2" xfId="53955"/>
    <cellStyle name="Обычный 5 32 2 2 3" xfId="53956"/>
    <cellStyle name="Обычный 5 32 2 3" xfId="24083"/>
    <cellStyle name="Обычный 5 32 2 3 2" xfId="53957"/>
    <cellStyle name="Обычный 5 32 2 4" xfId="53958"/>
    <cellStyle name="Обычный 5 32 3" xfId="24084"/>
    <cellStyle name="Обычный 5 32 3 2" xfId="24085"/>
    <cellStyle name="Обычный 5 32 3 2 2" xfId="24086"/>
    <cellStyle name="Обычный 5 32 3 2 2 2" xfId="53959"/>
    <cellStyle name="Обычный 5 32 3 2 3" xfId="53960"/>
    <cellStyle name="Обычный 5 32 3 3" xfId="24087"/>
    <cellStyle name="Обычный 5 32 3 3 2" xfId="53961"/>
    <cellStyle name="Обычный 5 32 3 4" xfId="53962"/>
    <cellStyle name="Обычный 5 32 4" xfId="24088"/>
    <cellStyle name="Обычный 5 32 4 2" xfId="24089"/>
    <cellStyle name="Обычный 5 32 4 2 2" xfId="24090"/>
    <cellStyle name="Обычный 5 32 4 2 2 2" xfId="53963"/>
    <cellStyle name="Обычный 5 32 4 2 3" xfId="53964"/>
    <cellStyle name="Обычный 5 32 4 3" xfId="24091"/>
    <cellStyle name="Обычный 5 32 4 3 2" xfId="53965"/>
    <cellStyle name="Обычный 5 32 4 4" xfId="53966"/>
    <cellStyle name="Обычный 5 32 5" xfId="24092"/>
    <cellStyle name="Обычный 5 32 5 2" xfId="24093"/>
    <cellStyle name="Обычный 5 32 5 2 2" xfId="53967"/>
    <cellStyle name="Обычный 5 32 5 3" xfId="53968"/>
    <cellStyle name="Обычный 5 32 6" xfId="24094"/>
    <cellStyle name="Обычный 5 32 6 2" xfId="53969"/>
    <cellStyle name="Обычный 5 32 7" xfId="24095"/>
    <cellStyle name="Обычный 5 32 7 2" xfId="53970"/>
    <cellStyle name="Обычный 5 32 8" xfId="53971"/>
    <cellStyle name="Обычный 5 33" xfId="24096"/>
    <cellStyle name="Обычный 5 33 2" xfId="24097"/>
    <cellStyle name="Обычный 5 33 2 2" xfId="24098"/>
    <cellStyle name="Обычный 5 33 2 2 2" xfId="24099"/>
    <cellStyle name="Обычный 5 33 2 2 2 2" xfId="53972"/>
    <cellStyle name="Обычный 5 33 2 2 3" xfId="53973"/>
    <cellStyle name="Обычный 5 33 2 3" xfId="24100"/>
    <cellStyle name="Обычный 5 33 2 3 2" xfId="53974"/>
    <cellStyle name="Обычный 5 33 2 4" xfId="53975"/>
    <cellStyle name="Обычный 5 33 3" xfId="24101"/>
    <cellStyle name="Обычный 5 33 3 2" xfId="24102"/>
    <cellStyle name="Обычный 5 33 3 2 2" xfId="24103"/>
    <cellStyle name="Обычный 5 33 3 2 2 2" xfId="53976"/>
    <cellStyle name="Обычный 5 33 3 2 3" xfId="53977"/>
    <cellStyle name="Обычный 5 33 3 3" xfId="24104"/>
    <cellStyle name="Обычный 5 33 3 3 2" xfId="53978"/>
    <cellStyle name="Обычный 5 33 3 4" xfId="53979"/>
    <cellStyle name="Обычный 5 33 4" xfId="24105"/>
    <cellStyle name="Обычный 5 33 4 2" xfId="24106"/>
    <cellStyle name="Обычный 5 33 4 2 2" xfId="24107"/>
    <cellStyle name="Обычный 5 33 4 2 2 2" xfId="53980"/>
    <cellStyle name="Обычный 5 33 4 2 3" xfId="53981"/>
    <cellStyle name="Обычный 5 33 4 3" xfId="24108"/>
    <cellStyle name="Обычный 5 33 4 3 2" xfId="53982"/>
    <cellStyle name="Обычный 5 33 4 4" xfId="53983"/>
    <cellStyle name="Обычный 5 33 5" xfId="24109"/>
    <cellStyle name="Обычный 5 33 5 2" xfId="24110"/>
    <cellStyle name="Обычный 5 33 5 2 2" xfId="53984"/>
    <cellStyle name="Обычный 5 33 5 3" xfId="53985"/>
    <cellStyle name="Обычный 5 33 6" xfId="24111"/>
    <cellStyle name="Обычный 5 33 6 2" xfId="53986"/>
    <cellStyle name="Обычный 5 33 7" xfId="24112"/>
    <cellStyle name="Обычный 5 33 7 2" xfId="53987"/>
    <cellStyle name="Обычный 5 33 8" xfId="53988"/>
    <cellStyle name="Обычный 5 34" xfId="24113"/>
    <cellStyle name="Обычный 5 34 2" xfId="24114"/>
    <cellStyle name="Обычный 5 34 2 2" xfId="24115"/>
    <cellStyle name="Обычный 5 34 2 2 2" xfId="24116"/>
    <cellStyle name="Обычный 5 34 2 2 2 2" xfId="53989"/>
    <cellStyle name="Обычный 5 34 2 2 3" xfId="53990"/>
    <cellStyle name="Обычный 5 34 2 3" xfId="24117"/>
    <cellStyle name="Обычный 5 34 2 3 2" xfId="53991"/>
    <cellStyle name="Обычный 5 34 2 4" xfId="53992"/>
    <cellStyle name="Обычный 5 34 3" xfId="24118"/>
    <cellStyle name="Обычный 5 34 3 2" xfId="24119"/>
    <cellStyle name="Обычный 5 34 3 2 2" xfId="24120"/>
    <cellStyle name="Обычный 5 34 3 2 2 2" xfId="53993"/>
    <cellStyle name="Обычный 5 34 3 2 3" xfId="53994"/>
    <cellStyle name="Обычный 5 34 3 3" xfId="24121"/>
    <cellStyle name="Обычный 5 34 3 3 2" xfId="53995"/>
    <cellStyle name="Обычный 5 34 3 4" xfId="53996"/>
    <cellStyle name="Обычный 5 34 4" xfId="24122"/>
    <cellStyle name="Обычный 5 34 4 2" xfId="24123"/>
    <cellStyle name="Обычный 5 34 4 2 2" xfId="24124"/>
    <cellStyle name="Обычный 5 34 4 2 2 2" xfId="53997"/>
    <cellStyle name="Обычный 5 34 4 2 3" xfId="53998"/>
    <cellStyle name="Обычный 5 34 4 3" xfId="24125"/>
    <cellStyle name="Обычный 5 34 4 3 2" xfId="53999"/>
    <cellStyle name="Обычный 5 34 4 4" xfId="54000"/>
    <cellStyle name="Обычный 5 34 5" xfId="24126"/>
    <cellStyle name="Обычный 5 34 5 2" xfId="24127"/>
    <cellStyle name="Обычный 5 34 5 2 2" xfId="54001"/>
    <cellStyle name="Обычный 5 34 5 3" xfId="54002"/>
    <cellStyle name="Обычный 5 34 6" xfId="24128"/>
    <cellStyle name="Обычный 5 34 6 2" xfId="54003"/>
    <cellStyle name="Обычный 5 34 7" xfId="24129"/>
    <cellStyle name="Обычный 5 34 7 2" xfId="54004"/>
    <cellStyle name="Обычный 5 34 8" xfId="54005"/>
    <cellStyle name="Обычный 5 35" xfId="24130"/>
    <cellStyle name="Обычный 5 35 2" xfId="24131"/>
    <cellStyle name="Обычный 5 35 2 2" xfId="24132"/>
    <cellStyle name="Обычный 5 35 2 2 2" xfId="24133"/>
    <cellStyle name="Обычный 5 35 2 2 2 2" xfId="54006"/>
    <cellStyle name="Обычный 5 35 2 2 3" xfId="54007"/>
    <cellStyle name="Обычный 5 35 2 3" xfId="24134"/>
    <cellStyle name="Обычный 5 35 2 3 2" xfId="54008"/>
    <cellStyle name="Обычный 5 35 2 4" xfId="54009"/>
    <cellStyle name="Обычный 5 35 3" xfId="24135"/>
    <cellStyle name="Обычный 5 35 3 2" xfId="24136"/>
    <cellStyle name="Обычный 5 35 3 2 2" xfId="24137"/>
    <cellStyle name="Обычный 5 35 3 2 2 2" xfId="54010"/>
    <cellStyle name="Обычный 5 35 3 2 3" xfId="54011"/>
    <cellStyle name="Обычный 5 35 3 3" xfId="24138"/>
    <cellStyle name="Обычный 5 35 3 3 2" xfId="54012"/>
    <cellStyle name="Обычный 5 35 3 4" xfId="54013"/>
    <cellStyle name="Обычный 5 35 4" xfId="24139"/>
    <cellStyle name="Обычный 5 35 4 2" xfId="24140"/>
    <cellStyle name="Обычный 5 35 4 2 2" xfId="24141"/>
    <cellStyle name="Обычный 5 35 4 2 2 2" xfId="54014"/>
    <cellStyle name="Обычный 5 35 4 2 3" xfId="54015"/>
    <cellStyle name="Обычный 5 35 4 3" xfId="24142"/>
    <cellStyle name="Обычный 5 35 4 3 2" xfId="54016"/>
    <cellStyle name="Обычный 5 35 4 4" xfId="54017"/>
    <cellStyle name="Обычный 5 35 5" xfId="24143"/>
    <cellStyle name="Обычный 5 35 5 2" xfId="24144"/>
    <cellStyle name="Обычный 5 35 5 2 2" xfId="54018"/>
    <cellStyle name="Обычный 5 35 5 3" xfId="54019"/>
    <cellStyle name="Обычный 5 35 6" xfId="24145"/>
    <cellStyle name="Обычный 5 35 6 2" xfId="54020"/>
    <cellStyle name="Обычный 5 35 7" xfId="24146"/>
    <cellStyle name="Обычный 5 35 7 2" xfId="54021"/>
    <cellStyle name="Обычный 5 35 8" xfId="54022"/>
    <cellStyle name="Обычный 5 36" xfId="24147"/>
    <cellStyle name="Обычный 5 36 2" xfId="24148"/>
    <cellStyle name="Обычный 5 36 2 2" xfId="24149"/>
    <cellStyle name="Обычный 5 36 2 2 2" xfId="24150"/>
    <cellStyle name="Обычный 5 36 2 2 2 2" xfId="54023"/>
    <cellStyle name="Обычный 5 36 2 2 3" xfId="54024"/>
    <cellStyle name="Обычный 5 36 2 3" xfId="24151"/>
    <cellStyle name="Обычный 5 36 2 3 2" xfId="54025"/>
    <cellStyle name="Обычный 5 36 2 4" xfId="54026"/>
    <cellStyle name="Обычный 5 36 3" xfId="24152"/>
    <cellStyle name="Обычный 5 36 3 2" xfId="24153"/>
    <cellStyle name="Обычный 5 36 3 2 2" xfId="24154"/>
    <cellStyle name="Обычный 5 36 3 2 2 2" xfId="54027"/>
    <cellStyle name="Обычный 5 36 3 2 3" xfId="54028"/>
    <cellStyle name="Обычный 5 36 3 3" xfId="24155"/>
    <cellStyle name="Обычный 5 36 3 3 2" xfId="54029"/>
    <cellStyle name="Обычный 5 36 3 4" xfId="54030"/>
    <cellStyle name="Обычный 5 36 4" xfId="24156"/>
    <cellStyle name="Обычный 5 36 4 2" xfId="24157"/>
    <cellStyle name="Обычный 5 36 4 2 2" xfId="24158"/>
    <cellStyle name="Обычный 5 36 4 2 2 2" xfId="54031"/>
    <cellStyle name="Обычный 5 36 4 2 3" xfId="54032"/>
    <cellStyle name="Обычный 5 36 4 3" xfId="24159"/>
    <cellStyle name="Обычный 5 36 4 3 2" xfId="54033"/>
    <cellStyle name="Обычный 5 36 4 4" xfId="54034"/>
    <cellStyle name="Обычный 5 36 5" xfId="24160"/>
    <cellStyle name="Обычный 5 36 5 2" xfId="24161"/>
    <cellStyle name="Обычный 5 36 5 2 2" xfId="54035"/>
    <cellStyle name="Обычный 5 36 5 3" xfId="54036"/>
    <cellStyle name="Обычный 5 36 6" xfId="24162"/>
    <cellStyle name="Обычный 5 36 6 2" xfId="54037"/>
    <cellStyle name="Обычный 5 36 7" xfId="24163"/>
    <cellStyle name="Обычный 5 36 7 2" xfId="54038"/>
    <cellStyle name="Обычный 5 36 8" xfId="54039"/>
    <cellStyle name="Обычный 5 37" xfId="24164"/>
    <cellStyle name="Обычный 5 37 2" xfId="24165"/>
    <cellStyle name="Обычный 5 37 2 2" xfId="24166"/>
    <cellStyle name="Обычный 5 37 2 2 2" xfId="24167"/>
    <cellStyle name="Обычный 5 37 2 2 2 2" xfId="54040"/>
    <cellStyle name="Обычный 5 37 2 2 3" xfId="54041"/>
    <cellStyle name="Обычный 5 37 2 3" xfId="24168"/>
    <cellStyle name="Обычный 5 37 2 3 2" xfId="54042"/>
    <cellStyle name="Обычный 5 37 2 4" xfId="54043"/>
    <cellStyle name="Обычный 5 37 3" xfId="24169"/>
    <cellStyle name="Обычный 5 37 3 2" xfId="24170"/>
    <cellStyle name="Обычный 5 37 3 2 2" xfId="24171"/>
    <cellStyle name="Обычный 5 37 3 2 2 2" xfId="54044"/>
    <cellStyle name="Обычный 5 37 3 2 3" xfId="54045"/>
    <cellStyle name="Обычный 5 37 3 3" xfId="24172"/>
    <cellStyle name="Обычный 5 37 3 3 2" xfId="54046"/>
    <cellStyle name="Обычный 5 37 3 4" xfId="54047"/>
    <cellStyle name="Обычный 5 37 4" xfId="24173"/>
    <cellStyle name="Обычный 5 37 4 2" xfId="24174"/>
    <cellStyle name="Обычный 5 37 4 2 2" xfId="24175"/>
    <cellStyle name="Обычный 5 37 4 2 2 2" xfId="54048"/>
    <cellStyle name="Обычный 5 37 4 2 3" xfId="54049"/>
    <cellStyle name="Обычный 5 37 4 3" xfId="24176"/>
    <cellStyle name="Обычный 5 37 4 3 2" xfId="54050"/>
    <cellStyle name="Обычный 5 37 4 4" xfId="54051"/>
    <cellStyle name="Обычный 5 37 5" xfId="24177"/>
    <cellStyle name="Обычный 5 37 5 2" xfId="24178"/>
    <cellStyle name="Обычный 5 37 5 2 2" xfId="54052"/>
    <cellStyle name="Обычный 5 37 5 3" xfId="54053"/>
    <cellStyle name="Обычный 5 37 6" xfId="24179"/>
    <cellStyle name="Обычный 5 37 6 2" xfId="54054"/>
    <cellStyle name="Обычный 5 37 7" xfId="24180"/>
    <cellStyle name="Обычный 5 37 7 2" xfId="54055"/>
    <cellStyle name="Обычный 5 37 8" xfId="54056"/>
    <cellStyle name="Обычный 5 38" xfId="24181"/>
    <cellStyle name="Обычный 5 38 2" xfId="24182"/>
    <cellStyle name="Обычный 5 38 2 2" xfId="24183"/>
    <cellStyle name="Обычный 5 38 2 2 2" xfId="24184"/>
    <cellStyle name="Обычный 5 38 2 2 2 2" xfId="54057"/>
    <cellStyle name="Обычный 5 38 2 2 3" xfId="54058"/>
    <cellStyle name="Обычный 5 38 2 3" xfId="24185"/>
    <cellStyle name="Обычный 5 38 2 3 2" xfId="54059"/>
    <cellStyle name="Обычный 5 38 2 4" xfId="54060"/>
    <cellStyle name="Обычный 5 38 3" xfId="24186"/>
    <cellStyle name="Обычный 5 38 3 2" xfId="24187"/>
    <cellStyle name="Обычный 5 38 3 2 2" xfId="24188"/>
    <cellStyle name="Обычный 5 38 3 2 2 2" xfId="54061"/>
    <cellStyle name="Обычный 5 38 3 2 3" xfId="54062"/>
    <cellStyle name="Обычный 5 38 3 3" xfId="24189"/>
    <cellStyle name="Обычный 5 38 3 3 2" xfId="54063"/>
    <cellStyle name="Обычный 5 38 3 4" xfId="54064"/>
    <cellStyle name="Обычный 5 38 4" xfId="24190"/>
    <cellStyle name="Обычный 5 38 4 2" xfId="24191"/>
    <cellStyle name="Обычный 5 38 4 2 2" xfId="24192"/>
    <cellStyle name="Обычный 5 38 4 2 2 2" xfId="54065"/>
    <cellStyle name="Обычный 5 38 4 2 3" xfId="54066"/>
    <cellStyle name="Обычный 5 38 4 3" xfId="24193"/>
    <cellStyle name="Обычный 5 38 4 3 2" xfId="54067"/>
    <cellStyle name="Обычный 5 38 4 4" xfId="54068"/>
    <cellStyle name="Обычный 5 38 5" xfId="24194"/>
    <cellStyle name="Обычный 5 38 5 2" xfId="24195"/>
    <cellStyle name="Обычный 5 38 5 2 2" xfId="54069"/>
    <cellStyle name="Обычный 5 38 5 3" xfId="54070"/>
    <cellStyle name="Обычный 5 38 6" xfId="24196"/>
    <cellStyle name="Обычный 5 38 6 2" xfId="54071"/>
    <cellStyle name="Обычный 5 38 7" xfId="24197"/>
    <cellStyle name="Обычный 5 38 7 2" xfId="54072"/>
    <cellStyle name="Обычный 5 38 8" xfId="54073"/>
    <cellStyle name="Обычный 5 39" xfId="24198"/>
    <cellStyle name="Обычный 5 39 2" xfId="24199"/>
    <cellStyle name="Обычный 5 39 2 2" xfId="24200"/>
    <cellStyle name="Обычный 5 39 2 2 2" xfId="24201"/>
    <cellStyle name="Обычный 5 39 2 2 2 2" xfId="54074"/>
    <cellStyle name="Обычный 5 39 2 2 3" xfId="54075"/>
    <cellStyle name="Обычный 5 39 2 3" xfId="24202"/>
    <cellStyle name="Обычный 5 39 2 3 2" xfId="54076"/>
    <cellStyle name="Обычный 5 39 2 4" xfId="54077"/>
    <cellStyle name="Обычный 5 39 3" xfId="24203"/>
    <cellStyle name="Обычный 5 39 3 2" xfId="24204"/>
    <cellStyle name="Обычный 5 39 3 2 2" xfId="24205"/>
    <cellStyle name="Обычный 5 39 3 2 2 2" xfId="54078"/>
    <cellStyle name="Обычный 5 39 3 2 3" xfId="54079"/>
    <cellStyle name="Обычный 5 39 3 3" xfId="24206"/>
    <cellStyle name="Обычный 5 39 3 3 2" xfId="54080"/>
    <cellStyle name="Обычный 5 39 3 4" xfId="54081"/>
    <cellStyle name="Обычный 5 39 4" xfId="24207"/>
    <cellStyle name="Обычный 5 39 4 2" xfId="24208"/>
    <cellStyle name="Обычный 5 39 4 2 2" xfId="24209"/>
    <cellStyle name="Обычный 5 39 4 2 2 2" xfId="54082"/>
    <cellStyle name="Обычный 5 39 4 2 3" xfId="54083"/>
    <cellStyle name="Обычный 5 39 4 3" xfId="24210"/>
    <cellStyle name="Обычный 5 39 4 3 2" xfId="54084"/>
    <cellStyle name="Обычный 5 39 4 4" xfId="54085"/>
    <cellStyle name="Обычный 5 39 5" xfId="24211"/>
    <cellStyle name="Обычный 5 39 5 2" xfId="24212"/>
    <cellStyle name="Обычный 5 39 5 2 2" xfId="54086"/>
    <cellStyle name="Обычный 5 39 5 3" xfId="54087"/>
    <cellStyle name="Обычный 5 39 6" xfId="24213"/>
    <cellStyle name="Обычный 5 39 6 2" xfId="54088"/>
    <cellStyle name="Обычный 5 39 7" xfId="24214"/>
    <cellStyle name="Обычный 5 39 7 2" xfId="54089"/>
    <cellStyle name="Обычный 5 39 8" xfId="54090"/>
    <cellStyle name="Обычный 5 4" xfId="24215"/>
    <cellStyle name="Обычный 5 4 10" xfId="24216"/>
    <cellStyle name="Обычный 5 4 10 2" xfId="24217"/>
    <cellStyle name="Обычный 5 4 10 2 2" xfId="24218"/>
    <cellStyle name="Обычный 5 4 10 2 2 2" xfId="24219"/>
    <cellStyle name="Обычный 5 4 10 2 2 2 2" xfId="54091"/>
    <cellStyle name="Обычный 5 4 10 2 2 3" xfId="54092"/>
    <cellStyle name="Обычный 5 4 10 2 3" xfId="24220"/>
    <cellStyle name="Обычный 5 4 10 2 3 2" xfId="54093"/>
    <cellStyle name="Обычный 5 4 10 2 4" xfId="54094"/>
    <cellStyle name="Обычный 5 4 10 3" xfId="24221"/>
    <cellStyle name="Обычный 5 4 10 3 2" xfId="24222"/>
    <cellStyle name="Обычный 5 4 10 3 2 2" xfId="24223"/>
    <cellStyle name="Обычный 5 4 10 3 2 2 2" xfId="54095"/>
    <cellStyle name="Обычный 5 4 10 3 2 3" xfId="54096"/>
    <cellStyle name="Обычный 5 4 10 3 3" xfId="24224"/>
    <cellStyle name="Обычный 5 4 10 3 3 2" xfId="54097"/>
    <cellStyle name="Обычный 5 4 10 3 4" xfId="54098"/>
    <cellStyle name="Обычный 5 4 10 4" xfId="24225"/>
    <cellStyle name="Обычный 5 4 10 4 2" xfId="24226"/>
    <cellStyle name="Обычный 5 4 10 4 2 2" xfId="24227"/>
    <cellStyle name="Обычный 5 4 10 4 2 2 2" xfId="54099"/>
    <cellStyle name="Обычный 5 4 10 4 2 3" xfId="54100"/>
    <cellStyle name="Обычный 5 4 10 4 3" xfId="24228"/>
    <cellStyle name="Обычный 5 4 10 4 3 2" xfId="54101"/>
    <cellStyle name="Обычный 5 4 10 4 4" xfId="54102"/>
    <cellStyle name="Обычный 5 4 10 5" xfId="24229"/>
    <cellStyle name="Обычный 5 4 10 5 2" xfId="24230"/>
    <cellStyle name="Обычный 5 4 10 5 2 2" xfId="54103"/>
    <cellStyle name="Обычный 5 4 10 5 3" xfId="54104"/>
    <cellStyle name="Обычный 5 4 10 6" xfId="24231"/>
    <cellStyle name="Обычный 5 4 10 6 2" xfId="54105"/>
    <cellStyle name="Обычный 5 4 10 7" xfId="24232"/>
    <cellStyle name="Обычный 5 4 10 7 2" xfId="54106"/>
    <cellStyle name="Обычный 5 4 10 8" xfId="54107"/>
    <cellStyle name="Обычный 5 4 11" xfId="24233"/>
    <cellStyle name="Обычный 5 4 11 2" xfId="24234"/>
    <cellStyle name="Обычный 5 4 11 2 2" xfId="24235"/>
    <cellStyle name="Обычный 5 4 11 2 2 2" xfId="24236"/>
    <cellStyle name="Обычный 5 4 11 2 2 2 2" xfId="54108"/>
    <cellStyle name="Обычный 5 4 11 2 2 3" xfId="54109"/>
    <cellStyle name="Обычный 5 4 11 2 3" xfId="24237"/>
    <cellStyle name="Обычный 5 4 11 2 3 2" xfId="54110"/>
    <cellStyle name="Обычный 5 4 11 2 4" xfId="54111"/>
    <cellStyle name="Обычный 5 4 11 3" xfId="24238"/>
    <cellStyle name="Обычный 5 4 11 3 2" xfId="24239"/>
    <cellStyle name="Обычный 5 4 11 3 2 2" xfId="24240"/>
    <cellStyle name="Обычный 5 4 11 3 2 2 2" xfId="54112"/>
    <cellStyle name="Обычный 5 4 11 3 2 3" xfId="54113"/>
    <cellStyle name="Обычный 5 4 11 3 3" xfId="24241"/>
    <cellStyle name="Обычный 5 4 11 3 3 2" xfId="54114"/>
    <cellStyle name="Обычный 5 4 11 3 4" xfId="54115"/>
    <cellStyle name="Обычный 5 4 11 4" xfId="24242"/>
    <cellStyle name="Обычный 5 4 11 4 2" xfId="24243"/>
    <cellStyle name="Обычный 5 4 11 4 2 2" xfId="24244"/>
    <cellStyle name="Обычный 5 4 11 4 2 2 2" xfId="54116"/>
    <cellStyle name="Обычный 5 4 11 4 2 3" xfId="54117"/>
    <cellStyle name="Обычный 5 4 11 4 3" xfId="24245"/>
    <cellStyle name="Обычный 5 4 11 4 3 2" xfId="54118"/>
    <cellStyle name="Обычный 5 4 11 4 4" xfId="54119"/>
    <cellStyle name="Обычный 5 4 11 5" xfId="24246"/>
    <cellStyle name="Обычный 5 4 11 5 2" xfId="24247"/>
    <cellStyle name="Обычный 5 4 11 5 2 2" xfId="54120"/>
    <cellStyle name="Обычный 5 4 11 5 3" xfId="54121"/>
    <cellStyle name="Обычный 5 4 11 6" xfId="24248"/>
    <cellStyle name="Обычный 5 4 11 6 2" xfId="54122"/>
    <cellStyle name="Обычный 5 4 11 7" xfId="24249"/>
    <cellStyle name="Обычный 5 4 11 7 2" xfId="54123"/>
    <cellStyle name="Обычный 5 4 11 8" xfId="54124"/>
    <cellStyle name="Обычный 5 4 12" xfId="24250"/>
    <cellStyle name="Обычный 5 4 12 2" xfId="24251"/>
    <cellStyle name="Обычный 5 4 12 2 2" xfId="24252"/>
    <cellStyle name="Обычный 5 4 12 2 2 2" xfId="24253"/>
    <cellStyle name="Обычный 5 4 12 2 2 2 2" xfId="54125"/>
    <cellStyle name="Обычный 5 4 12 2 2 3" xfId="54126"/>
    <cellStyle name="Обычный 5 4 12 2 3" xfId="24254"/>
    <cellStyle name="Обычный 5 4 12 2 3 2" xfId="54127"/>
    <cellStyle name="Обычный 5 4 12 2 4" xfId="54128"/>
    <cellStyle name="Обычный 5 4 12 3" xfId="24255"/>
    <cellStyle name="Обычный 5 4 12 3 2" xfId="24256"/>
    <cellStyle name="Обычный 5 4 12 3 2 2" xfId="24257"/>
    <cellStyle name="Обычный 5 4 12 3 2 2 2" xfId="54129"/>
    <cellStyle name="Обычный 5 4 12 3 2 3" xfId="54130"/>
    <cellStyle name="Обычный 5 4 12 3 3" xfId="24258"/>
    <cellStyle name="Обычный 5 4 12 3 3 2" xfId="54131"/>
    <cellStyle name="Обычный 5 4 12 3 4" xfId="54132"/>
    <cellStyle name="Обычный 5 4 12 4" xfId="24259"/>
    <cellStyle name="Обычный 5 4 12 4 2" xfId="24260"/>
    <cellStyle name="Обычный 5 4 12 4 2 2" xfId="24261"/>
    <cellStyle name="Обычный 5 4 12 4 2 2 2" xfId="54133"/>
    <cellStyle name="Обычный 5 4 12 4 2 3" xfId="54134"/>
    <cellStyle name="Обычный 5 4 12 4 3" xfId="24262"/>
    <cellStyle name="Обычный 5 4 12 4 3 2" xfId="54135"/>
    <cellStyle name="Обычный 5 4 12 4 4" xfId="54136"/>
    <cellStyle name="Обычный 5 4 12 5" xfId="24263"/>
    <cellStyle name="Обычный 5 4 12 5 2" xfId="24264"/>
    <cellStyle name="Обычный 5 4 12 5 2 2" xfId="54137"/>
    <cellStyle name="Обычный 5 4 12 5 3" xfId="54138"/>
    <cellStyle name="Обычный 5 4 12 6" xfId="24265"/>
    <cellStyle name="Обычный 5 4 12 6 2" xfId="54139"/>
    <cellStyle name="Обычный 5 4 12 7" xfId="24266"/>
    <cellStyle name="Обычный 5 4 12 7 2" xfId="54140"/>
    <cellStyle name="Обычный 5 4 12 8" xfId="54141"/>
    <cellStyle name="Обычный 5 4 13" xfId="24267"/>
    <cellStyle name="Обычный 5 4 13 2" xfId="24268"/>
    <cellStyle name="Обычный 5 4 13 2 2" xfId="24269"/>
    <cellStyle name="Обычный 5 4 13 2 2 2" xfId="24270"/>
    <cellStyle name="Обычный 5 4 13 2 2 2 2" xfId="54142"/>
    <cellStyle name="Обычный 5 4 13 2 2 3" xfId="54143"/>
    <cellStyle name="Обычный 5 4 13 2 3" xfId="24271"/>
    <cellStyle name="Обычный 5 4 13 2 3 2" xfId="54144"/>
    <cellStyle name="Обычный 5 4 13 2 4" xfId="54145"/>
    <cellStyle name="Обычный 5 4 13 3" xfId="24272"/>
    <cellStyle name="Обычный 5 4 13 3 2" xfId="24273"/>
    <cellStyle name="Обычный 5 4 13 3 2 2" xfId="24274"/>
    <cellStyle name="Обычный 5 4 13 3 2 2 2" xfId="54146"/>
    <cellStyle name="Обычный 5 4 13 3 2 3" xfId="54147"/>
    <cellStyle name="Обычный 5 4 13 3 3" xfId="24275"/>
    <cellStyle name="Обычный 5 4 13 3 3 2" xfId="54148"/>
    <cellStyle name="Обычный 5 4 13 3 4" xfId="54149"/>
    <cellStyle name="Обычный 5 4 13 4" xfId="24276"/>
    <cellStyle name="Обычный 5 4 13 4 2" xfId="24277"/>
    <cellStyle name="Обычный 5 4 13 4 2 2" xfId="24278"/>
    <cellStyle name="Обычный 5 4 13 4 2 2 2" xfId="54150"/>
    <cellStyle name="Обычный 5 4 13 4 2 3" xfId="54151"/>
    <cellStyle name="Обычный 5 4 13 4 3" xfId="24279"/>
    <cellStyle name="Обычный 5 4 13 4 3 2" xfId="54152"/>
    <cellStyle name="Обычный 5 4 13 4 4" xfId="54153"/>
    <cellStyle name="Обычный 5 4 13 5" xfId="24280"/>
    <cellStyle name="Обычный 5 4 13 5 2" xfId="24281"/>
    <cellStyle name="Обычный 5 4 13 5 2 2" xfId="54154"/>
    <cellStyle name="Обычный 5 4 13 5 3" xfId="54155"/>
    <cellStyle name="Обычный 5 4 13 6" xfId="24282"/>
    <cellStyle name="Обычный 5 4 13 6 2" xfId="54156"/>
    <cellStyle name="Обычный 5 4 13 7" xfId="24283"/>
    <cellStyle name="Обычный 5 4 13 7 2" xfId="54157"/>
    <cellStyle name="Обычный 5 4 13 8" xfId="54158"/>
    <cellStyle name="Обычный 5 4 14" xfId="24284"/>
    <cellStyle name="Обычный 5 4 14 2" xfId="24285"/>
    <cellStyle name="Обычный 5 4 14 2 2" xfId="24286"/>
    <cellStyle name="Обычный 5 4 14 2 2 2" xfId="24287"/>
    <cellStyle name="Обычный 5 4 14 2 2 2 2" xfId="54159"/>
    <cellStyle name="Обычный 5 4 14 2 2 3" xfId="54160"/>
    <cellStyle name="Обычный 5 4 14 2 3" xfId="24288"/>
    <cellStyle name="Обычный 5 4 14 2 3 2" xfId="54161"/>
    <cellStyle name="Обычный 5 4 14 2 4" xfId="54162"/>
    <cellStyle name="Обычный 5 4 14 3" xfId="24289"/>
    <cellStyle name="Обычный 5 4 14 3 2" xfId="24290"/>
    <cellStyle name="Обычный 5 4 14 3 2 2" xfId="24291"/>
    <cellStyle name="Обычный 5 4 14 3 2 2 2" xfId="54163"/>
    <cellStyle name="Обычный 5 4 14 3 2 3" xfId="54164"/>
    <cellStyle name="Обычный 5 4 14 3 3" xfId="24292"/>
    <cellStyle name="Обычный 5 4 14 3 3 2" xfId="54165"/>
    <cellStyle name="Обычный 5 4 14 3 4" xfId="54166"/>
    <cellStyle name="Обычный 5 4 14 4" xfId="24293"/>
    <cellStyle name="Обычный 5 4 14 4 2" xfId="24294"/>
    <cellStyle name="Обычный 5 4 14 4 2 2" xfId="24295"/>
    <cellStyle name="Обычный 5 4 14 4 2 2 2" xfId="54167"/>
    <cellStyle name="Обычный 5 4 14 4 2 3" xfId="54168"/>
    <cellStyle name="Обычный 5 4 14 4 3" xfId="24296"/>
    <cellStyle name="Обычный 5 4 14 4 3 2" xfId="54169"/>
    <cellStyle name="Обычный 5 4 14 4 4" xfId="54170"/>
    <cellStyle name="Обычный 5 4 14 5" xfId="24297"/>
    <cellStyle name="Обычный 5 4 14 5 2" xfId="24298"/>
    <cellStyle name="Обычный 5 4 14 5 2 2" xfId="54171"/>
    <cellStyle name="Обычный 5 4 14 5 3" xfId="54172"/>
    <cellStyle name="Обычный 5 4 14 6" xfId="24299"/>
    <cellStyle name="Обычный 5 4 14 6 2" xfId="54173"/>
    <cellStyle name="Обычный 5 4 14 7" xfId="24300"/>
    <cellStyle name="Обычный 5 4 14 7 2" xfId="54174"/>
    <cellStyle name="Обычный 5 4 14 8" xfId="54175"/>
    <cellStyle name="Обычный 5 4 15" xfId="24301"/>
    <cellStyle name="Обычный 5 4 15 2" xfId="24302"/>
    <cellStyle name="Обычный 5 4 15 2 2" xfId="24303"/>
    <cellStyle name="Обычный 5 4 15 2 2 2" xfId="24304"/>
    <cellStyle name="Обычный 5 4 15 2 2 2 2" xfId="54176"/>
    <cellStyle name="Обычный 5 4 15 2 2 3" xfId="54177"/>
    <cellStyle name="Обычный 5 4 15 2 3" xfId="24305"/>
    <cellStyle name="Обычный 5 4 15 2 3 2" xfId="54178"/>
    <cellStyle name="Обычный 5 4 15 2 4" xfId="54179"/>
    <cellStyle name="Обычный 5 4 15 3" xfId="24306"/>
    <cellStyle name="Обычный 5 4 15 3 2" xfId="24307"/>
    <cellStyle name="Обычный 5 4 15 3 2 2" xfId="24308"/>
    <cellStyle name="Обычный 5 4 15 3 2 2 2" xfId="54180"/>
    <cellStyle name="Обычный 5 4 15 3 2 3" xfId="54181"/>
    <cellStyle name="Обычный 5 4 15 3 3" xfId="24309"/>
    <cellStyle name="Обычный 5 4 15 3 3 2" xfId="54182"/>
    <cellStyle name="Обычный 5 4 15 3 4" xfId="54183"/>
    <cellStyle name="Обычный 5 4 15 4" xfId="24310"/>
    <cellStyle name="Обычный 5 4 15 4 2" xfId="24311"/>
    <cellStyle name="Обычный 5 4 15 4 2 2" xfId="24312"/>
    <cellStyle name="Обычный 5 4 15 4 2 2 2" xfId="54184"/>
    <cellStyle name="Обычный 5 4 15 4 2 3" xfId="54185"/>
    <cellStyle name="Обычный 5 4 15 4 3" xfId="24313"/>
    <cellStyle name="Обычный 5 4 15 4 3 2" xfId="54186"/>
    <cellStyle name="Обычный 5 4 15 4 4" xfId="54187"/>
    <cellStyle name="Обычный 5 4 15 5" xfId="24314"/>
    <cellStyle name="Обычный 5 4 15 5 2" xfId="24315"/>
    <cellStyle name="Обычный 5 4 15 5 2 2" xfId="54188"/>
    <cellStyle name="Обычный 5 4 15 5 3" xfId="54189"/>
    <cellStyle name="Обычный 5 4 15 6" xfId="24316"/>
    <cellStyle name="Обычный 5 4 15 6 2" xfId="54190"/>
    <cellStyle name="Обычный 5 4 15 7" xfId="24317"/>
    <cellStyle name="Обычный 5 4 15 7 2" xfId="54191"/>
    <cellStyle name="Обычный 5 4 15 8" xfId="54192"/>
    <cellStyle name="Обычный 5 4 16" xfId="24318"/>
    <cellStyle name="Обычный 5 4 16 2" xfId="24319"/>
    <cellStyle name="Обычный 5 4 16 2 2" xfId="24320"/>
    <cellStyle name="Обычный 5 4 16 2 2 2" xfId="24321"/>
    <cellStyle name="Обычный 5 4 16 2 2 2 2" xfId="54193"/>
    <cellStyle name="Обычный 5 4 16 2 2 3" xfId="54194"/>
    <cellStyle name="Обычный 5 4 16 2 3" xfId="24322"/>
    <cellStyle name="Обычный 5 4 16 2 3 2" xfId="54195"/>
    <cellStyle name="Обычный 5 4 16 2 4" xfId="54196"/>
    <cellStyle name="Обычный 5 4 16 3" xfId="24323"/>
    <cellStyle name="Обычный 5 4 16 3 2" xfId="24324"/>
    <cellStyle name="Обычный 5 4 16 3 2 2" xfId="24325"/>
    <cellStyle name="Обычный 5 4 16 3 2 2 2" xfId="54197"/>
    <cellStyle name="Обычный 5 4 16 3 2 3" xfId="54198"/>
    <cellStyle name="Обычный 5 4 16 3 3" xfId="24326"/>
    <cellStyle name="Обычный 5 4 16 3 3 2" xfId="54199"/>
    <cellStyle name="Обычный 5 4 16 3 4" xfId="54200"/>
    <cellStyle name="Обычный 5 4 16 4" xfId="24327"/>
    <cellStyle name="Обычный 5 4 16 4 2" xfId="24328"/>
    <cellStyle name="Обычный 5 4 16 4 2 2" xfId="24329"/>
    <cellStyle name="Обычный 5 4 16 4 2 2 2" xfId="54201"/>
    <cellStyle name="Обычный 5 4 16 4 2 3" xfId="54202"/>
    <cellStyle name="Обычный 5 4 16 4 3" xfId="24330"/>
    <cellStyle name="Обычный 5 4 16 4 3 2" xfId="54203"/>
    <cellStyle name="Обычный 5 4 16 4 4" xfId="54204"/>
    <cellStyle name="Обычный 5 4 16 5" xfId="24331"/>
    <cellStyle name="Обычный 5 4 16 5 2" xfId="24332"/>
    <cellStyle name="Обычный 5 4 16 5 2 2" xfId="54205"/>
    <cellStyle name="Обычный 5 4 16 5 3" xfId="54206"/>
    <cellStyle name="Обычный 5 4 16 6" xfId="24333"/>
    <cellStyle name="Обычный 5 4 16 6 2" xfId="54207"/>
    <cellStyle name="Обычный 5 4 16 7" xfId="24334"/>
    <cellStyle name="Обычный 5 4 16 7 2" xfId="54208"/>
    <cellStyle name="Обычный 5 4 16 8" xfId="54209"/>
    <cellStyle name="Обычный 5 4 17" xfId="24335"/>
    <cellStyle name="Обычный 5 4 17 2" xfId="24336"/>
    <cellStyle name="Обычный 5 4 17 2 2" xfId="24337"/>
    <cellStyle name="Обычный 5 4 17 2 2 2" xfId="24338"/>
    <cellStyle name="Обычный 5 4 17 2 2 2 2" xfId="54210"/>
    <cellStyle name="Обычный 5 4 17 2 2 3" xfId="54211"/>
    <cellStyle name="Обычный 5 4 17 2 3" xfId="24339"/>
    <cellStyle name="Обычный 5 4 17 2 3 2" xfId="54212"/>
    <cellStyle name="Обычный 5 4 17 2 4" xfId="54213"/>
    <cellStyle name="Обычный 5 4 17 3" xfId="24340"/>
    <cellStyle name="Обычный 5 4 17 3 2" xfId="24341"/>
    <cellStyle name="Обычный 5 4 17 3 2 2" xfId="24342"/>
    <cellStyle name="Обычный 5 4 17 3 2 2 2" xfId="54214"/>
    <cellStyle name="Обычный 5 4 17 3 2 3" xfId="54215"/>
    <cellStyle name="Обычный 5 4 17 3 3" xfId="24343"/>
    <cellStyle name="Обычный 5 4 17 3 3 2" xfId="54216"/>
    <cellStyle name="Обычный 5 4 17 3 4" xfId="54217"/>
    <cellStyle name="Обычный 5 4 17 4" xfId="24344"/>
    <cellStyle name="Обычный 5 4 17 4 2" xfId="24345"/>
    <cellStyle name="Обычный 5 4 17 4 2 2" xfId="24346"/>
    <cellStyle name="Обычный 5 4 17 4 2 2 2" xfId="54218"/>
    <cellStyle name="Обычный 5 4 17 4 2 3" xfId="54219"/>
    <cellStyle name="Обычный 5 4 17 4 3" xfId="24347"/>
    <cellStyle name="Обычный 5 4 17 4 3 2" xfId="54220"/>
    <cellStyle name="Обычный 5 4 17 4 4" xfId="54221"/>
    <cellStyle name="Обычный 5 4 17 5" xfId="24348"/>
    <cellStyle name="Обычный 5 4 17 5 2" xfId="24349"/>
    <cellStyle name="Обычный 5 4 17 5 2 2" xfId="54222"/>
    <cellStyle name="Обычный 5 4 17 5 3" xfId="54223"/>
    <cellStyle name="Обычный 5 4 17 6" xfId="24350"/>
    <cellStyle name="Обычный 5 4 17 6 2" xfId="54224"/>
    <cellStyle name="Обычный 5 4 17 7" xfId="24351"/>
    <cellStyle name="Обычный 5 4 17 7 2" xfId="54225"/>
    <cellStyle name="Обычный 5 4 17 8" xfId="54226"/>
    <cellStyle name="Обычный 5 4 18" xfId="24352"/>
    <cellStyle name="Обычный 5 4 18 2" xfId="24353"/>
    <cellStyle name="Обычный 5 4 18 2 2" xfId="24354"/>
    <cellStyle name="Обычный 5 4 18 2 2 2" xfId="24355"/>
    <cellStyle name="Обычный 5 4 18 2 2 2 2" xfId="54227"/>
    <cellStyle name="Обычный 5 4 18 2 2 3" xfId="54228"/>
    <cellStyle name="Обычный 5 4 18 2 3" xfId="24356"/>
    <cellStyle name="Обычный 5 4 18 2 3 2" xfId="54229"/>
    <cellStyle name="Обычный 5 4 18 2 4" xfId="54230"/>
    <cellStyle name="Обычный 5 4 18 3" xfId="24357"/>
    <cellStyle name="Обычный 5 4 18 3 2" xfId="24358"/>
    <cellStyle name="Обычный 5 4 18 3 2 2" xfId="24359"/>
    <cellStyle name="Обычный 5 4 18 3 2 2 2" xfId="54231"/>
    <cellStyle name="Обычный 5 4 18 3 2 3" xfId="54232"/>
    <cellStyle name="Обычный 5 4 18 3 3" xfId="24360"/>
    <cellStyle name="Обычный 5 4 18 3 3 2" xfId="54233"/>
    <cellStyle name="Обычный 5 4 18 3 4" xfId="54234"/>
    <cellStyle name="Обычный 5 4 18 4" xfId="24361"/>
    <cellStyle name="Обычный 5 4 18 4 2" xfId="24362"/>
    <cellStyle name="Обычный 5 4 18 4 2 2" xfId="24363"/>
    <cellStyle name="Обычный 5 4 18 4 2 2 2" xfId="54235"/>
    <cellStyle name="Обычный 5 4 18 4 2 3" xfId="54236"/>
    <cellStyle name="Обычный 5 4 18 4 3" xfId="24364"/>
    <cellStyle name="Обычный 5 4 18 4 3 2" xfId="54237"/>
    <cellStyle name="Обычный 5 4 18 4 4" xfId="54238"/>
    <cellStyle name="Обычный 5 4 18 5" xfId="24365"/>
    <cellStyle name="Обычный 5 4 18 5 2" xfId="24366"/>
    <cellStyle name="Обычный 5 4 18 5 2 2" xfId="54239"/>
    <cellStyle name="Обычный 5 4 18 5 3" xfId="54240"/>
    <cellStyle name="Обычный 5 4 18 6" xfId="24367"/>
    <cellStyle name="Обычный 5 4 18 6 2" xfId="54241"/>
    <cellStyle name="Обычный 5 4 18 7" xfId="24368"/>
    <cellStyle name="Обычный 5 4 18 7 2" xfId="54242"/>
    <cellStyle name="Обычный 5 4 18 8" xfId="54243"/>
    <cellStyle name="Обычный 5 4 19" xfId="24369"/>
    <cellStyle name="Обычный 5 4 19 2" xfId="24370"/>
    <cellStyle name="Обычный 5 4 19 2 2" xfId="24371"/>
    <cellStyle name="Обычный 5 4 19 2 2 2" xfId="24372"/>
    <cellStyle name="Обычный 5 4 19 2 2 2 2" xfId="54244"/>
    <cellStyle name="Обычный 5 4 19 2 2 3" xfId="54245"/>
    <cellStyle name="Обычный 5 4 19 2 3" xfId="24373"/>
    <cellStyle name="Обычный 5 4 19 2 3 2" xfId="54246"/>
    <cellStyle name="Обычный 5 4 19 2 4" xfId="54247"/>
    <cellStyle name="Обычный 5 4 19 3" xfId="24374"/>
    <cellStyle name="Обычный 5 4 19 3 2" xfId="24375"/>
    <cellStyle name="Обычный 5 4 19 3 2 2" xfId="24376"/>
    <cellStyle name="Обычный 5 4 19 3 2 2 2" xfId="54248"/>
    <cellStyle name="Обычный 5 4 19 3 2 3" xfId="54249"/>
    <cellStyle name="Обычный 5 4 19 3 3" xfId="24377"/>
    <cellStyle name="Обычный 5 4 19 3 3 2" xfId="54250"/>
    <cellStyle name="Обычный 5 4 19 3 4" xfId="54251"/>
    <cellStyle name="Обычный 5 4 19 4" xfId="24378"/>
    <cellStyle name="Обычный 5 4 19 4 2" xfId="24379"/>
    <cellStyle name="Обычный 5 4 19 4 2 2" xfId="24380"/>
    <cellStyle name="Обычный 5 4 19 4 2 2 2" xfId="54252"/>
    <cellStyle name="Обычный 5 4 19 4 2 3" xfId="54253"/>
    <cellStyle name="Обычный 5 4 19 4 3" xfId="24381"/>
    <cellStyle name="Обычный 5 4 19 4 3 2" xfId="54254"/>
    <cellStyle name="Обычный 5 4 19 4 4" xfId="54255"/>
    <cellStyle name="Обычный 5 4 19 5" xfId="24382"/>
    <cellStyle name="Обычный 5 4 19 5 2" xfId="24383"/>
    <cellStyle name="Обычный 5 4 19 5 2 2" xfId="54256"/>
    <cellStyle name="Обычный 5 4 19 5 3" xfId="54257"/>
    <cellStyle name="Обычный 5 4 19 6" xfId="24384"/>
    <cellStyle name="Обычный 5 4 19 6 2" xfId="54258"/>
    <cellStyle name="Обычный 5 4 19 7" xfId="24385"/>
    <cellStyle name="Обычный 5 4 19 7 2" xfId="54259"/>
    <cellStyle name="Обычный 5 4 19 8" xfId="54260"/>
    <cellStyle name="Обычный 5 4 2" xfId="24386"/>
    <cellStyle name="Обычный 5 4 2 10" xfId="61510"/>
    <cellStyle name="Обычный 5 4 2 2" xfId="24387"/>
    <cellStyle name="Обычный 5 4 2 2 2" xfId="24388"/>
    <cellStyle name="Обычный 5 4 2 2 2 2" xfId="24389"/>
    <cellStyle name="Обычный 5 4 2 2 2 2 2" xfId="54261"/>
    <cellStyle name="Обычный 5 4 2 2 2 3" xfId="54262"/>
    <cellStyle name="Обычный 5 4 2 2 3" xfId="24390"/>
    <cellStyle name="Обычный 5 4 2 2 3 2" xfId="54263"/>
    <cellStyle name="Обычный 5 4 2 2 4" xfId="54264"/>
    <cellStyle name="Обычный 5 4 2 3" xfId="24391"/>
    <cellStyle name="Обычный 5 4 2 3 2" xfId="24392"/>
    <cellStyle name="Обычный 5 4 2 3 2 2" xfId="24393"/>
    <cellStyle name="Обычный 5 4 2 3 2 2 2" xfId="54265"/>
    <cellStyle name="Обычный 5 4 2 3 2 3" xfId="54266"/>
    <cellStyle name="Обычный 5 4 2 3 3" xfId="24394"/>
    <cellStyle name="Обычный 5 4 2 3 3 2" xfId="54267"/>
    <cellStyle name="Обычный 5 4 2 3 4" xfId="54268"/>
    <cellStyle name="Обычный 5 4 2 4" xfId="24395"/>
    <cellStyle name="Обычный 5 4 2 4 2" xfId="24396"/>
    <cellStyle name="Обычный 5 4 2 4 2 2" xfId="24397"/>
    <cellStyle name="Обычный 5 4 2 4 2 2 2" xfId="54269"/>
    <cellStyle name="Обычный 5 4 2 4 2 3" xfId="54270"/>
    <cellStyle name="Обычный 5 4 2 4 3" xfId="24398"/>
    <cellStyle name="Обычный 5 4 2 4 3 2" xfId="54271"/>
    <cellStyle name="Обычный 5 4 2 4 4" xfId="54272"/>
    <cellStyle name="Обычный 5 4 2 5" xfId="24399"/>
    <cellStyle name="Обычный 5 4 2 5 2" xfId="24400"/>
    <cellStyle name="Обычный 5 4 2 5 2 2" xfId="24401"/>
    <cellStyle name="Обычный 5 4 2 5 2 2 2" xfId="54273"/>
    <cellStyle name="Обычный 5 4 2 5 2 3" xfId="54274"/>
    <cellStyle name="Обычный 5 4 2 5 3" xfId="24402"/>
    <cellStyle name="Обычный 5 4 2 5 3 2" xfId="54275"/>
    <cellStyle name="Обычный 5 4 2 5 4" xfId="54276"/>
    <cellStyle name="Обычный 5 4 2 6" xfId="24403"/>
    <cellStyle name="Обычный 5 4 2 6 2" xfId="24404"/>
    <cellStyle name="Обычный 5 4 2 6 2 2" xfId="54277"/>
    <cellStyle name="Обычный 5 4 2 6 3" xfId="54278"/>
    <cellStyle name="Обычный 5 4 2 7" xfId="24405"/>
    <cellStyle name="Обычный 5 4 2 7 2" xfId="54279"/>
    <cellStyle name="Обычный 5 4 2 8" xfId="24406"/>
    <cellStyle name="Обычный 5 4 2 8 2" xfId="54280"/>
    <cellStyle name="Обычный 5 4 2 9" xfId="54281"/>
    <cellStyle name="Обычный 5 4 20" xfId="24407"/>
    <cellStyle name="Обычный 5 4 20 2" xfId="24408"/>
    <cellStyle name="Обычный 5 4 20 2 2" xfId="24409"/>
    <cellStyle name="Обычный 5 4 20 2 2 2" xfId="24410"/>
    <cellStyle name="Обычный 5 4 20 2 2 2 2" xfId="54282"/>
    <cellStyle name="Обычный 5 4 20 2 2 3" xfId="54283"/>
    <cellStyle name="Обычный 5 4 20 2 3" xfId="24411"/>
    <cellStyle name="Обычный 5 4 20 2 3 2" xfId="54284"/>
    <cellStyle name="Обычный 5 4 20 2 4" xfId="54285"/>
    <cellStyle name="Обычный 5 4 20 3" xfId="24412"/>
    <cellStyle name="Обычный 5 4 20 3 2" xfId="24413"/>
    <cellStyle name="Обычный 5 4 20 3 2 2" xfId="24414"/>
    <cellStyle name="Обычный 5 4 20 3 2 2 2" xfId="54286"/>
    <cellStyle name="Обычный 5 4 20 3 2 3" xfId="54287"/>
    <cellStyle name="Обычный 5 4 20 3 3" xfId="24415"/>
    <cellStyle name="Обычный 5 4 20 3 3 2" xfId="54288"/>
    <cellStyle name="Обычный 5 4 20 3 4" xfId="54289"/>
    <cellStyle name="Обычный 5 4 20 4" xfId="24416"/>
    <cellStyle name="Обычный 5 4 20 4 2" xfId="24417"/>
    <cellStyle name="Обычный 5 4 20 4 2 2" xfId="24418"/>
    <cellStyle name="Обычный 5 4 20 4 2 2 2" xfId="54290"/>
    <cellStyle name="Обычный 5 4 20 4 2 3" xfId="54291"/>
    <cellStyle name="Обычный 5 4 20 4 3" xfId="24419"/>
    <cellStyle name="Обычный 5 4 20 4 3 2" xfId="54292"/>
    <cellStyle name="Обычный 5 4 20 4 4" xfId="54293"/>
    <cellStyle name="Обычный 5 4 20 5" xfId="24420"/>
    <cellStyle name="Обычный 5 4 20 5 2" xfId="24421"/>
    <cellStyle name="Обычный 5 4 20 5 2 2" xfId="54294"/>
    <cellStyle name="Обычный 5 4 20 5 3" xfId="54295"/>
    <cellStyle name="Обычный 5 4 20 6" xfId="24422"/>
    <cellStyle name="Обычный 5 4 20 6 2" xfId="54296"/>
    <cellStyle name="Обычный 5 4 20 7" xfId="24423"/>
    <cellStyle name="Обычный 5 4 20 7 2" xfId="54297"/>
    <cellStyle name="Обычный 5 4 20 8" xfId="54298"/>
    <cellStyle name="Обычный 5 4 21" xfId="24424"/>
    <cellStyle name="Обычный 5 4 21 2" xfId="24425"/>
    <cellStyle name="Обычный 5 4 21 2 2" xfId="24426"/>
    <cellStyle name="Обычный 5 4 21 2 2 2" xfId="24427"/>
    <cellStyle name="Обычный 5 4 21 2 2 2 2" xfId="54299"/>
    <cellStyle name="Обычный 5 4 21 2 2 3" xfId="54300"/>
    <cellStyle name="Обычный 5 4 21 2 3" xfId="24428"/>
    <cellStyle name="Обычный 5 4 21 2 3 2" xfId="54301"/>
    <cellStyle name="Обычный 5 4 21 2 4" xfId="54302"/>
    <cellStyle name="Обычный 5 4 21 3" xfId="24429"/>
    <cellStyle name="Обычный 5 4 21 3 2" xfId="24430"/>
    <cellStyle name="Обычный 5 4 21 3 2 2" xfId="24431"/>
    <cellStyle name="Обычный 5 4 21 3 2 2 2" xfId="54303"/>
    <cellStyle name="Обычный 5 4 21 3 2 3" xfId="54304"/>
    <cellStyle name="Обычный 5 4 21 3 3" xfId="24432"/>
    <cellStyle name="Обычный 5 4 21 3 3 2" xfId="54305"/>
    <cellStyle name="Обычный 5 4 21 3 4" xfId="54306"/>
    <cellStyle name="Обычный 5 4 21 4" xfId="24433"/>
    <cellStyle name="Обычный 5 4 21 4 2" xfId="24434"/>
    <cellStyle name="Обычный 5 4 21 4 2 2" xfId="24435"/>
    <cellStyle name="Обычный 5 4 21 4 2 2 2" xfId="54307"/>
    <cellStyle name="Обычный 5 4 21 4 2 3" xfId="54308"/>
    <cellStyle name="Обычный 5 4 21 4 3" xfId="24436"/>
    <cellStyle name="Обычный 5 4 21 4 3 2" xfId="54309"/>
    <cellStyle name="Обычный 5 4 21 4 4" xfId="54310"/>
    <cellStyle name="Обычный 5 4 21 5" xfId="24437"/>
    <cellStyle name="Обычный 5 4 21 5 2" xfId="24438"/>
    <cellStyle name="Обычный 5 4 21 5 2 2" xfId="54311"/>
    <cellStyle name="Обычный 5 4 21 5 3" xfId="54312"/>
    <cellStyle name="Обычный 5 4 21 6" xfId="24439"/>
    <cellStyle name="Обычный 5 4 21 6 2" xfId="54313"/>
    <cellStyle name="Обычный 5 4 21 7" xfId="24440"/>
    <cellStyle name="Обычный 5 4 21 7 2" xfId="54314"/>
    <cellStyle name="Обычный 5 4 21 8" xfId="54315"/>
    <cellStyle name="Обычный 5 4 22" xfId="24441"/>
    <cellStyle name="Обычный 5 4 22 2" xfId="24442"/>
    <cellStyle name="Обычный 5 4 22 2 2" xfId="24443"/>
    <cellStyle name="Обычный 5 4 22 2 2 2" xfId="24444"/>
    <cellStyle name="Обычный 5 4 22 2 2 2 2" xfId="54316"/>
    <cellStyle name="Обычный 5 4 22 2 2 3" xfId="54317"/>
    <cellStyle name="Обычный 5 4 22 2 3" xfId="24445"/>
    <cellStyle name="Обычный 5 4 22 2 3 2" xfId="54318"/>
    <cellStyle name="Обычный 5 4 22 2 4" xfId="54319"/>
    <cellStyle name="Обычный 5 4 22 3" xfId="24446"/>
    <cellStyle name="Обычный 5 4 22 3 2" xfId="24447"/>
    <cellStyle name="Обычный 5 4 22 3 2 2" xfId="24448"/>
    <cellStyle name="Обычный 5 4 22 3 2 2 2" xfId="54320"/>
    <cellStyle name="Обычный 5 4 22 3 2 3" xfId="54321"/>
    <cellStyle name="Обычный 5 4 22 3 3" xfId="24449"/>
    <cellStyle name="Обычный 5 4 22 3 3 2" xfId="54322"/>
    <cellStyle name="Обычный 5 4 22 3 4" xfId="54323"/>
    <cellStyle name="Обычный 5 4 22 4" xfId="24450"/>
    <cellStyle name="Обычный 5 4 22 4 2" xfId="24451"/>
    <cellStyle name="Обычный 5 4 22 4 2 2" xfId="24452"/>
    <cellStyle name="Обычный 5 4 22 4 2 2 2" xfId="54324"/>
    <cellStyle name="Обычный 5 4 22 4 2 3" xfId="54325"/>
    <cellStyle name="Обычный 5 4 22 4 3" xfId="24453"/>
    <cellStyle name="Обычный 5 4 22 4 3 2" xfId="54326"/>
    <cellStyle name="Обычный 5 4 22 4 4" xfId="54327"/>
    <cellStyle name="Обычный 5 4 22 5" xfId="24454"/>
    <cellStyle name="Обычный 5 4 22 5 2" xfId="24455"/>
    <cellStyle name="Обычный 5 4 22 5 2 2" xfId="54328"/>
    <cellStyle name="Обычный 5 4 22 5 3" xfId="54329"/>
    <cellStyle name="Обычный 5 4 22 6" xfId="24456"/>
    <cellStyle name="Обычный 5 4 22 6 2" xfId="54330"/>
    <cellStyle name="Обычный 5 4 22 7" xfId="24457"/>
    <cellStyle name="Обычный 5 4 22 7 2" xfId="54331"/>
    <cellStyle name="Обычный 5 4 22 8" xfId="54332"/>
    <cellStyle name="Обычный 5 4 23" xfId="24458"/>
    <cellStyle name="Обычный 5 4 23 2" xfId="24459"/>
    <cellStyle name="Обычный 5 4 23 2 2" xfId="24460"/>
    <cellStyle name="Обычный 5 4 23 2 2 2" xfId="24461"/>
    <cellStyle name="Обычный 5 4 23 2 2 2 2" xfId="54333"/>
    <cellStyle name="Обычный 5 4 23 2 2 3" xfId="54334"/>
    <cellStyle name="Обычный 5 4 23 2 3" xfId="24462"/>
    <cellStyle name="Обычный 5 4 23 2 3 2" xfId="54335"/>
    <cellStyle name="Обычный 5 4 23 2 4" xfId="54336"/>
    <cellStyle name="Обычный 5 4 23 3" xfId="24463"/>
    <cellStyle name="Обычный 5 4 23 3 2" xfId="24464"/>
    <cellStyle name="Обычный 5 4 23 3 2 2" xfId="24465"/>
    <cellStyle name="Обычный 5 4 23 3 2 2 2" xfId="54337"/>
    <cellStyle name="Обычный 5 4 23 3 2 3" xfId="54338"/>
    <cellStyle name="Обычный 5 4 23 3 3" xfId="24466"/>
    <cellStyle name="Обычный 5 4 23 3 3 2" xfId="54339"/>
    <cellStyle name="Обычный 5 4 23 3 4" xfId="54340"/>
    <cellStyle name="Обычный 5 4 23 4" xfId="24467"/>
    <cellStyle name="Обычный 5 4 23 4 2" xfId="24468"/>
    <cellStyle name="Обычный 5 4 23 4 2 2" xfId="24469"/>
    <cellStyle name="Обычный 5 4 23 4 2 2 2" xfId="54341"/>
    <cellStyle name="Обычный 5 4 23 4 2 3" xfId="54342"/>
    <cellStyle name="Обычный 5 4 23 4 3" xfId="24470"/>
    <cellStyle name="Обычный 5 4 23 4 3 2" xfId="54343"/>
    <cellStyle name="Обычный 5 4 23 4 4" xfId="54344"/>
    <cellStyle name="Обычный 5 4 23 5" xfId="24471"/>
    <cellStyle name="Обычный 5 4 23 5 2" xfId="24472"/>
    <cellStyle name="Обычный 5 4 23 5 2 2" xfId="54345"/>
    <cellStyle name="Обычный 5 4 23 5 3" xfId="54346"/>
    <cellStyle name="Обычный 5 4 23 6" xfId="24473"/>
    <cellStyle name="Обычный 5 4 23 6 2" xfId="54347"/>
    <cellStyle name="Обычный 5 4 23 7" xfId="24474"/>
    <cellStyle name="Обычный 5 4 23 7 2" xfId="54348"/>
    <cellStyle name="Обычный 5 4 23 8" xfId="54349"/>
    <cellStyle name="Обычный 5 4 24" xfId="24475"/>
    <cellStyle name="Обычный 5 4 24 2" xfId="24476"/>
    <cellStyle name="Обычный 5 4 24 2 2" xfId="24477"/>
    <cellStyle name="Обычный 5 4 24 2 2 2" xfId="24478"/>
    <cellStyle name="Обычный 5 4 24 2 2 2 2" xfId="54350"/>
    <cellStyle name="Обычный 5 4 24 2 2 3" xfId="54351"/>
    <cellStyle name="Обычный 5 4 24 2 3" xfId="24479"/>
    <cellStyle name="Обычный 5 4 24 2 3 2" xfId="54352"/>
    <cellStyle name="Обычный 5 4 24 2 4" xfId="54353"/>
    <cellStyle name="Обычный 5 4 24 3" xfId="24480"/>
    <cellStyle name="Обычный 5 4 24 3 2" xfId="24481"/>
    <cellStyle name="Обычный 5 4 24 3 2 2" xfId="24482"/>
    <cellStyle name="Обычный 5 4 24 3 2 2 2" xfId="54354"/>
    <cellStyle name="Обычный 5 4 24 3 2 3" xfId="54355"/>
    <cellStyle name="Обычный 5 4 24 3 3" xfId="24483"/>
    <cellStyle name="Обычный 5 4 24 3 3 2" xfId="54356"/>
    <cellStyle name="Обычный 5 4 24 3 4" xfId="54357"/>
    <cellStyle name="Обычный 5 4 24 4" xfId="24484"/>
    <cellStyle name="Обычный 5 4 24 4 2" xfId="24485"/>
    <cellStyle name="Обычный 5 4 24 4 2 2" xfId="24486"/>
    <cellStyle name="Обычный 5 4 24 4 2 2 2" xfId="54358"/>
    <cellStyle name="Обычный 5 4 24 4 2 3" xfId="54359"/>
    <cellStyle name="Обычный 5 4 24 4 3" xfId="24487"/>
    <cellStyle name="Обычный 5 4 24 4 3 2" xfId="54360"/>
    <cellStyle name="Обычный 5 4 24 4 4" xfId="54361"/>
    <cellStyle name="Обычный 5 4 24 5" xfId="24488"/>
    <cellStyle name="Обычный 5 4 24 5 2" xfId="24489"/>
    <cellStyle name="Обычный 5 4 24 5 2 2" xfId="54362"/>
    <cellStyle name="Обычный 5 4 24 5 3" xfId="54363"/>
    <cellStyle name="Обычный 5 4 24 6" xfId="24490"/>
    <cellStyle name="Обычный 5 4 24 6 2" xfId="54364"/>
    <cellStyle name="Обычный 5 4 24 7" xfId="24491"/>
    <cellStyle name="Обычный 5 4 24 7 2" xfId="54365"/>
    <cellStyle name="Обычный 5 4 24 8" xfId="54366"/>
    <cellStyle name="Обычный 5 4 25" xfId="24492"/>
    <cellStyle name="Обычный 5 4 25 2" xfId="24493"/>
    <cellStyle name="Обычный 5 4 25 2 2" xfId="24494"/>
    <cellStyle name="Обычный 5 4 25 2 2 2" xfId="24495"/>
    <cellStyle name="Обычный 5 4 25 2 2 2 2" xfId="54367"/>
    <cellStyle name="Обычный 5 4 25 2 2 3" xfId="54368"/>
    <cellStyle name="Обычный 5 4 25 2 3" xfId="24496"/>
    <cellStyle name="Обычный 5 4 25 2 3 2" xfId="54369"/>
    <cellStyle name="Обычный 5 4 25 2 4" xfId="54370"/>
    <cellStyle name="Обычный 5 4 25 3" xfId="24497"/>
    <cellStyle name="Обычный 5 4 25 3 2" xfId="24498"/>
    <cellStyle name="Обычный 5 4 25 3 2 2" xfId="24499"/>
    <cellStyle name="Обычный 5 4 25 3 2 2 2" xfId="54371"/>
    <cellStyle name="Обычный 5 4 25 3 2 3" xfId="54372"/>
    <cellStyle name="Обычный 5 4 25 3 3" xfId="24500"/>
    <cellStyle name="Обычный 5 4 25 3 3 2" xfId="54373"/>
    <cellStyle name="Обычный 5 4 25 3 4" xfId="54374"/>
    <cellStyle name="Обычный 5 4 25 4" xfId="24501"/>
    <cellStyle name="Обычный 5 4 25 4 2" xfId="24502"/>
    <cellStyle name="Обычный 5 4 25 4 2 2" xfId="24503"/>
    <cellStyle name="Обычный 5 4 25 4 2 2 2" xfId="54375"/>
    <cellStyle name="Обычный 5 4 25 4 2 3" xfId="54376"/>
    <cellStyle name="Обычный 5 4 25 4 3" xfId="24504"/>
    <cellStyle name="Обычный 5 4 25 4 3 2" xfId="54377"/>
    <cellStyle name="Обычный 5 4 25 4 4" xfId="54378"/>
    <cellStyle name="Обычный 5 4 25 5" xfId="24505"/>
    <cellStyle name="Обычный 5 4 25 5 2" xfId="24506"/>
    <cellStyle name="Обычный 5 4 25 5 2 2" xfId="54379"/>
    <cellStyle name="Обычный 5 4 25 5 3" xfId="54380"/>
    <cellStyle name="Обычный 5 4 25 6" xfId="24507"/>
    <cellStyle name="Обычный 5 4 25 6 2" xfId="54381"/>
    <cellStyle name="Обычный 5 4 25 7" xfId="24508"/>
    <cellStyle name="Обычный 5 4 25 7 2" xfId="54382"/>
    <cellStyle name="Обычный 5 4 25 8" xfId="54383"/>
    <cellStyle name="Обычный 5 4 26" xfId="24509"/>
    <cellStyle name="Обычный 5 4 26 2" xfId="24510"/>
    <cellStyle name="Обычный 5 4 26 2 2" xfId="24511"/>
    <cellStyle name="Обычный 5 4 26 2 2 2" xfId="24512"/>
    <cellStyle name="Обычный 5 4 26 2 2 2 2" xfId="54384"/>
    <cellStyle name="Обычный 5 4 26 2 2 3" xfId="54385"/>
    <cellStyle name="Обычный 5 4 26 2 3" xfId="24513"/>
    <cellStyle name="Обычный 5 4 26 2 3 2" xfId="54386"/>
    <cellStyle name="Обычный 5 4 26 2 4" xfId="54387"/>
    <cellStyle name="Обычный 5 4 26 3" xfId="24514"/>
    <cellStyle name="Обычный 5 4 26 3 2" xfId="24515"/>
    <cellStyle name="Обычный 5 4 26 3 2 2" xfId="24516"/>
    <cellStyle name="Обычный 5 4 26 3 2 2 2" xfId="54388"/>
    <cellStyle name="Обычный 5 4 26 3 2 3" xfId="54389"/>
    <cellStyle name="Обычный 5 4 26 3 3" xfId="24517"/>
    <cellStyle name="Обычный 5 4 26 3 3 2" xfId="54390"/>
    <cellStyle name="Обычный 5 4 26 3 4" xfId="54391"/>
    <cellStyle name="Обычный 5 4 26 4" xfId="24518"/>
    <cellStyle name="Обычный 5 4 26 4 2" xfId="24519"/>
    <cellStyle name="Обычный 5 4 26 4 2 2" xfId="24520"/>
    <cellStyle name="Обычный 5 4 26 4 2 2 2" xfId="54392"/>
    <cellStyle name="Обычный 5 4 26 4 2 3" xfId="54393"/>
    <cellStyle name="Обычный 5 4 26 4 3" xfId="24521"/>
    <cellStyle name="Обычный 5 4 26 4 3 2" xfId="54394"/>
    <cellStyle name="Обычный 5 4 26 4 4" xfId="54395"/>
    <cellStyle name="Обычный 5 4 26 5" xfId="24522"/>
    <cellStyle name="Обычный 5 4 26 5 2" xfId="24523"/>
    <cellStyle name="Обычный 5 4 26 5 2 2" xfId="54396"/>
    <cellStyle name="Обычный 5 4 26 5 3" xfId="54397"/>
    <cellStyle name="Обычный 5 4 26 6" xfId="24524"/>
    <cellStyle name="Обычный 5 4 26 6 2" xfId="54398"/>
    <cellStyle name="Обычный 5 4 26 7" xfId="24525"/>
    <cellStyle name="Обычный 5 4 26 7 2" xfId="54399"/>
    <cellStyle name="Обычный 5 4 26 8" xfId="54400"/>
    <cellStyle name="Обычный 5 4 27" xfId="24526"/>
    <cellStyle name="Обычный 5 4 27 2" xfId="24527"/>
    <cellStyle name="Обычный 5 4 27 2 2" xfId="24528"/>
    <cellStyle name="Обычный 5 4 27 2 2 2" xfId="24529"/>
    <cellStyle name="Обычный 5 4 27 2 2 2 2" xfId="54401"/>
    <cellStyle name="Обычный 5 4 27 2 2 3" xfId="54402"/>
    <cellStyle name="Обычный 5 4 27 2 3" xfId="24530"/>
    <cellStyle name="Обычный 5 4 27 2 3 2" xfId="54403"/>
    <cellStyle name="Обычный 5 4 27 2 4" xfId="54404"/>
    <cellStyle name="Обычный 5 4 27 3" xfId="24531"/>
    <cellStyle name="Обычный 5 4 27 3 2" xfId="24532"/>
    <cellStyle name="Обычный 5 4 27 3 2 2" xfId="24533"/>
    <cellStyle name="Обычный 5 4 27 3 2 2 2" xfId="54405"/>
    <cellStyle name="Обычный 5 4 27 3 2 3" xfId="54406"/>
    <cellStyle name="Обычный 5 4 27 3 3" xfId="24534"/>
    <cellStyle name="Обычный 5 4 27 3 3 2" xfId="54407"/>
    <cellStyle name="Обычный 5 4 27 3 4" xfId="54408"/>
    <cellStyle name="Обычный 5 4 27 4" xfId="24535"/>
    <cellStyle name="Обычный 5 4 27 4 2" xfId="24536"/>
    <cellStyle name="Обычный 5 4 27 4 2 2" xfId="24537"/>
    <cellStyle name="Обычный 5 4 27 4 2 2 2" xfId="54409"/>
    <cellStyle name="Обычный 5 4 27 4 2 3" xfId="54410"/>
    <cellStyle name="Обычный 5 4 27 4 3" xfId="24538"/>
    <cellStyle name="Обычный 5 4 27 4 3 2" xfId="54411"/>
    <cellStyle name="Обычный 5 4 27 4 4" xfId="54412"/>
    <cellStyle name="Обычный 5 4 27 5" xfId="24539"/>
    <cellStyle name="Обычный 5 4 27 5 2" xfId="24540"/>
    <cellStyle name="Обычный 5 4 27 5 2 2" xfId="54413"/>
    <cellStyle name="Обычный 5 4 27 5 3" xfId="54414"/>
    <cellStyle name="Обычный 5 4 27 6" xfId="24541"/>
    <cellStyle name="Обычный 5 4 27 6 2" xfId="54415"/>
    <cellStyle name="Обычный 5 4 27 7" xfId="24542"/>
    <cellStyle name="Обычный 5 4 27 7 2" xfId="54416"/>
    <cellStyle name="Обычный 5 4 27 8" xfId="54417"/>
    <cellStyle name="Обычный 5 4 28" xfId="24543"/>
    <cellStyle name="Обычный 5 4 28 2" xfId="24544"/>
    <cellStyle name="Обычный 5 4 28 2 2" xfId="24545"/>
    <cellStyle name="Обычный 5 4 28 2 2 2" xfId="24546"/>
    <cellStyle name="Обычный 5 4 28 2 2 2 2" xfId="54418"/>
    <cellStyle name="Обычный 5 4 28 2 2 3" xfId="54419"/>
    <cellStyle name="Обычный 5 4 28 2 3" xfId="24547"/>
    <cellStyle name="Обычный 5 4 28 2 3 2" xfId="54420"/>
    <cellStyle name="Обычный 5 4 28 2 4" xfId="54421"/>
    <cellStyle name="Обычный 5 4 28 3" xfId="24548"/>
    <cellStyle name="Обычный 5 4 28 3 2" xfId="24549"/>
    <cellStyle name="Обычный 5 4 28 3 2 2" xfId="24550"/>
    <cellStyle name="Обычный 5 4 28 3 2 2 2" xfId="54422"/>
    <cellStyle name="Обычный 5 4 28 3 2 3" xfId="54423"/>
    <cellStyle name="Обычный 5 4 28 3 3" xfId="24551"/>
    <cellStyle name="Обычный 5 4 28 3 3 2" xfId="54424"/>
    <cellStyle name="Обычный 5 4 28 3 4" xfId="54425"/>
    <cellStyle name="Обычный 5 4 28 4" xfId="24552"/>
    <cellStyle name="Обычный 5 4 28 4 2" xfId="24553"/>
    <cellStyle name="Обычный 5 4 28 4 2 2" xfId="24554"/>
    <cellStyle name="Обычный 5 4 28 4 2 2 2" xfId="54426"/>
    <cellStyle name="Обычный 5 4 28 4 2 3" xfId="54427"/>
    <cellStyle name="Обычный 5 4 28 4 3" xfId="24555"/>
    <cellStyle name="Обычный 5 4 28 4 3 2" xfId="54428"/>
    <cellStyle name="Обычный 5 4 28 4 4" xfId="54429"/>
    <cellStyle name="Обычный 5 4 28 5" xfId="24556"/>
    <cellStyle name="Обычный 5 4 28 5 2" xfId="24557"/>
    <cellStyle name="Обычный 5 4 28 5 2 2" xfId="54430"/>
    <cellStyle name="Обычный 5 4 28 5 3" xfId="54431"/>
    <cellStyle name="Обычный 5 4 28 6" xfId="24558"/>
    <cellStyle name="Обычный 5 4 28 6 2" xfId="54432"/>
    <cellStyle name="Обычный 5 4 28 7" xfId="24559"/>
    <cellStyle name="Обычный 5 4 28 7 2" xfId="54433"/>
    <cellStyle name="Обычный 5 4 28 8" xfId="54434"/>
    <cellStyle name="Обычный 5 4 29" xfId="24560"/>
    <cellStyle name="Обычный 5 4 29 2" xfId="24561"/>
    <cellStyle name="Обычный 5 4 29 2 2" xfId="24562"/>
    <cellStyle name="Обычный 5 4 29 2 2 2" xfId="24563"/>
    <cellStyle name="Обычный 5 4 29 2 2 2 2" xfId="54435"/>
    <cellStyle name="Обычный 5 4 29 2 2 3" xfId="54436"/>
    <cellStyle name="Обычный 5 4 29 2 3" xfId="24564"/>
    <cellStyle name="Обычный 5 4 29 2 3 2" xfId="54437"/>
    <cellStyle name="Обычный 5 4 29 2 4" xfId="54438"/>
    <cellStyle name="Обычный 5 4 29 3" xfId="24565"/>
    <cellStyle name="Обычный 5 4 29 3 2" xfId="24566"/>
    <cellStyle name="Обычный 5 4 29 3 2 2" xfId="24567"/>
    <cellStyle name="Обычный 5 4 29 3 2 2 2" xfId="54439"/>
    <cellStyle name="Обычный 5 4 29 3 2 3" xfId="54440"/>
    <cellStyle name="Обычный 5 4 29 3 3" xfId="24568"/>
    <cellStyle name="Обычный 5 4 29 3 3 2" xfId="54441"/>
    <cellStyle name="Обычный 5 4 29 3 4" xfId="54442"/>
    <cellStyle name="Обычный 5 4 29 4" xfId="24569"/>
    <cellStyle name="Обычный 5 4 29 4 2" xfId="24570"/>
    <cellStyle name="Обычный 5 4 29 4 2 2" xfId="24571"/>
    <cellStyle name="Обычный 5 4 29 4 2 2 2" xfId="54443"/>
    <cellStyle name="Обычный 5 4 29 4 2 3" xfId="54444"/>
    <cellStyle name="Обычный 5 4 29 4 3" xfId="24572"/>
    <cellStyle name="Обычный 5 4 29 4 3 2" xfId="54445"/>
    <cellStyle name="Обычный 5 4 29 4 4" xfId="54446"/>
    <cellStyle name="Обычный 5 4 29 5" xfId="24573"/>
    <cellStyle name="Обычный 5 4 29 5 2" xfId="24574"/>
    <cellStyle name="Обычный 5 4 29 5 2 2" xfId="54447"/>
    <cellStyle name="Обычный 5 4 29 5 3" xfId="54448"/>
    <cellStyle name="Обычный 5 4 29 6" xfId="24575"/>
    <cellStyle name="Обычный 5 4 29 6 2" xfId="54449"/>
    <cellStyle name="Обычный 5 4 29 7" xfId="24576"/>
    <cellStyle name="Обычный 5 4 29 7 2" xfId="54450"/>
    <cellStyle name="Обычный 5 4 29 8" xfId="54451"/>
    <cellStyle name="Обычный 5 4 3" xfId="24577"/>
    <cellStyle name="Обычный 5 4 3 2" xfId="24578"/>
    <cellStyle name="Обычный 5 4 3 2 2" xfId="24579"/>
    <cellStyle name="Обычный 5 4 3 2 2 2" xfId="24580"/>
    <cellStyle name="Обычный 5 4 3 2 2 2 2" xfId="54452"/>
    <cellStyle name="Обычный 5 4 3 2 2 3" xfId="54453"/>
    <cellStyle name="Обычный 5 4 3 2 3" xfId="24581"/>
    <cellStyle name="Обычный 5 4 3 2 3 2" xfId="54454"/>
    <cellStyle name="Обычный 5 4 3 2 4" xfId="54455"/>
    <cellStyle name="Обычный 5 4 3 3" xfId="24582"/>
    <cellStyle name="Обычный 5 4 3 3 2" xfId="24583"/>
    <cellStyle name="Обычный 5 4 3 3 2 2" xfId="24584"/>
    <cellStyle name="Обычный 5 4 3 3 2 2 2" xfId="54456"/>
    <cellStyle name="Обычный 5 4 3 3 2 3" xfId="54457"/>
    <cellStyle name="Обычный 5 4 3 3 3" xfId="24585"/>
    <cellStyle name="Обычный 5 4 3 3 3 2" xfId="54458"/>
    <cellStyle name="Обычный 5 4 3 3 4" xfId="54459"/>
    <cellStyle name="Обычный 5 4 3 4" xfId="24586"/>
    <cellStyle name="Обычный 5 4 3 4 2" xfId="24587"/>
    <cellStyle name="Обычный 5 4 3 4 2 2" xfId="24588"/>
    <cellStyle name="Обычный 5 4 3 4 2 2 2" xfId="54460"/>
    <cellStyle name="Обычный 5 4 3 4 2 3" xfId="54461"/>
    <cellStyle name="Обычный 5 4 3 4 3" xfId="24589"/>
    <cellStyle name="Обычный 5 4 3 4 3 2" xfId="54462"/>
    <cellStyle name="Обычный 5 4 3 4 4" xfId="54463"/>
    <cellStyle name="Обычный 5 4 3 5" xfId="24590"/>
    <cellStyle name="Обычный 5 4 3 5 2" xfId="24591"/>
    <cellStyle name="Обычный 5 4 3 5 2 2" xfId="54464"/>
    <cellStyle name="Обычный 5 4 3 5 3" xfId="54465"/>
    <cellStyle name="Обычный 5 4 3 6" xfId="24592"/>
    <cellStyle name="Обычный 5 4 3 6 2" xfId="54466"/>
    <cellStyle name="Обычный 5 4 3 7" xfId="24593"/>
    <cellStyle name="Обычный 5 4 3 7 2" xfId="54467"/>
    <cellStyle name="Обычный 5 4 3 8" xfId="54468"/>
    <cellStyle name="Обычный 5 4 30" xfId="24594"/>
    <cellStyle name="Обычный 5 4 30 2" xfId="54469"/>
    <cellStyle name="Обычный 5 4 31" xfId="24595"/>
    <cellStyle name="Обычный 5 4 31 2" xfId="24596"/>
    <cellStyle name="Обычный 5 4 31 2 2" xfId="24597"/>
    <cellStyle name="Обычный 5 4 31 2 2 2" xfId="54470"/>
    <cellStyle name="Обычный 5 4 31 2 3" xfId="54471"/>
    <cellStyle name="Обычный 5 4 31 3" xfId="24598"/>
    <cellStyle name="Обычный 5 4 31 3 2" xfId="54472"/>
    <cellStyle name="Обычный 5 4 31 4" xfId="54473"/>
    <cellStyle name="Обычный 5 4 32" xfId="24599"/>
    <cellStyle name="Обычный 5 4 32 2" xfId="24600"/>
    <cellStyle name="Обычный 5 4 32 2 2" xfId="24601"/>
    <cellStyle name="Обычный 5 4 32 2 2 2" xfId="54474"/>
    <cellStyle name="Обычный 5 4 32 2 3" xfId="54475"/>
    <cellStyle name="Обычный 5 4 32 3" xfId="24602"/>
    <cellStyle name="Обычный 5 4 32 3 2" xfId="54476"/>
    <cellStyle name="Обычный 5 4 32 4" xfId="54477"/>
    <cellStyle name="Обычный 5 4 33" xfId="24603"/>
    <cellStyle name="Обычный 5 4 33 2" xfId="24604"/>
    <cellStyle name="Обычный 5 4 33 2 2" xfId="24605"/>
    <cellStyle name="Обычный 5 4 33 2 2 2" xfId="54478"/>
    <cellStyle name="Обычный 5 4 33 2 3" xfId="54479"/>
    <cellStyle name="Обычный 5 4 33 3" xfId="24606"/>
    <cellStyle name="Обычный 5 4 33 3 2" xfId="54480"/>
    <cellStyle name="Обычный 5 4 33 4" xfId="54481"/>
    <cellStyle name="Обычный 5 4 34" xfId="24607"/>
    <cellStyle name="Обычный 5 4 34 2" xfId="24608"/>
    <cellStyle name="Обычный 5 4 34 2 2" xfId="24609"/>
    <cellStyle name="Обычный 5 4 34 2 2 2" xfId="54482"/>
    <cellStyle name="Обычный 5 4 34 2 3" xfId="54483"/>
    <cellStyle name="Обычный 5 4 34 3" xfId="24610"/>
    <cellStyle name="Обычный 5 4 34 3 2" xfId="54484"/>
    <cellStyle name="Обычный 5 4 34 4" xfId="54485"/>
    <cellStyle name="Обычный 5 4 35" xfId="24611"/>
    <cellStyle name="Обычный 5 4 35 2" xfId="24612"/>
    <cellStyle name="Обычный 5 4 35 2 2" xfId="54486"/>
    <cellStyle name="Обычный 5 4 35 3" xfId="54487"/>
    <cellStyle name="Обычный 5 4 36" xfId="24613"/>
    <cellStyle name="Обычный 5 4 36 2" xfId="54488"/>
    <cellStyle name="Обычный 5 4 37" xfId="24614"/>
    <cellStyle name="Обычный 5 4 37 2" xfId="54489"/>
    <cellStyle name="Обычный 5 4 38" xfId="54490"/>
    <cellStyle name="Обычный 5 4 39" xfId="61028"/>
    <cellStyle name="Обычный 5 4 4" xfId="24615"/>
    <cellStyle name="Обычный 5 4 4 2" xfId="24616"/>
    <cellStyle name="Обычный 5 4 4 2 2" xfId="24617"/>
    <cellStyle name="Обычный 5 4 4 2 2 2" xfId="24618"/>
    <cellStyle name="Обычный 5 4 4 2 2 2 2" xfId="54491"/>
    <cellStyle name="Обычный 5 4 4 2 2 3" xfId="54492"/>
    <cellStyle name="Обычный 5 4 4 2 3" xfId="24619"/>
    <cellStyle name="Обычный 5 4 4 2 3 2" xfId="54493"/>
    <cellStyle name="Обычный 5 4 4 2 4" xfId="54494"/>
    <cellStyle name="Обычный 5 4 4 3" xfId="24620"/>
    <cellStyle name="Обычный 5 4 4 3 2" xfId="24621"/>
    <cellStyle name="Обычный 5 4 4 3 2 2" xfId="24622"/>
    <cellStyle name="Обычный 5 4 4 3 2 2 2" xfId="54495"/>
    <cellStyle name="Обычный 5 4 4 3 2 3" xfId="54496"/>
    <cellStyle name="Обычный 5 4 4 3 3" xfId="24623"/>
    <cellStyle name="Обычный 5 4 4 3 3 2" xfId="54497"/>
    <cellStyle name="Обычный 5 4 4 3 4" xfId="54498"/>
    <cellStyle name="Обычный 5 4 4 4" xfId="24624"/>
    <cellStyle name="Обычный 5 4 4 4 2" xfId="24625"/>
    <cellStyle name="Обычный 5 4 4 4 2 2" xfId="24626"/>
    <cellStyle name="Обычный 5 4 4 4 2 2 2" xfId="54499"/>
    <cellStyle name="Обычный 5 4 4 4 2 3" xfId="54500"/>
    <cellStyle name="Обычный 5 4 4 4 3" xfId="24627"/>
    <cellStyle name="Обычный 5 4 4 4 3 2" xfId="54501"/>
    <cellStyle name="Обычный 5 4 4 4 4" xfId="54502"/>
    <cellStyle name="Обычный 5 4 4 5" xfId="24628"/>
    <cellStyle name="Обычный 5 4 4 5 2" xfId="24629"/>
    <cellStyle name="Обычный 5 4 4 5 2 2" xfId="54503"/>
    <cellStyle name="Обычный 5 4 4 5 3" xfId="54504"/>
    <cellStyle name="Обычный 5 4 4 6" xfId="24630"/>
    <cellStyle name="Обычный 5 4 4 6 2" xfId="54505"/>
    <cellStyle name="Обычный 5 4 4 7" xfId="24631"/>
    <cellStyle name="Обычный 5 4 4 7 2" xfId="54506"/>
    <cellStyle name="Обычный 5 4 4 8" xfId="54507"/>
    <cellStyle name="Обычный 5 4 5" xfId="24632"/>
    <cellStyle name="Обычный 5 4 5 2" xfId="24633"/>
    <cellStyle name="Обычный 5 4 5 2 2" xfId="24634"/>
    <cellStyle name="Обычный 5 4 5 2 2 2" xfId="24635"/>
    <cellStyle name="Обычный 5 4 5 2 2 2 2" xfId="54508"/>
    <cellStyle name="Обычный 5 4 5 2 2 3" xfId="54509"/>
    <cellStyle name="Обычный 5 4 5 2 3" xfId="24636"/>
    <cellStyle name="Обычный 5 4 5 2 3 2" xfId="54510"/>
    <cellStyle name="Обычный 5 4 5 2 4" xfId="54511"/>
    <cellStyle name="Обычный 5 4 5 3" xfId="24637"/>
    <cellStyle name="Обычный 5 4 5 3 2" xfId="24638"/>
    <cellStyle name="Обычный 5 4 5 3 2 2" xfId="24639"/>
    <cellStyle name="Обычный 5 4 5 3 2 2 2" xfId="54512"/>
    <cellStyle name="Обычный 5 4 5 3 2 3" xfId="54513"/>
    <cellStyle name="Обычный 5 4 5 3 3" xfId="24640"/>
    <cellStyle name="Обычный 5 4 5 3 3 2" xfId="54514"/>
    <cellStyle name="Обычный 5 4 5 3 4" xfId="54515"/>
    <cellStyle name="Обычный 5 4 5 4" xfId="24641"/>
    <cellStyle name="Обычный 5 4 5 4 2" xfId="24642"/>
    <cellStyle name="Обычный 5 4 5 4 2 2" xfId="24643"/>
    <cellStyle name="Обычный 5 4 5 4 2 2 2" xfId="54516"/>
    <cellStyle name="Обычный 5 4 5 4 2 3" xfId="54517"/>
    <cellStyle name="Обычный 5 4 5 4 3" xfId="24644"/>
    <cellStyle name="Обычный 5 4 5 4 3 2" xfId="54518"/>
    <cellStyle name="Обычный 5 4 5 4 4" xfId="54519"/>
    <cellStyle name="Обычный 5 4 5 5" xfId="24645"/>
    <cellStyle name="Обычный 5 4 5 5 2" xfId="24646"/>
    <cellStyle name="Обычный 5 4 5 5 2 2" xfId="54520"/>
    <cellStyle name="Обычный 5 4 5 5 3" xfId="54521"/>
    <cellStyle name="Обычный 5 4 5 6" xfId="24647"/>
    <cellStyle name="Обычный 5 4 5 6 2" xfId="54522"/>
    <cellStyle name="Обычный 5 4 5 7" xfId="24648"/>
    <cellStyle name="Обычный 5 4 5 7 2" xfId="54523"/>
    <cellStyle name="Обычный 5 4 5 8" xfId="54524"/>
    <cellStyle name="Обычный 5 4 6" xfId="24649"/>
    <cellStyle name="Обычный 5 4 6 2" xfId="24650"/>
    <cellStyle name="Обычный 5 4 6 2 2" xfId="24651"/>
    <cellStyle name="Обычный 5 4 6 2 2 2" xfId="24652"/>
    <cellStyle name="Обычный 5 4 6 2 2 2 2" xfId="54525"/>
    <cellStyle name="Обычный 5 4 6 2 2 3" xfId="54526"/>
    <cellStyle name="Обычный 5 4 6 2 3" xfId="24653"/>
    <cellStyle name="Обычный 5 4 6 2 3 2" xfId="54527"/>
    <cellStyle name="Обычный 5 4 6 2 4" xfId="54528"/>
    <cellStyle name="Обычный 5 4 6 3" xfId="24654"/>
    <cellStyle name="Обычный 5 4 6 3 2" xfId="24655"/>
    <cellStyle name="Обычный 5 4 6 3 2 2" xfId="24656"/>
    <cellStyle name="Обычный 5 4 6 3 2 2 2" xfId="54529"/>
    <cellStyle name="Обычный 5 4 6 3 2 3" xfId="54530"/>
    <cellStyle name="Обычный 5 4 6 3 3" xfId="24657"/>
    <cellStyle name="Обычный 5 4 6 3 3 2" xfId="54531"/>
    <cellStyle name="Обычный 5 4 6 3 4" xfId="54532"/>
    <cellStyle name="Обычный 5 4 6 4" xfId="24658"/>
    <cellStyle name="Обычный 5 4 6 4 2" xfId="24659"/>
    <cellStyle name="Обычный 5 4 6 4 2 2" xfId="24660"/>
    <cellStyle name="Обычный 5 4 6 4 2 2 2" xfId="54533"/>
    <cellStyle name="Обычный 5 4 6 4 2 3" xfId="54534"/>
    <cellStyle name="Обычный 5 4 6 4 3" xfId="24661"/>
    <cellStyle name="Обычный 5 4 6 4 3 2" xfId="54535"/>
    <cellStyle name="Обычный 5 4 6 4 4" xfId="54536"/>
    <cellStyle name="Обычный 5 4 6 5" xfId="24662"/>
    <cellStyle name="Обычный 5 4 6 5 2" xfId="24663"/>
    <cellStyle name="Обычный 5 4 6 5 2 2" xfId="54537"/>
    <cellStyle name="Обычный 5 4 6 5 3" xfId="54538"/>
    <cellStyle name="Обычный 5 4 6 6" xfId="24664"/>
    <cellStyle name="Обычный 5 4 6 6 2" xfId="54539"/>
    <cellStyle name="Обычный 5 4 6 7" xfId="24665"/>
    <cellStyle name="Обычный 5 4 6 7 2" xfId="54540"/>
    <cellStyle name="Обычный 5 4 6 8" xfId="54541"/>
    <cellStyle name="Обычный 5 4 7" xfId="24666"/>
    <cellStyle name="Обычный 5 4 7 2" xfId="24667"/>
    <cellStyle name="Обычный 5 4 7 2 2" xfId="24668"/>
    <cellStyle name="Обычный 5 4 7 2 2 2" xfId="24669"/>
    <cellStyle name="Обычный 5 4 7 2 2 2 2" xfId="54542"/>
    <cellStyle name="Обычный 5 4 7 2 2 3" xfId="54543"/>
    <cellStyle name="Обычный 5 4 7 2 3" xfId="24670"/>
    <cellStyle name="Обычный 5 4 7 2 3 2" xfId="54544"/>
    <cellStyle name="Обычный 5 4 7 2 4" xfId="54545"/>
    <cellStyle name="Обычный 5 4 7 3" xfId="24671"/>
    <cellStyle name="Обычный 5 4 7 3 2" xfId="24672"/>
    <cellStyle name="Обычный 5 4 7 3 2 2" xfId="24673"/>
    <cellStyle name="Обычный 5 4 7 3 2 2 2" xfId="54546"/>
    <cellStyle name="Обычный 5 4 7 3 2 3" xfId="54547"/>
    <cellStyle name="Обычный 5 4 7 3 3" xfId="24674"/>
    <cellStyle name="Обычный 5 4 7 3 3 2" xfId="54548"/>
    <cellStyle name="Обычный 5 4 7 3 4" xfId="54549"/>
    <cellStyle name="Обычный 5 4 7 4" xfId="24675"/>
    <cellStyle name="Обычный 5 4 7 4 2" xfId="24676"/>
    <cellStyle name="Обычный 5 4 7 4 2 2" xfId="24677"/>
    <cellStyle name="Обычный 5 4 7 4 2 2 2" xfId="54550"/>
    <cellStyle name="Обычный 5 4 7 4 2 3" xfId="54551"/>
    <cellStyle name="Обычный 5 4 7 4 3" xfId="24678"/>
    <cellStyle name="Обычный 5 4 7 4 3 2" xfId="54552"/>
    <cellStyle name="Обычный 5 4 7 4 4" xfId="54553"/>
    <cellStyle name="Обычный 5 4 7 5" xfId="24679"/>
    <cellStyle name="Обычный 5 4 7 5 2" xfId="24680"/>
    <cellStyle name="Обычный 5 4 7 5 2 2" xfId="54554"/>
    <cellStyle name="Обычный 5 4 7 5 3" xfId="54555"/>
    <cellStyle name="Обычный 5 4 7 6" xfId="24681"/>
    <cellStyle name="Обычный 5 4 7 6 2" xfId="54556"/>
    <cellStyle name="Обычный 5 4 7 7" xfId="24682"/>
    <cellStyle name="Обычный 5 4 7 7 2" xfId="54557"/>
    <cellStyle name="Обычный 5 4 7 8" xfId="54558"/>
    <cellStyle name="Обычный 5 4 8" xfId="24683"/>
    <cellStyle name="Обычный 5 4 8 2" xfId="24684"/>
    <cellStyle name="Обычный 5 4 8 2 2" xfId="24685"/>
    <cellStyle name="Обычный 5 4 8 2 2 2" xfId="24686"/>
    <cellStyle name="Обычный 5 4 8 2 2 2 2" xfId="54559"/>
    <cellStyle name="Обычный 5 4 8 2 2 3" xfId="54560"/>
    <cellStyle name="Обычный 5 4 8 2 3" xfId="24687"/>
    <cellStyle name="Обычный 5 4 8 2 3 2" xfId="54561"/>
    <cellStyle name="Обычный 5 4 8 2 4" xfId="54562"/>
    <cellStyle name="Обычный 5 4 8 3" xfId="24688"/>
    <cellStyle name="Обычный 5 4 8 3 2" xfId="24689"/>
    <cellStyle name="Обычный 5 4 8 3 2 2" xfId="24690"/>
    <cellStyle name="Обычный 5 4 8 3 2 2 2" xfId="54563"/>
    <cellStyle name="Обычный 5 4 8 3 2 3" xfId="54564"/>
    <cellStyle name="Обычный 5 4 8 3 3" xfId="24691"/>
    <cellStyle name="Обычный 5 4 8 3 3 2" xfId="54565"/>
    <cellStyle name="Обычный 5 4 8 3 4" xfId="54566"/>
    <cellStyle name="Обычный 5 4 8 4" xfId="24692"/>
    <cellStyle name="Обычный 5 4 8 4 2" xfId="24693"/>
    <cellStyle name="Обычный 5 4 8 4 2 2" xfId="24694"/>
    <cellStyle name="Обычный 5 4 8 4 2 2 2" xfId="54567"/>
    <cellStyle name="Обычный 5 4 8 4 2 3" xfId="54568"/>
    <cellStyle name="Обычный 5 4 8 4 3" xfId="24695"/>
    <cellStyle name="Обычный 5 4 8 4 3 2" xfId="54569"/>
    <cellStyle name="Обычный 5 4 8 4 4" xfId="54570"/>
    <cellStyle name="Обычный 5 4 8 5" xfId="24696"/>
    <cellStyle name="Обычный 5 4 8 5 2" xfId="24697"/>
    <cellStyle name="Обычный 5 4 8 5 2 2" xfId="54571"/>
    <cellStyle name="Обычный 5 4 8 5 3" xfId="54572"/>
    <cellStyle name="Обычный 5 4 8 6" xfId="24698"/>
    <cellStyle name="Обычный 5 4 8 6 2" xfId="54573"/>
    <cellStyle name="Обычный 5 4 8 7" xfId="24699"/>
    <cellStyle name="Обычный 5 4 8 7 2" xfId="54574"/>
    <cellStyle name="Обычный 5 4 8 8" xfId="54575"/>
    <cellStyle name="Обычный 5 4 9" xfId="24700"/>
    <cellStyle name="Обычный 5 4 9 2" xfId="24701"/>
    <cellStyle name="Обычный 5 4 9 2 2" xfId="24702"/>
    <cellStyle name="Обычный 5 4 9 2 2 2" xfId="24703"/>
    <cellStyle name="Обычный 5 4 9 2 2 2 2" xfId="54576"/>
    <cellStyle name="Обычный 5 4 9 2 2 3" xfId="54577"/>
    <cellStyle name="Обычный 5 4 9 2 3" xfId="24704"/>
    <cellStyle name="Обычный 5 4 9 2 3 2" xfId="54578"/>
    <cellStyle name="Обычный 5 4 9 2 4" xfId="54579"/>
    <cellStyle name="Обычный 5 4 9 3" xfId="24705"/>
    <cellStyle name="Обычный 5 4 9 3 2" xfId="24706"/>
    <cellStyle name="Обычный 5 4 9 3 2 2" xfId="24707"/>
    <cellStyle name="Обычный 5 4 9 3 2 2 2" xfId="54580"/>
    <cellStyle name="Обычный 5 4 9 3 2 3" xfId="54581"/>
    <cellStyle name="Обычный 5 4 9 3 3" xfId="24708"/>
    <cellStyle name="Обычный 5 4 9 3 3 2" xfId="54582"/>
    <cellStyle name="Обычный 5 4 9 3 4" xfId="54583"/>
    <cellStyle name="Обычный 5 4 9 4" xfId="24709"/>
    <cellStyle name="Обычный 5 4 9 4 2" xfId="24710"/>
    <cellStyle name="Обычный 5 4 9 4 2 2" xfId="24711"/>
    <cellStyle name="Обычный 5 4 9 4 2 2 2" xfId="54584"/>
    <cellStyle name="Обычный 5 4 9 4 2 3" xfId="54585"/>
    <cellStyle name="Обычный 5 4 9 4 3" xfId="24712"/>
    <cellStyle name="Обычный 5 4 9 4 3 2" xfId="54586"/>
    <cellStyle name="Обычный 5 4 9 4 4" xfId="54587"/>
    <cellStyle name="Обычный 5 4 9 5" xfId="24713"/>
    <cellStyle name="Обычный 5 4 9 5 2" xfId="24714"/>
    <cellStyle name="Обычный 5 4 9 5 2 2" xfId="54588"/>
    <cellStyle name="Обычный 5 4 9 5 3" xfId="54589"/>
    <cellStyle name="Обычный 5 4 9 6" xfId="24715"/>
    <cellStyle name="Обычный 5 4 9 6 2" xfId="54590"/>
    <cellStyle name="Обычный 5 4 9 7" xfId="24716"/>
    <cellStyle name="Обычный 5 4 9 7 2" xfId="54591"/>
    <cellStyle name="Обычный 5 4 9 8" xfId="54592"/>
    <cellStyle name="Обычный 5 40" xfId="24717"/>
    <cellStyle name="Обычный 5 40 2" xfId="24718"/>
    <cellStyle name="Обычный 5 40 2 2" xfId="24719"/>
    <cellStyle name="Обычный 5 40 2 2 2" xfId="24720"/>
    <cellStyle name="Обычный 5 40 2 2 2 2" xfId="54593"/>
    <cellStyle name="Обычный 5 40 2 2 3" xfId="54594"/>
    <cellStyle name="Обычный 5 40 2 3" xfId="24721"/>
    <cellStyle name="Обычный 5 40 2 3 2" xfId="54595"/>
    <cellStyle name="Обычный 5 40 2 4" xfId="54596"/>
    <cellStyle name="Обычный 5 40 3" xfId="24722"/>
    <cellStyle name="Обычный 5 40 3 2" xfId="24723"/>
    <cellStyle name="Обычный 5 40 3 2 2" xfId="24724"/>
    <cellStyle name="Обычный 5 40 3 2 2 2" xfId="54597"/>
    <cellStyle name="Обычный 5 40 3 2 3" xfId="54598"/>
    <cellStyle name="Обычный 5 40 3 3" xfId="24725"/>
    <cellStyle name="Обычный 5 40 3 3 2" xfId="54599"/>
    <cellStyle name="Обычный 5 40 3 4" xfId="54600"/>
    <cellStyle name="Обычный 5 40 4" xfId="24726"/>
    <cellStyle name="Обычный 5 40 4 2" xfId="24727"/>
    <cellStyle name="Обычный 5 40 4 2 2" xfId="24728"/>
    <cellStyle name="Обычный 5 40 4 2 2 2" xfId="54601"/>
    <cellStyle name="Обычный 5 40 4 2 3" xfId="54602"/>
    <cellStyle name="Обычный 5 40 4 3" xfId="24729"/>
    <cellStyle name="Обычный 5 40 4 3 2" xfId="54603"/>
    <cellStyle name="Обычный 5 40 4 4" xfId="54604"/>
    <cellStyle name="Обычный 5 40 5" xfId="24730"/>
    <cellStyle name="Обычный 5 40 5 2" xfId="24731"/>
    <cellStyle name="Обычный 5 40 5 2 2" xfId="54605"/>
    <cellStyle name="Обычный 5 40 5 3" xfId="54606"/>
    <cellStyle name="Обычный 5 40 6" xfId="24732"/>
    <cellStyle name="Обычный 5 40 6 2" xfId="54607"/>
    <cellStyle name="Обычный 5 40 7" xfId="24733"/>
    <cellStyle name="Обычный 5 40 7 2" xfId="54608"/>
    <cellStyle name="Обычный 5 40 8" xfId="54609"/>
    <cellStyle name="Обычный 5 41" xfId="24734"/>
    <cellStyle name="Обычный 5 41 2" xfId="24735"/>
    <cellStyle name="Обычный 5 41 2 2" xfId="24736"/>
    <cellStyle name="Обычный 5 41 2 2 2" xfId="24737"/>
    <cellStyle name="Обычный 5 41 2 2 2 2" xfId="54610"/>
    <cellStyle name="Обычный 5 41 2 2 3" xfId="54611"/>
    <cellStyle name="Обычный 5 41 2 3" xfId="24738"/>
    <cellStyle name="Обычный 5 41 2 3 2" xfId="54612"/>
    <cellStyle name="Обычный 5 41 2 4" xfId="54613"/>
    <cellStyle name="Обычный 5 41 3" xfId="24739"/>
    <cellStyle name="Обычный 5 41 3 2" xfId="24740"/>
    <cellStyle name="Обычный 5 41 3 2 2" xfId="24741"/>
    <cellStyle name="Обычный 5 41 3 2 2 2" xfId="54614"/>
    <cellStyle name="Обычный 5 41 3 2 3" xfId="54615"/>
    <cellStyle name="Обычный 5 41 3 3" xfId="24742"/>
    <cellStyle name="Обычный 5 41 3 3 2" xfId="54616"/>
    <cellStyle name="Обычный 5 41 3 4" xfId="54617"/>
    <cellStyle name="Обычный 5 41 4" xfId="24743"/>
    <cellStyle name="Обычный 5 41 4 2" xfId="24744"/>
    <cellStyle name="Обычный 5 41 4 2 2" xfId="24745"/>
    <cellStyle name="Обычный 5 41 4 2 2 2" xfId="54618"/>
    <cellStyle name="Обычный 5 41 4 2 3" xfId="54619"/>
    <cellStyle name="Обычный 5 41 4 3" xfId="24746"/>
    <cellStyle name="Обычный 5 41 4 3 2" xfId="54620"/>
    <cellStyle name="Обычный 5 41 4 4" xfId="54621"/>
    <cellStyle name="Обычный 5 41 5" xfId="24747"/>
    <cellStyle name="Обычный 5 41 5 2" xfId="24748"/>
    <cellStyle name="Обычный 5 41 5 2 2" xfId="54622"/>
    <cellStyle name="Обычный 5 41 5 3" xfId="54623"/>
    <cellStyle name="Обычный 5 41 6" xfId="24749"/>
    <cellStyle name="Обычный 5 41 6 2" xfId="54624"/>
    <cellStyle name="Обычный 5 41 7" xfId="24750"/>
    <cellStyle name="Обычный 5 41 7 2" xfId="54625"/>
    <cellStyle name="Обычный 5 41 8" xfId="54626"/>
    <cellStyle name="Обычный 5 42" xfId="24751"/>
    <cellStyle name="Обычный 5 42 2" xfId="24752"/>
    <cellStyle name="Обычный 5 42 2 2" xfId="24753"/>
    <cellStyle name="Обычный 5 42 2 2 2" xfId="24754"/>
    <cellStyle name="Обычный 5 42 2 2 2 2" xfId="54627"/>
    <cellStyle name="Обычный 5 42 2 2 3" xfId="54628"/>
    <cellStyle name="Обычный 5 42 2 3" xfId="24755"/>
    <cellStyle name="Обычный 5 42 2 3 2" xfId="54629"/>
    <cellStyle name="Обычный 5 42 2 4" xfId="54630"/>
    <cellStyle name="Обычный 5 42 3" xfId="24756"/>
    <cellStyle name="Обычный 5 42 3 2" xfId="24757"/>
    <cellStyle name="Обычный 5 42 3 2 2" xfId="24758"/>
    <cellStyle name="Обычный 5 42 3 2 2 2" xfId="54631"/>
    <cellStyle name="Обычный 5 42 3 2 3" xfId="54632"/>
    <cellStyle name="Обычный 5 42 3 3" xfId="24759"/>
    <cellStyle name="Обычный 5 42 3 3 2" xfId="54633"/>
    <cellStyle name="Обычный 5 42 3 4" xfId="54634"/>
    <cellStyle name="Обычный 5 42 4" xfId="24760"/>
    <cellStyle name="Обычный 5 42 4 2" xfId="24761"/>
    <cellStyle name="Обычный 5 42 4 2 2" xfId="24762"/>
    <cellStyle name="Обычный 5 42 4 2 2 2" xfId="54635"/>
    <cellStyle name="Обычный 5 42 4 2 3" xfId="54636"/>
    <cellStyle name="Обычный 5 42 4 3" xfId="24763"/>
    <cellStyle name="Обычный 5 42 4 3 2" xfId="54637"/>
    <cellStyle name="Обычный 5 42 4 4" xfId="54638"/>
    <cellStyle name="Обычный 5 42 5" xfId="24764"/>
    <cellStyle name="Обычный 5 42 5 2" xfId="24765"/>
    <cellStyle name="Обычный 5 42 5 2 2" xfId="54639"/>
    <cellStyle name="Обычный 5 42 5 3" xfId="54640"/>
    <cellStyle name="Обычный 5 42 6" xfId="24766"/>
    <cellStyle name="Обычный 5 42 6 2" xfId="54641"/>
    <cellStyle name="Обычный 5 42 7" xfId="24767"/>
    <cellStyle name="Обычный 5 42 7 2" xfId="54642"/>
    <cellStyle name="Обычный 5 42 8" xfId="54643"/>
    <cellStyle name="Обычный 5 43" xfId="24768"/>
    <cellStyle name="Обычный 5 43 2" xfId="24769"/>
    <cellStyle name="Обычный 5 43 2 2" xfId="24770"/>
    <cellStyle name="Обычный 5 43 2 2 2" xfId="24771"/>
    <cellStyle name="Обычный 5 43 2 2 2 2" xfId="54644"/>
    <cellStyle name="Обычный 5 43 2 2 3" xfId="54645"/>
    <cellStyle name="Обычный 5 43 2 3" xfId="24772"/>
    <cellStyle name="Обычный 5 43 2 3 2" xfId="54646"/>
    <cellStyle name="Обычный 5 43 2 4" xfId="54647"/>
    <cellStyle name="Обычный 5 43 3" xfId="24773"/>
    <cellStyle name="Обычный 5 43 3 2" xfId="24774"/>
    <cellStyle name="Обычный 5 43 3 2 2" xfId="24775"/>
    <cellStyle name="Обычный 5 43 3 2 2 2" xfId="54648"/>
    <cellStyle name="Обычный 5 43 3 2 3" xfId="54649"/>
    <cellStyle name="Обычный 5 43 3 3" xfId="24776"/>
    <cellStyle name="Обычный 5 43 3 3 2" xfId="54650"/>
    <cellStyle name="Обычный 5 43 3 4" xfId="54651"/>
    <cellStyle name="Обычный 5 43 4" xfId="24777"/>
    <cellStyle name="Обычный 5 43 4 2" xfId="24778"/>
    <cellStyle name="Обычный 5 43 4 2 2" xfId="24779"/>
    <cellStyle name="Обычный 5 43 4 2 2 2" xfId="54652"/>
    <cellStyle name="Обычный 5 43 4 2 3" xfId="54653"/>
    <cellStyle name="Обычный 5 43 4 3" xfId="24780"/>
    <cellStyle name="Обычный 5 43 4 3 2" xfId="54654"/>
    <cellStyle name="Обычный 5 43 4 4" xfId="54655"/>
    <cellStyle name="Обычный 5 43 5" xfId="24781"/>
    <cellStyle name="Обычный 5 43 5 2" xfId="24782"/>
    <cellStyle name="Обычный 5 43 5 2 2" xfId="54656"/>
    <cellStyle name="Обычный 5 43 5 3" xfId="54657"/>
    <cellStyle name="Обычный 5 43 6" xfId="24783"/>
    <cellStyle name="Обычный 5 43 6 2" xfId="54658"/>
    <cellStyle name="Обычный 5 43 7" xfId="24784"/>
    <cellStyle name="Обычный 5 43 7 2" xfId="54659"/>
    <cellStyle name="Обычный 5 43 8" xfId="54660"/>
    <cellStyle name="Обычный 5 44" xfId="24785"/>
    <cellStyle name="Обычный 5 44 2" xfId="24786"/>
    <cellStyle name="Обычный 5 44 2 2" xfId="24787"/>
    <cellStyle name="Обычный 5 44 2 2 2" xfId="24788"/>
    <cellStyle name="Обычный 5 44 2 2 2 2" xfId="54661"/>
    <cellStyle name="Обычный 5 44 2 2 3" xfId="54662"/>
    <cellStyle name="Обычный 5 44 2 3" xfId="24789"/>
    <cellStyle name="Обычный 5 44 2 3 2" xfId="54663"/>
    <cellStyle name="Обычный 5 44 2 4" xfId="54664"/>
    <cellStyle name="Обычный 5 44 3" xfId="24790"/>
    <cellStyle name="Обычный 5 44 3 2" xfId="24791"/>
    <cellStyle name="Обычный 5 44 3 2 2" xfId="24792"/>
    <cellStyle name="Обычный 5 44 3 2 2 2" xfId="54665"/>
    <cellStyle name="Обычный 5 44 3 2 3" xfId="54666"/>
    <cellStyle name="Обычный 5 44 3 3" xfId="24793"/>
    <cellStyle name="Обычный 5 44 3 3 2" xfId="54667"/>
    <cellStyle name="Обычный 5 44 3 4" xfId="54668"/>
    <cellStyle name="Обычный 5 44 4" xfId="24794"/>
    <cellStyle name="Обычный 5 44 4 2" xfId="24795"/>
    <cellStyle name="Обычный 5 44 4 2 2" xfId="24796"/>
    <cellStyle name="Обычный 5 44 4 2 2 2" xfId="54669"/>
    <cellStyle name="Обычный 5 44 4 2 3" xfId="54670"/>
    <cellStyle name="Обычный 5 44 4 3" xfId="24797"/>
    <cellStyle name="Обычный 5 44 4 3 2" xfId="54671"/>
    <cellStyle name="Обычный 5 44 4 4" xfId="54672"/>
    <cellStyle name="Обычный 5 44 5" xfId="24798"/>
    <cellStyle name="Обычный 5 44 5 2" xfId="24799"/>
    <cellStyle name="Обычный 5 44 5 2 2" xfId="54673"/>
    <cellStyle name="Обычный 5 44 5 3" xfId="54674"/>
    <cellStyle name="Обычный 5 44 6" xfId="24800"/>
    <cellStyle name="Обычный 5 44 6 2" xfId="54675"/>
    <cellStyle name="Обычный 5 44 7" xfId="24801"/>
    <cellStyle name="Обычный 5 44 7 2" xfId="54676"/>
    <cellStyle name="Обычный 5 44 8" xfId="54677"/>
    <cellStyle name="Обычный 5 45" xfId="24802"/>
    <cellStyle name="Обычный 5 45 2" xfId="24803"/>
    <cellStyle name="Обычный 5 45 2 2" xfId="24804"/>
    <cellStyle name="Обычный 5 45 2 2 2" xfId="24805"/>
    <cellStyle name="Обычный 5 45 2 2 2 2" xfId="54678"/>
    <cellStyle name="Обычный 5 45 2 2 3" xfId="54679"/>
    <cellStyle name="Обычный 5 45 2 3" xfId="24806"/>
    <cellStyle name="Обычный 5 45 2 3 2" xfId="54680"/>
    <cellStyle name="Обычный 5 45 2 4" xfId="54681"/>
    <cellStyle name="Обычный 5 45 3" xfId="24807"/>
    <cellStyle name="Обычный 5 45 3 2" xfId="24808"/>
    <cellStyle name="Обычный 5 45 3 2 2" xfId="24809"/>
    <cellStyle name="Обычный 5 45 3 2 2 2" xfId="54682"/>
    <cellStyle name="Обычный 5 45 3 2 3" xfId="54683"/>
    <cellStyle name="Обычный 5 45 3 3" xfId="24810"/>
    <cellStyle name="Обычный 5 45 3 3 2" xfId="54684"/>
    <cellStyle name="Обычный 5 45 3 4" xfId="54685"/>
    <cellStyle name="Обычный 5 45 4" xfId="24811"/>
    <cellStyle name="Обычный 5 45 4 2" xfId="24812"/>
    <cellStyle name="Обычный 5 45 4 2 2" xfId="24813"/>
    <cellStyle name="Обычный 5 45 4 2 2 2" xfId="54686"/>
    <cellStyle name="Обычный 5 45 4 2 3" xfId="54687"/>
    <cellStyle name="Обычный 5 45 4 3" xfId="24814"/>
    <cellStyle name="Обычный 5 45 4 3 2" xfId="54688"/>
    <cellStyle name="Обычный 5 45 4 4" xfId="54689"/>
    <cellStyle name="Обычный 5 45 5" xfId="24815"/>
    <cellStyle name="Обычный 5 45 5 2" xfId="24816"/>
    <cellStyle name="Обычный 5 45 5 2 2" xfId="54690"/>
    <cellStyle name="Обычный 5 45 5 3" xfId="54691"/>
    <cellStyle name="Обычный 5 45 6" xfId="24817"/>
    <cellStyle name="Обычный 5 45 6 2" xfId="54692"/>
    <cellStyle name="Обычный 5 45 7" xfId="24818"/>
    <cellStyle name="Обычный 5 45 7 2" xfId="54693"/>
    <cellStyle name="Обычный 5 45 8" xfId="54694"/>
    <cellStyle name="Обычный 5 46" xfId="24819"/>
    <cellStyle name="Обычный 5 46 2" xfId="24820"/>
    <cellStyle name="Обычный 5 46 2 2" xfId="24821"/>
    <cellStyle name="Обычный 5 46 2 2 2" xfId="24822"/>
    <cellStyle name="Обычный 5 46 2 2 2 2" xfId="54695"/>
    <cellStyle name="Обычный 5 46 2 2 3" xfId="54696"/>
    <cellStyle name="Обычный 5 46 2 3" xfId="24823"/>
    <cellStyle name="Обычный 5 46 2 3 2" xfId="54697"/>
    <cellStyle name="Обычный 5 46 2 4" xfId="54698"/>
    <cellStyle name="Обычный 5 46 3" xfId="24824"/>
    <cellStyle name="Обычный 5 46 3 2" xfId="24825"/>
    <cellStyle name="Обычный 5 46 3 2 2" xfId="24826"/>
    <cellStyle name="Обычный 5 46 3 2 2 2" xfId="54699"/>
    <cellStyle name="Обычный 5 46 3 2 3" xfId="54700"/>
    <cellStyle name="Обычный 5 46 3 3" xfId="24827"/>
    <cellStyle name="Обычный 5 46 3 3 2" xfId="54701"/>
    <cellStyle name="Обычный 5 46 3 4" xfId="54702"/>
    <cellStyle name="Обычный 5 46 4" xfId="24828"/>
    <cellStyle name="Обычный 5 46 4 2" xfId="24829"/>
    <cellStyle name="Обычный 5 46 4 2 2" xfId="24830"/>
    <cellStyle name="Обычный 5 46 4 2 2 2" xfId="54703"/>
    <cellStyle name="Обычный 5 46 4 2 3" xfId="54704"/>
    <cellStyle name="Обычный 5 46 4 3" xfId="24831"/>
    <cellStyle name="Обычный 5 46 4 3 2" xfId="54705"/>
    <cellStyle name="Обычный 5 46 4 4" xfId="54706"/>
    <cellStyle name="Обычный 5 46 5" xfId="24832"/>
    <cellStyle name="Обычный 5 46 5 2" xfId="24833"/>
    <cellStyle name="Обычный 5 46 5 2 2" xfId="54707"/>
    <cellStyle name="Обычный 5 46 5 3" xfId="54708"/>
    <cellStyle name="Обычный 5 46 6" xfId="24834"/>
    <cellStyle name="Обычный 5 46 6 2" xfId="54709"/>
    <cellStyle name="Обычный 5 46 7" xfId="24835"/>
    <cellStyle name="Обычный 5 46 7 2" xfId="54710"/>
    <cellStyle name="Обычный 5 46 8" xfId="54711"/>
    <cellStyle name="Обычный 5 47" xfId="24836"/>
    <cellStyle name="Обычный 5 47 2" xfId="24837"/>
    <cellStyle name="Обычный 5 47 2 2" xfId="24838"/>
    <cellStyle name="Обычный 5 47 2 2 2" xfId="24839"/>
    <cellStyle name="Обычный 5 47 2 2 2 2" xfId="54712"/>
    <cellStyle name="Обычный 5 47 2 2 3" xfId="54713"/>
    <cellStyle name="Обычный 5 47 2 3" xfId="24840"/>
    <cellStyle name="Обычный 5 47 2 3 2" xfId="54714"/>
    <cellStyle name="Обычный 5 47 2 4" xfId="54715"/>
    <cellStyle name="Обычный 5 47 3" xfId="24841"/>
    <cellStyle name="Обычный 5 47 3 2" xfId="24842"/>
    <cellStyle name="Обычный 5 47 3 2 2" xfId="24843"/>
    <cellStyle name="Обычный 5 47 3 2 2 2" xfId="54716"/>
    <cellStyle name="Обычный 5 47 3 2 3" xfId="54717"/>
    <cellStyle name="Обычный 5 47 3 3" xfId="24844"/>
    <cellStyle name="Обычный 5 47 3 3 2" xfId="54718"/>
    <cellStyle name="Обычный 5 47 3 4" xfId="54719"/>
    <cellStyle name="Обычный 5 47 4" xfId="24845"/>
    <cellStyle name="Обычный 5 47 4 2" xfId="24846"/>
    <cellStyle name="Обычный 5 47 4 2 2" xfId="24847"/>
    <cellStyle name="Обычный 5 47 4 2 2 2" xfId="54720"/>
    <cellStyle name="Обычный 5 47 4 2 3" xfId="54721"/>
    <cellStyle name="Обычный 5 47 4 3" xfId="24848"/>
    <cellStyle name="Обычный 5 47 4 3 2" xfId="54722"/>
    <cellStyle name="Обычный 5 47 4 4" xfId="54723"/>
    <cellStyle name="Обычный 5 47 5" xfId="24849"/>
    <cellStyle name="Обычный 5 47 5 2" xfId="24850"/>
    <cellStyle name="Обычный 5 47 5 2 2" xfId="54724"/>
    <cellStyle name="Обычный 5 47 5 3" xfId="54725"/>
    <cellStyle name="Обычный 5 47 6" xfId="24851"/>
    <cellStyle name="Обычный 5 47 6 2" xfId="54726"/>
    <cellStyle name="Обычный 5 47 7" xfId="24852"/>
    <cellStyle name="Обычный 5 47 7 2" xfId="54727"/>
    <cellStyle name="Обычный 5 47 8" xfId="54728"/>
    <cellStyle name="Обычный 5 48" xfId="24853"/>
    <cellStyle name="Обычный 5 48 2" xfId="24854"/>
    <cellStyle name="Обычный 5 48 2 2" xfId="24855"/>
    <cellStyle name="Обычный 5 48 2 2 2" xfId="24856"/>
    <cellStyle name="Обычный 5 48 2 2 2 2" xfId="54729"/>
    <cellStyle name="Обычный 5 48 2 2 3" xfId="54730"/>
    <cellStyle name="Обычный 5 48 2 3" xfId="24857"/>
    <cellStyle name="Обычный 5 48 2 3 2" xfId="54731"/>
    <cellStyle name="Обычный 5 48 2 4" xfId="54732"/>
    <cellStyle name="Обычный 5 48 3" xfId="24858"/>
    <cellStyle name="Обычный 5 48 3 2" xfId="24859"/>
    <cellStyle name="Обычный 5 48 3 2 2" xfId="24860"/>
    <cellStyle name="Обычный 5 48 3 2 2 2" xfId="54733"/>
    <cellStyle name="Обычный 5 48 3 2 3" xfId="54734"/>
    <cellStyle name="Обычный 5 48 3 3" xfId="24861"/>
    <cellStyle name="Обычный 5 48 3 3 2" xfId="54735"/>
    <cellStyle name="Обычный 5 48 3 4" xfId="54736"/>
    <cellStyle name="Обычный 5 48 4" xfId="24862"/>
    <cellStyle name="Обычный 5 48 4 2" xfId="24863"/>
    <cellStyle name="Обычный 5 48 4 2 2" xfId="24864"/>
    <cellStyle name="Обычный 5 48 4 2 2 2" xfId="54737"/>
    <cellStyle name="Обычный 5 48 4 2 3" xfId="54738"/>
    <cellStyle name="Обычный 5 48 4 3" xfId="24865"/>
    <cellStyle name="Обычный 5 48 4 3 2" xfId="54739"/>
    <cellStyle name="Обычный 5 48 4 4" xfId="54740"/>
    <cellStyle name="Обычный 5 48 5" xfId="24866"/>
    <cellStyle name="Обычный 5 48 5 2" xfId="24867"/>
    <cellStyle name="Обычный 5 48 5 2 2" xfId="54741"/>
    <cellStyle name="Обычный 5 48 5 3" xfId="54742"/>
    <cellStyle name="Обычный 5 48 6" xfId="24868"/>
    <cellStyle name="Обычный 5 48 6 2" xfId="54743"/>
    <cellStyle name="Обычный 5 48 7" xfId="24869"/>
    <cellStyle name="Обычный 5 48 7 2" xfId="54744"/>
    <cellStyle name="Обычный 5 48 8" xfId="54745"/>
    <cellStyle name="Обычный 5 49" xfId="24870"/>
    <cellStyle name="Обычный 5 49 2" xfId="24871"/>
    <cellStyle name="Обычный 5 49 2 2" xfId="24872"/>
    <cellStyle name="Обычный 5 49 2 2 2" xfId="24873"/>
    <cellStyle name="Обычный 5 49 2 2 2 2" xfId="54746"/>
    <cellStyle name="Обычный 5 49 2 2 3" xfId="54747"/>
    <cellStyle name="Обычный 5 49 2 3" xfId="24874"/>
    <cellStyle name="Обычный 5 49 2 3 2" xfId="54748"/>
    <cellStyle name="Обычный 5 49 2 4" xfId="54749"/>
    <cellStyle name="Обычный 5 49 3" xfId="24875"/>
    <cellStyle name="Обычный 5 49 3 2" xfId="24876"/>
    <cellStyle name="Обычный 5 49 3 2 2" xfId="24877"/>
    <cellStyle name="Обычный 5 49 3 2 2 2" xfId="54750"/>
    <cellStyle name="Обычный 5 49 3 2 3" xfId="54751"/>
    <cellStyle name="Обычный 5 49 3 3" xfId="24878"/>
    <cellStyle name="Обычный 5 49 3 3 2" xfId="54752"/>
    <cellStyle name="Обычный 5 49 3 4" xfId="54753"/>
    <cellStyle name="Обычный 5 49 4" xfId="24879"/>
    <cellStyle name="Обычный 5 49 4 2" xfId="24880"/>
    <cellStyle name="Обычный 5 49 4 2 2" xfId="24881"/>
    <cellStyle name="Обычный 5 49 4 2 2 2" xfId="54754"/>
    <cellStyle name="Обычный 5 49 4 2 3" xfId="54755"/>
    <cellStyle name="Обычный 5 49 4 3" xfId="24882"/>
    <cellStyle name="Обычный 5 49 4 3 2" xfId="54756"/>
    <cellStyle name="Обычный 5 49 4 4" xfId="54757"/>
    <cellStyle name="Обычный 5 49 5" xfId="24883"/>
    <cellStyle name="Обычный 5 49 5 2" xfId="24884"/>
    <cellStyle name="Обычный 5 49 5 2 2" xfId="54758"/>
    <cellStyle name="Обычный 5 49 5 3" xfId="54759"/>
    <cellStyle name="Обычный 5 49 6" xfId="24885"/>
    <cellStyle name="Обычный 5 49 6 2" xfId="54760"/>
    <cellStyle name="Обычный 5 49 7" xfId="24886"/>
    <cellStyle name="Обычный 5 49 7 2" xfId="54761"/>
    <cellStyle name="Обычный 5 49 8" xfId="54762"/>
    <cellStyle name="Обычный 5 5" xfId="24887"/>
    <cellStyle name="Обычный 5 5 10" xfId="24888"/>
    <cellStyle name="Обычный 5 5 10 2" xfId="24889"/>
    <cellStyle name="Обычный 5 5 10 2 2" xfId="24890"/>
    <cellStyle name="Обычный 5 5 10 2 2 2" xfId="24891"/>
    <cellStyle name="Обычный 5 5 10 2 2 2 2" xfId="54763"/>
    <cellStyle name="Обычный 5 5 10 2 2 3" xfId="54764"/>
    <cellStyle name="Обычный 5 5 10 2 3" xfId="24892"/>
    <cellStyle name="Обычный 5 5 10 2 3 2" xfId="54765"/>
    <cellStyle name="Обычный 5 5 10 2 4" xfId="54766"/>
    <cellStyle name="Обычный 5 5 10 3" xfId="24893"/>
    <cellStyle name="Обычный 5 5 10 3 2" xfId="24894"/>
    <cellStyle name="Обычный 5 5 10 3 2 2" xfId="24895"/>
    <cellStyle name="Обычный 5 5 10 3 2 2 2" xfId="54767"/>
    <cellStyle name="Обычный 5 5 10 3 2 3" xfId="54768"/>
    <cellStyle name="Обычный 5 5 10 3 3" xfId="24896"/>
    <cellStyle name="Обычный 5 5 10 3 3 2" xfId="54769"/>
    <cellStyle name="Обычный 5 5 10 3 4" xfId="54770"/>
    <cellStyle name="Обычный 5 5 10 4" xfId="24897"/>
    <cellStyle name="Обычный 5 5 10 4 2" xfId="24898"/>
    <cellStyle name="Обычный 5 5 10 4 2 2" xfId="24899"/>
    <cellStyle name="Обычный 5 5 10 4 2 2 2" xfId="54771"/>
    <cellStyle name="Обычный 5 5 10 4 2 3" xfId="54772"/>
    <cellStyle name="Обычный 5 5 10 4 3" xfId="24900"/>
    <cellStyle name="Обычный 5 5 10 4 3 2" xfId="54773"/>
    <cellStyle name="Обычный 5 5 10 4 4" xfId="54774"/>
    <cellStyle name="Обычный 5 5 10 5" xfId="24901"/>
    <cellStyle name="Обычный 5 5 10 5 2" xfId="24902"/>
    <cellStyle name="Обычный 5 5 10 5 2 2" xfId="54775"/>
    <cellStyle name="Обычный 5 5 10 5 3" xfId="54776"/>
    <cellStyle name="Обычный 5 5 10 6" xfId="24903"/>
    <cellStyle name="Обычный 5 5 10 6 2" xfId="54777"/>
    <cellStyle name="Обычный 5 5 10 7" xfId="24904"/>
    <cellStyle name="Обычный 5 5 10 7 2" xfId="54778"/>
    <cellStyle name="Обычный 5 5 10 8" xfId="54779"/>
    <cellStyle name="Обычный 5 5 11" xfId="24905"/>
    <cellStyle name="Обычный 5 5 11 2" xfId="24906"/>
    <cellStyle name="Обычный 5 5 11 2 2" xfId="24907"/>
    <cellStyle name="Обычный 5 5 11 2 2 2" xfId="24908"/>
    <cellStyle name="Обычный 5 5 11 2 2 2 2" xfId="54780"/>
    <cellStyle name="Обычный 5 5 11 2 2 3" xfId="54781"/>
    <cellStyle name="Обычный 5 5 11 2 3" xfId="24909"/>
    <cellStyle name="Обычный 5 5 11 2 3 2" xfId="54782"/>
    <cellStyle name="Обычный 5 5 11 2 4" xfId="54783"/>
    <cellStyle name="Обычный 5 5 11 3" xfId="24910"/>
    <cellStyle name="Обычный 5 5 11 3 2" xfId="24911"/>
    <cellStyle name="Обычный 5 5 11 3 2 2" xfId="24912"/>
    <cellStyle name="Обычный 5 5 11 3 2 2 2" xfId="54784"/>
    <cellStyle name="Обычный 5 5 11 3 2 3" xfId="54785"/>
    <cellStyle name="Обычный 5 5 11 3 3" xfId="24913"/>
    <cellStyle name="Обычный 5 5 11 3 3 2" xfId="54786"/>
    <cellStyle name="Обычный 5 5 11 3 4" xfId="54787"/>
    <cellStyle name="Обычный 5 5 11 4" xfId="24914"/>
    <cellStyle name="Обычный 5 5 11 4 2" xfId="24915"/>
    <cellStyle name="Обычный 5 5 11 4 2 2" xfId="24916"/>
    <cellStyle name="Обычный 5 5 11 4 2 2 2" xfId="54788"/>
    <cellStyle name="Обычный 5 5 11 4 2 3" xfId="54789"/>
    <cellStyle name="Обычный 5 5 11 4 3" xfId="24917"/>
    <cellStyle name="Обычный 5 5 11 4 3 2" xfId="54790"/>
    <cellStyle name="Обычный 5 5 11 4 4" xfId="54791"/>
    <cellStyle name="Обычный 5 5 11 5" xfId="24918"/>
    <cellStyle name="Обычный 5 5 11 5 2" xfId="24919"/>
    <cellStyle name="Обычный 5 5 11 5 2 2" xfId="54792"/>
    <cellStyle name="Обычный 5 5 11 5 3" xfId="54793"/>
    <cellStyle name="Обычный 5 5 11 6" xfId="24920"/>
    <cellStyle name="Обычный 5 5 11 6 2" xfId="54794"/>
    <cellStyle name="Обычный 5 5 11 7" xfId="24921"/>
    <cellStyle name="Обычный 5 5 11 7 2" xfId="54795"/>
    <cellStyle name="Обычный 5 5 11 8" xfId="54796"/>
    <cellStyle name="Обычный 5 5 12" xfId="24922"/>
    <cellStyle name="Обычный 5 5 12 2" xfId="24923"/>
    <cellStyle name="Обычный 5 5 12 2 2" xfId="24924"/>
    <cellStyle name="Обычный 5 5 12 2 2 2" xfId="24925"/>
    <cellStyle name="Обычный 5 5 12 2 2 2 2" xfId="54797"/>
    <cellStyle name="Обычный 5 5 12 2 2 3" xfId="54798"/>
    <cellStyle name="Обычный 5 5 12 2 3" xfId="24926"/>
    <cellStyle name="Обычный 5 5 12 2 3 2" xfId="54799"/>
    <cellStyle name="Обычный 5 5 12 2 4" xfId="54800"/>
    <cellStyle name="Обычный 5 5 12 3" xfId="24927"/>
    <cellStyle name="Обычный 5 5 12 3 2" xfId="24928"/>
    <cellStyle name="Обычный 5 5 12 3 2 2" xfId="24929"/>
    <cellStyle name="Обычный 5 5 12 3 2 2 2" xfId="54801"/>
    <cellStyle name="Обычный 5 5 12 3 2 3" xfId="54802"/>
    <cellStyle name="Обычный 5 5 12 3 3" xfId="24930"/>
    <cellStyle name="Обычный 5 5 12 3 3 2" xfId="54803"/>
    <cellStyle name="Обычный 5 5 12 3 4" xfId="54804"/>
    <cellStyle name="Обычный 5 5 12 4" xfId="24931"/>
    <cellStyle name="Обычный 5 5 12 4 2" xfId="24932"/>
    <cellStyle name="Обычный 5 5 12 4 2 2" xfId="24933"/>
    <cellStyle name="Обычный 5 5 12 4 2 2 2" xfId="54805"/>
    <cellStyle name="Обычный 5 5 12 4 2 3" xfId="54806"/>
    <cellStyle name="Обычный 5 5 12 4 3" xfId="24934"/>
    <cellStyle name="Обычный 5 5 12 4 3 2" xfId="54807"/>
    <cellStyle name="Обычный 5 5 12 4 4" xfId="54808"/>
    <cellStyle name="Обычный 5 5 12 5" xfId="24935"/>
    <cellStyle name="Обычный 5 5 12 5 2" xfId="24936"/>
    <cellStyle name="Обычный 5 5 12 5 2 2" xfId="54809"/>
    <cellStyle name="Обычный 5 5 12 5 3" xfId="54810"/>
    <cellStyle name="Обычный 5 5 12 6" xfId="24937"/>
    <cellStyle name="Обычный 5 5 12 6 2" xfId="54811"/>
    <cellStyle name="Обычный 5 5 12 7" xfId="24938"/>
    <cellStyle name="Обычный 5 5 12 7 2" xfId="54812"/>
    <cellStyle name="Обычный 5 5 12 8" xfId="54813"/>
    <cellStyle name="Обычный 5 5 13" xfId="24939"/>
    <cellStyle name="Обычный 5 5 13 2" xfId="24940"/>
    <cellStyle name="Обычный 5 5 13 2 2" xfId="24941"/>
    <cellStyle name="Обычный 5 5 13 2 2 2" xfId="24942"/>
    <cellStyle name="Обычный 5 5 13 2 2 2 2" xfId="54814"/>
    <cellStyle name="Обычный 5 5 13 2 2 3" xfId="54815"/>
    <cellStyle name="Обычный 5 5 13 2 3" xfId="24943"/>
    <cellStyle name="Обычный 5 5 13 2 3 2" xfId="54816"/>
    <cellStyle name="Обычный 5 5 13 2 4" xfId="54817"/>
    <cellStyle name="Обычный 5 5 13 3" xfId="24944"/>
    <cellStyle name="Обычный 5 5 13 3 2" xfId="24945"/>
    <cellStyle name="Обычный 5 5 13 3 2 2" xfId="24946"/>
    <cellStyle name="Обычный 5 5 13 3 2 2 2" xfId="54818"/>
    <cellStyle name="Обычный 5 5 13 3 2 3" xfId="54819"/>
    <cellStyle name="Обычный 5 5 13 3 3" xfId="24947"/>
    <cellStyle name="Обычный 5 5 13 3 3 2" xfId="54820"/>
    <cellStyle name="Обычный 5 5 13 3 4" xfId="54821"/>
    <cellStyle name="Обычный 5 5 13 4" xfId="24948"/>
    <cellStyle name="Обычный 5 5 13 4 2" xfId="24949"/>
    <cellStyle name="Обычный 5 5 13 4 2 2" xfId="24950"/>
    <cellStyle name="Обычный 5 5 13 4 2 2 2" xfId="54822"/>
    <cellStyle name="Обычный 5 5 13 4 2 3" xfId="54823"/>
    <cellStyle name="Обычный 5 5 13 4 3" xfId="24951"/>
    <cellStyle name="Обычный 5 5 13 4 3 2" xfId="54824"/>
    <cellStyle name="Обычный 5 5 13 4 4" xfId="54825"/>
    <cellStyle name="Обычный 5 5 13 5" xfId="24952"/>
    <cellStyle name="Обычный 5 5 13 5 2" xfId="24953"/>
    <cellStyle name="Обычный 5 5 13 5 2 2" xfId="54826"/>
    <cellStyle name="Обычный 5 5 13 5 3" xfId="54827"/>
    <cellStyle name="Обычный 5 5 13 6" xfId="24954"/>
    <cellStyle name="Обычный 5 5 13 6 2" xfId="54828"/>
    <cellStyle name="Обычный 5 5 13 7" xfId="24955"/>
    <cellStyle name="Обычный 5 5 13 7 2" xfId="54829"/>
    <cellStyle name="Обычный 5 5 13 8" xfId="54830"/>
    <cellStyle name="Обычный 5 5 14" xfId="24956"/>
    <cellStyle name="Обычный 5 5 14 2" xfId="24957"/>
    <cellStyle name="Обычный 5 5 14 2 2" xfId="24958"/>
    <cellStyle name="Обычный 5 5 14 2 2 2" xfId="24959"/>
    <cellStyle name="Обычный 5 5 14 2 2 2 2" xfId="54831"/>
    <cellStyle name="Обычный 5 5 14 2 2 3" xfId="54832"/>
    <cellStyle name="Обычный 5 5 14 2 3" xfId="24960"/>
    <cellStyle name="Обычный 5 5 14 2 3 2" xfId="54833"/>
    <cellStyle name="Обычный 5 5 14 2 4" xfId="54834"/>
    <cellStyle name="Обычный 5 5 14 3" xfId="24961"/>
    <cellStyle name="Обычный 5 5 14 3 2" xfId="24962"/>
    <cellStyle name="Обычный 5 5 14 3 2 2" xfId="24963"/>
    <cellStyle name="Обычный 5 5 14 3 2 2 2" xfId="54835"/>
    <cellStyle name="Обычный 5 5 14 3 2 3" xfId="54836"/>
    <cellStyle name="Обычный 5 5 14 3 3" xfId="24964"/>
    <cellStyle name="Обычный 5 5 14 3 3 2" xfId="54837"/>
    <cellStyle name="Обычный 5 5 14 3 4" xfId="54838"/>
    <cellStyle name="Обычный 5 5 14 4" xfId="24965"/>
    <cellStyle name="Обычный 5 5 14 4 2" xfId="24966"/>
    <cellStyle name="Обычный 5 5 14 4 2 2" xfId="24967"/>
    <cellStyle name="Обычный 5 5 14 4 2 2 2" xfId="54839"/>
    <cellStyle name="Обычный 5 5 14 4 2 3" xfId="54840"/>
    <cellStyle name="Обычный 5 5 14 4 3" xfId="24968"/>
    <cellStyle name="Обычный 5 5 14 4 3 2" xfId="54841"/>
    <cellStyle name="Обычный 5 5 14 4 4" xfId="54842"/>
    <cellStyle name="Обычный 5 5 14 5" xfId="24969"/>
    <cellStyle name="Обычный 5 5 14 5 2" xfId="24970"/>
    <cellStyle name="Обычный 5 5 14 5 2 2" xfId="54843"/>
    <cellStyle name="Обычный 5 5 14 5 3" xfId="54844"/>
    <cellStyle name="Обычный 5 5 14 6" xfId="24971"/>
    <cellStyle name="Обычный 5 5 14 6 2" xfId="54845"/>
    <cellStyle name="Обычный 5 5 14 7" xfId="24972"/>
    <cellStyle name="Обычный 5 5 14 7 2" xfId="54846"/>
    <cellStyle name="Обычный 5 5 14 8" xfId="54847"/>
    <cellStyle name="Обычный 5 5 15" xfId="24973"/>
    <cellStyle name="Обычный 5 5 15 2" xfId="24974"/>
    <cellStyle name="Обычный 5 5 15 2 2" xfId="24975"/>
    <cellStyle name="Обычный 5 5 15 2 2 2" xfId="24976"/>
    <cellStyle name="Обычный 5 5 15 2 2 2 2" xfId="54848"/>
    <cellStyle name="Обычный 5 5 15 2 2 3" xfId="54849"/>
    <cellStyle name="Обычный 5 5 15 2 3" xfId="24977"/>
    <cellStyle name="Обычный 5 5 15 2 3 2" xfId="54850"/>
    <cellStyle name="Обычный 5 5 15 2 4" xfId="54851"/>
    <cellStyle name="Обычный 5 5 15 3" xfId="24978"/>
    <cellStyle name="Обычный 5 5 15 3 2" xfId="24979"/>
    <cellStyle name="Обычный 5 5 15 3 2 2" xfId="24980"/>
    <cellStyle name="Обычный 5 5 15 3 2 2 2" xfId="54852"/>
    <cellStyle name="Обычный 5 5 15 3 2 3" xfId="54853"/>
    <cellStyle name="Обычный 5 5 15 3 3" xfId="24981"/>
    <cellStyle name="Обычный 5 5 15 3 3 2" xfId="54854"/>
    <cellStyle name="Обычный 5 5 15 3 4" xfId="54855"/>
    <cellStyle name="Обычный 5 5 15 4" xfId="24982"/>
    <cellStyle name="Обычный 5 5 15 4 2" xfId="24983"/>
    <cellStyle name="Обычный 5 5 15 4 2 2" xfId="24984"/>
    <cellStyle name="Обычный 5 5 15 4 2 2 2" xfId="54856"/>
    <cellStyle name="Обычный 5 5 15 4 2 3" xfId="54857"/>
    <cellStyle name="Обычный 5 5 15 4 3" xfId="24985"/>
    <cellStyle name="Обычный 5 5 15 4 3 2" xfId="54858"/>
    <cellStyle name="Обычный 5 5 15 4 4" xfId="54859"/>
    <cellStyle name="Обычный 5 5 15 5" xfId="24986"/>
    <cellStyle name="Обычный 5 5 15 5 2" xfId="24987"/>
    <cellStyle name="Обычный 5 5 15 5 2 2" xfId="54860"/>
    <cellStyle name="Обычный 5 5 15 5 3" xfId="54861"/>
    <cellStyle name="Обычный 5 5 15 6" xfId="24988"/>
    <cellStyle name="Обычный 5 5 15 6 2" xfId="54862"/>
    <cellStyle name="Обычный 5 5 15 7" xfId="24989"/>
    <cellStyle name="Обычный 5 5 15 7 2" xfId="54863"/>
    <cellStyle name="Обычный 5 5 15 8" xfId="54864"/>
    <cellStyle name="Обычный 5 5 16" xfId="24990"/>
    <cellStyle name="Обычный 5 5 16 2" xfId="24991"/>
    <cellStyle name="Обычный 5 5 16 2 2" xfId="24992"/>
    <cellStyle name="Обычный 5 5 16 2 2 2" xfId="24993"/>
    <cellStyle name="Обычный 5 5 16 2 2 2 2" xfId="54865"/>
    <cellStyle name="Обычный 5 5 16 2 2 3" xfId="54866"/>
    <cellStyle name="Обычный 5 5 16 2 3" xfId="24994"/>
    <cellStyle name="Обычный 5 5 16 2 3 2" xfId="54867"/>
    <cellStyle name="Обычный 5 5 16 2 4" xfId="54868"/>
    <cellStyle name="Обычный 5 5 16 3" xfId="24995"/>
    <cellStyle name="Обычный 5 5 16 3 2" xfId="24996"/>
    <cellStyle name="Обычный 5 5 16 3 2 2" xfId="24997"/>
    <cellStyle name="Обычный 5 5 16 3 2 2 2" xfId="54869"/>
    <cellStyle name="Обычный 5 5 16 3 2 3" xfId="54870"/>
    <cellStyle name="Обычный 5 5 16 3 3" xfId="24998"/>
    <cellStyle name="Обычный 5 5 16 3 3 2" xfId="54871"/>
    <cellStyle name="Обычный 5 5 16 3 4" xfId="54872"/>
    <cellStyle name="Обычный 5 5 16 4" xfId="24999"/>
    <cellStyle name="Обычный 5 5 16 4 2" xfId="25000"/>
    <cellStyle name="Обычный 5 5 16 4 2 2" xfId="25001"/>
    <cellStyle name="Обычный 5 5 16 4 2 2 2" xfId="54873"/>
    <cellStyle name="Обычный 5 5 16 4 2 3" xfId="54874"/>
    <cellStyle name="Обычный 5 5 16 4 3" xfId="25002"/>
    <cellStyle name="Обычный 5 5 16 4 3 2" xfId="54875"/>
    <cellStyle name="Обычный 5 5 16 4 4" xfId="54876"/>
    <cellStyle name="Обычный 5 5 16 5" xfId="25003"/>
    <cellStyle name="Обычный 5 5 16 5 2" xfId="25004"/>
    <cellStyle name="Обычный 5 5 16 5 2 2" xfId="54877"/>
    <cellStyle name="Обычный 5 5 16 5 3" xfId="54878"/>
    <cellStyle name="Обычный 5 5 16 6" xfId="25005"/>
    <cellStyle name="Обычный 5 5 16 6 2" xfId="54879"/>
    <cellStyle name="Обычный 5 5 16 7" xfId="25006"/>
    <cellStyle name="Обычный 5 5 16 7 2" xfId="54880"/>
    <cellStyle name="Обычный 5 5 16 8" xfId="54881"/>
    <cellStyle name="Обычный 5 5 17" xfId="25007"/>
    <cellStyle name="Обычный 5 5 17 2" xfId="25008"/>
    <cellStyle name="Обычный 5 5 17 2 2" xfId="25009"/>
    <cellStyle name="Обычный 5 5 17 2 2 2" xfId="25010"/>
    <cellStyle name="Обычный 5 5 17 2 2 2 2" xfId="54882"/>
    <cellStyle name="Обычный 5 5 17 2 2 3" xfId="54883"/>
    <cellStyle name="Обычный 5 5 17 2 3" xfId="25011"/>
    <cellStyle name="Обычный 5 5 17 2 3 2" xfId="54884"/>
    <cellStyle name="Обычный 5 5 17 2 4" xfId="54885"/>
    <cellStyle name="Обычный 5 5 17 3" xfId="25012"/>
    <cellStyle name="Обычный 5 5 17 3 2" xfId="25013"/>
    <cellStyle name="Обычный 5 5 17 3 2 2" xfId="25014"/>
    <cellStyle name="Обычный 5 5 17 3 2 2 2" xfId="54886"/>
    <cellStyle name="Обычный 5 5 17 3 2 3" xfId="54887"/>
    <cellStyle name="Обычный 5 5 17 3 3" xfId="25015"/>
    <cellStyle name="Обычный 5 5 17 3 3 2" xfId="54888"/>
    <cellStyle name="Обычный 5 5 17 3 4" xfId="54889"/>
    <cellStyle name="Обычный 5 5 17 4" xfId="25016"/>
    <cellStyle name="Обычный 5 5 17 4 2" xfId="25017"/>
    <cellStyle name="Обычный 5 5 17 4 2 2" xfId="25018"/>
    <cellStyle name="Обычный 5 5 17 4 2 2 2" xfId="54890"/>
    <cellStyle name="Обычный 5 5 17 4 2 3" xfId="54891"/>
    <cellStyle name="Обычный 5 5 17 4 3" xfId="25019"/>
    <cellStyle name="Обычный 5 5 17 4 3 2" xfId="54892"/>
    <cellStyle name="Обычный 5 5 17 4 4" xfId="54893"/>
    <cellStyle name="Обычный 5 5 17 5" xfId="25020"/>
    <cellStyle name="Обычный 5 5 17 5 2" xfId="25021"/>
    <cellStyle name="Обычный 5 5 17 5 2 2" xfId="54894"/>
    <cellStyle name="Обычный 5 5 17 5 3" xfId="54895"/>
    <cellStyle name="Обычный 5 5 17 6" xfId="25022"/>
    <cellStyle name="Обычный 5 5 17 6 2" xfId="54896"/>
    <cellStyle name="Обычный 5 5 17 7" xfId="25023"/>
    <cellStyle name="Обычный 5 5 17 7 2" xfId="54897"/>
    <cellStyle name="Обычный 5 5 17 8" xfId="54898"/>
    <cellStyle name="Обычный 5 5 18" xfId="25024"/>
    <cellStyle name="Обычный 5 5 18 2" xfId="25025"/>
    <cellStyle name="Обычный 5 5 18 2 2" xfId="25026"/>
    <cellStyle name="Обычный 5 5 18 2 2 2" xfId="25027"/>
    <cellStyle name="Обычный 5 5 18 2 2 2 2" xfId="54899"/>
    <cellStyle name="Обычный 5 5 18 2 2 3" xfId="54900"/>
    <cellStyle name="Обычный 5 5 18 2 3" xfId="25028"/>
    <cellStyle name="Обычный 5 5 18 2 3 2" xfId="54901"/>
    <cellStyle name="Обычный 5 5 18 2 4" xfId="54902"/>
    <cellStyle name="Обычный 5 5 18 3" xfId="25029"/>
    <cellStyle name="Обычный 5 5 18 3 2" xfId="25030"/>
    <cellStyle name="Обычный 5 5 18 3 2 2" xfId="25031"/>
    <cellStyle name="Обычный 5 5 18 3 2 2 2" xfId="54903"/>
    <cellStyle name="Обычный 5 5 18 3 2 3" xfId="54904"/>
    <cellStyle name="Обычный 5 5 18 3 3" xfId="25032"/>
    <cellStyle name="Обычный 5 5 18 3 3 2" xfId="54905"/>
    <cellStyle name="Обычный 5 5 18 3 4" xfId="54906"/>
    <cellStyle name="Обычный 5 5 18 4" xfId="25033"/>
    <cellStyle name="Обычный 5 5 18 4 2" xfId="25034"/>
    <cellStyle name="Обычный 5 5 18 4 2 2" xfId="25035"/>
    <cellStyle name="Обычный 5 5 18 4 2 2 2" xfId="54907"/>
    <cellStyle name="Обычный 5 5 18 4 2 3" xfId="54908"/>
    <cellStyle name="Обычный 5 5 18 4 3" xfId="25036"/>
    <cellStyle name="Обычный 5 5 18 4 3 2" xfId="54909"/>
    <cellStyle name="Обычный 5 5 18 4 4" xfId="54910"/>
    <cellStyle name="Обычный 5 5 18 5" xfId="25037"/>
    <cellStyle name="Обычный 5 5 18 5 2" xfId="25038"/>
    <cellStyle name="Обычный 5 5 18 5 2 2" xfId="54911"/>
    <cellStyle name="Обычный 5 5 18 5 3" xfId="54912"/>
    <cellStyle name="Обычный 5 5 18 6" xfId="25039"/>
    <cellStyle name="Обычный 5 5 18 6 2" xfId="54913"/>
    <cellStyle name="Обычный 5 5 18 7" xfId="25040"/>
    <cellStyle name="Обычный 5 5 18 7 2" xfId="54914"/>
    <cellStyle name="Обычный 5 5 18 8" xfId="54915"/>
    <cellStyle name="Обычный 5 5 19" xfId="25041"/>
    <cellStyle name="Обычный 5 5 19 2" xfId="25042"/>
    <cellStyle name="Обычный 5 5 19 2 2" xfId="25043"/>
    <cellStyle name="Обычный 5 5 19 2 2 2" xfId="25044"/>
    <cellStyle name="Обычный 5 5 19 2 2 2 2" xfId="54916"/>
    <cellStyle name="Обычный 5 5 19 2 2 3" xfId="54917"/>
    <cellStyle name="Обычный 5 5 19 2 3" xfId="25045"/>
    <cellStyle name="Обычный 5 5 19 2 3 2" xfId="54918"/>
    <cellStyle name="Обычный 5 5 19 2 4" xfId="54919"/>
    <cellStyle name="Обычный 5 5 19 3" xfId="25046"/>
    <cellStyle name="Обычный 5 5 19 3 2" xfId="25047"/>
    <cellStyle name="Обычный 5 5 19 3 2 2" xfId="25048"/>
    <cellStyle name="Обычный 5 5 19 3 2 2 2" xfId="54920"/>
    <cellStyle name="Обычный 5 5 19 3 2 3" xfId="54921"/>
    <cellStyle name="Обычный 5 5 19 3 3" xfId="25049"/>
    <cellStyle name="Обычный 5 5 19 3 3 2" xfId="54922"/>
    <cellStyle name="Обычный 5 5 19 3 4" xfId="54923"/>
    <cellStyle name="Обычный 5 5 19 4" xfId="25050"/>
    <cellStyle name="Обычный 5 5 19 4 2" xfId="25051"/>
    <cellStyle name="Обычный 5 5 19 4 2 2" xfId="25052"/>
    <cellStyle name="Обычный 5 5 19 4 2 2 2" xfId="54924"/>
    <cellStyle name="Обычный 5 5 19 4 2 3" xfId="54925"/>
    <cellStyle name="Обычный 5 5 19 4 3" xfId="25053"/>
    <cellStyle name="Обычный 5 5 19 4 3 2" xfId="54926"/>
    <cellStyle name="Обычный 5 5 19 4 4" xfId="54927"/>
    <cellStyle name="Обычный 5 5 19 5" xfId="25054"/>
    <cellStyle name="Обычный 5 5 19 5 2" xfId="25055"/>
    <cellStyle name="Обычный 5 5 19 5 2 2" xfId="54928"/>
    <cellStyle name="Обычный 5 5 19 5 3" xfId="54929"/>
    <cellStyle name="Обычный 5 5 19 6" xfId="25056"/>
    <cellStyle name="Обычный 5 5 19 6 2" xfId="54930"/>
    <cellStyle name="Обычный 5 5 19 7" xfId="25057"/>
    <cellStyle name="Обычный 5 5 19 7 2" xfId="54931"/>
    <cellStyle name="Обычный 5 5 19 8" xfId="54932"/>
    <cellStyle name="Обычный 5 5 2" xfId="25058"/>
    <cellStyle name="Обычный 5 5 2 2" xfId="25059"/>
    <cellStyle name="Обычный 5 5 2 2 2" xfId="25060"/>
    <cellStyle name="Обычный 5 5 2 2 2 2" xfId="25061"/>
    <cellStyle name="Обычный 5 5 2 2 2 2 2" xfId="54933"/>
    <cellStyle name="Обычный 5 5 2 2 2 3" xfId="54934"/>
    <cellStyle name="Обычный 5 5 2 2 3" xfId="25062"/>
    <cellStyle name="Обычный 5 5 2 2 3 2" xfId="54935"/>
    <cellStyle name="Обычный 5 5 2 2 4" xfId="54936"/>
    <cellStyle name="Обычный 5 5 2 3" xfId="25063"/>
    <cellStyle name="Обычный 5 5 2 3 2" xfId="25064"/>
    <cellStyle name="Обычный 5 5 2 3 2 2" xfId="25065"/>
    <cellStyle name="Обычный 5 5 2 3 2 2 2" xfId="54937"/>
    <cellStyle name="Обычный 5 5 2 3 2 3" xfId="54938"/>
    <cellStyle name="Обычный 5 5 2 3 3" xfId="25066"/>
    <cellStyle name="Обычный 5 5 2 3 3 2" xfId="54939"/>
    <cellStyle name="Обычный 5 5 2 3 4" xfId="54940"/>
    <cellStyle name="Обычный 5 5 2 4" xfId="25067"/>
    <cellStyle name="Обычный 5 5 2 4 2" xfId="25068"/>
    <cellStyle name="Обычный 5 5 2 4 2 2" xfId="25069"/>
    <cellStyle name="Обычный 5 5 2 4 2 2 2" xfId="54941"/>
    <cellStyle name="Обычный 5 5 2 4 2 3" xfId="54942"/>
    <cellStyle name="Обычный 5 5 2 4 3" xfId="25070"/>
    <cellStyle name="Обычный 5 5 2 4 3 2" xfId="54943"/>
    <cellStyle name="Обычный 5 5 2 4 4" xfId="54944"/>
    <cellStyle name="Обычный 5 5 2 5" xfId="25071"/>
    <cellStyle name="Обычный 5 5 2 5 2" xfId="25072"/>
    <cellStyle name="Обычный 5 5 2 5 2 2" xfId="25073"/>
    <cellStyle name="Обычный 5 5 2 5 2 2 2" xfId="54945"/>
    <cellStyle name="Обычный 5 5 2 5 2 3" xfId="54946"/>
    <cellStyle name="Обычный 5 5 2 5 3" xfId="25074"/>
    <cellStyle name="Обычный 5 5 2 5 3 2" xfId="54947"/>
    <cellStyle name="Обычный 5 5 2 5 4" xfId="54948"/>
    <cellStyle name="Обычный 5 5 2 6" xfId="25075"/>
    <cellStyle name="Обычный 5 5 2 6 2" xfId="25076"/>
    <cellStyle name="Обычный 5 5 2 6 2 2" xfId="54949"/>
    <cellStyle name="Обычный 5 5 2 6 3" xfId="54950"/>
    <cellStyle name="Обычный 5 5 2 7" xfId="25077"/>
    <cellStyle name="Обычный 5 5 2 7 2" xfId="54951"/>
    <cellStyle name="Обычный 5 5 2 8" xfId="25078"/>
    <cellStyle name="Обычный 5 5 2 8 2" xfId="54952"/>
    <cellStyle name="Обычный 5 5 2 9" xfId="54953"/>
    <cellStyle name="Обычный 5 5 20" xfId="25079"/>
    <cellStyle name="Обычный 5 5 20 2" xfId="25080"/>
    <cellStyle name="Обычный 5 5 20 2 2" xfId="25081"/>
    <cellStyle name="Обычный 5 5 20 2 2 2" xfId="25082"/>
    <cellStyle name="Обычный 5 5 20 2 2 2 2" xfId="54954"/>
    <cellStyle name="Обычный 5 5 20 2 2 3" xfId="54955"/>
    <cellStyle name="Обычный 5 5 20 2 3" xfId="25083"/>
    <cellStyle name="Обычный 5 5 20 2 3 2" xfId="54956"/>
    <cellStyle name="Обычный 5 5 20 2 4" xfId="54957"/>
    <cellStyle name="Обычный 5 5 20 3" xfId="25084"/>
    <cellStyle name="Обычный 5 5 20 3 2" xfId="25085"/>
    <cellStyle name="Обычный 5 5 20 3 2 2" xfId="25086"/>
    <cellStyle name="Обычный 5 5 20 3 2 2 2" xfId="54958"/>
    <cellStyle name="Обычный 5 5 20 3 2 3" xfId="54959"/>
    <cellStyle name="Обычный 5 5 20 3 3" xfId="25087"/>
    <cellStyle name="Обычный 5 5 20 3 3 2" xfId="54960"/>
    <cellStyle name="Обычный 5 5 20 3 4" xfId="54961"/>
    <cellStyle name="Обычный 5 5 20 4" xfId="25088"/>
    <cellStyle name="Обычный 5 5 20 4 2" xfId="25089"/>
    <cellStyle name="Обычный 5 5 20 4 2 2" xfId="25090"/>
    <cellStyle name="Обычный 5 5 20 4 2 2 2" xfId="54962"/>
    <cellStyle name="Обычный 5 5 20 4 2 3" xfId="54963"/>
    <cellStyle name="Обычный 5 5 20 4 3" xfId="25091"/>
    <cellStyle name="Обычный 5 5 20 4 3 2" xfId="54964"/>
    <cellStyle name="Обычный 5 5 20 4 4" xfId="54965"/>
    <cellStyle name="Обычный 5 5 20 5" xfId="25092"/>
    <cellStyle name="Обычный 5 5 20 5 2" xfId="25093"/>
    <cellStyle name="Обычный 5 5 20 5 2 2" xfId="54966"/>
    <cellStyle name="Обычный 5 5 20 5 3" xfId="54967"/>
    <cellStyle name="Обычный 5 5 20 6" xfId="25094"/>
    <cellStyle name="Обычный 5 5 20 6 2" xfId="54968"/>
    <cellStyle name="Обычный 5 5 20 7" xfId="25095"/>
    <cellStyle name="Обычный 5 5 20 7 2" xfId="54969"/>
    <cellStyle name="Обычный 5 5 20 8" xfId="54970"/>
    <cellStyle name="Обычный 5 5 21" xfId="25096"/>
    <cellStyle name="Обычный 5 5 21 2" xfId="25097"/>
    <cellStyle name="Обычный 5 5 21 2 2" xfId="25098"/>
    <cellStyle name="Обычный 5 5 21 2 2 2" xfId="25099"/>
    <cellStyle name="Обычный 5 5 21 2 2 2 2" xfId="54971"/>
    <cellStyle name="Обычный 5 5 21 2 2 3" xfId="54972"/>
    <cellStyle name="Обычный 5 5 21 2 3" xfId="25100"/>
    <cellStyle name="Обычный 5 5 21 2 3 2" xfId="54973"/>
    <cellStyle name="Обычный 5 5 21 2 4" xfId="54974"/>
    <cellStyle name="Обычный 5 5 21 3" xfId="25101"/>
    <cellStyle name="Обычный 5 5 21 3 2" xfId="25102"/>
    <cellStyle name="Обычный 5 5 21 3 2 2" xfId="25103"/>
    <cellStyle name="Обычный 5 5 21 3 2 2 2" xfId="54975"/>
    <cellStyle name="Обычный 5 5 21 3 2 3" xfId="54976"/>
    <cellStyle name="Обычный 5 5 21 3 3" xfId="25104"/>
    <cellStyle name="Обычный 5 5 21 3 3 2" xfId="54977"/>
    <cellStyle name="Обычный 5 5 21 3 4" xfId="54978"/>
    <cellStyle name="Обычный 5 5 21 4" xfId="25105"/>
    <cellStyle name="Обычный 5 5 21 4 2" xfId="25106"/>
    <cellStyle name="Обычный 5 5 21 4 2 2" xfId="25107"/>
    <cellStyle name="Обычный 5 5 21 4 2 2 2" xfId="54979"/>
    <cellStyle name="Обычный 5 5 21 4 2 3" xfId="54980"/>
    <cellStyle name="Обычный 5 5 21 4 3" xfId="25108"/>
    <cellStyle name="Обычный 5 5 21 4 3 2" xfId="54981"/>
    <cellStyle name="Обычный 5 5 21 4 4" xfId="54982"/>
    <cellStyle name="Обычный 5 5 21 5" xfId="25109"/>
    <cellStyle name="Обычный 5 5 21 5 2" xfId="25110"/>
    <cellStyle name="Обычный 5 5 21 5 2 2" xfId="54983"/>
    <cellStyle name="Обычный 5 5 21 5 3" xfId="54984"/>
    <cellStyle name="Обычный 5 5 21 6" xfId="25111"/>
    <cellStyle name="Обычный 5 5 21 6 2" xfId="54985"/>
    <cellStyle name="Обычный 5 5 21 7" xfId="25112"/>
    <cellStyle name="Обычный 5 5 21 7 2" xfId="54986"/>
    <cellStyle name="Обычный 5 5 21 8" xfId="54987"/>
    <cellStyle name="Обычный 5 5 22" xfId="25113"/>
    <cellStyle name="Обычный 5 5 22 2" xfId="25114"/>
    <cellStyle name="Обычный 5 5 22 2 2" xfId="25115"/>
    <cellStyle name="Обычный 5 5 22 2 2 2" xfId="25116"/>
    <cellStyle name="Обычный 5 5 22 2 2 2 2" xfId="54988"/>
    <cellStyle name="Обычный 5 5 22 2 2 3" xfId="54989"/>
    <cellStyle name="Обычный 5 5 22 2 3" xfId="25117"/>
    <cellStyle name="Обычный 5 5 22 2 3 2" xfId="54990"/>
    <cellStyle name="Обычный 5 5 22 2 4" xfId="54991"/>
    <cellStyle name="Обычный 5 5 22 3" xfId="25118"/>
    <cellStyle name="Обычный 5 5 22 3 2" xfId="25119"/>
    <cellStyle name="Обычный 5 5 22 3 2 2" xfId="25120"/>
    <cellStyle name="Обычный 5 5 22 3 2 2 2" xfId="54992"/>
    <cellStyle name="Обычный 5 5 22 3 2 3" xfId="54993"/>
    <cellStyle name="Обычный 5 5 22 3 3" xfId="25121"/>
    <cellStyle name="Обычный 5 5 22 3 3 2" xfId="54994"/>
    <cellStyle name="Обычный 5 5 22 3 4" xfId="54995"/>
    <cellStyle name="Обычный 5 5 22 4" xfId="25122"/>
    <cellStyle name="Обычный 5 5 22 4 2" xfId="25123"/>
    <cellStyle name="Обычный 5 5 22 4 2 2" xfId="25124"/>
    <cellStyle name="Обычный 5 5 22 4 2 2 2" xfId="54996"/>
    <cellStyle name="Обычный 5 5 22 4 2 3" xfId="54997"/>
    <cellStyle name="Обычный 5 5 22 4 3" xfId="25125"/>
    <cellStyle name="Обычный 5 5 22 4 3 2" xfId="54998"/>
    <cellStyle name="Обычный 5 5 22 4 4" xfId="54999"/>
    <cellStyle name="Обычный 5 5 22 5" xfId="25126"/>
    <cellStyle name="Обычный 5 5 22 5 2" xfId="25127"/>
    <cellStyle name="Обычный 5 5 22 5 2 2" xfId="55000"/>
    <cellStyle name="Обычный 5 5 22 5 3" xfId="55001"/>
    <cellStyle name="Обычный 5 5 22 6" xfId="25128"/>
    <cellStyle name="Обычный 5 5 22 6 2" xfId="55002"/>
    <cellStyle name="Обычный 5 5 22 7" xfId="25129"/>
    <cellStyle name="Обычный 5 5 22 7 2" xfId="55003"/>
    <cellStyle name="Обычный 5 5 22 8" xfId="55004"/>
    <cellStyle name="Обычный 5 5 23" xfId="25130"/>
    <cellStyle name="Обычный 5 5 23 2" xfId="25131"/>
    <cellStyle name="Обычный 5 5 23 2 2" xfId="25132"/>
    <cellStyle name="Обычный 5 5 23 2 2 2" xfId="25133"/>
    <cellStyle name="Обычный 5 5 23 2 2 2 2" xfId="55005"/>
    <cellStyle name="Обычный 5 5 23 2 2 3" xfId="55006"/>
    <cellStyle name="Обычный 5 5 23 2 3" xfId="25134"/>
    <cellStyle name="Обычный 5 5 23 2 3 2" xfId="55007"/>
    <cellStyle name="Обычный 5 5 23 2 4" xfId="55008"/>
    <cellStyle name="Обычный 5 5 23 3" xfId="25135"/>
    <cellStyle name="Обычный 5 5 23 3 2" xfId="25136"/>
    <cellStyle name="Обычный 5 5 23 3 2 2" xfId="25137"/>
    <cellStyle name="Обычный 5 5 23 3 2 2 2" xfId="55009"/>
    <cellStyle name="Обычный 5 5 23 3 2 3" xfId="55010"/>
    <cellStyle name="Обычный 5 5 23 3 3" xfId="25138"/>
    <cellStyle name="Обычный 5 5 23 3 3 2" xfId="55011"/>
    <cellStyle name="Обычный 5 5 23 3 4" xfId="55012"/>
    <cellStyle name="Обычный 5 5 23 4" xfId="25139"/>
    <cellStyle name="Обычный 5 5 23 4 2" xfId="25140"/>
    <cellStyle name="Обычный 5 5 23 4 2 2" xfId="25141"/>
    <cellStyle name="Обычный 5 5 23 4 2 2 2" xfId="55013"/>
    <cellStyle name="Обычный 5 5 23 4 2 3" xfId="55014"/>
    <cellStyle name="Обычный 5 5 23 4 3" xfId="25142"/>
    <cellStyle name="Обычный 5 5 23 4 3 2" xfId="55015"/>
    <cellStyle name="Обычный 5 5 23 4 4" xfId="55016"/>
    <cellStyle name="Обычный 5 5 23 5" xfId="25143"/>
    <cellStyle name="Обычный 5 5 23 5 2" xfId="25144"/>
    <cellStyle name="Обычный 5 5 23 5 2 2" xfId="55017"/>
    <cellStyle name="Обычный 5 5 23 5 3" xfId="55018"/>
    <cellStyle name="Обычный 5 5 23 6" xfId="25145"/>
    <cellStyle name="Обычный 5 5 23 6 2" xfId="55019"/>
    <cellStyle name="Обычный 5 5 23 7" xfId="25146"/>
    <cellStyle name="Обычный 5 5 23 7 2" xfId="55020"/>
    <cellStyle name="Обычный 5 5 23 8" xfId="55021"/>
    <cellStyle name="Обычный 5 5 24" xfId="25147"/>
    <cellStyle name="Обычный 5 5 24 2" xfId="25148"/>
    <cellStyle name="Обычный 5 5 24 2 2" xfId="25149"/>
    <cellStyle name="Обычный 5 5 24 2 2 2" xfId="25150"/>
    <cellStyle name="Обычный 5 5 24 2 2 2 2" xfId="55022"/>
    <cellStyle name="Обычный 5 5 24 2 2 3" xfId="55023"/>
    <cellStyle name="Обычный 5 5 24 2 3" xfId="25151"/>
    <cellStyle name="Обычный 5 5 24 2 3 2" xfId="55024"/>
    <cellStyle name="Обычный 5 5 24 2 4" xfId="55025"/>
    <cellStyle name="Обычный 5 5 24 3" xfId="25152"/>
    <cellStyle name="Обычный 5 5 24 3 2" xfId="25153"/>
    <cellStyle name="Обычный 5 5 24 3 2 2" xfId="25154"/>
    <cellStyle name="Обычный 5 5 24 3 2 2 2" xfId="55026"/>
    <cellStyle name="Обычный 5 5 24 3 2 3" xfId="55027"/>
    <cellStyle name="Обычный 5 5 24 3 3" xfId="25155"/>
    <cellStyle name="Обычный 5 5 24 3 3 2" xfId="55028"/>
    <cellStyle name="Обычный 5 5 24 3 4" xfId="55029"/>
    <cellStyle name="Обычный 5 5 24 4" xfId="25156"/>
    <cellStyle name="Обычный 5 5 24 4 2" xfId="25157"/>
    <cellStyle name="Обычный 5 5 24 4 2 2" xfId="25158"/>
    <cellStyle name="Обычный 5 5 24 4 2 2 2" xfId="55030"/>
    <cellStyle name="Обычный 5 5 24 4 2 3" xfId="55031"/>
    <cellStyle name="Обычный 5 5 24 4 3" xfId="25159"/>
    <cellStyle name="Обычный 5 5 24 4 3 2" xfId="55032"/>
    <cellStyle name="Обычный 5 5 24 4 4" xfId="55033"/>
    <cellStyle name="Обычный 5 5 24 5" xfId="25160"/>
    <cellStyle name="Обычный 5 5 24 5 2" xfId="25161"/>
    <cellStyle name="Обычный 5 5 24 5 2 2" xfId="55034"/>
    <cellStyle name="Обычный 5 5 24 5 3" xfId="55035"/>
    <cellStyle name="Обычный 5 5 24 6" xfId="25162"/>
    <cellStyle name="Обычный 5 5 24 6 2" xfId="55036"/>
    <cellStyle name="Обычный 5 5 24 7" xfId="25163"/>
    <cellStyle name="Обычный 5 5 24 7 2" xfId="55037"/>
    <cellStyle name="Обычный 5 5 24 8" xfId="55038"/>
    <cellStyle name="Обычный 5 5 25" xfId="25164"/>
    <cellStyle name="Обычный 5 5 25 2" xfId="25165"/>
    <cellStyle name="Обычный 5 5 25 2 2" xfId="25166"/>
    <cellStyle name="Обычный 5 5 25 2 2 2" xfId="25167"/>
    <cellStyle name="Обычный 5 5 25 2 2 2 2" xfId="55039"/>
    <cellStyle name="Обычный 5 5 25 2 2 3" xfId="55040"/>
    <cellStyle name="Обычный 5 5 25 2 3" xfId="25168"/>
    <cellStyle name="Обычный 5 5 25 2 3 2" xfId="55041"/>
    <cellStyle name="Обычный 5 5 25 2 4" xfId="55042"/>
    <cellStyle name="Обычный 5 5 25 3" xfId="25169"/>
    <cellStyle name="Обычный 5 5 25 3 2" xfId="25170"/>
    <cellStyle name="Обычный 5 5 25 3 2 2" xfId="25171"/>
    <cellStyle name="Обычный 5 5 25 3 2 2 2" xfId="55043"/>
    <cellStyle name="Обычный 5 5 25 3 2 3" xfId="55044"/>
    <cellStyle name="Обычный 5 5 25 3 3" xfId="25172"/>
    <cellStyle name="Обычный 5 5 25 3 3 2" xfId="55045"/>
    <cellStyle name="Обычный 5 5 25 3 4" xfId="55046"/>
    <cellStyle name="Обычный 5 5 25 4" xfId="25173"/>
    <cellStyle name="Обычный 5 5 25 4 2" xfId="25174"/>
    <cellStyle name="Обычный 5 5 25 4 2 2" xfId="25175"/>
    <cellStyle name="Обычный 5 5 25 4 2 2 2" xfId="55047"/>
    <cellStyle name="Обычный 5 5 25 4 2 3" xfId="55048"/>
    <cellStyle name="Обычный 5 5 25 4 3" xfId="25176"/>
    <cellStyle name="Обычный 5 5 25 4 3 2" xfId="55049"/>
    <cellStyle name="Обычный 5 5 25 4 4" xfId="55050"/>
    <cellStyle name="Обычный 5 5 25 5" xfId="25177"/>
    <cellStyle name="Обычный 5 5 25 5 2" xfId="25178"/>
    <cellStyle name="Обычный 5 5 25 5 2 2" xfId="55051"/>
    <cellStyle name="Обычный 5 5 25 5 3" xfId="55052"/>
    <cellStyle name="Обычный 5 5 25 6" xfId="25179"/>
    <cellStyle name="Обычный 5 5 25 6 2" xfId="55053"/>
    <cellStyle name="Обычный 5 5 25 7" xfId="25180"/>
    <cellStyle name="Обычный 5 5 25 7 2" xfId="55054"/>
    <cellStyle name="Обычный 5 5 25 8" xfId="55055"/>
    <cellStyle name="Обычный 5 5 26" xfId="25181"/>
    <cellStyle name="Обычный 5 5 26 2" xfId="25182"/>
    <cellStyle name="Обычный 5 5 26 2 2" xfId="25183"/>
    <cellStyle name="Обычный 5 5 26 2 2 2" xfId="25184"/>
    <cellStyle name="Обычный 5 5 26 2 2 2 2" xfId="55056"/>
    <cellStyle name="Обычный 5 5 26 2 2 3" xfId="55057"/>
    <cellStyle name="Обычный 5 5 26 2 3" xfId="25185"/>
    <cellStyle name="Обычный 5 5 26 2 3 2" xfId="55058"/>
    <cellStyle name="Обычный 5 5 26 2 4" xfId="55059"/>
    <cellStyle name="Обычный 5 5 26 3" xfId="25186"/>
    <cellStyle name="Обычный 5 5 26 3 2" xfId="25187"/>
    <cellStyle name="Обычный 5 5 26 3 2 2" xfId="25188"/>
    <cellStyle name="Обычный 5 5 26 3 2 2 2" xfId="55060"/>
    <cellStyle name="Обычный 5 5 26 3 2 3" xfId="55061"/>
    <cellStyle name="Обычный 5 5 26 3 3" xfId="25189"/>
    <cellStyle name="Обычный 5 5 26 3 3 2" xfId="55062"/>
    <cellStyle name="Обычный 5 5 26 3 4" xfId="55063"/>
    <cellStyle name="Обычный 5 5 26 4" xfId="25190"/>
    <cellStyle name="Обычный 5 5 26 4 2" xfId="25191"/>
    <cellStyle name="Обычный 5 5 26 4 2 2" xfId="25192"/>
    <cellStyle name="Обычный 5 5 26 4 2 2 2" xfId="55064"/>
    <cellStyle name="Обычный 5 5 26 4 2 3" xfId="55065"/>
    <cellStyle name="Обычный 5 5 26 4 3" xfId="25193"/>
    <cellStyle name="Обычный 5 5 26 4 3 2" xfId="55066"/>
    <cellStyle name="Обычный 5 5 26 4 4" xfId="55067"/>
    <cellStyle name="Обычный 5 5 26 5" xfId="25194"/>
    <cellStyle name="Обычный 5 5 26 5 2" xfId="25195"/>
    <cellStyle name="Обычный 5 5 26 5 2 2" xfId="55068"/>
    <cellStyle name="Обычный 5 5 26 5 3" xfId="55069"/>
    <cellStyle name="Обычный 5 5 26 6" xfId="25196"/>
    <cellStyle name="Обычный 5 5 26 6 2" xfId="55070"/>
    <cellStyle name="Обычный 5 5 26 7" xfId="25197"/>
    <cellStyle name="Обычный 5 5 26 7 2" xfId="55071"/>
    <cellStyle name="Обычный 5 5 26 8" xfId="55072"/>
    <cellStyle name="Обычный 5 5 27" xfId="25198"/>
    <cellStyle name="Обычный 5 5 27 2" xfId="25199"/>
    <cellStyle name="Обычный 5 5 27 2 2" xfId="25200"/>
    <cellStyle name="Обычный 5 5 27 2 2 2" xfId="25201"/>
    <cellStyle name="Обычный 5 5 27 2 2 2 2" xfId="55073"/>
    <cellStyle name="Обычный 5 5 27 2 2 3" xfId="55074"/>
    <cellStyle name="Обычный 5 5 27 2 3" xfId="25202"/>
    <cellStyle name="Обычный 5 5 27 2 3 2" xfId="55075"/>
    <cellStyle name="Обычный 5 5 27 2 4" xfId="55076"/>
    <cellStyle name="Обычный 5 5 27 3" xfId="25203"/>
    <cellStyle name="Обычный 5 5 27 3 2" xfId="25204"/>
    <cellStyle name="Обычный 5 5 27 3 2 2" xfId="25205"/>
    <cellStyle name="Обычный 5 5 27 3 2 2 2" xfId="55077"/>
    <cellStyle name="Обычный 5 5 27 3 2 3" xfId="55078"/>
    <cellStyle name="Обычный 5 5 27 3 3" xfId="25206"/>
    <cellStyle name="Обычный 5 5 27 3 3 2" xfId="55079"/>
    <cellStyle name="Обычный 5 5 27 3 4" xfId="55080"/>
    <cellStyle name="Обычный 5 5 27 4" xfId="25207"/>
    <cellStyle name="Обычный 5 5 27 4 2" xfId="25208"/>
    <cellStyle name="Обычный 5 5 27 4 2 2" xfId="25209"/>
    <cellStyle name="Обычный 5 5 27 4 2 2 2" xfId="55081"/>
    <cellStyle name="Обычный 5 5 27 4 2 3" xfId="55082"/>
    <cellStyle name="Обычный 5 5 27 4 3" xfId="25210"/>
    <cellStyle name="Обычный 5 5 27 4 3 2" xfId="55083"/>
    <cellStyle name="Обычный 5 5 27 4 4" xfId="55084"/>
    <cellStyle name="Обычный 5 5 27 5" xfId="25211"/>
    <cellStyle name="Обычный 5 5 27 5 2" xfId="25212"/>
    <cellStyle name="Обычный 5 5 27 5 2 2" xfId="55085"/>
    <cellStyle name="Обычный 5 5 27 5 3" xfId="55086"/>
    <cellStyle name="Обычный 5 5 27 6" xfId="25213"/>
    <cellStyle name="Обычный 5 5 27 6 2" xfId="55087"/>
    <cellStyle name="Обычный 5 5 27 7" xfId="25214"/>
    <cellStyle name="Обычный 5 5 27 7 2" xfId="55088"/>
    <cellStyle name="Обычный 5 5 27 8" xfId="55089"/>
    <cellStyle name="Обычный 5 5 28" xfId="25215"/>
    <cellStyle name="Обычный 5 5 28 2" xfId="25216"/>
    <cellStyle name="Обычный 5 5 28 2 2" xfId="25217"/>
    <cellStyle name="Обычный 5 5 28 2 2 2" xfId="25218"/>
    <cellStyle name="Обычный 5 5 28 2 2 2 2" xfId="55090"/>
    <cellStyle name="Обычный 5 5 28 2 2 3" xfId="55091"/>
    <cellStyle name="Обычный 5 5 28 2 3" xfId="25219"/>
    <cellStyle name="Обычный 5 5 28 2 3 2" xfId="55092"/>
    <cellStyle name="Обычный 5 5 28 2 4" xfId="55093"/>
    <cellStyle name="Обычный 5 5 28 3" xfId="25220"/>
    <cellStyle name="Обычный 5 5 28 3 2" xfId="25221"/>
    <cellStyle name="Обычный 5 5 28 3 2 2" xfId="25222"/>
    <cellStyle name="Обычный 5 5 28 3 2 2 2" xfId="55094"/>
    <cellStyle name="Обычный 5 5 28 3 2 3" xfId="55095"/>
    <cellStyle name="Обычный 5 5 28 3 3" xfId="25223"/>
    <cellStyle name="Обычный 5 5 28 3 3 2" xfId="55096"/>
    <cellStyle name="Обычный 5 5 28 3 4" xfId="55097"/>
    <cellStyle name="Обычный 5 5 28 4" xfId="25224"/>
    <cellStyle name="Обычный 5 5 28 4 2" xfId="25225"/>
    <cellStyle name="Обычный 5 5 28 4 2 2" xfId="25226"/>
    <cellStyle name="Обычный 5 5 28 4 2 2 2" xfId="55098"/>
    <cellStyle name="Обычный 5 5 28 4 2 3" xfId="55099"/>
    <cellStyle name="Обычный 5 5 28 4 3" xfId="25227"/>
    <cellStyle name="Обычный 5 5 28 4 3 2" xfId="55100"/>
    <cellStyle name="Обычный 5 5 28 4 4" xfId="55101"/>
    <cellStyle name="Обычный 5 5 28 5" xfId="25228"/>
    <cellStyle name="Обычный 5 5 28 5 2" xfId="25229"/>
    <cellStyle name="Обычный 5 5 28 5 2 2" xfId="55102"/>
    <cellStyle name="Обычный 5 5 28 5 3" xfId="55103"/>
    <cellStyle name="Обычный 5 5 28 6" xfId="25230"/>
    <cellStyle name="Обычный 5 5 28 6 2" xfId="55104"/>
    <cellStyle name="Обычный 5 5 28 7" xfId="25231"/>
    <cellStyle name="Обычный 5 5 28 7 2" xfId="55105"/>
    <cellStyle name="Обычный 5 5 28 8" xfId="55106"/>
    <cellStyle name="Обычный 5 5 29" xfId="25232"/>
    <cellStyle name="Обычный 5 5 29 2" xfId="25233"/>
    <cellStyle name="Обычный 5 5 29 2 2" xfId="25234"/>
    <cellStyle name="Обычный 5 5 29 2 2 2" xfId="25235"/>
    <cellStyle name="Обычный 5 5 29 2 2 2 2" xfId="55107"/>
    <cellStyle name="Обычный 5 5 29 2 2 3" xfId="55108"/>
    <cellStyle name="Обычный 5 5 29 2 3" xfId="25236"/>
    <cellStyle name="Обычный 5 5 29 2 3 2" xfId="55109"/>
    <cellStyle name="Обычный 5 5 29 2 4" xfId="55110"/>
    <cellStyle name="Обычный 5 5 29 3" xfId="25237"/>
    <cellStyle name="Обычный 5 5 29 3 2" xfId="25238"/>
    <cellStyle name="Обычный 5 5 29 3 2 2" xfId="25239"/>
    <cellStyle name="Обычный 5 5 29 3 2 2 2" xfId="55111"/>
    <cellStyle name="Обычный 5 5 29 3 2 3" xfId="55112"/>
    <cellStyle name="Обычный 5 5 29 3 3" xfId="25240"/>
    <cellStyle name="Обычный 5 5 29 3 3 2" xfId="55113"/>
    <cellStyle name="Обычный 5 5 29 3 4" xfId="55114"/>
    <cellStyle name="Обычный 5 5 29 4" xfId="25241"/>
    <cellStyle name="Обычный 5 5 29 4 2" xfId="25242"/>
    <cellStyle name="Обычный 5 5 29 4 2 2" xfId="25243"/>
    <cellStyle name="Обычный 5 5 29 4 2 2 2" xfId="55115"/>
    <cellStyle name="Обычный 5 5 29 4 2 3" xfId="55116"/>
    <cellStyle name="Обычный 5 5 29 4 3" xfId="25244"/>
    <cellStyle name="Обычный 5 5 29 4 3 2" xfId="55117"/>
    <cellStyle name="Обычный 5 5 29 4 4" xfId="55118"/>
    <cellStyle name="Обычный 5 5 29 5" xfId="25245"/>
    <cellStyle name="Обычный 5 5 29 5 2" xfId="25246"/>
    <cellStyle name="Обычный 5 5 29 5 2 2" xfId="55119"/>
    <cellStyle name="Обычный 5 5 29 5 3" xfId="55120"/>
    <cellStyle name="Обычный 5 5 29 6" xfId="25247"/>
    <cellStyle name="Обычный 5 5 29 6 2" xfId="55121"/>
    <cellStyle name="Обычный 5 5 29 7" xfId="25248"/>
    <cellStyle name="Обычный 5 5 29 7 2" xfId="55122"/>
    <cellStyle name="Обычный 5 5 29 8" xfId="55123"/>
    <cellStyle name="Обычный 5 5 3" xfId="25249"/>
    <cellStyle name="Обычный 5 5 3 2" xfId="25250"/>
    <cellStyle name="Обычный 5 5 3 2 2" xfId="25251"/>
    <cellStyle name="Обычный 5 5 3 2 2 2" xfId="25252"/>
    <cellStyle name="Обычный 5 5 3 2 2 2 2" xfId="55124"/>
    <cellStyle name="Обычный 5 5 3 2 2 3" xfId="55125"/>
    <cellStyle name="Обычный 5 5 3 2 3" xfId="25253"/>
    <cellStyle name="Обычный 5 5 3 2 3 2" xfId="55126"/>
    <cellStyle name="Обычный 5 5 3 2 4" xfId="55127"/>
    <cellStyle name="Обычный 5 5 3 3" xfId="25254"/>
    <cellStyle name="Обычный 5 5 3 3 2" xfId="25255"/>
    <cellStyle name="Обычный 5 5 3 3 2 2" xfId="25256"/>
    <cellStyle name="Обычный 5 5 3 3 2 2 2" xfId="55128"/>
    <cellStyle name="Обычный 5 5 3 3 2 3" xfId="55129"/>
    <cellStyle name="Обычный 5 5 3 3 3" xfId="25257"/>
    <cellStyle name="Обычный 5 5 3 3 3 2" xfId="55130"/>
    <cellStyle name="Обычный 5 5 3 3 4" xfId="55131"/>
    <cellStyle name="Обычный 5 5 3 4" xfId="25258"/>
    <cellStyle name="Обычный 5 5 3 4 2" xfId="25259"/>
    <cellStyle name="Обычный 5 5 3 4 2 2" xfId="25260"/>
    <cellStyle name="Обычный 5 5 3 4 2 2 2" xfId="55132"/>
    <cellStyle name="Обычный 5 5 3 4 2 3" xfId="55133"/>
    <cellStyle name="Обычный 5 5 3 4 3" xfId="25261"/>
    <cellStyle name="Обычный 5 5 3 4 3 2" xfId="55134"/>
    <cellStyle name="Обычный 5 5 3 4 4" xfId="55135"/>
    <cellStyle name="Обычный 5 5 3 5" xfId="25262"/>
    <cellStyle name="Обычный 5 5 3 5 2" xfId="25263"/>
    <cellStyle name="Обычный 5 5 3 5 2 2" xfId="55136"/>
    <cellStyle name="Обычный 5 5 3 5 3" xfId="55137"/>
    <cellStyle name="Обычный 5 5 3 6" xfId="25264"/>
    <cellStyle name="Обычный 5 5 3 6 2" xfId="55138"/>
    <cellStyle name="Обычный 5 5 3 7" xfId="25265"/>
    <cellStyle name="Обычный 5 5 3 7 2" xfId="55139"/>
    <cellStyle name="Обычный 5 5 3 8" xfId="55140"/>
    <cellStyle name="Обычный 5 5 30" xfId="25266"/>
    <cellStyle name="Обычный 5 5 30 2" xfId="55141"/>
    <cellStyle name="Обычный 5 5 31" xfId="25267"/>
    <cellStyle name="Обычный 5 5 31 2" xfId="25268"/>
    <cellStyle name="Обычный 5 5 31 2 2" xfId="25269"/>
    <cellStyle name="Обычный 5 5 31 2 2 2" xfId="55142"/>
    <cellStyle name="Обычный 5 5 31 2 3" xfId="55143"/>
    <cellStyle name="Обычный 5 5 31 3" xfId="25270"/>
    <cellStyle name="Обычный 5 5 31 3 2" xfId="55144"/>
    <cellStyle name="Обычный 5 5 31 4" xfId="55145"/>
    <cellStyle name="Обычный 5 5 32" xfId="25271"/>
    <cellStyle name="Обычный 5 5 32 2" xfId="25272"/>
    <cellStyle name="Обычный 5 5 32 2 2" xfId="25273"/>
    <cellStyle name="Обычный 5 5 32 2 2 2" xfId="55146"/>
    <cellStyle name="Обычный 5 5 32 2 3" xfId="55147"/>
    <cellStyle name="Обычный 5 5 32 3" xfId="25274"/>
    <cellStyle name="Обычный 5 5 32 3 2" xfId="55148"/>
    <cellStyle name="Обычный 5 5 32 4" xfId="55149"/>
    <cellStyle name="Обычный 5 5 33" xfId="25275"/>
    <cellStyle name="Обычный 5 5 33 2" xfId="25276"/>
    <cellStyle name="Обычный 5 5 33 2 2" xfId="25277"/>
    <cellStyle name="Обычный 5 5 33 2 2 2" xfId="55150"/>
    <cellStyle name="Обычный 5 5 33 2 3" xfId="55151"/>
    <cellStyle name="Обычный 5 5 33 3" xfId="25278"/>
    <cellStyle name="Обычный 5 5 33 3 2" xfId="55152"/>
    <cellStyle name="Обычный 5 5 33 4" xfId="55153"/>
    <cellStyle name="Обычный 5 5 34" xfId="25279"/>
    <cellStyle name="Обычный 5 5 34 2" xfId="25280"/>
    <cellStyle name="Обычный 5 5 34 2 2" xfId="25281"/>
    <cellStyle name="Обычный 5 5 34 2 2 2" xfId="55154"/>
    <cellStyle name="Обычный 5 5 34 2 3" xfId="55155"/>
    <cellStyle name="Обычный 5 5 34 3" xfId="25282"/>
    <cellStyle name="Обычный 5 5 34 3 2" xfId="55156"/>
    <cellStyle name="Обычный 5 5 34 4" xfId="55157"/>
    <cellStyle name="Обычный 5 5 35" xfId="25283"/>
    <cellStyle name="Обычный 5 5 35 2" xfId="25284"/>
    <cellStyle name="Обычный 5 5 35 2 2" xfId="55158"/>
    <cellStyle name="Обычный 5 5 35 3" xfId="55159"/>
    <cellStyle name="Обычный 5 5 36" xfId="25285"/>
    <cellStyle name="Обычный 5 5 36 2" xfId="55160"/>
    <cellStyle name="Обычный 5 5 37" xfId="25286"/>
    <cellStyle name="Обычный 5 5 37 2" xfId="55161"/>
    <cellStyle name="Обычный 5 5 38" xfId="55162"/>
    <cellStyle name="Обычный 5 5 39" xfId="61029"/>
    <cellStyle name="Обычный 5 5 4" xfId="25287"/>
    <cellStyle name="Обычный 5 5 4 2" xfId="25288"/>
    <cellStyle name="Обычный 5 5 4 2 2" xfId="25289"/>
    <cellStyle name="Обычный 5 5 4 2 2 2" xfId="25290"/>
    <cellStyle name="Обычный 5 5 4 2 2 2 2" xfId="55163"/>
    <cellStyle name="Обычный 5 5 4 2 2 3" xfId="55164"/>
    <cellStyle name="Обычный 5 5 4 2 3" xfId="25291"/>
    <cellStyle name="Обычный 5 5 4 2 3 2" xfId="55165"/>
    <cellStyle name="Обычный 5 5 4 2 4" xfId="55166"/>
    <cellStyle name="Обычный 5 5 4 3" xfId="25292"/>
    <cellStyle name="Обычный 5 5 4 3 2" xfId="25293"/>
    <cellStyle name="Обычный 5 5 4 3 2 2" xfId="25294"/>
    <cellStyle name="Обычный 5 5 4 3 2 2 2" xfId="55167"/>
    <cellStyle name="Обычный 5 5 4 3 2 3" xfId="55168"/>
    <cellStyle name="Обычный 5 5 4 3 3" xfId="25295"/>
    <cellStyle name="Обычный 5 5 4 3 3 2" xfId="55169"/>
    <cellStyle name="Обычный 5 5 4 3 4" xfId="55170"/>
    <cellStyle name="Обычный 5 5 4 4" xfId="25296"/>
    <cellStyle name="Обычный 5 5 4 4 2" xfId="25297"/>
    <cellStyle name="Обычный 5 5 4 4 2 2" xfId="25298"/>
    <cellStyle name="Обычный 5 5 4 4 2 2 2" xfId="55171"/>
    <cellStyle name="Обычный 5 5 4 4 2 3" xfId="55172"/>
    <cellStyle name="Обычный 5 5 4 4 3" xfId="25299"/>
    <cellStyle name="Обычный 5 5 4 4 3 2" xfId="55173"/>
    <cellStyle name="Обычный 5 5 4 4 4" xfId="55174"/>
    <cellStyle name="Обычный 5 5 4 5" xfId="25300"/>
    <cellStyle name="Обычный 5 5 4 5 2" xfId="25301"/>
    <cellStyle name="Обычный 5 5 4 5 2 2" xfId="55175"/>
    <cellStyle name="Обычный 5 5 4 5 3" xfId="55176"/>
    <cellStyle name="Обычный 5 5 4 6" xfId="25302"/>
    <cellStyle name="Обычный 5 5 4 6 2" xfId="55177"/>
    <cellStyle name="Обычный 5 5 4 7" xfId="25303"/>
    <cellStyle name="Обычный 5 5 4 7 2" xfId="55178"/>
    <cellStyle name="Обычный 5 5 4 8" xfId="55179"/>
    <cellStyle name="Обычный 5 5 5" xfId="25304"/>
    <cellStyle name="Обычный 5 5 5 2" xfId="25305"/>
    <cellStyle name="Обычный 5 5 5 2 2" xfId="25306"/>
    <cellStyle name="Обычный 5 5 5 2 2 2" xfId="25307"/>
    <cellStyle name="Обычный 5 5 5 2 2 2 2" xfId="55180"/>
    <cellStyle name="Обычный 5 5 5 2 2 3" xfId="55181"/>
    <cellStyle name="Обычный 5 5 5 2 3" xfId="25308"/>
    <cellStyle name="Обычный 5 5 5 2 3 2" xfId="55182"/>
    <cellStyle name="Обычный 5 5 5 2 4" xfId="55183"/>
    <cellStyle name="Обычный 5 5 5 3" xfId="25309"/>
    <cellStyle name="Обычный 5 5 5 3 2" xfId="25310"/>
    <cellStyle name="Обычный 5 5 5 3 2 2" xfId="25311"/>
    <cellStyle name="Обычный 5 5 5 3 2 2 2" xfId="55184"/>
    <cellStyle name="Обычный 5 5 5 3 2 3" xfId="55185"/>
    <cellStyle name="Обычный 5 5 5 3 3" xfId="25312"/>
    <cellStyle name="Обычный 5 5 5 3 3 2" xfId="55186"/>
    <cellStyle name="Обычный 5 5 5 3 4" xfId="55187"/>
    <cellStyle name="Обычный 5 5 5 4" xfId="25313"/>
    <cellStyle name="Обычный 5 5 5 4 2" xfId="25314"/>
    <cellStyle name="Обычный 5 5 5 4 2 2" xfId="25315"/>
    <cellStyle name="Обычный 5 5 5 4 2 2 2" xfId="55188"/>
    <cellStyle name="Обычный 5 5 5 4 2 3" xfId="55189"/>
    <cellStyle name="Обычный 5 5 5 4 3" xfId="25316"/>
    <cellStyle name="Обычный 5 5 5 4 3 2" xfId="55190"/>
    <cellStyle name="Обычный 5 5 5 4 4" xfId="55191"/>
    <cellStyle name="Обычный 5 5 5 5" xfId="25317"/>
    <cellStyle name="Обычный 5 5 5 5 2" xfId="25318"/>
    <cellStyle name="Обычный 5 5 5 5 2 2" xfId="55192"/>
    <cellStyle name="Обычный 5 5 5 5 3" xfId="55193"/>
    <cellStyle name="Обычный 5 5 5 6" xfId="25319"/>
    <cellStyle name="Обычный 5 5 5 6 2" xfId="55194"/>
    <cellStyle name="Обычный 5 5 5 7" xfId="25320"/>
    <cellStyle name="Обычный 5 5 5 7 2" xfId="55195"/>
    <cellStyle name="Обычный 5 5 5 8" xfId="55196"/>
    <cellStyle name="Обычный 5 5 6" xfId="25321"/>
    <cellStyle name="Обычный 5 5 6 2" xfId="25322"/>
    <cellStyle name="Обычный 5 5 6 2 2" xfId="25323"/>
    <cellStyle name="Обычный 5 5 6 2 2 2" xfId="25324"/>
    <cellStyle name="Обычный 5 5 6 2 2 2 2" xfId="55197"/>
    <cellStyle name="Обычный 5 5 6 2 2 3" xfId="55198"/>
    <cellStyle name="Обычный 5 5 6 2 3" xfId="25325"/>
    <cellStyle name="Обычный 5 5 6 2 3 2" xfId="55199"/>
    <cellStyle name="Обычный 5 5 6 2 4" xfId="55200"/>
    <cellStyle name="Обычный 5 5 6 3" xfId="25326"/>
    <cellStyle name="Обычный 5 5 6 3 2" xfId="25327"/>
    <cellStyle name="Обычный 5 5 6 3 2 2" xfId="25328"/>
    <cellStyle name="Обычный 5 5 6 3 2 2 2" xfId="55201"/>
    <cellStyle name="Обычный 5 5 6 3 2 3" xfId="55202"/>
    <cellStyle name="Обычный 5 5 6 3 3" xfId="25329"/>
    <cellStyle name="Обычный 5 5 6 3 3 2" xfId="55203"/>
    <cellStyle name="Обычный 5 5 6 3 4" xfId="55204"/>
    <cellStyle name="Обычный 5 5 6 4" xfId="25330"/>
    <cellStyle name="Обычный 5 5 6 4 2" xfId="25331"/>
    <cellStyle name="Обычный 5 5 6 4 2 2" xfId="25332"/>
    <cellStyle name="Обычный 5 5 6 4 2 2 2" xfId="55205"/>
    <cellStyle name="Обычный 5 5 6 4 2 3" xfId="55206"/>
    <cellStyle name="Обычный 5 5 6 4 3" xfId="25333"/>
    <cellStyle name="Обычный 5 5 6 4 3 2" xfId="55207"/>
    <cellStyle name="Обычный 5 5 6 4 4" xfId="55208"/>
    <cellStyle name="Обычный 5 5 6 5" xfId="25334"/>
    <cellStyle name="Обычный 5 5 6 5 2" xfId="25335"/>
    <cellStyle name="Обычный 5 5 6 5 2 2" xfId="55209"/>
    <cellStyle name="Обычный 5 5 6 5 3" xfId="55210"/>
    <cellStyle name="Обычный 5 5 6 6" xfId="25336"/>
    <cellStyle name="Обычный 5 5 6 6 2" xfId="55211"/>
    <cellStyle name="Обычный 5 5 6 7" xfId="25337"/>
    <cellStyle name="Обычный 5 5 6 7 2" xfId="55212"/>
    <cellStyle name="Обычный 5 5 6 8" xfId="55213"/>
    <cellStyle name="Обычный 5 5 7" xfId="25338"/>
    <cellStyle name="Обычный 5 5 7 2" xfId="25339"/>
    <cellStyle name="Обычный 5 5 7 2 2" xfId="25340"/>
    <cellStyle name="Обычный 5 5 7 2 2 2" xfId="25341"/>
    <cellStyle name="Обычный 5 5 7 2 2 2 2" xfId="55214"/>
    <cellStyle name="Обычный 5 5 7 2 2 3" xfId="55215"/>
    <cellStyle name="Обычный 5 5 7 2 3" xfId="25342"/>
    <cellStyle name="Обычный 5 5 7 2 3 2" xfId="55216"/>
    <cellStyle name="Обычный 5 5 7 2 4" xfId="55217"/>
    <cellStyle name="Обычный 5 5 7 3" xfId="25343"/>
    <cellStyle name="Обычный 5 5 7 3 2" xfId="25344"/>
    <cellStyle name="Обычный 5 5 7 3 2 2" xfId="25345"/>
    <cellStyle name="Обычный 5 5 7 3 2 2 2" xfId="55218"/>
    <cellStyle name="Обычный 5 5 7 3 2 3" xfId="55219"/>
    <cellStyle name="Обычный 5 5 7 3 3" xfId="25346"/>
    <cellStyle name="Обычный 5 5 7 3 3 2" xfId="55220"/>
    <cellStyle name="Обычный 5 5 7 3 4" xfId="55221"/>
    <cellStyle name="Обычный 5 5 7 4" xfId="25347"/>
    <cellStyle name="Обычный 5 5 7 4 2" xfId="25348"/>
    <cellStyle name="Обычный 5 5 7 4 2 2" xfId="25349"/>
    <cellStyle name="Обычный 5 5 7 4 2 2 2" xfId="55222"/>
    <cellStyle name="Обычный 5 5 7 4 2 3" xfId="55223"/>
    <cellStyle name="Обычный 5 5 7 4 3" xfId="25350"/>
    <cellStyle name="Обычный 5 5 7 4 3 2" xfId="55224"/>
    <cellStyle name="Обычный 5 5 7 4 4" xfId="55225"/>
    <cellStyle name="Обычный 5 5 7 5" xfId="25351"/>
    <cellStyle name="Обычный 5 5 7 5 2" xfId="25352"/>
    <cellStyle name="Обычный 5 5 7 5 2 2" xfId="55226"/>
    <cellStyle name="Обычный 5 5 7 5 3" xfId="55227"/>
    <cellStyle name="Обычный 5 5 7 6" xfId="25353"/>
    <cellStyle name="Обычный 5 5 7 6 2" xfId="55228"/>
    <cellStyle name="Обычный 5 5 7 7" xfId="25354"/>
    <cellStyle name="Обычный 5 5 7 7 2" xfId="55229"/>
    <cellStyle name="Обычный 5 5 7 8" xfId="55230"/>
    <cellStyle name="Обычный 5 5 8" xfId="25355"/>
    <cellStyle name="Обычный 5 5 8 2" xfId="25356"/>
    <cellStyle name="Обычный 5 5 8 2 2" xfId="25357"/>
    <cellStyle name="Обычный 5 5 8 2 2 2" xfId="25358"/>
    <cellStyle name="Обычный 5 5 8 2 2 2 2" xfId="55231"/>
    <cellStyle name="Обычный 5 5 8 2 2 3" xfId="55232"/>
    <cellStyle name="Обычный 5 5 8 2 3" xfId="25359"/>
    <cellStyle name="Обычный 5 5 8 2 3 2" xfId="55233"/>
    <cellStyle name="Обычный 5 5 8 2 4" xfId="55234"/>
    <cellStyle name="Обычный 5 5 8 3" xfId="25360"/>
    <cellStyle name="Обычный 5 5 8 3 2" xfId="25361"/>
    <cellStyle name="Обычный 5 5 8 3 2 2" xfId="25362"/>
    <cellStyle name="Обычный 5 5 8 3 2 2 2" xfId="55235"/>
    <cellStyle name="Обычный 5 5 8 3 2 3" xfId="55236"/>
    <cellStyle name="Обычный 5 5 8 3 3" xfId="25363"/>
    <cellStyle name="Обычный 5 5 8 3 3 2" xfId="55237"/>
    <cellStyle name="Обычный 5 5 8 3 4" xfId="55238"/>
    <cellStyle name="Обычный 5 5 8 4" xfId="25364"/>
    <cellStyle name="Обычный 5 5 8 4 2" xfId="25365"/>
    <cellStyle name="Обычный 5 5 8 4 2 2" xfId="25366"/>
    <cellStyle name="Обычный 5 5 8 4 2 2 2" xfId="55239"/>
    <cellStyle name="Обычный 5 5 8 4 2 3" xfId="55240"/>
    <cellStyle name="Обычный 5 5 8 4 3" xfId="25367"/>
    <cellStyle name="Обычный 5 5 8 4 3 2" xfId="55241"/>
    <cellStyle name="Обычный 5 5 8 4 4" xfId="55242"/>
    <cellStyle name="Обычный 5 5 8 5" xfId="25368"/>
    <cellStyle name="Обычный 5 5 8 5 2" xfId="25369"/>
    <cellStyle name="Обычный 5 5 8 5 2 2" xfId="55243"/>
    <cellStyle name="Обычный 5 5 8 5 3" xfId="55244"/>
    <cellStyle name="Обычный 5 5 8 6" xfId="25370"/>
    <cellStyle name="Обычный 5 5 8 6 2" xfId="55245"/>
    <cellStyle name="Обычный 5 5 8 7" xfId="25371"/>
    <cellStyle name="Обычный 5 5 8 7 2" xfId="55246"/>
    <cellStyle name="Обычный 5 5 8 8" xfId="55247"/>
    <cellStyle name="Обычный 5 5 9" xfId="25372"/>
    <cellStyle name="Обычный 5 5 9 2" xfId="25373"/>
    <cellStyle name="Обычный 5 5 9 2 2" xfId="25374"/>
    <cellStyle name="Обычный 5 5 9 2 2 2" xfId="25375"/>
    <cellStyle name="Обычный 5 5 9 2 2 2 2" xfId="55248"/>
    <cellStyle name="Обычный 5 5 9 2 2 3" xfId="55249"/>
    <cellStyle name="Обычный 5 5 9 2 3" xfId="25376"/>
    <cellStyle name="Обычный 5 5 9 2 3 2" xfId="55250"/>
    <cellStyle name="Обычный 5 5 9 2 4" xfId="55251"/>
    <cellStyle name="Обычный 5 5 9 3" xfId="25377"/>
    <cellStyle name="Обычный 5 5 9 3 2" xfId="25378"/>
    <cellStyle name="Обычный 5 5 9 3 2 2" xfId="25379"/>
    <cellStyle name="Обычный 5 5 9 3 2 2 2" xfId="55252"/>
    <cellStyle name="Обычный 5 5 9 3 2 3" xfId="55253"/>
    <cellStyle name="Обычный 5 5 9 3 3" xfId="25380"/>
    <cellStyle name="Обычный 5 5 9 3 3 2" xfId="55254"/>
    <cellStyle name="Обычный 5 5 9 3 4" xfId="55255"/>
    <cellStyle name="Обычный 5 5 9 4" xfId="25381"/>
    <cellStyle name="Обычный 5 5 9 4 2" xfId="25382"/>
    <cellStyle name="Обычный 5 5 9 4 2 2" xfId="25383"/>
    <cellStyle name="Обычный 5 5 9 4 2 2 2" xfId="55256"/>
    <cellStyle name="Обычный 5 5 9 4 2 3" xfId="55257"/>
    <cellStyle name="Обычный 5 5 9 4 3" xfId="25384"/>
    <cellStyle name="Обычный 5 5 9 4 3 2" xfId="55258"/>
    <cellStyle name="Обычный 5 5 9 4 4" xfId="55259"/>
    <cellStyle name="Обычный 5 5 9 5" xfId="25385"/>
    <cellStyle name="Обычный 5 5 9 5 2" xfId="25386"/>
    <cellStyle name="Обычный 5 5 9 5 2 2" xfId="55260"/>
    <cellStyle name="Обычный 5 5 9 5 3" xfId="55261"/>
    <cellStyle name="Обычный 5 5 9 6" xfId="25387"/>
    <cellStyle name="Обычный 5 5 9 6 2" xfId="55262"/>
    <cellStyle name="Обычный 5 5 9 7" xfId="25388"/>
    <cellStyle name="Обычный 5 5 9 7 2" xfId="55263"/>
    <cellStyle name="Обычный 5 5 9 8" xfId="55264"/>
    <cellStyle name="Обычный 5 50" xfId="25389"/>
    <cellStyle name="Обычный 5 50 2" xfId="25390"/>
    <cellStyle name="Обычный 5 50 2 2" xfId="25391"/>
    <cellStyle name="Обычный 5 50 2 2 2" xfId="25392"/>
    <cellStyle name="Обычный 5 50 2 2 2 2" xfId="55265"/>
    <cellStyle name="Обычный 5 50 2 2 3" xfId="55266"/>
    <cellStyle name="Обычный 5 50 2 3" xfId="25393"/>
    <cellStyle name="Обычный 5 50 2 3 2" xfId="55267"/>
    <cellStyle name="Обычный 5 50 2 4" xfId="55268"/>
    <cellStyle name="Обычный 5 50 3" xfId="25394"/>
    <cellStyle name="Обычный 5 50 3 2" xfId="25395"/>
    <cellStyle name="Обычный 5 50 3 2 2" xfId="25396"/>
    <cellStyle name="Обычный 5 50 3 2 2 2" xfId="55269"/>
    <cellStyle name="Обычный 5 50 3 2 3" xfId="55270"/>
    <cellStyle name="Обычный 5 50 3 3" xfId="25397"/>
    <cellStyle name="Обычный 5 50 3 3 2" xfId="55271"/>
    <cellStyle name="Обычный 5 50 3 4" xfId="55272"/>
    <cellStyle name="Обычный 5 50 4" xfId="25398"/>
    <cellStyle name="Обычный 5 50 4 2" xfId="25399"/>
    <cellStyle name="Обычный 5 50 4 2 2" xfId="25400"/>
    <cellStyle name="Обычный 5 50 4 2 2 2" xfId="55273"/>
    <cellStyle name="Обычный 5 50 4 2 3" xfId="55274"/>
    <cellStyle name="Обычный 5 50 4 3" xfId="25401"/>
    <cellStyle name="Обычный 5 50 4 3 2" xfId="55275"/>
    <cellStyle name="Обычный 5 50 4 4" xfId="55276"/>
    <cellStyle name="Обычный 5 50 5" xfId="25402"/>
    <cellStyle name="Обычный 5 50 5 2" xfId="25403"/>
    <cellStyle name="Обычный 5 50 5 2 2" xfId="55277"/>
    <cellStyle name="Обычный 5 50 5 3" xfId="55278"/>
    <cellStyle name="Обычный 5 50 6" xfId="25404"/>
    <cellStyle name="Обычный 5 50 6 2" xfId="55279"/>
    <cellStyle name="Обычный 5 50 7" xfId="25405"/>
    <cellStyle name="Обычный 5 50 7 2" xfId="55280"/>
    <cellStyle name="Обычный 5 50 8" xfId="55281"/>
    <cellStyle name="Обычный 5 51" xfId="25406"/>
    <cellStyle name="Обычный 5 51 2" xfId="25407"/>
    <cellStyle name="Обычный 5 51 2 2" xfId="25408"/>
    <cellStyle name="Обычный 5 51 2 2 2" xfId="25409"/>
    <cellStyle name="Обычный 5 51 2 2 2 2" xfId="55282"/>
    <cellStyle name="Обычный 5 51 2 2 3" xfId="55283"/>
    <cellStyle name="Обычный 5 51 2 3" xfId="25410"/>
    <cellStyle name="Обычный 5 51 2 3 2" xfId="55284"/>
    <cellStyle name="Обычный 5 51 2 4" xfId="55285"/>
    <cellStyle name="Обычный 5 51 3" xfId="25411"/>
    <cellStyle name="Обычный 5 51 3 2" xfId="25412"/>
    <cellStyle name="Обычный 5 51 3 2 2" xfId="25413"/>
    <cellStyle name="Обычный 5 51 3 2 2 2" xfId="55286"/>
    <cellStyle name="Обычный 5 51 3 2 3" xfId="55287"/>
    <cellStyle name="Обычный 5 51 3 3" xfId="25414"/>
    <cellStyle name="Обычный 5 51 3 3 2" xfId="55288"/>
    <cellStyle name="Обычный 5 51 3 4" xfId="55289"/>
    <cellStyle name="Обычный 5 51 4" xfId="25415"/>
    <cellStyle name="Обычный 5 51 4 2" xfId="25416"/>
    <cellStyle name="Обычный 5 51 4 2 2" xfId="25417"/>
    <cellStyle name="Обычный 5 51 4 2 2 2" xfId="55290"/>
    <cellStyle name="Обычный 5 51 4 2 3" xfId="55291"/>
    <cellStyle name="Обычный 5 51 4 3" xfId="25418"/>
    <cellStyle name="Обычный 5 51 4 3 2" xfId="55292"/>
    <cellStyle name="Обычный 5 51 4 4" xfId="55293"/>
    <cellStyle name="Обычный 5 51 5" xfId="25419"/>
    <cellStyle name="Обычный 5 51 5 2" xfId="25420"/>
    <cellStyle name="Обычный 5 51 5 2 2" xfId="55294"/>
    <cellStyle name="Обычный 5 51 5 3" xfId="55295"/>
    <cellStyle name="Обычный 5 51 6" xfId="25421"/>
    <cellStyle name="Обычный 5 51 6 2" xfId="55296"/>
    <cellStyle name="Обычный 5 51 7" xfId="25422"/>
    <cellStyle name="Обычный 5 51 7 2" xfId="55297"/>
    <cellStyle name="Обычный 5 51 8" xfId="55298"/>
    <cellStyle name="Обычный 5 52" xfId="25423"/>
    <cellStyle name="Обычный 5 52 2" xfId="25424"/>
    <cellStyle name="Обычный 5 52 2 2" xfId="25425"/>
    <cellStyle name="Обычный 5 52 2 2 2" xfId="25426"/>
    <cellStyle name="Обычный 5 52 2 2 2 2" xfId="55299"/>
    <cellStyle name="Обычный 5 52 2 2 3" xfId="55300"/>
    <cellStyle name="Обычный 5 52 2 3" xfId="25427"/>
    <cellStyle name="Обычный 5 52 2 3 2" xfId="55301"/>
    <cellStyle name="Обычный 5 52 2 4" xfId="55302"/>
    <cellStyle name="Обычный 5 52 3" xfId="25428"/>
    <cellStyle name="Обычный 5 52 3 2" xfId="25429"/>
    <cellStyle name="Обычный 5 52 3 2 2" xfId="25430"/>
    <cellStyle name="Обычный 5 52 3 2 2 2" xfId="55303"/>
    <cellStyle name="Обычный 5 52 3 2 3" xfId="55304"/>
    <cellStyle name="Обычный 5 52 3 3" xfId="25431"/>
    <cellStyle name="Обычный 5 52 3 3 2" xfId="55305"/>
    <cellStyle name="Обычный 5 52 3 4" xfId="55306"/>
    <cellStyle name="Обычный 5 52 4" xfId="25432"/>
    <cellStyle name="Обычный 5 52 4 2" xfId="25433"/>
    <cellStyle name="Обычный 5 52 4 2 2" xfId="25434"/>
    <cellStyle name="Обычный 5 52 4 2 2 2" xfId="55307"/>
    <cellStyle name="Обычный 5 52 4 2 3" xfId="55308"/>
    <cellStyle name="Обычный 5 52 4 3" xfId="25435"/>
    <cellStyle name="Обычный 5 52 4 3 2" xfId="55309"/>
    <cellStyle name="Обычный 5 52 4 4" xfId="55310"/>
    <cellStyle name="Обычный 5 52 5" xfId="25436"/>
    <cellStyle name="Обычный 5 52 5 2" xfId="25437"/>
    <cellStyle name="Обычный 5 52 5 2 2" xfId="55311"/>
    <cellStyle name="Обычный 5 52 5 3" xfId="55312"/>
    <cellStyle name="Обычный 5 52 6" xfId="25438"/>
    <cellStyle name="Обычный 5 52 6 2" xfId="55313"/>
    <cellStyle name="Обычный 5 52 7" xfId="25439"/>
    <cellStyle name="Обычный 5 52 7 2" xfId="55314"/>
    <cellStyle name="Обычный 5 52 8" xfId="55315"/>
    <cellStyle name="Обычный 5 53" xfId="25440"/>
    <cellStyle name="Обычный 5 53 2" xfId="25441"/>
    <cellStyle name="Обычный 5 53 2 2" xfId="25442"/>
    <cellStyle name="Обычный 5 53 2 2 2" xfId="25443"/>
    <cellStyle name="Обычный 5 53 2 2 2 2" xfId="55316"/>
    <cellStyle name="Обычный 5 53 2 2 3" xfId="55317"/>
    <cellStyle name="Обычный 5 53 2 3" xfId="25444"/>
    <cellStyle name="Обычный 5 53 2 3 2" xfId="55318"/>
    <cellStyle name="Обычный 5 53 2 4" xfId="55319"/>
    <cellStyle name="Обычный 5 53 3" xfId="25445"/>
    <cellStyle name="Обычный 5 53 3 2" xfId="25446"/>
    <cellStyle name="Обычный 5 53 3 2 2" xfId="25447"/>
    <cellStyle name="Обычный 5 53 3 2 2 2" xfId="55320"/>
    <cellStyle name="Обычный 5 53 3 2 3" xfId="55321"/>
    <cellStyle name="Обычный 5 53 3 3" xfId="25448"/>
    <cellStyle name="Обычный 5 53 3 3 2" xfId="55322"/>
    <cellStyle name="Обычный 5 53 3 4" xfId="55323"/>
    <cellStyle name="Обычный 5 53 4" xfId="25449"/>
    <cellStyle name="Обычный 5 53 4 2" xfId="25450"/>
    <cellStyle name="Обычный 5 53 4 2 2" xfId="25451"/>
    <cellStyle name="Обычный 5 53 4 2 2 2" xfId="55324"/>
    <cellStyle name="Обычный 5 53 4 2 3" xfId="55325"/>
    <cellStyle name="Обычный 5 53 4 3" xfId="25452"/>
    <cellStyle name="Обычный 5 53 4 3 2" xfId="55326"/>
    <cellStyle name="Обычный 5 53 4 4" xfId="55327"/>
    <cellStyle name="Обычный 5 53 5" xfId="25453"/>
    <cellStyle name="Обычный 5 53 5 2" xfId="25454"/>
    <cellStyle name="Обычный 5 53 5 2 2" xfId="55328"/>
    <cellStyle name="Обычный 5 53 5 3" xfId="55329"/>
    <cellStyle name="Обычный 5 53 6" xfId="25455"/>
    <cellStyle name="Обычный 5 53 6 2" xfId="55330"/>
    <cellStyle name="Обычный 5 53 7" xfId="25456"/>
    <cellStyle name="Обычный 5 53 7 2" xfId="55331"/>
    <cellStyle name="Обычный 5 53 8" xfId="55332"/>
    <cellStyle name="Обычный 5 54" xfId="25457"/>
    <cellStyle name="Обычный 5 54 2" xfId="25458"/>
    <cellStyle name="Обычный 5 54 2 2" xfId="25459"/>
    <cellStyle name="Обычный 5 54 2 2 2" xfId="25460"/>
    <cellStyle name="Обычный 5 54 2 2 2 2" xfId="55333"/>
    <cellStyle name="Обычный 5 54 2 2 3" xfId="55334"/>
    <cellStyle name="Обычный 5 54 2 3" xfId="25461"/>
    <cellStyle name="Обычный 5 54 2 3 2" xfId="55335"/>
    <cellStyle name="Обычный 5 54 2 4" xfId="55336"/>
    <cellStyle name="Обычный 5 54 3" xfId="25462"/>
    <cellStyle name="Обычный 5 54 3 2" xfId="25463"/>
    <cellStyle name="Обычный 5 54 3 2 2" xfId="25464"/>
    <cellStyle name="Обычный 5 54 3 2 2 2" xfId="55337"/>
    <cellStyle name="Обычный 5 54 3 2 3" xfId="55338"/>
    <cellStyle name="Обычный 5 54 3 3" xfId="25465"/>
    <cellStyle name="Обычный 5 54 3 3 2" xfId="55339"/>
    <cellStyle name="Обычный 5 54 3 4" xfId="55340"/>
    <cellStyle name="Обычный 5 54 4" xfId="25466"/>
    <cellStyle name="Обычный 5 54 4 2" xfId="25467"/>
    <cellStyle name="Обычный 5 54 4 2 2" xfId="25468"/>
    <cellStyle name="Обычный 5 54 4 2 2 2" xfId="55341"/>
    <cellStyle name="Обычный 5 54 4 2 3" xfId="55342"/>
    <cellStyle name="Обычный 5 54 4 3" xfId="25469"/>
    <cellStyle name="Обычный 5 54 4 3 2" xfId="55343"/>
    <cellStyle name="Обычный 5 54 4 4" xfId="55344"/>
    <cellStyle name="Обычный 5 54 5" xfId="25470"/>
    <cellStyle name="Обычный 5 54 5 2" xfId="25471"/>
    <cellStyle name="Обычный 5 54 5 2 2" xfId="55345"/>
    <cellStyle name="Обычный 5 54 5 3" xfId="55346"/>
    <cellStyle name="Обычный 5 54 6" xfId="25472"/>
    <cellStyle name="Обычный 5 54 6 2" xfId="55347"/>
    <cellStyle name="Обычный 5 54 7" xfId="25473"/>
    <cellStyle name="Обычный 5 54 7 2" xfId="55348"/>
    <cellStyle name="Обычный 5 54 8" xfId="55349"/>
    <cellStyle name="Обычный 5 55" xfId="25474"/>
    <cellStyle name="Обычный 5 55 2" xfId="25475"/>
    <cellStyle name="Обычный 5 55 2 2" xfId="25476"/>
    <cellStyle name="Обычный 5 55 2 2 2" xfId="25477"/>
    <cellStyle name="Обычный 5 55 2 2 2 2" xfId="55350"/>
    <cellStyle name="Обычный 5 55 2 2 3" xfId="55351"/>
    <cellStyle name="Обычный 5 55 2 3" xfId="25478"/>
    <cellStyle name="Обычный 5 55 2 3 2" xfId="55352"/>
    <cellStyle name="Обычный 5 55 2 4" xfId="55353"/>
    <cellStyle name="Обычный 5 55 3" xfId="25479"/>
    <cellStyle name="Обычный 5 55 3 2" xfId="25480"/>
    <cellStyle name="Обычный 5 55 3 2 2" xfId="25481"/>
    <cellStyle name="Обычный 5 55 3 2 2 2" xfId="55354"/>
    <cellStyle name="Обычный 5 55 3 2 3" xfId="55355"/>
    <cellStyle name="Обычный 5 55 3 3" xfId="25482"/>
    <cellStyle name="Обычный 5 55 3 3 2" xfId="55356"/>
    <cellStyle name="Обычный 5 55 3 4" xfId="55357"/>
    <cellStyle name="Обычный 5 55 4" xfId="25483"/>
    <cellStyle name="Обычный 5 55 4 2" xfId="25484"/>
    <cellStyle name="Обычный 5 55 4 2 2" xfId="25485"/>
    <cellStyle name="Обычный 5 55 4 2 2 2" xfId="55358"/>
    <cellStyle name="Обычный 5 55 4 2 3" xfId="55359"/>
    <cellStyle name="Обычный 5 55 4 3" xfId="25486"/>
    <cellStyle name="Обычный 5 55 4 3 2" xfId="55360"/>
    <cellStyle name="Обычный 5 55 4 4" xfId="55361"/>
    <cellStyle name="Обычный 5 55 5" xfId="25487"/>
    <cellStyle name="Обычный 5 55 5 2" xfId="25488"/>
    <cellStyle name="Обычный 5 55 5 2 2" xfId="55362"/>
    <cellStyle name="Обычный 5 55 5 3" xfId="55363"/>
    <cellStyle name="Обычный 5 55 6" xfId="25489"/>
    <cellStyle name="Обычный 5 55 6 2" xfId="55364"/>
    <cellStyle name="Обычный 5 55 7" xfId="25490"/>
    <cellStyle name="Обычный 5 55 7 2" xfId="55365"/>
    <cellStyle name="Обычный 5 55 8" xfId="55366"/>
    <cellStyle name="Обычный 5 56" xfId="25491"/>
    <cellStyle name="Обычный 5 56 2" xfId="25492"/>
    <cellStyle name="Обычный 5 56 2 2" xfId="25493"/>
    <cellStyle name="Обычный 5 56 2 2 2" xfId="25494"/>
    <cellStyle name="Обычный 5 56 2 2 2 2" xfId="55367"/>
    <cellStyle name="Обычный 5 56 2 2 3" xfId="55368"/>
    <cellStyle name="Обычный 5 56 2 3" xfId="25495"/>
    <cellStyle name="Обычный 5 56 2 3 2" xfId="55369"/>
    <cellStyle name="Обычный 5 56 2 4" xfId="55370"/>
    <cellStyle name="Обычный 5 56 3" xfId="25496"/>
    <cellStyle name="Обычный 5 56 3 2" xfId="25497"/>
    <cellStyle name="Обычный 5 56 3 2 2" xfId="25498"/>
    <cellStyle name="Обычный 5 56 3 2 2 2" xfId="55371"/>
    <cellStyle name="Обычный 5 56 3 2 3" xfId="55372"/>
    <cellStyle name="Обычный 5 56 3 3" xfId="25499"/>
    <cellStyle name="Обычный 5 56 3 3 2" xfId="55373"/>
    <cellStyle name="Обычный 5 56 3 4" xfId="55374"/>
    <cellStyle name="Обычный 5 56 4" xfId="25500"/>
    <cellStyle name="Обычный 5 56 4 2" xfId="25501"/>
    <cellStyle name="Обычный 5 56 4 2 2" xfId="25502"/>
    <cellStyle name="Обычный 5 56 4 2 2 2" xfId="55375"/>
    <cellStyle name="Обычный 5 56 4 2 3" xfId="55376"/>
    <cellStyle name="Обычный 5 56 4 3" xfId="25503"/>
    <cellStyle name="Обычный 5 56 4 3 2" xfId="55377"/>
    <cellStyle name="Обычный 5 56 4 4" xfId="55378"/>
    <cellStyle name="Обычный 5 56 5" xfId="25504"/>
    <cellStyle name="Обычный 5 56 5 2" xfId="25505"/>
    <cellStyle name="Обычный 5 56 5 2 2" xfId="55379"/>
    <cellStyle name="Обычный 5 56 5 3" xfId="55380"/>
    <cellStyle name="Обычный 5 56 6" xfId="25506"/>
    <cellStyle name="Обычный 5 56 6 2" xfId="55381"/>
    <cellStyle name="Обычный 5 56 7" xfId="25507"/>
    <cellStyle name="Обычный 5 56 7 2" xfId="55382"/>
    <cellStyle name="Обычный 5 56 8" xfId="55383"/>
    <cellStyle name="Обычный 5 57" xfId="25508"/>
    <cellStyle name="Обычный 5 57 2" xfId="25509"/>
    <cellStyle name="Обычный 5 57 2 2" xfId="25510"/>
    <cellStyle name="Обычный 5 57 2 2 2" xfId="25511"/>
    <cellStyle name="Обычный 5 57 2 2 2 2" xfId="55384"/>
    <cellStyle name="Обычный 5 57 2 2 3" xfId="55385"/>
    <cellStyle name="Обычный 5 57 2 3" xfId="25512"/>
    <cellStyle name="Обычный 5 57 2 3 2" xfId="55386"/>
    <cellStyle name="Обычный 5 57 2 4" xfId="55387"/>
    <cellStyle name="Обычный 5 57 3" xfId="25513"/>
    <cellStyle name="Обычный 5 57 3 2" xfId="25514"/>
    <cellStyle name="Обычный 5 57 3 2 2" xfId="25515"/>
    <cellStyle name="Обычный 5 57 3 2 2 2" xfId="55388"/>
    <cellStyle name="Обычный 5 57 3 2 3" xfId="55389"/>
    <cellStyle name="Обычный 5 57 3 3" xfId="25516"/>
    <cellStyle name="Обычный 5 57 3 3 2" xfId="55390"/>
    <cellStyle name="Обычный 5 57 3 4" xfId="55391"/>
    <cellStyle name="Обычный 5 57 4" xfId="25517"/>
    <cellStyle name="Обычный 5 57 4 2" xfId="25518"/>
    <cellStyle name="Обычный 5 57 4 2 2" xfId="25519"/>
    <cellStyle name="Обычный 5 57 4 2 2 2" xfId="55392"/>
    <cellStyle name="Обычный 5 57 4 2 3" xfId="55393"/>
    <cellStyle name="Обычный 5 57 4 3" xfId="25520"/>
    <cellStyle name="Обычный 5 57 4 3 2" xfId="55394"/>
    <cellStyle name="Обычный 5 57 4 4" xfId="55395"/>
    <cellStyle name="Обычный 5 57 5" xfId="25521"/>
    <cellStyle name="Обычный 5 57 5 2" xfId="25522"/>
    <cellStyle name="Обычный 5 57 5 2 2" xfId="55396"/>
    <cellStyle name="Обычный 5 57 5 3" xfId="55397"/>
    <cellStyle name="Обычный 5 57 6" xfId="25523"/>
    <cellStyle name="Обычный 5 57 6 2" xfId="55398"/>
    <cellStyle name="Обычный 5 57 7" xfId="25524"/>
    <cellStyle name="Обычный 5 57 7 2" xfId="55399"/>
    <cellStyle name="Обычный 5 57 8" xfId="55400"/>
    <cellStyle name="Обычный 5 58" xfId="25525"/>
    <cellStyle name="Обычный 5 58 2" xfId="25526"/>
    <cellStyle name="Обычный 5 58 2 2" xfId="25527"/>
    <cellStyle name="Обычный 5 58 2 2 2" xfId="25528"/>
    <cellStyle name="Обычный 5 58 2 2 2 2" xfId="55401"/>
    <cellStyle name="Обычный 5 58 2 2 3" xfId="55402"/>
    <cellStyle name="Обычный 5 58 2 3" xfId="25529"/>
    <cellStyle name="Обычный 5 58 2 3 2" xfId="55403"/>
    <cellStyle name="Обычный 5 58 2 4" xfId="55404"/>
    <cellStyle name="Обычный 5 58 3" xfId="25530"/>
    <cellStyle name="Обычный 5 58 3 2" xfId="25531"/>
    <cellStyle name="Обычный 5 58 3 2 2" xfId="25532"/>
    <cellStyle name="Обычный 5 58 3 2 2 2" xfId="55405"/>
    <cellStyle name="Обычный 5 58 3 2 3" xfId="55406"/>
    <cellStyle name="Обычный 5 58 3 3" xfId="25533"/>
    <cellStyle name="Обычный 5 58 3 3 2" xfId="55407"/>
    <cellStyle name="Обычный 5 58 3 4" xfId="55408"/>
    <cellStyle name="Обычный 5 58 4" xfId="25534"/>
    <cellStyle name="Обычный 5 58 4 2" xfId="25535"/>
    <cellStyle name="Обычный 5 58 4 2 2" xfId="25536"/>
    <cellStyle name="Обычный 5 58 4 2 2 2" xfId="55409"/>
    <cellStyle name="Обычный 5 58 4 2 3" xfId="55410"/>
    <cellStyle name="Обычный 5 58 4 3" xfId="25537"/>
    <cellStyle name="Обычный 5 58 4 3 2" xfId="55411"/>
    <cellStyle name="Обычный 5 58 4 4" xfId="55412"/>
    <cellStyle name="Обычный 5 58 5" xfId="25538"/>
    <cellStyle name="Обычный 5 58 5 2" xfId="25539"/>
    <cellStyle name="Обычный 5 58 5 2 2" xfId="55413"/>
    <cellStyle name="Обычный 5 58 5 3" xfId="55414"/>
    <cellStyle name="Обычный 5 58 6" xfId="25540"/>
    <cellStyle name="Обычный 5 58 6 2" xfId="55415"/>
    <cellStyle name="Обычный 5 58 7" xfId="25541"/>
    <cellStyle name="Обычный 5 58 7 2" xfId="55416"/>
    <cellStyle name="Обычный 5 58 8" xfId="55417"/>
    <cellStyle name="Обычный 5 59" xfId="25542"/>
    <cellStyle name="Обычный 5 59 2" xfId="25543"/>
    <cellStyle name="Обычный 5 59 2 2" xfId="25544"/>
    <cellStyle name="Обычный 5 59 2 2 2" xfId="25545"/>
    <cellStyle name="Обычный 5 59 2 2 2 2" xfId="55418"/>
    <cellStyle name="Обычный 5 59 2 2 3" xfId="55419"/>
    <cellStyle name="Обычный 5 59 2 3" xfId="25546"/>
    <cellStyle name="Обычный 5 59 2 3 2" xfId="55420"/>
    <cellStyle name="Обычный 5 59 2 4" xfId="55421"/>
    <cellStyle name="Обычный 5 59 3" xfId="25547"/>
    <cellStyle name="Обычный 5 59 3 2" xfId="25548"/>
    <cellStyle name="Обычный 5 59 3 2 2" xfId="25549"/>
    <cellStyle name="Обычный 5 59 3 2 2 2" xfId="55422"/>
    <cellStyle name="Обычный 5 59 3 2 3" xfId="55423"/>
    <cellStyle name="Обычный 5 59 3 3" xfId="25550"/>
    <cellStyle name="Обычный 5 59 3 3 2" xfId="55424"/>
    <cellStyle name="Обычный 5 59 3 4" xfId="55425"/>
    <cellStyle name="Обычный 5 59 4" xfId="25551"/>
    <cellStyle name="Обычный 5 59 4 2" xfId="25552"/>
    <cellStyle name="Обычный 5 59 4 2 2" xfId="25553"/>
    <cellStyle name="Обычный 5 59 4 2 2 2" xfId="55426"/>
    <cellStyle name="Обычный 5 59 4 2 3" xfId="55427"/>
    <cellStyle name="Обычный 5 59 4 3" xfId="25554"/>
    <cellStyle name="Обычный 5 59 4 3 2" xfId="55428"/>
    <cellStyle name="Обычный 5 59 4 4" xfId="55429"/>
    <cellStyle name="Обычный 5 59 5" xfId="25555"/>
    <cellStyle name="Обычный 5 59 5 2" xfId="25556"/>
    <cellStyle name="Обычный 5 59 5 2 2" xfId="55430"/>
    <cellStyle name="Обычный 5 59 5 3" xfId="55431"/>
    <cellStyle name="Обычный 5 59 6" xfId="25557"/>
    <cellStyle name="Обычный 5 59 6 2" xfId="55432"/>
    <cellStyle name="Обычный 5 59 7" xfId="25558"/>
    <cellStyle name="Обычный 5 59 7 2" xfId="55433"/>
    <cellStyle name="Обычный 5 59 8" xfId="55434"/>
    <cellStyle name="Обычный 5 6" xfId="25559"/>
    <cellStyle name="Обычный 5 6 10" xfId="25560"/>
    <cellStyle name="Обычный 5 6 10 2" xfId="25561"/>
    <cellStyle name="Обычный 5 6 10 2 2" xfId="25562"/>
    <cellStyle name="Обычный 5 6 10 2 2 2" xfId="25563"/>
    <cellStyle name="Обычный 5 6 10 2 2 2 2" xfId="55435"/>
    <cellStyle name="Обычный 5 6 10 2 2 3" xfId="55436"/>
    <cellStyle name="Обычный 5 6 10 2 3" xfId="25564"/>
    <cellStyle name="Обычный 5 6 10 2 3 2" xfId="55437"/>
    <cellStyle name="Обычный 5 6 10 2 4" xfId="55438"/>
    <cellStyle name="Обычный 5 6 10 3" xfId="25565"/>
    <cellStyle name="Обычный 5 6 10 3 2" xfId="25566"/>
    <cellStyle name="Обычный 5 6 10 3 2 2" xfId="25567"/>
    <cellStyle name="Обычный 5 6 10 3 2 2 2" xfId="55439"/>
    <cellStyle name="Обычный 5 6 10 3 2 3" xfId="55440"/>
    <cellStyle name="Обычный 5 6 10 3 3" xfId="25568"/>
    <cellStyle name="Обычный 5 6 10 3 3 2" xfId="55441"/>
    <cellStyle name="Обычный 5 6 10 3 4" xfId="55442"/>
    <cellStyle name="Обычный 5 6 10 4" xfId="25569"/>
    <cellStyle name="Обычный 5 6 10 4 2" xfId="25570"/>
    <cellStyle name="Обычный 5 6 10 4 2 2" xfId="25571"/>
    <cellStyle name="Обычный 5 6 10 4 2 2 2" xfId="55443"/>
    <cellStyle name="Обычный 5 6 10 4 2 3" xfId="55444"/>
    <cellStyle name="Обычный 5 6 10 4 3" xfId="25572"/>
    <cellStyle name="Обычный 5 6 10 4 3 2" xfId="55445"/>
    <cellStyle name="Обычный 5 6 10 4 4" xfId="55446"/>
    <cellStyle name="Обычный 5 6 10 5" xfId="25573"/>
    <cellStyle name="Обычный 5 6 10 5 2" xfId="25574"/>
    <cellStyle name="Обычный 5 6 10 5 2 2" xfId="55447"/>
    <cellStyle name="Обычный 5 6 10 5 3" xfId="55448"/>
    <cellStyle name="Обычный 5 6 10 6" xfId="25575"/>
    <cellStyle name="Обычный 5 6 10 6 2" xfId="55449"/>
    <cellStyle name="Обычный 5 6 10 7" xfId="25576"/>
    <cellStyle name="Обычный 5 6 10 7 2" xfId="55450"/>
    <cellStyle name="Обычный 5 6 10 8" xfId="55451"/>
    <cellStyle name="Обычный 5 6 11" xfId="25577"/>
    <cellStyle name="Обычный 5 6 11 2" xfId="25578"/>
    <cellStyle name="Обычный 5 6 11 2 2" xfId="25579"/>
    <cellStyle name="Обычный 5 6 11 2 2 2" xfId="25580"/>
    <cellStyle name="Обычный 5 6 11 2 2 2 2" xfId="55452"/>
    <cellStyle name="Обычный 5 6 11 2 2 3" xfId="55453"/>
    <cellStyle name="Обычный 5 6 11 2 3" xfId="25581"/>
    <cellStyle name="Обычный 5 6 11 2 3 2" xfId="55454"/>
    <cellStyle name="Обычный 5 6 11 2 4" xfId="55455"/>
    <cellStyle name="Обычный 5 6 11 3" xfId="25582"/>
    <cellStyle name="Обычный 5 6 11 3 2" xfId="25583"/>
    <cellStyle name="Обычный 5 6 11 3 2 2" xfId="25584"/>
    <cellStyle name="Обычный 5 6 11 3 2 2 2" xfId="55456"/>
    <cellStyle name="Обычный 5 6 11 3 2 3" xfId="55457"/>
    <cellStyle name="Обычный 5 6 11 3 3" xfId="25585"/>
    <cellStyle name="Обычный 5 6 11 3 3 2" xfId="55458"/>
    <cellStyle name="Обычный 5 6 11 3 4" xfId="55459"/>
    <cellStyle name="Обычный 5 6 11 4" xfId="25586"/>
    <cellStyle name="Обычный 5 6 11 4 2" xfId="25587"/>
    <cellStyle name="Обычный 5 6 11 4 2 2" xfId="25588"/>
    <cellStyle name="Обычный 5 6 11 4 2 2 2" xfId="55460"/>
    <cellStyle name="Обычный 5 6 11 4 2 3" xfId="55461"/>
    <cellStyle name="Обычный 5 6 11 4 3" xfId="25589"/>
    <cellStyle name="Обычный 5 6 11 4 3 2" xfId="55462"/>
    <cellStyle name="Обычный 5 6 11 4 4" xfId="55463"/>
    <cellStyle name="Обычный 5 6 11 5" xfId="25590"/>
    <cellStyle name="Обычный 5 6 11 5 2" xfId="25591"/>
    <cellStyle name="Обычный 5 6 11 5 2 2" xfId="55464"/>
    <cellStyle name="Обычный 5 6 11 5 3" xfId="55465"/>
    <cellStyle name="Обычный 5 6 11 6" xfId="25592"/>
    <cellStyle name="Обычный 5 6 11 6 2" xfId="55466"/>
    <cellStyle name="Обычный 5 6 11 7" xfId="25593"/>
    <cellStyle name="Обычный 5 6 11 7 2" xfId="55467"/>
    <cellStyle name="Обычный 5 6 11 8" xfId="55468"/>
    <cellStyle name="Обычный 5 6 12" xfId="25594"/>
    <cellStyle name="Обычный 5 6 12 2" xfId="25595"/>
    <cellStyle name="Обычный 5 6 12 2 2" xfId="25596"/>
    <cellStyle name="Обычный 5 6 12 2 2 2" xfId="25597"/>
    <cellStyle name="Обычный 5 6 12 2 2 2 2" xfId="55469"/>
    <cellStyle name="Обычный 5 6 12 2 2 3" xfId="55470"/>
    <cellStyle name="Обычный 5 6 12 2 3" xfId="25598"/>
    <cellStyle name="Обычный 5 6 12 2 3 2" xfId="55471"/>
    <cellStyle name="Обычный 5 6 12 2 4" xfId="55472"/>
    <cellStyle name="Обычный 5 6 12 3" xfId="25599"/>
    <cellStyle name="Обычный 5 6 12 3 2" xfId="25600"/>
    <cellStyle name="Обычный 5 6 12 3 2 2" xfId="25601"/>
    <cellStyle name="Обычный 5 6 12 3 2 2 2" xfId="55473"/>
    <cellStyle name="Обычный 5 6 12 3 2 3" xfId="55474"/>
    <cellStyle name="Обычный 5 6 12 3 3" xfId="25602"/>
    <cellStyle name="Обычный 5 6 12 3 3 2" xfId="55475"/>
    <cellStyle name="Обычный 5 6 12 3 4" xfId="55476"/>
    <cellStyle name="Обычный 5 6 12 4" xfId="25603"/>
    <cellStyle name="Обычный 5 6 12 4 2" xfId="25604"/>
    <cellStyle name="Обычный 5 6 12 4 2 2" xfId="25605"/>
    <cellStyle name="Обычный 5 6 12 4 2 2 2" xfId="55477"/>
    <cellStyle name="Обычный 5 6 12 4 2 3" xfId="55478"/>
    <cellStyle name="Обычный 5 6 12 4 3" xfId="25606"/>
    <cellStyle name="Обычный 5 6 12 4 3 2" xfId="55479"/>
    <cellStyle name="Обычный 5 6 12 4 4" xfId="55480"/>
    <cellStyle name="Обычный 5 6 12 5" xfId="25607"/>
    <cellStyle name="Обычный 5 6 12 5 2" xfId="25608"/>
    <cellStyle name="Обычный 5 6 12 5 2 2" xfId="55481"/>
    <cellStyle name="Обычный 5 6 12 5 3" xfId="55482"/>
    <cellStyle name="Обычный 5 6 12 6" xfId="25609"/>
    <cellStyle name="Обычный 5 6 12 6 2" xfId="55483"/>
    <cellStyle name="Обычный 5 6 12 7" xfId="25610"/>
    <cellStyle name="Обычный 5 6 12 7 2" xfId="55484"/>
    <cellStyle name="Обычный 5 6 12 8" xfId="55485"/>
    <cellStyle name="Обычный 5 6 13" xfId="25611"/>
    <cellStyle name="Обычный 5 6 13 2" xfId="25612"/>
    <cellStyle name="Обычный 5 6 13 2 2" xfId="25613"/>
    <cellStyle name="Обычный 5 6 13 2 2 2" xfId="25614"/>
    <cellStyle name="Обычный 5 6 13 2 2 2 2" xfId="55486"/>
    <cellStyle name="Обычный 5 6 13 2 2 3" xfId="55487"/>
    <cellStyle name="Обычный 5 6 13 2 3" xfId="25615"/>
    <cellStyle name="Обычный 5 6 13 2 3 2" xfId="55488"/>
    <cellStyle name="Обычный 5 6 13 2 4" xfId="55489"/>
    <cellStyle name="Обычный 5 6 13 3" xfId="25616"/>
    <cellStyle name="Обычный 5 6 13 3 2" xfId="25617"/>
    <cellStyle name="Обычный 5 6 13 3 2 2" xfId="25618"/>
    <cellStyle name="Обычный 5 6 13 3 2 2 2" xfId="55490"/>
    <cellStyle name="Обычный 5 6 13 3 2 3" xfId="55491"/>
    <cellStyle name="Обычный 5 6 13 3 3" xfId="25619"/>
    <cellStyle name="Обычный 5 6 13 3 3 2" xfId="55492"/>
    <cellStyle name="Обычный 5 6 13 3 4" xfId="55493"/>
    <cellStyle name="Обычный 5 6 13 4" xfId="25620"/>
    <cellStyle name="Обычный 5 6 13 4 2" xfId="25621"/>
    <cellStyle name="Обычный 5 6 13 4 2 2" xfId="25622"/>
    <cellStyle name="Обычный 5 6 13 4 2 2 2" xfId="55494"/>
    <cellStyle name="Обычный 5 6 13 4 2 3" xfId="55495"/>
    <cellStyle name="Обычный 5 6 13 4 3" xfId="25623"/>
    <cellStyle name="Обычный 5 6 13 4 3 2" xfId="55496"/>
    <cellStyle name="Обычный 5 6 13 4 4" xfId="55497"/>
    <cellStyle name="Обычный 5 6 13 5" xfId="25624"/>
    <cellStyle name="Обычный 5 6 13 5 2" xfId="25625"/>
    <cellStyle name="Обычный 5 6 13 5 2 2" xfId="55498"/>
    <cellStyle name="Обычный 5 6 13 5 3" xfId="55499"/>
    <cellStyle name="Обычный 5 6 13 6" xfId="25626"/>
    <cellStyle name="Обычный 5 6 13 6 2" xfId="55500"/>
    <cellStyle name="Обычный 5 6 13 7" xfId="25627"/>
    <cellStyle name="Обычный 5 6 13 7 2" xfId="55501"/>
    <cellStyle name="Обычный 5 6 13 8" xfId="55502"/>
    <cellStyle name="Обычный 5 6 14" xfId="25628"/>
    <cellStyle name="Обычный 5 6 14 2" xfId="25629"/>
    <cellStyle name="Обычный 5 6 14 2 2" xfId="25630"/>
    <cellStyle name="Обычный 5 6 14 2 2 2" xfId="25631"/>
    <cellStyle name="Обычный 5 6 14 2 2 2 2" xfId="55503"/>
    <cellStyle name="Обычный 5 6 14 2 2 3" xfId="55504"/>
    <cellStyle name="Обычный 5 6 14 2 3" xfId="25632"/>
    <cellStyle name="Обычный 5 6 14 2 3 2" xfId="55505"/>
    <cellStyle name="Обычный 5 6 14 2 4" xfId="55506"/>
    <cellStyle name="Обычный 5 6 14 3" xfId="25633"/>
    <cellStyle name="Обычный 5 6 14 3 2" xfId="25634"/>
    <cellStyle name="Обычный 5 6 14 3 2 2" xfId="25635"/>
    <cellStyle name="Обычный 5 6 14 3 2 2 2" xfId="55507"/>
    <cellStyle name="Обычный 5 6 14 3 2 3" xfId="55508"/>
    <cellStyle name="Обычный 5 6 14 3 3" xfId="25636"/>
    <cellStyle name="Обычный 5 6 14 3 3 2" xfId="55509"/>
    <cellStyle name="Обычный 5 6 14 3 4" xfId="55510"/>
    <cellStyle name="Обычный 5 6 14 4" xfId="25637"/>
    <cellStyle name="Обычный 5 6 14 4 2" xfId="25638"/>
    <cellStyle name="Обычный 5 6 14 4 2 2" xfId="25639"/>
    <cellStyle name="Обычный 5 6 14 4 2 2 2" xfId="55511"/>
    <cellStyle name="Обычный 5 6 14 4 2 3" xfId="55512"/>
    <cellStyle name="Обычный 5 6 14 4 3" xfId="25640"/>
    <cellStyle name="Обычный 5 6 14 4 3 2" xfId="55513"/>
    <cellStyle name="Обычный 5 6 14 4 4" xfId="55514"/>
    <cellStyle name="Обычный 5 6 14 5" xfId="25641"/>
    <cellStyle name="Обычный 5 6 14 5 2" xfId="25642"/>
    <cellStyle name="Обычный 5 6 14 5 2 2" xfId="55515"/>
    <cellStyle name="Обычный 5 6 14 5 3" xfId="55516"/>
    <cellStyle name="Обычный 5 6 14 6" xfId="25643"/>
    <cellStyle name="Обычный 5 6 14 6 2" xfId="55517"/>
    <cellStyle name="Обычный 5 6 14 7" xfId="25644"/>
    <cellStyle name="Обычный 5 6 14 7 2" xfId="55518"/>
    <cellStyle name="Обычный 5 6 14 8" xfId="55519"/>
    <cellStyle name="Обычный 5 6 15" xfId="25645"/>
    <cellStyle name="Обычный 5 6 15 2" xfId="25646"/>
    <cellStyle name="Обычный 5 6 15 2 2" xfId="25647"/>
    <cellStyle name="Обычный 5 6 15 2 2 2" xfId="25648"/>
    <cellStyle name="Обычный 5 6 15 2 2 2 2" xfId="55520"/>
    <cellStyle name="Обычный 5 6 15 2 2 3" xfId="55521"/>
    <cellStyle name="Обычный 5 6 15 2 3" xfId="25649"/>
    <cellStyle name="Обычный 5 6 15 2 3 2" xfId="55522"/>
    <cellStyle name="Обычный 5 6 15 2 4" xfId="55523"/>
    <cellStyle name="Обычный 5 6 15 3" xfId="25650"/>
    <cellStyle name="Обычный 5 6 15 3 2" xfId="25651"/>
    <cellStyle name="Обычный 5 6 15 3 2 2" xfId="25652"/>
    <cellStyle name="Обычный 5 6 15 3 2 2 2" xfId="55524"/>
    <cellStyle name="Обычный 5 6 15 3 2 3" xfId="55525"/>
    <cellStyle name="Обычный 5 6 15 3 3" xfId="25653"/>
    <cellStyle name="Обычный 5 6 15 3 3 2" xfId="55526"/>
    <cellStyle name="Обычный 5 6 15 3 4" xfId="55527"/>
    <cellStyle name="Обычный 5 6 15 4" xfId="25654"/>
    <cellStyle name="Обычный 5 6 15 4 2" xfId="25655"/>
    <cellStyle name="Обычный 5 6 15 4 2 2" xfId="25656"/>
    <cellStyle name="Обычный 5 6 15 4 2 2 2" xfId="55528"/>
    <cellStyle name="Обычный 5 6 15 4 2 3" xfId="55529"/>
    <cellStyle name="Обычный 5 6 15 4 3" xfId="25657"/>
    <cellStyle name="Обычный 5 6 15 4 3 2" xfId="55530"/>
    <cellStyle name="Обычный 5 6 15 4 4" xfId="55531"/>
    <cellStyle name="Обычный 5 6 15 5" xfId="25658"/>
    <cellStyle name="Обычный 5 6 15 5 2" xfId="25659"/>
    <cellStyle name="Обычный 5 6 15 5 2 2" xfId="55532"/>
    <cellStyle name="Обычный 5 6 15 5 3" xfId="55533"/>
    <cellStyle name="Обычный 5 6 15 6" xfId="25660"/>
    <cellStyle name="Обычный 5 6 15 6 2" xfId="55534"/>
    <cellStyle name="Обычный 5 6 15 7" xfId="25661"/>
    <cellStyle name="Обычный 5 6 15 7 2" xfId="55535"/>
    <cellStyle name="Обычный 5 6 15 8" xfId="55536"/>
    <cellStyle name="Обычный 5 6 16" xfId="25662"/>
    <cellStyle name="Обычный 5 6 16 2" xfId="25663"/>
    <cellStyle name="Обычный 5 6 16 2 2" xfId="25664"/>
    <cellStyle name="Обычный 5 6 16 2 2 2" xfId="25665"/>
    <cellStyle name="Обычный 5 6 16 2 2 2 2" xfId="55537"/>
    <cellStyle name="Обычный 5 6 16 2 2 3" xfId="55538"/>
    <cellStyle name="Обычный 5 6 16 2 3" xfId="25666"/>
    <cellStyle name="Обычный 5 6 16 2 3 2" xfId="55539"/>
    <cellStyle name="Обычный 5 6 16 2 4" xfId="55540"/>
    <cellStyle name="Обычный 5 6 16 3" xfId="25667"/>
    <cellStyle name="Обычный 5 6 16 3 2" xfId="25668"/>
    <cellStyle name="Обычный 5 6 16 3 2 2" xfId="25669"/>
    <cellStyle name="Обычный 5 6 16 3 2 2 2" xfId="55541"/>
    <cellStyle name="Обычный 5 6 16 3 2 3" xfId="55542"/>
    <cellStyle name="Обычный 5 6 16 3 3" xfId="25670"/>
    <cellStyle name="Обычный 5 6 16 3 3 2" xfId="55543"/>
    <cellStyle name="Обычный 5 6 16 3 4" xfId="55544"/>
    <cellStyle name="Обычный 5 6 16 4" xfId="25671"/>
    <cellStyle name="Обычный 5 6 16 4 2" xfId="25672"/>
    <cellStyle name="Обычный 5 6 16 4 2 2" xfId="25673"/>
    <cellStyle name="Обычный 5 6 16 4 2 2 2" xfId="55545"/>
    <cellStyle name="Обычный 5 6 16 4 2 3" xfId="55546"/>
    <cellStyle name="Обычный 5 6 16 4 3" xfId="25674"/>
    <cellStyle name="Обычный 5 6 16 4 3 2" xfId="55547"/>
    <cellStyle name="Обычный 5 6 16 4 4" xfId="55548"/>
    <cellStyle name="Обычный 5 6 16 5" xfId="25675"/>
    <cellStyle name="Обычный 5 6 16 5 2" xfId="25676"/>
    <cellStyle name="Обычный 5 6 16 5 2 2" xfId="55549"/>
    <cellStyle name="Обычный 5 6 16 5 3" xfId="55550"/>
    <cellStyle name="Обычный 5 6 16 6" xfId="25677"/>
    <cellStyle name="Обычный 5 6 16 6 2" xfId="55551"/>
    <cellStyle name="Обычный 5 6 16 7" xfId="25678"/>
    <cellStyle name="Обычный 5 6 16 7 2" xfId="55552"/>
    <cellStyle name="Обычный 5 6 16 8" xfId="55553"/>
    <cellStyle name="Обычный 5 6 17" xfId="25679"/>
    <cellStyle name="Обычный 5 6 17 2" xfId="25680"/>
    <cellStyle name="Обычный 5 6 17 2 2" xfId="25681"/>
    <cellStyle name="Обычный 5 6 17 2 2 2" xfId="25682"/>
    <cellStyle name="Обычный 5 6 17 2 2 2 2" xfId="55554"/>
    <cellStyle name="Обычный 5 6 17 2 2 3" xfId="55555"/>
    <cellStyle name="Обычный 5 6 17 2 3" xfId="25683"/>
    <cellStyle name="Обычный 5 6 17 2 3 2" xfId="55556"/>
    <cellStyle name="Обычный 5 6 17 2 4" xfId="55557"/>
    <cellStyle name="Обычный 5 6 17 3" xfId="25684"/>
    <cellStyle name="Обычный 5 6 17 3 2" xfId="25685"/>
    <cellStyle name="Обычный 5 6 17 3 2 2" xfId="25686"/>
    <cellStyle name="Обычный 5 6 17 3 2 2 2" xfId="55558"/>
    <cellStyle name="Обычный 5 6 17 3 2 3" xfId="55559"/>
    <cellStyle name="Обычный 5 6 17 3 3" xfId="25687"/>
    <cellStyle name="Обычный 5 6 17 3 3 2" xfId="55560"/>
    <cellStyle name="Обычный 5 6 17 3 4" xfId="55561"/>
    <cellStyle name="Обычный 5 6 17 4" xfId="25688"/>
    <cellStyle name="Обычный 5 6 17 4 2" xfId="25689"/>
    <cellStyle name="Обычный 5 6 17 4 2 2" xfId="25690"/>
    <cellStyle name="Обычный 5 6 17 4 2 2 2" xfId="55562"/>
    <cellStyle name="Обычный 5 6 17 4 2 3" xfId="55563"/>
    <cellStyle name="Обычный 5 6 17 4 3" xfId="25691"/>
    <cellStyle name="Обычный 5 6 17 4 3 2" xfId="55564"/>
    <cellStyle name="Обычный 5 6 17 4 4" xfId="55565"/>
    <cellStyle name="Обычный 5 6 17 5" xfId="25692"/>
    <cellStyle name="Обычный 5 6 17 5 2" xfId="25693"/>
    <cellStyle name="Обычный 5 6 17 5 2 2" xfId="55566"/>
    <cellStyle name="Обычный 5 6 17 5 3" xfId="55567"/>
    <cellStyle name="Обычный 5 6 17 6" xfId="25694"/>
    <cellStyle name="Обычный 5 6 17 6 2" xfId="55568"/>
    <cellStyle name="Обычный 5 6 17 7" xfId="25695"/>
    <cellStyle name="Обычный 5 6 17 7 2" xfId="55569"/>
    <cellStyle name="Обычный 5 6 17 8" xfId="55570"/>
    <cellStyle name="Обычный 5 6 18" xfId="25696"/>
    <cellStyle name="Обычный 5 6 18 2" xfId="25697"/>
    <cellStyle name="Обычный 5 6 18 2 2" xfId="25698"/>
    <cellStyle name="Обычный 5 6 18 2 2 2" xfId="25699"/>
    <cellStyle name="Обычный 5 6 18 2 2 2 2" xfId="55571"/>
    <cellStyle name="Обычный 5 6 18 2 2 3" xfId="55572"/>
    <cellStyle name="Обычный 5 6 18 2 3" xfId="25700"/>
    <cellStyle name="Обычный 5 6 18 2 3 2" xfId="55573"/>
    <cellStyle name="Обычный 5 6 18 2 4" xfId="55574"/>
    <cellStyle name="Обычный 5 6 18 3" xfId="25701"/>
    <cellStyle name="Обычный 5 6 18 3 2" xfId="25702"/>
    <cellStyle name="Обычный 5 6 18 3 2 2" xfId="25703"/>
    <cellStyle name="Обычный 5 6 18 3 2 2 2" xfId="55575"/>
    <cellStyle name="Обычный 5 6 18 3 2 3" xfId="55576"/>
    <cellStyle name="Обычный 5 6 18 3 3" xfId="25704"/>
    <cellStyle name="Обычный 5 6 18 3 3 2" xfId="55577"/>
    <cellStyle name="Обычный 5 6 18 3 4" xfId="55578"/>
    <cellStyle name="Обычный 5 6 18 4" xfId="25705"/>
    <cellStyle name="Обычный 5 6 18 4 2" xfId="25706"/>
    <cellStyle name="Обычный 5 6 18 4 2 2" xfId="25707"/>
    <cellStyle name="Обычный 5 6 18 4 2 2 2" xfId="55579"/>
    <cellStyle name="Обычный 5 6 18 4 2 3" xfId="55580"/>
    <cellStyle name="Обычный 5 6 18 4 3" xfId="25708"/>
    <cellStyle name="Обычный 5 6 18 4 3 2" xfId="55581"/>
    <cellStyle name="Обычный 5 6 18 4 4" xfId="55582"/>
    <cellStyle name="Обычный 5 6 18 5" xfId="25709"/>
    <cellStyle name="Обычный 5 6 18 5 2" xfId="25710"/>
    <cellStyle name="Обычный 5 6 18 5 2 2" xfId="55583"/>
    <cellStyle name="Обычный 5 6 18 5 3" xfId="55584"/>
    <cellStyle name="Обычный 5 6 18 6" xfId="25711"/>
    <cellStyle name="Обычный 5 6 18 6 2" xfId="55585"/>
    <cellStyle name="Обычный 5 6 18 7" xfId="25712"/>
    <cellStyle name="Обычный 5 6 18 7 2" xfId="55586"/>
    <cellStyle name="Обычный 5 6 18 8" xfId="55587"/>
    <cellStyle name="Обычный 5 6 19" xfId="25713"/>
    <cellStyle name="Обычный 5 6 19 2" xfId="25714"/>
    <cellStyle name="Обычный 5 6 19 2 2" xfId="25715"/>
    <cellStyle name="Обычный 5 6 19 2 2 2" xfId="25716"/>
    <cellStyle name="Обычный 5 6 19 2 2 2 2" xfId="55588"/>
    <cellStyle name="Обычный 5 6 19 2 2 3" xfId="55589"/>
    <cellStyle name="Обычный 5 6 19 2 3" xfId="25717"/>
    <cellStyle name="Обычный 5 6 19 2 3 2" xfId="55590"/>
    <cellStyle name="Обычный 5 6 19 2 4" xfId="55591"/>
    <cellStyle name="Обычный 5 6 19 3" xfId="25718"/>
    <cellStyle name="Обычный 5 6 19 3 2" xfId="25719"/>
    <cellStyle name="Обычный 5 6 19 3 2 2" xfId="25720"/>
    <cellStyle name="Обычный 5 6 19 3 2 2 2" xfId="55592"/>
    <cellStyle name="Обычный 5 6 19 3 2 3" xfId="55593"/>
    <cellStyle name="Обычный 5 6 19 3 3" xfId="25721"/>
    <cellStyle name="Обычный 5 6 19 3 3 2" xfId="55594"/>
    <cellStyle name="Обычный 5 6 19 3 4" xfId="55595"/>
    <cellStyle name="Обычный 5 6 19 4" xfId="25722"/>
    <cellStyle name="Обычный 5 6 19 4 2" xfId="25723"/>
    <cellStyle name="Обычный 5 6 19 4 2 2" xfId="25724"/>
    <cellStyle name="Обычный 5 6 19 4 2 2 2" xfId="55596"/>
    <cellStyle name="Обычный 5 6 19 4 2 3" xfId="55597"/>
    <cellStyle name="Обычный 5 6 19 4 3" xfId="25725"/>
    <cellStyle name="Обычный 5 6 19 4 3 2" xfId="55598"/>
    <cellStyle name="Обычный 5 6 19 4 4" xfId="55599"/>
    <cellStyle name="Обычный 5 6 19 5" xfId="25726"/>
    <cellStyle name="Обычный 5 6 19 5 2" xfId="25727"/>
    <cellStyle name="Обычный 5 6 19 5 2 2" xfId="55600"/>
    <cellStyle name="Обычный 5 6 19 5 3" xfId="55601"/>
    <cellStyle name="Обычный 5 6 19 6" xfId="25728"/>
    <cellStyle name="Обычный 5 6 19 6 2" xfId="55602"/>
    <cellStyle name="Обычный 5 6 19 7" xfId="25729"/>
    <cellStyle name="Обычный 5 6 19 7 2" xfId="55603"/>
    <cellStyle name="Обычный 5 6 19 8" xfId="55604"/>
    <cellStyle name="Обычный 5 6 2" xfId="25730"/>
    <cellStyle name="Обычный 5 6 2 2" xfId="25731"/>
    <cellStyle name="Обычный 5 6 2 2 2" xfId="25732"/>
    <cellStyle name="Обычный 5 6 2 2 2 2" xfId="25733"/>
    <cellStyle name="Обычный 5 6 2 2 2 2 2" xfId="55605"/>
    <cellStyle name="Обычный 5 6 2 2 2 3" xfId="55606"/>
    <cellStyle name="Обычный 5 6 2 2 3" xfId="25734"/>
    <cellStyle name="Обычный 5 6 2 2 3 2" xfId="55607"/>
    <cellStyle name="Обычный 5 6 2 2 4" xfId="55608"/>
    <cellStyle name="Обычный 5 6 2 3" xfId="25735"/>
    <cellStyle name="Обычный 5 6 2 3 2" xfId="25736"/>
    <cellStyle name="Обычный 5 6 2 3 2 2" xfId="25737"/>
    <cellStyle name="Обычный 5 6 2 3 2 2 2" xfId="55609"/>
    <cellStyle name="Обычный 5 6 2 3 2 3" xfId="55610"/>
    <cellStyle name="Обычный 5 6 2 3 3" xfId="25738"/>
    <cellStyle name="Обычный 5 6 2 3 3 2" xfId="55611"/>
    <cellStyle name="Обычный 5 6 2 3 4" xfId="55612"/>
    <cellStyle name="Обычный 5 6 2 4" xfId="25739"/>
    <cellStyle name="Обычный 5 6 2 4 2" xfId="25740"/>
    <cellStyle name="Обычный 5 6 2 4 2 2" xfId="25741"/>
    <cellStyle name="Обычный 5 6 2 4 2 2 2" xfId="55613"/>
    <cellStyle name="Обычный 5 6 2 4 2 3" xfId="55614"/>
    <cellStyle name="Обычный 5 6 2 4 3" xfId="25742"/>
    <cellStyle name="Обычный 5 6 2 4 3 2" xfId="55615"/>
    <cellStyle name="Обычный 5 6 2 4 4" xfId="55616"/>
    <cellStyle name="Обычный 5 6 2 5" xfId="25743"/>
    <cellStyle name="Обычный 5 6 2 5 2" xfId="25744"/>
    <cellStyle name="Обычный 5 6 2 5 2 2" xfId="55617"/>
    <cellStyle name="Обычный 5 6 2 5 3" xfId="55618"/>
    <cellStyle name="Обычный 5 6 2 6" xfId="25745"/>
    <cellStyle name="Обычный 5 6 2 6 2" xfId="55619"/>
    <cellStyle name="Обычный 5 6 2 7" xfId="25746"/>
    <cellStyle name="Обычный 5 6 2 7 2" xfId="55620"/>
    <cellStyle name="Обычный 5 6 2 8" xfId="55621"/>
    <cellStyle name="Обычный 5 6 20" xfId="25747"/>
    <cellStyle name="Обычный 5 6 20 2" xfId="25748"/>
    <cellStyle name="Обычный 5 6 20 2 2" xfId="25749"/>
    <cellStyle name="Обычный 5 6 20 2 2 2" xfId="25750"/>
    <cellStyle name="Обычный 5 6 20 2 2 2 2" xfId="55622"/>
    <cellStyle name="Обычный 5 6 20 2 2 3" xfId="55623"/>
    <cellStyle name="Обычный 5 6 20 2 3" xfId="25751"/>
    <cellStyle name="Обычный 5 6 20 2 3 2" xfId="55624"/>
    <cellStyle name="Обычный 5 6 20 2 4" xfId="55625"/>
    <cellStyle name="Обычный 5 6 20 3" xfId="25752"/>
    <cellStyle name="Обычный 5 6 20 3 2" xfId="25753"/>
    <cellStyle name="Обычный 5 6 20 3 2 2" xfId="25754"/>
    <cellStyle name="Обычный 5 6 20 3 2 2 2" xfId="55626"/>
    <cellStyle name="Обычный 5 6 20 3 2 3" xfId="55627"/>
    <cellStyle name="Обычный 5 6 20 3 3" xfId="25755"/>
    <cellStyle name="Обычный 5 6 20 3 3 2" xfId="55628"/>
    <cellStyle name="Обычный 5 6 20 3 4" xfId="55629"/>
    <cellStyle name="Обычный 5 6 20 4" xfId="25756"/>
    <cellStyle name="Обычный 5 6 20 4 2" xfId="25757"/>
    <cellStyle name="Обычный 5 6 20 4 2 2" xfId="25758"/>
    <cellStyle name="Обычный 5 6 20 4 2 2 2" xfId="55630"/>
    <cellStyle name="Обычный 5 6 20 4 2 3" xfId="55631"/>
    <cellStyle name="Обычный 5 6 20 4 3" xfId="25759"/>
    <cellStyle name="Обычный 5 6 20 4 3 2" xfId="55632"/>
    <cellStyle name="Обычный 5 6 20 4 4" xfId="55633"/>
    <cellStyle name="Обычный 5 6 20 5" xfId="25760"/>
    <cellStyle name="Обычный 5 6 20 5 2" xfId="25761"/>
    <cellStyle name="Обычный 5 6 20 5 2 2" xfId="55634"/>
    <cellStyle name="Обычный 5 6 20 5 3" xfId="55635"/>
    <cellStyle name="Обычный 5 6 20 6" xfId="25762"/>
    <cellStyle name="Обычный 5 6 20 6 2" xfId="55636"/>
    <cellStyle name="Обычный 5 6 20 7" xfId="25763"/>
    <cellStyle name="Обычный 5 6 20 7 2" xfId="55637"/>
    <cellStyle name="Обычный 5 6 20 8" xfId="55638"/>
    <cellStyle name="Обычный 5 6 21" xfId="25764"/>
    <cellStyle name="Обычный 5 6 21 2" xfId="25765"/>
    <cellStyle name="Обычный 5 6 21 2 2" xfId="25766"/>
    <cellStyle name="Обычный 5 6 21 2 2 2" xfId="25767"/>
    <cellStyle name="Обычный 5 6 21 2 2 2 2" xfId="55639"/>
    <cellStyle name="Обычный 5 6 21 2 2 3" xfId="55640"/>
    <cellStyle name="Обычный 5 6 21 2 3" xfId="25768"/>
    <cellStyle name="Обычный 5 6 21 2 3 2" xfId="55641"/>
    <cellStyle name="Обычный 5 6 21 2 4" xfId="55642"/>
    <cellStyle name="Обычный 5 6 21 3" xfId="25769"/>
    <cellStyle name="Обычный 5 6 21 3 2" xfId="25770"/>
    <cellStyle name="Обычный 5 6 21 3 2 2" xfId="25771"/>
    <cellStyle name="Обычный 5 6 21 3 2 2 2" xfId="55643"/>
    <cellStyle name="Обычный 5 6 21 3 2 3" xfId="55644"/>
    <cellStyle name="Обычный 5 6 21 3 3" xfId="25772"/>
    <cellStyle name="Обычный 5 6 21 3 3 2" xfId="55645"/>
    <cellStyle name="Обычный 5 6 21 3 4" xfId="55646"/>
    <cellStyle name="Обычный 5 6 21 4" xfId="25773"/>
    <cellStyle name="Обычный 5 6 21 4 2" xfId="25774"/>
    <cellStyle name="Обычный 5 6 21 4 2 2" xfId="25775"/>
    <cellStyle name="Обычный 5 6 21 4 2 2 2" xfId="55647"/>
    <cellStyle name="Обычный 5 6 21 4 2 3" xfId="55648"/>
    <cellStyle name="Обычный 5 6 21 4 3" xfId="25776"/>
    <cellStyle name="Обычный 5 6 21 4 3 2" xfId="55649"/>
    <cellStyle name="Обычный 5 6 21 4 4" xfId="55650"/>
    <cellStyle name="Обычный 5 6 21 5" xfId="25777"/>
    <cellStyle name="Обычный 5 6 21 5 2" xfId="25778"/>
    <cellStyle name="Обычный 5 6 21 5 2 2" xfId="55651"/>
    <cellStyle name="Обычный 5 6 21 5 3" xfId="55652"/>
    <cellStyle name="Обычный 5 6 21 6" xfId="25779"/>
    <cellStyle name="Обычный 5 6 21 6 2" xfId="55653"/>
    <cellStyle name="Обычный 5 6 21 7" xfId="25780"/>
    <cellStyle name="Обычный 5 6 21 7 2" xfId="55654"/>
    <cellStyle name="Обычный 5 6 21 8" xfId="55655"/>
    <cellStyle name="Обычный 5 6 22" xfId="25781"/>
    <cellStyle name="Обычный 5 6 22 2" xfId="25782"/>
    <cellStyle name="Обычный 5 6 22 2 2" xfId="25783"/>
    <cellStyle name="Обычный 5 6 22 2 2 2" xfId="25784"/>
    <cellStyle name="Обычный 5 6 22 2 2 2 2" xfId="55656"/>
    <cellStyle name="Обычный 5 6 22 2 2 3" xfId="55657"/>
    <cellStyle name="Обычный 5 6 22 2 3" xfId="25785"/>
    <cellStyle name="Обычный 5 6 22 2 3 2" xfId="55658"/>
    <cellStyle name="Обычный 5 6 22 2 4" xfId="55659"/>
    <cellStyle name="Обычный 5 6 22 3" xfId="25786"/>
    <cellStyle name="Обычный 5 6 22 3 2" xfId="25787"/>
    <cellStyle name="Обычный 5 6 22 3 2 2" xfId="25788"/>
    <cellStyle name="Обычный 5 6 22 3 2 2 2" xfId="55660"/>
    <cellStyle name="Обычный 5 6 22 3 2 3" xfId="55661"/>
    <cellStyle name="Обычный 5 6 22 3 3" xfId="25789"/>
    <cellStyle name="Обычный 5 6 22 3 3 2" xfId="55662"/>
    <cellStyle name="Обычный 5 6 22 3 4" xfId="55663"/>
    <cellStyle name="Обычный 5 6 22 4" xfId="25790"/>
    <cellStyle name="Обычный 5 6 22 4 2" xfId="25791"/>
    <cellStyle name="Обычный 5 6 22 4 2 2" xfId="25792"/>
    <cellStyle name="Обычный 5 6 22 4 2 2 2" xfId="55664"/>
    <cellStyle name="Обычный 5 6 22 4 2 3" xfId="55665"/>
    <cellStyle name="Обычный 5 6 22 4 3" xfId="25793"/>
    <cellStyle name="Обычный 5 6 22 4 3 2" xfId="55666"/>
    <cellStyle name="Обычный 5 6 22 4 4" xfId="55667"/>
    <cellStyle name="Обычный 5 6 22 5" xfId="25794"/>
    <cellStyle name="Обычный 5 6 22 5 2" xfId="25795"/>
    <cellStyle name="Обычный 5 6 22 5 2 2" xfId="55668"/>
    <cellStyle name="Обычный 5 6 22 5 3" xfId="55669"/>
    <cellStyle name="Обычный 5 6 22 6" xfId="25796"/>
    <cellStyle name="Обычный 5 6 22 6 2" xfId="55670"/>
    <cellStyle name="Обычный 5 6 22 7" xfId="25797"/>
    <cellStyle name="Обычный 5 6 22 7 2" xfId="55671"/>
    <cellStyle name="Обычный 5 6 22 8" xfId="55672"/>
    <cellStyle name="Обычный 5 6 23" xfId="25798"/>
    <cellStyle name="Обычный 5 6 23 2" xfId="25799"/>
    <cellStyle name="Обычный 5 6 23 2 2" xfId="25800"/>
    <cellStyle name="Обычный 5 6 23 2 2 2" xfId="25801"/>
    <cellStyle name="Обычный 5 6 23 2 2 2 2" xfId="55673"/>
    <cellStyle name="Обычный 5 6 23 2 2 3" xfId="55674"/>
    <cellStyle name="Обычный 5 6 23 2 3" xfId="25802"/>
    <cellStyle name="Обычный 5 6 23 2 3 2" xfId="55675"/>
    <cellStyle name="Обычный 5 6 23 2 4" xfId="55676"/>
    <cellStyle name="Обычный 5 6 23 3" xfId="25803"/>
    <cellStyle name="Обычный 5 6 23 3 2" xfId="25804"/>
    <cellStyle name="Обычный 5 6 23 3 2 2" xfId="25805"/>
    <cellStyle name="Обычный 5 6 23 3 2 2 2" xfId="55677"/>
    <cellStyle name="Обычный 5 6 23 3 2 3" xfId="55678"/>
    <cellStyle name="Обычный 5 6 23 3 3" xfId="25806"/>
    <cellStyle name="Обычный 5 6 23 3 3 2" xfId="55679"/>
    <cellStyle name="Обычный 5 6 23 3 4" xfId="55680"/>
    <cellStyle name="Обычный 5 6 23 4" xfId="25807"/>
    <cellStyle name="Обычный 5 6 23 4 2" xfId="25808"/>
    <cellStyle name="Обычный 5 6 23 4 2 2" xfId="25809"/>
    <cellStyle name="Обычный 5 6 23 4 2 2 2" xfId="55681"/>
    <cellStyle name="Обычный 5 6 23 4 2 3" xfId="55682"/>
    <cellStyle name="Обычный 5 6 23 4 3" xfId="25810"/>
    <cellStyle name="Обычный 5 6 23 4 3 2" xfId="55683"/>
    <cellStyle name="Обычный 5 6 23 4 4" xfId="55684"/>
    <cellStyle name="Обычный 5 6 23 5" xfId="25811"/>
    <cellStyle name="Обычный 5 6 23 5 2" xfId="25812"/>
    <cellStyle name="Обычный 5 6 23 5 2 2" xfId="55685"/>
    <cellStyle name="Обычный 5 6 23 5 3" xfId="55686"/>
    <cellStyle name="Обычный 5 6 23 6" xfId="25813"/>
    <cellStyle name="Обычный 5 6 23 6 2" xfId="55687"/>
    <cellStyle name="Обычный 5 6 23 7" xfId="25814"/>
    <cellStyle name="Обычный 5 6 23 7 2" xfId="55688"/>
    <cellStyle name="Обычный 5 6 23 8" xfId="55689"/>
    <cellStyle name="Обычный 5 6 24" xfId="25815"/>
    <cellStyle name="Обычный 5 6 24 2" xfId="25816"/>
    <cellStyle name="Обычный 5 6 24 2 2" xfId="25817"/>
    <cellStyle name="Обычный 5 6 24 2 2 2" xfId="25818"/>
    <cellStyle name="Обычный 5 6 24 2 2 2 2" xfId="55690"/>
    <cellStyle name="Обычный 5 6 24 2 2 3" xfId="55691"/>
    <cellStyle name="Обычный 5 6 24 2 3" xfId="25819"/>
    <cellStyle name="Обычный 5 6 24 2 3 2" xfId="55692"/>
    <cellStyle name="Обычный 5 6 24 2 4" xfId="55693"/>
    <cellStyle name="Обычный 5 6 24 3" xfId="25820"/>
    <cellStyle name="Обычный 5 6 24 3 2" xfId="25821"/>
    <cellStyle name="Обычный 5 6 24 3 2 2" xfId="25822"/>
    <cellStyle name="Обычный 5 6 24 3 2 2 2" xfId="55694"/>
    <cellStyle name="Обычный 5 6 24 3 2 3" xfId="55695"/>
    <cellStyle name="Обычный 5 6 24 3 3" xfId="25823"/>
    <cellStyle name="Обычный 5 6 24 3 3 2" xfId="55696"/>
    <cellStyle name="Обычный 5 6 24 3 4" xfId="55697"/>
    <cellStyle name="Обычный 5 6 24 4" xfId="25824"/>
    <cellStyle name="Обычный 5 6 24 4 2" xfId="25825"/>
    <cellStyle name="Обычный 5 6 24 4 2 2" xfId="25826"/>
    <cellStyle name="Обычный 5 6 24 4 2 2 2" xfId="55698"/>
    <cellStyle name="Обычный 5 6 24 4 2 3" xfId="55699"/>
    <cellStyle name="Обычный 5 6 24 4 3" xfId="25827"/>
    <cellStyle name="Обычный 5 6 24 4 3 2" xfId="55700"/>
    <cellStyle name="Обычный 5 6 24 4 4" xfId="55701"/>
    <cellStyle name="Обычный 5 6 24 5" xfId="25828"/>
    <cellStyle name="Обычный 5 6 24 5 2" xfId="25829"/>
    <cellStyle name="Обычный 5 6 24 5 2 2" xfId="55702"/>
    <cellStyle name="Обычный 5 6 24 5 3" xfId="55703"/>
    <cellStyle name="Обычный 5 6 24 6" xfId="25830"/>
    <cellStyle name="Обычный 5 6 24 6 2" xfId="55704"/>
    <cellStyle name="Обычный 5 6 24 7" xfId="25831"/>
    <cellStyle name="Обычный 5 6 24 7 2" xfId="55705"/>
    <cellStyle name="Обычный 5 6 24 8" xfId="55706"/>
    <cellStyle name="Обычный 5 6 25" xfId="25832"/>
    <cellStyle name="Обычный 5 6 25 2" xfId="25833"/>
    <cellStyle name="Обычный 5 6 25 2 2" xfId="25834"/>
    <cellStyle name="Обычный 5 6 25 2 2 2" xfId="25835"/>
    <cellStyle name="Обычный 5 6 25 2 2 2 2" xfId="55707"/>
    <cellStyle name="Обычный 5 6 25 2 2 3" xfId="55708"/>
    <cellStyle name="Обычный 5 6 25 2 3" xfId="25836"/>
    <cellStyle name="Обычный 5 6 25 2 3 2" xfId="55709"/>
    <cellStyle name="Обычный 5 6 25 2 4" xfId="55710"/>
    <cellStyle name="Обычный 5 6 25 3" xfId="25837"/>
    <cellStyle name="Обычный 5 6 25 3 2" xfId="25838"/>
    <cellStyle name="Обычный 5 6 25 3 2 2" xfId="25839"/>
    <cellStyle name="Обычный 5 6 25 3 2 2 2" xfId="55711"/>
    <cellStyle name="Обычный 5 6 25 3 2 3" xfId="55712"/>
    <cellStyle name="Обычный 5 6 25 3 3" xfId="25840"/>
    <cellStyle name="Обычный 5 6 25 3 3 2" xfId="55713"/>
    <cellStyle name="Обычный 5 6 25 3 4" xfId="55714"/>
    <cellStyle name="Обычный 5 6 25 4" xfId="25841"/>
    <cellStyle name="Обычный 5 6 25 4 2" xfId="25842"/>
    <cellStyle name="Обычный 5 6 25 4 2 2" xfId="25843"/>
    <cellStyle name="Обычный 5 6 25 4 2 2 2" xfId="55715"/>
    <cellStyle name="Обычный 5 6 25 4 2 3" xfId="55716"/>
    <cellStyle name="Обычный 5 6 25 4 3" xfId="25844"/>
    <cellStyle name="Обычный 5 6 25 4 3 2" xfId="55717"/>
    <cellStyle name="Обычный 5 6 25 4 4" xfId="55718"/>
    <cellStyle name="Обычный 5 6 25 5" xfId="25845"/>
    <cellStyle name="Обычный 5 6 25 5 2" xfId="25846"/>
    <cellStyle name="Обычный 5 6 25 5 2 2" xfId="55719"/>
    <cellStyle name="Обычный 5 6 25 5 3" xfId="55720"/>
    <cellStyle name="Обычный 5 6 25 6" xfId="25847"/>
    <cellStyle name="Обычный 5 6 25 6 2" xfId="55721"/>
    <cellStyle name="Обычный 5 6 25 7" xfId="25848"/>
    <cellStyle name="Обычный 5 6 25 7 2" xfId="55722"/>
    <cellStyle name="Обычный 5 6 25 8" xfId="55723"/>
    <cellStyle name="Обычный 5 6 26" xfId="25849"/>
    <cellStyle name="Обычный 5 6 26 2" xfId="25850"/>
    <cellStyle name="Обычный 5 6 26 2 2" xfId="25851"/>
    <cellStyle name="Обычный 5 6 26 2 2 2" xfId="25852"/>
    <cellStyle name="Обычный 5 6 26 2 2 2 2" xfId="55724"/>
    <cellStyle name="Обычный 5 6 26 2 2 3" xfId="55725"/>
    <cellStyle name="Обычный 5 6 26 2 3" xfId="25853"/>
    <cellStyle name="Обычный 5 6 26 2 3 2" xfId="55726"/>
    <cellStyle name="Обычный 5 6 26 2 4" xfId="55727"/>
    <cellStyle name="Обычный 5 6 26 3" xfId="25854"/>
    <cellStyle name="Обычный 5 6 26 3 2" xfId="25855"/>
    <cellStyle name="Обычный 5 6 26 3 2 2" xfId="25856"/>
    <cellStyle name="Обычный 5 6 26 3 2 2 2" xfId="55728"/>
    <cellStyle name="Обычный 5 6 26 3 2 3" xfId="55729"/>
    <cellStyle name="Обычный 5 6 26 3 3" xfId="25857"/>
    <cellStyle name="Обычный 5 6 26 3 3 2" xfId="55730"/>
    <cellStyle name="Обычный 5 6 26 3 4" xfId="55731"/>
    <cellStyle name="Обычный 5 6 26 4" xfId="25858"/>
    <cellStyle name="Обычный 5 6 26 4 2" xfId="25859"/>
    <cellStyle name="Обычный 5 6 26 4 2 2" xfId="25860"/>
    <cellStyle name="Обычный 5 6 26 4 2 2 2" xfId="55732"/>
    <cellStyle name="Обычный 5 6 26 4 2 3" xfId="55733"/>
    <cellStyle name="Обычный 5 6 26 4 3" xfId="25861"/>
    <cellStyle name="Обычный 5 6 26 4 3 2" xfId="55734"/>
    <cellStyle name="Обычный 5 6 26 4 4" xfId="55735"/>
    <cellStyle name="Обычный 5 6 26 5" xfId="25862"/>
    <cellStyle name="Обычный 5 6 26 5 2" xfId="25863"/>
    <cellStyle name="Обычный 5 6 26 5 2 2" xfId="55736"/>
    <cellStyle name="Обычный 5 6 26 5 3" xfId="55737"/>
    <cellStyle name="Обычный 5 6 26 6" xfId="25864"/>
    <cellStyle name="Обычный 5 6 26 6 2" xfId="55738"/>
    <cellStyle name="Обычный 5 6 26 7" xfId="25865"/>
    <cellStyle name="Обычный 5 6 26 7 2" xfId="55739"/>
    <cellStyle name="Обычный 5 6 26 8" xfId="55740"/>
    <cellStyle name="Обычный 5 6 27" xfId="25866"/>
    <cellStyle name="Обычный 5 6 27 2" xfId="25867"/>
    <cellStyle name="Обычный 5 6 27 2 2" xfId="25868"/>
    <cellStyle name="Обычный 5 6 27 2 2 2" xfId="25869"/>
    <cellStyle name="Обычный 5 6 27 2 2 2 2" xfId="55741"/>
    <cellStyle name="Обычный 5 6 27 2 2 3" xfId="55742"/>
    <cellStyle name="Обычный 5 6 27 2 3" xfId="25870"/>
    <cellStyle name="Обычный 5 6 27 2 3 2" xfId="55743"/>
    <cellStyle name="Обычный 5 6 27 2 4" xfId="55744"/>
    <cellStyle name="Обычный 5 6 27 3" xfId="25871"/>
    <cellStyle name="Обычный 5 6 27 3 2" xfId="25872"/>
    <cellStyle name="Обычный 5 6 27 3 2 2" xfId="25873"/>
    <cellStyle name="Обычный 5 6 27 3 2 2 2" xfId="55745"/>
    <cellStyle name="Обычный 5 6 27 3 2 3" xfId="55746"/>
    <cellStyle name="Обычный 5 6 27 3 3" xfId="25874"/>
    <cellStyle name="Обычный 5 6 27 3 3 2" xfId="55747"/>
    <cellStyle name="Обычный 5 6 27 3 4" xfId="55748"/>
    <cellStyle name="Обычный 5 6 27 4" xfId="25875"/>
    <cellStyle name="Обычный 5 6 27 4 2" xfId="25876"/>
    <cellStyle name="Обычный 5 6 27 4 2 2" xfId="25877"/>
    <cellStyle name="Обычный 5 6 27 4 2 2 2" xfId="55749"/>
    <cellStyle name="Обычный 5 6 27 4 2 3" xfId="55750"/>
    <cellStyle name="Обычный 5 6 27 4 3" xfId="25878"/>
    <cellStyle name="Обычный 5 6 27 4 3 2" xfId="55751"/>
    <cellStyle name="Обычный 5 6 27 4 4" xfId="55752"/>
    <cellStyle name="Обычный 5 6 27 5" xfId="25879"/>
    <cellStyle name="Обычный 5 6 27 5 2" xfId="25880"/>
    <cellStyle name="Обычный 5 6 27 5 2 2" xfId="55753"/>
    <cellStyle name="Обычный 5 6 27 5 3" xfId="55754"/>
    <cellStyle name="Обычный 5 6 27 6" xfId="25881"/>
    <cellStyle name="Обычный 5 6 27 6 2" xfId="55755"/>
    <cellStyle name="Обычный 5 6 27 7" xfId="25882"/>
    <cellStyle name="Обычный 5 6 27 7 2" xfId="55756"/>
    <cellStyle name="Обычный 5 6 27 8" xfId="55757"/>
    <cellStyle name="Обычный 5 6 28" xfId="25883"/>
    <cellStyle name="Обычный 5 6 28 2" xfId="25884"/>
    <cellStyle name="Обычный 5 6 28 2 2" xfId="25885"/>
    <cellStyle name="Обычный 5 6 28 2 2 2" xfId="25886"/>
    <cellStyle name="Обычный 5 6 28 2 2 2 2" xfId="55758"/>
    <cellStyle name="Обычный 5 6 28 2 2 3" xfId="55759"/>
    <cellStyle name="Обычный 5 6 28 2 3" xfId="25887"/>
    <cellStyle name="Обычный 5 6 28 2 3 2" xfId="55760"/>
    <cellStyle name="Обычный 5 6 28 2 4" xfId="55761"/>
    <cellStyle name="Обычный 5 6 28 3" xfId="25888"/>
    <cellStyle name="Обычный 5 6 28 3 2" xfId="25889"/>
    <cellStyle name="Обычный 5 6 28 3 2 2" xfId="25890"/>
    <cellStyle name="Обычный 5 6 28 3 2 2 2" xfId="55762"/>
    <cellStyle name="Обычный 5 6 28 3 2 3" xfId="55763"/>
    <cellStyle name="Обычный 5 6 28 3 3" xfId="25891"/>
    <cellStyle name="Обычный 5 6 28 3 3 2" xfId="55764"/>
    <cellStyle name="Обычный 5 6 28 3 4" xfId="55765"/>
    <cellStyle name="Обычный 5 6 28 4" xfId="25892"/>
    <cellStyle name="Обычный 5 6 28 4 2" xfId="25893"/>
    <cellStyle name="Обычный 5 6 28 4 2 2" xfId="25894"/>
    <cellStyle name="Обычный 5 6 28 4 2 2 2" xfId="55766"/>
    <cellStyle name="Обычный 5 6 28 4 2 3" xfId="55767"/>
    <cellStyle name="Обычный 5 6 28 4 3" xfId="25895"/>
    <cellStyle name="Обычный 5 6 28 4 3 2" xfId="55768"/>
    <cellStyle name="Обычный 5 6 28 4 4" xfId="55769"/>
    <cellStyle name="Обычный 5 6 28 5" xfId="25896"/>
    <cellStyle name="Обычный 5 6 28 5 2" xfId="25897"/>
    <cellStyle name="Обычный 5 6 28 5 2 2" xfId="55770"/>
    <cellStyle name="Обычный 5 6 28 5 3" xfId="55771"/>
    <cellStyle name="Обычный 5 6 28 6" xfId="25898"/>
    <cellStyle name="Обычный 5 6 28 6 2" xfId="55772"/>
    <cellStyle name="Обычный 5 6 28 7" xfId="25899"/>
    <cellStyle name="Обычный 5 6 28 7 2" xfId="55773"/>
    <cellStyle name="Обычный 5 6 28 8" xfId="55774"/>
    <cellStyle name="Обычный 5 6 29" xfId="25900"/>
    <cellStyle name="Обычный 5 6 29 2" xfId="25901"/>
    <cellStyle name="Обычный 5 6 29 2 2" xfId="25902"/>
    <cellStyle name="Обычный 5 6 29 2 2 2" xfId="25903"/>
    <cellStyle name="Обычный 5 6 29 2 2 2 2" xfId="55775"/>
    <cellStyle name="Обычный 5 6 29 2 2 3" xfId="55776"/>
    <cellStyle name="Обычный 5 6 29 2 3" xfId="25904"/>
    <cellStyle name="Обычный 5 6 29 2 3 2" xfId="55777"/>
    <cellStyle name="Обычный 5 6 29 2 4" xfId="55778"/>
    <cellStyle name="Обычный 5 6 29 3" xfId="25905"/>
    <cellStyle name="Обычный 5 6 29 3 2" xfId="25906"/>
    <cellStyle name="Обычный 5 6 29 3 2 2" xfId="25907"/>
    <cellStyle name="Обычный 5 6 29 3 2 2 2" xfId="55779"/>
    <cellStyle name="Обычный 5 6 29 3 2 3" xfId="55780"/>
    <cellStyle name="Обычный 5 6 29 3 3" xfId="25908"/>
    <cellStyle name="Обычный 5 6 29 3 3 2" xfId="55781"/>
    <cellStyle name="Обычный 5 6 29 3 4" xfId="55782"/>
    <cellStyle name="Обычный 5 6 29 4" xfId="25909"/>
    <cellStyle name="Обычный 5 6 29 4 2" xfId="25910"/>
    <cellStyle name="Обычный 5 6 29 4 2 2" xfId="25911"/>
    <cellStyle name="Обычный 5 6 29 4 2 2 2" xfId="55783"/>
    <cellStyle name="Обычный 5 6 29 4 2 3" xfId="55784"/>
    <cellStyle name="Обычный 5 6 29 4 3" xfId="25912"/>
    <cellStyle name="Обычный 5 6 29 4 3 2" xfId="55785"/>
    <cellStyle name="Обычный 5 6 29 4 4" xfId="55786"/>
    <cellStyle name="Обычный 5 6 29 5" xfId="25913"/>
    <cellStyle name="Обычный 5 6 29 5 2" xfId="25914"/>
    <cellStyle name="Обычный 5 6 29 5 2 2" xfId="55787"/>
    <cellStyle name="Обычный 5 6 29 5 3" xfId="55788"/>
    <cellStyle name="Обычный 5 6 29 6" xfId="25915"/>
    <cellStyle name="Обычный 5 6 29 6 2" xfId="55789"/>
    <cellStyle name="Обычный 5 6 29 7" xfId="25916"/>
    <cellStyle name="Обычный 5 6 29 7 2" xfId="55790"/>
    <cellStyle name="Обычный 5 6 29 8" xfId="55791"/>
    <cellStyle name="Обычный 5 6 3" xfId="25917"/>
    <cellStyle name="Обычный 5 6 3 2" xfId="25918"/>
    <cellStyle name="Обычный 5 6 3 2 2" xfId="25919"/>
    <cellStyle name="Обычный 5 6 3 2 2 2" xfId="25920"/>
    <cellStyle name="Обычный 5 6 3 2 2 2 2" xfId="55792"/>
    <cellStyle name="Обычный 5 6 3 2 2 3" xfId="55793"/>
    <cellStyle name="Обычный 5 6 3 2 3" xfId="25921"/>
    <cellStyle name="Обычный 5 6 3 2 3 2" xfId="55794"/>
    <cellStyle name="Обычный 5 6 3 2 4" xfId="55795"/>
    <cellStyle name="Обычный 5 6 3 3" xfId="25922"/>
    <cellStyle name="Обычный 5 6 3 3 2" xfId="25923"/>
    <cellStyle name="Обычный 5 6 3 3 2 2" xfId="25924"/>
    <cellStyle name="Обычный 5 6 3 3 2 2 2" xfId="55796"/>
    <cellStyle name="Обычный 5 6 3 3 2 3" xfId="55797"/>
    <cellStyle name="Обычный 5 6 3 3 3" xfId="25925"/>
    <cellStyle name="Обычный 5 6 3 3 3 2" xfId="55798"/>
    <cellStyle name="Обычный 5 6 3 3 4" xfId="55799"/>
    <cellStyle name="Обычный 5 6 3 4" xfId="25926"/>
    <cellStyle name="Обычный 5 6 3 4 2" xfId="25927"/>
    <cellStyle name="Обычный 5 6 3 4 2 2" xfId="25928"/>
    <cellStyle name="Обычный 5 6 3 4 2 2 2" xfId="55800"/>
    <cellStyle name="Обычный 5 6 3 4 2 3" xfId="55801"/>
    <cellStyle name="Обычный 5 6 3 4 3" xfId="25929"/>
    <cellStyle name="Обычный 5 6 3 4 3 2" xfId="55802"/>
    <cellStyle name="Обычный 5 6 3 4 4" xfId="55803"/>
    <cellStyle name="Обычный 5 6 3 5" xfId="25930"/>
    <cellStyle name="Обычный 5 6 3 5 2" xfId="25931"/>
    <cellStyle name="Обычный 5 6 3 5 2 2" xfId="55804"/>
    <cellStyle name="Обычный 5 6 3 5 3" xfId="55805"/>
    <cellStyle name="Обычный 5 6 3 6" xfId="25932"/>
    <cellStyle name="Обычный 5 6 3 6 2" xfId="55806"/>
    <cellStyle name="Обычный 5 6 3 7" xfId="25933"/>
    <cellStyle name="Обычный 5 6 3 7 2" xfId="55807"/>
    <cellStyle name="Обычный 5 6 3 8" xfId="55808"/>
    <cellStyle name="Обычный 5 6 30" xfId="25934"/>
    <cellStyle name="Обычный 5 6 30 2" xfId="25935"/>
    <cellStyle name="Обычный 5 6 30 2 2" xfId="25936"/>
    <cellStyle name="Обычный 5 6 30 2 2 2" xfId="55809"/>
    <cellStyle name="Обычный 5 6 30 2 3" xfId="55810"/>
    <cellStyle name="Обычный 5 6 30 3" xfId="25937"/>
    <cellStyle name="Обычный 5 6 30 3 2" xfId="55811"/>
    <cellStyle name="Обычный 5 6 30 4" xfId="55812"/>
    <cellStyle name="Обычный 5 6 31" xfId="25938"/>
    <cellStyle name="Обычный 5 6 31 2" xfId="25939"/>
    <cellStyle name="Обычный 5 6 31 2 2" xfId="25940"/>
    <cellStyle name="Обычный 5 6 31 2 2 2" xfId="55813"/>
    <cellStyle name="Обычный 5 6 31 2 3" xfId="55814"/>
    <cellStyle name="Обычный 5 6 31 3" xfId="25941"/>
    <cellStyle name="Обычный 5 6 31 3 2" xfId="55815"/>
    <cellStyle name="Обычный 5 6 31 4" xfId="55816"/>
    <cellStyle name="Обычный 5 6 32" xfId="25942"/>
    <cellStyle name="Обычный 5 6 32 2" xfId="25943"/>
    <cellStyle name="Обычный 5 6 32 2 2" xfId="25944"/>
    <cellStyle name="Обычный 5 6 32 2 2 2" xfId="55817"/>
    <cellStyle name="Обычный 5 6 32 2 3" xfId="55818"/>
    <cellStyle name="Обычный 5 6 32 3" xfId="25945"/>
    <cellStyle name="Обычный 5 6 32 3 2" xfId="55819"/>
    <cellStyle name="Обычный 5 6 32 4" xfId="55820"/>
    <cellStyle name="Обычный 5 6 33" xfId="25946"/>
    <cellStyle name="Обычный 5 6 33 2" xfId="25947"/>
    <cellStyle name="Обычный 5 6 33 2 2" xfId="25948"/>
    <cellStyle name="Обычный 5 6 33 2 2 2" xfId="55821"/>
    <cellStyle name="Обычный 5 6 33 2 3" xfId="55822"/>
    <cellStyle name="Обычный 5 6 33 3" xfId="25949"/>
    <cellStyle name="Обычный 5 6 33 3 2" xfId="55823"/>
    <cellStyle name="Обычный 5 6 33 4" xfId="55824"/>
    <cellStyle name="Обычный 5 6 34" xfId="25950"/>
    <cellStyle name="Обычный 5 6 34 2" xfId="25951"/>
    <cellStyle name="Обычный 5 6 34 2 2" xfId="55825"/>
    <cellStyle name="Обычный 5 6 34 3" xfId="55826"/>
    <cellStyle name="Обычный 5 6 35" xfId="25952"/>
    <cellStyle name="Обычный 5 6 35 2" xfId="55827"/>
    <cellStyle name="Обычный 5 6 36" xfId="25953"/>
    <cellStyle name="Обычный 5 6 36 2" xfId="55828"/>
    <cellStyle name="Обычный 5 6 37" xfId="55829"/>
    <cellStyle name="Обычный 5 6 38" xfId="61030"/>
    <cellStyle name="Обычный 5 6 4" xfId="25954"/>
    <cellStyle name="Обычный 5 6 4 2" xfId="25955"/>
    <cellStyle name="Обычный 5 6 4 2 2" xfId="25956"/>
    <cellStyle name="Обычный 5 6 4 2 2 2" xfId="25957"/>
    <cellStyle name="Обычный 5 6 4 2 2 2 2" xfId="55830"/>
    <cellStyle name="Обычный 5 6 4 2 2 3" xfId="55831"/>
    <cellStyle name="Обычный 5 6 4 2 3" xfId="25958"/>
    <cellStyle name="Обычный 5 6 4 2 3 2" xfId="55832"/>
    <cellStyle name="Обычный 5 6 4 2 4" xfId="55833"/>
    <cellStyle name="Обычный 5 6 4 3" xfId="25959"/>
    <cellStyle name="Обычный 5 6 4 3 2" xfId="25960"/>
    <cellStyle name="Обычный 5 6 4 3 2 2" xfId="25961"/>
    <cellStyle name="Обычный 5 6 4 3 2 2 2" xfId="55834"/>
    <cellStyle name="Обычный 5 6 4 3 2 3" xfId="55835"/>
    <cellStyle name="Обычный 5 6 4 3 3" xfId="25962"/>
    <cellStyle name="Обычный 5 6 4 3 3 2" xfId="55836"/>
    <cellStyle name="Обычный 5 6 4 3 4" xfId="55837"/>
    <cellStyle name="Обычный 5 6 4 4" xfId="25963"/>
    <cellStyle name="Обычный 5 6 4 4 2" xfId="25964"/>
    <cellStyle name="Обычный 5 6 4 4 2 2" xfId="25965"/>
    <cellStyle name="Обычный 5 6 4 4 2 2 2" xfId="55838"/>
    <cellStyle name="Обычный 5 6 4 4 2 3" xfId="55839"/>
    <cellStyle name="Обычный 5 6 4 4 3" xfId="25966"/>
    <cellStyle name="Обычный 5 6 4 4 3 2" xfId="55840"/>
    <cellStyle name="Обычный 5 6 4 4 4" xfId="55841"/>
    <cellStyle name="Обычный 5 6 4 5" xfId="25967"/>
    <cellStyle name="Обычный 5 6 4 5 2" xfId="25968"/>
    <cellStyle name="Обычный 5 6 4 5 2 2" xfId="55842"/>
    <cellStyle name="Обычный 5 6 4 5 3" xfId="55843"/>
    <cellStyle name="Обычный 5 6 4 6" xfId="25969"/>
    <cellStyle name="Обычный 5 6 4 6 2" xfId="55844"/>
    <cellStyle name="Обычный 5 6 4 7" xfId="25970"/>
    <cellStyle name="Обычный 5 6 4 7 2" xfId="55845"/>
    <cellStyle name="Обычный 5 6 4 8" xfId="55846"/>
    <cellStyle name="Обычный 5 6 5" xfId="25971"/>
    <cellStyle name="Обычный 5 6 5 2" xfId="25972"/>
    <cellStyle name="Обычный 5 6 5 2 2" xfId="25973"/>
    <cellStyle name="Обычный 5 6 5 2 2 2" xfId="25974"/>
    <cellStyle name="Обычный 5 6 5 2 2 2 2" xfId="55847"/>
    <cellStyle name="Обычный 5 6 5 2 2 3" xfId="55848"/>
    <cellStyle name="Обычный 5 6 5 2 3" xfId="25975"/>
    <cellStyle name="Обычный 5 6 5 2 3 2" xfId="55849"/>
    <cellStyle name="Обычный 5 6 5 2 4" xfId="55850"/>
    <cellStyle name="Обычный 5 6 5 3" xfId="25976"/>
    <cellStyle name="Обычный 5 6 5 3 2" xfId="25977"/>
    <cellStyle name="Обычный 5 6 5 3 2 2" xfId="25978"/>
    <cellStyle name="Обычный 5 6 5 3 2 2 2" xfId="55851"/>
    <cellStyle name="Обычный 5 6 5 3 2 3" xfId="55852"/>
    <cellStyle name="Обычный 5 6 5 3 3" xfId="25979"/>
    <cellStyle name="Обычный 5 6 5 3 3 2" xfId="55853"/>
    <cellStyle name="Обычный 5 6 5 3 4" xfId="55854"/>
    <cellStyle name="Обычный 5 6 5 4" xfId="25980"/>
    <cellStyle name="Обычный 5 6 5 4 2" xfId="25981"/>
    <cellStyle name="Обычный 5 6 5 4 2 2" xfId="25982"/>
    <cellStyle name="Обычный 5 6 5 4 2 2 2" xfId="55855"/>
    <cellStyle name="Обычный 5 6 5 4 2 3" xfId="55856"/>
    <cellStyle name="Обычный 5 6 5 4 3" xfId="25983"/>
    <cellStyle name="Обычный 5 6 5 4 3 2" xfId="55857"/>
    <cellStyle name="Обычный 5 6 5 4 4" xfId="55858"/>
    <cellStyle name="Обычный 5 6 5 5" xfId="25984"/>
    <cellStyle name="Обычный 5 6 5 5 2" xfId="25985"/>
    <cellStyle name="Обычный 5 6 5 5 2 2" xfId="55859"/>
    <cellStyle name="Обычный 5 6 5 5 3" xfId="55860"/>
    <cellStyle name="Обычный 5 6 5 6" xfId="25986"/>
    <cellStyle name="Обычный 5 6 5 6 2" xfId="55861"/>
    <cellStyle name="Обычный 5 6 5 7" xfId="25987"/>
    <cellStyle name="Обычный 5 6 5 7 2" xfId="55862"/>
    <cellStyle name="Обычный 5 6 5 8" xfId="55863"/>
    <cellStyle name="Обычный 5 6 6" xfId="25988"/>
    <cellStyle name="Обычный 5 6 6 2" xfId="25989"/>
    <cellStyle name="Обычный 5 6 6 2 2" xfId="25990"/>
    <cellStyle name="Обычный 5 6 6 2 2 2" xfId="25991"/>
    <cellStyle name="Обычный 5 6 6 2 2 2 2" xfId="55864"/>
    <cellStyle name="Обычный 5 6 6 2 2 3" xfId="55865"/>
    <cellStyle name="Обычный 5 6 6 2 3" xfId="25992"/>
    <cellStyle name="Обычный 5 6 6 2 3 2" xfId="55866"/>
    <cellStyle name="Обычный 5 6 6 2 4" xfId="55867"/>
    <cellStyle name="Обычный 5 6 6 3" xfId="25993"/>
    <cellStyle name="Обычный 5 6 6 3 2" xfId="25994"/>
    <cellStyle name="Обычный 5 6 6 3 2 2" xfId="25995"/>
    <cellStyle name="Обычный 5 6 6 3 2 2 2" xfId="55868"/>
    <cellStyle name="Обычный 5 6 6 3 2 3" xfId="55869"/>
    <cellStyle name="Обычный 5 6 6 3 3" xfId="25996"/>
    <cellStyle name="Обычный 5 6 6 3 3 2" xfId="55870"/>
    <cellStyle name="Обычный 5 6 6 3 4" xfId="55871"/>
    <cellStyle name="Обычный 5 6 6 4" xfId="25997"/>
    <cellStyle name="Обычный 5 6 6 4 2" xfId="25998"/>
    <cellStyle name="Обычный 5 6 6 4 2 2" xfId="25999"/>
    <cellStyle name="Обычный 5 6 6 4 2 2 2" xfId="55872"/>
    <cellStyle name="Обычный 5 6 6 4 2 3" xfId="55873"/>
    <cellStyle name="Обычный 5 6 6 4 3" xfId="26000"/>
    <cellStyle name="Обычный 5 6 6 4 3 2" xfId="55874"/>
    <cellStyle name="Обычный 5 6 6 4 4" xfId="55875"/>
    <cellStyle name="Обычный 5 6 6 5" xfId="26001"/>
    <cellStyle name="Обычный 5 6 6 5 2" xfId="26002"/>
    <cellStyle name="Обычный 5 6 6 5 2 2" xfId="55876"/>
    <cellStyle name="Обычный 5 6 6 5 3" xfId="55877"/>
    <cellStyle name="Обычный 5 6 6 6" xfId="26003"/>
    <cellStyle name="Обычный 5 6 6 6 2" xfId="55878"/>
    <cellStyle name="Обычный 5 6 6 7" xfId="26004"/>
    <cellStyle name="Обычный 5 6 6 7 2" xfId="55879"/>
    <cellStyle name="Обычный 5 6 6 8" xfId="55880"/>
    <cellStyle name="Обычный 5 6 7" xfId="26005"/>
    <cellStyle name="Обычный 5 6 7 2" xfId="26006"/>
    <cellStyle name="Обычный 5 6 7 2 2" xfId="26007"/>
    <cellStyle name="Обычный 5 6 7 2 2 2" xfId="26008"/>
    <cellStyle name="Обычный 5 6 7 2 2 2 2" xfId="55881"/>
    <cellStyle name="Обычный 5 6 7 2 2 3" xfId="55882"/>
    <cellStyle name="Обычный 5 6 7 2 3" xfId="26009"/>
    <cellStyle name="Обычный 5 6 7 2 3 2" xfId="55883"/>
    <cellStyle name="Обычный 5 6 7 2 4" xfId="55884"/>
    <cellStyle name="Обычный 5 6 7 3" xfId="26010"/>
    <cellStyle name="Обычный 5 6 7 3 2" xfId="26011"/>
    <cellStyle name="Обычный 5 6 7 3 2 2" xfId="26012"/>
    <cellStyle name="Обычный 5 6 7 3 2 2 2" xfId="55885"/>
    <cellStyle name="Обычный 5 6 7 3 2 3" xfId="55886"/>
    <cellStyle name="Обычный 5 6 7 3 3" xfId="26013"/>
    <cellStyle name="Обычный 5 6 7 3 3 2" xfId="55887"/>
    <cellStyle name="Обычный 5 6 7 3 4" xfId="55888"/>
    <cellStyle name="Обычный 5 6 7 4" xfId="26014"/>
    <cellStyle name="Обычный 5 6 7 4 2" xfId="26015"/>
    <cellStyle name="Обычный 5 6 7 4 2 2" xfId="26016"/>
    <cellStyle name="Обычный 5 6 7 4 2 2 2" xfId="55889"/>
    <cellStyle name="Обычный 5 6 7 4 2 3" xfId="55890"/>
    <cellStyle name="Обычный 5 6 7 4 3" xfId="26017"/>
    <cellStyle name="Обычный 5 6 7 4 3 2" xfId="55891"/>
    <cellStyle name="Обычный 5 6 7 4 4" xfId="55892"/>
    <cellStyle name="Обычный 5 6 7 5" xfId="26018"/>
    <cellStyle name="Обычный 5 6 7 5 2" xfId="26019"/>
    <cellStyle name="Обычный 5 6 7 5 2 2" xfId="55893"/>
    <cellStyle name="Обычный 5 6 7 5 3" xfId="55894"/>
    <cellStyle name="Обычный 5 6 7 6" xfId="26020"/>
    <cellStyle name="Обычный 5 6 7 6 2" xfId="55895"/>
    <cellStyle name="Обычный 5 6 7 7" xfId="26021"/>
    <cellStyle name="Обычный 5 6 7 7 2" xfId="55896"/>
    <cellStyle name="Обычный 5 6 7 8" xfId="55897"/>
    <cellStyle name="Обычный 5 6 8" xfId="26022"/>
    <cellStyle name="Обычный 5 6 8 2" xfId="26023"/>
    <cellStyle name="Обычный 5 6 8 2 2" xfId="26024"/>
    <cellStyle name="Обычный 5 6 8 2 2 2" xfId="26025"/>
    <cellStyle name="Обычный 5 6 8 2 2 2 2" xfId="55898"/>
    <cellStyle name="Обычный 5 6 8 2 2 3" xfId="55899"/>
    <cellStyle name="Обычный 5 6 8 2 3" xfId="26026"/>
    <cellStyle name="Обычный 5 6 8 2 3 2" xfId="55900"/>
    <cellStyle name="Обычный 5 6 8 2 4" xfId="55901"/>
    <cellStyle name="Обычный 5 6 8 3" xfId="26027"/>
    <cellStyle name="Обычный 5 6 8 3 2" xfId="26028"/>
    <cellStyle name="Обычный 5 6 8 3 2 2" xfId="26029"/>
    <cellStyle name="Обычный 5 6 8 3 2 2 2" xfId="55902"/>
    <cellStyle name="Обычный 5 6 8 3 2 3" xfId="55903"/>
    <cellStyle name="Обычный 5 6 8 3 3" xfId="26030"/>
    <cellStyle name="Обычный 5 6 8 3 3 2" xfId="55904"/>
    <cellStyle name="Обычный 5 6 8 3 4" xfId="55905"/>
    <cellStyle name="Обычный 5 6 8 4" xfId="26031"/>
    <cellStyle name="Обычный 5 6 8 4 2" xfId="26032"/>
    <cellStyle name="Обычный 5 6 8 4 2 2" xfId="26033"/>
    <cellStyle name="Обычный 5 6 8 4 2 2 2" xfId="55906"/>
    <cellStyle name="Обычный 5 6 8 4 2 3" xfId="55907"/>
    <cellStyle name="Обычный 5 6 8 4 3" xfId="26034"/>
    <cellStyle name="Обычный 5 6 8 4 3 2" xfId="55908"/>
    <cellStyle name="Обычный 5 6 8 4 4" xfId="55909"/>
    <cellStyle name="Обычный 5 6 8 5" xfId="26035"/>
    <cellStyle name="Обычный 5 6 8 5 2" xfId="26036"/>
    <cellStyle name="Обычный 5 6 8 5 2 2" xfId="55910"/>
    <cellStyle name="Обычный 5 6 8 5 3" xfId="55911"/>
    <cellStyle name="Обычный 5 6 8 6" xfId="26037"/>
    <cellStyle name="Обычный 5 6 8 6 2" xfId="55912"/>
    <cellStyle name="Обычный 5 6 8 7" xfId="26038"/>
    <cellStyle name="Обычный 5 6 8 7 2" xfId="55913"/>
    <cellStyle name="Обычный 5 6 8 8" xfId="55914"/>
    <cellStyle name="Обычный 5 6 9" xfId="26039"/>
    <cellStyle name="Обычный 5 6 9 2" xfId="26040"/>
    <cellStyle name="Обычный 5 6 9 2 2" xfId="26041"/>
    <cellStyle name="Обычный 5 6 9 2 2 2" xfId="26042"/>
    <cellStyle name="Обычный 5 6 9 2 2 2 2" xfId="55915"/>
    <cellStyle name="Обычный 5 6 9 2 2 3" xfId="55916"/>
    <cellStyle name="Обычный 5 6 9 2 3" xfId="26043"/>
    <cellStyle name="Обычный 5 6 9 2 3 2" xfId="55917"/>
    <cellStyle name="Обычный 5 6 9 2 4" xfId="55918"/>
    <cellStyle name="Обычный 5 6 9 3" xfId="26044"/>
    <cellStyle name="Обычный 5 6 9 3 2" xfId="26045"/>
    <cellStyle name="Обычный 5 6 9 3 2 2" xfId="26046"/>
    <cellStyle name="Обычный 5 6 9 3 2 2 2" xfId="55919"/>
    <cellStyle name="Обычный 5 6 9 3 2 3" xfId="55920"/>
    <cellStyle name="Обычный 5 6 9 3 3" xfId="26047"/>
    <cellStyle name="Обычный 5 6 9 3 3 2" xfId="55921"/>
    <cellStyle name="Обычный 5 6 9 3 4" xfId="55922"/>
    <cellStyle name="Обычный 5 6 9 4" xfId="26048"/>
    <cellStyle name="Обычный 5 6 9 4 2" xfId="26049"/>
    <cellStyle name="Обычный 5 6 9 4 2 2" xfId="26050"/>
    <cellStyle name="Обычный 5 6 9 4 2 2 2" xfId="55923"/>
    <cellStyle name="Обычный 5 6 9 4 2 3" xfId="55924"/>
    <cellStyle name="Обычный 5 6 9 4 3" xfId="26051"/>
    <cellStyle name="Обычный 5 6 9 4 3 2" xfId="55925"/>
    <cellStyle name="Обычный 5 6 9 4 4" xfId="55926"/>
    <cellStyle name="Обычный 5 6 9 5" xfId="26052"/>
    <cellStyle name="Обычный 5 6 9 5 2" xfId="26053"/>
    <cellStyle name="Обычный 5 6 9 5 2 2" xfId="55927"/>
    <cellStyle name="Обычный 5 6 9 5 3" xfId="55928"/>
    <cellStyle name="Обычный 5 6 9 6" xfId="26054"/>
    <cellStyle name="Обычный 5 6 9 6 2" xfId="55929"/>
    <cellStyle name="Обычный 5 6 9 7" xfId="26055"/>
    <cellStyle name="Обычный 5 6 9 7 2" xfId="55930"/>
    <cellStyle name="Обычный 5 6 9 8" xfId="55931"/>
    <cellStyle name="Обычный 5 60" xfId="26056"/>
    <cellStyle name="Обычный 5 60 2" xfId="26057"/>
    <cellStyle name="Обычный 5 60 2 2" xfId="26058"/>
    <cellStyle name="Обычный 5 60 2 2 2" xfId="26059"/>
    <cellStyle name="Обычный 5 60 2 2 2 2" xfId="55932"/>
    <cellStyle name="Обычный 5 60 2 2 3" xfId="55933"/>
    <cellStyle name="Обычный 5 60 2 3" xfId="26060"/>
    <cellStyle name="Обычный 5 60 2 3 2" xfId="55934"/>
    <cellStyle name="Обычный 5 60 2 4" xfId="55935"/>
    <cellStyle name="Обычный 5 60 3" xfId="26061"/>
    <cellStyle name="Обычный 5 60 3 2" xfId="26062"/>
    <cellStyle name="Обычный 5 60 3 2 2" xfId="26063"/>
    <cellStyle name="Обычный 5 60 3 2 2 2" xfId="55936"/>
    <cellStyle name="Обычный 5 60 3 2 3" xfId="55937"/>
    <cellStyle name="Обычный 5 60 3 3" xfId="26064"/>
    <cellStyle name="Обычный 5 60 3 3 2" xfId="55938"/>
    <cellStyle name="Обычный 5 60 3 4" xfId="55939"/>
    <cellStyle name="Обычный 5 60 4" xfId="26065"/>
    <cellStyle name="Обычный 5 60 4 2" xfId="26066"/>
    <cellStyle name="Обычный 5 60 4 2 2" xfId="26067"/>
    <cellStyle name="Обычный 5 60 4 2 2 2" xfId="55940"/>
    <cellStyle name="Обычный 5 60 4 2 3" xfId="55941"/>
    <cellStyle name="Обычный 5 60 4 3" xfId="26068"/>
    <cellStyle name="Обычный 5 60 4 3 2" xfId="55942"/>
    <cellStyle name="Обычный 5 60 4 4" xfId="55943"/>
    <cellStyle name="Обычный 5 60 5" xfId="26069"/>
    <cellStyle name="Обычный 5 60 5 2" xfId="26070"/>
    <cellStyle name="Обычный 5 60 5 2 2" xfId="55944"/>
    <cellStyle name="Обычный 5 60 5 3" xfId="55945"/>
    <cellStyle name="Обычный 5 60 6" xfId="26071"/>
    <cellStyle name="Обычный 5 60 6 2" xfId="55946"/>
    <cellStyle name="Обычный 5 60 7" xfId="26072"/>
    <cellStyle name="Обычный 5 60 7 2" xfId="55947"/>
    <cellStyle name="Обычный 5 60 8" xfId="55948"/>
    <cellStyle name="Обычный 5 61" xfId="26073"/>
    <cellStyle name="Обычный 5 61 2" xfId="26074"/>
    <cellStyle name="Обычный 5 61 2 2" xfId="26075"/>
    <cellStyle name="Обычный 5 61 2 2 2" xfId="26076"/>
    <cellStyle name="Обычный 5 61 2 2 2 2" xfId="55949"/>
    <cellStyle name="Обычный 5 61 2 2 3" xfId="55950"/>
    <cellStyle name="Обычный 5 61 2 3" xfId="26077"/>
    <cellStyle name="Обычный 5 61 2 3 2" xfId="55951"/>
    <cellStyle name="Обычный 5 61 2 4" xfId="55952"/>
    <cellStyle name="Обычный 5 61 3" xfId="26078"/>
    <cellStyle name="Обычный 5 61 3 2" xfId="26079"/>
    <cellStyle name="Обычный 5 61 3 2 2" xfId="26080"/>
    <cellStyle name="Обычный 5 61 3 2 2 2" xfId="55953"/>
    <cellStyle name="Обычный 5 61 3 2 3" xfId="55954"/>
    <cellStyle name="Обычный 5 61 3 3" xfId="26081"/>
    <cellStyle name="Обычный 5 61 3 3 2" xfId="55955"/>
    <cellStyle name="Обычный 5 61 3 4" xfId="55956"/>
    <cellStyle name="Обычный 5 61 4" xfId="26082"/>
    <cellStyle name="Обычный 5 61 4 2" xfId="26083"/>
    <cellStyle name="Обычный 5 61 4 2 2" xfId="26084"/>
    <cellStyle name="Обычный 5 61 4 2 2 2" xfId="55957"/>
    <cellStyle name="Обычный 5 61 4 2 3" xfId="55958"/>
    <cellStyle name="Обычный 5 61 4 3" xfId="26085"/>
    <cellStyle name="Обычный 5 61 4 3 2" xfId="55959"/>
    <cellStyle name="Обычный 5 61 4 4" xfId="55960"/>
    <cellStyle name="Обычный 5 61 5" xfId="26086"/>
    <cellStyle name="Обычный 5 61 5 2" xfId="26087"/>
    <cellStyle name="Обычный 5 61 5 2 2" xfId="55961"/>
    <cellStyle name="Обычный 5 61 5 3" xfId="55962"/>
    <cellStyle name="Обычный 5 61 6" xfId="26088"/>
    <cellStyle name="Обычный 5 61 6 2" xfId="55963"/>
    <cellStyle name="Обычный 5 61 7" xfId="26089"/>
    <cellStyle name="Обычный 5 61 7 2" xfId="55964"/>
    <cellStyle name="Обычный 5 61 8" xfId="55965"/>
    <cellStyle name="Обычный 5 62" xfId="26090"/>
    <cellStyle name="Обычный 5 62 2" xfId="26091"/>
    <cellStyle name="Обычный 5 62 2 2" xfId="26092"/>
    <cellStyle name="Обычный 5 62 2 2 2" xfId="26093"/>
    <cellStyle name="Обычный 5 62 2 2 2 2" xfId="55966"/>
    <cellStyle name="Обычный 5 62 2 2 3" xfId="55967"/>
    <cellStyle name="Обычный 5 62 2 3" xfId="26094"/>
    <cellStyle name="Обычный 5 62 2 3 2" xfId="55968"/>
    <cellStyle name="Обычный 5 62 2 4" xfId="55969"/>
    <cellStyle name="Обычный 5 62 3" xfId="26095"/>
    <cellStyle name="Обычный 5 62 3 2" xfId="26096"/>
    <cellStyle name="Обычный 5 62 3 2 2" xfId="26097"/>
    <cellStyle name="Обычный 5 62 3 2 2 2" xfId="55970"/>
    <cellStyle name="Обычный 5 62 3 2 3" xfId="55971"/>
    <cellStyle name="Обычный 5 62 3 3" xfId="26098"/>
    <cellStyle name="Обычный 5 62 3 3 2" xfId="55972"/>
    <cellStyle name="Обычный 5 62 3 4" xfId="55973"/>
    <cellStyle name="Обычный 5 62 4" xfId="26099"/>
    <cellStyle name="Обычный 5 62 4 2" xfId="26100"/>
    <cellStyle name="Обычный 5 62 4 2 2" xfId="26101"/>
    <cellStyle name="Обычный 5 62 4 2 2 2" xfId="55974"/>
    <cellStyle name="Обычный 5 62 4 2 3" xfId="55975"/>
    <cellStyle name="Обычный 5 62 4 3" xfId="26102"/>
    <cellStyle name="Обычный 5 62 4 3 2" xfId="55976"/>
    <cellStyle name="Обычный 5 62 4 4" xfId="55977"/>
    <cellStyle name="Обычный 5 62 5" xfId="26103"/>
    <cellStyle name="Обычный 5 62 5 2" xfId="26104"/>
    <cellStyle name="Обычный 5 62 5 2 2" xfId="55978"/>
    <cellStyle name="Обычный 5 62 5 3" xfId="55979"/>
    <cellStyle name="Обычный 5 62 6" xfId="26105"/>
    <cellStyle name="Обычный 5 62 6 2" xfId="55980"/>
    <cellStyle name="Обычный 5 62 7" xfId="26106"/>
    <cellStyle name="Обычный 5 62 7 2" xfId="55981"/>
    <cellStyle name="Обычный 5 62 8" xfId="55982"/>
    <cellStyle name="Обычный 5 63" xfId="26107"/>
    <cellStyle name="Обычный 5 63 2" xfId="26108"/>
    <cellStyle name="Обычный 5 63 2 2" xfId="26109"/>
    <cellStyle name="Обычный 5 63 2 2 2" xfId="26110"/>
    <cellStyle name="Обычный 5 63 2 2 2 2" xfId="55983"/>
    <cellStyle name="Обычный 5 63 2 2 3" xfId="55984"/>
    <cellStyle name="Обычный 5 63 2 3" xfId="26111"/>
    <cellStyle name="Обычный 5 63 2 3 2" xfId="55985"/>
    <cellStyle name="Обычный 5 63 2 4" xfId="55986"/>
    <cellStyle name="Обычный 5 63 3" xfId="26112"/>
    <cellStyle name="Обычный 5 63 3 2" xfId="26113"/>
    <cellStyle name="Обычный 5 63 3 2 2" xfId="26114"/>
    <cellStyle name="Обычный 5 63 3 2 2 2" xfId="55987"/>
    <cellStyle name="Обычный 5 63 3 2 3" xfId="55988"/>
    <cellStyle name="Обычный 5 63 3 3" xfId="26115"/>
    <cellStyle name="Обычный 5 63 3 3 2" xfId="55989"/>
    <cellStyle name="Обычный 5 63 3 4" xfId="55990"/>
    <cellStyle name="Обычный 5 63 4" xfId="26116"/>
    <cellStyle name="Обычный 5 63 4 2" xfId="26117"/>
    <cellStyle name="Обычный 5 63 4 2 2" xfId="26118"/>
    <cellStyle name="Обычный 5 63 4 2 2 2" xfId="55991"/>
    <cellStyle name="Обычный 5 63 4 2 3" xfId="55992"/>
    <cellStyle name="Обычный 5 63 4 3" xfId="26119"/>
    <cellStyle name="Обычный 5 63 4 3 2" xfId="55993"/>
    <cellStyle name="Обычный 5 63 4 4" xfId="55994"/>
    <cellStyle name="Обычный 5 63 5" xfId="26120"/>
    <cellStyle name="Обычный 5 63 5 2" xfId="26121"/>
    <cellStyle name="Обычный 5 63 5 2 2" xfId="55995"/>
    <cellStyle name="Обычный 5 63 5 3" xfId="55996"/>
    <cellStyle name="Обычный 5 63 6" xfId="26122"/>
    <cellStyle name="Обычный 5 63 6 2" xfId="55997"/>
    <cellStyle name="Обычный 5 63 7" xfId="26123"/>
    <cellStyle name="Обычный 5 63 7 2" xfId="55998"/>
    <cellStyle name="Обычный 5 63 8" xfId="55999"/>
    <cellStyle name="Обычный 5 64" xfId="26124"/>
    <cellStyle name="Обычный 5 64 2" xfId="26125"/>
    <cellStyle name="Обычный 5 64 2 2" xfId="26126"/>
    <cellStyle name="Обычный 5 64 2 2 2" xfId="26127"/>
    <cellStyle name="Обычный 5 64 2 2 2 2" xfId="56000"/>
    <cellStyle name="Обычный 5 64 2 2 3" xfId="56001"/>
    <cellStyle name="Обычный 5 64 2 3" xfId="26128"/>
    <cellStyle name="Обычный 5 64 2 3 2" xfId="56002"/>
    <cellStyle name="Обычный 5 64 2 4" xfId="56003"/>
    <cellStyle name="Обычный 5 64 3" xfId="26129"/>
    <cellStyle name="Обычный 5 64 3 2" xfId="26130"/>
    <cellStyle name="Обычный 5 64 3 2 2" xfId="26131"/>
    <cellStyle name="Обычный 5 64 3 2 2 2" xfId="56004"/>
    <cellStyle name="Обычный 5 64 3 2 3" xfId="56005"/>
    <cellStyle name="Обычный 5 64 3 3" xfId="26132"/>
    <cellStyle name="Обычный 5 64 3 3 2" xfId="56006"/>
    <cellStyle name="Обычный 5 64 3 4" xfId="56007"/>
    <cellStyle name="Обычный 5 64 4" xfId="26133"/>
    <cellStyle name="Обычный 5 64 4 2" xfId="26134"/>
    <cellStyle name="Обычный 5 64 4 2 2" xfId="26135"/>
    <cellStyle name="Обычный 5 64 4 2 2 2" xfId="56008"/>
    <cellStyle name="Обычный 5 64 4 2 3" xfId="56009"/>
    <cellStyle name="Обычный 5 64 4 3" xfId="26136"/>
    <cellStyle name="Обычный 5 64 4 3 2" xfId="56010"/>
    <cellStyle name="Обычный 5 64 4 4" xfId="56011"/>
    <cellStyle name="Обычный 5 64 5" xfId="26137"/>
    <cellStyle name="Обычный 5 64 5 2" xfId="26138"/>
    <cellStyle name="Обычный 5 64 5 2 2" xfId="56012"/>
    <cellStyle name="Обычный 5 64 5 3" xfId="56013"/>
    <cellStyle name="Обычный 5 64 6" xfId="26139"/>
    <cellStyle name="Обычный 5 64 6 2" xfId="56014"/>
    <cellStyle name="Обычный 5 64 7" xfId="26140"/>
    <cellStyle name="Обычный 5 64 7 2" xfId="56015"/>
    <cellStyle name="Обычный 5 64 8" xfId="56016"/>
    <cellStyle name="Обычный 5 65" xfId="26141"/>
    <cellStyle name="Обычный 5 65 2" xfId="26142"/>
    <cellStyle name="Обычный 5 65 2 2" xfId="26143"/>
    <cellStyle name="Обычный 5 65 2 2 2" xfId="26144"/>
    <cellStyle name="Обычный 5 65 2 2 2 2" xfId="56017"/>
    <cellStyle name="Обычный 5 65 2 2 3" xfId="56018"/>
    <cellStyle name="Обычный 5 65 2 3" xfId="26145"/>
    <cellStyle name="Обычный 5 65 2 3 2" xfId="56019"/>
    <cellStyle name="Обычный 5 65 2 4" xfId="56020"/>
    <cellStyle name="Обычный 5 65 3" xfId="26146"/>
    <cellStyle name="Обычный 5 65 3 2" xfId="26147"/>
    <cellStyle name="Обычный 5 65 3 2 2" xfId="26148"/>
    <cellStyle name="Обычный 5 65 3 2 2 2" xfId="56021"/>
    <cellStyle name="Обычный 5 65 3 2 3" xfId="56022"/>
    <cellStyle name="Обычный 5 65 3 3" xfId="26149"/>
    <cellStyle name="Обычный 5 65 3 3 2" xfId="56023"/>
    <cellStyle name="Обычный 5 65 3 4" xfId="56024"/>
    <cellStyle name="Обычный 5 65 4" xfId="26150"/>
    <cellStyle name="Обычный 5 65 4 2" xfId="26151"/>
    <cellStyle name="Обычный 5 65 4 2 2" xfId="26152"/>
    <cellStyle name="Обычный 5 65 4 2 2 2" xfId="56025"/>
    <cellStyle name="Обычный 5 65 4 2 3" xfId="56026"/>
    <cellStyle name="Обычный 5 65 4 3" xfId="26153"/>
    <cellStyle name="Обычный 5 65 4 3 2" xfId="56027"/>
    <cellStyle name="Обычный 5 65 4 4" xfId="56028"/>
    <cellStyle name="Обычный 5 65 5" xfId="26154"/>
    <cellStyle name="Обычный 5 65 5 2" xfId="26155"/>
    <cellStyle name="Обычный 5 65 5 2 2" xfId="56029"/>
    <cellStyle name="Обычный 5 65 5 3" xfId="56030"/>
    <cellStyle name="Обычный 5 65 6" xfId="26156"/>
    <cellStyle name="Обычный 5 65 6 2" xfId="56031"/>
    <cellStyle name="Обычный 5 65 7" xfId="26157"/>
    <cellStyle name="Обычный 5 65 7 2" xfId="56032"/>
    <cellStyle name="Обычный 5 65 8" xfId="56033"/>
    <cellStyle name="Обычный 5 66" xfId="26158"/>
    <cellStyle name="Обычный 5 66 2" xfId="26159"/>
    <cellStyle name="Обычный 5 66 2 2" xfId="26160"/>
    <cellStyle name="Обычный 5 66 2 2 2" xfId="26161"/>
    <cellStyle name="Обычный 5 66 2 2 2 2" xfId="56034"/>
    <cellStyle name="Обычный 5 66 2 2 3" xfId="56035"/>
    <cellStyle name="Обычный 5 66 2 3" xfId="26162"/>
    <cellStyle name="Обычный 5 66 2 3 2" xfId="56036"/>
    <cellStyle name="Обычный 5 66 2 4" xfId="56037"/>
    <cellStyle name="Обычный 5 66 3" xfId="26163"/>
    <cellStyle name="Обычный 5 66 3 2" xfId="26164"/>
    <cellStyle name="Обычный 5 66 3 2 2" xfId="26165"/>
    <cellStyle name="Обычный 5 66 3 2 2 2" xfId="56038"/>
    <cellStyle name="Обычный 5 66 3 2 3" xfId="56039"/>
    <cellStyle name="Обычный 5 66 3 3" xfId="26166"/>
    <cellStyle name="Обычный 5 66 3 3 2" xfId="56040"/>
    <cellStyle name="Обычный 5 66 3 4" xfId="56041"/>
    <cellStyle name="Обычный 5 66 4" xfId="26167"/>
    <cellStyle name="Обычный 5 66 4 2" xfId="26168"/>
    <cellStyle name="Обычный 5 66 4 2 2" xfId="26169"/>
    <cellStyle name="Обычный 5 66 4 2 2 2" xfId="56042"/>
    <cellStyle name="Обычный 5 66 4 2 3" xfId="56043"/>
    <cellStyle name="Обычный 5 66 4 3" xfId="26170"/>
    <cellStyle name="Обычный 5 66 4 3 2" xfId="56044"/>
    <cellStyle name="Обычный 5 66 4 4" xfId="56045"/>
    <cellStyle name="Обычный 5 66 5" xfId="26171"/>
    <cellStyle name="Обычный 5 66 5 2" xfId="26172"/>
    <cellStyle name="Обычный 5 66 5 2 2" xfId="56046"/>
    <cellStyle name="Обычный 5 66 5 3" xfId="56047"/>
    <cellStyle name="Обычный 5 66 6" xfId="26173"/>
    <cellStyle name="Обычный 5 66 6 2" xfId="56048"/>
    <cellStyle name="Обычный 5 66 7" xfId="26174"/>
    <cellStyle name="Обычный 5 66 7 2" xfId="56049"/>
    <cellStyle name="Обычный 5 66 8" xfId="56050"/>
    <cellStyle name="Обычный 5 67" xfId="26175"/>
    <cellStyle name="Обычный 5 67 2" xfId="26176"/>
    <cellStyle name="Обычный 5 67 2 2" xfId="26177"/>
    <cellStyle name="Обычный 5 67 2 2 2" xfId="26178"/>
    <cellStyle name="Обычный 5 67 2 2 2 2" xfId="56051"/>
    <cellStyle name="Обычный 5 67 2 2 3" xfId="56052"/>
    <cellStyle name="Обычный 5 67 2 3" xfId="26179"/>
    <cellStyle name="Обычный 5 67 2 3 2" xfId="56053"/>
    <cellStyle name="Обычный 5 67 2 4" xfId="56054"/>
    <cellStyle name="Обычный 5 67 3" xfId="26180"/>
    <cellStyle name="Обычный 5 67 3 2" xfId="26181"/>
    <cellStyle name="Обычный 5 67 3 2 2" xfId="26182"/>
    <cellStyle name="Обычный 5 67 3 2 2 2" xfId="56055"/>
    <cellStyle name="Обычный 5 67 3 2 3" xfId="56056"/>
    <cellStyle name="Обычный 5 67 3 3" xfId="26183"/>
    <cellStyle name="Обычный 5 67 3 3 2" xfId="56057"/>
    <cellStyle name="Обычный 5 67 3 4" xfId="56058"/>
    <cellStyle name="Обычный 5 67 4" xfId="26184"/>
    <cellStyle name="Обычный 5 67 4 2" xfId="26185"/>
    <cellStyle name="Обычный 5 67 4 2 2" xfId="26186"/>
    <cellStyle name="Обычный 5 67 4 2 2 2" xfId="56059"/>
    <cellStyle name="Обычный 5 67 4 2 3" xfId="56060"/>
    <cellStyle name="Обычный 5 67 4 3" xfId="26187"/>
    <cellStyle name="Обычный 5 67 4 3 2" xfId="56061"/>
    <cellStyle name="Обычный 5 67 4 4" xfId="56062"/>
    <cellStyle name="Обычный 5 67 5" xfId="26188"/>
    <cellStyle name="Обычный 5 67 5 2" xfId="26189"/>
    <cellStyle name="Обычный 5 67 5 2 2" xfId="56063"/>
    <cellStyle name="Обычный 5 67 5 3" xfId="56064"/>
    <cellStyle name="Обычный 5 67 6" xfId="26190"/>
    <cellStyle name="Обычный 5 67 6 2" xfId="56065"/>
    <cellStyle name="Обычный 5 67 7" xfId="26191"/>
    <cellStyle name="Обычный 5 67 7 2" xfId="56066"/>
    <cellStyle name="Обычный 5 67 8" xfId="56067"/>
    <cellStyle name="Обычный 5 68" xfId="26192"/>
    <cellStyle name="Обычный 5 68 2" xfId="26193"/>
    <cellStyle name="Обычный 5 68 2 2" xfId="26194"/>
    <cellStyle name="Обычный 5 68 2 2 2" xfId="26195"/>
    <cellStyle name="Обычный 5 68 2 2 2 2" xfId="56068"/>
    <cellStyle name="Обычный 5 68 2 2 3" xfId="56069"/>
    <cellStyle name="Обычный 5 68 2 3" xfId="26196"/>
    <cellStyle name="Обычный 5 68 2 3 2" xfId="56070"/>
    <cellStyle name="Обычный 5 68 2 4" xfId="56071"/>
    <cellStyle name="Обычный 5 68 3" xfId="26197"/>
    <cellStyle name="Обычный 5 68 3 2" xfId="26198"/>
    <cellStyle name="Обычный 5 68 3 2 2" xfId="26199"/>
    <cellStyle name="Обычный 5 68 3 2 2 2" xfId="56072"/>
    <cellStyle name="Обычный 5 68 3 2 3" xfId="56073"/>
    <cellStyle name="Обычный 5 68 3 3" xfId="26200"/>
    <cellStyle name="Обычный 5 68 3 3 2" xfId="56074"/>
    <cellStyle name="Обычный 5 68 3 4" xfId="56075"/>
    <cellStyle name="Обычный 5 68 4" xfId="26201"/>
    <cellStyle name="Обычный 5 68 4 2" xfId="26202"/>
    <cellStyle name="Обычный 5 68 4 2 2" xfId="26203"/>
    <cellStyle name="Обычный 5 68 4 2 2 2" xfId="56076"/>
    <cellStyle name="Обычный 5 68 4 2 3" xfId="56077"/>
    <cellStyle name="Обычный 5 68 4 3" xfId="26204"/>
    <cellStyle name="Обычный 5 68 4 3 2" xfId="56078"/>
    <cellStyle name="Обычный 5 68 4 4" xfId="56079"/>
    <cellStyle name="Обычный 5 68 5" xfId="26205"/>
    <cellStyle name="Обычный 5 68 5 2" xfId="26206"/>
    <cellStyle name="Обычный 5 68 5 2 2" xfId="56080"/>
    <cellStyle name="Обычный 5 68 5 3" xfId="56081"/>
    <cellStyle name="Обычный 5 68 6" xfId="26207"/>
    <cellStyle name="Обычный 5 68 6 2" xfId="56082"/>
    <cellStyle name="Обычный 5 68 7" xfId="26208"/>
    <cellStyle name="Обычный 5 68 7 2" xfId="56083"/>
    <cellStyle name="Обычный 5 68 8" xfId="56084"/>
    <cellStyle name="Обычный 5 69" xfId="26209"/>
    <cellStyle name="Обычный 5 69 2" xfId="26210"/>
    <cellStyle name="Обычный 5 69 2 2" xfId="26211"/>
    <cellStyle name="Обычный 5 69 2 2 2" xfId="26212"/>
    <cellStyle name="Обычный 5 69 2 2 2 2" xfId="56085"/>
    <cellStyle name="Обычный 5 69 2 2 3" xfId="56086"/>
    <cellStyle name="Обычный 5 69 2 3" xfId="26213"/>
    <cellStyle name="Обычный 5 69 2 3 2" xfId="56087"/>
    <cellStyle name="Обычный 5 69 2 4" xfId="56088"/>
    <cellStyle name="Обычный 5 69 3" xfId="26214"/>
    <cellStyle name="Обычный 5 69 3 2" xfId="26215"/>
    <cellStyle name="Обычный 5 69 3 2 2" xfId="26216"/>
    <cellStyle name="Обычный 5 69 3 2 2 2" xfId="56089"/>
    <cellStyle name="Обычный 5 69 3 2 3" xfId="56090"/>
    <cellStyle name="Обычный 5 69 3 3" xfId="26217"/>
    <cellStyle name="Обычный 5 69 3 3 2" xfId="56091"/>
    <cellStyle name="Обычный 5 69 3 4" xfId="56092"/>
    <cellStyle name="Обычный 5 69 4" xfId="26218"/>
    <cellStyle name="Обычный 5 69 4 2" xfId="26219"/>
    <cellStyle name="Обычный 5 69 4 2 2" xfId="26220"/>
    <cellStyle name="Обычный 5 69 4 2 2 2" xfId="56093"/>
    <cellStyle name="Обычный 5 69 4 2 3" xfId="56094"/>
    <cellStyle name="Обычный 5 69 4 3" xfId="26221"/>
    <cellStyle name="Обычный 5 69 4 3 2" xfId="56095"/>
    <cellStyle name="Обычный 5 69 4 4" xfId="56096"/>
    <cellStyle name="Обычный 5 69 5" xfId="26222"/>
    <cellStyle name="Обычный 5 69 5 2" xfId="26223"/>
    <cellStyle name="Обычный 5 69 5 2 2" xfId="56097"/>
    <cellStyle name="Обычный 5 69 5 3" xfId="56098"/>
    <cellStyle name="Обычный 5 69 6" xfId="26224"/>
    <cellStyle name="Обычный 5 69 6 2" xfId="56099"/>
    <cellStyle name="Обычный 5 69 7" xfId="26225"/>
    <cellStyle name="Обычный 5 69 7 2" xfId="56100"/>
    <cellStyle name="Обычный 5 69 8" xfId="56101"/>
    <cellStyle name="Обычный 5 7" xfId="26226"/>
    <cellStyle name="Обычный 5 7 10" xfId="26227"/>
    <cellStyle name="Обычный 5 7 10 2" xfId="26228"/>
    <cellStyle name="Обычный 5 7 10 2 2" xfId="26229"/>
    <cellStyle name="Обычный 5 7 10 2 2 2" xfId="26230"/>
    <cellStyle name="Обычный 5 7 10 2 2 2 2" xfId="56102"/>
    <cellStyle name="Обычный 5 7 10 2 2 3" xfId="56103"/>
    <cellStyle name="Обычный 5 7 10 2 3" xfId="26231"/>
    <cellStyle name="Обычный 5 7 10 2 3 2" xfId="56104"/>
    <cellStyle name="Обычный 5 7 10 2 4" xfId="56105"/>
    <cellStyle name="Обычный 5 7 10 3" xfId="26232"/>
    <cellStyle name="Обычный 5 7 10 3 2" xfId="26233"/>
    <cellStyle name="Обычный 5 7 10 3 2 2" xfId="26234"/>
    <cellStyle name="Обычный 5 7 10 3 2 2 2" xfId="56106"/>
    <cellStyle name="Обычный 5 7 10 3 2 3" xfId="56107"/>
    <cellStyle name="Обычный 5 7 10 3 3" xfId="26235"/>
    <cellStyle name="Обычный 5 7 10 3 3 2" xfId="56108"/>
    <cellStyle name="Обычный 5 7 10 3 4" xfId="56109"/>
    <cellStyle name="Обычный 5 7 10 4" xfId="26236"/>
    <cellStyle name="Обычный 5 7 10 4 2" xfId="26237"/>
    <cellStyle name="Обычный 5 7 10 4 2 2" xfId="26238"/>
    <cellStyle name="Обычный 5 7 10 4 2 2 2" xfId="56110"/>
    <cellStyle name="Обычный 5 7 10 4 2 3" xfId="56111"/>
    <cellStyle name="Обычный 5 7 10 4 3" xfId="26239"/>
    <cellStyle name="Обычный 5 7 10 4 3 2" xfId="56112"/>
    <cellStyle name="Обычный 5 7 10 4 4" xfId="56113"/>
    <cellStyle name="Обычный 5 7 10 5" xfId="26240"/>
    <cellStyle name="Обычный 5 7 10 5 2" xfId="26241"/>
    <cellStyle name="Обычный 5 7 10 5 2 2" xfId="56114"/>
    <cellStyle name="Обычный 5 7 10 5 3" xfId="56115"/>
    <cellStyle name="Обычный 5 7 10 6" xfId="26242"/>
    <cellStyle name="Обычный 5 7 10 6 2" xfId="56116"/>
    <cellStyle name="Обычный 5 7 10 7" xfId="26243"/>
    <cellStyle name="Обычный 5 7 10 7 2" xfId="56117"/>
    <cellStyle name="Обычный 5 7 10 8" xfId="56118"/>
    <cellStyle name="Обычный 5 7 11" xfId="26244"/>
    <cellStyle name="Обычный 5 7 11 2" xfId="26245"/>
    <cellStyle name="Обычный 5 7 11 2 2" xfId="26246"/>
    <cellStyle name="Обычный 5 7 11 2 2 2" xfId="26247"/>
    <cellStyle name="Обычный 5 7 11 2 2 2 2" xfId="56119"/>
    <cellStyle name="Обычный 5 7 11 2 2 3" xfId="56120"/>
    <cellStyle name="Обычный 5 7 11 2 3" xfId="26248"/>
    <cellStyle name="Обычный 5 7 11 2 3 2" xfId="56121"/>
    <cellStyle name="Обычный 5 7 11 2 4" xfId="56122"/>
    <cellStyle name="Обычный 5 7 11 3" xfId="26249"/>
    <cellStyle name="Обычный 5 7 11 3 2" xfId="26250"/>
    <cellStyle name="Обычный 5 7 11 3 2 2" xfId="26251"/>
    <cellStyle name="Обычный 5 7 11 3 2 2 2" xfId="56123"/>
    <cellStyle name="Обычный 5 7 11 3 2 3" xfId="56124"/>
    <cellStyle name="Обычный 5 7 11 3 3" xfId="26252"/>
    <cellStyle name="Обычный 5 7 11 3 3 2" xfId="56125"/>
    <cellStyle name="Обычный 5 7 11 3 4" xfId="56126"/>
    <cellStyle name="Обычный 5 7 11 4" xfId="26253"/>
    <cellStyle name="Обычный 5 7 11 4 2" xfId="26254"/>
    <cellStyle name="Обычный 5 7 11 4 2 2" xfId="26255"/>
    <cellStyle name="Обычный 5 7 11 4 2 2 2" xfId="56127"/>
    <cellStyle name="Обычный 5 7 11 4 2 3" xfId="56128"/>
    <cellStyle name="Обычный 5 7 11 4 3" xfId="26256"/>
    <cellStyle name="Обычный 5 7 11 4 3 2" xfId="56129"/>
    <cellStyle name="Обычный 5 7 11 4 4" xfId="56130"/>
    <cellStyle name="Обычный 5 7 11 5" xfId="26257"/>
    <cellStyle name="Обычный 5 7 11 5 2" xfId="26258"/>
    <cellStyle name="Обычный 5 7 11 5 2 2" xfId="56131"/>
    <cellStyle name="Обычный 5 7 11 5 3" xfId="56132"/>
    <cellStyle name="Обычный 5 7 11 6" xfId="26259"/>
    <cellStyle name="Обычный 5 7 11 6 2" xfId="56133"/>
    <cellStyle name="Обычный 5 7 11 7" xfId="26260"/>
    <cellStyle name="Обычный 5 7 11 7 2" xfId="56134"/>
    <cellStyle name="Обычный 5 7 11 8" xfId="56135"/>
    <cellStyle name="Обычный 5 7 12" xfId="26261"/>
    <cellStyle name="Обычный 5 7 12 2" xfId="26262"/>
    <cellStyle name="Обычный 5 7 12 2 2" xfId="26263"/>
    <cellStyle name="Обычный 5 7 12 2 2 2" xfId="26264"/>
    <cellStyle name="Обычный 5 7 12 2 2 2 2" xfId="56136"/>
    <cellStyle name="Обычный 5 7 12 2 2 3" xfId="56137"/>
    <cellStyle name="Обычный 5 7 12 2 3" xfId="26265"/>
    <cellStyle name="Обычный 5 7 12 2 3 2" xfId="56138"/>
    <cellStyle name="Обычный 5 7 12 2 4" xfId="56139"/>
    <cellStyle name="Обычный 5 7 12 3" xfId="26266"/>
    <cellStyle name="Обычный 5 7 12 3 2" xfId="26267"/>
    <cellStyle name="Обычный 5 7 12 3 2 2" xfId="26268"/>
    <cellStyle name="Обычный 5 7 12 3 2 2 2" xfId="56140"/>
    <cellStyle name="Обычный 5 7 12 3 2 3" xfId="56141"/>
    <cellStyle name="Обычный 5 7 12 3 3" xfId="26269"/>
    <cellStyle name="Обычный 5 7 12 3 3 2" xfId="56142"/>
    <cellStyle name="Обычный 5 7 12 3 4" xfId="56143"/>
    <cellStyle name="Обычный 5 7 12 4" xfId="26270"/>
    <cellStyle name="Обычный 5 7 12 4 2" xfId="26271"/>
    <cellStyle name="Обычный 5 7 12 4 2 2" xfId="26272"/>
    <cellStyle name="Обычный 5 7 12 4 2 2 2" xfId="56144"/>
    <cellStyle name="Обычный 5 7 12 4 2 3" xfId="56145"/>
    <cellStyle name="Обычный 5 7 12 4 3" xfId="26273"/>
    <cellStyle name="Обычный 5 7 12 4 3 2" xfId="56146"/>
    <cellStyle name="Обычный 5 7 12 4 4" xfId="56147"/>
    <cellStyle name="Обычный 5 7 12 5" xfId="26274"/>
    <cellStyle name="Обычный 5 7 12 5 2" xfId="26275"/>
    <cellStyle name="Обычный 5 7 12 5 2 2" xfId="56148"/>
    <cellStyle name="Обычный 5 7 12 5 3" xfId="56149"/>
    <cellStyle name="Обычный 5 7 12 6" xfId="26276"/>
    <cellStyle name="Обычный 5 7 12 6 2" xfId="56150"/>
    <cellStyle name="Обычный 5 7 12 7" xfId="26277"/>
    <cellStyle name="Обычный 5 7 12 7 2" xfId="56151"/>
    <cellStyle name="Обычный 5 7 12 8" xfId="56152"/>
    <cellStyle name="Обычный 5 7 13" xfId="26278"/>
    <cellStyle name="Обычный 5 7 13 2" xfId="26279"/>
    <cellStyle name="Обычный 5 7 13 2 2" xfId="26280"/>
    <cellStyle name="Обычный 5 7 13 2 2 2" xfId="26281"/>
    <cellStyle name="Обычный 5 7 13 2 2 2 2" xfId="56153"/>
    <cellStyle name="Обычный 5 7 13 2 2 3" xfId="56154"/>
    <cellStyle name="Обычный 5 7 13 2 3" xfId="26282"/>
    <cellStyle name="Обычный 5 7 13 2 3 2" xfId="56155"/>
    <cellStyle name="Обычный 5 7 13 2 4" xfId="56156"/>
    <cellStyle name="Обычный 5 7 13 3" xfId="26283"/>
    <cellStyle name="Обычный 5 7 13 3 2" xfId="26284"/>
    <cellStyle name="Обычный 5 7 13 3 2 2" xfId="26285"/>
    <cellStyle name="Обычный 5 7 13 3 2 2 2" xfId="56157"/>
    <cellStyle name="Обычный 5 7 13 3 2 3" xfId="56158"/>
    <cellStyle name="Обычный 5 7 13 3 3" xfId="26286"/>
    <cellStyle name="Обычный 5 7 13 3 3 2" xfId="56159"/>
    <cellStyle name="Обычный 5 7 13 3 4" xfId="56160"/>
    <cellStyle name="Обычный 5 7 13 4" xfId="26287"/>
    <cellStyle name="Обычный 5 7 13 4 2" xfId="26288"/>
    <cellStyle name="Обычный 5 7 13 4 2 2" xfId="26289"/>
    <cellStyle name="Обычный 5 7 13 4 2 2 2" xfId="56161"/>
    <cellStyle name="Обычный 5 7 13 4 2 3" xfId="56162"/>
    <cellStyle name="Обычный 5 7 13 4 3" xfId="26290"/>
    <cellStyle name="Обычный 5 7 13 4 3 2" xfId="56163"/>
    <cellStyle name="Обычный 5 7 13 4 4" xfId="56164"/>
    <cellStyle name="Обычный 5 7 13 5" xfId="26291"/>
    <cellStyle name="Обычный 5 7 13 5 2" xfId="26292"/>
    <cellStyle name="Обычный 5 7 13 5 2 2" xfId="56165"/>
    <cellStyle name="Обычный 5 7 13 5 3" xfId="56166"/>
    <cellStyle name="Обычный 5 7 13 6" xfId="26293"/>
    <cellStyle name="Обычный 5 7 13 6 2" xfId="56167"/>
    <cellStyle name="Обычный 5 7 13 7" xfId="26294"/>
    <cellStyle name="Обычный 5 7 13 7 2" xfId="56168"/>
    <cellStyle name="Обычный 5 7 13 8" xfId="56169"/>
    <cellStyle name="Обычный 5 7 14" xfId="26295"/>
    <cellStyle name="Обычный 5 7 14 2" xfId="26296"/>
    <cellStyle name="Обычный 5 7 14 2 2" xfId="26297"/>
    <cellStyle name="Обычный 5 7 14 2 2 2" xfId="26298"/>
    <cellStyle name="Обычный 5 7 14 2 2 2 2" xfId="56170"/>
    <cellStyle name="Обычный 5 7 14 2 2 3" xfId="56171"/>
    <cellStyle name="Обычный 5 7 14 2 3" xfId="26299"/>
    <cellStyle name="Обычный 5 7 14 2 3 2" xfId="56172"/>
    <cellStyle name="Обычный 5 7 14 2 4" xfId="56173"/>
    <cellStyle name="Обычный 5 7 14 3" xfId="26300"/>
    <cellStyle name="Обычный 5 7 14 3 2" xfId="26301"/>
    <cellStyle name="Обычный 5 7 14 3 2 2" xfId="26302"/>
    <cellStyle name="Обычный 5 7 14 3 2 2 2" xfId="56174"/>
    <cellStyle name="Обычный 5 7 14 3 2 3" xfId="56175"/>
    <cellStyle name="Обычный 5 7 14 3 3" xfId="26303"/>
    <cellStyle name="Обычный 5 7 14 3 3 2" xfId="56176"/>
    <cellStyle name="Обычный 5 7 14 3 4" xfId="56177"/>
    <cellStyle name="Обычный 5 7 14 4" xfId="26304"/>
    <cellStyle name="Обычный 5 7 14 4 2" xfId="26305"/>
    <cellStyle name="Обычный 5 7 14 4 2 2" xfId="26306"/>
    <cellStyle name="Обычный 5 7 14 4 2 2 2" xfId="56178"/>
    <cellStyle name="Обычный 5 7 14 4 2 3" xfId="56179"/>
    <cellStyle name="Обычный 5 7 14 4 3" xfId="26307"/>
    <cellStyle name="Обычный 5 7 14 4 3 2" xfId="56180"/>
    <cellStyle name="Обычный 5 7 14 4 4" xfId="56181"/>
    <cellStyle name="Обычный 5 7 14 5" xfId="26308"/>
    <cellStyle name="Обычный 5 7 14 5 2" xfId="26309"/>
    <cellStyle name="Обычный 5 7 14 5 2 2" xfId="56182"/>
    <cellStyle name="Обычный 5 7 14 5 3" xfId="56183"/>
    <cellStyle name="Обычный 5 7 14 6" xfId="26310"/>
    <cellStyle name="Обычный 5 7 14 6 2" xfId="56184"/>
    <cellStyle name="Обычный 5 7 14 7" xfId="26311"/>
    <cellStyle name="Обычный 5 7 14 7 2" xfId="56185"/>
    <cellStyle name="Обычный 5 7 14 8" xfId="56186"/>
    <cellStyle name="Обычный 5 7 15" xfId="26312"/>
    <cellStyle name="Обычный 5 7 15 2" xfId="26313"/>
    <cellStyle name="Обычный 5 7 15 2 2" xfId="26314"/>
    <cellStyle name="Обычный 5 7 15 2 2 2" xfId="26315"/>
    <cellStyle name="Обычный 5 7 15 2 2 2 2" xfId="56187"/>
    <cellStyle name="Обычный 5 7 15 2 2 3" xfId="56188"/>
    <cellStyle name="Обычный 5 7 15 2 3" xfId="26316"/>
    <cellStyle name="Обычный 5 7 15 2 3 2" xfId="56189"/>
    <cellStyle name="Обычный 5 7 15 2 4" xfId="56190"/>
    <cellStyle name="Обычный 5 7 15 3" xfId="26317"/>
    <cellStyle name="Обычный 5 7 15 3 2" xfId="26318"/>
    <cellStyle name="Обычный 5 7 15 3 2 2" xfId="26319"/>
    <cellStyle name="Обычный 5 7 15 3 2 2 2" xfId="56191"/>
    <cellStyle name="Обычный 5 7 15 3 2 3" xfId="56192"/>
    <cellStyle name="Обычный 5 7 15 3 3" xfId="26320"/>
    <cellStyle name="Обычный 5 7 15 3 3 2" xfId="56193"/>
    <cellStyle name="Обычный 5 7 15 3 4" xfId="56194"/>
    <cellStyle name="Обычный 5 7 15 4" xfId="26321"/>
    <cellStyle name="Обычный 5 7 15 4 2" xfId="26322"/>
    <cellStyle name="Обычный 5 7 15 4 2 2" xfId="26323"/>
    <cellStyle name="Обычный 5 7 15 4 2 2 2" xfId="56195"/>
    <cellStyle name="Обычный 5 7 15 4 2 3" xfId="56196"/>
    <cellStyle name="Обычный 5 7 15 4 3" xfId="26324"/>
    <cellStyle name="Обычный 5 7 15 4 3 2" xfId="56197"/>
    <cellStyle name="Обычный 5 7 15 4 4" xfId="56198"/>
    <cellStyle name="Обычный 5 7 15 5" xfId="26325"/>
    <cellStyle name="Обычный 5 7 15 5 2" xfId="26326"/>
    <cellStyle name="Обычный 5 7 15 5 2 2" xfId="56199"/>
    <cellStyle name="Обычный 5 7 15 5 3" xfId="56200"/>
    <cellStyle name="Обычный 5 7 15 6" xfId="26327"/>
    <cellStyle name="Обычный 5 7 15 6 2" xfId="56201"/>
    <cellStyle name="Обычный 5 7 15 7" xfId="26328"/>
    <cellStyle name="Обычный 5 7 15 7 2" xfId="56202"/>
    <cellStyle name="Обычный 5 7 15 8" xfId="56203"/>
    <cellStyle name="Обычный 5 7 16" xfId="26329"/>
    <cellStyle name="Обычный 5 7 16 2" xfId="26330"/>
    <cellStyle name="Обычный 5 7 16 2 2" xfId="26331"/>
    <cellStyle name="Обычный 5 7 16 2 2 2" xfId="26332"/>
    <cellStyle name="Обычный 5 7 16 2 2 2 2" xfId="56204"/>
    <cellStyle name="Обычный 5 7 16 2 2 3" xfId="56205"/>
    <cellStyle name="Обычный 5 7 16 2 3" xfId="26333"/>
    <cellStyle name="Обычный 5 7 16 2 3 2" xfId="56206"/>
    <cellStyle name="Обычный 5 7 16 2 4" xfId="56207"/>
    <cellStyle name="Обычный 5 7 16 3" xfId="26334"/>
    <cellStyle name="Обычный 5 7 16 3 2" xfId="26335"/>
    <cellStyle name="Обычный 5 7 16 3 2 2" xfId="26336"/>
    <cellStyle name="Обычный 5 7 16 3 2 2 2" xfId="56208"/>
    <cellStyle name="Обычный 5 7 16 3 2 3" xfId="56209"/>
    <cellStyle name="Обычный 5 7 16 3 3" xfId="26337"/>
    <cellStyle name="Обычный 5 7 16 3 3 2" xfId="56210"/>
    <cellStyle name="Обычный 5 7 16 3 4" xfId="56211"/>
    <cellStyle name="Обычный 5 7 16 4" xfId="26338"/>
    <cellStyle name="Обычный 5 7 16 4 2" xfId="26339"/>
    <cellStyle name="Обычный 5 7 16 4 2 2" xfId="26340"/>
    <cellStyle name="Обычный 5 7 16 4 2 2 2" xfId="56212"/>
    <cellStyle name="Обычный 5 7 16 4 2 3" xfId="56213"/>
    <cellStyle name="Обычный 5 7 16 4 3" xfId="26341"/>
    <cellStyle name="Обычный 5 7 16 4 3 2" xfId="56214"/>
    <cellStyle name="Обычный 5 7 16 4 4" xfId="56215"/>
    <cellStyle name="Обычный 5 7 16 5" xfId="26342"/>
    <cellStyle name="Обычный 5 7 16 5 2" xfId="26343"/>
    <cellStyle name="Обычный 5 7 16 5 2 2" xfId="56216"/>
    <cellStyle name="Обычный 5 7 16 5 3" xfId="56217"/>
    <cellStyle name="Обычный 5 7 16 6" xfId="26344"/>
    <cellStyle name="Обычный 5 7 16 6 2" xfId="56218"/>
    <cellStyle name="Обычный 5 7 16 7" xfId="26345"/>
    <cellStyle name="Обычный 5 7 16 7 2" xfId="56219"/>
    <cellStyle name="Обычный 5 7 16 8" xfId="56220"/>
    <cellStyle name="Обычный 5 7 17" xfId="26346"/>
    <cellStyle name="Обычный 5 7 17 2" xfId="26347"/>
    <cellStyle name="Обычный 5 7 17 2 2" xfId="26348"/>
    <cellStyle name="Обычный 5 7 17 2 2 2" xfId="26349"/>
    <cellStyle name="Обычный 5 7 17 2 2 2 2" xfId="56221"/>
    <cellStyle name="Обычный 5 7 17 2 2 3" xfId="56222"/>
    <cellStyle name="Обычный 5 7 17 2 3" xfId="26350"/>
    <cellStyle name="Обычный 5 7 17 2 3 2" xfId="56223"/>
    <cellStyle name="Обычный 5 7 17 2 4" xfId="56224"/>
    <cellStyle name="Обычный 5 7 17 3" xfId="26351"/>
    <cellStyle name="Обычный 5 7 17 3 2" xfId="26352"/>
    <cellStyle name="Обычный 5 7 17 3 2 2" xfId="26353"/>
    <cellStyle name="Обычный 5 7 17 3 2 2 2" xfId="56225"/>
    <cellStyle name="Обычный 5 7 17 3 2 3" xfId="56226"/>
    <cellStyle name="Обычный 5 7 17 3 3" xfId="26354"/>
    <cellStyle name="Обычный 5 7 17 3 3 2" xfId="56227"/>
    <cellStyle name="Обычный 5 7 17 3 4" xfId="56228"/>
    <cellStyle name="Обычный 5 7 17 4" xfId="26355"/>
    <cellStyle name="Обычный 5 7 17 4 2" xfId="26356"/>
    <cellStyle name="Обычный 5 7 17 4 2 2" xfId="26357"/>
    <cellStyle name="Обычный 5 7 17 4 2 2 2" xfId="56229"/>
    <cellStyle name="Обычный 5 7 17 4 2 3" xfId="56230"/>
    <cellStyle name="Обычный 5 7 17 4 3" xfId="26358"/>
    <cellStyle name="Обычный 5 7 17 4 3 2" xfId="56231"/>
    <cellStyle name="Обычный 5 7 17 4 4" xfId="56232"/>
    <cellStyle name="Обычный 5 7 17 5" xfId="26359"/>
    <cellStyle name="Обычный 5 7 17 5 2" xfId="26360"/>
    <cellStyle name="Обычный 5 7 17 5 2 2" xfId="56233"/>
    <cellStyle name="Обычный 5 7 17 5 3" xfId="56234"/>
    <cellStyle name="Обычный 5 7 17 6" xfId="26361"/>
    <cellStyle name="Обычный 5 7 17 6 2" xfId="56235"/>
    <cellStyle name="Обычный 5 7 17 7" xfId="26362"/>
    <cellStyle name="Обычный 5 7 17 7 2" xfId="56236"/>
    <cellStyle name="Обычный 5 7 17 8" xfId="56237"/>
    <cellStyle name="Обычный 5 7 18" xfId="26363"/>
    <cellStyle name="Обычный 5 7 18 2" xfId="26364"/>
    <cellStyle name="Обычный 5 7 18 2 2" xfId="26365"/>
    <cellStyle name="Обычный 5 7 18 2 2 2" xfId="26366"/>
    <cellStyle name="Обычный 5 7 18 2 2 2 2" xfId="56238"/>
    <cellStyle name="Обычный 5 7 18 2 2 3" xfId="56239"/>
    <cellStyle name="Обычный 5 7 18 2 3" xfId="26367"/>
    <cellStyle name="Обычный 5 7 18 2 3 2" xfId="56240"/>
    <cellStyle name="Обычный 5 7 18 2 4" xfId="56241"/>
    <cellStyle name="Обычный 5 7 18 3" xfId="26368"/>
    <cellStyle name="Обычный 5 7 18 3 2" xfId="26369"/>
    <cellStyle name="Обычный 5 7 18 3 2 2" xfId="26370"/>
    <cellStyle name="Обычный 5 7 18 3 2 2 2" xfId="56242"/>
    <cellStyle name="Обычный 5 7 18 3 2 3" xfId="56243"/>
    <cellStyle name="Обычный 5 7 18 3 3" xfId="26371"/>
    <cellStyle name="Обычный 5 7 18 3 3 2" xfId="56244"/>
    <cellStyle name="Обычный 5 7 18 3 4" xfId="56245"/>
    <cellStyle name="Обычный 5 7 18 4" xfId="26372"/>
    <cellStyle name="Обычный 5 7 18 4 2" xfId="26373"/>
    <cellStyle name="Обычный 5 7 18 4 2 2" xfId="26374"/>
    <cellStyle name="Обычный 5 7 18 4 2 2 2" xfId="56246"/>
    <cellStyle name="Обычный 5 7 18 4 2 3" xfId="56247"/>
    <cellStyle name="Обычный 5 7 18 4 3" xfId="26375"/>
    <cellStyle name="Обычный 5 7 18 4 3 2" xfId="56248"/>
    <cellStyle name="Обычный 5 7 18 4 4" xfId="56249"/>
    <cellStyle name="Обычный 5 7 18 5" xfId="26376"/>
    <cellStyle name="Обычный 5 7 18 5 2" xfId="26377"/>
    <cellStyle name="Обычный 5 7 18 5 2 2" xfId="56250"/>
    <cellStyle name="Обычный 5 7 18 5 3" xfId="56251"/>
    <cellStyle name="Обычный 5 7 18 6" xfId="26378"/>
    <cellStyle name="Обычный 5 7 18 6 2" xfId="56252"/>
    <cellStyle name="Обычный 5 7 18 7" xfId="26379"/>
    <cellStyle name="Обычный 5 7 18 7 2" xfId="56253"/>
    <cellStyle name="Обычный 5 7 18 8" xfId="56254"/>
    <cellStyle name="Обычный 5 7 19" xfId="26380"/>
    <cellStyle name="Обычный 5 7 19 2" xfId="26381"/>
    <cellStyle name="Обычный 5 7 19 2 2" xfId="26382"/>
    <cellStyle name="Обычный 5 7 19 2 2 2" xfId="26383"/>
    <cellStyle name="Обычный 5 7 19 2 2 2 2" xfId="56255"/>
    <cellStyle name="Обычный 5 7 19 2 2 3" xfId="56256"/>
    <cellStyle name="Обычный 5 7 19 2 3" xfId="26384"/>
    <cellStyle name="Обычный 5 7 19 2 3 2" xfId="56257"/>
    <cellStyle name="Обычный 5 7 19 2 4" xfId="56258"/>
    <cellStyle name="Обычный 5 7 19 3" xfId="26385"/>
    <cellStyle name="Обычный 5 7 19 3 2" xfId="26386"/>
    <cellStyle name="Обычный 5 7 19 3 2 2" xfId="26387"/>
    <cellStyle name="Обычный 5 7 19 3 2 2 2" xfId="56259"/>
    <cellStyle name="Обычный 5 7 19 3 2 3" xfId="56260"/>
    <cellStyle name="Обычный 5 7 19 3 3" xfId="26388"/>
    <cellStyle name="Обычный 5 7 19 3 3 2" xfId="56261"/>
    <cellStyle name="Обычный 5 7 19 3 4" xfId="56262"/>
    <cellStyle name="Обычный 5 7 19 4" xfId="26389"/>
    <cellStyle name="Обычный 5 7 19 4 2" xfId="26390"/>
    <cellStyle name="Обычный 5 7 19 4 2 2" xfId="26391"/>
    <cellStyle name="Обычный 5 7 19 4 2 2 2" xfId="56263"/>
    <cellStyle name="Обычный 5 7 19 4 2 3" xfId="56264"/>
    <cellStyle name="Обычный 5 7 19 4 3" xfId="26392"/>
    <cellStyle name="Обычный 5 7 19 4 3 2" xfId="56265"/>
    <cellStyle name="Обычный 5 7 19 4 4" xfId="56266"/>
    <cellStyle name="Обычный 5 7 19 5" xfId="26393"/>
    <cellStyle name="Обычный 5 7 19 5 2" xfId="26394"/>
    <cellStyle name="Обычный 5 7 19 5 2 2" xfId="56267"/>
    <cellStyle name="Обычный 5 7 19 5 3" xfId="56268"/>
    <cellStyle name="Обычный 5 7 19 6" xfId="26395"/>
    <cellStyle name="Обычный 5 7 19 6 2" xfId="56269"/>
    <cellStyle name="Обычный 5 7 19 7" xfId="26396"/>
    <cellStyle name="Обычный 5 7 19 7 2" xfId="56270"/>
    <cellStyle name="Обычный 5 7 19 8" xfId="56271"/>
    <cellStyle name="Обычный 5 7 2" xfId="26397"/>
    <cellStyle name="Обычный 5 7 2 2" xfId="26398"/>
    <cellStyle name="Обычный 5 7 2 2 2" xfId="26399"/>
    <cellStyle name="Обычный 5 7 2 2 2 2" xfId="26400"/>
    <cellStyle name="Обычный 5 7 2 2 2 2 2" xfId="56272"/>
    <cellStyle name="Обычный 5 7 2 2 2 3" xfId="56273"/>
    <cellStyle name="Обычный 5 7 2 2 3" xfId="26401"/>
    <cellStyle name="Обычный 5 7 2 2 3 2" xfId="56274"/>
    <cellStyle name="Обычный 5 7 2 2 4" xfId="56275"/>
    <cellStyle name="Обычный 5 7 2 3" xfId="26402"/>
    <cellStyle name="Обычный 5 7 2 3 2" xfId="26403"/>
    <cellStyle name="Обычный 5 7 2 3 2 2" xfId="26404"/>
    <cellStyle name="Обычный 5 7 2 3 2 2 2" xfId="56276"/>
    <cellStyle name="Обычный 5 7 2 3 2 3" xfId="56277"/>
    <cellStyle name="Обычный 5 7 2 3 3" xfId="26405"/>
    <cellStyle name="Обычный 5 7 2 3 3 2" xfId="56278"/>
    <cellStyle name="Обычный 5 7 2 3 4" xfId="56279"/>
    <cellStyle name="Обычный 5 7 2 4" xfId="26406"/>
    <cellStyle name="Обычный 5 7 2 4 2" xfId="26407"/>
    <cellStyle name="Обычный 5 7 2 4 2 2" xfId="26408"/>
    <cellStyle name="Обычный 5 7 2 4 2 2 2" xfId="56280"/>
    <cellStyle name="Обычный 5 7 2 4 2 3" xfId="56281"/>
    <cellStyle name="Обычный 5 7 2 4 3" xfId="26409"/>
    <cellStyle name="Обычный 5 7 2 4 3 2" xfId="56282"/>
    <cellStyle name="Обычный 5 7 2 4 4" xfId="56283"/>
    <cellStyle name="Обычный 5 7 2 5" xfId="26410"/>
    <cellStyle name="Обычный 5 7 2 5 2" xfId="26411"/>
    <cellStyle name="Обычный 5 7 2 5 2 2" xfId="56284"/>
    <cellStyle name="Обычный 5 7 2 5 3" xfId="56285"/>
    <cellStyle name="Обычный 5 7 2 6" xfId="26412"/>
    <cellStyle name="Обычный 5 7 2 6 2" xfId="56286"/>
    <cellStyle name="Обычный 5 7 2 7" xfId="26413"/>
    <cellStyle name="Обычный 5 7 2 7 2" xfId="56287"/>
    <cellStyle name="Обычный 5 7 2 8" xfId="56288"/>
    <cellStyle name="Обычный 5 7 20" xfId="26414"/>
    <cellStyle name="Обычный 5 7 20 2" xfId="26415"/>
    <cellStyle name="Обычный 5 7 20 2 2" xfId="26416"/>
    <cellStyle name="Обычный 5 7 20 2 2 2" xfId="26417"/>
    <cellStyle name="Обычный 5 7 20 2 2 2 2" xfId="56289"/>
    <cellStyle name="Обычный 5 7 20 2 2 3" xfId="56290"/>
    <cellStyle name="Обычный 5 7 20 2 3" xfId="26418"/>
    <cellStyle name="Обычный 5 7 20 2 3 2" xfId="56291"/>
    <cellStyle name="Обычный 5 7 20 2 4" xfId="56292"/>
    <cellStyle name="Обычный 5 7 20 3" xfId="26419"/>
    <cellStyle name="Обычный 5 7 20 3 2" xfId="26420"/>
    <cellStyle name="Обычный 5 7 20 3 2 2" xfId="26421"/>
    <cellStyle name="Обычный 5 7 20 3 2 2 2" xfId="56293"/>
    <cellStyle name="Обычный 5 7 20 3 2 3" xfId="56294"/>
    <cellStyle name="Обычный 5 7 20 3 3" xfId="26422"/>
    <cellStyle name="Обычный 5 7 20 3 3 2" xfId="56295"/>
    <cellStyle name="Обычный 5 7 20 3 4" xfId="56296"/>
    <cellStyle name="Обычный 5 7 20 4" xfId="26423"/>
    <cellStyle name="Обычный 5 7 20 4 2" xfId="26424"/>
    <cellStyle name="Обычный 5 7 20 4 2 2" xfId="26425"/>
    <cellStyle name="Обычный 5 7 20 4 2 2 2" xfId="56297"/>
    <cellStyle name="Обычный 5 7 20 4 2 3" xfId="56298"/>
    <cellStyle name="Обычный 5 7 20 4 3" xfId="26426"/>
    <cellStyle name="Обычный 5 7 20 4 3 2" xfId="56299"/>
    <cellStyle name="Обычный 5 7 20 4 4" xfId="56300"/>
    <cellStyle name="Обычный 5 7 20 5" xfId="26427"/>
    <cellStyle name="Обычный 5 7 20 5 2" xfId="26428"/>
    <cellStyle name="Обычный 5 7 20 5 2 2" xfId="56301"/>
    <cellStyle name="Обычный 5 7 20 5 3" xfId="56302"/>
    <cellStyle name="Обычный 5 7 20 6" xfId="26429"/>
    <cellStyle name="Обычный 5 7 20 6 2" xfId="56303"/>
    <cellStyle name="Обычный 5 7 20 7" xfId="26430"/>
    <cellStyle name="Обычный 5 7 20 7 2" xfId="56304"/>
    <cellStyle name="Обычный 5 7 20 8" xfId="56305"/>
    <cellStyle name="Обычный 5 7 21" xfId="26431"/>
    <cellStyle name="Обычный 5 7 21 2" xfId="26432"/>
    <cellStyle name="Обычный 5 7 21 2 2" xfId="26433"/>
    <cellStyle name="Обычный 5 7 21 2 2 2" xfId="26434"/>
    <cellStyle name="Обычный 5 7 21 2 2 2 2" xfId="56306"/>
    <cellStyle name="Обычный 5 7 21 2 2 3" xfId="56307"/>
    <cellStyle name="Обычный 5 7 21 2 3" xfId="26435"/>
    <cellStyle name="Обычный 5 7 21 2 3 2" xfId="56308"/>
    <cellStyle name="Обычный 5 7 21 2 4" xfId="56309"/>
    <cellStyle name="Обычный 5 7 21 3" xfId="26436"/>
    <cellStyle name="Обычный 5 7 21 3 2" xfId="26437"/>
    <cellStyle name="Обычный 5 7 21 3 2 2" xfId="26438"/>
    <cellStyle name="Обычный 5 7 21 3 2 2 2" xfId="56310"/>
    <cellStyle name="Обычный 5 7 21 3 2 3" xfId="56311"/>
    <cellStyle name="Обычный 5 7 21 3 3" xfId="26439"/>
    <cellStyle name="Обычный 5 7 21 3 3 2" xfId="56312"/>
    <cellStyle name="Обычный 5 7 21 3 4" xfId="56313"/>
    <cellStyle name="Обычный 5 7 21 4" xfId="26440"/>
    <cellStyle name="Обычный 5 7 21 4 2" xfId="26441"/>
    <cellStyle name="Обычный 5 7 21 4 2 2" xfId="26442"/>
    <cellStyle name="Обычный 5 7 21 4 2 2 2" xfId="56314"/>
    <cellStyle name="Обычный 5 7 21 4 2 3" xfId="56315"/>
    <cellStyle name="Обычный 5 7 21 4 3" xfId="26443"/>
    <cellStyle name="Обычный 5 7 21 4 3 2" xfId="56316"/>
    <cellStyle name="Обычный 5 7 21 4 4" xfId="56317"/>
    <cellStyle name="Обычный 5 7 21 5" xfId="26444"/>
    <cellStyle name="Обычный 5 7 21 5 2" xfId="26445"/>
    <cellStyle name="Обычный 5 7 21 5 2 2" xfId="56318"/>
    <cellStyle name="Обычный 5 7 21 5 3" xfId="56319"/>
    <cellStyle name="Обычный 5 7 21 6" xfId="26446"/>
    <cellStyle name="Обычный 5 7 21 6 2" xfId="56320"/>
    <cellStyle name="Обычный 5 7 21 7" xfId="26447"/>
    <cellStyle name="Обычный 5 7 21 7 2" xfId="56321"/>
    <cellStyle name="Обычный 5 7 21 8" xfId="56322"/>
    <cellStyle name="Обычный 5 7 22" xfId="26448"/>
    <cellStyle name="Обычный 5 7 22 2" xfId="26449"/>
    <cellStyle name="Обычный 5 7 22 2 2" xfId="26450"/>
    <cellStyle name="Обычный 5 7 22 2 2 2" xfId="26451"/>
    <cellStyle name="Обычный 5 7 22 2 2 2 2" xfId="56323"/>
    <cellStyle name="Обычный 5 7 22 2 2 3" xfId="56324"/>
    <cellStyle name="Обычный 5 7 22 2 3" xfId="26452"/>
    <cellStyle name="Обычный 5 7 22 2 3 2" xfId="56325"/>
    <cellStyle name="Обычный 5 7 22 2 4" xfId="56326"/>
    <cellStyle name="Обычный 5 7 22 3" xfId="26453"/>
    <cellStyle name="Обычный 5 7 22 3 2" xfId="26454"/>
    <cellStyle name="Обычный 5 7 22 3 2 2" xfId="26455"/>
    <cellStyle name="Обычный 5 7 22 3 2 2 2" xfId="56327"/>
    <cellStyle name="Обычный 5 7 22 3 2 3" xfId="56328"/>
    <cellStyle name="Обычный 5 7 22 3 3" xfId="26456"/>
    <cellStyle name="Обычный 5 7 22 3 3 2" xfId="56329"/>
    <cellStyle name="Обычный 5 7 22 3 4" xfId="56330"/>
    <cellStyle name="Обычный 5 7 22 4" xfId="26457"/>
    <cellStyle name="Обычный 5 7 22 4 2" xfId="26458"/>
    <cellStyle name="Обычный 5 7 22 4 2 2" xfId="26459"/>
    <cellStyle name="Обычный 5 7 22 4 2 2 2" xfId="56331"/>
    <cellStyle name="Обычный 5 7 22 4 2 3" xfId="56332"/>
    <cellStyle name="Обычный 5 7 22 4 3" xfId="26460"/>
    <cellStyle name="Обычный 5 7 22 4 3 2" xfId="56333"/>
    <cellStyle name="Обычный 5 7 22 4 4" xfId="56334"/>
    <cellStyle name="Обычный 5 7 22 5" xfId="26461"/>
    <cellStyle name="Обычный 5 7 22 5 2" xfId="26462"/>
    <cellStyle name="Обычный 5 7 22 5 2 2" xfId="56335"/>
    <cellStyle name="Обычный 5 7 22 5 3" xfId="56336"/>
    <cellStyle name="Обычный 5 7 22 6" xfId="26463"/>
    <cellStyle name="Обычный 5 7 22 6 2" xfId="56337"/>
    <cellStyle name="Обычный 5 7 22 7" xfId="26464"/>
    <cellStyle name="Обычный 5 7 22 7 2" xfId="56338"/>
    <cellStyle name="Обычный 5 7 22 8" xfId="56339"/>
    <cellStyle name="Обычный 5 7 23" xfId="26465"/>
    <cellStyle name="Обычный 5 7 23 2" xfId="26466"/>
    <cellStyle name="Обычный 5 7 23 2 2" xfId="26467"/>
    <cellStyle name="Обычный 5 7 23 2 2 2" xfId="26468"/>
    <cellStyle name="Обычный 5 7 23 2 2 2 2" xfId="56340"/>
    <cellStyle name="Обычный 5 7 23 2 2 3" xfId="56341"/>
    <cellStyle name="Обычный 5 7 23 2 3" xfId="26469"/>
    <cellStyle name="Обычный 5 7 23 2 3 2" xfId="56342"/>
    <cellStyle name="Обычный 5 7 23 2 4" xfId="56343"/>
    <cellStyle name="Обычный 5 7 23 3" xfId="26470"/>
    <cellStyle name="Обычный 5 7 23 3 2" xfId="26471"/>
    <cellStyle name="Обычный 5 7 23 3 2 2" xfId="26472"/>
    <cellStyle name="Обычный 5 7 23 3 2 2 2" xfId="56344"/>
    <cellStyle name="Обычный 5 7 23 3 2 3" xfId="56345"/>
    <cellStyle name="Обычный 5 7 23 3 3" xfId="26473"/>
    <cellStyle name="Обычный 5 7 23 3 3 2" xfId="56346"/>
    <cellStyle name="Обычный 5 7 23 3 4" xfId="56347"/>
    <cellStyle name="Обычный 5 7 23 4" xfId="26474"/>
    <cellStyle name="Обычный 5 7 23 4 2" xfId="26475"/>
    <cellStyle name="Обычный 5 7 23 4 2 2" xfId="26476"/>
    <cellStyle name="Обычный 5 7 23 4 2 2 2" xfId="56348"/>
    <cellStyle name="Обычный 5 7 23 4 2 3" xfId="56349"/>
    <cellStyle name="Обычный 5 7 23 4 3" xfId="26477"/>
    <cellStyle name="Обычный 5 7 23 4 3 2" xfId="56350"/>
    <cellStyle name="Обычный 5 7 23 4 4" xfId="56351"/>
    <cellStyle name="Обычный 5 7 23 5" xfId="26478"/>
    <cellStyle name="Обычный 5 7 23 5 2" xfId="26479"/>
    <cellStyle name="Обычный 5 7 23 5 2 2" xfId="56352"/>
    <cellStyle name="Обычный 5 7 23 5 3" xfId="56353"/>
    <cellStyle name="Обычный 5 7 23 6" xfId="26480"/>
    <cellStyle name="Обычный 5 7 23 6 2" xfId="56354"/>
    <cellStyle name="Обычный 5 7 23 7" xfId="26481"/>
    <cellStyle name="Обычный 5 7 23 7 2" xfId="56355"/>
    <cellStyle name="Обычный 5 7 23 8" xfId="56356"/>
    <cellStyle name="Обычный 5 7 24" xfId="26482"/>
    <cellStyle name="Обычный 5 7 24 2" xfId="26483"/>
    <cellStyle name="Обычный 5 7 24 2 2" xfId="26484"/>
    <cellStyle name="Обычный 5 7 24 2 2 2" xfId="26485"/>
    <cellStyle name="Обычный 5 7 24 2 2 2 2" xfId="56357"/>
    <cellStyle name="Обычный 5 7 24 2 2 3" xfId="56358"/>
    <cellStyle name="Обычный 5 7 24 2 3" xfId="26486"/>
    <cellStyle name="Обычный 5 7 24 2 3 2" xfId="56359"/>
    <cellStyle name="Обычный 5 7 24 2 4" xfId="56360"/>
    <cellStyle name="Обычный 5 7 24 3" xfId="26487"/>
    <cellStyle name="Обычный 5 7 24 3 2" xfId="26488"/>
    <cellStyle name="Обычный 5 7 24 3 2 2" xfId="26489"/>
    <cellStyle name="Обычный 5 7 24 3 2 2 2" xfId="56361"/>
    <cellStyle name="Обычный 5 7 24 3 2 3" xfId="56362"/>
    <cellStyle name="Обычный 5 7 24 3 3" xfId="26490"/>
    <cellStyle name="Обычный 5 7 24 3 3 2" xfId="56363"/>
    <cellStyle name="Обычный 5 7 24 3 4" xfId="56364"/>
    <cellStyle name="Обычный 5 7 24 4" xfId="26491"/>
    <cellStyle name="Обычный 5 7 24 4 2" xfId="26492"/>
    <cellStyle name="Обычный 5 7 24 4 2 2" xfId="26493"/>
    <cellStyle name="Обычный 5 7 24 4 2 2 2" xfId="56365"/>
    <cellStyle name="Обычный 5 7 24 4 2 3" xfId="56366"/>
    <cellStyle name="Обычный 5 7 24 4 3" xfId="26494"/>
    <cellStyle name="Обычный 5 7 24 4 3 2" xfId="56367"/>
    <cellStyle name="Обычный 5 7 24 4 4" xfId="56368"/>
    <cellStyle name="Обычный 5 7 24 5" xfId="26495"/>
    <cellStyle name="Обычный 5 7 24 5 2" xfId="26496"/>
    <cellStyle name="Обычный 5 7 24 5 2 2" xfId="56369"/>
    <cellStyle name="Обычный 5 7 24 5 3" xfId="56370"/>
    <cellStyle name="Обычный 5 7 24 6" xfId="26497"/>
    <cellStyle name="Обычный 5 7 24 6 2" xfId="56371"/>
    <cellStyle name="Обычный 5 7 24 7" xfId="26498"/>
    <cellStyle name="Обычный 5 7 24 7 2" xfId="56372"/>
    <cellStyle name="Обычный 5 7 24 8" xfId="56373"/>
    <cellStyle name="Обычный 5 7 25" xfId="26499"/>
    <cellStyle name="Обычный 5 7 25 2" xfId="26500"/>
    <cellStyle name="Обычный 5 7 25 2 2" xfId="26501"/>
    <cellStyle name="Обычный 5 7 25 2 2 2" xfId="26502"/>
    <cellStyle name="Обычный 5 7 25 2 2 2 2" xfId="56374"/>
    <cellStyle name="Обычный 5 7 25 2 2 3" xfId="56375"/>
    <cellStyle name="Обычный 5 7 25 2 3" xfId="26503"/>
    <cellStyle name="Обычный 5 7 25 2 3 2" xfId="56376"/>
    <cellStyle name="Обычный 5 7 25 2 4" xfId="56377"/>
    <cellStyle name="Обычный 5 7 25 3" xfId="26504"/>
    <cellStyle name="Обычный 5 7 25 3 2" xfId="26505"/>
    <cellStyle name="Обычный 5 7 25 3 2 2" xfId="26506"/>
    <cellStyle name="Обычный 5 7 25 3 2 2 2" xfId="56378"/>
    <cellStyle name="Обычный 5 7 25 3 2 3" xfId="56379"/>
    <cellStyle name="Обычный 5 7 25 3 3" xfId="26507"/>
    <cellStyle name="Обычный 5 7 25 3 3 2" xfId="56380"/>
    <cellStyle name="Обычный 5 7 25 3 4" xfId="56381"/>
    <cellStyle name="Обычный 5 7 25 4" xfId="26508"/>
    <cellStyle name="Обычный 5 7 25 4 2" xfId="26509"/>
    <cellStyle name="Обычный 5 7 25 4 2 2" xfId="26510"/>
    <cellStyle name="Обычный 5 7 25 4 2 2 2" xfId="56382"/>
    <cellStyle name="Обычный 5 7 25 4 2 3" xfId="56383"/>
    <cellStyle name="Обычный 5 7 25 4 3" xfId="26511"/>
    <cellStyle name="Обычный 5 7 25 4 3 2" xfId="56384"/>
    <cellStyle name="Обычный 5 7 25 4 4" xfId="56385"/>
    <cellStyle name="Обычный 5 7 25 5" xfId="26512"/>
    <cellStyle name="Обычный 5 7 25 5 2" xfId="26513"/>
    <cellStyle name="Обычный 5 7 25 5 2 2" xfId="56386"/>
    <cellStyle name="Обычный 5 7 25 5 3" xfId="56387"/>
    <cellStyle name="Обычный 5 7 25 6" xfId="26514"/>
    <cellStyle name="Обычный 5 7 25 6 2" xfId="56388"/>
    <cellStyle name="Обычный 5 7 25 7" xfId="26515"/>
    <cellStyle name="Обычный 5 7 25 7 2" xfId="56389"/>
    <cellStyle name="Обычный 5 7 25 8" xfId="56390"/>
    <cellStyle name="Обычный 5 7 26" xfId="26516"/>
    <cellStyle name="Обычный 5 7 26 2" xfId="26517"/>
    <cellStyle name="Обычный 5 7 26 2 2" xfId="26518"/>
    <cellStyle name="Обычный 5 7 26 2 2 2" xfId="26519"/>
    <cellStyle name="Обычный 5 7 26 2 2 2 2" xfId="56391"/>
    <cellStyle name="Обычный 5 7 26 2 2 3" xfId="56392"/>
    <cellStyle name="Обычный 5 7 26 2 3" xfId="26520"/>
    <cellStyle name="Обычный 5 7 26 2 3 2" xfId="56393"/>
    <cellStyle name="Обычный 5 7 26 2 4" xfId="56394"/>
    <cellStyle name="Обычный 5 7 26 3" xfId="26521"/>
    <cellStyle name="Обычный 5 7 26 3 2" xfId="26522"/>
    <cellStyle name="Обычный 5 7 26 3 2 2" xfId="26523"/>
    <cellStyle name="Обычный 5 7 26 3 2 2 2" xfId="56395"/>
    <cellStyle name="Обычный 5 7 26 3 2 3" xfId="56396"/>
    <cellStyle name="Обычный 5 7 26 3 3" xfId="26524"/>
    <cellStyle name="Обычный 5 7 26 3 3 2" xfId="56397"/>
    <cellStyle name="Обычный 5 7 26 3 4" xfId="56398"/>
    <cellStyle name="Обычный 5 7 26 4" xfId="26525"/>
    <cellStyle name="Обычный 5 7 26 4 2" xfId="26526"/>
    <cellStyle name="Обычный 5 7 26 4 2 2" xfId="26527"/>
    <cellStyle name="Обычный 5 7 26 4 2 2 2" xfId="56399"/>
    <cellStyle name="Обычный 5 7 26 4 2 3" xfId="56400"/>
    <cellStyle name="Обычный 5 7 26 4 3" xfId="26528"/>
    <cellStyle name="Обычный 5 7 26 4 3 2" xfId="56401"/>
    <cellStyle name="Обычный 5 7 26 4 4" xfId="56402"/>
    <cellStyle name="Обычный 5 7 26 5" xfId="26529"/>
    <cellStyle name="Обычный 5 7 26 5 2" xfId="26530"/>
    <cellStyle name="Обычный 5 7 26 5 2 2" xfId="56403"/>
    <cellStyle name="Обычный 5 7 26 5 3" xfId="56404"/>
    <cellStyle name="Обычный 5 7 26 6" xfId="26531"/>
    <cellStyle name="Обычный 5 7 26 6 2" xfId="56405"/>
    <cellStyle name="Обычный 5 7 26 7" xfId="26532"/>
    <cellStyle name="Обычный 5 7 26 7 2" xfId="56406"/>
    <cellStyle name="Обычный 5 7 26 8" xfId="56407"/>
    <cellStyle name="Обычный 5 7 27" xfId="26533"/>
    <cellStyle name="Обычный 5 7 27 2" xfId="26534"/>
    <cellStyle name="Обычный 5 7 27 2 2" xfId="26535"/>
    <cellStyle name="Обычный 5 7 27 2 2 2" xfId="26536"/>
    <cellStyle name="Обычный 5 7 27 2 2 2 2" xfId="56408"/>
    <cellStyle name="Обычный 5 7 27 2 2 3" xfId="56409"/>
    <cellStyle name="Обычный 5 7 27 2 3" xfId="26537"/>
    <cellStyle name="Обычный 5 7 27 2 3 2" xfId="56410"/>
    <cellStyle name="Обычный 5 7 27 2 4" xfId="56411"/>
    <cellStyle name="Обычный 5 7 27 3" xfId="26538"/>
    <cellStyle name="Обычный 5 7 27 3 2" xfId="26539"/>
    <cellStyle name="Обычный 5 7 27 3 2 2" xfId="26540"/>
    <cellStyle name="Обычный 5 7 27 3 2 2 2" xfId="56412"/>
    <cellStyle name="Обычный 5 7 27 3 2 3" xfId="56413"/>
    <cellStyle name="Обычный 5 7 27 3 3" xfId="26541"/>
    <cellStyle name="Обычный 5 7 27 3 3 2" xfId="56414"/>
    <cellStyle name="Обычный 5 7 27 3 4" xfId="56415"/>
    <cellStyle name="Обычный 5 7 27 4" xfId="26542"/>
    <cellStyle name="Обычный 5 7 27 4 2" xfId="26543"/>
    <cellStyle name="Обычный 5 7 27 4 2 2" xfId="26544"/>
    <cellStyle name="Обычный 5 7 27 4 2 2 2" xfId="56416"/>
    <cellStyle name="Обычный 5 7 27 4 2 3" xfId="56417"/>
    <cellStyle name="Обычный 5 7 27 4 3" xfId="26545"/>
    <cellStyle name="Обычный 5 7 27 4 3 2" xfId="56418"/>
    <cellStyle name="Обычный 5 7 27 4 4" xfId="56419"/>
    <cellStyle name="Обычный 5 7 27 5" xfId="26546"/>
    <cellStyle name="Обычный 5 7 27 5 2" xfId="26547"/>
    <cellStyle name="Обычный 5 7 27 5 2 2" xfId="56420"/>
    <cellStyle name="Обычный 5 7 27 5 3" xfId="56421"/>
    <cellStyle name="Обычный 5 7 27 6" xfId="26548"/>
    <cellStyle name="Обычный 5 7 27 6 2" xfId="56422"/>
    <cellStyle name="Обычный 5 7 27 7" xfId="26549"/>
    <cellStyle name="Обычный 5 7 27 7 2" xfId="56423"/>
    <cellStyle name="Обычный 5 7 27 8" xfId="56424"/>
    <cellStyle name="Обычный 5 7 28" xfId="26550"/>
    <cellStyle name="Обычный 5 7 28 2" xfId="26551"/>
    <cellStyle name="Обычный 5 7 28 2 2" xfId="26552"/>
    <cellStyle name="Обычный 5 7 28 2 2 2" xfId="26553"/>
    <cellStyle name="Обычный 5 7 28 2 2 2 2" xfId="56425"/>
    <cellStyle name="Обычный 5 7 28 2 2 3" xfId="56426"/>
    <cellStyle name="Обычный 5 7 28 2 3" xfId="26554"/>
    <cellStyle name="Обычный 5 7 28 2 3 2" xfId="56427"/>
    <cellStyle name="Обычный 5 7 28 2 4" xfId="56428"/>
    <cellStyle name="Обычный 5 7 28 3" xfId="26555"/>
    <cellStyle name="Обычный 5 7 28 3 2" xfId="26556"/>
    <cellStyle name="Обычный 5 7 28 3 2 2" xfId="26557"/>
    <cellStyle name="Обычный 5 7 28 3 2 2 2" xfId="56429"/>
    <cellStyle name="Обычный 5 7 28 3 2 3" xfId="56430"/>
    <cellStyle name="Обычный 5 7 28 3 3" xfId="26558"/>
    <cellStyle name="Обычный 5 7 28 3 3 2" xfId="56431"/>
    <cellStyle name="Обычный 5 7 28 3 4" xfId="56432"/>
    <cellStyle name="Обычный 5 7 28 4" xfId="26559"/>
    <cellStyle name="Обычный 5 7 28 4 2" xfId="26560"/>
    <cellStyle name="Обычный 5 7 28 4 2 2" xfId="26561"/>
    <cellStyle name="Обычный 5 7 28 4 2 2 2" xfId="56433"/>
    <cellStyle name="Обычный 5 7 28 4 2 3" xfId="56434"/>
    <cellStyle name="Обычный 5 7 28 4 3" xfId="26562"/>
    <cellStyle name="Обычный 5 7 28 4 3 2" xfId="56435"/>
    <cellStyle name="Обычный 5 7 28 4 4" xfId="56436"/>
    <cellStyle name="Обычный 5 7 28 5" xfId="26563"/>
    <cellStyle name="Обычный 5 7 28 5 2" xfId="26564"/>
    <cellStyle name="Обычный 5 7 28 5 2 2" xfId="56437"/>
    <cellStyle name="Обычный 5 7 28 5 3" xfId="56438"/>
    <cellStyle name="Обычный 5 7 28 6" xfId="26565"/>
    <cellStyle name="Обычный 5 7 28 6 2" xfId="56439"/>
    <cellStyle name="Обычный 5 7 28 7" xfId="26566"/>
    <cellStyle name="Обычный 5 7 28 7 2" xfId="56440"/>
    <cellStyle name="Обычный 5 7 28 8" xfId="56441"/>
    <cellStyle name="Обычный 5 7 29" xfId="26567"/>
    <cellStyle name="Обычный 5 7 29 2" xfId="26568"/>
    <cellStyle name="Обычный 5 7 29 2 2" xfId="26569"/>
    <cellStyle name="Обычный 5 7 29 2 2 2" xfId="26570"/>
    <cellStyle name="Обычный 5 7 29 2 2 2 2" xfId="56442"/>
    <cellStyle name="Обычный 5 7 29 2 2 3" xfId="56443"/>
    <cellStyle name="Обычный 5 7 29 2 3" xfId="26571"/>
    <cellStyle name="Обычный 5 7 29 2 3 2" xfId="56444"/>
    <cellStyle name="Обычный 5 7 29 2 4" xfId="56445"/>
    <cellStyle name="Обычный 5 7 29 3" xfId="26572"/>
    <cellStyle name="Обычный 5 7 29 3 2" xfId="26573"/>
    <cellStyle name="Обычный 5 7 29 3 2 2" xfId="26574"/>
    <cellStyle name="Обычный 5 7 29 3 2 2 2" xfId="56446"/>
    <cellStyle name="Обычный 5 7 29 3 2 3" xfId="56447"/>
    <cellStyle name="Обычный 5 7 29 3 3" xfId="26575"/>
    <cellStyle name="Обычный 5 7 29 3 3 2" xfId="56448"/>
    <cellStyle name="Обычный 5 7 29 3 4" xfId="56449"/>
    <cellStyle name="Обычный 5 7 29 4" xfId="26576"/>
    <cellStyle name="Обычный 5 7 29 4 2" xfId="26577"/>
    <cellStyle name="Обычный 5 7 29 4 2 2" xfId="26578"/>
    <cellStyle name="Обычный 5 7 29 4 2 2 2" xfId="56450"/>
    <cellStyle name="Обычный 5 7 29 4 2 3" xfId="56451"/>
    <cellStyle name="Обычный 5 7 29 4 3" xfId="26579"/>
    <cellStyle name="Обычный 5 7 29 4 3 2" xfId="56452"/>
    <cellStyle name="Обычный 5 7 29 4 4" xfId="56453"/>
    <cellStyle name="Обычный 5 7 29 5" xfId="26580"/>
    <cellStyle name="Обычный 5 7 29 5 2" xfId="26581"/>
    <cellStyle name="Обычный 5 7 29 5 2 2" xfId="56454"/>
    <cellStyle name="Обычный 5 7 29 5 3" xfId="56455"/>
    <cellStyle name="Обычный 5 7 29 6" xfId="26582"/>
    <cellStyle name="Обычный 5 7 29 6 2" xfId="56456"/>
    <cellStyle name="Обычный 5 7 29 7" xfId="26583"/>
    <cellStyle name="Обычный 5 7 29 7 2" xfId="56457"/>
    <cellStyle name="Обычный 5 7 29 8" xfId="56458"/>
    <cellStyle name="Обычный 5 7 3" xfId="26584"/>
    <cellStyle name="Обычный 5 7 3 2" xfId="26585"/>
    <cellStyle name="Обычный 5 7 3 2 2" xfId="26586"/>
    <cellStyle name="Обычный 5 7 3 2 2 2" xfId="26587"/>
    <cellStyle name="Обычный 5 7 3 2 2 2 2" xfId="56459"/>
    <cellStyle name="Обычный 5 7 3 2 2 3" xfId="56460"/>
    <cellStyle name="Обычный 5 7 3 2 3" xfId="26588"/>
    <cellStyle name="Обычный 5 7 3 2 3 2" xfId="56461"/>
    <cellStyle name="Обычный 5 7 3 2 4" xfId="56462"/>
    <cellStyle name="Обычный 5 7 3 3" xfId="26589"/>
    <cellStyle name="Обычный 5 7 3 3 2" xfId="26590"/>
    <cellStyle name="Обычный 5 7 3 3 2 2" xfId="26591"/>
    <cellStyle name="Обычный 5 7 3 3 2 2 2" xfId="56463"/>
    <cellStyle name="Обычный 5 7 3 3 2 3" xfId="56464"/>
    <cellStyle name="Обычный 5 7 3 3 3" xfId="26592"/>
    <cellStyle name="Обычный 5 7 3 3 3 2" xfId="56465"/>
    <cellStyle name="Обычный 5 7 3 3 4" xfId="56466"/>
    <cellStyle name="Обычный 5 7 3 4" xfId="26593"/>
    <cellStyle name="Обычный 5 7 3 4 2" xfId="26594"/>
    <cellStyle name="Обычный 5 7 3 4 2 2" xfId="26595"/>
    <cellStyle name="Обычный 5 7 3 4 2 2 2" xfId="56467"/>
    <cellStyle name="Обычный 5 7 3 4 2 3" xfId="56468"/>
    <cellStyle name="Обычный 5 7 3 4 3" xfId="26596"/>
    <cellStyle name="Обычный 5 7 3 4 3 2" xfId="56469"/>
    <cellStyle name="Обычный 5 7 3 4 4" xfId="56470"/>
    <cellStyle name="Обычный 5 7 3 5" xfId="26597"/>
    <cellStyle name="Обычный 5 7 3 5 2" xfId="26598"/>
    <cellStyle name="Обычный 5 7 3 5 2 2" xfId="56471"/>
    <cellStyle name="Обычный 5 7 3 5 3" xfId="56472"/>
    <cellStyle name="Обычный 5 7 3 6" xfId="26599"/>
    <cellStyle name="Обычный 5 7 3 6 2" xfId="56473"/>
    <cellStyle name="Обычный 5 7 3 7" xfId="26600"/>
    <cellStyle name="Обычный 5 7 3 7 2" xfId="56474"/>
    <cellStyle name="Обычный 5 7 3 8" xfId="56475"/>
    <cellStyle name="Обычный 5 7 30" xfId="26601"/>
    <cellStyle name="Обычный 5 7 30 2" xfId="26602"/>
    <cellStyle name="Обычный 5 7 30 2 2" xfId="26603"/>
    <cellStyle name="Обычный 5 7 30 2 2 2" xfId="56476"/>
    <cellStyle name="Обычный 5 7 30 2 3" xfId="56477"/>
    <cellStyle name="Обычный 5 7 30 3" xfId="26604"/>
    <cellStyle name="Обычный 5 7 30 3 2" xfId="56478"/>
    <cellStyle name="Обычный 5 7 30 4" xfId="56479"/>
    <cellStyle name="Обычный 5 7 31" xfId="26605"/>
    <cellStyle name="Обычный 5 7 31 2" xfId="26606"/>
    <cellStyle name="Обычный 5 7 31 2 2" xfId="26607"/>
    <cellStyle name="Обычный 5 7 31 2 2 2" xfId="56480"/>
    <cellStyle name="Обычный 5 7 31 2 3" xfId="56481"/>
    <cellStyle name="Обычный 5 7 31 3" xfId="26608"/>
    <cellStyle name="Обычный 5 7 31 3 2" xfId="56482"/>
    <cellStyle name="Обычный 5 7 31 4" xfId="56483"/>
    <cellStyle name="Обычный 5 7 32" xfId="26609"/>
    <cellStyle name="Обычный 5 7 32 2" xfId="26610"/>
    <cellStyle name="Обычный 5 7 32 2 2" xfId="26611"/>
    <cellStyle name="Обычный 5 7 32 2 2 2" xfId="56484"/>
    <cellStyle name="Обычный 5 7 32 2 3" xfId="56485"/>
    <cellStyle name="Обычный 5 7 32 3" xfId="26612"/>
    <cellStyle name="Обычный 5 7 32 3 2" xfId="56486"/>
    <cellStyle name="Обычный 5 7 32 4" xfId="56487"/>
    <cellStyle name="Обычный 5 7 33" xfId="26613"/>
    <cellStyle name="Обычный 5 7 33 2" xfId="26614"/>
    <cellStyle name="Обычный 5 7 33 2 2" xfId="56488"/>
    <cellStyle name="Обычный 5 7 33 3" xfId="56489"/>
    <cellStyle name="Обычный 5 7 34" xfId="26615"/>
    <cellStyle name="Обычный 5 7 34 2" xfId="56490"/>
    <cellStyle name="Обычный 5 7 35" xfId="26616"/>
    <cellStyle name="Обычный 5 7 35 2" xfId="56491"/>
    <cellStyle name="Обычный 5 7 36" xfId="56492"/>
    <cellStyle name="Обычный 5 7 37" xfId="61031"/>
    <cellStyle name="Обычный 5 7 38" xfId="61511"/>
    <cellStyle name="Обычный 5 7 4" xfId="26617"/>
    <cellStyle name="Обычный 5 7 4 2" xfId="26618"/>
    <cellStyle name="Обычный 5 7 4 2 2" xfId="26619"/>
    <cellStyle name="Обычный 5 7 4 2 2 2" xfId="26620"/>
    <cellStyle name="Обычный 5 7 4 2 2 2 2" xfId="56493"/>
    <cellStyle name="Обычный 5 7 4 2 2 3" xfId="56494"/>
    <cellStyle name="Обычный 5 7 4 2 3" xfId="26621"/>
    <cellStyle name="Обычный 5 7 4 2 3 2" xfId="56495"/>
    <cellStyle name="Обычный 5 7 4 2 4" xfId="56496"/>
    <cellStyle name="Обычный 5 7 4 3" xfId="26622"/>
    <cellStyle name="Обычный 5 7 4 3 2" xfId="26623"/>
    <cellStyle name="Обычный 5 7 4 3 2 2" xfId="26624"/>
    <cellStyle name="Обычный 5 7 4 3 2 2 2" xfId="56497"/>
    <cellStyle name="Обычный 5 7 4 3 2 3" xfId="56498"/>
    <cellStyle name="Обычный 5 7 4 3 3" xfId="26625"/>
    <cellStyle name="Обычный 5 7 4 3 3 2" xfId="56499"/>
    <cellStyle name="Обычный 5 7 4 3 4" xfId="56500"/>
    <cellStyle name="Обычный 5 7 4 4" xfId="26626"/>
    <cellStyle name="Обычный 5 7 4 4 2" xfId="26627"/>
    <cellStyle name="Обычный 5 7 4 4 2 2" xfId="26628"/>
    <cellStyle name="Обычный 5 7 4 4 2 2 2" xfId="56501"/>
    <cellStyle name="Обычный 5 7 4 4 2 3" xfId="56502"/>
    <cellStyle name="Обычный 5 7 4 4 3" xfId="26629"/>
    <cellStyle name="Обычный 5 7 4 4 3 2" xfId="56503"/>
    <cellStyle name="Обычный 5 7 4 4 4" xfId="56504"/>
    <cellStyle name="Обычный 5 7 4 5" xfId="26630"/>
    <cellStyle name="Обычный 5 7 4 5 2" xfId="26631"/>
    <cellStyle name="Обычный 5 7 4 5 2 2" xfId="56505"/>
    <cellStyle name="Обычный 5 7 4 5 3" xfId="56506"/>
    <cellStyle name="Обычный 5 7 4 6" xfId="26632"/>
    <cellStyle name="Обычный 5 7 4 6 2" xfId="56507"/>
    <cellStyle name="Обычный 5 7 4 7" xfId="26633"/>
    <cellStyle name="Обычный 5 7 4 7 2" xfId="56508"/>
    <cellStyle name="Обычный 5 7 4 8" xfId="56509"/>
    <cellStyle name="Обычный 5 7 5" xfId="26634"/>
    <cellStyle name="Обычный 5 7 5 2" xfId="26635"/>
    <cellStyle name="Обычный 5 7 5 2 2" xfId="26636"/>
    <cellStyle name="Обычный 5 7 5 2 2 2" xfId="26637"/>
    <cellStyle name="Обычный 5 7 5 2 2 2 2" xfId="56510"/>
    <cellStyle name="Обычный 5 7 5 2 2 3" xfId="56511"/>
    <cellStyle name="Обычный 5 7 5 2 3" xfId="26638"/>
    <cellStyle name="Обычный 5 7 5 2 3 2" xfId="56512"/>
    <cellStyle name="Обычный 5 7 5 2 4" xfId="56513"/>
    <cellStyle name="Обычный 5 7 5 3" xfId="26639"/>
    <cellStyle name="Обычный 5 7 5 3 2" xfId="26640"/>
    <cellStyle name="Обычный 5 7 5 3 2 2" xfId="26641"/>
    <cellStyle name="Обычный 5 7 5 3 2 2 2" xfId="56514"/>
    <cellStyle name="Обычный 5 7 5 3 2 3" xfId="56515"/>
    <cellStyle name="Обычный 5 7 5 3 3" xfId="26642"/>
    <cellStyle name="Обычный 5 7 5 3 3 2" xfId="56516"/>
    <cellStyle name="Обычный 5 7 5 3 4" xfId="56517"/>
    <cellStyle name="Обычный 5 7 5 4" xfId="26643"/>
    <cellStyle name="Обычный 5 7 5 4 2" xfId="26644"/>
    <cellStyle name="Обычный 5 7 5 4 2 2" xfId="26645"/>
    <cellStyle name="Обычный 5 7 5 4 2 2 2" xfId="56518"/>
    <cellStyle name="Обычный 5 7 5 4 2 3" xfId="56519"/>
    <cellStyle name="Обычный 5 7 5 4 3" xfId="26646"/>
    <cellStyle name="Обычный 5 7 5 4 3 2" xfId="56520"/>
    <cellStyle name="Обычный 5 7 5 4 4" xfId="56521"/>
    <cellStyle name="Обычный 5 7 5 5" xfId="26647"/>
    <cellStyle name="Обычный 5 7 5 5 2" xfId="26648"/>
    <cellStyle name="Обычный 5 7 5 5 2 2" xfId="56522"/>
    <cellStyle name="Обычный 5 7 5 5 3" xfId="56523"/>
    <cellStyle name="Обычный 5 7 5 6" xfId="26649"/>
    <cellStyle name="Обычный 5 7 5 6 2" xfId="56524"/>
    <cellStyle name="Обычный 5 7 5 7" xfId="26650"/>
    <cellStyle name="Обычный 5 7 5 7 2" xfId="56525"/>
    <cellStyle name="Обычный 5 7 5 8" xfId="56526"/>
    <cellStyle name="Обычный 5 7 6" xfId="26651"/>
    <cellStyle name="Обычный 5 7 6 2" xfId="26652"/>
    <cellStyle name="Обычный 5 7 6 2 2" xfId="26653"/>
    <cellStyle name="Обычный 5 7 6 2 2 2" xfId="26654"/>
    <cellStyle name="Обычный 5 7 6 2 2 2 2" xfId="56527"/>
    <cellStyle name="Обычный 5 7 6 2 2 3" xfId="56528"/>
    <cellStyle name="Обычный 5 7 6 2 3" xfId="26655"/>
    <cellStyle name="Обычный 5 7 6 2 3 2" xfId="56529"/>
    <cellStyle name="Обычный 5 7 6 2 4" xfId="56530"/>
    <cellStyle name="Обычный 5 7 6 3" xfId="26656"/>
    <cellStyle name="Обычный 5 7 6 3 2" xfId="26657"/>
    <cellStyle name="Обычный 5 7 6 3 2 2" xfId="26658"/>
    <cellStyle name="Обычный 5 7 6 3 2 2 2" xfId="56531"/>
    <cellStyle name="Обычный 5 7 6 3 2 3" xfId="56532"/>
    <cellStyle name="Обычный 5 7 6 3 3" xfId="26659"/>
    <cellStyle name="Обычный 5 7 6 3 3 2" xfId="56533"/>
    <cellStyle name="Обычный 5 7 6 3 4" xfId="56534"/>
    <cellStyle name="Обычный 5 7 6 4" xfId="26660"/>
    <cellStyle name="Обычный 5 7 6 4 2" xfId="26661"/>
    <cellStyle name="Обычный 5 7 6 4 2 2" xfId="26662"/>
    <cellStyle name="Обычный 5 7 6 4 2 2 2" xfId="56535"/>
    <cellStyle name="Обычный 5 7 6 4 2 3" xfId="56536"/>
    <cellStyle name="Обычный 5 7 6 4 3" xfId="26663"/>
    <cellStyle name="Обычный 5 7 6 4 3 2" xfId="56537"/>
    <cellStyle name="Обычный 5 7 6 4 4" xfId="56538"/>
    <cellStyle name="Обычный 5 7 6 5" xfId="26664"/>
    <cellStyle name="Обычный 5 7 6 5 2" xfId="26665"/>
    <cellStyle name="Обычный 5 7 6 5 2 2" xfId="56539"/>
    <cellStyle name="Обычный 5 7 6 5 3" xfId="56540"/>
    <cellStyle name="Обычный 5 7 6 6" xfId="26666"/>
    <cellStyle name="Обычный 5 7 6 6 2" xfId="56541"/>
    <cellStyle name="Обычный 5 7 6 7" xfId="26667"/>
    <cellStyle name="Обычный 5 7 6 7 2" xfId="56542"/>
    <cellStyle name="Обычный 5 7 6 8" xfId="56543"/>
    <cellStyle name="Обычный 5 7 7" xfId="26668"/>
    <cellStyle name="Обычный 5 7 7 2" xfId="26669"/>
    <cellStyle name="Обычный 5 7 7 2 2" xfId="26670"/>
    <cellStyle name="Обычный 5 7 7 2 2 2" xfId="26671"/>
    <cellStyle name="Обычный 5 7 7 2 2 2 2" xfId="56544"/>
    <cellStyle name="Обычный 5 7 7 2 2 3" xfId="56545"/>
    <cellStyle name="Обычный 5 7 7 2 3" xfId="26672"/>
    <cellStyle name="Обычный 5 7 7 2 3 2" xfId="56546"/>
    <cellStyle name="Обычный 5 7 7 2 4" xfId="56547"/>
    <cellStyle name="Обычный 5 7 7 3" xfId="26673"/>
    <cellStyle name="Обычный 5 7 7 3 2" xfId="26674"/>
    <cellStyle name="Обычный 5 7 7 3 2 2" xfId="26675"/>
    <cellStyle name="Обычный 5 7 7 3 2 2 2" xfId="56548"/>
    <cellStyle name="Обычный 5 7 7 3 2 3" xfId="56549"/>
    <cellStyle name="Обычный 5 7 7 3 3" xfId="26676"/>
    <cellStyle name="Обычный 5 7 7 3 3 2" xfId="56550"/>
    <cellStyle name="Обычный 5 7 7 3 4" xfId="56551"/>
    <cellStyle name="Обычный 5 7 7 4" xfId="26677"/>
    <cellStyle name="Обычный 5 7 7 4 2" xfId="26678"/>
    <cellStyle name="Обычный 5 7 7 4 2 2" xfId="26679"/>
    <cellStyle name="Обычный 5 7 7 4 2 2 2" xfId="56552"/>
    <cellStyle name="Обычный 5 7 7 4 2 3" xfId="56553"/>
    <cellStyle name="Обычный 5 7 7 4 3" xfId="26680"/>
    <cellStyle name="Обычный 5 7 7 4 3 2" xfId="56554"/>
    <cellStyle name="Обычный 5 7 7 4 4" xfId="56555"/>
    <cellStyle name="Обычный 5 7 7 5" xfId="26681"/>
    <cellStyle name="Обычный 5 7 7 5 2" xfId="26682"/>
    <cellStyle name="Обычный 5 7 7 5 2 2" xfId="56556"/>
    <cellStyle name="Обычный 5 7 7 5 3" xfId="56557"/>
    <cellStyle name="Обычный 5 7 7 6" xfId="26683"/>
    <cellStyle name="Обычный 5 7 7 6 2" xfId="56558"/>
    <cellStyle name="Обычный 5 7 7 7" xfId="26684"/>
    <cellStyle name="Обычный 5 7 7 7 2" xfId="56559"/>
    <cellStyle name="Обычный 5 7 7 8" xfId="56560"/>
    <cellStyle name="Обычный 5 7 8" xfId="26685"/>
    <cellStyle name="Обычный 5 7 8 2" xfId="26686"/>
    <cellStyle name="Обычный 5 7 8 2 2" xfId="26687"/>
    <cellStyle name="Обычный 5 7 8 2 2 2" xfId="26688"/>
    <cellStyle name="Обычный 5 7 8 2 2 2 2" xfId="56561"/>
    <cellStyle name="Обычный 5 7 8 2 2 3" xfId="56562"/>
    <cellStyle name="Обычный 5 7 8 2 3" xfId="26689"/>
    <cellStyle name="Обычный 5 7 8 2 3 2" xfId="56563"/>
    <cellStyle name="Обычный 5 7 8 2 4" xfId="56564"/>
    <cellStyle name="Обычный 5 7 8 3" xfId="26690"/>
    <cellStyle name="Обычный 5 7 8 3 2" xfId="26691"/>
    <cellStyle name="Обычный 5 7 8 3 2 2" xfId="26692"/>
    <cellStyle name="Обычный 5 7 8 3 2 2 2" xfId="56565"/>
    <cellStyle name="Обычный 5 7 8 3 2 3" xfId="56566"/>
    <cellStyle name="Обычный 5 7 8 3 3" xfId="26693"/>
    <cellStyle name="Обычный 5 7 8 3 3 2" xfId="56567"/>
    <cellStyle name="Обычный 5 7 8 3 4" xfId="56568"/>
    <cellStyle name="Обычный 5 7 8 4" xfId="26694"/>
    <cellStyle name="Обычный 5 7 8 4 2" xfId="26695"/>
    <cellStyle name="Обычный 5 7 8 4 2 2" xfId="26696"/>
    <cellStyle name="Обычный 5 7 8 4 2 2 2" xfId="56569"/>
    <cellStyle name="Обычный 5 7 8 4 2 3" xfId="56570"/>
    <cellStyle name="Обычный 5 7 8 4 3" xfId="26697"/>
    <cellStyle name="Обычный 5 7 8 4 3 2" xfId="56571"/>
    <cellStyle name="Обычный 5 7 8 4 4" xfId="56572"/>
    <cellStyle name="Обычный 5 7 8 5" xfId="26698"/>
    <cellStyle name="Обычный 5 7 8 5 2" xfId="26699"/>
    <cellStyle name="Обычный 5 7 8 5 2 2" xfId="56573"/>
    <cellStyle name="Обычный 5 7 8 5 3" xfId="56574"/>
    <cellStyle name="Обычный 5 7 8 6" xfId="26700"/>
    <cellStyle name="Обычный 5 7 8 6 2" xfId="56575"/>
    <cellStyle name="Обычный 5 7 8 7" xfId="26701"/>
    <cellStyle name="Обычный 5 7 8 7 2" xfId="56576"/>
    <cellStyle name="Обычный 5 7 8 8" xfId="56577"/>
    <cellStyle name="Обычный 5 7 9" xfId="26702"/>
    <cellStyle name="Обычный 5 7 9 2" xfId="26703"/>
    <cellStyle name="Обычный 5 7 9 2 2" xfId="26704"/>
    <cellStyle name="Обычный 5 7 9 2 2 2" xfId="26705"/>
    <cellStyle name="Обычный 5 7 9 2 2 2 2" xfId="56578"/>
    <cellStyle name="Обычный 5 7 9 2 2 3" xfId="56579"/>
    <cellStyle name="Обычный 5 7 9 2 3" xfId="26706"/>
    <cellStyle name="Обычный 5 7 9 2 3 2" xfId="56580"/>
    <cellStyle name="Обычный 5 7 9 2 4" xfId="56581"/>
    <cellStyle name="Обычный 5 7 9 3" xfId="26707"/>
    <cellStyle name="Обычный 5 7 9 3 2" xfId="26708"/>
    <cellStyle name="Обычный 5 7 9 3 2 2" xfId="26709"/>
    <cellStyle name="Обычный 5 7 9 3 2 2 2" xfId="56582"/>
    <cellStyle name="Обычный 5 7 9 3 2 3" xfId="56583"/>
    <cellStyle name="Обычный 5 7 9 3 3" xfId="26710"/>
    <cellStyle name="Обычный 5 7 9 3 3 2" xfId="56584"/>
    <cellStyle name="Обычный 5 7 9 3 4" xfId="56585"/>
    <cellStyle name="Обычный 5 7 9 4" xfId="26711"/>
    <cellStyle name="Обычный 5 7 9 4 2" xfId="26712"/>
    <cellStyle name="Обычный 5 7 9 4 2 2" xfId="26713"/>
    <cellStyle name="Обычный 5 7 9 4 2 2 2" xfId="56586"/>
    <cellStyle name="Обычный 5 7 9 4 2 3" xfId="56587"/>
    <cellStyle name="Обычный 5 7 9 4 3" xfId="26714"/>
    <cellStyle name="Обычный 5 7 9 4 3 2" xfId="56588"/>
    <cellStyle name="Обычный 5 7 9 4 4" xfId="56589"/>
    <cellStyle name="Обычный 5 7 9 5" xfId="26715"/>
    <cellStyle name="Обычный 5 7 9 5 2" xfId="26716"/>
    <cellStyle name="Обычный 5 7 9 5 2 2" xfId="56590"/>
    <cellStyle name="Обычный 5 7 9 5 3" xfId="56591"/>
    <cellStyle name="Обычный 5 7 9 6" xfId="26717"/>
    <cellStyle name="Обычный 5 7 9 6 2" xfId="56592"/>
    <cellStyle name="Обычный 5 7 9 7" xfId="26718"/>
    <cellStyle name="Обычный 5 7 9 7 2" xfId="56593"/>
    <cellStyle name="Обычный 5 7 9 8" xfId="56594"/>
    <cellStyle name="Обычный 5 70" xfId="26719"/>
    <cellStyle name="Обычный 5 70 2" xfId="26720"/>
    <cellStyle name="Обычный 5 70 2 2" xfId="26721"/>
    <cellStyle name="Обычный 5 70 2 2 2" xfId="26722"/>
    <cellStyle name="Обычный 5 70 2 2 2 2" xfId="56595"/>
    <cellStyle name="Обычный 5 70 2 2 3" xfId="56596"/>
    <cellStyle name="Обычный 5 70 2 3" xfId="26723"/>
    <cellStyle name="Обычный 5 70 2 3 2" xfId="56597"/>
    <cellStyle name="Обычный 5 70 2 4" xfId="56598"/>
    <cellStyle name="Обычный 5 70 3" xfId="26724"/>
    <cellStyle name="Обычный 5 70 3 2" xfId="26725"/>
    <cellStyle name="Обычный 5 70 3 2 2" xfId="26726"/>
    <cellStyle name="Обычный 5 70 3 2 2 2" xfId="56599"/>
    <cellStyle name="Обычный 5 70 3 2 3" xfId="56600"/>
    <cellStyle name="Обычный 5 70 3 3" xfId="26727"/>
    <cellStyle name="Обычный 5 70 3 3 2" xfId="56601"/>
    <cellStyle name="Обычный 5 70 3 4" xfId="56602"/>
    <cellStyle name="Обычный 5 70 4" xfId="26728"/>
    <cellStyle name="Обычный 5 70 4 2" xfId="26729"/>
    <cellStyle name="Обычный 5 70 4 2 2" xfId="26730"/>
    <cellStyle name="Обычный 5 70 4 2 2 2" xfId="56603"/>
    <cellStyle name="Обычный 5 70 4 2 3" xfId="56604"/>
    <cellStyle name="Обычный 5 70 4 3" xfId="26731"/>
    <cellStyle name="Обычный 5 70 4 3 2" xfId="56605"/>
    <cellStyle name="Обычный 5 70 4 4" xfId="56606"/>
    <cellStyle name="Обычный 5 70 5" xfId="26732"/>
    <cellStyle name="Обычный 5 70 5 2" xfId="26733"/>
    <cellStyle name="Обычный 5 70 5 2 2" xfId="56607"/>
    <cellStyle name="Обычный 5 70 5 3" xfId="56608"/>
    <cellStyle name="Обычный 5 70 6" xfId="26734"/>
    <cellStyle name="Обычный 5 70 6 2" xfId="56609"/>
    <cellStyle name="Обычный 5 70 7" xfId="26735"/>
    <cellStyle name="Обычный 5 70 7 2" xfId="56610"/>
    <cellStyle name="Обычный 5 70 8" xfId="56611"/>
    <cellStyle name="Обычный 5 71" xfId="26736"/>
    <cellStyle name="Обычный 5 71 2" xfId="26737"/>
    <cellStyle name="Обычный 5 71 2 2" xfId="26738"/>
    <cellStyle name="Обычный 5 71 2 2 2" xfId="26739"/>
    <cellStyle name="Обычный 5 71 2 2 2 2" xfId="56612"/>
    <cellStyle name="Обычный 5 71 2 2 3" xfId="56613"/>
    <cellStyle name="Обычный 5 71 2 3" xfId="26740"/>
    <cellStyle name="Обычный 5 71 2 3 2" xfId="56614"/>
    <cellStyle name="Обычный 5 71 2 4" xfId="56615"/>
    <cellStyle name="Обычный 5 71 3" xfId="26741"/>
    <cellStyle name="Обычный 5 71 3 2" xfId="26742"/>
    <cellStyle name="Обычный 5 71 3 2 2" xfId="26743"/>
    <cellStyle name="Обычный 5 71 3 2 2 2" xfId="56616"/>
    <cellStyle name="Обычный 5 71 3 2 3" xfId="56617"/>
    <cellStyle name="Обычный 5 71 3 3" xfId="26744"/>
    <cellStyle name="Обычный 5 71 3 3 2" xfId="56618"/>
    <cellStyle name="Обычный 5 71 3 4" xfId="56619"/>
    <cellStyle name="Обычный 5 71 4" xfId="26745"/>
    <cellStyle name="Обычный 5 71 4 2" xfId="26746"/>
    <cellStyle name="Обычный 5 71 4 2 2" xfId="26747"/>
    <cellStyle name="Обычный 5 71 4 2 2 2" xfId="56620"/>
    <cellStyle name="Обычный 5 71 4 2 3" xfId="56621"/>
    <cellStyle name="Обычный 5 71 4 3" xfId="26748"/>
    <cellStyle name="Обычный 5 71 4 3 2" xfId="56622"/>
    <cellStyle name="Обычный 5 71 4 4" xfId="56623"/>
    <cellStyle name="Обычный 5 71 5" xfId="26749"/>
    <cellStyle name="Обычный 5 71 5 2" xfId="26750"/>
    <cellStyle name="Обычный 5 71 5 2 2" xfId="56624"/>
    <cellStyle name="Обычный 5 71 5 3" xfId="56625"/>
    <cellStyle name="Обычный 5 71 6" xfId="26751"/>
    <cellStyle name="Обычный 5 71 6 2" xfId="56626"/>
    <cellStyle name="Обычный 5 71 7" xfId="26752"/>
    <cellStyle name="Обычный 5 71 7 2" xfId="56627"/>
    <cellStyle name="Обычный 5 71 8" xfId="56628"/>
    <cellStyle name="Обычный 5 72" xfId="26753"/>
    <cellStyle name="Обычный 5 72 2" xfId="26754"/>
    <cellStyle name="Обычный 5 72 2 2" xfId="26755"/>
    <cellStyle name="Обычный 5 72 2 2 2" xfId="26756"/>
    <cellStyle name="Обычный 5 72 2 2 2 2" xfId="56629"/>
    <cellStyle name="Обычный 5 72 2 2 3" xfId="56630"/>
    <cellStyle name="Обычный 5 72 2 3" xfId="26757"/>
    <cellStyle name="Обычный 5 72 2 3 2" xfId="56631"/>
    <cellStyle name="Обычный 5 72 2 4" xfId="56632"/>
    <cellStyle name="Обычный 5 72 3" xfId="26758"/>
    <cellStyle name="Обычный 5 72 3 2" xfId="26759"/>
    <cellStyle name="Обычный 5 72 3 2 2" xfId="26760"/>
    <cellStyle name="Обычный 5 72 3 2 2 2" xfId="56633"/>
    <cellStyle name="Обычный 5 72 3 2 3" xfId="56634"/>
    <cellStyle name="Обычный 5 72 3 3" xfId="26761"/>
    <cellStyle name="Обычный 5 72 3 3 2" xfId="56635"/>
    <cellStyle name="Обычный 5 72 3 4" xfId="56636"/>
    <cellStyle name="Обычный 5 72 4" xfId="26762"/>
    <cellStyle name="Обычный 5 72 4 2" xfId="26763"/>
    <cellStyle name="Обычный 5 72 4 2 2" xfId="26764"/>
    <cellStyle name="Обычный 5 72 4 2 2 2" xfId="56637"/>
    <cellStyle name="Обычный 5 72 4 2 3" xfId="56638"/>
    <cellStyle name="Обычный 5 72 4 3" xfId="26765"/>
    <cellStyle name="Обычный 5 72 4 3 2" xfId="56639"/>
    <cellStyle name="Обычный 5 72 4 4" xfId="56640"/>
    <cellStyle name="Обычный 5 72 5" xfId="26766"/>
    <cellStyle name="Обычный 5 72 5 2" xfId="26767"/>
    <cellStyle name="Обычный 5 72 5 2 2" xfId="56641"/>
    <cellStyle name="Обычный 5 72 5 3" xfId="56642"/>
    <cellStyle name="Обычный 5 72 6" xfId="26768"/>
    <cellStyle name="Обычный 5 72 6 2" xfId="56643"/>
    <cellStyle name="Обычный 5 72 7" xfId="26769"/>
    <cellStyle name="Обычный 5 72 7 2" xfId="56644"/>
    <cellStyle name="Обычный 5 72 8" xfId="56645"/>
    <cellStyle name="Обычный 5 73" xfId="26770"/>
    <cellStyle name="Обычный 5 73 2" xfId="26771"/>
    <cellStyle name="Обычный 5 73 2 2" xfId="26772"/>
    <cellStyle name="Обычный 5 73 2 2 2" xfId="26773"/>
    <cellStyle name="Обычный 5 73 2 2 2 2" xfId="56646"/>
    <cellStyle name="Обычный 5 73 2 2 3" xfId="56647"/>
    <cellStyle name="Обычный 5 73 2 3" xfId="26774"/>
    <cellStyle name="Обычный 5 73 2 3 2" xfId="56648"/>
    <cellStyle name="Обычный 5 73 2 4" xfId="56649"/>
    <cellStyle name="Обычный 5 73 3" xfId="26775"/>
    <cellStyle name="Обычный 5 73 3 2" xfId="26776"/>
    <cellStyle name="Обычный 5 73 3 2 2" xfId="26777"/>
    <cellStyle name="Обычный 5 73 3 2 2 2" xfId="56650"/>
    <cellStyle name="Обычный 5 73 3 2 3" xfId="56651"/>
    <cellStyle name="Обычный 5 73 3 3" xfId="26778"/>
    <cellStyle name="Обычный 5 73 3 3 2" xfId="56652"/>
    <cellStyle name="Обычный 5 73 3 4" xfId="56653"/>
    <cellStyle name="Обычный 5 73 4" xfId="26779"/>
    <cellStyle name="Обычный 5 73 4 2" xfId="26780"/>
    <cellStyle name="Обычный 5 73 4 2 2" xfId="26781"/>
    <cellStyle name="Обычный 5 73 4 2 2 2" xfId="56654"/>
    <cellStyle name="Обычный 5 73 4 2 3" xfId="56655"/>
    <cellStyle name="Обычный 5 73 4 3" xfId="26782"/>
    <cellStyle name="Обычный 5 73 4 3 2" xfId="56656"/>
    <cellStyle name="Обычный 5 73 4 4" xfId="56657"/>
    <cellStyle name="Обычный 5 73 5" xfId="26783"/>
    <cellStyle name="Обычный 5 73 5 2" xfId="26784"/>
    <cellStyle name="Обычный 5 73 5 2 2" xfId="56658"/>
    <cellStyle name="Обычный 5 73 5 3" xfId="56659"/>
    <cellStyle name="Обычный 5 73 6" xfId="26785"/>
    <cellStyle name="Обычный 5 73 6 2" xfId="56660"/>
    <cellStyle name="Обычный 5 73 7" xfId="26786"/>
    <cellStyle name="Обычный 5 73 7 2" xfId="56661"/>
    <cellStyle name="Обычный 5 73 8" xfId="56662"/>
    <cellStyle name="Обычный 5 74" xfId="26787"/>
    <cellStyle name="Обычный 5 74 2" xfId="26788"/>
    <cellStyle name="Обычный 5 74 2 2" xfId="26789"/>
    <cellStyle name="Обычный 5 74 2 2 2" xfId="26790"/>
    <cellStyle name="Обычный 5 74 2 2 2 2" xfId="56663"/>
    <cellStyle name="Обычный 5 74 2 2 3" xfId="56664"/>
    <cellStyle name="Обычный 5 74 2 3" xfId="26791"/>
    <cellStyle name="Обычный 5 74 2 3 2" xfId="56665"/>
    <cellStyle name="Обычный 5 74 2 4" xfId="56666"/>
    <cellStyle name="Обычный 5 74 3" xfId="26792"/>
    <cellStyle name="Обычный 5 74 3 2" xfId="26793"/>
    <cellStyle name="Обычный 5 74 3 2 2" xfId="26794"/>
    <cellStyle name="Обычный 5 74 3 2 2 2" xfId="56667"/>
    <cellStyle name="Обычный 5 74 3 2 3" xfId="56668"/>
    <cellStyle name="Обычный 5 74 3 3" xfId="26795"/>
    <cellStyle name="Обычный 5 74 3 3 2" xfId="56669"/>
    <cellStyle name="Обычный 5 74 3 4" xfId="56670"/>
    <cellStyle name="Обычный 5 74 4" xfId="26796"/>
    <cellStyle name="Обычный 5 74 4 2" xfId="26797"/>
    <cellStyle name="Обычный 5 74 4 2 2" xfId="26798"/>
    <cellStyle name="Обычный 5 74 4 2 2 2" xfId="56671"/>
    <cellStyle name="Обычный 5 74 4 2 3" xfId="56672"/>
    <cellStyle name="Обычный 5 74 4 3" xfId="26799"/>
    <cellStyle name="Обычный 5 74 4 3 2" xfId="56673"/>
    <cellStyle name="Обычный 5 74 4 4" xfId="56674"/>
    <cellStyle name="Обычный 5 74 5" xfId="26800"/>
    <cellStyle name="Обычный 5 74 5 2" xfId="26801"/>
    <cellStyle name="Обычный 5 74 5 2 2" xfId="56675"/>
    <cellStyle name="Обычный 5 74 5 3" xfId="56676"/>
    <cellStyle name="Обычный 5 74 6" xfId="26802"/>
    <cellStyle name="Обычный 5 74 6 2" xfId="56677"/>
    <cellStyle name="Обычный 5 74 7" xfId="26803"/>
    <cellStyle name="Обычный 5 74 7 2" xfId="56678"/>
    <cellStyle name="Обычный 5 74 8" xfId="56679"/>
    <cellStyle name="Обычный 5 75" xfId="26804"/>
    <cellStyle name="Обычный 5 75 2" xfId="26805"/>
    <cellStyle name="Обычный 5 75 2 2" xfId="26806"/>
    <cellStyle name="Обычный 5 75 2 2 2" xfId="26807"/>
    <cellStyle name="Обычный 5 75 2 2 2 2" xfId="56680"/>
    <cellStyle name="Обычный 5 75 2 2 3" xfId="56681"/>
    <cellStyle name="Обычный 5 75 2 3" xfId="26808"/>
    <cellStyle name="Обычный 5 75 2 3 2" xfId="56682"/>
    <cellStyle name="Обычный 5 75 2 4" xfId="56683"/>
    <cellStyle name="Обычный 5 75 3" xfId="26809"/>
    <cellStyle name="Обычный 5 75 3 2" xfId="26810"/>
    <cellStyle name="Обычный 5 75 3 2 2" xfId="26811"/>
    <cellStyle name="Обычный 5 75 3 2 2 2" xfId="56684"/>
    <cellStyle name="Обычный 5 75 3 2 3" xfId="56685"/>
    <cellStyle name="Обычный 5 75 3 3" xfId="26812"/>
    <cellStyle name="Обычный 5 75 3 3 2" xfId="56686"/>
    <cellStyle name="Обычный 5 75 3 4" xfId="56687"/>
    <cellStyle name="Обычный 5 75 4" xfId="26813"/>
    <cellStyle name="Обычный 5 75 4 2" xfId="26814"/>
    <cellStyle name="Обычный 5 75 4 2 2" xfId="26815"/>
    <cellStyle name="Обычный 5 75 4 2 2 2" xfId="56688"/>
    <cellStyle name="Обычный 5 75 4 2 3" xfId="56689"/>
    <cellStyle name="Обычный 5 75 4 3" xfId="26816"/>
    <cellStyle name="Обычный 5 75 4 3 2" xfId="56690"/>
    <cellStyle name="Обычный 5 75 4 4" xfId="56691"/>
    <cellStyle name="Обычный 5 75 5" xfId="26817"/>
    <cellStyle name="Обычный 5 75 5 2" xfId="26818"/>
    <cellStyle name="Обычный 5 75 5 2 2" xfId="56692"/>
    <cellStyle name="Обычный 5 75 5 3" xfId="56693"/>
    <cellStyle name="Обычный 5 75 6" xfId="26819"/>
    <cellStyle name="Обычный 5 75 6 2" xfId="56694"/>
    <cellStyle name="Обычный 5 75 7" xfId="26820"/>
    <cellStyle name="Обычный 5 75 7 2" xfId="56695"/>
    <cellStyle name="Обычный 5 75 8" xfId="56696"/>
    <cellStyle name="Обычный 5 76" xfId="26821"/>
    <cellStyle name="Обычный 5 76 2" xfId="26822"/>
    <cellStyle name="Обычный 5 77" xfId="26823"/>
    <cellStyle name="Обычный 5 77 2" xfId="26824"/>
    <cellStyle name="Обычный 5 78" xfId="26825"/>
    <cellStyle name="Обычный 5 78 2" xfId="26826"/>
    <cellStyle name="Обычный 5 79" xfId="26827"/>
    <cellStyle name="Обычный 5 79 2" xfId="56697"/>
    <cellStyle name="Обычный 5 8" xfId="26828"/>
    <cellStyle name="Обычный 5 8 10" xfId="26829"/>
    <cellStyle name="Обычный 5 8 10 2" xfId="26830"/>
    <cellStyle name="Обычный 5 8 10 2 2" xfId="26831"/>
    <cellStyle name="Обычный 5 8 10 2 2 2" xfId="26832"/>
    <cellStyle name="Обычный 5 8 10 2 2 2 2" xfId="56698"/>
    <cellStyle name="Обычный 5 8 10 2 2 3" xfId="56699"/>
    <cellStyle name="Обычный 5 8 10 2 3" xfId="26833"/>
    <cellStyle name="Обычный 5 8 10 2 3 2" xfId="56700"/>
    <cellStyle name="Обычный 5 8 10 2 4" xfId="56701"/>
    <cellStyle name="Обычный 5 8 10 3" xfId="26834"/>
    <cellStyle name="Обычный 5 8 10 3 2" xfId="26835"/>
    <cellStyle name="Обычный 5 8 10 3 2 2" xfId="26836"/>
    <cellStyle name="Обычный 5 8 10 3 2 2 2" xfId="56702"/>
    <cellStyle name="Обычный 5 8 10 3 2 3" xfId="56703"/>
    <cellStyle name="Обычный 5 8 10 3 3" xfId="26837"/>
    <cellStyle name="Обычный 5 8 10 3 3 2" xfId="56704"/>
    <cellStyle name="Обычный 5 8 10 3 4" xfId="56705"/>
    <cellStyle name="Обычный 5 8 10 4" xfId="26838"/>
    <cellStyle name="Обычный 5 8 10 4 2" xfId="26839"/>
    <cellStyle name="Обычный 5 8 10 4 2 2" xfId="26840"/>
    <cellStyle name="Обычный 5 8 10 4 2 2 2" xfId="56706"/>
    <cellStyle name="Обычный 5 8 10 4 2 3" xfId="56707"/>
    <cellStyle name="Обычный 5 8 10 4 3" xfId="26841"/>
    <cellStyle name="Обычный 5 8 10 4 3 2" xfId="56708"/>
    <cellStyle name="Обычный 5 8 10 4 4" xfId="56709"/>
    <cellStyle name="Обычный 5 8 10 5" xfId="26842"/>
    <cellStyle name="Обычный 5 8 10 5 2" xfId="26843"/>
    <cellStyle name="Обычный 5 8 10 5 2 2" xfId="56710"/>
    <cellStyle name="Обычный 5 8 10 5 3" xfId="56711"/>
    <cellStyle name="Обычный 5 8 10 6" xfId="26844"/>
    <cellStyle name="Обычный 5 8 10 6 2" xfId="56712"/>
    <cellStyle name="Обычный 5 8 10 7" xfId="26845"/>
    <cellStyle name="Обычный 5 8 10 7 2" xfId="56713"/>
    <cellStyle name="Обычный 5 8 10 8" xfId="56714"/>
    <cellStyle name="Обычный 5 8 11" xfId="26846"/>
    <cellStyle name="Обычный 5 8 11 2" xfId="26847"/>
    <cellStyle name="Обычный 5 8 11 2 2" xfId="26848"/>
    <cellStyle name="Обычный 5 8 11 2 2 2" xfId="26849"/>
    <cellStyle name="Обычный 5 8 11 2 2 2 2" xfId="56715"/>
    <cellStyle name="Обычный 5 8 11 2 2 3" xfId="56716"/>
    <cellStyle name="Обычный 5 8 11 2 3" xfId="26850"/>
    <cellStyle name="Обычный 5 8 11 2 3 2" xfId="56717"/>
    <cellStyle name="Обычный 5 8 11 2 4" xfId="56718"/>
    <cellStyle name="Обычный 5 8 11 3" xfId="26851"/>
    <cellStyle name="Обычный 5 8 11 3 2" xfId="26852"/>
    <cellStyle name="Обычный 5 8 11 3 2 2" xfId="26853"/>
    <cellStyle name="Обычный 5 8 11 3 2 2 2" xfId="56719"/>
    <cellStyle name="Обычный 5 8 11 3 2 3" xfId="56720"/>
    <cellStyle name="Обычный 5 8 11 3 3" xfId="26854"/>
    <cellStyle name="Обычный 5 8 11 3 3 2" xfId="56721"/>
    <cellStyle name="Обычный 5 8 11 3 4" xfId="56722"/>
    <cellStyle name="Обычный 5 8 11 4" xfId="26855"/>
    <cellStyle name="Обычный 5 8 11 4 2" xfId="26856"/>
    <cellStyle name="Обычный 5 8 11 4 2 2" xfId="26857"/>
    <cellStyle name="Обычный 5 8 11 4 2 2 2" xfId="56723"/>
    <cellStyle name="Обычный 5 8 11 4 2 3" xfId="56724"/>
    <cellStyle name="Обычный 5 8 11 4 3" xfId="26858"/>
    <cellStyle name="Обычный 5 8 11 4 3 2" xfId="56725"/>
    <cellStyle name="Обычный 5 8 11 4 4" xfId="56726"/>
    <cellStyle name="Обычный 5 8 11 5" xfId="26859"/>
    <cellStyle name="Обычный 5 8 11 5 2" xfId="26860"/>
    <cellStyle name="Обычный 5 8 11 5 2 2" xfId="56727"/>
    <cellStyle name="Обычный 5 8 11 5 3" xfId="56728"/>
    <cellStyle name="Обычный 5 8 11 6" xfId="26861"/>
    <cellStyle name="Обычный 5 8 11 6 2" xfId="56729"/>
    <cellStyle name="Обычный 5 8 11 7" xfId="26862"/>
    <cellStyle name="Обычный 5 8 11 7 2" xfId="56730"/>
    <cellStyle name="Обычный 5 8 11 8" xfId="56731"/>
    <cellStyle name="Обычный 5 8 12" xfId="26863"/>
    <cellStyle name="Обычный 5 8 12 2" xfId="26864"/>
    <cellStyle name="Обычный 5 8 12 2 2" xfId="26865"/>
    <cellStyle name="Обычный 5 8 12 2 2 2" xfId="26866"/>
    <cellStyle name="Обычный 5 8 12 2 2 2 2" xfId="56732"/>
    <cellStyle name="Обычный 5 8 12 2 2 3" xfId="56733"/>
    <cellStyle name="Обычный 5 8 12 2 3" xfId="26867"/>
    <cellStyle name="Обычный 5 8 12 2 3 2" xfId="56734"/>
    <cellStyle name="Обычный 5 8 12 2 4" xfId="56735"/>
    <cellStyle name="Обычный 5 8 12 3" xfId="26868"/>
    <cellStyle name="Обычный 5 8 12 3 2" xfId="26869"/>
    <cellStyle name="Обычный 5 8 12 3 2 2" xfId="26870"/>
    <cellStyle name="Обычный 5 8 12 3 2 2 2" xfId="56736"/>
    <cellStyle name="Обычный 5 8 12 3 2 3" xfId="56737"/>
    <cellStyle name="Обычный 5 8 12 3 3" xfId="26871"/>
    <cellStyle name="Обычный 5 8 12 3 3 2" xfId="56738"/>
    <cellStyle name="Обычный 5 8 12 3 4" xfId="56739"/>
    <cellStyle name="Обычный 5 8 12 4" xfId="26872"/>
    <cellStyle name="Обычный 5 8 12 4 2" xfId="26873"/>
    <cellStyle name="Обычный 5 8 12 4 2 2" xfId="26874"/>
    <cellStyle name="Обычный 5 8 12 4 2 2 2" xfId="56740"/>
    <cellStyle name="Обычный 5 8 12 4 2 3" xfId="56741"/>
    <cellStyle name="Обычный 5 8 12 4 3" xfId="26875"/>
    <cellStyle name="Обычный 5 8 12 4 3 2" xfId="56742"/>
    <cellStyle name="Обычный 5 8 12 4 4" xfId="56743"/>
    <cellStyle name="Обычный 5 8 12 5" xfId="26876"/>
    <cellStyle name="Обычный 5 8 12 5 2" xfId="26877"/>
    <cellStyle name="Обычный 5 8 12 5 2 2" xfId="56744"/>
    <cellStyle name="Обычный 5 8 12 5 3" xfId="56745"/>
    <cellStyle name="Обычный 5 8 12 6" xfId="26878"/>
    <cellStyle name="Обычный 5 8 12 6 2" xfId="56746"/>
    <cellStyle name="Обычный 5 8 12 7" xfId="26879"/>
    <cellStyle name="Обычный 5 8 12 7 2" xfId="56747"/>
    <cellStyle name="Обычный 5 8 12 8" xfId="56748"/>
    <cellStyle name="Обычный 5 8 13" xfId="26880"/>
    <cellStyle name="Обычный 5 8 13 2" xfId="26881"/>
    <cellStyle name="Обычный 5 8 13 2 2" xfId="26882"/>
    <cellStyle name="Обычный 5 8 13 2 2 2" xfId="26883"/>
    <cellStyle name="Обычный 5 8 13 2 2 2 2" xfId="56749"/>
    <cellStyle name="Обычный 5 8 13 2 2 3" xfId="56750"/>
    <cellStyle name="Обычный 5 8 13 2 3" xfId="26884"/>
    <cellStyle name="Обычный 5 8 13 2 3 2" xfId="56751"/>
    <cellStyle name="Обычный 5 8 13 2 4" xfId="56752"/>
    <cellStyle name="Обычный 5 8 13 3" xfId="26885"/>
    <cellStyle name="Обычный 5 8 13 3 2" xfId="26886"/>
    <cellStyle name="Обычный 5 8 13 3 2 2" xfId="26887"/>
    <cellStyle name="Обычный 5 8 13 3 2 2 2" xfId="56753"/>
    <cellStyle name="Обычный 5 8 13 3 2 3" xfId="56754"/>
    <cellStyle name="Обычный 5 8 13 3 3" xfId="26888"/>
    <cellStyle name="Обычный 5 8 13 3 3 2" xfId="56755"/>
    <cellStyle name="Обычный 5 8 13 3 4" xfId="56756"/>
    <cellStyle name="Обычный 5 8 13 4" xfId="26889"/>
    <cellStyle name="Обычный 5 8 13 4 2" xfId="26890"/>
    <cellStyle name="Обычный 5 8 13 4 2 2" xfId="26891"/>
    <cellStyle name="Обычный 5 8 13 4 2 2 2" xfId="56757"/>
    <cellStyle name="Обычный 5 8 13 4 2 3" xfId="56758"/>
    <cellStyle name="Обычный 5 8 13 4 3" xfId="26892"/>
    <cellStyle name="Обычный 5 8 13 4 3 2" xfId="56759"/>
    <cellStyle name="Обычный 5 8 13 4 4" xfId="56760"/>
    <cellStyle name="Обычный 5 8 13 5" xfId="26893"/>
    <cellStyle name="Обычный 5 8 13 5 2" xfId="26894"/>
    <cellStyle name="Обычный 5 8 13 5 2 2" xfId="56761"/>
    <cellStyle name="Обычный 5 8 13 5 3" xfId="56762"/>
    <cellStyle name="Обычный 5 8 13 6" xfId="26895"/>
    <cellStyle name="Обычный 5 8 13 6 2" xfId="56763"/>
    <cellStyle name="Обычный 5 8 13 7" xfId="26896"/>
    <cellStyle name="Обычный 5 8 13 7 2" xfId="56764"/>
    <cellStyle name="Обычный 5 8 13 8" xfId="56765"/>
    <cellStyle name="Обычный 5 8 14" xfId="26897"/>
    <cellStyle name="Обычный 5 8 14 2" xfId="26898"/>
    <cellStyle name="Обычный 5 8 14 2 2" xfId="26899"/>
    <cellStyle name="Обычный 5 8 14 2 2 2" xfId="26900"/>
    <cellStyle name="Обычный 5 8 14 2 2 2 2" xfId="56766"/>
    <cellStyle name="Обычный 5 8 14 2 2 3" xfId="56767"/>
    <cellStyle name="Обычный 5 8 14 2 3" xfId="26901"/>
    <cellStyle name="Обычный 5 8 14 2 3 2" xfId="56768"/>
    <cellStyle name="Обычный 5 8 14 2 4" xfId="56769"/>
    <cellStyle name="Обычный 5 8 14 3" xfId="26902"/>
    <cellStyle name="Обычный 5 8 14 3 2" xfId="26903"/>
    <cellStyle name="Обычный 5 8 14 3 2 2" xfId="26904"/>
    <cellStyle name="Обычный 5 8 14 3 2 2 2" xfId="56770"/>
    <cellStyle name="Обычный 5 8 14 3 2 3" xfId="56771"/>
    <cellStyle name="Обычный 5 8 14 3 3" xfId="26905"/>
    <cellStyle name="Обычный 5 8 14 3 3 2" xfId="56772"/>
    <cellStyle name="Обычный 5 8 14 3 4" xfId="56773"/>
    <cellStyle name="Обычный 5 8 14 4" xfId="26906"/>
    <cellStyle name="Обычный 5 8 14 4 2" xfId="26907"/>
    <cellStyle name="Обычный 5 8 14 4 2 2" xfId="26908"/>
    <cellStyle name="Обычный 5 8 14 4 2 2 2" xfId="56774"/>
    <cellStyle name="Обычный 5 8 14 4 2 3" xfId="56775"/>
    <cellStyle name="Обычный 5 8 14 4 3" xfId="26909"/>
    <cellStyle name="Обычный 5 8 14 4 3 2" xfId="56776"/>
    <cellStyle name="Обычный 5 8 14 4 4" xfId="56777"/>
    <cellStyle name="Обычный 5 8 14 5" xfId="26910"/>
    <cellStyle name="Обычный 5 8 14 5 2" xfId="26911"/>
    <cellStyle name="Обычный 5 8 14 5 2 2" xfId="56778"/>
    <cellStyle name="Обычный 5 8 14 5 3" xfId="56779"/>
    <cellStyle name="Обычный 5 8 14 6" xfId="26912"/>
    <cellStyle name="Обычный 5 8 14 6 2" xfId="56780"/>
    <cellStyle name="Обычный 5 8 14 7" xfId="26913"/>
    <cellStyle name="Обычный 5 8 14 7 2" xfId="56781"/>
    <cellStyle name="Обычный 5 8 14 8" xfId="56782"/>
    <cellStyle name="Обычный 5 8 15" xfId="26914"/>
    <cellStyle name="Обычный 5 8 15 2" xfId="26915"/>
    <cellStyle name="Обычный 5 8 15 2 2" xfId="26916"/>
    <cellStyle name="Обычный 5 8 15 2 2 2" xfId="26917"/>
    <cellStyle name="Обычный 5 8 15 2 2 2 2" xfId="56783"/>
    <cellStyle name="Обычный 5 8 15 2 2 3" xfId="56784"/>
    <cellStyle name="Обычный 5 8 15 2 3" xfId="26918"/>
    <cellStyle name="Обычный 5 8 15 2 3 2" xfId="56785"/>
    <cellStyle name="Обычный 5 8 15 2 4" xfId="56786"/>
    <cellStyle name="Обычный 5 8 15 3" xfId="26919"/>
    <cellStyle name="Обычный 5 8 15 3 2" xfId="26920"/>
    <cellStyle name="Обычный 5 8 15 3 2 2" xfId="26921"/>
    <cellStyle name="Обычный 5 8 15 3 2 2 2" xfId="56787"/>
    <cellStyle name="Обычный 5 8 15 3 2 3" xfId="56788"/>
    <cellStyle name="Обычный 5 8 15 3 3" xfId="26922"/>
    <cellStyle name="Обычный 5 8 15 3 3 2" xfId="56789"/>
    <cellStyle name="Обычный 5 8 15 3 4" xfId="56790"/>
    <cellStyle name="Обычный 5 8 15 4" xfId="26923"/>
    <cellStyle name="Обычный 5 8 15 4 2" xfId="26924"/>
    <cellStyle name="Обычный 5 8 15 4 2 2" xfId="26925"/>
    <cellStyle name="Обычный 5 8 15 4 2 2 2" xfId="56791"/>
    <cellStyle name="Обычный 5 8 15 4 2 3" xfId="56792"/>
    <cellStyle name="Обычный 5 8 15 4 3" xfId="26926"/>
    <cellStyle name="Обычный 5 8 15 4 3 2" xfId="56793"/>
    <cellStyle name="Обычный 5 8 15 4 4" xfId="56794"/>
    <cellStyle name="Обычный 5 8 15 5" xfId="26927"/>
    <cellStyle name="Обычный 5 8 15 5 2" xfId="26928"/>
    <cellStyle name="Обычный 5 8 15 5 2 2" xfId="56795"/>
    <cellStyle name="Обычный 5 8 15 5 3" xfId="56796"/>
    <cellStyle name="Обычный 5 8 15 6" xfId="26929"/>
    <cellStyle name="Обычный 5 8 15 6 2" xfId="56797"/>
    <cellStyle name="Обычный 5 8 15 7" xfId="26930"/>
    <cellStyle name="Обычный 5 8 15 7 2" xfId="56798"/>
    <cellStyle name="Обычный 5 8 15 8" xfId="56799"/>
    <cellStyle name="Обычный 5 8 16" xfId="26931"/>
    <cellStyle name="Обычный 5 8 16 2" xfId="26932"/>
    <cellStyle name="Обычный 5 8 16 2 2" xfId="26933"/>
    <cellStyle name="Обычный 5 8 16 2 2 2" xfId="26934"/>
    <cellStyle name="Обычный 5 8 16 2 2 2 2" xfId="56800"/>
    <cellStyle name="Обычный 5 8 16 2 2 3" xfId="56801"/>
    <cellStyle name="Обычный 5 8 16 2 3" xfId="26935"/>
    <cellStyle name="Обычный 5 8 16 2 3 2" xfId="56802"/>
    <cellStyle name="Обычный 5 8 16 2 4" xfId="56803"/>
    <cellStyle name="Обычный 5 8 16 3" xfId="26936"/>
    <cellStyle name="Обычный 5 8 16 3 2" xfId="26937"/>
    <cellStyle name="Обычный 5 8 16 3 2 2" xfId="26938"/>
    <cellStyle name="Обычный 5 8 16 3 2 2 2" xfId="56804"/>
    <cellStyle name="Обычный 5 8 16 3 2 3" xfId="56805"/>
    <cellStyle name="Обычный 5 8 16 3 3" xfId="26939"/>
    <cellStyle name="Обычный 5 8 16 3 3 2" xfId="56806"/>
    <cellStyle name="Обычный 5 8 16 3 4" xfId="56807"/>
    <cellStyle name="Обычный 5 8 16 4" xfId="26940"/>
    <cellStyle name="Обычный 5 8 16 4 2" xfId="26941"/>
    <cellStyle name="Обычный 5 8 16 4 2 2" xfId="26942"/>
    <cellStyle name="Обычный 5 8 16 4 2 2 2" xfId="56808"/>
    <cellStyle name="Обычный 5 8 16 4 2 3" xfId="56809"/>
    <cellStyle name="Обычный 5 8 16 4 3" xfId="26943"/>
    <cellStyle name="Обычный 5 8 16 4 3 2" xfId="56810"/>
    <cellStyle name="Обычный 5 8 16 4 4" xfId="56811"/>
    <cellStyle name="Обычный 5 8 16 5" xfId="26944"/>
    <cellStyle name="Обычный 5 8 16 5 2" xfId="26945"/>
    <cellStyle name="Обычный 5 8 16 5 2 2" xfId="56812"/>
    <cellStyle name="Обычный 5 8 16 5 3" xfId="56813"/>
    <cellStyle name="Обычный 5 8 16 6" xfId="26946"/>
    <cellStyle name="Обычный 5 8 16 6 2" xfId="56814"/>
    <cellStyle name="Обычный 5 8 16 7" xfId="26947"/>
    <cellStyle name="Обычный 5 8 16 7 2" xfId="56815"/>
    <cellStyle name="Обычный 5 8 16 8" xfId="56816"/>
    <cellStyle name="Обычный 5 8 17" xfId="26948"/>
    <cellStyle name="Обычный 5 8 17 2" xfId="26949"/>
    <cellStyle name="Обычный 5 8 17 2 2" xfId="26950"/>
    <cellStyle name="Обычный 5 8 17 2 2 2" xfId="26951"/>
    <cellStyle name="Обычный 5 8 17 2 2 2 2" xfId="56817"/>
    <cellStyle name="Обычный 5 8 17 2 2 3" xfId="56818"/>
    <cellStyle name="Обычный 5 8 17 2 3" xfId="26952"/>
    <cellStyle name="Обычный 5 8 17 2 3 2" xfId="56819"/>
    <cellStyle name="Обычный 5 8 17 2 4" xfId="56820"/>
    <cellStyle name="Обычный 5 8 17 3" xfId="26953"/>
    <cellStyle name="Обычный 5 8 17 3 2" xfId="26954"/>
    <cellStyle name="Обычный 5 8 17 3 2 2" xfId="26955"/>
    <cellStyle name="Обычный 5 8 17 3 2 2 2" xfId="56821"/>
    <cellStyle name="Обычный 5 8 17 3 2 3" xfId="56822"/>
    <cellStyle name="Обычный 5 8 17 3 3" xfId="26956"/>
    <cellStyle name="Обычный 5 8 17 3 3 2" xfId="56823"/>
    <cellStyle name="Обычный 5 8 17 3 4" xfId="56824"/>
    <cellStyle name="Обычный 5 8 17 4" xfId="26957"/>
    <cellStyle name="Обычный 5 8 17 4 2" xfId="26958"/>
    <cellStyle name="Обычный 5 8 17 4 2 2" xfId="26959"/>
    <cellStyle name="Обычный 5 8 17 4 2 2 2" xfId="56825"/>
    <cellStyle name="Обычный 5 8 17 4 2 3" xfId="56826"/>
    <cellStyle name="Обычный 5 8 17 4 3" xfId="26960"/>
    <cellStyle name="Обычный 5 8 17 4 3 2" xfId="56827"/>
    <cellStyle name="Обычный 5 8 17 4 4" xfId="56828"/>
    <cellStyle name="Обычный 5 8 17 5" xfId="26961"/>
    <cellStyle name="Обычный 5 8 17 5 2" xfId="26962"/>
    <cellStyle name="Обычный 5 8 17 5 2 2" xfId="56829"/>
    <cellStyle name="Обычный 5 8 17 5 3" xfId="56830"/>
    <cellStyle name="Обычный 5 8 17 6" xfId="26963"/>
    <cellStyle name="Обычный 5 8 17 6 2" xfId="56831"/>
    <cellStyle name="Обычный 5 8 17 7" xfId="26964"/>
    <cellStyle name="Обычный 5 8 17 7 2" xfId="56832"/>
    <cellStyle name="Обычный 5 8 17 8" xfId="56833"/>
    <cellStyle name="Обычный 5 8 18" xfId="26965"/>
    <cellStyle name="Обычный 5 8 18 2" xfId="26966"/>
    <cellStyle name="Обычный 5 8 18 2 2" xfId="26967"/>
    <cellStyle name="Обычный 5 8 18 2 2 2" xfId="26968"/>
    <cellStyle name="Обычный 5 8 18 2 2 2 2" xfId="56834"/>
    <cellStyle name="Обычный 5 8 18 2 2 3" xfId="56835"/>
    <cellStyle name="Обычный 5 8 18 2 3" xfId="26969"/>
    <cellStyle name="Обычный 5 8 18 2 3 2" xfId="56836"/>
    <cellStyle name="Обычный 5 8 18 2 4" xfId="56837"/>
    <cellStyle name="Обычный 5 8 18 3" xfId="26970"/>
    <cellStyle name="Обычный 5 8 18 3 2" xfId="26971"/>
    <cellStyle name="Обычный 5 8 18 3 2 2" xfId="26972"/>
    <cellStyle name="Обычный 5 8 18 3 2 2 2" xfId="56838"/>
    <cellStyle name="Обычный 5 8 18 3 2 3" xfId="56839"/>
    <cellStyle name="Обычный 5 8 18 3 3" xfId="26973"/>
    <cellStyle name="Обычный 5 8 18 3 3 2" xfId="56840"/>
    <cellStyle name="Обычный 5 8 18 3 4" xfId="56841"/>
    <cellStyle name="Обычный 5 8 18 4" xfId="26974"/>
    <cellStyle name="Обычный 5 8 18 4 2" xfId="26975"/>
    <cellStyle name="Обычный 5 8 18 4 2 2" xfId="26976"/>
    <cellStyle name="Обычный 5 8 18 4 2 2 2" xfId="56842"/>
    <cellStyle name="Обычный 5 8 18 4 2 3" xfId="56843"/>
    <cellStyle name="Обычный 5 8 18 4 3" xfId="26977"/>
    <cellStyle name="Обычный 5 8 18 4 3 2" xfId="56844"/>
    <cellStyle name="Обычный 5 8 18 4 4" xfId="56845"/>
    <cellStyle name="Обычный 5 8 18 5" xfId="26978"/>
    <cellStyle name="Обычный 5 8 18 5 2" xfId="26979"/>
    <cellStyle name="Обычный 5 8 18 5 2 2" xfId="56846"/>
    <cellStyle name="Обычный 5 8 18 5 3" xfId="56847"/>
    <cellStyle name="Обычный 5 8 18 6" xfId="26980"/>
    <cellStyle name="Обычный 5 8 18 6 2" xfId="56848"/>
    <cellStyle name="Обычный 5 8 18 7" xfId="26981"/>
    <cellStyle name="Обычный 5 8 18 7 2" xfId="56849"/>
    <cellStyle name="Обычный 5 8 18 8" xfId="56850"/>
    <cellStyle name="Обычный 5 8 19" xfId="26982"/>
    <cellStyle name="Обычный 5 8 19 2" xfId="26983"/>
    <cellStyle name="Обычный 5 8 19 2 2" xfId="26984"/>
    <cellStyle name="Обычный 5 8 19 2 2 2" xfId="26985"/>
    <cellStyle name="Обычный 5 8 19 2 2 2 2" xfId="56851"/>
    <cellStyle name="Обычный 5 8 19 2 2 3" xfId="56852"/>
    <cellStyle name="Обычный 5 8 19 2 3" xfId="26986"/>
    <cellStyle name="Обычный 5 8 19 2 3 2" xfId="56853"/>
    <cellStyle name="Обычный 5 8 19 2 4" xfId="56854"/>
    <cellStyle name="Обычный 5 8 19 3" xfId="26987"/>
    <cellStyle name="Обычный 5 8 19 3 2" xfId="26988"/>
    <cellStyle name="Обычный 5 8 19 3 2 2" xfId="26989"/>
    <cellStyle name="Обычный 5 8 19 3 2 2 2" xfId="56855"/>
    <cellStyle name="Обычный 5 8 19 3 2 3" xfId="56856"/>
    <cellStyle name="Обычный 5 8 19 3 3" xfId="26990"/>
    <cellStyle name="Обычный 5 8 19 3 3 2" xfId="56857"/>
    <cellStyle name="Обычный 5 8 19 3 4" xfId="56858"/>
    <cellStyle name="Обычный 5 8 19 4" xfId="26991"/>
    <cellStyle name="Обычный 5 8 19 4 2" xfId="26992"/>
    <cellStyle name="Обычный 5 8 19 4 2 2" xfId="26993"/>
    <cellStyle name="Обычный 5 8 19 4 2 2 2" xfId="56859"/>
    <cellStyle name="Обычный 5 8 19 4 2 3" xfId="56860"/>
    <cellStyle name="Обычный 5 8 19 4 3" xfId="26994"/>
    <cellStyle name="Обычный 5 8 19 4 3 2" xfId="56861"/>
    <cellStyle name="Обычный 5 8 19 4 4" xfId="56862"/>
    <cellStyle name="Обычный 5 8 19 5" xfId="26995"/>
    <cellStyle name="Обычный 5 8 19 5 2" xfId="26996"/>
    <cellStyle name="Обычный 5 8 19 5 2 2" xfId="56863"/>
    <cellStyle name="Обычный 5 8 19 5 3" xfId="56864"/>
    <cellStyle name="Обычный 5 8 19 6" xfId="26997"/>
    <cellStyle name="Обычный 5 8 19 6 2" xfId="56865"/>
    <cellStyle name="Обычный 5 8 19 7" xfId="26998"/>
    <cellStyle name="Обычный 5 8 19 7 2" xfId="56866"/>
    <cellStyle name="Обычный 5 8 19 8" xfId="56867"/>
    <cellStyle name="Обычный 5 8 2" xfId="26999"/>
    <cellStyle name="Обычный 5 8 2 2" xfId="27000"/>
    <cellStyle name="Обычный 5 8 2 2 2" xfId="27001"/>
    <cellStyle name="Обычный 5 8 2 2 2 2" xfId="27002"/>
    <cellStyle name="Обычный 5 8 2 2 2 2 2" xfId="56868"/>
    <cellStyle name="Обычный 5 8 2 2 2 3" xfId="56869"/>
    <cellStyle name="Обычный 5 8 2 2 3" xfId="27003"/>
    <cellStyle name="Обычный 5 8 2 2 3 2" xfId="56870"/>
    <cellStyle name="Обычный 5 8 2 2 4" xfId="56871"/>
    <cellStyle name="Обычный 5 8 2 3" xfId="27004"/>
    <cellStyle name="Обычный 5 8 2 3 2" xfId="27005"/>
    <cellStyle name="Обычный 5 8 2 3 2 2" xfId="27006"/>
    <cellStyle name="Обычный 5 8 2 3 2 2 2" xfId="56872"/>
    <cellStyle name="Обычный 5 8 2 3 2 3" xfId="56873"/>
    <cellStyle name="Обычный 5 8 2 3 3" xfId="27007"/>
    <cellStyle name="Обычный 5 8 2 3 3 2" xfId="56874"/>
    <cellStyle name="Обычный 5 8 2 3 4" xfId="56875"/>
    <cellStyle name="Обычный 5 8 2 4" xfId="27008"/>
    <cellStyle name="Обычный 5 8 2 4 2" xfId="27009"/>
    <cellStyle name="Обычный 5 8 2 4 2 2" xfId="27010"/>
    <cellStyle name="Обычный 5 8 2 4 2 2 2" xfId="56876"/>
    <cellStyle name="Обычный 5 8 2 4 2 3" xfId="56877"/>
    <cellStyle name="Обычный 5 8 2 4 3" xfId="27011"/>
    <cellStyle name="Обычный 5 8 2 4 3 2" xfId="56878"/>
    <cellStyle name="Обычный 5 8 2 4 4" xfId="56879"/>
    <cellStyle name="Обычный 5 8 2 5" xfId="27012"/>
    <cellStyle name="Обычный 5 8 2 5 2" xfId="27013"/>
    <cellStyle name="Обычный 5 8 2 5 2 2" xfId="56880"/>
    <cellStyle name="Обычный 5 8 2 5 3" xfId="56881"/>
    <cellStyle name="Обычный 5 8 2 6" xfId="27014"/>
    <cellStyle name="Обычный 5 8 2 6 2" xfId="56882"/>
    <cellStyle name="Обычный 5 8 2 7" xfId="27015"/>
    <cellStyle name="Обычный 5 8 2 7 2" xfId="56883"/>
    <cellStyle name="Обычный 5 8 2 8" xfId="56884"/>
    <cellStyle name="Обычный 5 8 20" xfId="27016"/>
    <cellStyle name="Обычный 5 8 20 2" xfId="27017"/>
    <cellStyle name="Обычный 5 8 20 2 2" xfId="27018"/>
    <cellStyle name="Обычный 5 8 20 2 2 2" xfId="27019"/>
    <cellStyle name="Обычный 5 8 20 2 2 2 2" xfId="56885"/>
    <cellStyle name="Обычный 5 8 20 2 2 3" xfId="56886"/>
    <cellStyle name="Обычный 5 8 20 2 3" xfId="27020"/>
    <cellStyle name="Обычный 5 8 20 2 3 2" xfId="56887"/>
    <cellStyle name="Обычный 5 8 20 2 4" xfId="56888"/>
    <cellStyle name="Обычный 5 8 20 3" xfId="27021"/>
    <cellStyle name="Обычный 5 8 20 3 2" xfId="27022"/>
    <cellStyle name="Обычный 5 8 20 3 2 2" xfId="27023"/>
    <cellStyle name="Обычный 5 8 20 3 2 2 2" xfId="56889"/>
    <cellStyle name="Обычный 5 8 20 3 2 3" xfId="56890"/>
    <cellStyle name="Обычный 5 8 20 3 3" xfId="27024"/>
    <cellStyle name="Обычный 5 8 20 3 3 2" xfId="56891"/>
    <cellStyle name="Обычный 5 8 20 3 4" xfId="56892"/>
    <cellStyle name="Обычный 5 8 20 4" xfId="27025"/>
    <cellStyle name="Обычный 5 8 20 4 2" xfId="27026"/>
    <cellStyle name="Обычный 5 8 20 4 2 2" xfId="27027"/>
    <cellStyle name="Обычный 5 8 20 4 2 2 2" xfId="56893"/>
    <cellStyle name="Обычный 5 8 20 4 2 3" xfId="56894"/>
    <cellStyle name="Обычный 5 8 20 4 3" xfId="27028"/>
    <cellStyle name="Обычный 5 8 20 4 3 2" xfId="56895"/>
    <cellStyle name="Обычный 5 8 20 4 4" xfId="56896"/>
    <cellStyle name="Обычный 5 8 20 5" xfId="27029"/>
    <cellStyle name="Обычный 5 8 20 5 2" xfId="27030"/>
    <cellStyle name="Обычный 5 8 20 5 2 2" xfId="56897"/>
    <cellStyle name="Обычный 5 8 20 5 3" xfId="56898"/>
    <cellStyle name="Обычный 5 8 20 6" xfId="27031"/>
    <cellStyle name="Обычный 5 8 20 6 2" xfId="56899"/>
    <cellStyle name="Обычный 5 8 20 7" xfId="27032"/>
    <cellStyle name="Обычный 5 8 20 7 2" xfId="56900"/>
    <cellStyle name="Обычный 5 8 20 8" xfId="56901"/>
    <cellStyle name="Обычный 5 8 21" xfId="27033"/>
    <cellStyle name="Обычный 5 8 21 2" xfId="27034"/>
    <cellStyle name="Обычный 5 8 21 2 2" xfId="27035"/>
    <cellStyle name="Обычный 5 8 21 2 2 2" xfId="27036"/>
    <cellStyle name="Обычный 5 8 21 2 2 2 2" xfId="56902"/>
    <cellStyle name="Обычный 5 8 21 2 2 3" xfId="56903"/>
    <cellStyle name="Обычный 5 8 21 2 3" xfId="27037"/>
    <cellStyle name="Обычный 5 8 21 2 3 2" xfId="56904"/>
    <cellStyle name="Обычный 5 8 21 2 4" xfId="56905"/>
    <cellStyle name="Обычный 5 8 21 3" xfId="27038"/>
    <cellStyle name="Обычный 5 8 21 3 2" xfId="27039"/>
    <cellStyle name="Обычный 5 8 21 3 2 2" xfId="27040"/>
    <cellStyle name="Обычный 5 8 21 3 2 2 2" xfId="56906"/>
    <cellStyle name="Обычный 5 8 21 3 2 3" xfId="56907"/>
    <cellStyle name="Обычный 5 8 21 3 3" xfId="27041"/>
    <cellStyle name="Обычный 5 8 21 3 3 2" xfId="56908"/>
    <cellStyle name="Обычный 5 8 21 3 4" xfId="56909"/>
    <cellStyle name="Обычный 5 8 21 4" xfId="27042"/>
    <cellStyle name="Обычный 5 8 21 4 2" xfId="27043"/>
    <cellStyle name="Обычный 5 8 21 4 2 2" xfId="27044"/>
    <cellStyle name="Обычный 5 8 21 4 2 2 2" xfId="56910"/>
    <cellStyle name="Обычный 5 8 21 4 2 3" xfId="56911"/>
    <cellStyle name="Обычный 5 8 21 4 3" xfId="27045"/>
    <cellStyle name="Обычный 5 8 21 4 3 2" xfId="56912"/>
    <cellStyle name="Обычный 5 8 21 4 4" xfId="56913"/>
    <cellStyle name="Обычный 5 8 21 5" xfId="27046"/>
    <cellStyle name="Обычный 5 8 21 5 2" xfId="27047"/>
    <cellStyle name="Обычный 5 8 21 5 2 2" xfId="56914"/>
    <cellStyle name="Обычный 5 8 21 5 3" xfId="56915"/>
    <cellStyle name="Обычный 5 8 21 6" xfId="27048"/>
    <cellStyle name="Обычный 5 8 21 6 2" xfId="56916"/>
    <cellStyle name="Обычный 5 8 21 7" xfId="27049"/>
    <cellStyle name="Обычный 5 8 21 7 2" xfId="56917"/>
    <cellStyle name="Обычный 5 8 21 8" xfId="56918"/>
    <cellStyle name="Обычный 5 8 22" xfId="27050"/>
    <cellStyle name="Обычный 5 8 22 2" xfId="27051"/>
    <cellStyle name="Обычный 5 8 22 2 2" xfId="27052"/>
    <cellStyle name="Обычный 5 8 22 2 2 2" xfId="27053"/>
    <cellStyle name="Обычный 5 8 22 2 2 2 2" xfId="56919"/>
    <cellStyle name="Обычный 5 8 22 2 2 3" xfId="56920"/>
    <cellStyle name="Обычный 5 8 22 2 3" xfId="27054"/>
    <cellStyle name="Обычный 5 8 22 2 3 2" xfId="56921"/>
    <cellStyle name="Обычный 5 8 22 2 4" xfId="56922"/>
    <cellStyle name="Обычный 5 8 22 3" xfId="27055"/>
    <cellStyle name="Обычный 5 8 22 3 2" xfId="27056"/>
    <cellStyle name="Обычный 5 8 22 3 2 2" xfId="27057"/>
    <cellStyle name="Обычный 5 8 22 3 2 2 2" xfId="56923"/>
    <cellStyle name="Обычный 5 8 22 3 2 3" xfId="56924"/>
    <cellStyle name="Обычный 5 8 22 3 3" xfId="27058"/>
    <cellStyle name="Обычный 5 8 22 3 3 2" xfId="56925"/>
    <cellStyle name="Обычный 5 8 22 3 4" xfId="56926"/>
    <cellStyle name="Обычный 5 8 22 4" xfId="27059"/>
    <cellStyle name="Обычный 5 8 22 4 2" xfId="27060"/>
    <cellStyle name="Обычный 5 8 22 4 2 2" xfId="27061"/>
    <cellStyle name="Обычный 5 8 22 4 2 2 2" xfId="56927"/>
    <cellStyle name="Обычный 5 8 22 4 2 3" xfId="56928"/>
    <cellStyle name="Обычный 5 8 22 4 3" xfId="27062"/>
    <cellStyle name="Обычный 5 8 22 4 3 2" xfId="56929"/>
    <cellStyle name="Обычный 5 8 22 4 4" xfId="56930"/>
    <cellStyle name="Обычный 5 8 22 5" xfId="27063"/>
    <cellStyle name="Обычный 5 8 22 5 2" xfId="27064"/>
    <cellStyle name="Обычный 5 8 22 5 2 2" xfId="56931"/>
    <cellStyle name="Обычный 5 8 22 5 3" xfId="56932"/>
    <cellStyle name="Обычный 5 8 22 6" xfId="27065"/>
    <cellStyle name="Обычный 5 8 22 6 2" xfId="56933"/>
    <cellStyle name="Обычный 5 8 22 7" xfId="27066"/>
    <cellStyle name="Обычный 5 8 22 7 2" xfId="56934"/>
    <cellStyle name="Обычный 5 8 22 8" xfId="56935"/>
    <cellStyle name="Обычный 5 8 23" xfId="27067"/>
    <cellStyle name="Обычный 5 8 23 2" xfId="27068"/>
    <cellStyle name="Обычный 5 8 23 2 2" xfId="27069"/>
    <cellStyle name="Обычный 5 8 23 2 2 2" xfId="27070"/>
    <cellStyle name="Обычный 5 8 23 2 2 2 2" xfId="56936"/>
    <cellStyle name="Обычный 5 8 23 2 2 3" xfId="56937"/>
    <cellStyle name="Обычный 5 8 23 2 3" xfId="27071"/>
    <cellStyle name="Обычный 5 8 23 2 3 2" xfId="56938"/>
    <cellStyle name="Обычный 5 8 23 2 4" xfId="56939"/>
    <cellStyle name="Обычный 5 8 23 3" xfId="27072"/>
    <cellStyle name="Обычный 5 8 23 3 2" xfId="27073"/>
    <cellStyle name="Обычный 5 8 23 3 2 2" xfId="27074"/>
    <cellStyle name="Обычный 5 8 23 3 2 2 2" xfId="56940"/>
    <cellStyle name="Обычный 5 8 23 3 2 3" xfId="56941"/>
    <cellStyle name="Обычный 5 8 23 3 3" xfId="27075"/>
    <cellStyle name="Обычный 5 8 23 3 3 2" xfId="56942"/>
    <cellStyle name="Обычный 5 8 23 3 4" xfId="56943"/>
    <cellStyle name="Обычный 5 8 23 4" xfId="27076"/>
    <cellStyle name="Обычный 5 8 23 4 2" xfId="27077"/>
    <cellStyle name="Обычный 5 8 23 4 2 2" xfId="27078"/>
    <cellStyle name="Обычный 5 8 23 4 2 2 2" xfId="56944"/>
    <cellStyle name="Обычный 5 8 23 4 2 3" xfId="56945"/>
    <cellStyle name="Обычный 5 8 23 4 3" xfId="27079"/>
    <cellStyle name="Обычный 5 8 23 4 3 2" xfId="56946"/>
    <cellStyle name="Обычный 5 8 23 4 4" xfId="56947"/>
    <cellStyle name="Обычный 5 8 23 5" xfId="27080"/>
    <cellStyle name="Обычный 5 8 23 5 2" xfId="27081"/>
    <cellStyle name="Обычный 5 8 23 5 2 2" xfId="56948"/>
    <cellStyle name="Обычный 5 8 23 5 3" xfId="56949"/>
    <cellStyle name="Обычный 5 8 23 6" xfId="27082"/>
    <cellStyle name="Обычный 5 8 23 6 2" xfId="56950"/>
    <cellStyle name="Обычный 5 8 23 7" xfId="27083"/>
    <cellStyle name="Обычный 5 8 23 7 2" xfId="56951"/>
    <cellStyle name="Обычный 5 8 23 8" xfId="56952"/>
    <cellStyle name="Обычный 5 8 24" xfId="27084"/>
    <cellStyle name="Обычный 5 8 24 2" xfId="27085"/>
    <cellStyle name="Обычный 5 8 24 2 2" xfId="27086"/>
    <cellStyle name="Обычный 5 8 24 2 2 2" xfId="27087"/>
    <cellStyle name="Обычный 5 8 24 2 2 2 2" xfId="56953"/>
    <cellStyle name="Обычный 5 8 24 2 2 3" xfId="56954"/>
    <cellStyle name="Обычный 5 8 24 2 3" xfId="27088"/>
    <cellStyle name="Обычный 5 8 24 2 3 2" xfId="56955"/>
    <cellStyle name="Обычный 5 8 24 2 4" xfId="56956"/>
    <cellStyle name="Обычный 5 8 24 3" xfId="27089"/>
    <cellStyle name="Обычный 5 8 24 3 2" xfId="27090"/>
    <cellStyle name="Обычный 5 8 24 3 2 2" xfId="27091"/>
    <cellStyle name="Обычный 5 8 24 3 2 2 2" xfId="56957"/>
    <cellStyle name="Обычный 5 8 24 3 2 3" xfId="56958"/>
    <cellStyle name="Обычный 5 8 24 3 3" xfId="27092"/>
    <cellStyle name="Обычный 5 8 24 3 3 2" xfId="56959"/>
    <cellStyle name="Обычный 5 8 24 3 4" xfId="56960"/>
    <cellStyle name="Обычный 5 8 24 4" xfId="27093"/>
    <cellStyle name="Обычный 5 8 24 4 2" xfId="27094"/>
    <cellStyle name="Обычный 5 8 24 4 2 2" xfId="27095"/>
    <cellStyle name="Обычный 5 8 24 4 2 2 2" xfId="56961"/>
    <cellStyle name="Обычный 5 8 24 4 2 3" xfId="56962"/>
    <cellStyle name="Обычный 5 8 24 4 3" xfId="27096"/>
    <cellStyle name="Обычный 5 8 24 4 3 2" xfId="56963"/>
    <cellStyle name="Обычный 5 8 24 4 4" xfId="56964"/>
    <cellStyle name="Обычный 5 8 24 5" xfId="27097"/>
    <cellStyle name="Обычный 5 8 24 5 2" xfId="27098"/>
    <cellStyle name="Обычный 5 8 24 5 2 2" xfId="56965"/>
    <cellStyle name="Обычный 5 8 24 5 3" xfId="56966"/>
    <cellStyle name="Обычный 5 8 24 6" xfId="27099"/>
    <cellStyle name="Обычный 5 8 24 6 2" xfId="56967"/>
    <cellStyle name="Обычный 5 8 24 7" xfId="27100"/>
    <cellStyle name="Обычный 5 8 24 7 2" xfId="56968"/>
    <cellStyle name="Обычный 5 8 24 8" xfId="56969"/>
    <cellStyle name="Обычный 5 8 25" xfId="27101"/>
    <cellStyle name="Обычный 5 8 25 2" xfId="27102"/>
    <cellStyle name="Обычный 5 8 25 2 2" xfId="27103"/>
    <cellStyle name="Обычный 5 8 25 2 2 2" xfId="27104"/>
    <cellStyle name="Обычный 5 8 25 2 2 2 2" xfId="56970"/>
    <cellStyle name="Обычный 5 8 25 2 2 3" xfId="56971"/>
    <cellStyle name="Обычный 5 8 25 2 3" xfId="27105"/>
    <cellStyle name="Обычный 5 8 25 2 3 2" xfId="56972"/>
    <cellStyle name="Обычный 5 8 25 2 4" xfId="56973"/>
    <cellStyle name="Обычный 5 8 25 3" xfId="27106"/>
    <cellStyle name="Обычный 5 8 25 3 2" xfId="27107"/>
    <cellStyle name="Обычный 5 8 25 3 2 2" xfId="27108"/>
    <cellStyle name="Обычный 5 8 25 3 2 2 2" xfId="56974"/>
    <cellStyle name="Обычный 5 8 25 3 2 3" xfId="56975"/>
    <cellStyle name="Обычный 5 8 25 3 3" xfId="27109"/>
    <cellStyle name="Обычный 5 8 25 3 3 2" xfId="56976"/>
    <cellStyle name="Обычный 5 8 25 3 4" xfId="56977"/>
    <cellStyle name="Обычный 5 8 25 4" xfId="27110"/>
    <cellStyle name="Обычный 5 8 25 4 2" xfId="27111"/>
    <cellStyle name="Обычный 5 8 25 4 2 2" xfId="27112"/>
    <cellStyle name="Обычный 5 8 25 4 2 2 2" xfId="56978"/>
    <cellStyle name="Обычный 5 8 25 4 2 3" xfId="56979"/>
    <cellStyle name="Обычный 5 8 25 4 3" xfId="27113"/>
    <cellStyle name="Обычный 5 8 25 4 3 2" xfId="56980"/>
    <cellStyle name="Обычный 5 8 25 4 4" xfId="56981"/>
    <cellStyle name="Обычный 5 8 25 5" xfId="27114"/>
    <cellStyle name="Обычный 5 8 25 5 2" xfId="27115"/>
    <cellStyle name="Обычный 5 8 25 5 2 2" xfId="56982"/>
    <cellStyle name="Обычный 5 8 25 5 3" xfId="56983"/>
    <cellStyle name="Обычный 5 8 25 6" xfId="27116"/>
    <cellStyle name="Обычный 5 8 25 6 2" xfId="56984"/>
    <cellStyle name="Обычный 5 8 25 7" xfId="27117"/>
    <cellStyle name="Обычный 5 8 25 7 2" xfId="56985"/>
    <cellStyle name="Обычный 5 8 25 8" xfId="56986"/>
    <cellStyle name="Обычный 5 8 26" xfId="27118"/>
    <cellStyle name="Обычный 5 8 26 2" xfId="27119"/>
    <cellStyle name="Обычный 5 8 26 2 2" xfId="27120"/>
    <cellStyle name="Обычный 5 8 26 2 2 2" xfId="27121"/>
    <cellStyle name="Обычный 5 8 26 2 2 2 2" xfId="56987"/>
    <cellStyle name="Обычный 5 8 26 2 2 3" xfId="56988"/>
    <cellStyle name="Обычный 5 8 26 2 3" xfId="27122"/>
    <cellStyle name="Обычный 5 8 26 2 3 2" xfId="56989"/>
    <cellStyle name="Обычный 5 8 26 2 4" xfId="56990"/>
    <cellStyle name="Обычный 5 8 26 3" xfId="27123"/>
    <cellStyle name="Обычный 5 8 26 3 2" xfId="27124"/>
    <cellStyle name="Обычный 5 8 26 3 2 2" xfId="27125"/>
    <cellStyle name="Обычный 5 8 26 3 2 2 2" xfId="56991"/>
    <cellStyle name="Обычный 5 8 26 3 2 3" xfId="56992"/>
    <cellStyle name="Обычный 5 8 26 3 3" xfId="27126"/>
    <cellStyle name="Обычный 5 8 26 3 3 2" xfId="56993"/>
    <cellStyle name="Обычный 5 8 26 3 4" xfId="56994"/>
    <cellStyle name="Обычный 5 8 26 4" xfId="27127"/>
    <cellStyle name="Обычный 5 8 26 4 2" xfId="27128"/>
    <cellStyle name="Обычный 5 8 26 4 2 2" xfId="27129"/>
    <cellStyle name="Обычный 5 8 26 4 2 2 2" xfId="56995"/>
    <cellStyle name="Обычный 5 8 26 4 2 3" xfId="56996"/>
    <cellStyle name="Обычный 5 8 26 4 3" xfId="27130"/>
    <cellStyle name="Обычный 5 8 26 4 3 2" xfId="56997"/>
    <cellStyle name="Обычный 5 8 26 4 4" xfId="56998"/>
    <cellStyle name="Обычный 5 8 26 5" xfId="27131"/>
    <cellStyle name="Обычный 5 8 26 5 2" xfId="27132"/>
    <cellStyle name="Обычный 5 8 26 5 2 2" xfId="56999"/>
    <cellStyle name="Обычный 5 8 26 5 3" xfId="57000"/>
    <cellStyle name="Обычный 5 8 26 6" xfId="27133"/>
    <cellStyle name="Обычный 5 8 26 6 2" xfId="57001"/>
    <cellStyle name="Обычный 5 8 26 7" xfId="27134"/>
    <cellStyle name="Обычный 5 8 26 7 2" xfId="57002"/>
    <cellStyle name="Обычный 5 8 26 8" xfId="57003"/>
    <cellStyle name="Обычный 5 8 27" xfId="27135"/>
    <cellStyle name="Обычный 5 8 27 2" xfId="27136"/>
    <cellStyle name="Обычный 5 8 27 2 2" xfId="27137"/>
    <cellStyle name="Обычный 5 8 27 2 2 2" xfId="27138"/>
    <cellStyle name="Обычный 5 8 27 2 2 2 2" xfId="57004"/>
    <cellStyle name="Обычный 5 8 27 2 2 3" xfId="57005"/>
    <cellStyle name="Обычный 5 8 27 2 3" xfId="27139"/>
    <cellStyle name="Обычный 5 8 27 2 3 2" xfId="57006"/>
    <cellStyle name="Обычный 5 8 27 2 4" xfId="57007"/>
    <cellStyle name="Обычный 5 8 27 3" xfId="27140"/>
    <cellStyle name="Обычный 5 8 27 3 2" xfId="27141"/>
    <cellStyle name="Обычный 5 8 27 3 2 2" xfId="27142"/>
    <cellStyle name="Обычный 5 8 27 3 2 2 2" xfId="57008"/>
    <cellStyle name="Обычный 5 8 27 3 2 3" xfId="57009"/>
    <cellStyle name="Обычный 5 8 27 3 3" xfId="27143"/>
    <cellStyle name="Обычный 5 8 27 3 3 2" xfId="57010"/>
    <cellStyle name="Обычный 5 8 27 3 4" xfId="57011"/>
    <cellStyle name="Обычный 5 8 27 4" xfId="27144"/>
    <cellStyle name="Обычный 5 8 27 4 2" xfId="27145"/>
    <cellStyle name="Обычный 5 8 27 4 2 2" xfId="27146"/>
    <cellStyle name="Обычный 5 8 27 4 2 2 2" xfId="57012"/>
    <cellStyle name="Обычный 5 8 27 4 2 3" xfId="57013"/>
    <cellStyle name="Обычный 5 8 27 4 3" xfId="27147"/>
    <cellStyle name="Обычный 5 8 27 4 3 2" xfId="57014"/>
    <cellStyle name="Обычный 5 8 27 4 4" xfId="57015"/>
    <cellStyle name="Обычный 5 8 27 5" xfId="27148"/>
    <cellStyle name="Обычный 5 8 27 5 2" xfId="27149"/>
    <cellStyle name="Обычный 5 8 27 5 2 2" xfId="57016"/>
    <cellStyle name="Обычный 5 8 27 5 3" xfId="57017"/>
    <cellStyle name="Обычный 5 8 27 6" xfId="27150"/>
    <cellStyle name="Обычный 5 8 27 6 2" xfId="57018"/>
    <cellStyle name="Обычный 5 8 27 7" xfId="27151"/>
    <cellStyle name="Обычный 5 8 27 7 2" xfId="57019"/>
    <cellStyle name="Обычный 5 8 27 8" xfId="57020"/>
    <cellStyle name="Обычный 5 8 28" xfId="27152"/>
    <cellStyle name="Обычный 5 8 28 2" xfId="27153"/>
    <cellStyle name="Обычный 5 8 28 2 2" xfId="27154"/>
    <cellStyle name="Обычный 5 8 28 2 2 2" xfId="27155"/>
    <cellStyle name="Обычный 5 8 28 2 2 2 2" xfId="57021"/>
    <cellStyle name="Обычный 5 8 28 2 2 3" xfId="57022"/>
    <cellStyle name="Обычный 5 8 28 2 3" xfId="27156"/>
    <cellStyle name="Обычный 5 8 28 2 3 2" xfId="57023"/>
    <cellStyle name="Обычный 5 8 28 2 4" xfId="57024"/>
    <cellStyle name="Обычный 5 8 28 3" xfId="27157"/>
    <cellStyle name="Обычный 5 8 28 3 2" xfId="27158"/>
    <cellStyle name="Обычный 5 8 28 3 2 2" xfId="27159"/>
    <cellStyle name="Обычный 5 8 28 3 2 2 2" xfId="57025"/>
    <cellStyle name="Обычный 5 8 28 3 2 3" xfId="57026"/>
    <cellStyle name="Обычный 5 8 28 3 3" xfId="27160"/>
    <cellStyle name="Обычный 5 8 28 3 3 2" xfId="57027"/>
    <cellStyle name="Обычный 5 8 28 3 4" xfId="57028"/>
    <cellStyle name="Обычный 5 8 28 4" xfId="27161"/>
    <cellStyle name="Обычный 5 8 28 4 2" xfId="27162"/>
    <cellStyle name="Обычный 5 8 28 4 2 2" xfId="27163"/>
    <cellStyle name="Обычный 5 8 28 4 2 2 2" xfId="57029"/>
    <cellStyle name="Обычный 5 8 28 4 2 3" xfId="57030"/>
    <cellStyle name="Обычный 5 8 28 4 3" xfId="27164"/>
    <cellStyle name="Обычный 5 8 28 4 3 2" xfId="57031"/>
    <cellStyle name="Обычный 5 8 28 4 4" xfId="57032"/>
    <cellStyle name="Обычный 5 8 28 5" xfId="27165"/>
    <cellStyle name="Обычный 5 8 28 5 2" xfId="27166"/>
    <cellStyle name="Обычный 5 8 28 5 2 2" xfId="57033"/>
    <cellStyle name="Обычный 5 8 28 5 3" xfId="57034"/>
    <cellStyle name="Обычный 5 8 28 6" xfId="27167"/>
    <cellStyle name="Обычный 5 8 28 6 2" xfId="57035"/>
    <cellStyle name="Обычный 5 8 28 7" xfId="27168"/>
    <cellStyle name="Обычный 5 8 28 7 2" xfId="57036"/>
    <cellStyle name="Обычный 5 8 28 8" xfId="57037"/>
    <cellStyle name="Обычный 5 8 29" xfId="27169"/>
    <cellStyle name="Обычный 5 8 29 2" xfId="27170"/>
    <cellStyle name="Обычный 5 8 29 2 2" xfId="27171"/>
    <cellStyle name="Обычный 5 8 29 2 2 2" xfId="27172"/>
    <cellStyle name="Обычный 5 8 29 2 2 2 2" xfId="57038"/>
    <cellStyle name="Обычный 5 8 29 2 2 3" xfId="57039"/>
    <cellStyle name="Обычный 5 8 29 2 3" xfId="27173"/>
    <cellStyle name="Обычный 5 8 29 2 3 2" xfId="57040"/>
    <cellStyle name="Обычный 5 8 29 2 4" xfId="57041"/>
    <cellStyle name="Обычный 5 8 29 3" xfId="27174"/>
    <cellStyle name="Обычный 5 8 29 3 2" xfId="27175"/>
    <cellStyle name="Обычный 5 8 29 3 2 2" xfId="27176"/>
    <cellStyle name="Обычный 5 8 29 3 2 2 2" xfId="57042"/>
    <cellStyle name="Обычный 5 8 29 3 2 3" xfId="57043"/>
    <cellStyle name="Обычный 5 8 29 3 3" xfId="27177"/>
    <cellStyle name="Обычный 5 8 29 3 3 2" xfId="57044"/>
    <cellStyle name="Обычный 5 8 29 3 4" xfId="57045"/>
    <cellStyle name="Обычный 5 8 29 4" xfId="27178"/>
    <cellStyle name="Обычный 5 8 29 4 2" xfId="27179"/>
    <cellStyle name="Обычный 5 8 29 4 2 2" xfId="27180"/>
    <cellStyle name="Обычный 5 8 29 4 2 2 2" xfId="57046"/>
    <cellStyle name="Обычный 5 8 29 4 2 3" xfId="57047"/>
    <cellStyle name="Обычный 5 8 29 4 3" xfId="27181"/>
    <cellStyle name="Обычный 5 8 29 4 3 2" xfId="57048"/>
    <cellStyle name="Обычный 5 8 29 4 4" xfId="57049"/>
    <cellStyle name="Обычный 5 8 29 5" xfId="27182"/>
    <cellStyle name="Обычный 5 8 29 5 2" xfId="27183"/>
    <cellStyle name="Обычный 5 8 29 5 2 2" xfId="57050"/>
    <cellStyle name="Обычный 5 8 29 5 3" xfId="57051"/>
    <cellStyle name="Обычный 5 8 29 6" xfId="27184"/>
    <cellStyle name="Обычный 5 8 29 6 2" xfId="57052"/>
    <cellStyle name="Обычный 5 8 29 7" xfId="27185"/>
    <cellStyle name="Обычный 5 8 29 7 2" xfId="57053"/>
    <cellStyle name="Обычный 5 8 29 8" xfId="57054"/>
    <cellStyle name="Обычный 5 8 3" xfId="27186"/>
    <cellStyle name="Обычный 5 8 3 2" xfId="27187"/>
    <cellStyle name="Обычный 5 8 3 2 2" xfId="27188"/>
    <cellStyle name="Обычный 5 8 3 2 2 2" xfId="27189"/>
    <cellStyle name="Обычный 5 8 3 2 2 2 2" xfId="57055"/>
    <cellStyle name="Обычный 5 8 3 2 2 3" xfId="57056"/>
    <cellStyle name="Обычный 5 8 3 2 3" xfId="27190"/>
    <cellStyle name="Обычный 5 8 3 2 3 2" xfId="57057"/>
    <cellStyle name="Обычный 5 8 3 2 4" xfId="57058"/>
    <cellStyle name="Обычный 5 8 3 3" xfId="27191"/>
    <cellStyle name="Обычный 5 8 3 3 2" xfId="27192"/>
    <cellStyle name="Обычный 5 8 3 3 2 2" xfId="27193"/>
    <cellStyle name="Обычный 5 8 3 3 2 2 2" xfId="57059"/>
    <cellStyle name="Обычный 5 8 3 3 2 3" xfId="57060"/>
    <cellStyle name="Обычный 5 8 3 3 3" xfId="27194"/>
    <cellStyle name="Обычный 5 8 3 3 3 2" xfId="57061"/>
    <cellStyle name="Обычный 5 8 3 3 4" xfId="57062"/>
    <cellStyle name="Обычный 5 8 3 4" xfId="27195"/>
    <cellStyle name="Обычный 5 8 3 4 2" xfId="27196"/>
    <cellStyle name="Обычный 5 8 3 4 2 2" xfId="27197"/>
    <cellStyle name="Обычный 5 8 3 4 2 2 2" xfId="57063"/>
    <cellStyle name="Обычный 5 8 3 4 2 3" xfId="57064"/>
    <cellStyle name="Обычный 5 8 3 4 3" xfId="27198"/>
    <cellStyle name="Обычный 5 8 3 4 3 2" xfId="57065"/>
    <cellStyle name="Обычный 5 8 3 4 4" xfId="57066"/>
    <cellStyle name="Обычный 5 8 3 5" xfId="27199"/>
    <cellStyle name="Обычный 5 8 3 5 2" xfId="27200"/>
    <cellStyle name="Обычный 5 8 3 5 2 2" xfId="57067"/>
    <cellStyle name="Обычный 5 8 3 5 3" xfId="57068"/>
    <cellStyle name="Обычный 5 8 3 6" xfId="27201"/>
    <cellStyle name="Обычный 5 8 3 6 2" xfId="57069"/>
    <cellStyle name="Обычный 5 8 3 7" xfId="27202"/>
    <cellStyle name="Обычный 5 8 3 7 2" xfId="57070"/>
    <cellStyle name="Обычный 5 8 3 8" xfId="57071"/>
    <cellStyle name="Обычный 5 8 30" xfId="27203"/>
    <cellStyle name="Обычный 5 8 30 2" xfId="27204"/>
    <cellStyle name="Обычный 5 8 30 2 2" xfId="27205"/>
    <cellStyle name="Обычный 5 8 30 2 2 2" xfId="57072"/>
    <cellStyle name="Обычный 5 8 30 2 3" xfId="57073"/>
    <cellStyle name="Обычный 5 8 30 3" xfId="27206"/>
    <cellStyle name="Обычный 5 8 30 3 2" xfId="57074"/>
    <cellStyle name="Обычный 5 8 30 4" xfId="57075"/>
    <cellStyle name="Обычный 5 8 31" xfId="27207"/>
    <cellStyle name="Обычный 5 8 31 2" xfId="27208"/>
    <cellStyle name="Обычный 5 8 31 2 2" xfId="27209"/>
    <cellStyle name="Обычный 5 8 31 2 2 2" xfId="57076"/>
    <cellStyle name="Обычный 5 8 31 2 3" xfId="57077"/>
    <cellStyle name="Обычный 5 8 31 3" xfId="27210"/>
    <cellStyle name="Обычный 5 8 31 3 2" xfId="57078"/>
    <cellStyle name="Обычный 5 8 31 4" xfId="57079"/>
    <cellStyle name="Обычный 5 8 32" xfId="27211"/>
    <cellStyle name="Обычный 5 8 32 2" xfId="27212"/>
    <cellStyle name="Обычный 5 8 32 2 2" xfId="27213"/>
    <cellStyle name="Обычный 5 8 32 2 2 2" xfId="57080"/>
    <cellStyle name="Обычный 5 8 32 2 3" xfId="57081"/>
    <cellStyle name="Обычный 5 8 32 3" xfId="27214"/>
    <cellStyle name="Обычный 5 8 32 3 2" xfId="57082"/>
    <cellStyle name="Обычный 5 8 32 4" xfId="57083"/>
    <cellStyle name="Обычный 5 8 33" xfId="27215"/>
    <cellStyle name="Обычный 5 8 33 2" xfId="27216"/>
    <cellStyle name="Обычный 5 8 33 2 2" xfId="57084"/>
    <cellStyle name="Обычный 5 8 33 3" xfId="57085"/>
    <cellStyle name="Обычный 5 8 34" xfId="27217"/>
    <cellStyle name="Обычный 5 8 34 2" xfId="57086"/>
    <cellStyle name="Обычный 5 8 35" xfId="27218"/>
    <cellStyle name="Обычный 5 8 35 2" xfId="57087"/>
    <cellStyle name="Обычный 5 8 36" xfId="57088"/>
    <cellStyle name="Обычный 5 8 37" xfId="61512"/>
    <cellStyle name="Обычный 5 8 4" xfId="27219"/>
    <cellStyle name="Обычный 5 8 4 2" xfId="27220"/>
    <cellStyle name="Обычный 5 8 4 2 2" xfId="27221"/>
    <cellStyle name="Обычный 5 8 4 2 2 2" xfId="27222"/>
    <cellStyle name="Обычный 5 8 4 2 2 2 2" xfId="57089"/>
    <cellStyle name="Обычный 5 8 4 2 2 3" xfId="57090"/>
    <cellStyle name="Обычный 5 8 4 2 3" xfId="27223"/>
    <cellStyle name="Обычный 5 8 4 2 3 2" xfId="57091"/>
    <cellStyle name="Обычный 5 8 4 2 4" xfId="57092"/>
    <cellStyle name="Обычный 5 8 4 3" xfId="27224"/>
    <cellStyle name="Обычный 5 8 4 3 2" xfId="27225"/>
    <cellStyle name="Обычный 5 8 4 3 2 2" xfId="27226"/>
    <cellStyle name="Обычный 5 8 4 3 2 2 2" xfId="57093"/>
    <cellStyle name="Обычный 5 8 4 3 2 3" xfId="57094"/>
    <cellStyle name="Обычный 5 8 4 3 3" xfId="27227"/>
    <cellStyle name="Обычный 5 8 4 3 3 2" xfId="57095"/>
    <cellStyle name="Обычный 5 8 4 3 4" xfId="57096"/>
    <cellStyle name="Обычный 5 8 4 4" xfId="27228"/>
    <cellStyle name="Обычный 5 8 4 4 2" xfId="27229"/>
    <cellStyle name="Обычный 5 8 4 4 2 2" xfId="27230"/>
    <cellStyle name="Обычный 5 8 4 4 2 2 2" xfId="57097"/>
    <cellStyle name="Обычный 5 8 4 4 2 3" xfId="57098"/>
    <cellStyle name="Обычный 5 8 4 4 3" xfId="27231"/>
    <cellStyle name="Обычный 5 8 4 4 3 2" xfId="57099"/>
    <cellStyle name="Обычный 5 8 4 4 4" xfId="57100"/>
    <cellStyle name="Обычный 5 8 4 5" xfId="27232"/>
    <cellStyle name="Обычный 5 8 4 5 2" xfId="27233"/>
    <cellStyle name="Обычный 5 8 4 5 2 2" xfId="57101"/>
    <cellStyle name="Обычный 5 8 4 5 3" xfId="57102"/>
    <cellStyle name="Обычный 5 8 4 6" xfId="27234"/>
    <cellStyle name="Обычный 5 8 4 6 2" xfId="57103"/>
    <cellStyle name="Обычный 5 8 4 7" xfId="27235"/>
    <cellStyle name="Обычный 5 8 4 7 2" xfId="57104"/>
    <cellStyle name="Обычный 5 8 4 8" xfId="57105"/>
    <cellStyle name="Обычный 5 8 5" xfId="27236"/>
    <cellStyle name="Обычный 5 8 5 2" xfId="27237"/>
    <cellStyle name="Обычный 5 8 5 2 2" xfId="27238"/>
    <cellStyle name="Обычный 5 8 5 2 2 2" xfId="27239"/>
    <cellStyle name="Обычный 5 8 5 2 2 2 2" xfId="57106"/>
    <cellStyle name="Обычный 5 8 5 2 2 3" xfId="57107"/>
    <cellStyle name="Обычный 5 8 5 2 3" xfId="27240"/>
    <cellStyle name="Обычный 5 8 5 2 3 2" xfId="57108"/>
    <cellStyle name="Обычный 5 8 5 2 4" xfId="57109"/>
    <cellStyle name="Обычный 5 8 5 3" xfId="27241"/>
    <cellStyle name="Обычный 5 8 5 3 2" xfId="27242"/>
    <cellStyle name="Обычный 5 8 5 3 2 2" xfId="27243"/>
    <cellStyle name="Обычный 5 8 5 3 2 2 2" xfId="57110"/>
    <cellStyle name="Обычный 5 8 5 3 2 3" xfId="57111"/>
    <cellStyle name="Обычный 5 8 5 3 3" xfId="27244"/>
    <cellStyle name="Обычный 5 8 5 3 3 2" xfId="57112"/>
    <cellStyle name="Обычный 5 8 5 3 4" xfId="57113"/>
    <cellStyle name="Обычный 5 8 5 4" xfId="27245"/>
    <cellStyle name="Обычный 5 8 5 4 2" xfId="27246"/>
    <cellStyle name="Обычный 5 8 5 4 2 2" xfId="27247"/>
    <cellStyle name="Обычный 5 8 5 4 2 2 2" xfId="57114"/>
    <cellStyle name="Обычный 5 8 5 4 2 3" xfId="57115"/>
    <cellStyle name="Обычный 5 8 5 4 3" xfId="27248"/>
    <cellStyle name="Обычный 5 8 5 4 3 2" xfId="57116"/>
    <cellStyle name="Обычный 5 8 5 4 4" xfId="57117"/>
    <cellStyle name="Обычный 5 8 5 5" xfId="27249"/>
    <cellStyle name="Обычный 5 8 5 5 2" xfId="27250"/>
    <cellStyle name="Обычный 5 8 5 5 2 2" xfId="57118"/>
    <cellStyle name="Обычный 5 8 5 5 3" xfId="57119"/>
    <cellStyle name="Обычный 5 8 5 6" xfId="27251"/>
    <cellStyle name="Обычный 5 8 5 6 2" xfId="57120"/>
    <cellStyle name="Обычный 5 8 5 7" xfId="27252"/>
    <cellStyle name="Обычный 5 8 5 7 2" xfId="57121"/>
    <cellStyle name="Обычный 5 8 5 8" xfId="57122"/>
    <cellStyle name="Обычный 5 8 6" xfId="27253"/>
    <cellStyle name="Обычный 5 8 6 2" xfId="27254"/>
    <cellStyle name="Обычный 5 8 6 2 2" xfId="27255"/>
    <cellStyle name="Обычный 5 8 6 2 2 2" xfId="27256"/>
    <cellStyle name="Обычный 5 8 6 2 2 2 2" xfId="57123"/>
    <cellStyle name="Обычный 5 8 6 2 2 3" xfId="57124"/>
    <cellStyle name="Обычный 5 8 6 2 3" xfId="27257"/>
    <cellStyle name="Обычный 5 8 6 2 3 2" xfId="57125"/>
    <cellStyle name="Обычный 5 8 6 2 4" xfId="57126"/>
    <cellStyle name="Обычный 5 8 6 3" xfId="27258"/>
    <cellStyle name="Обычный 5 8 6 3 2" xfId="27259"/>
    <cellStyle name="Обычный 5 8 6 3 2 2" xfId="27260"/>
    <cellStyle name="Обычный 5 8 6 3 2 2 2" xfId="57127"/>
    <cellStyle name="Обычный 5 8 6 3 2 3" xfId="57128"/>
    <cellStyle name="Обычный 5 8 6 3 3" xfId="27261"/>
    <cellStyle name="Обычный 5 8 6 3 3 2" xfId="57129"/>
    <cellStyle name="Обычный 5 8 6 3 4" xfId="57130"/>
    <cellStyle name="Обычный 5 8 6 4" xfId="27262"/>
    <cellStyle name="Обычный 5 8 6 4 2" xfId="27263"/>
    <cellStyle name="Обычный 5 8 6 4 2 2" xfId="27264"/>
    <cellStyle name="Обычный 5 8 6 4 2 2 2" xfId="57131"/>
    <cellStyle name="Обычный 5 8 6 4 2 3" xfId="57132"/>
    <cellStyle name="Обычный 5 8 6 4 3" xfId="27265"/>
    <cellStyle name="Обычный 5 8 6 4 3 2" xfId="57133"/>
    <cellStyle name="Обычный 5 8 6 4 4" xfId="57134"/>
    <cellStyle name="Обычный 5 8 6 5" xfId="27266"/>
    <cellStyle name="Обычный 5 8 6 5 2" xfId="27267"/>
    <cellStyle name="Обычный 5 8 6 5 2 2" xfId="57135"/>
    <cellStyle name="Обычный 5 8 6 5 3" xfId="57136"/>
    <cellStyle name="Обычный 5 8 6 6" xfId="27268"/>
    <cellStyle name="Обычный 5 8 6 6 2" xfId="57137"/>
    <cellStyle name="Обычный 5 8 6 7" xfId="27269"/>
    <cellStyle name="Обычный 5 8 6 7 2" xfId="57138"/>
    <cellStyle name="Обычный 5 8 6 8" xfId="57139"/>
    <cellStyle name="Обычный 5 8 7" xfId="27270"/>
    <cellStyle name="Обычный 5 8 7 2" xfId="27271"/>
    <cellStyle name="Обычный 5 8 7 2 2" xfId="27272"/>
    <cellStyle name="Обычный 5 8 7 2 2 2" xfId="27273"/>
    <cellStyle name="Обычный 5 8 7 2 2 2 2" xfId="57140"/>
    <cellStyle name="Обычный 5 8 7 2 2 3" xfId="57141"/>
    <cellStyle name="Обычный 5 8 7 2 3" xfId="27274"/>
    <cellStyle name="Обычный 5 8 7 2 3 2" xfId="57142"/>
    <cellStyle name="Обычный 5 8 7 2 4" xfId="57143"/>
    <cellStyle name="Обычный 5 8 7 3" xfId="27275"/>
    <cellStyle name="Обычный 5 8 7 3 2" xfId="27276"/>
    <cellStyle name="Обычный 5 8 7 3 2 2" xfId="27277"/>
    <cellStyle name="Обычный 5 8 7 3 2 2 2" xfId="57144"/>
    <cellStyle name="Обычный 5 8 7 3 2 3" xfId="57145"/>
    <cellStyle name="Обычный 5 8 7 3 3" xfId="27278"/>
    <cellStyle name="Обычный 5 8 7 3 3 2" xfId="57146"/>
    <cellStyle name="Обычный 5 8 7 3 4" xfId="57147"/>
    <cellStyle name="Обычный 5 8 7 4" xfId="27279"/>
    <cellStyle name="Обычный 5 8 7 4 2" xfId="27280"/>
    <cellStyle name="Обычный 5 8 7 4 2 2" xfId="27281"/>
    <cellStyle name="Обычный 5 8 7 4 2 2 2" xfId="57148"/>
    <cellStyle name="Обычный 5 8 7 4 2 3" xfId="57149"/>
    <cellStyle name="Обычный 5 8 7 4 3" xfId="27282"/>
    <cellStyle name="Обычный 5 8 7 4 3 2" xfId="57150"/>
    <cellStyle name="Обычный 5 8 7 4 4" xfId="57151"/>
    <cellStyle name="Обычный 5 8 7 5" xfId="27283"/>
    <cellStyle name="Обычный 5 8 7 5 2" xfId="27284"/>
    <cellStyle name="Обычный 5 8 7 5 2 2" xfId="57152"/>
    <cellStyle name="Обычный 5 8 7 5 3" xfId="57153"/>
    <cellStyle name="Обычный 5 8 7 6" xfId="27285"/>
    <cellStyle name="Обычный 5 8 7 6 2" xfId="57154"/>
    <cellStyle name="Обычный 5 8 7 7" xfId="27286"/>
    <cellStyle name="Обычный 5 8 7 7 2" xfId="57155"/>
    <cellStyle name="Обычный 5 8 7 8" xfId="57156"/>
    <cellStyle name="Обычный 5 8 8" xfId="27287"/>
    <cellStyle name="Обычный 5 8 8 2" xfId="27288"/>
    <cellStyle name="Обычный 5 8 8 2 2" xfId="27289"/>
    <cellStyle name="Обычный 5 8 8 2 2 2" xfId="27290"/>
    <cellStyle name="Обычный 5 8 8 2 2 2 2" xfId="57157"/>
    <cellStyle name="Обычный 5 8 8 2 2 3" xfId="57158"/>
    <cellStyle name="Обычный 5 8 8 2 3" xfId="27291"/>
    <cellStyle name="Обычный 5 8 8 2 3 2" xfId="57159"/>
    <cellStyle name="Обычный 5 8 8 2 4" xfId="57160"/>
    <cellStyle name="Обычный 5 8 8 3" xfId="27292"/>
    <cellStyle name="Обычный 5 8 8 3 2" xfId="27293"/>
    <cellStyle name="Обычный 5 8 8 3 2 2" xfId="27294"/>
    <cellStyle name="Обычный 5 8 8 3 2 2 2" xfId="57161"/>
    <cellStyle name="Обычный 5 8 8 3 2 3" xfId="57162"/>
    <cellStyle name="Обычный 5 8 8 3 3" xfId="27295"/>
    <cellStyle name="Обычный 5 8 8 3 3 2" xfId="57163"/>
    <cellStyle name="Обычный 5 8 8 3 4" xfId="57164"/>
    <cellStyle name="Обычный 5 8 8 4" xfId="27296"/>
    <cellStyle name="Обычный 5 8 8 4 2" xfId="27297"/>
    <cellStyle name="Обычный 5 8 8 4 2 2" xfId="27298"/>
    <cellStyle name="Обычный 5 8 8 4 2 2 2" xfId="57165"/>
    <cellStyle name="Обычный 5 8 8 4 2 3" xfId="57166"/>
    <cellStyle name="Обычный 5 8 8 4 3" xfId="27299"/>
    <cellStyle name="Обычный 5 8 8 4 3 2" xfId="57167"/>
    <cellStyle name="Обычный 5 8 8 4 4" xfId="57168"/>
    <cellStyle name="Обычный 5 8 8 5" xfId="27300"/>
    <cellStyle name="Обычный 5 8 8 5 2" xfId="27301"/>
    <cellStyle name="Обычный 5 8 8 5 2 2" xfId="57169"/>
    <cellStyle name="Обычный 5 8 8 5 3" xfId="57170"/>
    <cellStyle name="Обычный 5 8 8 6" xfId="27302"/>
    <cellStyle name="Обычный 5 8 8 6 2" xfId="57171"/>
    <cellStyle name="Обычный 5 8 8 7" xfId="27303"/>
    <cellStyle name="Обычный 5 8 8 7 2" xfId="57172"/>
    <cellStyle name="Обычный 5 8 8 8" xfId="57173"/>
    <cellStyle name="Обычный 5 8 9" xfId="27304"/>
    <cellStyle name="Обычный 5 8 9 2" xfId="27305"/>
    <cellStyle name="Обычный 5 8 9 2 2" xfId="27306"/>
    <cellStyle name="Обычный 5 8 9 2 2 2" xfId="27307"/>
    <cellStyle name="Обычный 5 8 9 2 2 2 2" xfId="57174"/>
    <cellStyle name="Обычный 5 8 9 2 2 3" xfId="57175"/>
    <cellStyle name="Обычный 5 8 9 2 3" xfId="27308"/>
    <cellStyle name="Обычный 5 8 9 2 3 2" xfId="57176"/>
    <cellStyle name="Обычный 5 8 9 2 4" xfId="57177"/>
    <cellStyle name="Обычный 5 8 9 3" xfId="27309"/>
    <cellStyle name="Обычный 5 8 9 3 2" xfId="27310"/>
    <cellStyle name="Обычный 5 8 9 3 2 2" xfId="27311"/>
    <cellStyle name="Обычный 5 8 9 3 2 2 2" xfId="57178"/>
    <cellStyle name="Обычный 5 8 9 3 2 3" xfId="57179"/>
    <cellStyle name="Обычный 5 8 9 3 3" xfId="27312"/>
    <cellStyle name="Обычный 5 8 9 3 3 2" xfId="57180"/>
    <cellStyle name="Обычный 5 8 9 3 4" xfId="57181"/>
    <cellStyle name="Обычный 5 8 9 4" xfId="27313"/>
    <cellStyle name="Обычный 5 8 9 4 2" xfId="27314"/>
    <cellStyle name="Обычный 5 8 9 4 2 2" xfId="27315"/>
    <cellStyle name="Обычный 5 8 9 4 2 2 2" xfId="57182"/>
    <cellStyle name="Обычный 5 8 9 4 2 3" xfId="57183"/>
    <cellStyle name="Обычный 5 8 9 4 3" xfId="27316"/>
    <cellStyle name="Обычный 5 8 9 4 3 2" xfId="57184"/>
    <cellStyle name="Обычный 5 8 9 4 4" xfId="57185"/>
    <cellStyle name="Обычный 5 8 9 5" xfId="27317"/>
    <cellStyle name="Обычный 5 8 9 5 2" xfId="27318"/>
    <cellStyle name="Обычный 5 8 9 5 2 2" xfId="57186"/>
    <cellStyle name="Обычный 5 8 9 5 3" xfId="57187"/>
    <cellStyle name="Обычный 5 8 9 6" xfId="27319"/>
    <cellStyle name="Обычный 5 8 9 6 2" xfId="57188"/>
    <cellStyle name="Обычный 5 8 9 7" xfId="27320"/>
    <cellStyle name="Обычный 5 8 9 7 2" xfId="57189"/>
    <cellStyle name="Обычный 5 8 9 8" xfId="57190"/>
    <cellStyle name="Обычный 5 80" xfId="27321"/>
    <cellStyle name="Обычный 5 80 2" xfId="27322"/>
    <cellStyle name="Обычный 5 80 2 2" xfId="27323"/>
    <cellStyle name="Обычный 5 80 2 2 2" xfId="57191"/>
    <cellStyle name="Обычный 5 80 2 3" xfId="57192"/>
    <cellStyle name="Обычный 5 80 3" xfId="27324"/>
    <cellStyle name="Обычный 5 80 3 2" xfId="57193"/>
    <cellStyle name="Обычный 5 80 4" xfId="57194"/>
    <cellStyle name="Обычный 5 81" xfId="27325"/>
    <cellStyle name="Обычный 5 81 2" xfId="27326"/>
    <cellStyle name="Обычный 5 81 2 2" xfId="27327"/>
    <cellStyle name="Обычный 5 81 2 2 2" xfId="57195"/>
    <cellStyle name="Обычный 5 81 2 3" xfId="57196"/>
    <cellStyle name="Обычный 5 81 3" xfId="27328"/>
    <cellStyle name="Обычный 5 81 3 2" xfId="57197"/>
    <cellStyle name="Обычный 5 81 4" xfId="57198"/>
    <cellStyle name="Обычный 5 82" xfId="27329"/>
    <cellStyle name="Обычный 5 82 2" xfId="27330"/>
    <cellStyle name="Обычный 5 82 2 2" xfId="27331"/>
    <cellStyle name="Обычный 5 82 2 2 2" xfId="57199"/>
    <cellStyle name="Обычный 5 82 2 3" xfId="57200"/>
    <cellStyle name="Обычный 5 82 3" xfId="27332"/>
    <cellStyle name="Обычный 5 82 3 2" xfId="57201"/>
    <cellStyle name="Обычный 5 82 4" xfId="57202"/>
    <cellStyle name="Обычный 5 83" xfId="27333"/>
    <cellStyle name="Обычный 5 83 2" xfId="27334"/>
    <cellStyle name="Обычный 5 83 2 2" xfId="27335"/>
    <cellStyle name="Обычный 5 83 2 2 2" xfId="57203"/>
    <cellStyle name="Обычный 5 83 2 3" xfId="57204"/>
    <cellStyle name="Обычный 5 83 3" xfId="27336"/>
    <cellStyle name="Обычный 5 83 3 2" xfId="57205"/>
    <cellStyle name="Обычный 5 83 4" xfId="57206"/>
    <cellStyle name="Обычный 5 84" xfId="27337"/>
    <cellStyle name="Обычный 5 84 2" xfId="27338"/>
    <cellStyle name="Обычный 5 84 2 2" xfId="27339"/>
    <cellStyle name="Обычный 5 84 2 2 2" xfId="57207"/>
    <cellStyle name="Обычный 5 84 2 3" xfId="57208"/>
    <cellStyle name="Обычный 5 84 3" xfId="27340"/>
    <cellStyle name="Обычный 5 84 3 2" xfId="57209"/>
    <cellStyle name="Обычный 5 84 4" xfId="57210"/>
    <cellStyle name="Обычный 5 85" xfId="27341"/>
    <cellStyle name="Обычный 5 85 2" xfId="27342"/>
    <cellStyle name="Обычный 5 85 2 2" xfId="27343"/>
    <cellStyle name="Обычный 5 85 2 2 2" xfId="57211"/>
    <cellStyle name="Обычный 5 85 2 3" xfId="57212"/>
    <cellStyle name="Обычный 5 85 3" xfId="27344"/>
    <cellStyle name="Обычный 5 85 3 2" xfId="57213"/>
    <cellStyle name="Обычный 5 85 4" xfId="57214"/>
    <cellStyle name="Обычный 5 86" xfId="27345"/>
    <cellStyle name="Обычный 5 86 2" xfId="27346"/>
    <cellStyle name="Обычный 5 86 2 2" xfId="27347"/>
    <cellStyle name="Обычный 5 86 2 2 2" xfId="57215"/>
    <cellStyle name="Обычный 5 86 2 3" xfId="57216"/>
    <cellStyle name="Обычный 5 86 3" xfId="27348"/>
    <cellStyle name="Обычный 5 86 3 2" xfId="57217"/>
    <cellStyle name="Обычный 5 86 4" xfId="57218"/>
    <cellStyle name="Обычный 5 87" xfId="27349"/>
    <cellStyle name="Обычный 5 87 2" xfId="27350"/>
    <cellStyle name="Обычный 5 87 2 2" xfId="27351"/>
    <cellStyle name="Обычный 5 87 2 2 2" xfId="57219"/>
    <cellStyle name="Обычный 5 87 2 3" xfId="57220"/>
    <cellStyle name="Обычный 5 87 3" xfId="27352"/>
    <cellStyle name="Обычный 5 87 3 2" xfId="57221"/>
    <cellStyle name="Обычный 5 87 4" xfId="57222"/>
    <cellStyle name="Обычный 5 88" xfId="27353"/>
    <cellStyle name="Обычный 5 88 2" xfId="27354"/>
    <cellStyle name="Обычный 5 88 2 2" xfId="27355"/>
    <cellStyle name="Обычный 5 88 2 2 2" xfId="57223"/>
    <cellStyle name="Обычный 5 88 2 3" xfId="57224"/>
    <cellStyle name="Обычный 5 88 3" xfId="27356"/>
    <cellStyle name="Обычный 5 88 3 2" xfId="57225"/>
    <cellStyle name="Обычный 5 88 4" xfId="57226"/>
    <cellStyle name="Обычный 5 89" xfId="27357"/>
    <cellStyle name="Обычный 5 89 2" xfId="27358"/>
    <cellStyle name="Обычный 5 89 2 2" xfId="27359"/>
    <cellStyle name="Обычный 5 89 2 2 2" xfId="57227"/>
    <cellStyle name="Обычный 5 89 2 3" xfId="57228"/>
    <cellStyle name="Обычный 5 89 3" xfId="27360"/>
    <cellStyle name="Обычный 5 89 3 2" xfId="57229"/>
    <cellStyle name="Обычный 5 89 4" xfId="57230"/>
    <cellStyle name="Обычный 5 9" xfId="27361"/>
    <cellStyle name="Обычный 5 9 10" xfId="27362"/>
    <cellStyle name="Обычный 5 9 10 2" xfId="27363"/>
    <cellStyle name="Обычный 5 9 10 2 2" xfId="27364"/>
    <cellStyle name="Обычный 5 9 10 2 2 2" xfId="27365"/>
    <cellStyle name="Обычный 5 9 10 2 2 2 2" xfId="57231"/>
    <cellStyle name="Обычный 5 9 10 2 2 3" xfId="57232"/>
    <cellStyle name="Обычный 5 9 10 2 3" xfId="27366"/>
    <cellStyle name="Обычный 5 9 10 2 3 2" xfId="57233"/>
    <cellStyle name="Обычный 5 9 10 2 4" xfId="57234"/>
    <cellStyle name="Обычный 5 9 10 3" xfId="27367"/>
    <cellStyle name="Обычный 5 9 10 3 2" xfId="27368"/>
    <cellStyle name="Обычный 5 9 10 3 2 2" xfId="27369"/>
    <cellStyle name="Обычный 5 9 10 3 2 2 2" xfId="57235"/>
    <cellStyle name="Обычный 5 9 10 3 2 3" xfId="57236"/>
    <cellStyle name="Обычный 5 9 10 3 3" xfId="27370"/>
    <cellStyle name="Обычный 5 9 10 3 3 2" xfId="57237"/>
    <cellStyle name="Обычный 5 9 10 3 4" xfId="57238"/>
    <cellStyle name="Обычный 5 9 10 4" xfId="27371"/>
    <cellStyle name="Обычный 5 9 10 4 2" xfId="27372"/>
    <cellStyle name="Обычный 5 9 10 4 2 2" xfId="27373"/>
    <cellStyle name="Обычный 5 9 10 4 2 2 2" xfId="57239"/>
    <cellStyle name="Обычный 5 9 10 4 2 3" xfId="57240"/>
    <cellStyle name="Обычный 5 9 10 4 3" xfId="27374"/>
    <cellStyle name="Обычный 5 9 10 4 3 2" xfId="57241"/>
    <cellStyle name="Обычный 5 9 10 4 4" xfId="57242"/>
    <cellStyle name="Обычный 5 9 10 5" xfId="27375"/>
    <cellStyle name="Обычный 5 9 10 5 2" xfId="27376"/>
    <cellStyle name="Обычный 5 9 10 5 2 2" xfId="57243"/>
    <cellStyle name="Обычный 5 9 10 5 3" xfId="57244"/>
    <cellStyle name="Обычный 5 9 10 6" xfId="27377"/>
    <cellStyle name="Обычный 5 9 10 6 2" xfId="57245"/>
    <cellStyle name="Обычный 5 9 10 7" xfId="27378"/>
    <cellStyle name="Обычный 5 9 10 7 2" xfId="57246"/>
    <cellStyle name="Обычный 5 9 10 8" xfId="57247"/>
    <cellStyle name="Обычный 5 9 11" xfId="27379"/>
    <cellStyle name="Обычный 5 9 11 2" xfId="27380"/>
    <cellStyle name="Обычный 5 9 11 2 2" xfId="27381"/>
    <cellStyle name="Обычный 5 9 11 2 2 2" xfId="27382"/>
    <cellStyle name="Обычный 5 9 11 2 2 2 2" xfId="57248"/>
    <cellStyle name="Обычный 5 9 11 2 2 3" xfId="57249"/>
    <cellStyle name="Обычный 5 9 11 2 3" xfId="27383"/>
    <cellStyle name="Обычный 5 9 11 2 3 2" xfId="57250"/>
    <cellStyle name="Обычный 5 9 11 2 4" xfId="57251"/>
    <cellStyle name="Обычный 5 9 11 3" xfId="27384"/>
    <cellStyle name="Обычный 5 9 11 3 2" xfId="27385"/>
    <cellStyle name="Обычный 5 9 11 3 2 2" xfId="27386"/>
    <cellStyle name="Обычный 5 9 11 3 2 2 2" xfId="57252"/>
    <cellStyle name="Обычный 5 9 11 3 2 3" xfId="57253"/>
    <cellStyle name="Обычный 5 9 11 3 3" xfId="27387"/>
    <cellStyle name="Обычный 5 9 11 3 3 2" xfId="57254"/>
    <cellStyle name="Обычный 5 9 11 3 4" xfId="57255"/>
    <cellStyle name="Обычный 5 9 11 4" xfId="27388"/>
    <cellStyle name="Обычный 5 9 11 4 2" xfId="27389"/>
    <cellStyle name="Обычный 5 9 11 4 2 2" xfId="27390"/>
    <cellStyle name="Обычный 5 9 11 4 2 2 2" xfId="57256"/>
    <cellStyle name="Обычный 5 9 11 4 2 3" xfId="57257"/>
    <cellStyle name="Обычный 5 9 11 4 3" xfId="27391"/>
    <cellStyle name="Обычный 5 9 11 4 3 2" xfId="57258"/>
    <cellStyle name="Обычный 5 9 11 4 4" xfId="57259"/>
    <cellStyle name="Обычный 5 9 11 5" xfId="27392"/>
    <cellStyle name="Обычный 5 9 11 5 2" xfId="27393"/>
    <cellStyle name="Обычный 5 9 11 5 2 2" xfId="57260"/>
    <cellStyle name="Обычный 5 9 11 5 3" xfId="57261"/>
    <cellStyle name="Обычный 5 9 11 6" xfId="27394"/>
    <cellStyle name="Обычный 5 9 11 6 2" xfId="57262"/>
    <cellStyle name="Обычный 5 9 11 7" xfId="27395"/>
    <cellStyle name="Обычный 5 9 11 7 2" xfId="57263"/>
    <cellStyle name="Обычный 5 9 11 8" xfId="57264"/>
    <cellStyle name="Обычный 5 9 12" xfId="27396"/>
    <cellStyle name="Обычный 5 9 12 2" xfId="27397"/>
    <cellStyle name="Обычный 5 9 12 2 2" xfId="27398"/>
    <cellStyle name="Обычный 5 9 12 2 2 2" xfId="27399"/>
    <cellStyle name="Обычный 5 9 12 2 2 2 2" xfId="57265"/>
    <cellStyle name="Обычный 5 9 12 2 2 3" xfId="57266"/>
    <cellStyle name="Обычный 5 9 12 2 3" xfId="27400"/>
    <cellStyle name="Обычный 5 9 12 2 3 2" xfId="57267"/>
    <cellStyle name="Обычный 5 9 12 2 4" xfId="57268"/>
    <cellStyle name="Обычный 5 9 12 3" xfId="27401"/>
    <cellStyle name="Обычный 5 9 12 3 2" xfId="27402"/>
    <cellStyle name="Обычный 5 9 12 3 2 2" xfId="27403"/>
    <cellStyle name="Обычный 5 9 12 3 2 2 2" xfId="57269"/>
    <cellStyle name="Обычный 5 9 12 3 2 3" xfId="57270"/>
    <cellStyle name="Обычный 5 9 12 3 3" xfId="27404"/>
    <cellStyle name="Обычный 5 9 12 3 3 2" xfId="57271"/>
    <cellStyle name="Обычный 5 9 12 3 4" xfId="57272"/>
    <cellStyle name="Обычный 5 9 12 4" xfId="27405"/>
    <cellStyle name="Обычный 5 9 12 4 2" xfId="27406"/>
    <cellStyle name="Обычный 5 9 12 4 2 2" xfId="27407"/>
    <cellStyle name="Обычный 5 9 12 4 2 2 2" xfId="57273"/>
    <cellStyle name="Обычный 5 9 12 4 2 3" xfId="57274"/>
    <cellStyle name="Обычный 5 9 12 4 3" xfId="27408"/>
    <cellStyle name="Обычный 5 9 12 4 3 2" xfId="57275"/>
    <cellStyle name="Обычный 5 9 12 4 4" xfId="57276"/>
    <cellStyle name="Обычный 5 9 12 5" xfId="27409"/>
    <cellStyle name="Обычный 5 9 12 5 2" xfId="27410"/>
    <cellStyle name="Обычный 5 9 12 5 2 2" xfId="57277"/>
    <cellStyle name="Обычный 5 9 12 5 3" xfId="57278"/>
    <cellStyle name="Обычный 5 9 12 6" xfId="27411"/>
    <cellStyle name="Обычный 5 9 12 6 2" xfId="57279"/>
    <cellStyle name="Обычный 5 9 12 7" xfId="27412"/>
    <cellStyle name="Обычный 5 9 12 7 2" xfId="57280"/>
    <cellStyle name="Обычный 5 9 12 8" xfId="57281"/>
    <cellStyle name="Обычный 5 9 13" xfId="27413"/>
    <cellStyle name="Обычный 5 9 13 2" xfId="27414"/>
    <cellStyle name="Обычный 5 9 13 2 2" xfId="27415"/>
    <cellStyle name="Обычный 5 9 13 2 2 2" xfId="27416"/>
    <cellStyle name="Обычный 5 9 13 2 2 2 2" xfId="57282"/>
    <cellStyle name="Обычный 5 9 13 2 2 3" xfId="57283"/>
    <cellStyle name="Обычный 5 9 13 2 3" xfId="27417"/>
    <cellStyle name="Обычный 5 9 13 2 3 2" xfId="57284"/>
    <cellStyle name="Обычный 5 9 13 2 4" xfId="57285"/>
    <cellStyle name="Обычный 5 9 13 3" xfId="27418"/>
    <cellStyle name="Обычный 5 9 13 3 2" xfId="27419"/>
    <cellStyle name="Обычный 5 9 13 3 2 2" xfId="27420"/>
    <cellStyle name="Обычный 5 9 13 3 2 2 2" xfId="57286"/>
    <cellStyle name="Обычный 5 9 13 3 2 3" xfId="57287"/>
    <cellStyle name="Обычный 5 9 13 3 3" xfId="27421"/>
    <cellStyle name="Обычный 5 9 13 3 3 2" xfId="57288"/>
    <cellStyle name="Обычный 5 9 13 3 4" xfId="57289"/>
    <cellStyle name="Обычный 5 9 13 4" xfId="27422"/>
    <cellStyle name="Обычный 5 9 13 4 2" xfId="27423"/>
    <cellStyle name="Обычный 5 9 13 4 2 2" xfId="27424"/>
    <cellStyle name="Обычный 5 9 13 4 2 2 2" xfId="57290"/>
    <cellStyle name="Обычный 5 9 13 4 2 3" xfId="57291"/>
    <cellStyle name="Обычный 5 9 13 4 3" xfId="27425"/>
    <cellStyle name="Обычный 5 9 13 4 3 2" xfId="57292"/>
    <cellStyle name="Обычный 5 9 13 4 4" xfId="57293"/>
    <cellStyle name="Обычный 5 9 13 5" xfId="27426"/>
    <cellStyle name="Обычный 5 9 13 5 2" xfId="27427"/>
    <cellStyle name="Обычный 5 9 13 5 2 2" xfId="57294"/>
    <cellStyle name="Обычный 5 9 13 5 3" xfId="57295"/>
    <cellStyle name="Обычный 5 9 13 6" xfId="27428"/>
    <cellStyle name="Обычный 5 9 13 6 2" xfId="57296"/>
    <cellStyle name="Обычный 5 9 13 7" xfId="27429"/>
    <cellStyle name="Обычный 5 9 13 7 2" xfId="57297"/>
    <cellStyle name="Обычный 5 9 13 8" xfId="57298"/>
    <cellStyle name="Обычный 5 9 14" xfId="27430"/>
    <cellStyle name="Обычный 5 9 14 2" xfId="27431"/>
    <cellStyle name="Обычный 5 9 14 2 2" xfId="27432"/>
    <cellStyle name="Обычный 5 9 14 2 2 2" xfId="27433"/>
    <cellStyle name="Обычный 5 9 14 2 2 2 2" xfId="57299"/>
    <cellStyle name="Обычный 5 9 14 2 2 3" xfId="57300"/>
    <cellStyle name="Обычный 5 9 14 2 3" xfId="27434"/>
    <cellStyle name="Обычный 5 9 14 2 3 2" xfId="57301"/>
    <cellStyle name="Обычный 5 9 14 2 4" xfId="57302"/>
    <cellStyle name="Обычный 5 9 14 3" xfId="27435"/>
    <cellStyle name="Обычный 5 9 14 3 2" xfId="27436"/>
    <cellStyle name="Обычный 5 9 14 3 2 2" xfId="27437"/>
    <cellStyle name="Обычный 5 9 14 3 2 2 2" xfId="57303"/>
    <cellStyle name="Обычный 5 9 14 3 2 3" xfId="57304"/>
    <cellStyle name="Обычный 5 9 14 3 3" xfId="27438"/>
    <cellStyle name="Обычный 5 9 14 3 3 2" xfId="57305"/>
    <cellStyle name="Обычный 5 9 14 3 4" xfId="57306"/>
    <cellStyle name="Обычный 5 9 14 4" xfId="27439"/>
    <cellStyle name="Обычный 5 9 14 4 2" xfId="27440"/>
    <cellStyle name="Обычный 5 9 14 4 2 2" xfId="27441"/>
    <cellStyle name="Обычный 5 9 14 4 2 2 2" xfId="57307"/>
    <cellStyle name="Обычный 5 9 14 4 2 3" xfId="57308"/>
    <cellStyle name="Обычный 5 9 14 4 3" xfId="27442"/>
    <cellStyle name="Обычный 5 9 14 4 3 2" xfId="57309"/>
    <cellStyle name="Обычный 5 9 14 4 4" xfId="57310"/>
    <cellStyle name="Обычный 5 9 14 5" xfId="27443"/>
    <cellStyle name="Обычный 5 9 14 5 2" xfId="27444"/>
    <cellStyle name="Обычный 5 9 14 5 2 2" xfId="57311"/>
    <cellStyle name="Обычный 5 9 14 5 3" xfId="57312"/>
    <cellStyle name="Обычный 5 9 14 6" xfId="27445"/>
    <cellStyle name="Обычный 5 9 14 6 2" xfId="57313"/>
    <cellStyle name="Обычный 5 9 14 7" xfId="27446"/>
    <cellStyle name="Обычный 5 9 14 7 2" xfId="57314"/>
    <cellStyle name="Обычный 5 9 14 8" xfId="57315"/>
    <cellStyle name="Обычный 5 9 15" xfId="27447"/>
    <cellStyle name="Обычный 5 9 15 2" xfId="27448"/>
    <cellStyle name="Обычный 5 9 15 2 2" xfId="27449"/>
    <cellStyle name="Обычный 5 9 15 2 2 2" xfId="27450"/>
    <cellStyle name="Обычный 5 9 15 2 2 2 2" xfId="57316"/>
    <cellStyle name="Обычный 5 9 15 2 2 3" xfId="57317"/>
    <cellStyle name="Обычный 5 9 15 2 3" xfId="27451"/>
    <cellStyle name="Обычный 5 9 15 2 3 2" xfId="57318"/>
    <cellStyle name="Обычный 5 9 15 2 4" xfId="57319"/>
    <cellStyle name="Обычный 5 9 15 3" xfId="27452"/>
    <cellStyle name="Обычный 5 9 15 3 2" xfId="27453"/>
    <cellStyle name="Обычный 5 9 15 3 2 2" xfId="27454"/>
    <cellStyle name="Обычный 5 9 15 3 2 2 2" xfId="57320"/>
    <cellStyle name="Обычный 5 9 15 3 2 3" xfId="57321"/>
    <cellStyle name="Обычный 5 9 15 3 3" xfId="27455"/>
    <cellStyle name="Обычный 5 9 15 3 3 2" xfId="57322"/>
    <cellStyle name="Обычный 5 9 15 3 4" xfId="57323"/>
    <cellStyle name="Обычный 5 9 15 4" xfId="27456"/>
    <cellStyle name="Обычный 5 9 15 4 2" xfId="27457"/>
    <cellStyle name="Обычный 5 9 15 4 2 2" xfId="27458"/>
    <cellStyle name="Обычный 5 9 15 4 2 2 2" xfId="57324"/>
    <cellStyle name="Обычный 5 9 15 4 2 3" xfId="57325"/>
    <cellStyle name="Обычный 5 9 15 4 3" xfId="27459"/>
    <cellStyle name="Обычный 5 9 15 4 3 2" xfId="57326"/>
    <cellStyle name="Обычный 5 9 15 4 4" xfId="57327"/>
    <cellStyle name="Обычный 5 9 15 5" xfId="27460"/>
    <cellStyle name="Обычный 5 9 15 5 2" xfId="27461"/>
    <cellStyle name="Обычный 5 9 15 5 2 2" xfId="57328"/>
    <cellStyle name="Обычный 5 9 15 5 3" xfId="57329"/>
    <cellStyle name="Обычный 5 9 15 6" xfId="27462"/>
    <cellStyle name="Обычный 5 9 15 6 2" xfId="57330"/>
    <cellStyle name="Обычный 5 9 15 7" xfId="27463"/>
    <cellStyle name="Обычный 5 9 15 7 2" xfId="57331"/>
    <cellStyle name="Обычный 5 9 15 8" xfId="57332"/>
    <cellStyle name="Обычный 5 9 16" xfId="27464"/>
    <cellStyle name="Обычный 5 9 16 2" xfId="27465"/>
    <cellStyle name="Обычный 5 9 16 2 2" xfId="27466"/>
    <cellStyle name="Обычный 5 9 16 2 2 2" xfId="27467"/>
    <cellStyle name="Обычный 5 9 16 2 2 2 2" xfId="57333"/>
    <cellStyle name="Обычный 5 9 16 2 2 3" xfId="57334"/>
    <cellStyle name="Обычный 5 9 16 2 3" xfId="27468"/>
    <cellStyle name="Обычный 5 9 16 2 3 2" xfId="57335"/>
    <cellStyle name="Обычный 5 9 16 2 4" xfId="57336"/>
    <cellStyle name="Обычный 5 9 16 3" xfId="27469"/>
    <cellStyle name="Обычный 5 9 16 3 2" xfId="27470"/>
    <cellStyle name="Обычный 5 9 16 3 2 2" xfId="27471"/>
    <cellStyle name="Обычный 5 9 16 3 2 2 2" xfId="57337"/>
    <cellStyle name="Обычный 5 9 16 3 2 3" xfId="57338"/>
    <cellStyle name="Обычный 5 9 16 3 3" xfId="27472"/>
    <cellStyle name="Обычный 5 9 16 3 3 2" xfId="57339"/>
    <cellStyle name="Обычный 5 9 16 3 4" xfId="57340"/>
    <cellStyle name="Обычный 5 9 16 4" xfId="27473"/>
    <cellStyle name="Обычный 5 9 16 4 2" xfId="27474"/>
    <cellStyle name="Обычный 5 9 16 4 2 2" xfId="27475"/>
    <cellStyle name="Обычный 5 9 16 4 2 2 2" xfId="57341"/>
    <cellStyle name="Обычный 5 9 16 4 2 3" xfId="57342"/>
    <cellStyle name="Обычный 5 9 16 4 3" xfId="27476"/>
    <cellStyle name="Обычный 5 9 16 4 3 2" xfId="57343"/>
    <cellStyle name="Обычный 5 9 16 4 4" xfId="57344"/>
    <cellStyle name="Обычный 5 9 16 5" xfId="27477"/>
    <cellStyle name="Обычный 5 9 16 5 2" xfId="27478"/>
    <cellStyle name="Обычный 5 9 16 5 2 2" xfId="57345"/>
    <cellStyle name="Обычный 5 9 16 5 3" xfId="57346"/>
    <cellStyle name="Обычный 5 9 16 6" xfId="27479"/>
    <cellStyle name="Обычный 5 9 16 6 2" xfId="57347"/>
    <cellStyle name="Обычный 5 9 16 7" xfId="27480"/>
    <cellStyle name="Обычный 5 9 16 7 2" xfId="57348"/>
    <cellStyle name="Обычный 5 9 16 8" xfId="57349"/>
    <cellStyle name="Обычный 5 9 17" xfId="27481"/>
    <cellStyle name="Обычный 5 9 17 2" xfId="27482"/>
    <cellStyle name="Обычный 5 9 17 2 2" xfId="27483"/>
    <cellStyle name="Обычный 5 9 17 2 2 2" xfId="27484"/>
    <cellStyle name="Обычный 5 9 17 2 2 2 2" xfId="57350"/>
    <cellStyle name="Обычный 5 9 17 2 2 3" xfId="57351"/>
    <cellStyle name="Обычный 5 9 17 2 3" xfId="27485"/>
    <cellStyle name="Обычный 5 9 17 2 3 2" xfId="57352"/>
    <cellStyle name="Обычный 5 9 17 2 4" xfId="57353"/>
    <cellStyle name="Обычный 5 9 17 3" xfId="27486"/>
    <cellStyle name="Обычный 5 9 17 3 2" xfId="27487"/>
    <cellStyle name="Обычный 5 9 17 3 2 2" xfId="27488"/>
    <cellStyle name="Обычный 5 9 17 3 2 2 2" xfId="57354"/>
    <cellStyle name="Обычный 5 9 17 3 2 3" xfId="57355"/>
    <cellStyle name="Обычный 5 9 17 3 3" xfId="27489"/>
    <cellStyle name="Обычный 5 9 17 3 3 2" xfId="57356"/>
    <cellStyle name="Обычный 5 9 17 3 4" xfId="57357"/>
    <cellStyle name="Обычный 5 9 17 4" xfId="27490"/>
    <cellStyle name="Обычный 5 9 17 4 2" xfId="27491"/>
    <cellStyle name="Обычный 5 9 17 4 2 2" xfId="27492"/>
    <cellStyle name="Обычный 5 9 17 4 2 2 2" xfId="57358"/>
    <cellStyle name="Обычный 5 9 17 4 2 3" xfId="57359"/>
    <cellStyle name="Обычный 5 9 17 4 3" xfId="27493"/>
    <cellStyle name="Обычный 5 9 17 4 3 2" xfId="57360"/>
    <cellStyle name="Обычный 5 9 17 4 4" xfId="57361"/>
    <cellStyle name="Обычный 5 9 17 5" xfId="27494"/>
    <cellStyle name="Обычный 5 9 17 5 2" xfId="27495"/>
    <cellStyle name="Обычный 5 9 17 5 2 2" xfId="57362"/>
    <cellStyle name="Обычный 5 9 17 5 3" xfId="57363"/>
    <cellStyle name="Обычный 5 9 17 6" xfId="27496"/>
    <cellStyle name="Обычный 5 9 17 6 2" xfId="57364"/>
    <cellStyle name="Обычный 5 9 17 7" xfId="27497"/>
    <cellStyle name="Обычный 5 9 17 7 2" xfId="57365"/>
    <cellStyle name="Обычный 5 9 17 8" xfId="57366"/>
    <cellStyle name="Обычный 5 9 18" xfId="27498"/>
    <cellStyle name="Обычный 5 9 18 2" xfId="27499"/>
    <cellStyle name="Обычный 5 9 18 2 2" xfId="27500"/>
    <cellStyle name="Обычный 5 9 18 2 2 2" xfId="27501"/>
    <cellStyle name="Обычный 5 9 18 2 2 2 2" xfId="57367"/>
    <cellStyle name="Обычный 5 9 18 2 2 3" xfId="57368"/>
    <cellStyle name="Обычный 5 9 18 2 3" xfId="27502"/>
    <cellStyle name="Обычный 5 9 18 2 3 2" xfId="57369"/>
    <cellStyle name="Обычный 5 9 18 2 4" xfId="57370"/>
    <cellStyle name="Обычный 5 9 18 3" xfId="27503"/>
    <cellStyle name="Обычный 5 9 18 3 2" xfId="27504"/>
    <cellStyle name="Обычный 5 9 18 3 2 2" xfId="27505"/>
    <cellStyle name="Обычный 5 9 18 3 2 2 2" xfId="57371"/>
    <cellStyle name="Обычный 5 9 18 3 2 3" xfId="57372"/>
    <cellStyle name="Обычный 5 9 18 3 3" xfId="27506"/>
    <cellStyle name="Обычный 5 9 18 3 3 2" xfId="57373"/>
    <cellStyle name="Обычный 5 9 18 3 4" xfId="57374"/>
    <cellStyle name="Обычный 5 9 18 4" xfId="27507"/>
    <cellStyle name="Обычный 5 9 18 4 2" xfId="27508"/>
    <cellStyle name="Обычный 5 9 18 4 2 2" xfId="27509"/>
    <cellStyle name="Обычный 5 9 18 4 2 2 2" xfId="57375"/>
    <cellStyle name="Обычный 5 9 18 4 2 3" xfId="57376"/>
    <cellStyle name="Обычный 5 9 18 4 3" xfId="27510"/>
    <cellStyle name="Обычный 5 9 18 4 3 2" xfId="57377"/>
    <cellStyle name="Обычный 5 9 18 4 4" xfId="57378"/>
    <cellStyle name="Обычный 5 9 18 5" xfId="27511"/>
    <cellStyle name="Обычный 5 9 18 5 2" xfId="27512"/>
    <cellStyle name="Обычный 5 9 18 5 2 2" xfId="57379"/>
    <cellStyle name="Обычный 5 9 18 5 3" xfId="57380"/>
    <cellStyle name="Обычный 5 9 18 6" xfId="27513"/>
    <cellStyle name="Обычный 5 9 18 6 2" xfId="57381"/>
    <cellStyle name="Обычный 5 9 18 7" xfId="27514"/>
    <cellStyle name="Обычный 5 9 18 7 2" xfId="57382"/>
    <cellStyle name="Обычный 5 9 18 8" xfId="57383"/>
    <cellStyle name="Обычный 5 9 19" xfId="27515"/>
    <cellStyle name="Обычный 5 9 19 2" xfId="27516"/>
    <cellStyle name="Обычный 5 9 19 2 2" xfId="27517"/>
    <cellStyle name="Обычный 5 9 19 2 2 2" xfId="27518"/>
    <cellStyle name="Обычный 5 9 19 2 2 2 2" xfId="57384"/>
    <cellStyle name="Обычный 5 9 19 2 2 3" xfId="57385"/>
    <cellStyle name="Обычный 5 9 19 2 3" xfId="27519"/>
    <cellStyle name="Обычный 5 9 19 2 3 2" xfId="57386"/>
    <cellStyle name="Обычный 5 9 19 2 4" xfId="57387"/>
    <cellStyle name="Обычный 5 9 19 3" xfId="27520"/>
    <cellStyle name="Обычный 5 9 19 3 2" xfId="27521"/>
    <cellStyle name="Обычный 5 9 19 3 2 2" xfId="27522"/>
    <cellStyle name="Обычный 5 9 19 3 2 2 2" xfId="57388"/>
    <cellStyle name="Обычный 5 9 19 3 2 3" xfId="57389"/>
    <cellStyle name="Обычный 5 9 19 3 3" xfId="27523"/>
    <cellStyle name="Обычный 5 9 19 3 3 2" xfId="57390"/>
    <cellStyle name="Обычный 5 9 19 3 4" xfId="57391"/>
    <cellStyle name="Обычный 5 9 19 4" xfId="27524"/>
    <cellStyle name="Обычный 5 9 19 4 2" xfId="27525"/>
    <cellStyle name="Обычный 5 9 19 4 2 2" xfId="27526"/>
    <cellStyle name="Обычный 5 9 19 4 2 2 2" xfId="57392"/>
    <cellStyle name="Обычный 5 9 19 4 2 3" xfId="57393"/>
    <cellStyle name="Обычный 5 9 19 4 3" xfId="27527"/>
    <cellStyle name="Обычный 5 9 19 4 3 2" xfId="57394"/>
    <cellStyle name="Обычный 5 9 19 4 4" xfId="57395"/>
    <cellStyle name="Обычный 5 9 19 5" xfId="27528"/>
    <cellStyle name="Обычный 5 9 19 5 2" xfId="27529"/>
    <cellStyle name="Обычный 5 9 19 5 2 2" xfId="57396"/>
    <cellStyle name="Обычный 5 9 19 5 3" xfId="57397"/>
    <cellStyle name="Обычный 5 9 19 6" xfId="27530"/>
    <cellStyle name="Обычный 5 9 19 6 2" xfId="57398"/>
    <cellStyle name="Обычный 5 9 19 7" xfId="27531"/>
    <cellStyle name="Обычный 5 9 19 7 2" xfId="57399"/>
    <cellStyle name="Обычный 5 9 19 8" xfId="57400"/>
    <cellStyle name="Обычный 5 9 2" xfId="27532"/>
    <cellStyle name="Обычный 5 9 2 2" xfId="27533"/>
    <cellStyle name="Обычный 5 9 2 2 2" xfId="27534"/>
    <cellStyle name="Обычный 5 9 2 2 2 2" xfId="27535"/>
    <cellStyle name="Обычный 5 9 2 2 2 2 2" xfId="57401"/>
    <cellStyle name="Обычный 5 9 2 2 2 3" xfId="57402"/>
    <cellStyle name="Обычный 5 9 2 2 3" xfId="27536"/>
    <cellStyle name="Обычный 5 9 2 2 3 2" xfId="57403"/>
    <cellStyle name="Обычный 5 9 2 2 4" xfId="57404"/>
    <cellStyle name="Обычный 5 9 2 3" xfId="27537"/>
    <cellStyle name="Обычный 5 9 2 3 2" xfId="27538"/>
    <cellStyle name="Обычный 5 9 2 3 2 2" xfId="27539"/>
    <cellStyle name="Обычный 5 9 2 3 2 2 2" xfId="57405"/>
    <cellStyle name="Обычный 5 9 2 3 2 3" xfId="57406"/>
    <cellStyle name="Обычный 5 9 2 3 3" xfId="27540"/>
    <cellStyle name="Обычный 5 9 2 3 3 2" xfId="57407"/>
    <cellStyle name="Обычный 5 9 2 3 4" xfId="57408"/>
    <cellStyle name="Обычный 5 9 2 4" xfId="27541"/>
    <cellStyle name="Обычный 5 9 2 4 2" xfId="27542"/>
    <cellStyle name="Обычный 5 9 2 4 2 2" xfId="27543"/>
    <cellStyle name="Обычный 5 9 2 4 2 2 2" xfId="57409"/>
    <cellStyle name="Обычный 5 9 2 4 2 3" xfId="57410"/>
    <cellStyle name="Обычный 5 9 2 4 3" xfId="27544"/>
    <cellStyle name="Обычный 5 9 2 4 3 2" xfId="57411"/>
    <cellStyle name="Обычный 5 9 2 4 4" xfId="57412"/>
    <cellStyle name="Обычный 5 9 2 5" xfId="27545"/>
    <cellStyle name="Обычный 5 9 2 5 2" xfId="27546"/>
    <cellStyle name="Обычный 5 9 2 5 2 2" xfId="57413"/>
    <cellStyle name="Обычный 5 9 2 5 3" xfId="57414"/>
    <cellStyle name="Обычный 5 9 2 6" xfId="27547"/>
    <cellStyle name="Обычный 5 9 2 6 2" xfId="57415"/>
    <cellStyle name="Обычный 5 9 2 7" xfId="27548"/>
    <cellStyle name="Обычный 5 9 2 7 2" xfId="57416"/>
    <cellStyle name="Обычный 5 9 2 8" xfId="57417"/>
    <cellStyle name="Обычный 5 9 20" xfId="27549"/>
    <cellStyle name="Обычный 5 9 20 2" xfId="27550"/>
    <cellStyle name="Обычный 5 9 20 2 2" xfId="27551"/>
    <cellStyle name="Обычный 5 9 20 2 2 2" xfId="27552"/>
    <cellStyle name="Обычный 5 9 20 2 2 2 2" xfId="57418"/>
    <cellStyle name="Обычный 5 9 20 2 2 3" xfId="57419"/>
    <cellStyle name="Обычный 5 9 20 2 3" xfId="27553"/>
    <cellStyle name="Обычный 5 9 20 2 3 2" xfId="57420"/>
    <cellStyle name="Обычный 5 9 20 2 4" xfId="57421"/>
    <cellStyle name="Обычный 5 9 20 3" xfId="27554"/>
    <cellStyle name="Обычный 5 9 20 3 2" xfId="27555"/>
    <cellStyle name="Обычный 5 9 20 3 2 2" xfId="27556"/>
    <cellStyle name="Обычный 5 9 20 3 2 2 2" xfId="57422"/>
    <cellStyle name="Обычный 5 9 20 3 2 3" xfId="57423"/>
    <cellStyle name="Обычный 5 9 20 3 3" xfId="27557"/>
    <cellStyle name="Обычный 5 9 20 3 3 2" xfId="57424"/>
    <cellStyle name="Обычный 5 9 20 3 4" xfId="57425"/>
    <cellStyle name="Обычный 5 9 20 4" xfId="27558"/>
    <cellStyle name="Обычный 5 9 20 4 2" xfId="27559"/>
    <cellStyle name="Обычный 5 9 20 4 2 2" xfId="27560"/>
    <cellStyle name="Обычный 5 9 20 4 2 2 2" xfId="57426"/>
    <cellStyle name="Обычный 5 9 20 4 2 3" xfId="57427"/>
    <cellStyle name="Обычный 5 9 20 4 3" xfId="27561"/>
    <cellStyle name="Обычный 5 9 20 4 3 2" xfId="57428"/>
    <cellStyle name="Обычный 5 9 20 4 4" xfId="57429"/>
    <cellStyle name="Обычный 5 9 20 5" xfId="27562"/>
    <cellStyle name="Обычный 5 9 20 5 2" xfId="27563"/>
    <cellStyle name="Обычный 5 9 20 5 2 2" xfId="57430"/>
    <cellStyle name="Обычный 5 9 20 5 3" xfId="57431"/>
    <cellStyle name="Обычный 5 9 20 6" xfId="27564"/>
    <cellStyle name="Обычный 5 9 20 6 2" xfId="57432"/>
    <cellStyle name="Обычный 5 9 20 7" xfId="27565"/>
    <cellStyle name="Обычный 5 9 20 7 2" xfId="57433"/>
    <cellStyle name="Обычный 5 9 20 8" xfId="57434"/>
    <cellStyle name="Обычный 5 9 21" xfId="27566"/>
    <cellStyle name="Обычный 5 9 21 2" xfId="27567"/>
    <cellStyle name="Обычный 5 9 21 2 2" xfId="27568"/>
    <cellStyle name="Обычный 5 9 21 2 2 2" xfId="27569"/>
    <cellStyle name="Обычный 5 9 21 2 2 2 2" xfId="57435"/>
    <cellStyle name="Обычный 5 9 21 2 2 3" xfId="57436"/>
    <cellStyle name="Обычный 5 9 21 2 3" xfId="27570"/>
    <cellStyle name="Обычный 5 9 21 2 3 2" xfId="57437"/>
    <cellStyle name="Обычный 5 9 21 2 4" xfId="57438"/>
    <cellStyle name="Обычный 5 9 21 3" xfId="27571"/>
    <cellStyle name="Обычный 5 9 21 3 2" xfId="27572"/>
    <cellStyle name="Обычный 5 9 21 3 2 2" xfId="27573"/>
    <cellStyle name="Обычный 5 9 21 3 2 2 2" xfId="57439"/>
    <cellStyle name="Обычный 5 9 21 3 2 3" xfId="57440"/>
    <cellStyle name="Обычный 5 9 21 3 3" xfId="27574"/>
    <cellStyle name="Обычный 5 9 21 3 3 2" xfId="57441"/>
    <cellStyle name="Обычный 5 9 21 3 4" xfId="57442"/>
    <cellStyle name="Обычный 5 9 21 4" xfId="27575"/>
    <cellStyle name="Обычный 5 9 21 4 2" xfId="27576"/>
    <cellStyle name="Обычный 5 9 21 4 2 2" xfId="27577"/>
    <cellStyle name="Обычный 5 9 21 4 2 2 2" xfId="57443"/>
    <cellStyle name="Обычный 5 9 21 4 2 3" xfId="57444"/>
    <cellStyle name="Обычный 5 9 21 4 3" xfId="27578"/>
    <cellStyle name="Обычный 5 9 21 4 3 2" xfId="57445"/>
    <cellStyle name="Обычный 5 9 21 4 4" xfId="57446"/>
    <cellStyle name="Обычный 5 9 21 5" xfId="27579"/>
    <cellStyle name="Обычный 5 9 21 5 2" xfId="27580"/>
    <cellStyle name="Обычный 5 9 21 5 2 2" xfId="57447"/>
    <cellStyle name="Обычный 5 9 21 5 3" xfId="57448"/>
    <cellStyle name="Обычный 5 9 21 6" xfId="27581"/>
    <cellStyle name="Обычный 5 9 21 6 2" xfId="57449"/>
    <cellStyle name="Обычный 5 9 21 7" xfId="27582"/>
    <cellStyle name="Обычный 5 9 21 7 2" xfId="57450"/>
    <cellStyle name="Обычный 5 9 21 8" xfId="57451"/>
    <cellStyle name="Обычный 5 9 22" xfId="27583"/>
    <cellStyle name="Обычный 5 9 22 2" xfId="27584"/>
    <cellStyle name="Обычный 5 9 22 2 2" xfId="27585"/>
    <cellStyle name="Обычный 5 9 22 2 2 2" xfId="27586"/>
    <cellStyle name="Обычный 5 9 22 2 2 2 2" xfId="57452"/>
    <cellStyle name="Обычный 5 9 22 2 2 3" xfId="57453"/>
    <cellStyle name="Обычный 5 9 22 2 3" xfId="27587"/>
    <cellStyle name="Обычный 5 9 22 2 3 2" xfId="57454"/>
    <cellStyle name="Обычный 5 9 22 2 4" xfId="57455"/>
    <cellStyle name="Обычный 5 9 22 3" xfId="27588"/>
    <cellStyle name="Обычный 5 9 22 3 2" xfId="27589"/>
    <cellStyle name="Обычный 5 9 22 3 2 2" xfId="27590"/>
    <cellStyle name="Обычный 5 9 22 3 2 2 2" xfId="57456"/>
    <cellStyle name="Обычный 5 9 22 3 2 3" xfId="57457"/>
    <cellStyle name="Обычный 5 9 22 3 3" xfId="27591"/>
    <cellStyle name="Обычный 5 9 22 3 3 2" xfId="57458"/>
    <cellStyle name="Обычный 5 9 22 3 4" xfId="57459"/>
    <cellStyle name="Обычный 5 9 22 4" xfId="27592"/>
    <cellStyle name="Обычный 5 9 22 4 2" xfId="27593"/>
    <cellStyle name="Обычный 5 9 22 4 2 2" xfId="27594"/>
    <cellStyle name="Обычный 5 9 22 4 2 2 2" xfId="57460"/>
    <cellStyle name="Обычный 5 9 22 4 2 3" xfId="57461"/>
    <cellStyle name="Обычный 5 9 22 4 3" xfId="27595"/>
    <cellStyle name="Обычный 5 9 22 4 3 2" xfId="57462"/>
    <cellStyle name="Обычный 5 9 22 4 4" xfId="57463"/>
    <cellStyle name="Обычный 5 9 22 5" xfId="27596"/>
    <cellStyle name="Обычный 5 9 22 5 2" xfId="27597"/>
    <cellStyle name="Обычный 5 9 22 5 2 2" xfId="57464"/>
    <cellStyle name="Обычный 5 9 22 5 3" xfId="57465"/>
    <cellStyle name="Обычный 5 9 22 6" xfId="27598"/>
    <cellStyle name="Обычный 5 9 22 6 2" xfId="57466"/>
    <cellStyle name="Обычный 5 9 22 7" xfId="27599"/>
    <cellStyle name="Обычный 5 9 22 7 2" xfId="57467"/>
    <cellStyle name="Обычный 5 9 22 8" xfId="57468"/>
    <cellStyle name="Обычный 5 9 23" xfId="27600"/>
    <cellStyle name="Обычный 5 9 23 2" xfId="27601"/>
    <cellStyle name="Обычный 5 9 23 2 2" xfId="27602"/>
    <cellStyle name="Обычный 5 9 23 2 2 2" xfId="27603"/>
    <cellStyle name="Обычный 5 9 23 2 2 2 2" xfId="57469"/>
    <cellStyle name="Обычный 5 9 23 2 2 3" xfId="57470"/>
    <cellStyle name="Обычный 5 9 23 2 3" xfId="27604"/>
    <cellStyle name="Обычный 5 9 23 2 3 2" xfId="57471"/>
    <cellStyle name="Обычный 5 9 23 2 4" xfId="57472"/>
    <cellStyle name="Обычный 5 9 23 3" xfId="27605"/>
    <cellStyle name="Обычный 5 9 23 3 2" xfId="27606"/>
    <cellStyle name="Обычный 5 9 23 3 2 2" xfId="27607"/>
    <cellStyle name="Обычный 5 9 23 3 2 2 2" xfId="57473"/>
    <cellStyle name="Обычный 5 9 23 3 2 3" xfId="57474"/>
    <cellStyle name="Обычный 5 9 23 3 3" xfId="27608"/>
    <cellStyle name="Обычный 5 9 23 3 3 2" xfId="57475"/>
    <cellStyle name="Обычный 5 9 23 3 4" xfId="57476"/>
    <cellStyle name="Обычный 5 9 23 4" xfId="27609"/>
    <cellStyle name="Обычный 5 9 23 4 2" xfId="27610"/>
    <cellStyle name="Обычный 5 9 23 4 2 2" xfId="27611"/>
    <cellStyle name="Обычный 5 9 23 4 2 2 2" xfId="57477"/>
    <cellStyle name="Обычный 5 9 23 4 2 3" xfId="57478"/>
    <cellStyle name="Обычный 5 9 23 4 3" xfId="27612"/>
    <cellStyle name="Обычный 5 9 23 4 3 2" xfId="57479"/>
    <cellStyle name="Обычный 5 9 23 4 4" xfId="57480"/>
    <cellStyle name="Обычный 5 9 23 5" xfId="27613"/>
    <cellStyle name="Обычный 5 9 23 5 2" xfId="27614"/>
    <cellStyle name="Обычный 5 9 23 5 2 2" xfId="57481"/>
    <cellStyle name="Обычный 5 9 23 5 3" xfId="57482"/>
    <cellStyle name="Обычный 5 9 23 6" xfId="27615"/>
    <cellStyle name="Обычный 5 9 23 6 2" xfId="57483"/>
    <cellStyle name="Обычный 5 9 23 7" xfId="27616"/>
    <cellStyle name="Обычный 5 9 23 7 2" xfId="57484"/>
    <cellStyle name="Обычный 5 9 23 8" xfId="57485"/>
    <cellStyle name="Обычный 5 9 24" xfId="27617"/>
    <cellStyle name="Обычный 5 9 24 2" xfId="27618"/>
    <cellStyle name="Обычный 5 9 24 2 2" xfId="27619"/>
    <cellStyle name="Обычный 5 9 24 2 2 2" xfId="27620"/>
    <cellStyle name="Обычный 5 9 24 2 2 2 2" xfId="57486"/>
    <cellStyle name="Обычный 5 9 24 2 2 3" xfId="57487"/>
    <cellStyle name="Обычный 5 9 24 2 3" xfId="27621"/>
    <cellStyle name="Обычный 5 9 24 2 3 2" xfId="57488"/>
    <cellStyle name="Обычный 5 9 24 2 4" xfId="57489"/>
    <cellStyle name="Обычный 5 9 24 3" xfId="27622"/>
    <cellStyle name="Обычный 5 9 24 3 2" xfId="27623"/>
    <cellStyle name="Обычный 5 9 24 3 2 2" xfId="27624"/>
    <cellStyle name="Обычный 5 9 24 3 2 2 2" xfId="57490"/>
    <cellStyle name="Обычный 5 9 24 3 2 3" xfId="57491"/>
    <cellStyle name="Обычный 5 9 24 3 3" xfId="27625"/>
    <cellStyle name="Обычный 5 9 24 3 3 2" xfId="57492"/>
    <cellStyle name="Обычный 5 9 24 3 4" xfId="57493"/>
    <cellStyle name="Обычный 5 9 24 4" xfId="27626"/>
    <cellStyle name="Обычный 5 9 24 4 2" xfId="27627"/>
    <cellStyle name="Обычный 5 9 24 4 2 2" xfId="27628"/>
    <cellStyle name="Обычный 5 9 24 4 2 2 2" xfId="57494"/>
    <cellStyle name="Обычный 5 9 24 4 2 3" xfId="57495"/>
    <cellStyle name="Обычный 5 9 24 4 3" xfId="27629"/>
    <cellStyle name="Обычный 5 9 24 4 3 2" xfId="57496"/>
    <cellStyle name="Обычный 5 9 24 4 4" xfId="57497"/>
    <cellStyle name="Обычный 5 9 24 5" xfId="27630"/>
    <cellStyle name="Обычный 5 9 24 5 2" xfId="27631"/>
    <cellStyle name="Обычный 5 9 24 5 2 2" xfId="57498"/>
    <cellStyle name="Обычный 5 9 24 5 3" xfId="57499"/>
    <cellStyle name="Обычный 5 9 24 6" xfId="27632"/>
    <cellStyle name="Обычный 5 9 24 6 2" xfId="57500"/>
    <cellStyle name="Обычный 5 9 24 7" xfId="27633"/>
    <cellStyle name="Обычный 5 9 24 7 2" xfId="57501"/>
    <cellStyle name="Обычный 5 9 24 8" xfId="57502"/>
    <cellStyle name="Обычный 5 9 25" xfId="27634"/>
    <cellStyle name="Обычный 5 9 25 2" xfId="27635"/>
    <cellStyle name="Обычный 5 9 25 2 2" xfId="27636"/>
    <cellStyle name="Обычный 5 9 25 2 2 2" xfId="27637"/>
    <cellStyle name="Обычный 5 9 25 2 2 2 2" xfId="57503"/>
    <cellStyle name="Обычный 5 9 25 2 2 3" xfId="57504"/>
    <cellStyle name="Обычный 5 9 25 2 3" xfId="27638"/>
    <cellStyle name="Обычный 5 9 25 2 3 2" xfId="57505"/>
    <cellStyle name="Обычный 5 9 25 2 4" xfId="57506"/>
    <cellStyle name="Обычный 5 9 25 3" xfId="27639"/>
    <cellStyle name="Обычный 5 9 25 3 2" xfId="27640"/>
    <cellStyle name="Обычный 5 9 25 3 2 2" xfId="27641"/>
    <cellStyle name="Обычный 5 9 25 3 2 2 2" xfId="57507"/>
    <cellStyle name="Обычный 5 9 25 3 2 3" xfId="57508"/>
    <cellStyle name="Обычный 5 9 25 3 3" xfId="27642"/>
    <cellStyle name="Обычный 5 9 25 3 3 2" xfId="57509"/>
    <cellStyle name="Обычный 5 9 25 3 4" xfId="57510"/>
    <cellStyle name="Обычный 5 9 25 4" xfId="27643"/>
    <cellStyle name="Обычный 5 9 25 4 2" xfId="27644"/>
    <cellStyle name="Обычный 5 9 25 4 2 2" xfId="27645"/>
    <cellStyle name="Обычный 5 9 25 4 2 2 2" xfId="57511"/>
    <cellStyle name="Обычный 5 9 25 4 2 3" xfId="57512"/>
    <cellStyle name="Обычный 5 9 25 4 3" xfId="27646"/>
    <cellStyle name="Обычный 5 9 25 4 3 2" xfId="57513"/>
    <cellStyle name="Обычный 5 9 25 4 4" xfId="57514"/>
    <cellStyle name="Обычный 5 9 25 5" xfId="27647"/>
    <cellStyle name="Обычный 5 9 25 5 2" xfId="27648"/>
    <cellStyle name="Обычный 5 9 25 5 2 2" xfId="57515"/>
    <cellStyle name="Обычный 5 9 25 5 3" xfId="57516"/>
    <cellStyle name="Обычный 5 9 25 6" xfId="27649"/>
    <cellStyle name="Обычный 5 9 25 6 2" xfId="57517"/>
    <cellStyle name="Обычный 5 9 25 7" xfId="27650"/>
    <cellStyle name="Обычный 5 9 25 7 2" xfId="57518"/>
    <cellStyle name="Обычный 5 9 25 8" xfId="57519"/>
    <cellStyle name="Обычный 5 9 26" xfId="27651"/>
    <cellStyle name="Обычный 5 9 26 2" xfId="27652"/>
    <cellStyle name="Обычный 5 9 26 2 2" xfId="27653"/>
    <cellStyle name="Обычный 5 9 26 2 2 2" xfId="27654"/>
    <cellStyle name="Обычный 5 9 26 2 2 2 2" xfId="57520"/>
    <cellStyle name="Обычный 5 9 26 2 2 3" xfId="57521"/>
    <cellStyle name="Обычный 5 9 26 2 3" xfId="27655"/>
    <cellStyle name="Обычный 5 9 26 2 3 2" xfId="57522"/>
    <cellStyle name="Обычный 5 9 26 2 4" xfId="57523"/>
    <cellStyle name="Обычный 5 9 26 3" xfId="27656"/>
    <cellStyle name="Обычный 5 9 26 3 2" xfId="27657"/>
    <cellStyle name="Обычный 5 9 26 3 2 2" xfId="27658"/>
    <cellStyle name="Обычный 5 9 26 3 2 2 2" xfId="57524"/>
    <cellStyle name="Обычный 5 9 26 3 2 3" xfId="57525"/>
    <cellStyle name="Обычный 5 9 26 3 3" xfId="27659"/>
    <cellStyle name="Обычный 5 9 26 3 3 2" xfId="57526"/>
    <cellStyle name="Обычный 5 9 26 3 4" xfId="57527"/>
    <cellStyle name="Обычный 5 9 26 4" xfId="27660"/>
    <cellStyle name="Обычный 5 9 26 4 2" xfId="27661"/>
    <cellStyle name="Обычный 5 9 26 4 2 2" xfId="27662"/>
    <cellStyle name="Обычный 5 9 26 4 2 2 2" xfId="57528"/>
    <cellStyle name="Обычный 5 9 26 4 2 3" xfId="57529"/>
    <cellStyle name="Обычный 5 9 26 4 3" xfId="27663"/>
    <cellStyle name="Обычный 5 9 26 4 3 2" xfId="57530"/>
    <cellStyle name="Обычный 5 9 26 4 4" xfId="57531"/>
    <cellStyle name="Обычный 5 9 26 5" xfId="27664"/>
    <cellStyle name="Обычный 5 9 26 5 2" xfId="27665"/>
    <cellStyle name="Обычный 5 9 26 5 2 2" xfId="57532"/>
    <cellStyle name="Обычный 5 9 26 5 3" xfId="57533"/>
    <cellStyle name="Обычный 5 9 26 6" xfId="27666"/>
    <cellStyle name="Обычный 5 9 26 6 2" xfId="57534"/>
    <cellStyle name="Обычный 5 9 26 7" xfId="27667"/>
    <cellStyle name="Обычный 5 9 26 7 2" xfId="57535"/>
    <cellStyle name="Обычный 5 9 26 8" xfId="57536"/>
    <cellStyle name="Обычный 5 9 27" xfId="27668"/>
    <cellStyle name="Обычный 5 9 27 2" xfId="27669"/>
    <cellStyle name="Обычный 5 9 27 2 2" xfId="27670"/>
    <cellStyle name="Обычный 5 9 27 2 2 2" xfId="27671"/>
    <cellStyle name="Обычный 5 9 27 2 2 2 2" xfId="57537"/>
    <cellStyle name="Обычный 5 9 27 2 2 3" xfId="57538"/>
    <cellStyle name="Обычный 5 9 27 2 3" xfId="27672"/>
    <cellStyle name="Обычный 5 9 27 2 3 2" xfId="57539"/>
    <cellStyle name="Обычный 5 9 27 2 4" xfId="57540"/>
    <cellStyle name="Обычный 5 9 27 3" xfId="27673"/>
    <cellStyle name="Обычный 5 9 27 3 2" xfId="27674"/>
    <cellStyle name="Обычный 5 9 27 3 2 2" xfId="27675"/>
    <cellStyle name="Обычный 5 9 27 3 2 2 2" xfId="57541"/>
    <cellStyle name="Обычный 5 9 27 3 2 3" xfId="57542"/>
    <cellStyle name="Обычный 5 9 27 3 3" xfId="27676"/>
    <cellStyle name="Обычный 5 9 27 3 3 2" xfId="57543"/>
    <cellStyle name="Обычный 5 9 27 3 4" xfId="57544"/>
    <cellStyle name="Обычный 5 9 27 4" xfId="27677"/>
    <cellStyle name="Обычный 5 9 27 4 2" xfId="27678"/>
    <cellStyle name="Обычный 5 9 27 4 2 2" xfId="27679"/>
    <cellStyle name="Обычный 5 9 27 4 2 2 2" xfId="57545"/>
    <cellStyle name="Обычный 5 9 27 4 2 3" xfId="57546"/>
    <cellStyle name="Обычный 5 9 27 4 3" xfId="27680"/>
    <cellStyle name="Обычный 5 9 27 4 3 2" xfId="57547"/>
    <cellStyle name="Обычный 5 9 27 4 4" xfId="57548"/>
    <cellStyle name="Обычный 5 9 27 5" xfId="27681"/>
    <cellStyle name="Обычный 5 9 27 5 2" xfId="27682"/>
    <cellStyle name="Обычный 5 9 27 5 2 2" xfId="57549"/>
    <cellStyle name="Обычный 5 9 27 5 3" xfId="57550"/>
    <cellStyle name="Обычный 5 9 27 6" xfId="27683"/>
    <cellStyle name="Обычный 5 9 27 6 2" xfId="57551"/>
    <cellStyle name="Обычный 5 9 27 7" xfId="27684"/>
    <cellStyle name="Обычный 5 9 27 7 2" xfId="57552"/>
    <cellStyle name="Обычный 5 9 27 8" xfId="57553"/>
    <cellStyle name="Обычный 5 9 28" xfId="27685"/>
    <cellStyle name="Обычный 5 9 28 2" xfId="27686"/>
    <cellStyle name="Обычный 5 9 28 2 2" xfId="27687"/>
    <cellStyle name="Обычный 5 9 28 2 2 2" xfId="27688"/>
    <cellStyle name="Обычный 5 9 28 2 2 2 2" xfId="57554"/>
    <cellStyle name="Обычный 5 9 28 2 2 3" xfId="57555"/>
    <cellStyle name="Обычный 5 9 28 2 3" xfId="27689"/>
    <cellStyle name="Обычный 5 9 28 2 3 2" xfId="57556"/>
    <cellStyle name="Обычный 5 9 28 2 4" xfId="57557"/>
    <cellStyle name="Обычный 5 9 28 3" xfId="27690"/>
    <cellStyle name="Обычный 5 9 28 3 2" xfId="27691"/>
    <cellStyle name="Обычный 5 9 28 3 2 2" xfId="27692"/>
    <cellStyle name="Обычный 5 9 28 3 2 2 2" xfId="57558"/>
    <cellStyle name="Обычный 5 9 28 3 2 3" xfId="57559"/>
    <cellStyle name="Обычный 5 9 28 3 3" xfId="27693"/>
    <cellStyle name="Обычный 5 9 28 3 3 2" xfId="57560"/>
    <cellStyle name="Обычный 5 9 28 3 4" xfId="57561"/>
    <cellStyle name="Обычный 5 9 28 4" xfId="27694"/>
    <cellStyle name="Обычный 5 9 28 4 2" xfId="27695"/>
    <cellStyle name="Обычный 5 9 28 4 2 2" xfId="27696"/>
    <cellStyle name="Обычный 5 9 28 4 2 2 2" xfId="57562"/>
    <cellStyle name="Обычный 5 9 28 4 2 3" xfId="57563"/>
    <cellStyle name="Обычный 5 9 28 4 3" xfId="27697"/>
    <cellStyle name="Обычный 5 9 28 4 3 2" xfId="57564"/>
    <cellStyle name="Обычный 5 9 28 4 4" xfId="57565"/>
    <cellStyle name="Обычный 5 9 28 5" xfId="27698"/>
    <cellStyle name="Обычный 5 9 28 5 2" xfId="27699"/>
    <cellStyle name="Обычный 5 9 28 5 2 2" xfId="57566"/>
    <cellStyle name="Обычный 5 9 28 5 3" xfId="57567"/>
    <cellStyle name="Обычный 5 9 28 6" xfId="27700"/>
    <cellStyle name="Обычный 5 9 28 6 2" xfId="57568"/>
    <cellStyle name="Обычный 5 9 28 7" xfId="27701"/>
    <cellStyle name="Обычный 5 9 28 7 2" xfId="57569"/>
    <cellStyle name="Обычный 5 9 28 8" xfId="57570"/>
    <cellStyle name="Обычный 5 9 29" xfId="27702"/>
    <cellStyle name="Обычный 5 9 29 2" xfId="27703"/>
    <cellStyle name="Обычный 5 9 29 2 2" xfId="27704"/>
    <cellStyle name="Обычный 5 9 29 2 2 2" xfId="27705"/>
    <cellStyle name="Обычный 5 9 29 2 2 2 2" xfId="57571"/>
    <cellStyle name="Обычный 5 9 29 2 2 3" xfId="57572"/>
    <cellStyle name="Обычный 5 9 29 2 3" xfId="27706"/>
    <cellStyle name="Обычный 5 9 29 2 3 2" xfId="57573"/>
    <cellStyle name="Обычный 5 9 29 2 4" xfId="57574"/>
    <cellStyle name="Обычный 5 9 29 3" xfId="27707"/>
    <cellStyle name="Обычный 5 9 29 3 2" xfId="27708"/>
    <cellStyle name="Обычный 5 9 29 3 2 2" xfId="27709"/>
    <cellStyle name="Обычный 5 9 29 3 2 2 2" xfId="57575"/>
    <cellStyle name="Обычный 5 9 29 3 2 3" xfId="57576"/>
    <cellStyle name="Обычный 5 9 29 3 3" xfId="27710"/>
    <cellStyle name="Обычный 5 9 29 3 3 2" xfId="57577"/>
    <cellStyle name="Обычный 5 9 29 3 4" xfId="57578"/>
    <cellStyle name="Обычный 5 9 29 4" xfId="27711"/>
    <cellStyle name="Обычный 5 9 29 4 2" xfId="27712"/>
    <cellStyle name="Обычный 5 9 29 4 2 2" xfId="27713"/>
    <cellStyle name="Обычный 5 9 29 4 2 2 2" xfId="57579"/>
    <cellStyle name="Обычный 5 9 29 4 2 3" xfId="57580"/>
    <cellStyle name="Обычный 5 9 29 4 3" xfId="27714"/>
    <cellStyle name="Обычный 5 9 29 4 3 2" xfId="57581"/>
    <cellStyle name="Обычный 5 9 29 4 4" xfId="57582"/>
    <cellStyle name="Обычный 5 9 29 5" xfId="27715"/>
    <cellStyle name="Обычный 5 9 29 5 2" xfId="27716"/>
    <cellStyle name="Обычный 5 9 29 5 2 2" xfId="57583"/>
    <cellStyle name="Обычный 5 9 29 5 3" xfId="57584"/>
    <cellStyle name="Обычный 5 9 29 6" xfId="27717"/>
    <cellStyle name="Обычный 5 9 29 6 2" xfId="57585"/>
    <cellStyle name="Обычный 5 9 29 7" xfId="27718"/>
    <cellStyle name="Обычный 5 9 29 7 2" xfId="57586"/>
    <cellStyle name="Обычный 5 9 29 8" xfId="57587"/>
    <cellStyle name="Обычный 5 9 3" xfId="27719"/>
    <cellStyle name="Обычный 5 9 3 2" xfId="27720"/>
    <cellStyle name="Обычный 5 9 3 2 2" xfId="27721"/>
    <cellStyle name="Обычный 5 9 3 2 2 2" xfId="27722"/>
    <cellStyle name="Обычный 5 9 3 2 2 2 2" xfId="57588"/>
    <cellStyle name="Обычный 5 9 3 2 2 3" xfId="57589"/>
    <cellStyle name="Обычный 5 9 3 2 3" xfId="27723"/>
    <cellStyle name="Обычный 5 9 3 2 3 2" xfId="57590"/>
    <cellStyle name="Обычный 5 9 3 2 4" xfId="57591"/>
    <cellStyle name="Обычный 5 9 3 3" xfId="27724"/>
    <cellStyle name="Обычный 5 9 3 3 2" xfId="27725"/>
    <cellStyle name="Обычный 5 9 3 3 2 2" xfId="27726"/>
    <cellStyle name="Обычный 5 9 3 3 2 2 2" xfId="57592"/>
    <cellStyle name="Обычный 5 9 3 3 2 3" xfId="57593"/>
    <cellStyle name="Обычный 5 9 3 3 3" xfId="27727"/>
    <cellStyle name="Обычный 5 9 3 3 3 2" xfId="57594"/>
    <cellStyle name="Обычный 5 9 3 3 4" xfId="57595"/>
    <cellStyle name="Обычный 5 9 3 4" xfId="27728"/>
    <cellStyle name="Обычный 5 9 3 4 2" xfId="27729"/>
    <cellStyle name="Обычный 5 9 3 4 2 2" xfId="27730"/>
    <cellStyle name="Обычный 5 9 3 4 2 2 2" xfId="57596"/>
    <cellStyle name="Обычный 5 9 3 4 2 3" xfId="57597"/>
    <cellStyle name="Обычный 5 9 3 4 3" xfId="27731"/>
    <cellStyle name="Обычный 5 9 3 4 3 2" xfId="57598"/>
    <cellStyle name="Обычный 5 9 3 4 4" xfId="57599"/>
    <cellStyle name="Обычный 5 9 3 5" xfId="27732"/>
    <cellStyle name="Обычный 5 9 3 5 2" xfId="27733"/>
    <cellStyle name="Обычный 5 9 3 5 2 2" xfId="57600"/>
    <cellStyle name="Обычный 5 9 3 5 3" xfId="57601"/>
    <cellStyle name="Обычный 5 9 3 6" xfId="27734"/>
    <cellStyle name="Обычный 5 9 3 6 2" xfId="57602"/>
    <cellStyle name="Обычный 5 9 3 7" xfId="27735"/>
    <cellStyle name="Обычный 5 9 3 7 2" xfId="57603"/>
    <cellStyle name="Обычный 5 9 3 8" xfId="57604"/>
    <cellStyle name="Обычный 5 9 30" xfId="27736"/>
    <cellStyle name="Обычный 5 9 30 2" xfId="27737"/>
    <cellStyle name="Обычный 5 9 30 2 2" xfId="27738"/>
    <cellStyle name="Обычный 5 9 30 2 2 2" xfId="57605"/>
    <cellStyle name="Обычный 5 9 30 2 3" xfId="57606"/>
    <cellStyle name="Обычный 5 9 30 3" xfId="27739"/>
    <cellStyle name="Обычный 5 9 30 3 2" xfId="57607"/>
    <cellStyle name="Обычный 5 9 30 4" xfId="57608"/>
    <cellStyle name="Обычный 5 9 31" xfId="27740"/>
    <cellStyle name="Обычный 5 9 31 2" xfId="27741"/>
    <cellStyle name="Обычный 5 9 31 2 2" xfId="27742"/>
    <cellStyle name="Обычный 5 9 31 2 2 2" xfId="57609"/>
    <cellStyle name="Обычный 5 9 31 2 3" xfId="57610"/>
    <cellStyle name="Обычный 5 9 31 3" xfId="27743"/>
    <cellStyle name="Обычный 5 9 31 3 2" xfId="57611"/>
    <cellStyle name="Обычный 5 9 31 4" xfId="57612"/>
    <cellStyle name="Обычный 5 9 32" xfId="27744"/>
    <cellStyle name="Обычный 5 9 32 2" xfId="27745"/>
    <cellStyle name="Обычный 5 9 32 2 2" xfId="27746"/>
    <cellStyle name="Обычный 5 9 32 2 2 2" xfId="57613"/>
    <cellStyle name="Обычный 5 9 32 2 3" xfId="57614"/>
    <cellStyle name="Обычный 5 9 32 3" xfId="27747"/>
    <cellStyle name="Обычный 5 9 32 3 2" xfId="57615"/>
    <cellStyle name="Обычный 5 9 32 4" xfId="57616"/>
    <cellStyle name="Обычный 5 9 33" xfId="27748"/>
    <cellStyle name="Обычный 5 9 33 2" xfId="27749"/>
    <cellStyle name="Обычный 5 9 33 2 2" xfId="57617"/>
    <cellStyle name="Обычный 5 9 33 3" xfId="57618"/>
    <cellStyle name="Обычный 5 9 34" xfId="27750"/>
    <cellStyle name="Обычный 5 9 34 2" xfId="57619"/>
    <cellStyle name="Обычный 5 9 35" xfId="27751"/>
    <cellStyle name="Обычный 5 9 35 2" xfId="57620"/>
    <cellStyle name="Обычный 5 9 36" xfId="57621"/>
    <cellStyle name="Обычный 5 9 37" xfId="61513"/>
    <cellStyle name="Обычный 5 9 4" xfId="27752"/>
    <cellStyle name="Обычный 5 9 4 2" xfId="27753"/>
    <cellStyle name="Обычный 5 9 4 2 2" xfId="27754"/>
    <cellStyle name="Обычный 5 9 4 2 2 2" xfId="27755"/>
    <cellStyle name="Обычный 5 9 4 2 2 2 2" xfId="57622"/>
    <cellStyle name="Обычный 5 9 4 2 2 3" xfId="57623"/>
    <cellStyle name="Обычный 5 9 4 2 3" xfId="27756"/>
    <cellStyle name="Обычный 5 9 4 2 3 2" xfId="57624"/>
    <cellStyle name="Обычный 5 9 4 2 4" xfId="57625"/>
    <cellStyle name="Обычный 5 9 4 3" xfId="27757"/>
    <cellStyle name="Обычный 5 9 4 3 2" xfId="27758"/>
    <cellStyle name="Обычный 5 9 4 3 2 2" xfId="27759"/>
    <cellStyle name="Обычный 5 9 4 3 2 2 2" xfId="57626"/>
    <cellStyle name="Обычный 5 9 4 3 2 3" xfId="57627"/>
    <cellStyle name="Обычный 5 9 4 3 3" xfId="27760"/>
    <cellStyle name="Обычный 5 9 4 3 3 2" xfId="57628"/>
    <cellStyle name="Обычный 5 9 4 3 4" xfId="57629"/>
    <cellStyle name="Обычный 5 9 4 4" xfId="27761"/>
    <cellStyle name="Обычный 5 9 4 4 2" xfId="27762"/>
    <cellStyle name="Обычный 5 9 4 4 2 2" xfId="27763"/>
    <cellStyle name="Обычный 5 9 4 4 2 2 2" xfId="57630"/>
    <cellStyle name="Обычный 5 9 4 4 2 3" xfId="57631"/>
    <cellStyle name="Обычный 5 9 4 4 3" xfId="27764"/>
    <cellStyle name="Обычный 5 9 4 4 3 2" xfId="57632"/>
    <cellStyle name="Обычный 5 9 4 4 4" xfId="57633"/>
    <cellStyle name="Обычный 5 9 4 5" xfId="27765"/>
    <cellStyle name="Обычный 5 9 4 5 2" xfId="27766"/>
    <cellStyle name="Обычный 5 9 4 5 2 2" xfId="57634"/>
    <cellStyle name="Обычный 5 9 4 5 3" xfId="57635"/>
    <cellStyle name="Обычный 5 9 4 6" xfId="27767"/>
    <cellStyle name="Обычный 5 9 4 6 2" xfId="57636"/>
    <cellStyle name="Обычный 5 9 4 7" xfId="27768"/>
    <cellStyle name="Обычный 5 9 4 7 2" xfId="57637"/>
    <cellStyle name="Обычный 5 9 4 8" xfId="57638"/>
    <cellStyle name="Обычный 5 9 5" xfId="27769"/>
    <cellStyle name="Обычный 5 9 5 2" xfId="27770"/>
    <cellStyle name="Обычный 5 9 5 2 2" xfId="27771"/>
    <cellStyle name="Обычный 5 9 5 2 2 2" xfId="27772"/>
    <cellStyle name="Обычный 5 9 5 2 2 2 2" xfId="57639"/>
    <cellStyle name="Обычный 5 9 5 2 2 3" xfId="57640"/>
    <cellStyle name="Обычный 5 9 5 2 3" xfId="27773"/>
    <cellStyle name="Обычный 5 9 5 2 3 2" xfId="57641"/>
    <cellStyle name="Обычный 5 9 5 2 4" xfId="57642"/>
    <cellStyle name="Обычный 5 9 5 3" xfId="27774"/>
    <cellStyle name="Обычный 5 9 5 3 2" xfId="27775"/>
    <cellStyle name="Обычный 5 9 5 3 2 2" xfId="27776"/>
    <cellStyle name="Обычный 5 9 5 3 2 2 2" xfId="57643"/>
    <cellStyle name="Обычный 5 9 5 3 2 3" xfId="57644"/>
    <cellStyle name="Обычный 5 9 5 3 3" xfId="27777"/>
    <cellStyle name="Обычный 5 9 5 3 3 2" xfId="57645"/>
    <cellStyle name="Обычный 5 9 5 3 4" xfId="57646"/>
    <cellStyle name="Обычный 5 9 5 4" xfId="27778"/>
    <cellStyle name="Обычный 5 9 5 4 2" xfId="27779"/>
    <cellStyle name="Обычный 5 9 5 4 2 2" xfId="27780"/>
    <cellStyle name="Обычный 5 9 5 4 2 2 2" xfId="57647"/>
    <cellStyle name="Обычный 5 9 5 4 2 3" xfId="57648"/>
    <cellStyle name="Обычный 5 9 5 4 3" xfId="27781"/>
    <cellStyle name="Обычный 5 9 5 4 3 2" xfId="57649"/>
    <cellStyle name="Обычный 5 9 5 4 4" xfId="57650"/>
    <cellStyle name="Обычный 5 9 5 5" xfId="27782"/>
    <cellStyle name="Обычный 5 9 5 5 2" xfId="27783"/>
    <cellStyle name="Обычный 5 9 5 5 2 2" xfId="57651"/>
    <cellStyle name="Обычный 5 9 5 5 3" xfId="57652"/>
    <cellStyle name="Обычный 5 9 5 6" xfId="27784"/>
    <cellStyle name="Обычный 5 9 5 6 2" xfId="57653"/>
    <cellStyle name="Обычный 5 9 5 7" xfId="27785"/>
    <cellStyle name="Обычный 5 9 5 7 2" xfId="57654"/>
    <cellStyle name="Обычный 5 9 5 8" xfId="57655"/>
    <cellStyle name="Обычный 5 9 6" xfId="27786"/>
    <cellStyle name="Обычный 5 9 6 2" xfId="27787"/>
    <cellStyle name="Обычный 5 9 6 2 2" xfId="27788"/>
    <cellStyle name="Обычный 5 9 6 2 2 2" xfId="27789"/>
    <cellStyle name="Обычный 5 9 6 2 2 2 2" xfId="57656"/>
    <cellStyle name="Обычный 5 9 6 2 2 3" xfId="57657"/>
    <cellStyle name="Обычный 5 9 6 2 3" xfId="27790"/>
    <cellStyle name="Обычный 5 9 6 2 3 2" xfId="57658"/>
    <cellStyle name="Обычный 5 9 6 2 4" xfId="57659"/>
    <cellStyle name="Обычный 5 9 6 3" xfId="27791"/>
    <cellStyle name="Обычный 5 9 6 3 2" xfId="27792"/>
    <cellStyle name="Обычный 5 9 6 3 2 2" xfId="27793"/>
    <cellStyle name="Обычный 5 9 6 3 2 2 2" xfId="57660"/>
    <cellStyle name="Обычный 5 9 6 3 2 3" xfId="57661"/>
    <cellStyle name="Обычный 5 9 6 3 3" xfId="27794"/>
    <cellStyle name="Обычный 5 9 6 3 3 2" xfId="57662"/>
    <cellStyle name="Обычный 5 9 6 3 4" xfId="57663"/>
    <cellStyle name="Обычный 5 9 6 4" xfId="27795"/>
    <cellStyle name="Обычный 5 9 6 4 2" xfId="27796"/>
    <cellStyle name="Обычный 5 9 6 4 2 2" xfId="27797"/>
    <cellStyle name="Обычный 5 9 6 4 2 2 2" xfId="57664"/>
    <cellStyle name="Обычный 5 9 6 4 2 3" xfId="57665"/>
    <cellStyle name="Обычный 5 9 6 4 3" xfId="27798"/>
    <cellStyle name="Обычный 5 9 6 4 3 2" xfId="57666"/>
    <cellStyle name="Обычный 5 9 6 4 4" xfId="57667"/>
    <cellStyle name="Обычный 5 9 6 5" xfId="27799"/>
    <cellStyle name="Обычный 5 9 6 5 2" xfId="27800"/>
    <cellStyle name="Обычный 5 9 6 5 2 2" xfId="57668"/>
    <cellStyle name="Обычный 5 9 6 5 3" xfId="57669"/>
    <cellStyle name="Обычный 5 9 6 6" xfId="27801"/>
    <cellStyle name="Обычный 5 9 6 6 2" xfId="57670"/>
    <cellStyle name="Обычный 5 9 6 7" xfId="27802"/>
    <cellStyle name="Обычный 5 9 6 7 2" xfId="57671"/>
    <cellStyle name="Обычный 5 9 6 8" xfId="57672"/>
    <cellStyle name="Обычный 5 9 7" xfId="27803"/>
    <cellStyle name="Обычный 5 9 7 2" xfId="27804"/>
    <cellStyle name="Обычный 5 9 7 2 2" xfId="27805"/>
    <cellStyle name="Обычный 5 9 7 2 2 2" xfId="27806"/>
    <cellStyle name="Обычный 5 9 7 2 2 2 2" xfId="57673"/>
    <cellStyle name="Обычный 5 9 7 2 2 3" xfId="57674"/>
    <cellStyle name="Обычный 5 9 7 2 3" xfId="27807"/>
    <cellStyle name="Обычный 5 9 7 2 3 2" xfId="57675"/>
    <cellStyle name="Обычный 5 9 7 2 4" xfId="57676"/>
    <cellStyle name="Обычный 5 9 7 3" xfId="27808"/>
    <cellStyle name="Обычный 5 9 7 3 2" xfId="27809"/>
    <cellStyle name="Обычный 5 9 7 3 2 2" xfId="27810"/>
    <cellStyle name="Обычный 5 9 7 3 2 2 2" xfId="57677"/>
    <cellStyle name="Обычный 5 9 7 3 2 3" xfId="57678"/>
    <cellStyle name="Обычный 5 9 7 3 3" xfId="27811"/>
    <cellStyle name="Обычный 5 9 7 3 3 2" xfId="57679"/>
    <cellStyle name="Обычный 5 9 7 3 4" xfId="57680"/>
    <cellStyle name="Обычный 5 9 7 4" xfId="27812"/>
    <cellStyle name="Обычный 5 9 7 4 2" xfId="27813"/>
    <cellStyle name="Обычный 5 9 7 4 2 2" xfId="27814"/>
    <cellStyle name="Обычный 5 9 7 4 2 2 2" xfId="57681"/>
    <cellStyle name="Обычный 5 9 7 4 2 3" xfId="57682"/>
    <cellStyle name="Обычный 5 9 7 4 3" xfId="27815"/>
    <cellStyle name="Обычный 5 9 7 4 3 2" xfId="57683"/>
    <cellStyle name="Обычный 5 9 7 4 4" xfId="57684"/>
    <cellStyle name="Обычный 5 9 7 5" xfId="27816"/>
    <cellStyle name="Обычный 5 9 7 5 2" xfId="27817"/>
    <cellStyle name="Обычный 5 9 7 5 2 2" xfId="57685"/>
    <cellStyle name="Обычный 5 9 7 5 3" xfId="57686"/>
    <cellStyle name="Обычный 5 9 7 6" xfId="27818"/>
    <cellStyle name="Обычный 5 9 7 6 2" xfId="57687"/>
    <cellStyle name="Обычный 5 9 7 7" xfId="27819"/>
    <cellStyle name="Обычный 5 9 7 7 2" xfId="57688"/>
    <cellStyle name="Обычный 5 9 7 8" xfId="57689"/>
    <cellStyle name="Обычный 5 9 8" xfId="27820"/>
    <cellStyle name="Обычный 5 9 8 2" xfId="27821"/>
    <cellStyle name="Обычный 5 9 8 2 2" xfId="27822"/>
    <cellStyle name="Обычный 5 9 8 2 2 2" xfId="27823"/>
    <cellStyle name="Обычный 5 9 8 2 2 2 2" xfId="57690"/>
    <cellStyle name="Обычный 5 9 8 2 2 3" xfId="57691"/>
    <cellStyle name="Обычный 5 9 8 2 3" xfId="27824"/>
    <cellStyle name="Обычный 5 9 8 2 3 2" xfId="57692"/>
    <cellStyle name="Обычный 5 9 8 2 4" xfId="57693"/>
    <cellStyle name="Обычный 5 9 8 3" xfId="27825"/>
    <cellStyle name="Обычный 5 9 8 3 2" xfId="27826"/>
    <cellStyle name="Обычный 5 9 8 3 2 2" xfId="27827"/>
    <cellStyle name="Обычный 5 9 8 3 2 2 2" xfId="57694"/>
    <cellStyle name="Обычный 5 9 8 3 2 3" xfId="57695"/>
    <cellStyle name="Обычный 5 9 8 3 3" xfId="27828"/>
    <cellStyle name="Обычный 5 9 8 3 3 2" xfId="57696"/>
    <cellStyle name="Обычный 5 9 8 3 4" xfId="57697"/>
    <cellStyle name="Обычный 5 9 8 4" xfId="27829"/>
    <cellStyle name="Обычный 5 9 8 4 2" xfId="27830"/>
    <cellStyle name="Обычный 5 9 8 4 2 2" xfId="27831"/>
    <cellStyle name="Обычный 5 9 8 4 2 2 2" xfId="57698"/>
    <cellStyle name="Обычный 5 9 8 4 2 3" xfId="57699"/>
    <cellStyle name="Обычный 5 9 8 4 3" xfId="27832"/>
    <cellStyle name="Обычный 5 9 8 4 3 2" xfId="57700"/>
    <cellStyle name="Обычный 5 9 8 4 4" xfId="57701"/>
    <cellStyle name="Обычный 5 9 8 5" xfId="27833"/>
    <cellStyle name="Обычный 5 9 8 5 2" xfId="27834"/>
    <cellStyle name="Обычный 5 9 8 5 2 2" xfId="57702"/>
    <cellStyle name="Обычный 5 9 8 5 3" xfId="57703"/>
    <cellStyle name="Обычный 5 9 8 6" xfId="27835"/>
    <cellStyle name="Обычный 5 9 8 6 2" xfId="57704"/>
    <cellStyle name="Обычный 5 9 8 7" xfId="27836"/>
    <cellStyle name="Обычный 5 9 8 7 2" xfId="57705"/>
    <cellStyle name="Обычный 5 9 8 8" xfId="57706"/>
    <cellStyle name="Обычный 5 9 9" xfId="27837"/>
    <cellStyle name="Обычный 5 9 9 2" xfId="27838"/>
    <cellStyle name="Обычный 5 9 9 2 2" xfId="27839"/>
    <cellStyle name="Обычный 5 9 9 2 2 2" xfId="27840"/>
    <cellStyle name="Обычный 5 9 9 2 2 2 2" xfId="57707"/>
    <cellStyle name="Обычный 5 9 9 2 2 3" xfId="57708"/>
    <cellStyle name="Обычный 5 9 9 2 3" xfId="27841"/>
    <cellStyle name="Обычный 5 9 9 2 3 2" xfId="57709"/>
    <cellStyle name="Обычный 5 9 9 2 4" xfId="57710"/>
    <cellStyle name="Обычный 5 9 9 3" xfId="27842"/>
    <cellStyle name="Обычный 5 9 9 3 2" xfId="27843"/>
    <cellStyle name="Обычный 5 9 9 3 2 2" xfId="27844"/>
    <cellStyle name="Обычный 5 9 9 3 2 2 2" xfId="57711"/>
    <cellStyle name="Обычный 5 9 9 3 2 3" xfId="57712"/>
    <cellStyle name="Обычный 5 9 9 3 3" xfId="27845"/>
    <cellStyle name="Обычный 5 9 9 3 3 2" xfId="57713"/>
    <cellStyle name="Обычный 5 9 9 3 4" xfId="57714"/>
    <cellStyle name="Обычный 5 9 9 4" xfId="27846"/>
    <cellStyle name="Обычный 5 9 9 4 2" xfId="27847"/>
    <cellStyle name="Обычный 5 9 9 4 2 2" xfId="27848"/>
    <cellStyle name="Обычный 5 9 9 4 2 2 2" xfId="57715"/>
    <cellStyle name="Обычный 5 9 9 4 2 3" xfId="57716"/>
    <cellStyle name="Обычный 5 9 9 4 3" xfId="27849"/>
    <cellStyle name="Обычный 5 9 9 4 3 2" xfId="57717"/>
    <cellStyle name="Обычный 5 9 9 4 4" xfId="57718"/>
    <cellStyle name="Обычный 5 9 9 5" xfId="27850"/>
    <cellStyle name="Обычный 5 9 9 5 2" xfId="27851"/>
    <cellStyle name="Обычный 5 9 9 5 2 2" xfId="57719"/>
    <cellStyle name="Обычный 5 9 9 5 3" xfId="57720"/>
    <cellStyle name="Обычный 5 9 9 6" xfId="27852"/>
    <cellStyle name="Обычный 5 9 9 6 2" xfId="57721"/>
    <cellStyle name="Обычный 5 9 9 7" xfId="27853"/>
    <cellStyle name="Обычный 5 9 9 7 2" xfId="57722"/>
    <cellStyle name="Обычный 5 9 9 8" xfId="57723"/>
    <cellStyle name="Обычный 5 90" xfId="27854"/>
    <cellStyle name="Обычный 5 90 2" xfId="27855"/>
    <cellStyle name="Обычный 5 90 2 2" xfId="27856"/>
    <cellStyle name="Обычный 5 90 2 2 2" xfId="57724"/>
    <cellStyle name="Обычный 5 90 2 3" xfId="57725"/>
    <cellStyle name="Обычный 5 90 3" xfId="27857"/>
    <cellStyle name="Обычный 5 90 3 2" xfId="57726"/>
    <cellStyle name="Обычный 5 90 4" xfId="57727"/>
    <cellStyle name="Обычный 5 91" xfId="27858"/>
    <cellStyle name="Обычный 5 91 2" xfId="27859"/>
    <cellStyle name="Обычный 5 91 2 2" xfId="27860"/>
    <cellStyle name="Обычный 5 91 2 2 2" xfId="57728"/>
    <cellStyle name="Обычный 5 91 2 3" xfId="57729"/>
    <cellStyle name="Обычный 5 91 3" xfId="27861"/>
    <cellStyle name="Обычный 5 91 3 2" xfId="57730"/>
    <cellStyle name="Обычный 5 91 4" xfId="57731"/>
    <cellStyle name="Обычный 5 92" xfId="27862"/>
    <cellStyle name="Обычный 5 92 2" xfId="27863"/>
    <cellStyle name="Обычный 5 92 2 2" xfId="27864"/>
    <cellStyle name="Обычный 5 92 2 2 2" xfId="57732"/>
    <cellStyle name="Обычный 5 92 2 3" xfId="57733"/>
    <cellStyle name="Обычный 5 92 3" xfId="27865"/>
    <cellStyle name="Обычный 5 92 3 2" xfId="57734"/>
    <cellStyle name="Обычный 5 92 4" xfId="57735"/>
    <cellStyle name="Обычный 5 93" xfId="27866"/>
    <cellStyle name="Обычный 5 93 2" xfId="27867"/>
    <cellStyle name="Обычный 5 93 2 2" xfId="27868"/>
    <cellStyle name="Обычный 5 93 2 2 2" xfId="57736"/>
    <cellStyle name="Обычный 5 93 2 3" xfId="57737"/>
    <cellStyle name="Обычный 5 93 3" xfId="27869"/>
    <cellStyle name="Обычный 5 93 3 2" xfId="57738"/>
    <cellStyle name="Обычный 5 93 4" xfId="57739"/>
    <cellStyle name="Обычный 5 94" xfId="27870"/>
    <cellStyle name="Обычный 5 94 2" xfId="27871"/>
    <cellStyle name="Обычный 5 94 2 2" xfId="27872"/>
    <cellStyle name="Обычный 5 94 2 2 2" xfId="57740"/>
    <cellStyle name="Обычный 5 94 2 3" xfId="57741"/>
    <cellStyle name="Обычный 5 94 3" xfId="27873"/>
    <cellStyle name="Обычный 5 94 3 2" xfId="57742"/>
    <cellStyle name="Обычный 5 94 4" xfId="57743"/>
    <cellStyle name="Обычный 5 95" xfId="27874"/>
    <cellStyle name="Обычный 5 95 2" xfId="27875"/>
    <cellStyle name="Обычный 5 95 2 2" xfId="27876"/>
    <cellStyle name="Обычный 5 95 2 2 2" xfId="57744"/>
    <cellStyle name="Обычный 5 95 2 3" xfId="57745"/>
    <cellStyle name="Обычный 5 95 3" xfId="27877"/>
    <cellStyle name="Обычный 5 95 3 2" xfId="57746"/>
    <cellStyle name="Обычный 5 95 4" xfId="57747"/>
    <cellStyle name="Обычный 5 96" xfId="27878"/>
    <cellStyle name="Обычный 5 96 2" xfId="27879"/>
    <cellStyle name="Обычный 5 96 2 2" xfId="27880"/>
    <cellStyle name="Обычный 5 96 2 2 2" xfId="57748"/>
    <cellStyle name="Обычный 5 96 2 3" xfId="57749"/>
    <cellStyle name="Обычный 5 96 3" xfId="27881"/>
    <cellStyle name="Обычный 5 96 3 2" xfId="57750"/>
    <cellStyle name="Обычный 5 96 4" xfId="57751"/>
    <cellStyle name="Обычный 5 97" xfId="27882"/>
    <cellStyle name="Обычный 5 97 2" xfId="27883"/>
    <cellStyle name="Обычный 5 97 2 2" xfId="27884"/>
    <cellStyle name="Обычный 5 97 2 2 2" xfId="57752"/>
    <cellStyle name="Обычный 5 97 2 3" xfId="57753"/>
    <cellStyle name="Обычный 5 97 3" xfId="27885"/>
    <cellStyle name="Обычный 5 97 3 2" xfId="57754"/>
    <cellStyle name="Обычный 5 97 4" xfId="57755"/>
    <cellStyle name="Обычный 5 98" xfId="27886"/>
    <cellStyle name="Обычный 5 98 2" xfId="27887"/>
    <cellStyle name="Обычный 5 98 2 2" xfId="27888"/>
    <cellStyle name="Обычный 5 98 2 2 2" xfId="57756"/>
    <cellStyle name="Обычный 5 98 2 3" xfId="57757"/>
    <cellStyle name="Обычный 5 98 3" xfId="27889"/>
    <cellStyle name="Обычный 5 98 3 2" xfId="57758"/>
    <cellStyle name="Обычный 5 98 4" xfId="57759"/>
    <cellStyle name="Обычный 5 99" xfId="27890"/>
    <cellStyle name="Обычный 5 99 2" xfId="27891"/>
    <cellStyle name="Обычный 5 99 2 2" xfId="27892"/>
    <cellStyle name="Обычный 5 99 2 2 2" xfId="57760"/>
    <cellStyle name="Обычный 5 99 2 3" xfId="57761"/>
    <cellStyle name="Обычный 5 99 3" xfId="27893"/>
    <cellStyle name="Обычный 5 99 3 2" xfId="57762"/>
    <cellStyle name="Обычный 5 99 4" xfId="57763"/>
    <cellStyle name="Обычный 5_СВЕРТКА" xfId="59125"/>
    <cellStyle name="Обычный 50" xfId="27894"/>
    <cellStyle name="Обычный 50 2" xfId="27895"/>
    <cellStyle name="Обычный 50 2 2" xfId="27896"/>
    <cellStyle name="Обычный 50 2 2 2" xfId="27897"/>
    <cellStyle name="Обычный 50 2 2 2 2" xfId="57764"/>
    <cellStyle name="Обычный 50 2 2 3" xfId="57765"/>
    <cellStyle name="Обычный 50 2 3" xfId="27898"/>
    <cellStyle name="Обычный 50 2 3 2" xfId="57766"/>
    <cellStyle name="Обычный 50 2 4" xfId="57767"/>
    <cellStyle name="Обычный 50 3" xfId="27899"/>
    <cellStyle name="Обычный 50 3 2" xfId="27900"/>
    <cellStyle name="Обычный 50 3 2 2" xfId="27901"/>
    <cellStyle name="Обычный 50 3 2 2 2" xfId="57768"/>
    <cellStyle name="Обычный 50 3 2 3" xfId="57769"/>
    <cellStyle name="Обычный 50 3 3" xfId="27902"/>
    <cellStyle name="Обычный 50 3 3 2" xfId="57770"/>
    <cellStyle name="Обычный 50 3 4" xfId="57771"/>
    <cellStyle name="Обычный 50 4" xfId="27903"/>
    <cellStyle name="Обычный 50 4 2" xfId="27904"/>
    <cellStyle name="Обычный 50 4 2 2" xfId="27905"/>
    <cellStyle name="Обычный 50 4 2 2 2" xfId="57772"/>
    <cellStyle name="Обычный 50 4 2 3" xfId="57773"/>
    <cellStyle name="Обычный 50 4 3" xfId="27906"/>
    <cellStyle name="Обычный 50 4 3 2" xfId="57774"/>
    <cellStyle name="Обычный 50 4 4" xfId="57775"/>
    <cellStyle name="Обычный 50 5" xfId="27907"/>
    <cellStyle name="Обычный 50 5 2" xfId="27908"/>
    <cellStyle name="Обычный 50 5 2 2" xfId="57776"/>
    <cellStyle name="Обычный 50 5 3" xfId="57777"/>
    <cellStyle name="Обычный 50 6" xfId="27909"/>
    <cellStyle name="Обычный 50 6 2" xfId="57778"/>
    <cellStyle name="Обычный 50 7" xfId="27910"/>
    <cellStyle name="Обычный 50 7 2" xfId="57779"/>
    <cellStyle name="Обычный 50 8" xfId="57780"/>
    <cellStyle name="Обычный 51" xfId="27911"/>
    <cellStyle name="Обычный 51 2" xfId="27912"/>
    <cellStyle name="Обычный 51 2 2" xfId="27913"/>
    <cellStyle name="Обычный 51 2 2 2" xfId="27914"/>
    <cellStyle name="Обычный 51 2 2 2 2" xfId="57781"/>
    <cellStyle name="Обычный 51 2 2 3" xfId="57782"/>
    <cellStyle name="Обычный 51 2 3" xfId="27915"/>
    <cellStyle name="Обычный 51 2 3 2" xfId="57783"/>
    <cellStyle name="Обычный 51 2 4" xfId="57784"/>
    <cellStyle name="Обычный 51 3" xfId="27916"/>
    <cellStyle name="Обычный 51 3 2" xfId="27917"/>
    <cellStyle name="Обычный 51 3 2 2" xfId="27918"/>
    <cellStyle name="Обычный 51 3 2 2 2" xfId="57785"/>
    <cellStyle name="Обычный 51 3 2 3" xfId="57786"/>
    <cellStyle name="Обычный 51 3 3" xfId="27919"/>
    <cellStyle name="Обычный 51 3 3 2" xfId="57787"/>
    <cellStyle name="Обычный 51 3 4" xfId="57788"/>
    <cellStyle name="Обычный 51 4" xfId="27920"/>
    <cellStyle name="Обычный 51 4 2" xfId="27921"/>
    <cellStyle name="Обычный 51 4 2 2" xfId="27922"/>
    <cellStyle name="Обычный 51 4 2 2 2" xfId="57789"/>
    <cellStyle name="Обычный 51 4 2 3" xfId="57790"/>
    <cellStyle name="Обычный 51 4 3" xfId="27923"/>
    <cellStyle name="Обычный 51 4 3 2" xfId="57791"/>
    <cellStyle name="Обычный 51 4 4" xfId="57792"/>
    <cellStyle name="Обычный 51 5" xfId="27924"/>
    <cellStyle name="Обычный 51 5 2" xfId="27925"/>
    <cellStyle name="Обычный 51 5 2 2" xfId="57793"/>
    <cellStyle name="Обычный 51 5 3" xfId="57794"/>
    <cellStyle name="Обычный 51 6" xfId="27926"/>
    <cellStyle name="Обычный 51 6 2" xfId="57795"/>
    <cellStyle name="Обычный 51 7" xfId="27927"/>
    <cellStyle name="Обычный 51 7 2" xfId="57796"/>
    <cellStyle name="Обычный 51 8" xfId="57797"/>
    <cellStyle name="Обычный 52" xfId="27928"/>
    <cellStyle name="Обычный 52 2" xfId="27929"/>
    <cellStyle name="Обычный 52 2 2" xfId="27930"/>
    <cellStyle name="Обычный 52 2 2 2" xfId="27931"/>
    <cellStyle name="Обычный 52 2 2 2 2" xfId="57798"/>
    <cellStyle name="Обычный 52 2 2 3" xfId="57799"/>
    <cellStyle name="Обычный 52 2 3" xfId="27932"/>
    <cellStyle name="Обычный 52 2 3 2" xfId="57800"/>
    <cellStyle name="Обычный 52 2 4" xfId="57801"/>
    <cellStyle name="Обычный 52 3" xfId="27933"/>
    <cellStyle name="Обычный 52 3 2" xfId="27934"/>
    <cellStyle name="Обычный 52 3 2 2" xfId="27935"/>
    <cellStyle name="Обычный 52 3 2 2 2" xfId="57802"/>
    <cellStyle name="Обычный 52 3 2 3" xfId="57803"/>
    <cellStyle name="Обычный 52 3 3" xfId="27936"/>
    <cellStyle name="Обычный 52 3 3 2" xfId="57804"/>
    <cellStyle name="Обычный 52 3 4" xfId="57805"/>
    <cellStyle name="Обычный 52 4" xfId="27937"/>
    <cellStyle name="Обычный 52 4 2" xfId="27938"/>
    <cellStyle name="Обычный 52 4 2 2" xfId="27939"/>
    <cellStyle name="Обычный 52 4 2 2 2" xfId="57806"/>
    <cellStyle name="Обычный 52 4 2 3" xfId="57807"/>
    <cellStyle name="Обычный 52 4 3" xfId="27940"/>
    <cellStyle name="Обычный 52 4 3 2" xfId="57808"/>
    <cellStyle name="Обычный 52 4 4" xfId="57809"/>
    <cellStyle name="Обычный 52 5" xfId="27941"/>
    <cellStyle name="Обычный 52 5 2" xfId="27942"/>
    <cellStyle name="Обычный 52 5 2 2" xfId="57810"/>
    <cellStyle name="Обычный 52 5 3" xfId="57811"/>
    <cellStyle name="Обычный 52 6" xfId="27943"/>
    <cellStyle name="Обычный 52 6 2" xfId="57812"/>
    <cellStyle name="Обычный 52 7" xfId="27944"/>
    <cellStyle name="Обычный 52 7 2" xfId="57813"/>
    <cellStyle name="Обычный 52 8" xfId="27945"/>
    <cellStyle name="Обычный 52 8 2" xfId="57814"/>
    <cellStyle name="Обычный 52 9" xfId="57815"/>
    <cellStyle name="Обычный 53" xfId="27946"/>
    <cellStyle name="Обычный 53 2" xfId="27947"/>
    <cellStyle name="Обычный 53 2 2" xfId="27948"/>
    <cellStyle name="Обычный 53 2 2 2" xfId="27949"/>
    <cellStyle name="Обычный 53 2 2 2 2" xfId="57816"/>
    <cellStyle name="Обычный 53 2 2 3" xfId="57817"/>
    <cellStyle name="Обычный 53 2 3" xfId="27950"/>
    <cellStyle name="Обычный 53 2 3 2" xfId="57818"/>
    <cellStyle name="Обычный 53 2 4" xfId="57819"/>
    <cellStyle name="Обычный 53 3" xfId="27951"/>
    <cellStyle name="Обычный 53 3 2" xfId="27952"/>
    <cellStyle name="Обычный 53 3 2 2" xfId="27953"/>
    <cellStyle name="Обычный 53 3 2 2 2" xfId="57820"/>
    <cellStyle name="Обычный 53 3 2 3" xfId="57821"/>
    <cellStyle name="Обычный 53 3 3" xfId="27954"/>
    <cellStyle name="Обычный 53 3 3 2" xfId="57822"/>
    <cellStyle name="Обычный 53 3 4" xfId="57823"/>
    <cellStyle name="Обычный 53 4" xfId="27955"/>
    <cellStyle name="Обычный 53 4 2" xfId="27956"/>
    <cellStyle name="Обычный 53 4 2 2" xfId="27957"/>
    <cellStyle name="Обычный 53 4 2 2 2" xfId="57824"/>
    <cellStyle name="Обычный 53 4 2 3" xfId="57825"/>
    <cellStyle name="Обычный 53 4 3" xfId="27958"/>
    <cellStyle name="Обычный 53 4 3 2" xfId="57826"/>
    <cellStyle name="Обычный 53 4 4" xfId="57827"/>
    <cellStyle name="Обычный 53 5" xfId="27959"/>
    <cellStyle name="Обычный 53 5 2" xfId="27960"/>
    <cellStyle name="Обычный 53 5 2 2" xfId="57828"/>
    <cellStyle name="Обычный 53 5 3" xfId="57829"/>
    <cellStyle name="Обычный 53 6" xfId="27961"/>
    <cellStyle name="Обычный 53 6 2" xfId="57830"/>
    <cellStyle name="Обычный 53 7" xfId="27962"/>
    <cellStyle name="Обычный 53 7 2" xfId="57831"/>
    <cellStyle name="Обычный 53 8" xfId="57832"/>
    <cellStyle name="Обычный 54" xfId="27963"/>
    <cellStyle name="Обычный 54 2" xfId="27964"/>
    <cellStyle name="Обычный 54 2 2" xfId="27965"/>
    <cellStyle name="Обычный 54 2 2 2" xfId="27966"/>
    <cellStyle name="Обычный 54 2 2 2 2" xfId="57833"/>
    <cellStyle name="Обычный 54 2 2 3" xfId="57834"/>
    <cellStyle name="Обычный 54 2 3" xfId="27967"/>
    <cellStyle name="Обычный 54 2 3 2" xfId="57835"/>
    <cellStyle name="Обычный 54 2 4" xfId="57836"/>
    <cellStyle name="Обычный 54 3" xfId="27968"/>
    <cellStyle name="Обычный 54 3 2" xfId="27969"/>
    <cellStyle name="Обычный 54 3 2 2" xfId="27970"/>
    <cellStyle name="Обычный 54 3 2 2 2" xfId="57837"/>
    <cellStyle name="Обычный 54 3 2 3" xfId="57838"/>
    <cellStyle name="Обычный 54 3 3" xfId="27971"/>
    <cellStyle name="Обычный 54 3 3 2" xfId="57839"/>
    <cellStyle name="Обычный 54 3 4" xfId="57840"/>
    <cellStyle name="Обычный 54 4" xfId="27972"/>
    <cellStyle name="Обычный 54 4 2" xfId="27973"/>
    <cellStyle name="Обычный 54 4 2 2" xfId="27974"/>
    <cellStyle name="Обычный 54 4 2 2 2" xfId="57841"/>
    <cellStyle name="Обычный 54 4 2 3" xfId="57842"/>
    <cellStyle name="Обычный 54 4 3" xfId="27975"/>
    <cellStyle name="Обычный 54 4 3 2" xfId="57843"/>
    <cellStyle name="Обычный 54 4 4" xfId="57844"/>
    <cellStyle name="Обычный 54 5" xfId="27976"/>
    <cellStyle name="Обычный 54 5 2" xfId="27977"/>
    <cellStyle name="Обычный 54 5 2 2" xfId="57845"/>
    <cellStyle name="Обычный 54 5 3" xfId="57846"/>
    <cellStyle name="Обычный 54 6" xfId="27978"/>
    <cellStyle name="Обычный 54 6 2" xfId="57847"/>
    <cellStyle name="Обычный 54 7" xfId="27979"/>
    <cellStyle name="Обычный 54 7 2" xfId="57848"/>
    <cellStyle name="Обычный 54 8" xfId="57849"/>
    <cellStyle name="Обычный 55" xfId="27980"/>
    <cellStyle name="Обычный 55 2" xfId="27981"/>
    <cellStyle name="Обычный 55 2 2" xfId="27982"/>
    <cellStyle name="Обычный 55 2 2 2" xfId="27983"/>
    <cellStyle name="Обычный 55 2 2 2 2" xfId="57850"/>
    <cellStyle name="Обычный 55 2 2 3" xfId="57851"/>
    <cellStyle name="Обычный 55 2 3" xfId="27984"/>
    <cellStyle name="Обычный 55 2 3 2" xfId="57852"/>
    <cellStyle name="Обычный 55 2 4" xfId="57853"/>
    <cellStyle name="Обычный 55 3" xfId="27985"/>
    <cellStyle name="Обычный 55 3 2" xfId="27986"/>
    <cellStyle name="Обычный 55 3 2 2" xfId="27987"/>
    <cellStyle name="Обычный 55 3 2 2 2" xfId="57854"/>
    <cellStyle name="Обычный 55 3 2 3" xfId="57855"/>
    <cellStyle name="Обычный 55 3 3" xfId="27988"/>
    <cellStyle name="Обычный 55 3 3 2" xfId="57856"/>
    <cellStyle name="Обычный 55 3 4" xfId="57857"/>
    <cellStyle name="Обычный 55 4" xfId="27989"/>
    <cellStyle name="Обычный 55 4 2" xfId="27990"/>
    <cellStyle name="Обычный 55 4 2 2" xfId="27991"/>
    <cellStyle name="Обычный 55 4 2 2 2" xfId="57858"/>
    <cellStyle name="Обычный 55 4 2 3" xfId="57859"/>
    <cellStyle name="Обычный 55 4 3" xfId="27992"/>
    <cellStyle name="Обычный 55 4 3 2" xfId="57860"/>
    <cellStyle name="Обычный 55 4 4" xfId="57861"/>
    <cellStyle name="Обычный 55 5" xfId="27993"/>
    <cellStyle name="Обычный 55 5 2" xfId="27994"/>
    <cellStyle name="Обычный 55 5 2 2" xfId="57862"/>
    <cellStyle name="Обычный 55 5 3" xfId="57863"/>
    <cellStyle name="Обычный 55 6" xfId="27995"/>
    <cellStyle name="Обычный 55 6 2" xfId="57864"/>
    <cellStyle name="Обычный 55 7" xfId="27996"/>
    <cellStyle name="Обычный 55 7 2" xfId="57865"/>
    <cellStyle name="Обычный 55 8" xfId="57866"/>
    <cellStyle name="Обычный 56" xfId="27997"/>
    <cellStyle name="Обычный 56 2" xfId="27998"/>
    <cellStyle name="Обычный 56 2 2" xfId="27999"/>
    <cellStyle name="Обычный 56 2 2 2" xfId="28000"/>
    <cellStyle name="Обычный 56 2 2 2 2" xfId="57867"/>
    <cellStyle name="Обычный 56 2 2 3" xfId="57868"/>
    <cellStyle name="Обычный 56 2 3" xfId="28001"/>
    <cellStyle name="Обычный 56 2 3 2" xfId="57869"/>
    <cellStyle name="Обычный 56 2 4" xfId="57870"/>
    <cellStyle name="Обычный 56 3" xfId="28002"/>
    <cellStyle name="Обычный 56 3 2" xfId="28003"/>
    <cellStyle name="Обычный 56 3 2 2" xfId="28004"/>
    <cellStyle name="Обычный 56 3 2 2 2" xfId="57871"/>
    <cellStyle name="Обычный 56 3 2 3" xfId="57872"/>
    <cellStyle name="Обычный 56 3 3" xfId="28005"/>
    <cellStyle name="Обычный 56 3 3 2" xfId="57873"/>
    <cellStyle name="Обычный 56 3 4" xfId="57874"/>
    <cellStyle name="Обычный 56 4" xfId="28006"/>
    <cellStyle name="Обычный 56 4 2" xfId="28007"/>
    <cellStyle name="Обычный 56 4 2 2" xfId="28008"/>
    <cellStyle name="Обычный 56 4 2 2 2" xfId="57875"/>
    <cellStyle name="Обычный 56 4 2 3" xfId="57876"/>
    <cellStyle name="Обычный 56 4 3" xfId="28009"/>
    <cellStyle name="Обычный 56 4 3 2" xfId="57877"/>
    <cellStyle name="Обычный 56 4 4" xfId="57878"/>
    <cellStyle name="Обычный 56 5" xfId="28010"/>
    <cellStyle name="Обычный 56 5 2" xfId="28011"/>
    <cellStyle name="Обычный 56 5 2 2" xfId="57879"/>
    <cellStyle name="Обычный 56 5 3" xfId="57880"/>
    <cellStyle name="Обычный 56 6" xfId="28012"/>
    <cellStyle name="Обычный 56 6 2" xfId="57881"/>
    <cellStyle name="Обычный 56 7" xfId="28013"/>
    <cellStyle name="Обычный 56 7 2" xfId="57882"/>
    <cellStyle name="Обычный 56 8" xfId="57883"/>
    <cellStyle name="Обычный 57" xfId="28014"/>
    <cellStyle name="Обычный 57 2" xfId="28015"/>
    <cellStyle name="Обычный 57 2 2" xfId="28016"/>
    <cellStyle name="Обычный 57 2 2 2" xfId="28017"/>
    <cellStyle name="Обычный 57 2 2 2 2" xfId="57884"/>
    <cellStyle name="Обычный 57 2 2 3" xfId="57885"/>
    <cellStyle name="Обычный 57 2 3" xfId="28018"/>
    <cellStyle name="Обычный 57 2 3 2" xfId="57886"/>
    <cellStyle name="Обычный 57 2 4" xfId="57887"/>
    <cellStyle name="Обычный 57 3" xfId="28019"/>
    <cellStyle name="Обычный 57 3 2" xfId="28020"/>
    <cellStyle name="Обычный 57 3 2 2" xfId="28021"/>
    <cellStyle name="Обычный 57 3 2 2 2" xfId="57888"/>
    <cellStyle name="Обычный 57 3 2 3" xfId="57889"/>
    <cellStyle name="Обычный 57 3 3" xfId="28022"/>
    <cellStyle name="Обычный 57 3 3 2" xfId="57890"/>
    <cellStyle name="Обычный 57 3 4" xfId="57891"/>
    <cellStyle name="Обычный 57 4" xfId="28023"/>
    <cellStyle name="Обычный 57 4 2" xfId="28024"/>
    <cellStyle name="Обычный 57 4 2 2" xfId="28025"/>
    <cellStyle name="Обычный 57 4 2 2 2" xfId="57892"/>
    <cellStyle name="Обычный 57 4 2 3" xfId="57893"/>
    <cellStyle name="Обычный 57 4 3" xfId="28026"/>
    <cellStyle name="Обычный 57 4 3 2" xfId="57894"/>
    <cellStyle name="Обычный 57 4 4" xfId="57895"/>
    <cellStyle name="Обычный 57 5" xfId="28027"/>
    <cellStyle name="Обычный 57 5 2" xfId="28028"/>
    <cellStyle name="Обычный 57 5 2 2" xfId="57896"/>
    <cellStyle name="Обычный 57 5 3" xfId="57897"/>
    <cellStyle name="Обычный 57 6" xfId="28029"/>
    <cellStyle name="Обычный 57 6 2" xfId="57898"/>
    <cellStyle name="Обычный 57 7" xfId="28030"/>
    <cellStyle name="Обычный 57 7 2" xfId="57899"/>
    <cellStyle name="Обычный 57 8" xfId="57900"/>
    <cellStyle name="Обычный 58" xfId="28031"/>
    <cellStyle name="Обычный 58 2" xfId="28032"/>
    <cellStyle name="Обычный 58 2 2" xfId="28033"/>
    <cellStyle name="Обычный 58 2 2 2" xfId="28034"/>
    <cellStyle name="Обычный 58 2 2 2 2" xfId="57901"/>
    <cellStyle name="Обычный 58 2 2 3" xfId="57902"/>
    <cellStyle name="Обычный 58 2 3" xfId="28035"/>
    <cellStyle name="Обычный 58 2 3 2" xfId="57903"/>
    <cellStyle name="Обычный 58 2 4" xfId="57904"/>
    <cellStyle name="Обычный 58 3" xfId="28036"/>
    <cellStyle name="Обычный 58 3 2" xfId="28037"/>
    <cellStyle name="Обычный 58 3 2 2" xfId="28038"/>
    <cellStyle name="Обычный 58 3 2 2 2" xfId="57905"/>
    <cellStyle name="Обычный 58 3 2 3" xfId="57906"/>
    <cellStyle name="Обычный 58 3 3" xfId="28039"/>
    <cellStyle name="Обычный 58 3 3 2" xfId="57907"/>
    <cellStyle name="Обычный 58 3 4" xfId="57908"/>
    <cellStyle name="Обычный 58 4" xfId="28040"/>
    <cellStyle name="Обычный 58 4 2" xfId="28041"/>
    <cellStyle name="Обычный 58 4 2 2" xfId="28042"/>
    <cellStyle name="Обычный 58 4 2 2 2" xfId="57909"/>
    <cellStyle name="Обычный 58 4 2 3" xfId="57910"/>
    <cellStyle name="Обычный 58 4 3" xfId="28043"/>
    <cellStyle name="Обычный 58 4 3 2" xfId="57911"/>
    <cellStyle name="Обычный 58 4 4" xfId="57912"/>
    <cellStyle name="Обычный 58 5" xfId="28044"/>
    <cellStyle name="Обычный 58 5 2" xfId="28045"/>
    <cellStyle name="Обычный 58 5 2 2" xfId="57913"/>
    <cellStyle name="Обычный 58 5 3" xfId="57914"/>
    <cellStyle name="Обычный 58 6" xfId="28046"/>
    <cellStyle name="Обычный 58 6 2" xfId="57915"/>
    <cellStyle name="Обычный 58 7" xfId="28047"/>
    <cellStyle name="Обычный 58 7 2" xfId="57916"/>
    <cellStyle name="Обычный 58 8" xfId="57917"/>
    <cellStyle name="Обычный 59" xfId="28048"/>
    <cellStyle name="Обычный 59 2" xfId="28049"/>
    <cellStyle name="Обычный 59 2 2" xfId="28050"/>
    <cellStyle name="Обычный 59 2 2 2" xfId="28051"/>
    <cellStyle name="Обычный 59 2 2 2 2" xfId="57918"/>
    <cellStyle name="Обычный 59 2 2 3" xfId="57919"/>
    <cellStyle name="Обычный 59 2 3" xfId="28052"/>
    <cellStyle name="Обычный 59 2 3 2" xfId="57920"/>
    <cellStyle name="Обычный 59 2 4" xfId="57921"/>
    <cellStyle name="Обычный 59 3" xfId="28053"/>
    <cellStyle name="Обычный 59 3 2" xfId="28054"/>
    <cellStyle name="Обычный 59 3 2 2" xfId="28055"/>
    <cellStyle name="Обычный 59 3 2 2 2" xfId="57922"/>
    <cellStyle name="Обычный 59 3 2 3" xfId="57923"/>
    <cellStyle name="Обычный 59 3 3" xfId="28056"/>
    <cellStyle name="Обычный 59 3 3 2" xfId="57924"/>
    <cellStyle name="Обычный 59 3 4" xfId="57925"/>
    <cellStyle name="Обычный 59 4" xfId="28057"/>
    <cellStyle name="Обычный 59 4 2" xfId="28058"/>
    <cellStyle name="Обычный 59 4 2 2" xfId="28059"/>
    <cellStyle name="Обычный 59 4 2 2 2" xfId="57926"/>
    <cellStyle name="Обычный 59 4 2 3" xfId="57927"/>
    <cellStyle name="Обычный 59 4 3" xfId="28060"/>
    <cellStyle name="Обычный 59 4 3 2" xfId="57928"/>
    <cellStyle name="Обычный 59 4 4" xfId="57929"/>
    <cellStyle name="Обычный 59 5" xfId="28061"/>
    <cellStyle name="Обычный 59 5 2" xfId="28062"/>
    <cellStyle name="Обычный 59 5 2 2" xfId="57930"/>
    <cellStyle name="Обычный 59 5 3" xfId="57931"/>
    <cellStyle name="Обычный 59 6" xfId="28063"/>
    <cellStyle name="Обычный 59 6 2" xfId="57932"/>
    <cellStyle name="Обычный 59 7" xfId="28064"/>
    <cellStyle name="Обычный 59 7 2" xfId="57933"/>
    <cellStyle name="Обычный 59 8" xfId="57934"/>
    <cellStyle name="Обычный 6" xfId="19"/>
    <cellStyle name="Обычный 6 2" xfId="20"/>
    <cellStyle name="Обычный 6 2 2" xfId="28065"/>
    <cellStyle name="Обычный 6 2 2 2" xfId="61514"/>
    <cellStyle name="Обычный 6 2 3" xfId="28066"/>
    <cellStyle name="Обычный 6 3" xfId="33"/>
    <cellStyle name="Обычный 6 3 2" xfId="28067"/>
    <cellStyle name="Обычный 6 3 2 2" xfId="57935"/>
    <cellStyle name="Обычный 6 3 2 3" xfId="61515"/>
    <cellStyle name="Обычный 6 3 3" xfId="57936"/>
    <cellStyle name="Обычный 6 3 4" xfId="59126"/>
    <cellStyle name="Обычный 6 4" xfId="28068"/>
    <cellStyle name="Обычный 6 4 2" xfId="57937"/>
    <cellStyle name="Обычный 6 4 3" xfId="61516"/>
    <cellStyle name="Обычный 6 5" xfId="28069"/>
    <cellStyle name="Обычный 6 5 2" xfId="57938"/>
    <cellStyle name="Обычный 6 6" xfId="28070"/>
    <cellStyle name="Обычный 6 6 2" xfId="57939"/>
    <cellStyle name="Обычный 6 7" xfId="57940"/>
    <cellStyle name="Обычный 6 8" xfId="59127"/>
    <cellStyle name="Обычный 6 9" xfId="61032"/>
    <cellStyle name="Обычный 60" xfId="28071"/>
    <cellStyle name="Обычный 60 2" xfId="28072"/>
    <cellStyle name="Обычный 60 2 2" xfId="28073"/>
    <cellStyle name="Обычный 60 2 2 2" xfId="28074"/>
    <cellStyle name="Обычный 60 2 2 2 2" xfId="57941"/>
    <cellStyle name="Обычный 60 2 2 3" xfId="57942"/>
    <cellStyle name="Обычный 60 2 3" xfId="28075"/>
    <cellStyle name="Обычный 60 2 3 2" xfId="57943"/>
    <cellStyle name="Обычный 60 2 4" xfId="57944"/>
    <cellStyle name="Обычный 60 3" xfId="28076"/>
    <cellStyle name="Обычный 60 3 2" xfId="28077"/>
    <cellStyle name="Обычный 60 3 2 2" xfId="28078"/>
    <cellStyle name="Обычный 60 3 2 2 2" xfId="57945"/>
    <cellStyle name="Обычный 60 3 2 3" xfId="57946"/>
    <cellStyle name="Обычный 60 3 3" xfId="28079"/>
    <cellStyle name="Обычный 60 3 3 2" xfId="57947"/>
    <cellStyle name="Обычный 60 3 4" xfId="57948"/>
    <cellStyle name="Обычный 60 4" xfId="28080"/>
    <cellStyle name="Обычный 60 4 2" xfId="28081"/>
    <cellStyle name="Обычный 60 4 2 2" xfId="28082"/>
    <cellStyle name="Обычный 60 4 2 2 2" xfId="57949"/>
    <cellStyle name="Обычный 60 4 2 3" xfId="57950"/>
    <cellStyle name="Обычный 60 4 3" xfId="28083"/>
    <cellStyle name="Обычный 60 4 3 2" xfId="57951"/>
    <cellStyle name="Обычный 60 4 4" xfId="57952"/>
    <cellStyle name="Обычный 60 5" xfId="28084"/>
    <cellStyle name="Обычный 60 5 2" xfId="28085"/>
    <cellStyle name="Обычный 60 5 2 2" xfId="57953"/>
    <cellStyle name="Обычный 60 5 3" xfId="57954"/>
    <cellStyle name="Обычный 60 6" xfId="28086"/>
    <cellStyle name="Обычный 60 6 2" xfId="57955"/>
    <cellStyle name="Обычный 60 7" xfId="28087"/>
    <cellStyle name="Обычный 60 7 2" xfId="57956"/>
    <cellStyle name="Обычный 60 8" xfId="57957"/>
    <cellStyle name="Обычный 61" xfId="28088"/>
    <cellStyle name="Обычный 61 2" xfId="28089"/>
    <cellStyle name="Обычный 61 2 2" xfId="28090"/>
    <cellStyle name="Обычный 61 2 2 2" xfId="28091"/>
    <cellStyle name="Обычный 61 2 2 2 2" xfId="57958"/>
    <cellStyle name="Обычный 61 2 2 3" xfId="57959"/>
    <cellStyle name="Обычный 61 2 3" xfId="28092"/>
    <cellStyle name="Обычный 61 2 3 2" xfId="57960"/>
    <cellStyle name="Обычный 61 2 4" xfId="57961"/>
    <cellStyle name="Обычный 61 3" xfId="28093"/>
    <cellStyle name="Обычный 61 3 2" xfId="28094"/>
    <cellStyle name="Обычный 61 3 2 2" xfId="28095"/>
    <cellStyle name="Обычный 61 3 2 2 2" xfId="57962"/>
    <cellStyle name="Обычный 61 3 2 3" xfId="57963"/>
    <cellStyle name="Обычный 61 3 3" xfId="28096"/>
    <cellStyle name="Обычный 61 3 3 2" xfId="57964"/>
    <cellStyle name="Обычный 61 3 4" xfId="57965"/>
    <cellStyle name="Обычный 61 4" xfId="28097"/>
    <cellStyle name="Обычный 61 4 2" xfId="28098"/>
    <cellStyle name="Обычный 61 4 2 2" xfId="28099"/>
    <cellStyle name="Обычный 61 4 2 2 2" xfId="57966"/>
    <cellStyle name="Обычный 61 4 2 3" xfId="57967"/>
    <cellStyle name="Обычный 61 4 3" xfId="28100"/>
    <cellStyle name="Обычный 61 4 3 2" xfId="57968"/>
    <cellStyle name="Обычный 61 4 4" xfId="57969"/>
    <cellStyle name="Обычный 61 5" xfId="28101"/>
    <cellStyle name="Обычный 61 5 2" xfId="28102"/>
    <cellStyle name="Обычный 61 5 2 2" xfId="57970"/>
    <cellStyle name="Обычный 61 5 3" xfId="57971"/>
    <cellStyle name="Обычный 61 6" xfId="28103"/>
    <cellStyle name="Обычный 61 6 2" xfId="57972"/>
    <cellStyle name="Обычный 61 7" xfId="28104"/>
    <cellStyle name="Обычный 61 7 2" xfId="57973"/>
    <cellStyle name="Обычный 61 8" xfId="57974"/>
    <cellStyle name="Обычный 62" xfId="28105"/>
    <cellStyle name="Обычный 62 2" xfId="28106"/>
    <cellStyle name="Обычный 62 2 2" xfId="28107"/>
    <cellStyle name="Обычный 62 2 2 2" xfId="28108"/>
    <cellStyle name="Обычный 62 2 2 2 2" xfId="57975"/>
    <cellStyle name="Обычный 62 2 2 3" xfId="57976"/>
    <cellStyle name="Обычный 62 2 3" xfId="28109"/>
    <cellStyle name="Обычный 62 2 3 2" xfId="57977"/>
    <cellStyle name="Обычный 62 2 4" xfId="57978"/>
    <cellStyle name="Обычный 62 3" xfId="28110"/>
    <cellStyle name="Обычный 62 3 2" xfId="28111"/>
    <cellStyle name="Обычный 62 3 2 2" xfId="28112"/>
    <cellStyle name="Обычный 62 3 2 2 2" xfId="57979"/>
    <cellStyle name="Обычный 62 3 2 3" xfId="57980"/>
    <cellStyle name="Обычный 62 3 3" xfId="28113"/>
    <cellStyle name="Обычный 62 3 3 2" xfId="57981"/>
    <cellStyle name="Обычный 62 3 4" xfId="57982"/>
    <cellStyle name="Обычный 62 4" xfId="28114"/>
    <cellStyle name="Обычный 62 4 2" xfId="28115"/>
    <cellStyle name="Обычный 62 4 2 2" xfId="28116"/>
    <cellStyle name="Обычный 62 4 2 2 2" xfId="57983"/>
    <cellStyle name="Обычный 62 4 2 3" xfId="57984"/>
    <cellStyle name="Обычный 62 4 3" xfId="28117"/>
    <cellStyle name="Обычный 62 4 3 2" xfId="57985"/>
    <cellStyle name="Обычный 62 4 4" xfId="57986"/>
    <cellStyle name="Обычный 62 5" xfId="28118"/>
    <cellStyle name="Обычный 62 5 2" xfId="28119"/>
    <cellStyle name="Обычный 62 5 2 2" xfId="57987"/>
    <cellStyle name="Обычный 62 5 3" xfId="57988"/>
    <cellStyle name="Обычный 62 6" xfId="28120"/>
    <cellStyle name="Обычный 62 6 2" xfId="57989"/>
    <cellStyle name="Обычный 62 7" xfId="28121"/>
    <cellStyle name="Обычный 62 7 2" xfId="57990"/>
    <cellStyle name="Обычный 62 8" xfId="57991"/>
    <cellStyle name="Обычный 63" xfId="28122"/>
    <cellStyle name="Обычный 63 2" xfId="28123"/>
    <cellStyle name="Обычный 63 2 2" xfId="28124"/>
    <cellStyle name="Обычный 63 2 2 2" xfId="28125"/>
    <cellStyle name="Обычный 63 2 2 2 2" xfId="57992"/>
    <cellStyle name="Обычный 63 2 2 3" xfId="57993"/>
    <cellStyle name="Обычный 63 2 3" xfId="28126"/>
    <cellStyle name="Обычный 63 2 3 2" xfId="57994"/>
    <cellStyle name="Обычный 63 2 4" xfId="57995"/>
    <cellStyle name="Обычный 63 3" xfId="28127"/>
    <cellStyle name="Обычный 63 3 2" xfId="28128"/>
    <cellStyle name="Обычный 63 3 2 2" xfId="28129"/>
    <cellStyle name="Обычный 63 3 2 2 2" xfId="57996"/>
    <cellStyle name="Обычный 63 3 2 3" xfId="57997"/>
    <cellStyle name="Обычный 63 3 3" xfId="28130"/>
    <cellStyle name="Обычный 63 3 3 2" xfId="57998"/>
    <cellStyle name="Обычный 63 3 4" xfId="57999"/>
    <cellStyle name="Обычный 63 4" xfId="28131"/>
    <cellStyle name="Обычный 63 4 2" xfId="28132"/>
    <cellStyle name="Обычный 63 4 2 2" xfId="28133"/>
    <cellStyle name="Обычный 63 4 2 2 2" xfId="58000"/>
    <cellStyle name="Обычный 63 4 2 3" xfId="58001"/>
    <cellStyle name="Обычный 63 4 3" xfId="28134"/>
    <cellStyle name="Обычный 63 4 3 2" xfId="58002"/>
    <cellStyle name="Обычный 63 4 4" xfId="58003"/>
    <cellStyle name="Обычный 63 5" xfId="28135"/>
    <cellStyle name="Обычный 63 5 2" xfId="28136"/>
    <cellStyle name="Обычный 63 5 2 2" xfId="58004"/>
    <cellStyle name="Обычный 63 5 3" xfId="58005"/>
    <cellStyle name="Обычный 63 6" xfId="28137"/>
    <cellStyle name="Обычный 63 6 2" xfId="58006"/>
    <cellStyle name="Обычный 63 7" xfId="28138"/>
    <cellStyle name="Обычный 63 7 2" xfId="58007"/>
    <cellStyle name="Обычный 63 8" xfId="58008"/>
    <cellStyle name="Обычный 64" xfId="28139"/>
    <cellStyle name="Обычный 64 2" xfId="28140"/>
    <cellStyle name="Обычный 64 2 2" xfId="28141"/>
    <cellStyle name="Обычный 64 2 2 2" xfId="28142"/>
    <cellStyle name="Обычный 64 2 2 2 2" xfId="58009"/>
    <cellStyle name="Обычный 64 2 2 3" xfId="58010"/>
    <cellStyle name="Обычный 64 2 3" xfId="28143"/>
    <cellStyle name="Обычный 64 2 3 2" xfId="58011"/>
    <cellStyle name="Обычный 64 2 4" xfId="58012"/>
    <cellStyle name="Обычный 64 3" xfId="28144"/>
    <cellStyle name="Обычный 64 3 2" xfId="28145"/>
    <cellStyle name="Обычный 64 3 2 2" xfId="28146"/>
    <cellStyle name="Обычный 64 3 2 2 2" xfId="58013"/>
    <cellStyle name="Обычный 64 3 2 3" xfId="58014"/>
    <cellStyle name="Обычный 64 3 3" xfId="28147"/>
    <cellStyle name="Обычный 64 3 3 2" xfId="58015"/>
    <cellStyle name="Обычный 64 3 4" xfId="58016"/>
    <cellStyle name="Обычный 64 4" xfId="28148"/>
    <cellStyle name="Обычный 64 4 2" xfId="28149"/>
    <cellStyle name="Обычный 64 4 2 2" xfId="28150"/>
    <cellStyle name="Обычный 64 4 2 2 2" xfId="58017"/>
    <cellStyle name="Обычный 64 4 2 3" xfId="58018"/>
    <cellStyle name="Обычный 64 4 3" xfId="28151"/>
    <cellStyle name="Обычный 64 4 3 2" xfId="58019"/>
    <cellStyle name="Обычный 64 4 4" xfId="58020"/>
    <cellStyle name="Обычный 64 5" xfId="28152"/>
    <cellStyle name="Обычный 64 5 2" xfId="28153"/>
    <cellStyle name="Обычный 64 5 2 2" xfId="58021"/>
    <cellStyle name="Обычный 64 5 3" xfId="58022"/>
    <cellStyle name="Обычный 64 6" xfId="28154"/>
    <cellStyle name="Обычный 64 6 2" xfId="58023"/>
    <cellStyle name="Обычный 64 7" xfId="28155"/>
    <cellStyle name="Обычный 64 7 2" xfId="58024"/>
    <cellStyle name="Обычный 64 8" xfId="58025"/>
    <cellStyle name="Обычный 65" xfId="28156"/>
    <cellStyle name="Обычный 65 2" xfId="28157"/>
    <cellStyle name="Обычный 65 2 2" xfId="28158"/>
    <cellStyle name="Обычный 65 2 2 2" xfId="28159"/>
    <cellStyle name="Обычный 65 2 2 2 2" xfId="58026"/>
    <cellStyle name="Обычный 65 2 2 3" xfId="58027"/>
    <cellStyle name="Обычный 65 2 3" xfId="28160"/>
    <cellStyle name="Обычный 65 2 3 2" xfId="58028"/>
    <cellStyle name="Обычный 65 2 4" xfId="58029"/>
    <cellStyle name="Обычный 65 3" xfId="28161"/>
    <cellStyle name="Обычный 65 3 2" xfId="28162"/>
    <cellStyle name="Обычный 65 3 2 2" xfId="28163"/>
    <cellStyle name="Обычный 65 3 2 2 2" xfId="58030"/>
    <cellStyle name="Обычный 65 3 2 3" xfId="58031"/>
    <cellStyle name="Обычный 65 3 3" xfId="28164"/>
    <cellStyle name="Обычный 65 3 3 2" xfId="58032"/>
    <cellStyle name="Обычный 65 3 4" xfId="58033"/>
    <cellStyle name="Обычный 65 4" xfId="28165"/>
    <cellStyle name="Обычный 65 4 2" xfId="28166"/>
    <cellStyle name="Обычный 65 4 2 2" xfId="28167"/>
    <cellStyle name="Обычный 65 4 2 2 2" xfId="58034"/>
    <cellStyle name="Обычный 65 4 2 3" xfId="58035"/>
    <cellStyle name="Обычный 65 4 3" xfId="28168"/>
    <cellStyle name="Обычный 65 4 3 2" xfId="58036"/>
    <cellStyle name="Обычный 65 4 4" xfId="58037"/>
    <cellStyle name="Обычный 65 5" xfId="28169"/>
    <cellStyle name="Обычный 65 5 2" xfId="28170"/>
    <cellStyle name="Обычный 65 5 2 2" xfId="58038"/>
    <cellStyle name="Обычный 65 5 3" xfId="58039"/>
    <cellStyle name="Обычный 65 6" xfId="28171"/>
    <cellStyle name="Обычный 65 6 2" xfId="58040"/>
    <cellStyle name="Обычный 65 7" xfId="28172"/>
    <cellStyle name="Обычный 65 7 2" xfId="58041"/>
    <cellStyle name="Обычный 65 8" xfId="58042"/>
    <cellStyle name="Обычный 66" xfId="28173"/>
    <cellStyle name="Обычный 66 2" xfId="28174"/>
    <cellStyle name="Обычный 66 2 2" xfId="28175"/>
    <cellStyle name="Обычный 66 2 2 2" xfId="28176"/>
    <cellStyle name="Обычный 66 2 2 2 2" xfId="58043"/>
    <cellStyle name="Обычный 66 2 2 3" xfId="58044"/>
    <cellStyle name="Обычный 66 2 3" xfId="28177"/>
    <cellStyle name="Обычный 66 2 3 2" xfId="58045"/>
    <cellStyle name="Обычный 66 2 4" xfId="58046"/>
    <cellStyle name="Обычный 66 3" xfId="28178"/>
    <cellStyle name="Обычный 66 3 2" xfId="28179"/>
    <cellStyle name="Обычный 66 3 2 2" xfId="28180"/>
    <cellStyle name="Обычный 66 3 2 2 2" xfId="58047"/>
    <cellStyle name="Обычный 66 3 2 3" xfId="58048"/>
    <cellStyle name="Обычный 66 3 3" xfId="28181"/>
    <cellStyle name="Обычный 66 3 3 2" xfId="58049"/>
    <cellStyle name="Обычный 66 3 4" xfId="58050"/>
    <cellStyle name="Обычный 66 4" xfId="28182"/>
    <cellStyle name="Обычный 66 4 2" xfId="28183"/>
    <cellStyle name="Обычный 66 4 2 2" xfId="28184"/>
    <cellStyle name="Обычный 66 4 2 2 2" xfId="58051"/>
    <cellStyle name="Обычный 66 4 2 3" xfId="58052"/>
    <cellStyle name="Обычный 66 4 3" xfId="28185"/>
    <cellStyle name="Обычный 66 4 3 2" xfId="58053"/>
    <cellStyle name="Обычный 66 4 4" xfId="58054"/>
    <cellStyle name="Обычный 66 5" xfId="28186"/>
    <cellStyle name="Обычный 66 5 2" xfId="28187"/>
    <cellStyle name="Обычный 66 5 2 2" xfId="58055"/>
    <cellStyle name="Обычный 66 5 3" xfId="58056"/>
    <cellStyle name="Обычный 66 6" xfId="28188"/>
    <cellStyle name="Обычный 66 6 2" xfId="58057"/>
    <cellStyle name="Обычный 66 7" xfId="28189"/>
    <cellStyle name="Обычный 66 7 2" xfId="58058"/>
    <cellStyle name="Обычный 66 8" xfId="58059"/>
    <cellStyle name="Обычный 67" xfId="28190"/>
    <cellStyle name="Обычный 67 2" xfId="28191"/>
    <cellStyle name="Обычный 67 2 2" xfId="28192"/>
    <cellStyle name="Обычный 67 2 2 2" xfId="28193"/>
    <cellStyle name="Обычный 67 2 2 2 2" xfId="58060"/>
    <cellStyle name="Обычный 67 2 2 3" xfId="58061"/>
    <cellStyle name="Обычный 67 2 3" xfId="28194"/>
    <cellStyle name="Обычный 67 2 3 2" xfId="58062"/>
    <cellStyle name="Обычный 67 2 4" xfId="58063"/>
    <cellStyle name="Обычный 67 3" xfId="28195"/>
    <cellStyle name="Обычный 67 3 2" xfId="28196"/>
    <cellStyle name="Обычный 67 3 2 2" xfId="28197"/>
    <cellStyle name="Обычный 67 3 2 2 2" xfId="58064"/>
    <cellStyle name="Обычный 67 3 2 3" xfId="58065"/>
    <cellStyle name="Обычный 67 3 3" xfId="28198"/>
    <cellStyle name="Обычный 67 3 3 2" xfId="58066"/>
    <cellStyle name="Обычный 67 3 4" xfId="58067"/>
    <cellStyle name="Обычный 67 4" xfId="28199"/>
    <cellStyle name="Обычный 67 4 2" xfId="28200"/>
    <cellStyle name="Обычный 67 4 2 2" xfId="28201"/>
    <cellStyle name="Обычный 67 4 2 2 2" xfId="58068"/>
    <cellStyle name="Обычный 67 4 2 3" xfId="58069"/>
    <cellStyle name="Обычный 67 4 3" xfId="28202"/>
    <cellStyle name="Обычный 67 4 3 2" xfId="58070"/>
    <cellStyle name="Обычный 67 4 4" xfId="58071"/>
    <cellStyle name="Обычный 67 5" xfId="28203"/>
    <cellStyle name="Обычный 67 5 2" xfId="28204"/>
    <cellStyle name="Обычный 67 5 2 2" xfId="58072"/>
    <cellStyle name="Обычный 67 5 3" xfId="58073"/>
    <cellStyle name="Обычный 67 6" xfId="28205"/>
    <cellStyle name="Обычный 67 6 2" xfId="58074"/>
    <cellStyle name="Обычный 67 7" xfId="28206"/>
    <cellStyle name="Обычный 67 7 2" xfId="58075"/>
    <cellStyle name="Обычный 67 8" xfId="58076"/>
    <cellStyle name="Обычный 68" xfId="28207"/>
    <cellStyle name="Обычный 68 2" xfId="28208"/>
    <cellStyle name="Обычный 68 2 2" xfId="28209"/>
    <cellStyle name="Обычный 68 2 2 2" xfId="28210"/>
    <cellStyle name="Обычный 68 2 2 2 2" xfId="58077"/>
    <cellStyle name="Обычный 68 2 2 3" xfId="58078"/>
    <cellStyle name="Обычный 68 2 3" xfId="28211"/>
    <cellStyle name="Обычный 68 2 3 2" xfId="58079"/>
    <cellStyle name="Обычный 68 2 4" xfId="58080"/>
    <cellStyle name="Обычный 68 3" xfId="28212"/>
    <cellStyle name="Обычный 68 3 2" xfId="28213"/>
    <cellStyle name="Обычный 68 3 2 2" xfId="28214"/>
    <cellStyle name="Обычный 68 3 2 2 2" xfId="58081"/>
    <cellStyle name="Обычный 68 3 2 3" xfId="58082"/>
    <cellStyle name="Обычный 68 3 3" xfId="28215"/>
    <cellStyle name="Обычный 68 3 3 2" xfId="58083"/>
    <cellStyle name="Обычный 68 3 4" xfId="58084"/>
    <cellStyle name="Обычный 68 4" xfId="28216"/>
    <cellStyle name="Обычный 68 4 2" xfId="28217"/>
    <cellStyle name="Обычный 68 4 2 2" xfId="28218"/>
    <cellStyle name="Обычный 68 4 2 2 2" xfId="58085"/>
    <cellStyle name="Обычный 68 4 2 3" xfId="58086"/>
    <cellStyle name="Обычный 68 4 3" xfId="28219"/>
    <cellStyle name="Обычный 68 4 3 2" xfId="58087"/>
    <cellStyle name="Обычный 68 4 4" xfId="58088"/>
    <cellStyle name="Обычный 68 5" xfId="28220"/>
    <cellStyle name="Обычный 68 5 2" xfId="28221"/>
    <cellStyle name="Обычный 68 5 2 2" xfId="58089"/>
    <cellStyle name="Обычный 68 5 3" xfId="58090"/>
    <cellStyle name="Обычный 68 6" xfId="28222"/>
    <cellStyle name="Обычный 68 6 2" xfId="58091"/>
    <cellStyle name="Обычный 68 7" xfId="28223"/>
    <cellStyle name="Обычный 68 7 2" xfId="58092"/>
    <cellStyle name="Обычный 68 8" xfId="58093"/>
    <cellStyle name="Обычный 69" xfId="28224"/>
    <cellStyle name="Обычный 69 2" xfId="28225"/>
    <cellStyle name="Обычный 69 2 2" xfId="28226"/>
    <cellStyle name="Обычный 69 2 2 2" xfId="28227"/>
    <cellStyle name="Обычный 69 2 2 2 2" xfId="58094"/>
    <cellStyle name="Обычный 69 2 2 3" xfId="58095"/>
    <cellStyle name="Обычный 69 2 3" xfId="28228"/>
    <cellStyle name="Обычный 69 2 3 2" xfId="58096"/>
    <cellStyle name="Обычный 69 2 4" xfId="58097"/>
    <cellStyle name="Обычный 69 3" xfId="28229"/>
    <cellStyle name="Обычный 69 3 2" xfId="28230"/>
    <cellStyle name="Обычный 69 3 2 2" xfId="28231"/>
    <cellStyle name="Обычный 69 3 2 2 2" xfId="58098"/>
    <cellStyle name="Обычный 69 3 2 3" xfId="58099"/>
    <cellStyle name="Обычный 69 3 3" xfId="28232"/>
    <cellStyle name="Обычный 69 3 3 2" xfId="58100"/>
    <cellStyle name="Обычный 69 3 4" xfId="58101"/>
    <cellStyle name="Обычный 69 4" xfId="28233"/>
    <cellStyle name="Обычный 69 4 2" xfId="28234"/>
    <cellStyle name="Обычный 69 4 2 2" xfId="28235"/>
    <cellStyle name="Обычный 69 4 2 2 2" xfId="58102"/>
    <cellStyle name="Обычный 69 4 2 3" xfId="58103"/>
    <cellStyle name="Обычный 69 4 3" xfId="28236"/>
    <cellStyle name="Обычный 69 4 3 2" xfId="58104"/>
    <cellStyle name="Обычный 69 4 4" xfId="58105"/>
    <cellStyle name="Обычный 69 5" xfId="28237"/>
    <cellStyle name="Обычный 69 5 2" xfId="28238"/>
    <cellStyle name="Обычный 69 5 2 2" xfId="58106"/>
    <cellStyle name="Обычный 69 5 3" xfId="58107"/>
    <cellStyle name="Обычный 69 6" xfId="28239"/>
    <cellStyle name="Обычный 69 6 2" xfId="58108"/>
    <cellStyle name="Обычный 69 7" xfId="28240"/>
    <cellStyle name="Обычный 69 7 2" xfId="58109"/>
    <cellStyle name="Обычный 69 8" xfId="58110"/>
    <cellStyle name="Обычный 7" xfId="21"/>
    <cellStyle name="Обычный 7 2" xfId="22"/>
    <cellStyle name="Обычный 7 2 2" xfId="28241"/>
    <cellStyle name="Обычный 7 2 3" xfId="28242"/>
    <cellStyle name="Обычный 7 2 4" xfId="61033"/>
    <cellStyle name="Обычный 7 3" xfId="28243"/>
    <cellStyle name="Обычный 7 3 2" xfId="58111"/>
    <cellStyle name="Обычный 7 3 3" xfId="61517"/>
    <cellStyle name="Обычный 7 4" xfId="28244"/>
    <cellStyle name="Обычный 7 5" xfId="59128"/>
    <cellStyle name="Обычный 7 6" xfId="61034"/>
    <cellStyle name="Обычный 7_Корректировка 2 квартал ДПН ОМТС Июнь (02 06 09)" xfId="28245"/>
    <cellStyle name="Обычный 70" xfId="28246"/>
    <cellStyle name="Обычный 70 2" xfId="28247"/>
    <cellStyle name="Обычный 70 2 2" xfId="28248"/>
    <cellStyle name="Обычный 70 2 2 2" xfId="28249"/>
    <cellStyle name="Обычный 70 2 2 2 2" xfId="58112"/>
    <cellStyle name="Обычный 70 2 2 3" xfId="58113"/>
    <cellStyle name="Обычный 70 2 3" xfId="28250"/>
    <cellStyle name="Обычный 70 2 3 2" xfId="58114"/>
    <cellStyle name="Обычный 70 2 4" xfId="58115"/>
    <cellStyle name="Обычный 70 3" xfId="28251"/>
    <cellStyle name="Обычный 70 3 2" xfId="28252"/>
    <cellStyle name="Обычный 70 3 2 2" xfId="28253"/>
    <cellStyle name="Обычный 70 3 2 2 2" xfId="58116"/>
    <cellStyle name="Обычный 70 3 2 3" xfId="58117"/>
    <cellStyle name="Обычный 70 3 3" xfId="28254"/>
    <cellStyle name="Обычный 70 3 3 2" xfId="58118"/>
    <cellStyle name="Обычный 70 3 4" xfId="58119"/>
    <cellStyle name="Обычный 70 4" xfId="28255"/>
    <cellStyle name="Обычный 70 4 2" xfId="28256"/>
    <cellStyle name="Обычный 70 4 2 2" xfId="28257"/>
    <cellStyle name="Обычный 70 4 2 2 2" xfId="58120"/>
    <cellStyle name="Обычный 70 4 2 3" xfId="58121"/>
    <cellStyle name="Обычный 70 4 3" xfId="28258"/>
    <cellStyle name="Обычный 70 4 3 2" xfId="58122"/>
    <cellStyle name="Обычный 70 4 4" xfId="58123"/>
    <cellStyle name="Обычный 70 5" xfId="28259"/>
    <cellStyle name="Обычный 70 5 2" xfId="28260"/>
    <cellStyle name="Обычный 70 5 2 2" xfId="58124"/>
    <cellStyle name="Обычный 70 5 3" xfId="58125"/>
    <cellStyle name="Обычный 70 6" xfId="28261"/>
    <cellStyle name="Обычный 70 6 2" xfId="58126"/>
    <cellStyle name="Обычный 70 7" xfId="28262"/>
    <cellStyle name="Обычный 70 7 2" xfId="58127"/>
    <cellStyle name="Обычный 70 8" xfId="58128"/>
    <cellStyle name="Обычный 71" xfId="28263"/>
    <cellStyle name="Обычный 71 2" xfId="28264"/>
    <cellStyle name="Обычный 71 2 2" xfId="28265"/>
    <cellStyle name="Обычный 71 2 2 2" xfId="28266"/>
    <cellStyle name="Обычный 71 2 2 2 2" xfId="58129"/>
    <cellStyle name="Обычный 71 2 2 3" xfId="58130"/>
    <cellStyle name="Обычный 71 2 3" xfId="28267"/>
    <cellStyle name="Обычный 71 2 3 2" xfId="58131"/>
    <cellStyle name="Обычный 71 2 4" xfId="58132"/>
    <cellStyle name="Обычный 71 3" xfId="28268"/>
    <cellStyle name="Обычный 71 3 2" xfId="28269"/>
    <cellStyle name="Обычный 71 3 2 2" xfId="28270"/>
    <cellStyle name="Обычный 71 3 2 2 2" xfId="58133"/>
    <cellStyle name="Обычный 71 3 2 3" xfId="58134"/>
    <cellStyle name="Обычный 71 3 3" xfId="28271"/>
    <cellStyle name="Обычный 71 3 3 2" xfId="58135"/>
    <cellStyle name="Обычный 71 3 4" xfId="58136"/>
    <cellStyle name="Обычный 71 4" xfId="28272"/>
    <cellStyle name="Обычный 71 4 2" xfId="28273"/>
    <cellStyle name="Обычный 71 4 2 2" xfId="28274"/>
    <cellStyle name="Обычный 71 4 2 2 2" xfId="58137"/>
    <cellStyle name="Обычный 71 4 2 3" xfId="58138"/>
    <cellStyle name="Обычный 71 4 3" xfId="28275"/>
    <cellStyle name="Обычный 71 4 3 2" xfId="58139"/>
    <cellStyle name="Обычный 71 4 4" xfId="58140"/>
    <cellStyle name="Обычный 71 5" xfId="28276"/>
    <cellStyle name="Обычный 71 5 2" xfId="28277"/>
    <cellStyle name="Обычный 71 5 2 2" xfId="58141"/>
    <cellStyle name="Обычный 71 5 3" xfId="58142"/>
    <cellStyle name="Обычный 71 6" xfId="28278"/>
    <cellStyle name="Обычный 71 6 2" xfId="58143"/>
    <cellStyle name="Обычный 71 7" xfId="28279"/>
    <cellStyle name="Обычный 71 7 2" xfId="58144"/>
    <cellStyle name="Обычный 71 8" xfId="58145"/>
    <cellStyle name="Обычный 72" xfId="28280"/>
    <cellStyle name="Обычный 72 2" xfId="28281"/>
    <cellStyle name="Обычный 72 2 2" xfId="28282"/>
    <cellStyle name="Обычный 72 2 2 2" xfId="28283"/>
    <cellStyle name="Обычный 72 2 2 2 2" xfId="58146"/>
    <cellStyle name="Обычный 72 2 2 3" xfId="58147"/>
    <cellStyle name="Обычный 72 2 3" xfId="28284"/>
    <cellStyle name="Обычный 72 2 3 2" xfId="58148"/>
    <cellStyle name="Обычный 72 2 4" xfId="58149"/>
    <cellStyle name="Обычный 72 3" xfId="28285"/>
    <cellStyle name="Обычный 72 3 2" xfId="28286"/>
    <cellStyle name="Обычный 72 3 2 2" xfId="28287"/>
    <cellStyle name="Обычный 72 3 2 2 2" xfId="58150"/>
    <cellStyle name="Обычный 72 3 2 3" xfId="58151"/>
    <cellStyle name="Обычный 72 3 3" xfId="28288"/>
    <cellStyle name="Обычный 72 3 3 2" xfId="58152"/>
    <cellStyle name="Обычный 72 3 4" xfId="58153"/>
    <cellStyle name="Обычный 72 4" xfId="28289"/>
    <cellStyle name="Обычный 72 4 2" xfId="28290"/>
    <cellStyle name="Обычный 72 4 2 2" xfId="28291"/>
    <cellStyle name="Обычный 72 4 2 2 2" xfId="58154"/>
    <cellStyle name="Обычный 72 4 2 3" xfId="58155"/>
    <cellStyle name="Обычный 72 4 3" xfId="28292"/>
    <cellStyle name="Обычный 72 4 3 2" xfId="58156"/>
    <cellStyle name="Обычный 72 4 4" xfId="58157"/>
    <cellStyle name="Обычный 72 5" xfId="28293"/>
    <cellStyle name="Обычный 72 5 2" xfId="28294"/>
    <cellStyle name="Обычный 72 5 2 2" xfId="58158"/>
    <cellStyle name="Обычный 72 5 3" xfId="58159"/>
    <cellStyle name="Обычный 72 6" xfId="28295"/>
    <cellStyle name="Обычный 72 6 2" xfId="58160"/>
    <cellStyle name="Обычный 72 7" xfId="28296"/>
    <cellStyle name="Обычный 72 7 2" xfId="58161"/>
    <cellStyle name="Обычный 72 8" xfId="58162"/>
    <cellStyle name="Обычный 73" xfId="28297"/>
    <cellStyle name="Обычный 73 2" xfId="28298"/>
    <cellStyle name="Обычный 73 2 2" xfId="28299"/>
    <cellStyle name="Обычный 73 2 2 2" xfId="28300"/>
    <cellStyle name="Обычный 73 2 2 2 2" xfId="58163"/>
    <cellStyle name="Обычный 73 2 2 3" xfId="58164"/>
    <cellStyle name="Обычный 73 2 3" xfId="28301"/>
    <cellStyle name="Обычный 73 2 3 2" xfId="58165"/>
    <cellStyle name="Обычный 73 2 4" xfId="58166"/>
    <cellStyle name="Обычный 73 3" xfId="28302"/>
    <cellStyle name="Обычный 73 3 2" xfId="28303"/>
    <cellStyle name="Обычный 73 3 2 2" xfId="28304"/>
    <cellStyle name="Обычный 73 3 2 2 2" xfId="58167"/>
    <cellStyle name="Обычный 73 3 2 3" xfId="58168"/>
    <cellStyle name="Обычный 73 3 3" xfId="28305"/>
    <cellStyle name="Обычный 73 3 3 2" xfId="58169"/>
    <cellStyle name="Обычный 73 3 4" xfId="58170"/>
    <cellStyle name="Обычный 73 4" xfId="28306"/>
    <cellStyle name="Обычный 73 4 2" xfId="28307"/>
    <cellStyle name="Обычный 73 4 2 2" xfId="28308"/>
    <cellStyle name="Обычный 73 4 2 2 2" xfId="58171"/>
    <cellStyle name="Обычный 73 4 2 3" xfId="58172"/>
    <cellStyle name="Обычный 73 4 3" xfId="28309"/>
    <cellStyle name="Обычный 73 4 3 2" xfId="58173"/>
    <cellStyle name="Обычный 73 4 4" xfId="58174"/>
    <cellStyle name="Обычный 73 5" xfId="28310"/>
    <cellStyle name="Обычный 73 5 2" xfId="28311"/>
    <cellStyle name="Обычный 73 5 2 2" xfId="58175"/>
    <cellStyle name="Обычный 73 5 3" xfId="58176"/>
    <cellStyle name="Обычный 73 6" xfId="28312"/>
    <cellStyle name="Обычный 73 6 2" xfId="58177"/>
    <cellStyle name="Обычный 73 7" xfId="28313"/>
    <cellStyle name="Обычный 73 7 2" xfId="58178"/>
    <cellStyle name="Обычный 73 8" xfId="58179"/>
    <cellStyle name="Обычный 74" xfId="28314"/>
    <cellStyle name="Обычный 74 2" xfId="28315"/>
    <cellStyle name="Обычный 74 2 2" xfId="28316"/>
    <cellStyle name="Обычный 74 2 2 2" xfId="28317"/>
    <cellStyle name="Обычный 74 2 2 2 2" xfId="58180"/>
    <cellStyle name="Обычный 74 2 2 3" xfId="58181"/>
    <cellStyle name="Обычный 74 2 3" xfId="28318"/>
    <cellStyle name="Обычный 74 2 3 2" xfId="58182"/>
    <cellStyle name="Обычный 74 2 4" xfId="58183"/>
    <cellStyle name="Обычный 74 3" xfId="28319"/>
    <cellStyle name="Обычный 74 3 2" xfId="28320"/>
    <cellStyle name="Обычный 74 3 2 2" xfId="28321"/>
    <cellStyle name="Обычный 74 3 2 2 2" xfId="58184"/>
    <cellStyle name="Обычный 74 3 2 3" xfId="58185"/>
    <cellStyle name="Обычный 74 3 3" xfId="28322"/>
    <cellStyle name="Обычный 74 3 3 2" xfId="58186"/>
    <cellStyle name="Обычный 74 3 4" xfId="58187"/>
    <cellStyle name="Обычный 74 4" xfId="28323"/>
    <cellStyle name="Обычный 74 4 2" xfId="28324"/>
    <cellStyle name="Обычный 74 4 2 2" xfId="28325"/>
    <cellStyle name="Обычный 74 4 2 2 2" xfId="58188"/>
    <cellStyle name="Обычный 74 4 2 3" xfId="58189"/>
    <cellStyle name="Обычный 74 4 3" xfId="28326"/>
    <cellStyle name="Обычный 74 4 3 2" xfId="58190"/>
    <cellStyle name="Обычный 74 4 4" xfId="58191"/>
    <cellStyle name="Обычный 74 5" xfId="28327"/>
    <cellStyle name="Обычный 74 5 2" xfId="28328"/>
    <cellStyle name="Обычный 74 5 2 2" xfId="58192"/>
    <cellStyle name="Обычный 74 5 3" xfId="58193"/>
    <cellStyle name="Обычный 74 6" xfId="28329"/>
    <cellStyle name="Обычный 74 6 2" xfId="58194"/>
    <cellStyle name="Обычный 74 7" xfId="28330"/>
    <cellStyle name="Обычный 74 7 2" xfId="58195"/>
    <cellStyle name="Обычный 74 8" xfId="58196"/>
    <cellStyle name="Обычный 75" xfId="28331"/>
    <cellStyle name="Обычный 75 2" xfId="28332"/>
    <cellStyle name="Обычный 75 2 2" xfId="28333"/>
    <cellStyle name="Обычный 75 2 2 2" xfId="28334"/>
    <cellStyle name="Обычный 75 2 2 2 2" xfId="58197"/>
    <cellStyle name="Обычный 75 2 2 3" xfId="58198"/>
    <cellStyle name="Обычный 75 2 3" xfId="28335"/>
    <cellStyle name="Обычный 75 2 3 2" xfId="58199"/>
    <cellStyle name="Обычный 75 2 4" xfId="58200"/>
    <cellStyle name="Обычный 75 3" xfId="28336"/>
    <cellStyle name="Обычный 75 3 2" xfId="28337"/>
    <cellStyle name="Обычный 75 3 2 2" xfId="28338"/>
    <cellStyle name="Обычный 75 3 2 2 2" xfId="58201"/>
    <cellStyle name="Обычный 75 3 2 3" xfId="58202"/>
    <cellStyle name="Обычный 75 3 3" xfId="28339"/>
    <cellStyle name="Обычный 75 3 3 2" xfId="58203"/>
    <cellStyle name="Обычный 75 3 4" xfId="58204"/>
    <cellStyle name="Обычный 75 4" xfId="28340"/>
    <cellStyle name="Обычный 75 4 2" xfId="28341"/>
    <cellStyle name="Обычный 75 4 2 2" xfId="28342"/>
    <cellStyle name="Обычный 75 4 2 2 2" xfId="58205"/>
    <cellStyle name="Обычный 75 4 2 3" xfId="58206"/>
    <cellStyle name="Обычный 75 4 3" xfId="28343"/>
    <cellStyle name="Обычный 75 4 3 2" xfId="58207"/>
    <cellStyle name="Обычный 75 4 4" xfId="58208"/>
    <cellStyle name="Обычный 75 5" xfId="28344"/>
    <cellStyle name="Обычный 75 5 2" xfId="28345"/>
    <cellStyle name="Обычный 75 5 2 2" xfId="58209"/>
    <cellStyle name="Обычный 75 5 3" xfId="58210"/>
    <cellStyle name="Обычный 75 6" xfId="28346"/>
    <cellStyle name="Обычный 75 6 2" xfId="58211"/>
    <cellStyle name="Обычный 75 7" xfId="28347"/>
    <cellStyle name="Обычный 75 7 2" xfId="58212"/>
    <cellStyle name="Обычный 75 8" xfId="58213"/>
    <cellStyle name="Обычный 76" xfId="28348"/>
    <cellStyle name="Обычный 76 2" xfId="28349"/>
    <cellStyle name="Обычный 76 2 2" xfId="28350"/>
    <cellStyle name="Обычный 76 2 2 2" xfId="28351"/>
    <cellStyle name="Обычный 76 2 2 2 2" xfId="58214"/>
    <cellStyle name="Обычный 76 2 2 3" xfId="58215"/>
    <cellStyle name="Обычный 76 2 3" xfId="28352"/>
    <cellStyle name="Обычный 76 2 3 2" xfId="58216"/>
    <cellStyle name="Обычный 76 2 4" xfId="58217"/>
    <cellStyle name="Обычный 76 3" xfId="28353"/>
    <cellStyle name="Обычный 76 3 2" xfId="28354"/>
    <cellStyle name="Обычный 76 3 2 2" xfId="28355"/>
    <cellStyle name="Обычный 76 3 2 2 2" xfId="58218"/>
    <cellStyle name="Обычный 76 3 2 3" xfId="58219"/>
    <cellStyle name="Обычный 76 3 3" xfId="28356"/>
    <cellStyle name="Обычный 76 3 3 2" xfId="58220"/>
    <cellStyle name="Обычный 76 3 4" xfId="58221"/>
    <cellStyle name="Обычный 76 4" xfId="28357"/>
    <cellStyle name="Обычный 76 4 2" xfId="28358"/>
    <cellStyle name="Обычный 76 4 2 2" xfId="28359"/>
    <cellStyle name="Обычный 76 4 2 2 2" xfId="58222"/>
    <cellStyle name="Обычный 76 4 2 3" xfId="58223"/>
    <cellStyle name="Обычный 76 4 3" xfId="28360"/>
    <cellStyle name="Обычный 76 4 3 2" xfId="58224"/>
    <cellStyle name="Обычный 76 4 4" xfId="58225"/>
    <cellStyle name="Обычный 76 5" xfId="28361"/>
    <cellStyle name="Обычный 76 5 2" xfId="28362"/>
    <cellStyle name="Обычный 76 5 2 2" xfId="58226"/>
    <cellStyle name="Обычный 76 5 3" xfId="58227"/>
    <cellStyle name="Обычный 76 6" xfId="28363"/>
    <cellStyle name="Обычный 76 6 2" xfId="58228"/>
    <cellStyle name="Обычный 76 7" xfId="28364"/>
    <cellStyle name="Обычный 76 7 2" xfId="58229"/>
    <cellStyle name="Обычный 76 8" xfId="58230"/>
    <cellStyle name="Обычный 77" xfId="28365"/>
    <cellStyle name="Обычный 77 2" xfId="28366"/>
    <cellStyle name="Обычный 77 2 2" xfId="28367"/>
    <cellStyle name="Обычный 77 2 2 2" xfId="28368"/>
    <cellStyle name="Обычный 77 2 2 2 2" xfId="58231"/>
    <cellStyle name="Обычный 77 2 2 3" xfId="58232"/>
    <cellStyle name="Обычный 77 2 3" xfId="28369"/>
    <cellStyle name="Обычный 77 2 3 2" xfId="58233"/>
    <cellStyle name="Обычный 77 2 4" xfId="58234"/>
    <cellStyle name="Обычный 77 3" xfId="28370"/>
    <cellStyle name="Обычный 77 3 2" xfId="28371"/>
    <cellStyle name="Обычный 77 3 2 2" xfId="28372"/>
    <cellStyle name="Обычный 77 3 2 2 2" xfId="58235"/>
    <cellStyle name="Обычный 77 3 2 3" xfId="58236"/>
    <cellStyle name="Обычный 77 3 3" xfId="28373"/>
    <cellStyle name="Обычный 77 3 3 2" xfId="58237"/>
    <cellStyle name="Обычный 77 3 4" xfId="58238"/>
    <cellStyle name="Обычный 77 4" xfId="28374"/>
    <cellStyle name="Обычный 77 4 2" xfId="28375"/>
    <cellStyle name="Обычный 77 4 2 2" xfId="28376"/>
    <cellStyle name="Обычный 77 4 2 2 2" xfId="58239"/>
    <cellStyle name="Обычный 77 4 2 3" xfId="58240"/>
    <cellStyle name="Обычный 77 4 3" xfId="28377"/>
    <cellStyle name="Обычный 77 4 3 2" xfId="58241"/>
    <cellStyle name="Обычный 77 4 4" xfId="58242"/>
    <cellStyle name="Обычный 77 5" xfId="28378"/>
    <cellStyle name="Обычный 77 5 2" xfId="28379"/>
    <cellStyle name="Обычный 77 5 2 2" xfId="58243"/>
    <cellStyle name="Обычный 77 5 3" xfId="58244"/>
    <cellStyle name="Обычный 77 6" xfId="28380"/>
    <cellStyle name="Обычный 77 6 2" xfId="58245"/>
    <cellStyle name="Обычный 77 7" xfId="28381"/>
    <cellStyle name="Обычный 77 7 2" xfId="58246"/>
    <cellStyle name="Обычный 77 8" xfId="58247"/>
    <cellStyle name="Обычный 78" xfId="28382"/>
    <cellStyle name="Обычный 78 2" xfId="28383"/>
    <cellStyle name="Обычный 78 2 2" xfId="28384"/>
    <cellStyle name="Обычный 78 2 2 2" xfId="28385"/>
    <cellStyle name="Обычный 78 2 2 2 2" xfId="58248"/>
    <cellStyle name="Обычный 78 2 2 3" xfId="58249"/>
    <cellStyle name="Обычный 78 2 3" xfId="28386"/>
    <cellStyle name="Обычный 78 2 3 2" xfId="58250"/>
    <cellStyle name="Обычный 78 2 4" xfId="58251"/>
    <cellStyle name="Обычный 78 3" xfId="28387"/>
    <cellStyle name="Обычный 78 3 2" xfId="28388"/>
    <cellStyle name="Обычный 78 3 2 2" xfId="28389"/>
    <cellStyle name="Обычный 78 3 2 2 2" xfId="58252"/>
    <cellStyle name="Обычный 78 3 2 3" xfId="58253"/>
    <cellStyle name="Обычный 78 3 3" xfId="28390"/>
    <cellStyle name="Обычный 78 3 3 2" xfId="58254"/>
    <cellStyle name="Обычный 78 3 4" xfId="58255"/>
    <cellStyle name="Обычный 78 4" xfId="28391"/>
    <cellStyle name="Обычный 78 4 2" xfId="28392"/>
    <cellStyle name="Обычный 78 4 2 2" xfId="28393"/>
    <cellStyle name="Обычный 78 4 2 2 2" xfId="58256"/>
    <cellStyle name="Обычный 78 4 2 3" xfId="58257"/>
    <cellStyle name="Обычный 78 4 3" xfId="28394"/>
    <cellStyle name="Обычный 78 4 3 2" xfId="58258"/>
    <cellStyle name="Обычный 78 4 4" xfId="58259"/>
    <cellStyle name="Обычный 78 5" xfId="28395"/>
    <cellStyle name="Обычный 78 5 2" xfId="28396"/>
    <cellStyle name="Обычный 78 5 2 2" xfId="58260"/>
    <cellStyle name="Обычный 78 5 3" xfId="58261"/>
    <cellStyle name="Обычный 78 6" xfId="28397"/>
    <cellStyle name="Обычный 78 6 2" xfId="58262"/>
    <cellStyle name="Обычный 78 7" xfId="28398"/>
    <cellStyle name="Обычный 78 7 2" xfId="58263"/>
    <cellStyle name="Обычный 78 8" xfId="58264"/>
    <cellStyle name="Обычный 79" xfId="28399"/>
    <cellStyle name="Обычный 79 2" xfId="28400"/>
    <cellStyle name="Обычный 79 2 2" xfId="28401"/>
    <cellStyle name="Обычный 79 2 2 2" xfId="28402"/>
    <cellStyle name="Обычный 79 2 2 2 2" xfId="58265"/>
    <cellStyle name="Обычный 79 2 2 3" xfId="58266"/>
    <cellStyle name="Обычный 79 2 3" xfId="28403"/>
    <cellStyle name="Обычный 79 2 3 2" xfId="58267"/>
    <cellStyle name="Обычный 79 2 4" xfId="58268"/>
    <cellStyle name="Обычный 79 3" xfId="28404"/>
    <cellStyle name="Обычный 79 3 2" xfId="28405"/>
    <cellStyle name="Обычный 79 3 2 2" xfId="28406"/>
    <cellStyle name="Обычный 79 3 2 2 2" xfId="58269"/>
    <cellStyle name="Обычный 79 3 2 3" xfId="58270"/>
    <cellStyle name="Обычный 79 3 3" xfId="28407"/>
    <cellStyle name="Обычный 79 3 3 2" xfId="58271"/>
    <cellStyle name="Обычный 79 3 4" xfId="58272"/>
    <cellStyle name="Обычный 79 4" xfId="28408"/>
    <cellStyle name="Обычный 79 4 2" xfId="28409"/>
    <cellStyle name="Обычный 79 4 2 2" xfId="28410"/>
    <cellStyle name="Обычный 79 4 2 2 2" xfId="58273"/>
    <cellStyle name="Обычный 79 4 2 3" xfId="58274"/>
    <cellStyle name="Обычный 79 4 3" xfId="28411"/>
    <cellStyle name="Обычный 79 4 3 2" xfId="58275"/>
    <cellStyle name="Обычный 79 4 4" xfId="58276"/>
    <cellStyle name="Обычный 79 5" xfId="28412"/>
    <cellStyle name="Обычный 79 5 2" xfId="28413"/>
    <cellStyle name="Обычный 79 5 2 2" xfId="58277"/>
    <cellStyle name="Обычный 79 5 3" xfId="58278"/>
    <cellStyle name="Обычный 79 6" xfId="28414"/>
    <cellStyle name="Обычный 79 6 2" xfId="58279"/>
    <cellStyle name="Обычный 79 7" xfId="28415"/>
    <cellStyle name="Обычный 79 7 2" xfId="58280"/>
    <cellStyle name="Обычный 79 8" xfId="58281"/>
    <cellStyle name="Обычный 8" xfId="23"/>
    <cellStyle name="Обычный 8 2" xfId="28416"/>
    <cellStyle name="Обычный 8 2 2" xfId="58282"/>
    <cellStyle name="Обычный 8 2 3" xfId="61035"/>
    <cellStyle name="Обычный 8 3" xfId="28417"/>
    <cellStyle name="Обычный 8 3 2" xfId="58283"/>
    <cellStyle name="Обычный 8 3 3" xfId="61518"/>
    <cellStyle name="Обычный 8 4" xfId="28418"/>
    <cellStyle name="Обычный 8 4 2" xfId="58284"/>
    <cellStyle name="Обычный 8 5" xfId="28419"/>
    <cellStyle name="Обычный 8 6" xfId="28420"/>
    <cellStyle name="Обычный 8 7" xfId="59129"/>
    <cellStyle name="Обычный 8 8" xfId="61036"/>
    <cellStyle name="Обычный 80" xfId="28421"/>
    <cellStyle name="Обычный 80 2" xfId="28422"/>
    <cellStyle name="Обычный 80 2 2" xfId="28423"/>
    <cellStyle name="Обычный 80 2 2 2" xfId="28424"/>
    <cellStyle name="Обычный 80 2 2 2 2" xfId="58285"/>
    <cellStyle name="Обычный 80 2 2 3" xfId="58286"/>
    <cellStyle name="Обычный 80 2 3" xfId="28425"/>
    <cellStyle name="Обычный 80 2 3 2" xfId="58287"/>
    <cellStyle name="Обычный 80 2 4" xfId="58288"/>
    <cellStyle name="Обычный 80 3" xfId="28426"/>
    <cellStyle name="Обычный 80 3 2" xfId="28427"/>
    <cellStyle name="Обычный 80 3 2 2" xfId="28428"/>
    <cellStyle name="Обычный 80 3 2 2 2" xfId="58289"/>
    <cellStyle name="Обычный 80 3 2 3" xfId="58290"/>
    <cellStyle name="Обычный 80 3 3" xfId="28429"/>
    <cellStyle name="Обычный 80 3 3 2" xfId="58291"/>
    <cellStyle name="Обычный 80 3 4" xfId="58292"/>
    <cellStyle name="Обычный 80 4" xfId="28430"/>
    <cellStyle name="Обычный 80 4 2" xfId="28431"/>
    <cellStyle name="Обычный 80 4 2 2" xfId="28432"/>
    <cellStyle name="Обычный 80 4 2 2 2" xfId="58293"/>
    <cellStyle name="Обычный 80 4 2 3" xfId="58294"/>
    <cellStyle name="Обычный 80 4 3" xfId="28433"/>
    <cellStyle name="Обычный 80 4 3 2" xfId="58295"/>
    <cellStyle name="Обычный 80 4 4" xfId="58296"/>
    <cellStyle name="Обычный 80 5" xfId="28434"/>
    <cellStyle name="Обычный 80 5 2" xfId="28435"/>
    <cellStyle name="Обычный 80 5 2 2" xfId="58297"/>
    <cellStyle name="Обычный 80 5 3" xfId="58298"/>
    <cellStyle name="Обычный 80 6" xfId="28436"/>
    <cellStyle name="Обычный 80 6 2" xfId="58299"/>
    <cellStyle name="Обычный 80 7" xfId="28437"/>
    <cellStyle name="Обычный 80 7 2" xfId="58300"/>
    <cellStyle name="Обычный 80 8" xfId="58301"/>
    <cellStyle name="Обычный 81" xfId="28438"/>
    <cellStyle name="Обычный 81 2" xfId="28439"/>
    <cellStyle name="Обычный 81 2 2" xfId="28440"/>
    <cellStyle name="Обычный 81 2 2 2" xfId="28441"/>
    <cellStyle name="Обычный 81 2 2 2 2" xfId="58302"/>
    <cellStyle name="Обычный 81 2 2 3" xfId="58303"/>
    <cellStyle name="Обычный 81 2 3" xfId="28442"/>
    <cellStyle name="Обычный 81 2 3 2" xfId="58304"/>
    <cellStyle name="Обычный 81 2 4" xfId="58305"/>
    <cellStyle name="Обычный 81 3" xfId="28443"/>
    <cellStyle name="Обычный 81 3 2" xfId="28444"/>
    <cellStyle name="Обычный 81 3 2 2" xfId="28445"/>
    <cellStyle name="Обычный 81 3 2 2 2" xfId="58306"/>
    <cellStyle name="Обычный 81 3 2 3" xfId="58307"/>
    <cellStyle name="Обычный 81 3 3" xfId="28446"/>
    <cellStyle name="Обычный 81 3 3 2" xfId="58308"/>
    <cellStyle name="Обычный 81 3 4" xfId="58309"/>
    <cellStyle name="Обычный 81 4" xfId="28447"/>
    <cellStyle name="Обычный 81 4 2" xfId="28448"/>
    <cellStyle name="Обычный 81 4 2 2" xfId="28449"/>
    <cellStyle name="Обычный 81 4 2 2 2" xfId="58310"/>
    <cellStyle name="Обычный 81 4 2 3" xfId="58311"/>
    <cellStyle name="Обычный 81 4 3" xfId="28450"/>
    <cellStyle name="Обычный 81 4 3 2" xfId="58312"/>
    <cellStyle name="Обычный 81 4 4" xfId="58313"/>
    <cellStyle name="Обычный 81 5" xfId="28451"/>
    <cellStyle name="Обычный 81 5 2" xfId="28452"/>
    <cellStyle name="Обычный 81 5 2 2" xfId="58314"/>
    <cellStyle name="Обычный 81 5 3" xfId="58315"/>
    <cellStyle name="Обычный 81 6" xfId="28453"/>
    <cellStyle name="Обычный 81 6 2" xfId="58316"/>
    <cellStyle name="Обычный 81 7" xfId="28454"/>
    <cellStyle name="Обычный 81 7 2" xfId="58317"/>
    <cellStyle name="Обычный 81 8" xfId="58318"/>
    <cellStyle name="Обычный 82" xfId="28455"/>
    <cellStyle name="Обычный 82 2" xfId="28456"/>
    <cellStyle name="Обычный 82 2 2" xfId="28457"/>
    <cellStyle name="Обычный 82 2 2 2" xfId="28458"/>
    <cellStyle name="Обычный 82 2 2 2 2" xfId="58319"/>
    <cellStyle name="Обычный 82 2 2 3" xfId="58320"/>
    <cellStyle name="Обычный 82 2 3" xfId="28459"/>
    <cellStyle name="Обычный 82 2 3 2" xfId="58321"/>
    <cellStyle name="Обычный 82 2 4" xfId="58322"/>
    <cellStyle name="Обычный 82 3" xfId="28460"/>
    <cellStyle name="Обычный 82 3 2" xfId="28461"/>
    <cellStyle name="Обычный 82 3 2 2" xfId="28462"/>
    <cellStyle name="Обычный 82 3 2 2 2" xfId="58323"/>
    <cellStyle name="Обычный 82 3 2 3" xfId="58324"/>
    <cellStyle name="Обычный 82 3 3" xfId="28463"/>
    <cellStyle name="Обычный 82 3 3 2" xfId="58325"/>
    <cellStyle name="Обычный 82 3 4" xfId="58326"/>
    <cellStyle name="Обычный 82 4" xfId="28464"/>
    <cellStyle name="Обычный 82 4 2" xfId="28465"/>
    <cellStyle name="Обычный 82 4 2 2" xfId="28466"/>
    <cellStyle name="Обычный 82 4 2 2 2" xfId="58327"/>
    <cellStyle name="Обычный 82 4 2 3" xfId="58328"/>
    <cellStyle name="Обычный 82 4 3" xfId="28467"/>
    <cellStyle name="Обычный 82 4 3 2" xfId="58329"/>
    <cellStyle name="Обычный 82 4 4" xfId="58330"/>
    <cellStyle name="Обычный 82 5" xfId="28468"/>
    <cellStyle name="Обычный 82 5 2" xfId="28469"/>
    <cellStyle name="Обычный 82 5 2 2" xfId="58331"/>
    <cellStyle name="Обычный 82 5 3" xfId="58332"/>
    <cellStyle name="Обычный 82 6" xfId="28470"/>
    <cellStyle name="Обычный 82 6 2" xfId="58333"/>
    <cellStyle name="Обычный 82 7" xfId="28471"/>
    <cellStyle name="Обычный 82 7 2" xfId="58334"/>
    <cellStyle name="Обычный 82 8" xfId="58335"/>
    <cellStyle name="Обычный 83" xfId="28472"/>
    <cellStyle name="Обычный 83 2" xfId="28473"/>
    <cellStyle name="Обычный 83 2 2" xfId="28474"/>
    <cellStyle name="Обычный 83 2 2 2" xfId="28475"/>
    <cellStyle name="Обычный 83 2 2 2 2" xfId="58336"/>
    <cellStyle name="Обычный 83 2 2 3" xfId="58337"/>
    <cellStyle name="Обычный 83 2 3" xfId="28476"/>
    <cellStyle name="Обычный 83 2 3 2" xfId="58338"/>
    <cellStyle name="Обычный 83 2 4" xfId="58339"/>
    <cellStyle name="Обычный 83 3" xfId="28477"/>
    <cellStyle name="Обычный 83 3 2" xfId="28478"/>
    <cellStyle name="Обычный 83 3 2 2" xfId="28479"/>
    <cellStyle name="Обычный 83 3 2 2 2" xfId="58340"/>
    <cellStyle name="Обычный 83 3 2 3" xfId="58341"/>
    <cellStyle name="Обычный 83 3 3" xfId="28480"/>
    <cellStyle name="Обычный 83 3 3 2" xfId="58342"/>
    <cellStyle name="Обычный 83 3 4" xfId="58343"/>
    <cellStyle name="Обычный 83 4" xfId="28481"/>
    <cellStyle name="Обычный 83 4 2" xfId="28482"/>
    <cellStyle name="Обычный 83 4 2 2" xfId="28483"/>
    <cellStyle name="Обычный 83 4 2 2 2" xfId="58344"/>
    <cellStyle name="Обычный 83 4 2 3" xfId="58345"/>
    <cellStyle name="Обычный 83 4 3" xfId="28484"/>
    <cellStyle name="Обычный 83 4 3 2" xfId="58346"/>
    <cellStyle name="Обычный 83 4 4" xfId="58347"/>
    <cellStyle name="Обычный 83 5" xfId="28485"/>
    <cellStyle name="Обычный 83 5 2" xfId="28486"/>
    <cellStyle name="Обычный 83 5 2 2" xfId="58348"/>
    <cellStyle name="Обычный 83 5 3" xfId="58349"/>
    <cellStyle name="Обычный 83 6" xfId="28487"/>
    <cellStyle name="Обычный 83 6 2" xfId="58350"/>
    <cellStyle name="Обычный 83 7" xfId="28488"/>
    <cellStyle name="Обычный 83 7 2" xfId="58351"/>
    <cellStyle name="Обычный 83 8" xfId="58352"/>
    <cellStyle name="Обычный 84" xfId="28489"/>
    <cellStyle name="Обычный 84 2" xfId="28490"/>
    <cellStyle name="Обычный 84 2 2" xfId="28491"/>
    <cellStyle name="Обычный 84 2 2 2" xfId="28492"/>
    <cellStyle name="Обычный 84 2 2 2 2" xfId="58353"/>
    <cellStyle name="Обычный 84 2 2 3" xfId="58354"/>
    <cellStyle name="Обычный 84 2 3" xfId="28493"/>
    <cellStyle name="Обычный 84 2 3 2" xfId="58355"/>
    <cellStyle name="Обычный 84 2 4" xfId="58356"/>
    <cellStyle name="Обычный 84 3" xfId="28494"/>
    <cellStyle name="Обычный 84 3 2" xfId="28495"/>
    <cellStyle name="Обычный 84 3 2 2" xfId="28496"/>
    <cellStyle name="Обычный 84 3 2 2 2" xfId="58357"/>
    <cellStyle name="Обычный 84 3 2 3" xfId="58358"/>
    <cellStyle name="Обычный 84 3 3" xfId="28497"/>
    <cellStyle name="Обычный 84 3 3 2" xfId="58359"/>
    <cellStyle name="Обычный 84 3 4" xfId="58360"/>
    <cellStyle name="Обычный 84 4" xfId="28498"/>
    <cellStyle name="Обычный 84 4 2" xfId="28499"/>
    <cellStyle name="Обычный 84 4 2 2" xfId="28500"/>
    <cellStyle name="Обычный 84 4 2 2 2" xfId="58361"/>
    <cellStyle name="Обычный 84 4 2 3" xfId="58362"/>
    <cellStyle name="Обычный 84 4 3" xfId="28501"/>
    <cellStyle name="Обычный 84 4 3 2" xfId="58363"/>
    <cellStyle name="Обычный 84 4 4" xfId="58364"/>
    <cellStyle name="Обычный 84 5" xfId="28502"/>
    <cellStyle name="Обычный 84 5 2" xfId="28503"/>
    <cellStyle name="Обычный 84 5 2 2" xfId="58365"/>
    <cellStyle name="Обычный 84 5 3" xfId="58366"/>
    <cellStyle name="Обычный 84 6" xfId="28504"/>
    <cellStyle name="Обычный 84 6 2" xfId="58367"/>
    <cellStyle name="Обычный 84 7" xfId="28505"/>
    <cellStyle name="Обычный 84 7 2" xfId="58368"/>
    <cellStyle name="Обычный 84 8" xfId="58369"/>
    <cellStyle name="Обычный 85" xfId="28506"/>
    <cellStyle name="Обычный 85 2" xfId="28507"/>
    <cellStyle name="Обычный 85 2 2" xfId="28508"/>
    <cellStyle name="Обычный 85 2 2 2" xfId="28509"/>
    <cellStyle name="Обычный 85 2 2 2 2" xfId="58370"/>
    <cellStyle name="Обычный 85 2 2 3" xfId="58371"/>
    <cellStyle name="Обычный 85 2 3" xfId="28510"/>
    <cellStyle name="Обычный 85 2 3 2" xfId="58372"/>
    <cellStyle name="Обычный 85 2 4" xfId="58373"/>
    <cellStyle name="Обычный 85 3" xfId="28511"/>
    <cellStyle name="Обычный 85 3 2" xfId="28512"/>
    <cellStyle name="Обычный 85 3 2 2" xfId="28513"/>
    <cellStyle name="Обычный 85 3 2 2 2" xfId="58374"/>
    <cellStyle name="Обычный 85 3 2 3" xfId="58375"/>
    <cellStyle name="Обычный 85 3 3" xfId="28514"/>
    <cellStyle name="Обычный 85 3 3 2" xfId="58376"/>
    <cellStyle name="Обычный 85 3 4" xfId="58377"/>
    <cellStyle name="Обычный 85 4" xfId="28515"/>
    <cellStyle name="Обычный 85 4 2" xfId="28516"/>
    <cellStyle name="Обычный 85 4 2 2" xfId="28517"/>
    <cellStyle name="Обычный 85 4 2 2 2" xfId="58378"/>
    <cellStyle name="Обычный 85 4 2 3" xfId="58379"/>
    <cellStyle name="Обычный 85 4 3" xfId="28518"/>
    <cellStyle name="Обычный 85 4 3 2" xfId="58380"/>
    <cellStyle name="Обычный 85 4 4" xfId="58381"/>
    <cellStyle name="Обычный 85 5" xfId="28519"/>
    <cellStyle name="Обычный 85 5 2" xfId="28520"/>
    <cellStyle name="Обычный 85 5 2 2" xfId="58382"/>
    <cellStyle name="Обычный 85 5 3" xfId="58383"/>
    <cellStyle name="Обычный 85 6" xfId="28521"/>
    <cellStyle name="Обычный 85 6 2" xfId="58384"/>
    <cellStyle name="Обычный 85 7" xfId="28522"/>
    <cellStyle name="Обычный 85 7 2" xfId="58385"/>
    <cellStyle name="Обычный 85 8" xfId="58386"/>
    <cellStyle name="Обычный 86" xfId="28523"/>
    <cellStyle name="Обычный 86 2" xfId="28524"/>
    <cellStyle name="Обычный 86 2 2" xfId="28525"/>
    <cellStyle name="Обычный 86 2 2 2" xfId="28526"/>
    <cellStyle name="Обычный 86 2 2 2 2" xfId="58387"/>
    <cellStyle name="Обычный 86 2 2 3" xfId="58388"/>
    <cellStyle name="Обычный 86 2 3" xfId="28527"/>
    <cellStyle name="Обычный 86 2 3 2" xfId="58389"/>
    <cellStyle name="Обычный 86 2 4" xfId="58390"/>
    <cellStyle name="Обычный 86 3" xfId="28528"/>
    <cellStyle name="Обычный 86 3 2" xfId="28529"/>
    <cellStyle name="Обычный 86 3 2 2" xfId="28530"/>
    <cellStyle name="Обычный 86 3 2 2 2" xfId="58391"/>
    <cellStyle name="Обычный 86 3 2 3" xfId="58392"/>
    <cellStyle name="Обычный 86 3 3" xfId="28531"/>
    <cellStyle name="Обычный 86 3 3 2" xfId="58393"/>
    <cellStyle name="Обычный 86 3 4" xfId="58394"/>
    <cellStyle name="Обычный 86 4" xfId="28532"/>
    <cellStyle name="Обычный 86 4 2" xfId="28533"/>
    <cellStyle name="Обычный 86 4 2 2" xfId="28534"/>
    <cellStyle name="Обычный 86 4 2 2 2" xfId="58395"/>
    <cellStyle name="Обычный 86 4 2 3" xfId="58396"/>
    <cellStyle name="Обычный 86 4 3" xfId="28535"/>
    <cellStyle name="Обычный 86 4 3 2" xfId="58397"/>
    <cellStyle name="Обычный 86 4 4" xfId="58398"/>
    <cellStyle name="Обычный 86 5" xfId="28536"/>
    <cellStyle name="Обычный 86 5 2" xfId="28537"/>
    <cellStyle name="Обычный 86 5 2 2" xfId="58399"/>
    <cellStyle name="Обычный 86 5 3" xfId="58400"/>
    <cellStyle name="Обычный 86 6" xfId="28538"/>
    <cellStyle name="Обычный 86 6 2" xfId="58401"/>
    <cellStyle name="Обычный 86 7" xfId="28539"/>
    <cellStyle name="Обычный 86 7 2" xfId="58402"/>
    <cellStyle name="Обычный 86 8" xfId="58403"/>
    <cellStyle name="Обычный 87" xfId="28540"/>
    <cellStyle name="Обычный 87 2" xfId="28541"/>
    <cellStyle name="Обычный 87 2 2" xfId="28542"/>
    <cellStyle name="Обычный 87 2 2 2" xfId="28543"/>
    <cellStyle name="Обычный 87 2 2 2 2" xfId="58404"/>
    <cellStyle name="Обычный 87 2 2 3" xfId="58405"/>
    <cellStyle name="Обычный 87 2 3" xfId="28544"/>
    <cellStyle name="Обычный 87 2 3 2" xfId="58406"/>
    <cellStyle name="Обычный 87 2 4" xfId="58407"/>
    <cellStyle name="Обычный 87 3" xfId="28545"/>
    <cellStyle name="Обычный 87 3 2" xfId="28546"/>
    <cellStyle name="Обычный 87 3 2 2" xfId="28547"/>
    <cellStyle name="Обычный 87 3 2 2 2" xfId="58408"/>
    <cellStyle name="Обычный 87 3 2 3" xfId="58409"/>
    <cellStyle name="Обычный 87 3 3" xfId="28548"/>
    <cellStyle name="Обычный 87 3 3 2" xfId="58410"/>
    <cellStyle name="Обычный 87 3 4" xfId="58411"/>
    <cellStyle name="Обычный 87 4" xfId="28549"/>
    <cellStyle name="Обычный 87 4 2" xfId="28550"/>
    <cellStyle name="Обычный 87 4 2 2" xfId="28551"/>
    <cellStyle name="Обычный 87 4 2 2 2" xfId="58412"/>
    <cellStyle name="Обычный 87 4 2 3" xfId="58413"/>
    <cellStyle name="Обычный 87 4 3" xfId="28552"/>
    <cellStyle name="Обычный 87 4 3 2" xfId="58414"/>
    <cellStyle name="Обычный 87 4 4" xfId="58415"/>
    <cellStyle name="Обычный 87 5" xfId="28553"/>
    <cellStyle name="Обычный 87 5 2" xfId="28554"/>
    <cellStyle name="Обычный 87 5 2 2" xfId="58416"/>
    <cellStyle name="Обычный 87 5 3" xfId="58417"/>
    <cellStyle name="Обычный 87 6" xfId="28555"/>
    <cellStyle name="Обычный 87 6 2" xfId="58418"/>
    <cellStyle name="Обычный 87 7" xfId="28556"/>
    <cellStyle name="Обычный 87 7 2" xfId="58419"/>
    <cellStyle name="Обычный 87 8" xfId="58420"/>
    <cellStyle name="Обычный 87 9" xfId="61037"/>
    <cellStyle name="Обычный 88" xfId="28557"/>
    <cellStyle name="Обычный 88 2" xfId="28558"/>
    <cellStyle name="Обычный 88 2 2" xfId="28559"/>
    <cellStyle name="Обычный 88 2 2 2" xfId="28560"/>
    <cellStyle name="Обычный 88 2 2 2 2" xfId="58421"/>
    <cellStyle name="Обычный 88 2 2 3" xfId="58422"/>
    <cellStyle name="Обычный 88 2 3" xfId="28561"/>
    <cellStyle name="Обычный 88 2 3 2" xfId="58423"/>
    <cellStyle name="Обычный 88 2 4" xfId="58424"/>
    <cellStyle name="Обычный 88 3" xfId="28562"/>
    <cellStyle name="Обычный 88 3 2" xfId="28563"/>
    <cellStyle name="Обычный 88 3 2 2" xfId="28564"/>
    <cellStyle name="Обычный 88 3 2 2 2" xfId="58425"/>
    <cellStyle name="Обычный 88 3 2 3" xfId="58426"/>
    <cellStyle name="Обычный 88 3 3" xfId="28565"/>
    <cellStyle name="Обычный 88 3 3 2" xfId="58427"/>
    <cellStyle name="Обычный 88 3 4" xfId="58428"/>
    <cellStyle name="Обычный 88 4" xfId="28566"/>
    <cellStyle name="Обычный 88 4 2" xfId="28567"/>
    <cellStyle name="Обычный 88 4 2 2" xfId="28568"/>
    <cellStyle name="Обычный 88 4 2 2 2" xfId="58429"/>
    <cellStyle name="Обычный 88 4 2 3" xfId="58430"/>
    <cellStyle name="Обычный 88 4 3" xfId="28569"/>
    <cellStyle name="Обычный 88 4 3 2" xfId="58431"/>
    <cellStyle name="Обычный 88 4 4" xfId="58432"/>
    <cellStyle name="Обычный 88 5" xfId="28570"/>
    <cellStyle name="Обычный 88 5 2" xfId="28571"/>
    <cellStyle name="Обычный 88 5 2 2" xfId="58433"/>
    <cellStyle name="Обычный 88 5 3" xfId="58434"/>
    <cellStyle name="Обычный 88 6" xfId="28572"/>
    <cellStyle name="Обычный 88 6 2" xfId="58435"/>
    <cellStyle name="Обычный 88 7" xfId="28573"/>
    <cellStyle name="Обычный 88 7 2" xfId="58436"/>
    <cellStyle name="Обычный 88 8" xfId="58437"/>
    <cellStyle name="Обычный 89" xfId="28574"/>
    <cellStyle name="Обычный 89 2" xfId="28575"/>
    <cellStyle name="Обычный 89 2 2" xfId="28576"/>
    <cellStyle name="Обычный 89 2 2 2" xfId="28577"/>
    <cellStyle name="Обычный 89 2 2 2 2" xfId="58438"/>
    <cellStyle name="Обычный 89 2 2 3" xfId="58439"/>
    <cellStyle name="Обычный 89 2 3" xfId="28578"/>
    <cellStyle name="Обычный 89 2 3 2" xfId="58440"/>
    <cellStyle name="Обычный 89 2 4" xfId="58441"/>
    <cellStyle name="Обычный 89 3" xfId="28579"/>
    <cellStyle name="Обычный 89 3 2" xfId="28580"/>
    <cellStyle name="Обычный 89 3 2 2" xfId="28581"/>
    <cellStyle name="Обычный 89 3 2 2 2" xfId="58442"/>
    <cellStyle name="Обычный 89 3 2 3" xfId="58443"/>
    <cellStyle name="Обычный 89 3 3" xfId="28582"/>
    <cellStyle name="Обычный 89 3 3 2" xfId="58444"/>
    <cellStyle name="Обычный 89 3 4" xfId="58445"/>
    <cellStyle name="Обычный 89 4" xfId="28583"/>
    <cellStyle name="Обычный 89 4 2" xfId="28584"/>
    <cellStyle name="Обычный 89 4 2 2" xfId="28585"/>
    <cellStyle name="Обычный 89 4 2 2 2" xfId="58446"/>
    <cellStyle name="Обычный 89 4 2 3" xfId="58447"/>
    <cellStyle name="Обычный 89 4 3" xfId="28586"/>
    <cellStyle name="Обычный 89 4 3 2" xfId="58448"/>
    <cellStyle name="Обычный 89 4 4" xfId="58449"/>
    <cellStyle name="Обычный 89 5" xfId="28587"/>
    <cellStyle name="Обычный 89 5 2" xfId="28588"/>
    <cellStyle name="Обычный 89 5 2 2" xfId="58450"/>
    <cellStyle name="Обычный 89 5 3" xfId="58451"/>
    <cellStyle name="Обычный 89 6" xfId="28589"/>
    <cellStyle name="Обычный 89 6 2" xfId="58452"/>
    <cellStyle name="Обычный 89 7" xfId="28590"/>
    <cellStyle name="Обычный 89 7 2" xfId="58453"/>
    <cellStyle name="Обычный 89 8" xfId="58454"/>
    <cellStyle name="Обычный 9" xfId="24"/>
    <cellStyle name="Обычный 9 2" xfId="28591"/>
    <cellStyle name="Обычный 9 2 2" xfId="58455"/>
    <cellStyle name="Обычный 9 2 3" xfId="61038"/>
    <cellStyle name="Обычный 9 3" xfId="28592"/>
    <cellStyle name="Обычный 9 3 2" xfId="58456"/>
    <cellStyle name="Обычный 9 3 3" xfId="61519"/>
    <cellStyle name="Обычный 9 4" xfId="28593"/>
    <cellStyle name="Обычный 9 5" xfId="59130"/>
    <cellStyle name="Обычный 9 6" xfId="61039"/>
    <cellStyle name="Обычный 9_Корректировка 2 квартал ДПН ОМТС Июнь (02 06 09)" xfId="28594"/>
    <cellStyle name="Обычный 90" xfId="28595"/>
    <cellStyle name="Обычный 90 2" xfId="28596"/>
    <cellStyle name="Обычный 90 2 2" xfId="28597"/>
    <cellStyle name="Обычный 90 2 2 2" xfId="28598"/>
    <cellStyle name="Обычный 90 2 2 2 2" xfId="58457"/>
    <cellStyle name="Обычный 90 2 2 3" xfId="58458"/>
    <cellStyle name="Обычный 90 2 3" xfId="28599"/>
    <cellStyle name="Обычный 90 2 3 2" xfId="58459"/>
    <cellStyle name="Обычный 90 2 4" xfId="58460"/>
    <cellStyle name="Обычный 90 3" xfId="28600"/>
    <cellStyle name="Обычный 90 3 2" xfId="28601"/>
    <cellStyle name="Обычный 90 3 2 2" xfId="28602"/>
    <cellStyle name="Обычный 90 3 2 2 2" xfId="58461"/>
    <cellStyle name="Обычный 90 3 2 3" xfId="58462"/>
    <cellStyle name="Обычный 90 3 3" xfId="28603"/>
    <cellStyle name="Обычный 90 3 3 2" xfId="58463"/>
    <cellStyle name="Обычный 90 3 4" xfId="58464"/>
    <cellStyle name="Обычный 90 4" xfId="28604"/>
    <cellStyle name="Обычный 90 4 2" xfId="28605"/>
    <cellStyle name="Обычный 90 4 2 2" xfId="28606"/>
    <cellStyle name="Обычный 90 4 2 2 2" xfId="58465"/>
    <cellStyle name="Обычный 90 4 2 3" xfId="58466"/>
    <cellStyle name="Обычный 90 4 3" xfId="28607"/>
    <cellStyle name="Обычный 90 4 3 2" xfId="58467"/>
    <cellStyle name="Обычный 90 4 4" xfId="58468"/>
    <cellStyle name="Обычный 90 5" xfId="28608"/>
    <cellStyle name="Обычный 90 5 2" xfId="28609"/>
    <cellStyle name="Обычный 90 5 2 2" xfId="58469"/>
    <cellStyle name="Обычный 90 5 3" xfId="58470"/>
    <cellStyle name="Обычный 90 6" xfId="28610"/>
    <cellStyle name="Обычный 90 6 2" xfId="58471"/>
    <cellStyle name="Обычный 90 7" xfId="28611"/>
    <cellStyle name="Обычный 90 7 2" xfId="58472"/>
    <cellStyle name="Обычный 90 8" xfId="58473"/>
    <cellStyle name="Обычный 91" xfId="28612"/>
    <cellStyle name="Обычный 91 2" xfId="28613"/>
    <cellStyle name="Обычный 91 2 2" xfId="28614"/>
    <cellStyle name="Обычный 91 2 2 2" xfId="28615"/>
    <cellStyle name="Обычный 91 2 2 2 2" xfId="58474"/>
    <cellStyle name="Обычный 91 2 2 3" xfId="58475"/>
    <cellStyle name="Обычный 91 2 3" xfId="28616"/>
    <cellStyle name="Обычный 91 2 3 2" xfId="58476"/>
    <cellStyle name="Обычный 91 2 4" xfId="58477"/>
    <cellStyle name="Обычный 91 3" xfId="28617"/>
    <cellStyle name="Обычный 91 3 2" xfId="28618"/>
    <cellStyle name="Обычный 91 3 2 2" xfId="28619"/>
    <cellStyle name="Обычный 91 3 2 2 2" xfId="58478"/>
    <cellStyle name="Обычный 91 3 2 3" xfId="58479"/>
    <cellStyle name="Обычный 91 3 3" xfId="28620"/>
    <cellStyle name="Обычный 91 3 3 2" xfId="58480"/>
    <cellStyle name="Обычный 91 3 4" xfId="58481"/>
    <cellStyle name="Обычный 91 4" xfId="28621"/>
    <cellStyle name="Обычный 91 4 2" xfId="28622"/>
    <cellStyle name="Обычный 91 4 2 2" xfId="28623"/>
    <cellStyle name="Обычный 91 4 2 2 2" xfId="58482"/>
    <cellStyle name="Обычный 91 4 2 3" xfId="58483"/>
    <cellStyle name="Обычный 91 4 3" xfId="28624"/>
    <cellStyle name="Обычный 91 4 3 2" xfId="58484"/>
    <cellStyle name="Обычный 91 4 4" xfId="58485"/>
    <cellStyle name="Обычный 91 5" xfId="28625"/>
    <cellStyle name="Обычный 91 5 2" xfId="28626"/>
    <cellStyle name="Обычный 91 5 2 2" xfId="58486"/>
    <cellStyle name="Обычный 91 5 3" xfId="58487"/>
    <cellStyle name="Обычный 91 6" xfId="28627"/>
    <cellStyle name="Обычный 91 6 2" xfId="58488"/>
    <cellStyle name="Обычный 91 7" xfId="28628"/>
    <cellStyle name="Обычный 91 7 2" xfId="58489"/>
    <cellStyle name="Обычный 91 8" xfId="58490"/>
    <cellStyle name="Обычный 92" xfId="28629"/>
    <cellStyle name="Обычный 92 2" xfId="28630"/>
    <cellStyle name="Обычный 92 2 2" xfId="28631"/>
    <cellStyle name="Обычный 92 2 2 2" xfId="28632"/>
    <cellStyle name="Обычный 92 2 2 2 2" xfId="58491"/>
    <cellStyle name="Обычный 92 2 2 3" xfId="58492"/>
    <cellStyle name="Обычный 92 2 3" xfId="28633"/>
    <cellStyle name="Обычный 92 2 3 2" xfId="58493"/>
    <cellStyle name="Обычный 92 2 4" xfId="58494"/>
    <cellStyle name="Обычный 92 3" xfId="28634"/>
    <cellStyle name="Обычный 92 3 2" xfId="28635"/>
    <cellStyle name="Обычный 92 3 2 2" xfId="28636"/>
    <cellStyle name="Обычный 92 3 2 2 2" xfId="58495"/>
    <cellStyle name="Обычный 92 3 2 3" xfId="58496"/>
    <cellStyle name="Обычный 92 3 3" xfId="28637"/>
    <cellStyle name="Обычный 92 3 3 2" xfId="58497"/>
    <cellStyle name="Обычный 92 3 4" xfId="58498"/>
    <cellStyle name="Обычный 92 4" xfId="28638"/>
    <cellStyle name="Обычный 92 4 2" xfId="28639"/>
    <cellStyle name="Обычный 92 4 2 2" xfId="28640"/>
    <cellStyle name="Обычный 92 4 2 2 2" xfId="58499"/>
    <cellStyle name="Обычный 92 4 2 3" xfId="58500"/>
    <cellStyle name="Обычный 92 4 3" xfId="28641"/>
    <cellStyle name="Обычный 92 4 3 2" xfId="58501"/>
    <cellStyle name="Обычный 92 4 4" xfId="58502"/>
    <cellStyle name="Обычный 92 5" xfId="28642"/>
    <cellStyle name="Обычный 92 5 2" xfId="28643"/>
    <cellStyle name="Обычный 92 5 2 2" xfId="58503"/>
    <cellStyle name="Обычный 92 5 3" xfId="58504"/>
    <cellStyle name="Обычный 92 6" xfId="28644"/>
    <cellStyle name="Обычный 92 6 2" xfId="58505"/>
    <cellStyle name="Обычный 92 7" xfId="28645"/>
    <cellStyle name="Обычный 92 7 2" xfId="58506"/>
    <cellStyle name="Обычный 92 8" xfId="58507"/>
    <cellStyle name="Обычный 93" xfId="28646"/>
    <cellStyle name="Обычный 93 2" xfId="28647"/>
    <cellStyle name="Обычный 93 2 2" xfId="28648"/>
    <cellStyle name="Обычный 93 2 2 2" xfId="28649"/>
    <cellStyle name="Обычный 93 2 2 2 2" xfId="58508"/>
    <cellStyle name="Обычный 93 2 2 3" xfId="58509"/>
    <cellStyle name="Обычный 93 2 3" xfId="28650"/>
    <cellStyle name="Обычный 93 2 3 2" xfId="58510"/>
    <cellStyle name="Обычный 93 2 4" xfId="58511"/>
    <cellStyle name="Обычный 93 3" xfId="28651"/>
    <cellStyle name="Обычный 93 3 2" xfId="28652"/>
    <cellStyle name="Обычный 93 3 2 2" xfId="28653"/>
    <cellStyle name="Обычный 93 3 2 2 2" xfId="58512"/>
    <cellStyle name="Обычный 93 3 2 3" xfId="58513"/>
    <cellStyle name="Обычный 93 3 3" xfId="28654"/>
    <cellStyle name="Обычный 93 3 3 2" xfId="58514"/>
    <cellStyle name="Обычный 93 3 4" xfId="58515"/>
    <cellStyle name="Обычный 93 4" xfId="28655"/>
    <cellStyle name="Обычный 93 4 2" xfId="28656"/>
    <cellStyle name="Обычный 93 4 2 2" xfId="28657"/>
    <cellStyle name="Обычный 93 4 2 2 2" xfId="58516"/>
    <cellStyle name="Обычный 93 4 2 3" xfId="58517"/>
    <cellStyle name="Обычный 93 4 3" xfId="28658"/>
    <cellStyle name="Обычный 93 4 3 2" xfId="58518"/>
    <cellStyle name="Обычный 93 4 4" xfId="58519"/>
    <cellStyle name="Обычный 93 5" xfId="28659"/>
    <cellStyle name="Обычный 93 5 2" xfId="28660"/>
    <cellStyle name="Обычный 93 5 2 2" xfId="58520"/>
    <cellStyle name="Обычный 93 5 3" xfId="58521"/>
    <cellStyle name="Обычный 93 6" xfId="28661"/>
    <cellStyle name="Обычный 93 6 2" xfId="58522"/>
    <cellStyle name="Обычный 93 7" xfId="28662"/>
    <cellStyle name="Обычный 93 7 2" xfId="58523"/>
    <cellStyle name="Обычный 93 8" xfId="58524"/>
    <cellStyle name="Обычный 94" xfId="28663"/>
    <cellStyle name="Обычный 94 2" xfId="28664"/>
    <cellStyle name="Обычный 94 2 2" xfId="28665"/>
    <cellStyle name="Обычный 94 2 2 2" xfId="28666"/>
    <cellStyle name="Обычный 94 2 2 2 2" xfId="58525"/>
    <cellStyle name="Обычный 94 2 2 3" xfId="58526"/>
    <cellStyle name="Обычный 94 2 3" xfId="28667"/>
    <cellStyle name="Обычный 94 2 3 2" xfId="58527"/>
    <cellStyle name="Обычный 94 2 4" xfId="58528"/>
    <cellStyle name="Обычный 94 3" xfId="28668"/>
    <cellStyle name="Обычный 94 3 2" xfId="28669"/>
    <cellStyle name="Обычный 94 3 2 2" xfId="28670"/>
    <cellStyle name="Обычный 94 3 2 2 2" xfId="58529"/>
    <cellStyle name="Обычный 94 3 2 3" xfId="58530"/>
    <cellStyle name="Обычный 94 3 3" xfId="28671"/>
    <cellStyle name="Обычный 94 3 3 2" xfId="58531"/>
    <cellStyle name="Обычный 94 3 4" xfId="58532"/>
    <cellStyle name="Обычный 94 4" xfId="28672"/>
    <cellStyle name="Обычный 94 4 2" xfId="28673"/>
    <cellStyle name="Обычный 94 4 2 2" xfId="28674"/>
    <cellStyle name="Обычный 94 4 2 2 2" xfId="58533"/>
    <cellStyle name="Обычный 94 4 2 3" xfId="58534"/>
    <cellStyle name="Обычный 94 4 3" xfId="28675"/>
    <cellStyle name="Обычный 94 4 3 2" xfId="58535"/>
    <cellStyle name="Обычный 94 4 4" xfId="58536"/>
    <cellStyle name="Обычный 94 5" xfId="28676"/>
    <cellStyle name="Обычный 94 5 2" xfId="28677"/>
    <cellStyle name="Обычный 94 5 2 2" xfId="58537"/>
    <cellStyle name="Обычный 94 5 3" xfId="58538"/>
    <cellStyle name="Обычный 94 6" xfId="28678"/>
    <cellStyle name="Обычный 94 6 2" xfId="58539"/>
    <cellStyle name="Обычный 94 7" xfId="28679"/>
    <cellStyle name="Обычный 94 7 2" xfId="58540"/>
    <cellStyle name="Обычный 94 8" xfId="58541"/>
    <cellStyle name="Обычный 95" xfId="28680"/>
    <cellStyle name="Обычный 95 2" xfId="28681"/>
    <cellStyle name="Обычный 95 2 2" xfId="28682"/>
    <cellStyle name="Обычный 95 2 2 2" xfId="28683"/>
    <cellStyle name="Обычный 95 2 2 2 2" xfId="58542"/>
    <cellStyle name="Обычный 95 2 2 3" xfId="58543"/>
    <cellStyle name="Обычный 95 2 3" xfId="28684"/>
    <cellStyle name="Обычный 95 2 3 2" xfId="58544"/>
    <cellStyle name="Обычный 95 2 4" xfId="58545"/>
    <cellStyle name="Обычный 95 3" xfId="28685"/>
    <cellStyle name="Обычный 95 3 2" xfId="28686"/>
    <cellStyle name="Обычный 95 3 2 2" xfId="28687"/>
    <cellStyle name="Обычный 95 3 2 2 2" xfId="58546"/>
    <cellStyle name="Обычный 95 3 2 3" xfId="58547"/>
    <cellStyle name="Обычный 95 3 3" xfId="28688"/>
    <cellStyle name="Обычный 95 3 3 2" xfId="58548"/>
    <cellStyle name="Обычный 95 3 4" xfId="58549"/>
    <cellStyle name="Обычный 95 4" xfId="28689"/>
    <cellStyle name="Обычный 95 4 2" xfId="28690"/>
    <cellStyle name="Обычный 95 4 2 2" xfId="28691"/>
    <cellStyle name="Обычный 95 4 2 2 2" xfId="58550"/>
    <cellStyle name="Обычный 95 4 2 3" xfId="58551"/>
    <cellStyle name="Обычный 95 4 3" xfId="28692"/>
    <cellStyle name="Обычный 95 4 3 2" xfId="58552"/>
    <cellStyle name="Обычный 95 4 4" xfId="58553"/>
    <cellStyle name="Обычный 95 5" xfId="28693"/>
    <cellStyle name="Обычный 95 5 2" xfId="28694"/>
    <cellStyle name="Обычный 95 5 2 2" xfId="58554"/>
    <cellStyle name="Обычный 95 5 3" xfId="58555"/>
    <cellStyle name="Обычный 95 6" xfId="28695"/>
    <cellStyle name="Обычный 95 6 2" xfId="58556"/>
    <cellStyle name="Обычный 95 7" xfId="28696"/>
    <cellStyle name="Обычный 95 7 2" xfId="58557"/>
    <cellStyle name="Обычный 95 8" xfId="58558"/>
    <cellStyle name="Обычный 96" xfId="28697"/>
    <cellStyle name="Обычный 96 2" xfId="28698"/>
    <cellStyle name="Обычный 96 2 2" xfId="28699"/>
    <cellStyle name="Обычный 96 2 2 2" xfId="28700"/>
    <cellStyle name="Обычный 96 2 2 2 2" xfId="58559"/>
    <cellStyle name="Обычный 96 2 2 3" xfId="58560"/>
    <cellStyle name="Обычный 96 2 3" xfId="28701"/>
    <cellStyle name="Обычный 96 2 3 2" xfId="58561"/>
    <cellStyle name="Обычный 96 2 4" xfId="58562"/>
    <cellStyle name="Обычный 96 3" xfId="28702"/>
    <cellStyle name="Обычный 96 3 2" xfId="28703"/>
    <cellStyle name="Обычный 96 3 2 2" xfId="28704"/>
    <cellStyle name="Обычный 96 3 2 2 2" xfId="58563"/>
    <cellStyle name="Обычный 96 3 2 3" xfId="58564"/>
    <cellStyle name="Обычный 96 3 3" xfId="28705"/>
    <cellStyle name="Обычный 96 3 3 2" xfId="58565"/>
    <cellStyle name="Обычный 96 3 4" xfId="58566"/>
    <cellStyle name="Обычный 96 4" xfId="28706"/>
    <cellStyle name="Обычный 96 4 2" xfId="28707"/>
    <cellStyle name="Обычный 96 4 2 2" xfId="28708"/>
    <cellStyle name="Обычный 96 4 2 2 2" xfId="58567"/>
    <cellStyle name="Обычный 96 4 2 3" xfId="58568"/>
    <cellStyle name="Обычный 96 4 3" xfId="28709"/>
    <cellStyle name="Обычный 96 4 3 2" xfId="58569"/>
    <cellStyle name="Обычный 96 4 4" xfId="58570"/>
    <cellStyle name="Обычный 96 5" xfId="28710"/>
    <cellStyle name="Обычный 96 5 2" xfId="28711"/>
    <cellStyle name="Обычный 96 5 2 2" xfId="58571"/>
    <cellStyle name="Обычный 96 5 3" xfId="58572"/>
    <cellStyle name="Обычный 96 6" xfId="28712"/>
    <cellStyle name="Обычный 96 6 2" xfId="58573"/>
    <cellStyle name="Обычный 96 7" xfId="28713"/>
    <cellStyle name="Обычный 96 7 2" xfId="58574"/>
    <cellStyle name="Обычный 96 8" xfId="58575"/>
    <cellStyle name="Обычный 97" xfId="28714"/>
    <cellStyle name="Обычный 97 2" xfId="28715"/>
    <cellStyle name="Обычный 97 2 2" xfId="28716"/>
    <cellStyle name="Обычный 97 2 2 2" xfId="28717"/>
    <cellStyle name="Обычный 97 2 2 2 2" xfId="58576"/>
    <cellStyle name="Обычный 97 2 2 3" xfId="58577"/>
    <cellStyle name="Обычный 97 2 3" xfId="28718"/>
    <cellStyle name="Обычный 97 2 3 2" xfId="58578"/>
    <cellStyle name="Обычный 97 2 4" xfId="58579"/>
    <cellStyle name="Обычный 97 3" xfId="28719"/>
    <cellStyle name="Обычный 97 3 2" xfId="28720"/>
    <cellStyle name="Обычный 97 3 2 2" xfId="28721"/>
    <cellStyle name="Обычный 97 3 2 2 2" xfId="58580"/>
    <cellStyle name="Обычный 97 3 2 3" xfId="58581"/>
    <cellStyle name="Обычный 97 3 3" xfId="28722"/>
    <cellStyle name="Обычный 97 3 3 2" xfId="58582"/>
    <cellStyle name="Обычный 97 3 4" xfId="58583"/>
    <cellStyle name="Обычный 97 4" xfId="28723"/>
    <cellStyle name="Обычный 97 4 2" xfId="28724"/>
    <cellStyle name="Обычный 97 4 2 2" xfId="28725"/>
    <cellStyle name="Обычный 97 4 2 2 2" xfId="58584"/>
    <cellStyle name="Обычный 97 4 2 3" xfId="58585"/>
    <cellStyle name="Обычный 97 4 3" xfId="28726"/>
    <cellStyle name="Обычный 97 4 3 2" xfId="58586"/>
    <cellStyle name="Обычный 97 4 4" xfId="58587"/>
    <cellStyle name="Обычный 97 5" xfId="28727"/>
    <cellStyle name="Обычный 97 5 2" xfId="28728"/>
    <cellStyle name="Обычный 97 5 2 2" xfId="58588"/>
    <cellStyle name="Обычный 97 5 3" xfId="58589"/>
    <cellStyle name="Обычный 97 6" xfId="28729"/>
    <cellStyle name="Обычный 97 6 2" xfId="58590"/>
    <cellStyle name="Обычный 97 7" xfId="28730"/>
    <cellStyle name="Обычный 97 7 2" xfId="58591"/>
    <cellStyle name="Обычный 97 8" xfId="58592"/>
    <cellStyle name="Обычный 98" xfId="28731"/>
    <cellStyle name="Обычный 98 2" xfId="28732"/>
    <cellStyle name="Обычный 98 2 2" xfId="28733"/>
    <cellStyle name="Обычный 98 2 2 2" xfId="28734"/>
    <cellStyle name="Обычный 98 2 2 2 2" xfId="58593"/>
    <cellStyle name="Обычный 98 2 2 3" xfId="58594"/>
    <cellStyle name="Обычный 98 2 3" xfId="28735"/>
    <cellStyle name="Обычный 98 2 3 2" xfId="58595"/>
    <cellStyle name="Обычный 98 2 4" xfId="58596"/>
    <cellStyle name="Обычный 98 3" xfId="28736"/>
    <cellStyle name="Обычный 98 3 2" xfId="28737"/>
    <cellStyle name="Обычный 98 3 2 2" xfId="28738"/>
    <cellStyle name="Обычный 98 3 2 2 2" xfId="58597"/>
    <cellStyle name="Обычный 98 3 2 3" xfId="58598"/>
    <cellStyle name="Обычный 98 3 3" xfId="28739"/>
    <cellStyle name="Обычный 98 3 3 2" xfId="58599"/>
    <cellStyle name="Обычный 98 3 4" xfId="58600"/>
    <cellStyle name="Обычный 98 4" xfId="28740"/>
    <cellStyle name="Обычный 98 4 2" xfId="28741"/>
    <cellStyle name="Обычный 98 4 2 2" xfId="28742"/>
    <cellStyle name="Обычный 98 4 2 2 2" xfId="58601"/>
    <cellStyle name="Обычный 98 4 2 3" xfId="58602"/>
    <cellStyle name="Обычный 98 4 3" xfId="28743"/>
    <cellStyle name="Обычный 98 4 3 2" xfId="58603"/>
    <cellStyle name="Обычный 98 4 4" xfId="58604"/>
    <cellStyle name="Обычный 98 5" xfId="28744"/>
    <cellStyle name="Обычный 98 5 2" xfId="28745"/>
    <cellStyle name="Обычный 98 5 2 2" xfId="58605"/>
    <cellStyle name="Обычный 98 5 3" xfId="58606"/>
    <cellStyle name="Обычный 98 6" xfId="28746"/>
    <cellStyle name="Обычный 98 6 2" xfId="58607"/>
    <cellStyle name="Обычный 98 7" xfId="28747"/>
    <cellStyle name="Обычный 98 7 2" xfId="58608"/>
    <cellStyle name="Обычный 98 8" xfId="58609"/>
    <cellStyle name="Обычный 99" xfId="28748"/>
    <cellStyle name="Обычный 99 2" xfId="28749"/>
    <cellStyle name="Обычный 99 2 2" xfId="28750"/>
    <cellStyle name="Обычный 99 2 2 2" xfId="28751"/>
    <cellStyle name="Обычный 99 2 2 2 2" xfId="58610"/>
    <cellStyle name="Обычный 99 2 2 3" xfId="58611"/>
    <cellStyle name="Обычный 99 2 3" xfId="28752"/>
    <cellStyle name="Обычный 99 2 3 2" xfId="58612"/>
    <cellStyle name="Обычный 99 2 4" xfId="58613"/>
    <cellStyle name="Обычный 99 3" xfId="28753"/>
    <cellStyle name="Обычный 99 3 2" xfId="28754"/>
    <cellStyle name="Обычный 99 3 2 2" xfId="28755"/>
    <cellStyle name="Обычный 99 3 2 2 2" xfId="58614"/>
    <cellStyle name="Обычный 99 3 2 3" xfId="58615"/>
    <cellStyle name="Обычный 99 3 3" xfId="28756"/>
    <cellStyle name="Обычный 99 3 3 2" xfId="58616"/>
    <cellStyle name="Обычный 99 3 4" xfId="58617"/>
    <cellStyle name="Обычный 99 4" xfId="28757"/>
    <cellStyle name="Обычный 99 4 2" xfId="28758"/>
    <cellStyle name="Обычный 99 4 2 2" xfId="28759"/>
    <cellStyle name="Обычный 99 4 2 2 2" xfId="58618"/>
    <cellStyle name="Обычный 99 4 2 3" xfId="58619"/>
    <cellStyle name="Обычный 99 4 3" xfId="28760"/>
    <cellStyle name="Обычный 99 4 3 2" xfId="58620"/>
    <cellStyle name="Обычный 99 4 4" xfId="58621"/>
    <cellStyle name="Обычный 99 5" xfId="28761"/>
    <cellStyle name="Обычный 99 5 2" xfId="28762"/>
    <cellStyle name="Обычный 99 5 2 2" xfId="58622"/>
    <cellStyle name="Обычный 99 5 3" xfId="58623"/>
    <cellStyle name="Обычный 99 6" xfId="28763"/>
    <cellStyle name="Обычный 99 6 2" xfId="58624"/>
    <cellStyle name="Обычный 99 7" xfId="28764"/>
    <cellStyle name="Обычный 99 7 2" xfId="58625"/>
    <cellStyle name="Обычный 99 8" xfId="58626"/>
    <cellStyle name="Обычный_Исполнительный аппарат МРСК Центра и Приволжья" xfId="59048"/>
    <cellStyle name="Плохой 2" xfId="28765"/>
    <cellStyle name="Плохой 2 10" xfId="28766"/>
    <cellStyle name="Плохой 2 10 2" xfId="58627"/>
    <cellStyle name="Плохой 2 11" xfId="28767"/>
    <cellStyle name="Плохой 2 11 2" xfId="58628"/>
    <cellStyle name="Плохой 2 12" xfId="28768"/>
    <cellStyle name="Плохой 2 12 2" xfId="58629"/>
    <cellStyle name="Плохой 2 13" xfId="28769"/>
    <cellStyle name="Плохой 2 13 2" xfId="58630"/>
    <cellStyle name="Плохой 2 14" xfId="28770"/>
    <cellStyle name="Плохой 2 14 2" xfId="58631"/>
    <cellStyle name="Плохой 2 15" xfId="28771"/>
    <cellStyle name="Плохой 2 15 2" xfId="58632"/>
    <cellStyle name="Плохой 2 16" xfId="28772"/>
    <cellStyle name="Плохой 2 16 2" xfId="58633"/>
    <cellStyle name="Плохой 2 17" xfId="28773"/>
    <cellStyle name="Плохой 2 17 2" xfId="58634"/>
    <cellStyle name="Плохой 2 18" xfId="28774"/>
    <cellStyle name="Плохой 2 18 2" xfId="58635"/>
    <cellStyle name="Плохой 2 19" xfId="28775"/>
    <cellStyle name="Плохой 2 19 2" xfId="58636"/>
    <cellStyle name="Плохой 2 2" xfId="28776"/>
    <cellStyle name="Плохой 2 2 2" xfId="58637"/>
    <cellStyle name="Плохой 2 2 3" xfId="61040"/>
    <cellStyle name="Плохой 2 20" xfId="28777"/>
    <cellStyle name="Плохой 2 20 2" xfId="58638"/>
    <cellStyle name="Плохой 2 21" xfId="28778"/>
    <cellStyle name="Плохой 2 21 2" xfId="58639"/>
    <cellStyle name="Плохой 2 22" xfId="28779"/>
    <cellStyle name="Плохой 2 22 2" xfId="58640"/>
    <cellStyle name="Плохой 2 23" xfId="28780"/>
    <cellStyle name="Плохой 2 23 2" xfId="58641"/>
    <cellStyle name="Плохой 2 24" xfId="58642"/>
    <cellStyle name="Плохой 2 25" xfId="61041"/>
    <cellStyle name="Плохой 2 3" xfId="28781"/>
    <cellStyle name="Плохой 2 3 2" xfId="58643"/>
    <cellStyle name="Плохой 2 3 3" xfId="61042"/>
    <cellStyle name="Плохой 2 4" xfId="28782"/>
    <cellStyle name="Плохой 2 4 2" xfId="58644"/>
    <cellStyle name="Плохой 2 4 3" xfId="61043"/>
    <cellStyle name="Плохой 2 5" xfId="28783"/>
    <cellStyle name="Плохой 2 5 2" xfId="58645"/>
    <cellStyle name="Плохой 2 5 3" xfId="61044"/>
    <cellStyle name="Плохой 2 6" xfId="28784"/>
    <cellStyle name="Плохой 2 6 2" xfId="58646"/>
    <cellStyle name="Плохой 2 7" xfId="28785"/>
    <cellStyle name="Плохой 2 7 2" xfId="58647"/>
    <cellStyle name="Плохой 2 8" xfId="28786"/>
    <cellStyle name="Плохой 2 8 2" xfId="58648"/>
    <cellStyle name="Плохой 2 9" xfId="28787"/>
    <cellStyle name="Плохой 2 9 2" xfId="58649"/>
    <cellStyle name="Плохой 3" xfId="28788"/>
    <cellStyle name="Плохой 3 10" xfId="28789"/>
    <cellStyle name="Плохой 3 10 2" xfId="58650"/>
    <cellStyle name="Плохой 3 11" xfId="28790"/>
    <cellStyle name="Плохой 3 11 2" xfId="58651"/>
    <cellStyle name="Плохой 3 12" xfId="28791"/>
    <cellStyle name="Плохой 3 12 2" xfId="58652"/>
    <cellStyle name="Плохой 3 13" xfId="28792"/>
    <cellStyle name="Плохой 3 13 2" xfId="58653"/>
    <cellStyle name="Плохой 3 14" xfId="28793"/>
    <cellStyle name="Плохой 3 14 2" xfId="58654"/>
    <cellStyle name="Плохой 3 15" xfId="28794"/>
    <cellStyle name="Плохой 3 15 2" xfId="58655"/>
    <cellStyle name="Плохой 3 16" xfId="28795"/>
    <cellStyle name="Плохой 3 16 2" xfId="58656"/>
    <cellStyle name="Плохой 3 17" xfId="28796"/>
    <cellStyle name="Плохой 3 17 2" xfId="58657"/>
    <cellStyle name="Плохой 3 18" xfId="28797"/>
    <cellStyle name="Плохой 3 18 2" xfId="58658"/>
    <cellStyle name="Плохой 3 19" xfId="28798"/>
    <cellStyle name="Плохой 3 19 2" xfId="58659"/>
    <cellStyle name="Плохой 3 2" xfId="28799"/>
    <cellStyle name="Плохой 3 2 2" xfId="58660"/>
    <cellStyle name="Плохой 3 20" xfId="28800"/>
    <cellStyle name="Плохой 3 20 2" xfId="58661"/>
    <cellStyle name="Плохой 3 21" xfId="28801"/>
    <cellStyle name="Плохой 3 21 2" xfId="58662"/>
    <cellStyle name="Плохой 3 22" xfId="28802"/>
    <cellStyle name="Плохой 3 22 2" xfId="58663"/>
    <cellStyle name="Плохой 3 23" xfId="28803"/>
    <cellStyle name="Плохой 3 23 2" xfId="58664"/>
    <cellStyle name="Плохой 3 24" xfId="58665"/>
    <cellStyle name="Плохой 3 25" xfId="61520"/>
    <cellStyle name="Плохой 3 3" xfId="28804"/>
    <cellStyle name="Плохой 3 3 2" xfId="58666"/>
    <cellStyle name="Плохой 3 4" xfId="28805"/>
    <cellStyle name="Плохой 3 4 2" xfId="58667"/>
    <cellStyle name="Плохой 3 5" xfId="28806"/>
    <cellStyle name="Плохой 3 5 2" xfId="58668"/>
    <cellStyle name="Плохой 3 6" xfId="28807"/>
    <cellStyle name="Плохой 3 6 2" xfId="58669"/>
    <cellStyle name="Плохой 3 7" xfId="28808"/>
    <cellStyle name="Плохой 3 7 2" xfId="58670"/>
    <cellStyle name="Плохой 3 8" xfId="28809"/>
    <cellStyle name="Плохой 3 8 2" xfId="58671"/>
    <cellStyle name="Плохой 3 9" xfId="28810"/>
    <cellStyle name="Плохой 3 9 2" xfId="58672"/>
    <cellStyle name="Плохой 4" xfId="28811"/>
    <cellStyle name="Плохой 4 2" xfId="58673"/>
    <cellStyle name="Плохой 5" xfId="28812"/>
    <cellStyle name="Плохой 5 2" xfId="58674"/>
    <cellStyle name="Плохой 6" xfId="28813"/>
    <cellStyle name="Плохой 6 2" xfId="58675"/>
    <cellStyle name="Плохой 7" xfId="28814"/>
    <cellStyle name="Поле ввода" xfId="28815"/>
    <cellStyle name="Поле ввода 2" xfId="61045"/>
    <cellStyle name="Пояснение 2" xfId="28816"/>
    <cellStyle name="Пояснение 2 10" xfId="28817"/>
    <cellStyle name="Пояснение 2 10 2" xfId="58676"/>
    <cellStyle name="Пояснение 2 11" xfId="28818"/>
    <cellStyle name="Пояснение 2 11 2" xfId="58677"/>
    <cellStyle name="Пояснение 2 12" xfId="28819"/>
    <cellStyle name="Пояснение 2 12 2" xfId="58678"/>
    <cellStyle name="Пояснение 2 13" xfId="28820"/>
    <cellStyle name="Пояснение 2 13 2" xfId="58679"/>
    <cellStyle name="Пояснение 2 14" xfId="28821"/>
    <cellStyle name="Пояснение 2 14 2" xfId="58680"/>
    <cellStyle name="Пояснение 2 15" xfId="28822"/>
    <cellStyle name="Пояснение 2 15 2" xfId="58681"/>
    <cellStyle name="Пояснение 2 16" xfId="28823"/>
    <cellStyle name="Пояснение 2 16 2" xfId="58682"/>
    <cellStyle name="Пояснение 2 17" xfId="28824"/>
    <cellStyle name="Пояснение 2 17 2" xfId="58683"/>
    <cellStyle name="Пояснение 2 18" xfId="28825"/>
    <cellStyle name="Пояснение 2 18 2" xfId="58684"/>
    <cellStyle name="Пояснение 2 19" xfId="28826"/>
    <cellStyle name="Пояснение 2 19 2" xfId="58685"/>
    <cellStyle name="Пояснение 2 2" xfId="28827"/>
    <cellStyle name="Пояснение 2 2 2" xfId="58686"/>
    <cellStyle name="Пояснение 2 2 3" xfId="61046"/>
    <cellStyle name="Пояснение 2 20" xfId="28828"/>
    <cellStyle name="Пояснение 2 20 2" xfId="58687"/>
    <cellStyle name="Пояснение 2 21" xfId="28829"/>
    <cellStyle name="Пояснение 2 21 2" xfId="58688"/>
    <cellStyle name="Пояснение 2 22" xfId="28830"/>
    <cellStyle name="Пояснение 2 22 2" xfId="58689"/>
    <cellStyle name="Пояснение 2 23" xfId="28831"/>
    <cellStyle name="Пояснение 2 23 2" xfId="58690"/>
    <cellStyle name="Пояснение 2 24" xfId="58691"/>
    <cellStyle name="Пояснение 2 25" xfId="61047"/>
    <cellStyle name="Пояснение 2 3" xfId="28832"/>
    <cellStyle name="Пояснение 2 3 2" xfId="58692"/>
    <cellStyle name="Пояснение 2 3 3" xfId="61048"/>
    <cellStyle name="Пояснение 2 4" xfId="28833"/>
    <cellStyle name="Пояснение 2 4 2" xfId="58693"/>
    <cellStyle name="Пояснение 2 4 3" xfId="61049"/>
    <cellStyle name="Пояснение 2 5" xfId="28834"/>
    <cellStyle name="Пояснение 2 5 2" xfId="58694"/>
    <cellStyle name="Пояснение 2 5 3" xfId="61050"/>
    <cellStyle name="Пояснение 2 6" xfId="28835"/>
    <cellStyle name="Пояснение 2 6 2" xfId="58695"/>
    <cellStyle name="Пояснение 2 7" xfId="28836"/>
    <cellStyle name="Пояснение 2 7 2" xfId="58696"/>
    <cellStyle name="Пояснение 2 8" xfId="28837"/>
    <cellStyle name="Пояснение 2 8 2" xfId="58697"/>
    <cellStyle name="Пояснение 2 9" xfId="28838"/>
    <cellStyle name="Пояснение 2 9 2" xfId="58698"/>
    <cellStyle name="Пояснение 3" xfId="28839"/>
    <cellStyle name="Пояснение 3 10" xfId="28840"/>
    <cellStyle name="Пояснение 3 10 2" xfId="58699"/>
    <cellStyle name="Пояснение 3 11" xfId="28841"/>
    <cellStyle name="Пояснение 3 11 2" xfId="58700"/>
    <cellStyle name="Пояснение 3 12" xfId="28842"/>
    <cellStyle name="Пояснение 3 12 2" xfId="58701"/>
    <cellStyle name="Пояснение 3 13" xfId="28843"/>
    <cellStyle name="Пояснение 3 13 2" xfId="58702"/>
    <cellStyle name="Пояснение 3 14" xfId="28844"/>
    <cellStyle name="Пояснение 3 14 2" xfId="58703"/>
    <cellStyle name="Пояснение 3 15" xfId="28845"/>
    <cellStyle name="Пояснение 3 15 2" xfId="58704"/>
    <cellStyle name="Пояснение 3 16" xfId="28846"/>
    <cellStyle name="Пояснение 3 16 2" xfId="58705"/>
    <cellStyle name="Пояснение 3 17" xfId="28847"/>
    <cellStyle name="Пояснение 3 17 2" xfId="58706"/>
    <cellStyle name="Пояснение 3 18" xfId="28848"/>
    <cellStyle name="Пояснение 3 18 2" xfId="58707"/>
    <cellStyle name="Пояснение 3 19" xfId="28849"/>
    <cellStyle name="Пояснение 3 19 2" xfId="58708"/>
    <cellStyle name="Пояснение 3 2" xfId="28850"/>
    <cellStyle name="Пояснение 3 2 2" xfId="58709"/>
    <cellStyle name="Пояснение 3 20" xfId="28851"/>
    <cellStyle name="Пояснение 3 20 2" xfId="58710"/>
    <cellStyle name="Пояснение 3 21" xfId="28852"/>
    <cellStyle name="Пояснение 3 21 2" xfId="58711"/>
    <cellStyle name="Пояснение 3 22" xfId="28853"/>
    <cellStyle name="Пояснение 3 22 2" xfId="58712"/>
    <cellStyle name="Пояснение 3 23" xfId="28854"/>
    <cellStyle name="Пояснение 3 23 2" xfId="58713"/>
    <cellStyle name="Пояснение 3 24" xfId="58714"/>
    <cellStyle name="Пояснение 3 25" xfId="61521"/>
    <cellStyle name="Пояснение 3 3" xfId="28855"/>
    <cellStyle name="Пояснение 3 3 2" xfId="58715"/>
    <cellStyle name="Пояснение 3 4" xfId="28856"/>
    <cellStyle name="Пояснение 3 4 2" xfId="58716"/>
    <cellStyle name="Пояснение 3 5" xfId="28857"/>
    <cellStyle name="Пояснение 3 5 2" xfId="58717"/>
    <cellStyle name="Пояснение 3 6" xfId="28858"/>
    <cellStyle name="Пояснение 3 6 2" xfId="58718"/>
    <cellStyle name="Пояснение 3 7" xfId="28859"/>
    <cellStyle name="Пояснение 3 7 2" xfId="58719"/>
    <cellStyle name="Пояснение 3 8" xfId="28860"/>
    <cellStyle name="Пояснение 3 8 2" xfId="58720"/>
    <cellStyle name="Пояснение 3 9" xfId="28861"/>
    <cellStyle name="Пояснение 3 9 2" xfId="58721"/>
    <cellStyle name="Пояснение 4" xfId="28862"/>
    <cellStyle name="Пояснение 4 2" xfId="58722"/>
    <cellStyle name="Пояснение 5" xfId="28863"/>
    <cellStyle name="Пояснение 5 2" xfId="58723"/>
    <cellStyle name="Пояснение 6" xfId="28864"/>
    <cellStyle name="Пояснение 6 2" xfId="58724"/>
    <cellStyle name="Пояснение 7" xfId="28865"/>
    <cellStyle name="Примечание 10" xfId="61522"/>
    <cellStyle name="Примечание 10 2" xfId="61523"/>
    <cellStyle name="Примечание 114 2" xfId="61051"/>
    <cellStyle name="Примечание 15" xfId="61052"/>
    <cellStyle name="Примечание 19" xfId="61524"/>
    <cellStyle name="Примечание 19 2" xfId="61525"/>
    <cellStyle name="Примечание 2" xfId="28866"/>
    <cellStyle name="Примечание 2 10" xfId="28867"/>
    <cellStyle name="Примечание 2 10 2" xfId="58725"/>
    <cellStyle name="Примечание 2 11" xfId="28868"/>
    <cellStyle name="Примечание 2 11 2" xfId="58726"/>
    <cellStyle name="Примечание 2 12" xfId="28869"/>
    <cellStyle name="Примечание 2 12 2" xfId="58727"/>
    <cellStyle name="Примечание 2 13" xfId="28870"/>
    <cellStyle name="Примечание 2 13 2" xfId="58728"/>
    <cellStyle name="Примечание 2 14" xfId="28871"/>
    <cellStyle name="Примечание 2 14 2" xfId="58729"/>
    <cellStyle name="Примечание 2 15" xfId="28872"/>
    <cellStyle name="Примечание 2 15 2" xfId="58730"/>
    <cellStyle name="Примечание 2 16" xfId="28873"/>
    <cellStyle name="Примечание 2 16 2" xfId="58731"/>
    <cellStyle name="Примечание 2 17" xfId="28874"/>
    <cellStyle name="Примечание 2 17 2" xfId="58732"/>
    <cellStyle name="Примечание 2 18" xfId="28875"/>
    <cellStyle name="Примечание 2 18 2" xfId="58733"/>
    <cellStyle name="Примечание 2 19" xfId="28876"/>
    <cellStyle name="Примечание 2 19 2" xfId="58734"/>
    <cellStyle name="Примечание 2 2" xfId="28877"/>
    <cellStyle name="Примечание 2 2 10" xfId="28878"/>
    <cellStyle name="Примечание 2 2 10 2" xfId="58735"/>
    <cellStyle name="Примечание 2 2 11" xfId="28879"/>
    <cellStyle name="Примечание 2 2 11 2" xfId="58736"/>
    <cellStyle name="Примечание 2 2 12" xfId="28880"/>
    <cellStyle name="Примечание 2 2 12 2" xfId="58737"/>
    <cellStyle name="Примечание 2 2 13" xfId="28881"/>
    <cellStyle name="Примечание 2 2 13 2" xfId="58738"/>
    <cellStyle name="Примечание 2 2 14" xfId="28882"/>
    <cellStyle name="Примечание 2 2 14 2" xfId="58739"/>
    <cellStyle name="Примечание 2 2 15" xfId="28883"/>
    <cellStyle name="Примечание 2 2 15 2" xfId="58740"/>
    <cellStyle name="Примечание 2 2 16" xfId="28884"/>
    <cellStyle name="Примечание 2 2 16 2" xfId="58741"/>
    <cellStyle name="Примечание 2 2 17" xfId="28885"/>
    <cellStyle name="Примечание 2 2 17 2" xfId="58742"/>
    <cellStyle name="Примечание 2 2 18" xfId="28886"/>
    <cellStyle name="Примечание 2 2 18 2" xfId="58743"/>
    <cellStyle name="Примечание 2 2 19" xfId="28887"/>
    <cellStyle name="Примечание 2 2 19 2" xfId="58744"/>
    <cellStyle name="Примечание 2 2 2" xfId="28888"/>
    <cellStyle name="Примечание 2 2 2 2" xfId="58745"/>
    <cellStyle name="Примечание 2 2 2 3" xfId="61053"/>
    <cellStyle name="Примечание 2 2 20" xfId="28889"/>
    <cellStyle name="Примечание 2 2 20 2" xfId="58746"/>
    <cellStyle name="Примечание 2 2 21" xfId="28890"/>
    <cellStyle name="Примечание 2 2 21 2" xfId="58747"/>
    <cellStyle name="Примечание 2 2 22" xfId="28891"/>
    <cellStyle name="Примечание 2 2 22 2" xfId="58748"/>
    <cellStyle name="Примечание 2 2 23" xfId="28892"/>
    <cellStyle name="Примечание 2 2 23 2" xfId="58749"/>
    <cellStyle name="Примечание 2 2 24" xfId="58750"/>
    <cellStyle name="Примечание 2 2 25" xfId="61054"/>
    <cellStyle name="Примечание 2 2 3" xfId="28893"/>
    <cellStyle name="Примечание 2 2 3 2" xfId="58751"/>
    <cellStyle name="Примечание 2 2 3 3" xfId="61055"/>
    <cellStyle name="Примечание 2 2 4" xfId="28894"/>
    <cellStyle name="Примечание 2 2 4 2" xfId="58752"/>
    <cellStyle name="Примечание 2 2 4 3" xfId="61056"/>
    <cellStyle name="Примечание 2 2 5" xfId="28895"/>
    <cellStyle name="Примечание 2 2 5 2" xfId="58753"/>
    <cellStyle name="Примечание 2 2 6" xfId="28896"/>
    <cellStyle name="Примечание 2 2 6 2" xfId="58754"/>
    <cellStyle name="Примечание 2 2 7" xfId="28897"/>
    <cellStyle name="Примечание 2 2 7 2" xfId="58755"/>
    <cellStyle name="Примечание 2 2 8" xfId="28898"/>
    <cellStyle name="Примечание 2 2 8 2" xfId="58756"/>
    <cellStyle name="Примечание 2 2 9" xfId="28899"/>
    <cellStyle name="Примечание 2 2 9 2" xfId="58757"/>
    <cellStyle name="Примечание 2 20" xfId="28900"/>
    <cellStyle name="Примечание 2 20 2" xfId="58758"/>
    <cellStyle name="Примечание 2 21" xfId="28901"/>
    <cellStyle name="Примечание 2 21 2" xfId="58759"/>
    <cellStyle name="Примечание 2 22" xfId="28902"/>
    <cellStyle name="Примечание 2 22 2" xfId="58760"/>
    <cellStyle name="Примечание 2 23" xfId="28903"/>
    <cellStyle name="Примечание 2 23 2" xfId="58761"/>
    <cellStyle name="Примечание 2 24" xfId="28904"/>
    <cellStyle name="Примечание 2 24 2" xfId="58762"/>
    <cellStyle name="Примечание 2 25" xfId="58763"/>
    <cellStyle name="Примечание 2 26" xfId="61057"/>
    <cellStyle name="Примечание 2 27" xfId="61526"/>
    <cellStyle name="Примечание 2 3" xfId="28905"/>
    <cellStyle name="Примечание 2 3 2" xfId="58764"/>
    <cellStyle name="Примечание 2 3 2 2" xfId="61058"/>
    <cellStyle name="Примечание 2 3 3" xfId="61059"/>
    <cellStyle name="Примечание 2 3 4" xfId="61060"/>
    <cellStyle name="Примечание 2 3 5" xfId="61061"/>
    <cellStyle name="Примечание 2 4" xfId="28906"/>
    <cellStyle name="Примечание 2 4 2" xfId="58765"/>
    <cellStyle name="Примечание 2 4 2 2" xfId="61062"/>
    <cellStyle name="Примечание 2 4 3" xfId="61063"/>
    <cellStyle name="Примечание 2 4 4" xfId="61064"/>
    <cellStyle name="Примечание 2 4 5" xfId="61065"/>
    <cellStyle name="Примечание 2 5" xfId="28907"/>
    <cellStyle name="Примечание 2 5 2" xfId="58766"/>
    <cellStyle name="Примечание 2 5 2 2" xfId="61066"/>
    <cellStyle name="Примечание 2 5 3" xfId="61067"/>
    <cellStyle name="Примечание 2 5 4" xfId="61068"/>
    <cellStyle name="Примечание 2 5 5" xfId="61069"/>
    <cellStyle name="Примечание 2 6" xfId="28908"/>
    <cellStyle name="Примечание 2 6 2" xfId="58767"/>
    <cellStyle name="Примечание 2 6 3" xfId="61070"/>
    <cellStyle name="Примечание 2 6 4" xfId="61527"/>
    <cellStyle name="Примечание 2 7" xfId="28909"/>
    <cellStyle name="Примечание 2 7 2" xfId="58768"/>
    <cellStyle name="Примечание 2 7 3" xfId="61071"/>
    <cellStyle name="Примечание 2 8" xfId="28910"/>
    <cellStyle name="Примечание 2 8 2" xfId="58769"/>
    <cellStyle name="Примечание 2 8 3" xfId="61072"/>
    <cellStyle name="Примечание 2 9" xfId="28911"/>
    <cellStyle name="Примечание 2 9 2" xfId="58770"/>
    <cellStyle name="Примечание 20" xfId="61073"/>
    <cellStyle name="Примечание 20 2" xfId="61528"/>
    <cellStyle name="Примечание 3" xfId="28912"/>
    <cellStyle name="Примечание 3 10" xfId="28913"/>
    <cellStyle name="Примечание 3 10 2" xfId="58771"/>
    <cellStyle name="Примечание 3 11" xfId="28914"/>
    <cellStyle name="Примечание 3 11 2" xfId="58772"/>
    <cellStyle name="Примечание 3 12" xfId="28915"/>
    <cellStyle name="Примечание 3 12 2" xfId="58773"/>
    <cellStyle name="Примечание 3 13" xfId="28916"/>
    <cellStyle name="Примечание 3 13 2" xfId="58774"/>
    <cellStyle name="Примечание 3 14" xfId="28917"/>
    <cellStyle name="Примечание 3 14 2" xfId="58775"/>
    <cellStyle name="Примечание 3 15" xfId="28918"/>
    <cellStyle name="Примечание 3 15 2" xfId="58776"/>
    <cellStyle name="Примечание 3 16" xfId="28919"/>
    <cellStyle name="Примечание 3 16 2" xfId="58777"/>
    <cellStyle name="Примечание 3 17" xfId="28920"/>
    <cellStyle name="Примечание 3 17 2" xfId="58778"/>
    <cellStyle name="Примечание 3 18" xfId="28921"/>
    <cellStyle name="Примечание 3 18 2" xfId="58779"/>
    <cellStyle name="Примечание 3 19" xfId="28922"/>
    <cellStyle name="Примечание 3 19 2" xfId="58780"/>
    <cellStyle name="Примечание 3 2" xfId="28923"/>
    <cellStyle name="Примечание 3 2 2" xfId="58781"/>
    <cellStyle name="Примечание 3 2 3" xfId="61529"/>
    <cellStyle name="Примечание 3 20" xfId="28924"/>
    <cellStyle name="Примечание 3 20 2" xfId="58782"/>
    <cellStyle name="Примечание 3 21" xfId="28925"/>
    <cellStyle name="Примечание 3 21 2" xfId="58783"/>
    <cellStyle name="Примечание 3 22" xfId="28926"/>
    <cellStyle name="Примечание 3 22 2" xfId="58784"/>
    <cellStyle name="Примечание 3 23" xfId="28927"/>
    <cellStyle name="Примечание 3 23 2" xfId="58785"/>
    <cellStyle name="Примечание 3 24" xfId="28928"/>
    <cellStyle name="Примечание 3 24 2" xfId="58786"/>
    <cellStyle name="Примечание 3 25" xfId="58787"/>
    <cellStyle name="Примечание 3 26" xfId="61074"/>
    <cellStyle name="Примечание 3 3" xfId="28929"/>
    <cellStyle name="Примечание 3 3 2" xfId="58788"/>
    <cellStyle name="Примечание 3 3 3" xfId="61530"/>
    <cellStyle name="Примечание 3 4" xfId="28930"/>
    <cellStyle name="Примечание 3 4 2" xfId="58789"/>
    <cellStyle name="Примечание 3 5" xfId="28931"/>
    <cellStyle name="Примечание 3 5 2" xfId="58790"/>
    <cellStyle name="Примечание 3 6" xfId="28932"/>
    <cellStyle name="Примечание 3 6 2" xfId="58791"/>
    <cellStyle name="Примечание 3 7" xfId="28933"/>
    <cellStyle name="Примечание 3 7 2" xfId="58792"/>
    <cellStyle name="Примечание 3 8" xfId="28934"/>
    <cellStyle name="Примечание 3 8 2" xfId="58793"/>
    <cellStyle name="Примечание 3 9" xfId="28935"/>
    <cellStyle name="Примечание 3 9 2" xfId="58794"/>
    <cellStyle name="Примечание 39" xfId="61075"/>
    <cellStyle name="Примечание 4" xfId="28936"/>
    <cellStyle name="Примечание 4 10" xfId="28937"/>
    <cellStyle name="Примечание 4 10 2" xfId="58795"/>
    <cellStyle name="Примечание 4 11" xfId="28938"/>
    <cellStyle name="Примечание 4 11 2" xfId="58796"/>
    <cellStyle name="Примечание 4 12" xfId="28939"/>
    <cellStyle name="Примечание 4 12 2" xfId="58797"/>
    <cellStyle name="Примечание 4 13" xfId="28940"/>
    <cellStyle name="Примечание 4 13 2" xfId="58798"/>
    <cellStyle name="Примечание 4 14" xfId="28941"/>
    <cellStyle name="Примечание 4 14 2" xfId="58799"/>
    <cellStyle name="Примечание 4 15" xfId="28942"/>
    <cellStyle name="Примечание 4 15 2" xfId="58800"/>
    <cellStyle name="Примечание 4 16" xfId="28943"/>
    <cellStyle name="Примечание 4 16 2" xfId="58801"/>
    <cellStyle name="Примечание 4 17" xfId="28944"/>
    <cellStyle name="Примечание 4 17 2" xfId="58802"/>
    <cellStyle name="Примечание 4 18" xfId="28945"/>
    <cellStyle name="Примечание 4 18 2" xfId="58803"/>
    <cellStyle name="Примечание 4 19" xfId="28946"/>
    <cellStyle name="Примечание 4 19 2" xfId="58804"/>
    <cellStyle name="Примечание 4 2" xfId="28947"/>
    <cellStyle name="Примечание 4 2 2" xfId="58805"/>
    <cellStyle name="Примечание 4 20" xfId="28948"/>
    <cellStyle name="Примечание 4 20 2" xfId="58806"/>
    <cellStyle name="Примечание 4 21" xfId="28949"/>
    <cellStyle name="Примечание 4 21 2" xfId="58807"/>
    <cellStyle name="Примечание 4 22" xfId="28950"/>
    <cellStyle name="Примечание 4 22 2" xfId="58808"/>
    <cellStyle name="Примечание 4 23" xfId="28951"/>
    <cellStyle name="Примечание 4 23 2" xfId="58809"/>
    <cellStyle name="Примечание 4 24" xfId="28952"/>
    <cellStyle name="Примечание 4 24 2" xfId="58810"/>
    <cellStyle name="Примечание 4 25" xfId="58811"/>
    <cellStyle name="Примечание 4 26" xfId="61076"/>
    <cellStyle name="Примечание 4 3" xfId="28953"/>
    <cellStyle name="Примечание 4 3 2" xfId="58812"/>
    <cellStyle name="Примечание 4 4" xfId="28954"/>
    <cellStyle name="Примечание 4 4 2" xfId="58813"/>
    <cellStyle name="Примечание 4 5" xfId="28955"/>
    <cellStyle name="Примечание 4 5 2" xfId="58814"/>
    <cellStyle name="Примечание 4 6" xfId="28956"/>
    <cellStyle name="Примечание 4 6 2" xfId="58815"/>
    <cellStyle name="Примечание 4 7" xfId="28957"/>
    <cellStyle name="Примечание 4 7 2" xfId="58816"/>
    <cellStyle name="Примечание 4 8" xfId="28958"/>
    <cellStyle name="Примечание 4 8 2" xfId="58817"/>
    <cellStyle name="Примечание 4 9" xfId="28959"/>
    <cellStyle name="Примечание 4 9 2" xfId="58818"/>
    <cellStyle name="Примечание 5" xfId="28960"/>
    <cellStyle name="Примечание 5 10" xfId="28961"/>
    <cellStyle name="Примечание 5 10 2" xfId="58819"/>
    <cellStyle name="Примечание 5 11" xfId="28962"/>
    <cellStyle name="Примечание 5 11 2" xfId="58820"/>
    <cellStyle name="Примечание 5 12" xfId="28963"/>
    <cellStyle name="Примечание 5 12 2" xfId="58821"/>
    <cellStyle name="Примечание 5 13" xfId="28964"/>
    <cellStyle name="Примечание 5 13 2" xfId="58822"/>
    <cellStyle name="Примечание 5 14" xfId="28965"/>
    <cellStyle name="Примечание 5 14 2" xfId="58823"/>
    <cellStyle name="Примечание 5 15" xfId="28966"/>
    <cellStyle name="Примечание 5 15 2" xfId="58824"/>
    <cellStyle name="Примечание 5 16" xfId="28967"/>
    <cellStyle name="Примечание 5 16 2" xfId="58825"/>
    <cellStyle name="Примечание 5 17" xfId="28968"/>
    <cellStyle name="Примечание 5 17 2" xfId="58826"/>
    <cellStyle name="Примечание 5 18" xfId="28969"/>
    <cellStyle name="Примечание 5 18 2" xfId="58827"/>
    <cellStyle name="Примечание 5 19" xfId="28970"/>
    <cellStyle name="Примечание 5 19 2" xfId="58828"/>
    <cellStyle name="Примечание 5 2" xfId="28971"/>
    <cellStyle name="Примечание 5 2 2" xfId="58829"/>
    <cellStyle name="Примечание 5 2 3" xfId="61531"/>
    <cellStyle name="Примечание 5 20" xfId="28972"/>
    <cellStyle name="Примечание 5 20 2" xfId="58830"/>
    <cellStyle name="Примечание 5 21" xfId="28973"/>
    <cellStyle name="Примечание 5 21 2" xfId="58831"/>
    <cellStyle name="Примечание 5 22" xfId="28974"/>
    <cellStyle name="Примечание 5 22 2" xfId="58832"/>
    <cellStyle name="Примечание 5 23" xfId="28975"/>
    <cellStyle name="Примечание 5 23 2" xfId="58833"/>
    <cellStyle name="Примечание 5 24" xfId="28976"/>
    <cellStyle name="Примечание 5 24 2" xfId="58834"/>
    <cellStyle name="Примечание 5 25" xfId="58835"/>
    <cellStyle name="Примечание 5 26" xfId="61077"/>
    <cellStyle name="Примечание 5 3" xfId="28977"/>
    <cellStyle name="Примечание 5 3 2" xfId="58836"/>
    <cellStyle name="Примечание 5 4" xfId="28978"/>
    <cellStyle name="Примечание 5 4 2" xfId="58837"/>
    <cellStyle name="Примечание 5 5" xfId="28979"/>
    <cellStyle name="Примечание 5 5 2" xfId="58838"/>
    <cellStyle name="Примечание 5 6" xfId="28980"/>
    <cellStyle name="Примечание 5 6 2" xfId="58839"/>
    <cellStyle name="Примечание 5 7" xfId="28981"/>
    <cellStyle name="Примечание 5 7 2" xfId="58840"/>
    <cellStyle name="Примечание 5 8" xfId="28982"/>
    <cellStyle name="Примечание 5 8 2" xfId="58841"/>
    <cellStyle name="Примечание 5 9" xfId="28983"/>
    <cellStyle name="Примечание 5 9 2" xfId="58842"/>
    <cellStyle name="Примечание 6" xfId="28984"/>
    <cellStyle name="Примечание 6 10" xfId="28985"/>
    <cellStyle name="Примечание 6 10 2" xfId="58843"/>
    <cellStyle name="Примечание 6 11" xfId="28986"/>
    <cellStyle name="Примечание 6 11 2" xfId="58844"/>
    <cellStyle name="Примечание 6 12" xfId="28987"/>
    <cellStyle name="Примечание 6 12 2" xfId="58845"/>
    <cellStyle name="Примечание 6 13" xfId="28988"/>
    <cellStyle name="Примечание 6 13 2" xfId="58846"/>
    <cellStyle name="Примечание 6 14" xfId="28989"/>
    <cellStyle name="Примечание 6 14 2" xfId="58847"/>
    <cellStyle name="Примечание 6 15" xfId="28990"/>
    <cellStyle name="Примечание 6 15 2" xfId="58848"/>
    <cellStyle name="Примечание 6 16" xfId="28991"/>
    <cellStyle name="Примечание 6 16 2" xfId="58849"/>
    <cellStyle name="Примечание 6 17" xfId="28992"/>
    <cellStyle name="Примечание 6 17 2" xfId="58850"/>
    <cellStyle name="Примечание 6 18" xfId="28993"/>
    <cellStyle name="Примечание 6 18 2" xfId="58851"/>
    <cellStyle name="Примечание 6 19" xfId="28994"/>
    <cellStyle name="Примечание 6 19 2" xfId="58852"/>
    <cellStyle name="Примечание 6 2" xfId="28995"/>
    <cellStyle name="Примечание 6 2 2" xfId="58853"/>
    <cellStyle name="Примечание 6 20" xfId="28996"/>
    <cellStyle name="Примечание 6 20 2" xfId="58854"/>
    <cellStyle name="Примечание 6 21" xfId="28997"/>
    <cellStyle name="Примечание 6 21 2" xfId="58855"/>
    <cellStyle name="Примечание 6 22" xfId="28998"/>
    <cellStyle name="Примечание 6 22 2" xfId="58856"/>
    <cellStyle name="Примечание 6 23" xfId="28999"/>
    <cellStyle name="Примечание 6 23 2" xfId="58857"/>
    <cellStyle name="Примечание 6 24" xfId="58858"/>
    <cellStyle name="Примечание 6 3" xfId="29000"/>
    <cellStyle name="Примечание 6 3 2" xfId="58859"/>
    <cellStyle name="Примечание 6 4" xfId="29001"/>
    <cellStyle name="Примечание 6 4 2" xfId="58860"/>
    <cellStyle name="Примечание 6 5" xfId="29002"/>
    <cellStyle name="Примечание 6 5 2" xfId="58861"/>
    <cellStyle name="Примечание 6 6" xfId="29003"/>
    <cellStyle name="Примечание 6 6 2" xfId="58862"/>
    <cellStyle name="Примечание 6 7" xfId="29004"/>
    <cellStyle name="Примечание 6 7 2" xfId="58863"/>
    <cellStyle name="Примечание 6 8" xfId="29005"/>
    <cellStyle name="Примечание 6 8 2" xfId="58864"/>
    <cellStyle name="Примечание 6 9" xfId="29006"/>
    <cellStyle name="Примечание 6 9 2" xfId="58865"/>
    <cellStyle name="Примечание 7" xfId="29007"/>
    <cellStyle name="Примечание 7 2" xfId="58866"/>
    <cellStyle name="Примечание 8" xfId="29008"/>
    <cellStyle name="Примечание 8 2" xfId="58867"/>
    <cellStyle name="Примечание 9" xfId="61078"/>
    <cellStyle name="Процентный" xfId="61892" builtinId="5"/>
    <cellStyle name="Процентный 10" xfId="29009"/>
    <cellStyle name="Процентный 10 10" xfId="61079"/>
    <cellStyle name="Процентный 10 2" xfId="29010"/>
    <cellStyle name="Процентный 11" xfId="29011"/>
    <cellStyle name="Процентный 11 2" xfId="59131"/>
    <cellStyle name="Процентный 12" xfId="29012"/>
    <cellStyle name="Процентный 12 2" xfId="59132"/>
    <cellStyle name="Процентный 13" xfId="29013"/>
    <cellStyle name="Процентный 13 2" xfId="59133"/>
    <cellStyle name="Процентный 14" xfId="29014"/>
    <cellStyle name="Процентный 14 2" xfId="59134"/>
    <cellStyle name="Процентный 15" xfId="29015"/>
    <cellStyle name="Процентный 15 2" xfId="59135"/>
    <cellStyle name="Процентный 16" xfId="29016"/>
    <cellStyle name="Процентный 16 2" xfId="59136"/>
    <cellStyle name="Процентный 17" xfId="59137"/>
    <cellStyle name="Процентный 2" xfId="29017"/>
    <cellStyle name="Процентный 2 10" xfId="61080"/>
    <cellStyle name="Процентный 2 11" xfId="61081"/>
    <cellStyle name="Процентный 2 12" xfId="61082"/>
    <cellStyle name="Процентный 2 13" xfId="61083"/>
    <cellStyle name="Процентный 2 14" xfId="61084"/>
    <cellStyle name="Процентный 2 15" xfId="61085"/>
    <cellStyle name="Процентный 2 16" xfId="61086"/>
    <cellStyle name="Процентный 2 17" xfId="61087"/>
    <cellStyle name="Процентный 2 18" xfId="61088"/>
    <cellStyle name="Процентный 2 19" xfId="61089"/>
    <cellStyle name="Процентный 2 2" xfId="29018"/>
    <cellStyle name="Процентный 2 2 2" xfId="59138"/>
    <cellStyle name="Процентный 2 2 2 2" xfId="61532"/>
    <cellStyle name="Процентный 2 2 3" xfId="59139"/>
    <cellStyle name="Процентный 2 2 3 2" xfId="61533"/>
    <cellStyle name="Процентный 2 2 4" xfId="61090"/>
    <cellStyle name="Процентный 2 20" xfId="61091"/>
    <cellStyle name="Процентный 2 21" xfId="61092"/>
    <cellStyle name="Процентный 2 22" xfId="61093"/>
    <cellStyle name="Процентный 2 23" xfId="61094"/>
    <cellStyle name="Процентный 2 24" xfId="61095"/>
    <cellStyle name="Процентный 2 25" xfId="61096"/>
    <cellStyle name="Процентный 2 26" xfId="61097"/>
    <cellStyle name="Процентный 2 27" xfId="61098"/>
    <cellStyle name="Процентный 2 27 2" xfId="61534"/>
    <cellStyle name="Процентный 2 3" xfId="29019"/>
    <cellStyle name="Процентный 2 3 2" xfId="59140"/>
    <cellStyle name="Процентный 2 3 3" xfId="61099"/>
    <cellStyle name="Процентный 2 4" xfId="29020"/>
    <cellStyle name="Процентный 2 4 2" xfId="59141"/>
    <cellStyle name="Процентный 2 4 3" xfId="61100"/>
    <cellStyle name="Процентный 2 5" xfId="59142"/>
    <cellStyle name="Процентный 2 5 2" xfId="61101"/>
    <cellStyle name="Процентный 2 6" xfId="59143"/>
    <cellStyle name="Процентный 2 6 2" xfId="61102"/>
    <cellStyle name="Процентный 2 7" xfId="61103"/>
    <cellStyle name="Процентный 2 8" xfId="61104"/>
    <cellStyle name="Процентный 2 9" xfId="61105"/>
    <cellStyle name="Процентный 3" xfId="29021"/>
    <cellStyle name="Процентный 3 10" xfId="61106"/>
    <cellStyle name="Процентный 3 11" xfId="61107"/>
    <cellStyle name="Процентный 3 12" xfId="61108"/>
    <cellStyle name="Процентный 3 13" xfId="61109"/>
    <cellStyle name="Процентный 3 14" xfId="61110"/>
    <cellStyle name="Процентный 3 15" xfId="61111"/>
    <cellStyle name="Процентный 3 16" xfId="61112"/>
    <cellStyle name="Процентный 3 17" xfId="61113"/>
    <cellStyle name="Процентный 3 18" xfId="61114"/>
    <cellStyle name="Процентный 3 19" xfId="61115"/>
    <cellStyle name="Процентный 3 2" xfId="29022"/>
    <cellStyle name="Процентный 3 2 2" xfId="61116"/>
    <cellStyle name="Процентный 3 3" xfId="29023"/>
    <cellStyle name="Процентный 3 3 2" xfId="61117"/>
    <cellStyle name="Процентный 3 4" xfId="29024"/>
    <cellStyle name="Процентный 3 4 2" xfId="61118"/>
    <cellStyle name="Процентный 3 5" xfId="29025"/>
    <cellStyle name="Процентный 3 5 2" xfId="61119"/>
    <cellStyle name="Процентный 3 6" xfId="29026"/>
    <cellStyle name="Процентный 3 6 2" xfId="59144"/>
    <cellStyle name="Процентный 3 6 3" xfId="61120"/>
    <cellStyle name="Процентный 3 7" xfId="59145"/>
    <cellStyle name="Процентный 3 7 2" xfId="61121"/>
    <cellStyle name="Процентный 3 8" xfId="59146"/>
    <cellStyle name="Процентный 3 8 2" xfId="61122"/>
    <cellStyle name="Процентный 3 9" xfId="61123"/>
    <cellStyle name="Процентный 4" xfId="29027"/>
    <cellStyle name="Процентный 4 2" xfId="29028"/>
    <cellStyle name="Процентный 4 2 2" xfId="29029"/>
    <cellStyle name="Процентный 4 2 2 2" xfId="61124"/>
    <cellStyle name="Процентный 4 2 3" xfId="61125"/>
    <cellStyle name="Процентный 4 2 4" xfId="61535"/>
    <cellStyle name="Процентный 4 3" xfId="29030"/>
    <cellStyle name="Процентный 4 3 2" xfId="29031"/>
    <cellStyle name="Процентный 4 3 2 2" xfId="61126"/>
    <cellStyle name="Процентный 4 3 3" xfId="61127"/>
    <cellStyle name="Процентный 4 4" xfId="29032"/>
    <cellStyle name="Процентный 4 4 2" xfId="29033"/>
    <cellStyle name="Процентный 4 4 2 2" xfId="61128"/>
    <cellStyle name="Процентный 4 4 3" xfId="61129"/>
    <cellStyle name="Процентный 4 5" xfId="29034"/>
    <cellStyle name="Процентный 4 5 2" xfId="61130"/>
    <cellStyle name="Процентный 4 5 3" xfId="61131"/>
    <cellStyle name="Процентный 4 6" xfId="59147"/>
    <cellStyle name="Процентный 4 6 2" xfId="61132"/>
    <cellStyle name="Процентный 4 7" xfId="61133"/>
    <cellStyle name="Процентный 5" xfId="29035"/>
    <cellStyle name="Процентный 5 10" xfId="61536"/>
    <cellStyle name="Процентный 5 10 2" xfId="61537"/>
    <cellStyle name="Процентный 5 11" xfId="61538"/>
    <cellStyle name="Процентный 5 11 2" xfId="61539"/>
    <cellStyle name="Процентный 5 12" xfId="61540"/>
    <cellStyle name="Процентный 5 12 2" xfId="61541"/>
    <cellStyle name="Процентный 5 13" xfId="61542"/>
    <cellStyle name="Процентный 5 13 2" xfId="61543"/>
    <cellStyle name="Процентный 5 14" xfId="61544"/>
    <cellStyle name="Процентный 5 14 2" xfId="61545"/>
    <cellStyle name="Процентный 5 15" xfId="61546"/>
    <cellStyle name="Процентный 5 15 2" xfId="61547"/>
    <cellStyle name="Процентный 5 16" xfId="61548"/>
    <cellStyle name="Процентный 5 2" xfId="59148"/>
    <cellStyle name="Процентный 5 2 10" xfId="61549"/>
    <cellStyle name="Процентный 5 2 10 2" xfId="61550"/>
    <cellStyle name="Процентный 5 2 11" xfId="61551"/>
    <cellStyle name="Процентный 5 2 11 2" xfId="61552"/>
    <cellStyle name="Процентный 5 2 12" xfId="61553"/>
    <cellStyle name="Процентный 5 2 12 2" xfId="61554"/>
    <cellStyle name="Процентный 5 2 13" xfId="61555"/>
    <cellStyle name="Процентный 5 2 13 2" xfId="61556"/>
    <cellStyle name="Процентный 5 2 14" xfId="61557"/>
    <cellStyle name="Процентный 5 2 2" xfId="59149"/>
    <cellStyle name="Процентный 5 2 2 10" xfId="61558"/>
    <cellStyle name="Процентный 5 2 2 10 2" xfId="61559"/>
    <cellStyle name="Процентный 5 2 2 11" xfId="61560"/>
    <cellStyle name="Процентный 5 2 2 11 2" xfId="61561"/>
    <cellStyle name="Процентный 5 2 2 12" xfId="61562"/>
    <cellStyle name="Процентный 5 2 2 12 2" xfId="61563"/>
    <cellStyle name="Процентный 5 2 2 13" xfId="61564"/>
    <cellStyle name="Процентный 5 2 2 2" xfId="61565"/>
    <cellStyle name="Процентный 5 2 2 2 2" xfId="61566"/>
    <cellStyle name="Процентный 5 2 2 2 2 2" xfId="61567"/>
    <cellStyle name="Процентный 5 2 2 2 3" xfId="61568"/>
    <cellStyle name="Процентный 5 2 2 3" xfId="61569"/>
    <cellStyle name="Процентный 5 2 2 3 2" xfId="61570"/>
    <cellStyle name="Процентный 5 2 2 4" xfId="61571"/>
    <cellStyle name="Процентный 5 2 2 4 2" xfId="61572"/>
    <cellStyle name="Процентный 5 2 2 5" xfId="61573"/>
    <cellStyle name="Процентный 5 2 2 5 2" xfId="61574"/>
    <cellStyle name="Процентный 5 2 2 6" xfId="61575"/>
    <cellStyle name="Процентный 5 2 2 6 2" xfId="61576"/>
    <cellStyle name="Процентный 5 2 2 7" xfId="61577"/>
    <cellStyle name="Процентный 5 2 2 7 2" xfId="61578"/>
    <cellStyle name="Процентный 5 2 2 8" xfId="61579"/>
    <cellStyle name="Процентный 5 2 2 8 2" xfId="61580"/>
    <cellStyle name="Процентный 5 2 2 9" xfId="61581"/>
    <cellStyle name="Процентный 5 2 2 9 2" xfId="61582"/>
    <cellStyle name="Процентный 5 2 3" xfId="61583"/>
    <cellStyle name="Процентный 5 2 3 2" xfId="61584"/>
    <cellStyle name="Процентный 5 2 3 2 2" xfId="61585"/>
    <cellStyle name="Процентный 5 2 3 3" xfId="61586"/>
    <cellStyle name="Процентный 5 2 4" xfId="61587"/>
    <cellStyle name="Процентный 5 2 4 2" xfId="61588"/>
    <cellStyle name="Процентный 5 2 5" xfId="61589"/>
    <cellStyle name="Процентный 5 2 5 2" xfId="61590"/>
    <cellStyle name="Процентный 5 2 6" xfId="61591"/>
    <cellStyle name="Процентный 5 2 6 2" xfId="61592"/>
    <cellStyle name="Процентный 5 2 7" xfId="61593"/>
    <cellStyle name="Процентный 5 2 7 2" xfId="61594"/>
    <cellStyle name="Процентный 5 2 8" xfId="61595"/>
    <cellStyle name="Процентный 5 2 8 2" xfId="61596"/>
    <cellStyle name="Процентный 5 2 9" xfId="61597"/>
    <cellStyle name="Процентный 5 2 9 2" xfId="61598"/>
    <cellStyle name="Процентный 5 3" xfId="59150"/>
    <cellStyle name="Процентный 5 3 10" xfId="61599"/>
    <cellStyle name="Процентный 5 3 10 2" xfId="61600"/>
    <cellStyle name="Процентный 5 3 11" xfId="61601"/>
    <cellStyle name="Процентный 5 3 11 2" xfId="61602"/>
    <cellStyle name="Процентный 5 3 12" xfId="61603"/>
    <cellStyle name="Процентный 5 3 12 2" xfId="61604"/>
    <cellStyle name="Процентный 5 3 13" xfId="61605"/>
    <cellStyle name="Процентный 5 3 2" xfId="61606"/>
    <cellStyle name="Процентный 5 3 2 2" xfId="61607"/>
    <cellStyle name="Процентный 5 3 2 2 2" xfId="61608"/>
    <cellStyle name="Процентный 5 3 2 3" xfId="61609"/>
    <cellStyle name="Процентный 5 3 3" xfId="61610"/>
    <cellStyle name="Процентный 5 3 3 2" xfId="61611"/>
    <cellStyle name="Процентный 5 3 4" xfId="61612"/>
    <cellStyle name="Процентный 5 3 4 2" xfId="61613"/>
    <cellStyle name="Процентный 5 3 5" xfId="61614"/>
    <cellStyle name="Процентный 5 3 5 2" xfId="61615"/>
    <cellStyle name="Процентный 5 3 6" xfId="61616"/>
    <cellStyle name="Процентный 5 3 6 2" xfId="61617"/>
    <cellStyle name="Процентный 5 3 7" xfId="61618"/>
    <cellStyle name="Процентный 5 3 7 2" xfId="61619"/>
    <cellStyle name="Процентный 5 3 8" xfId="61620"/>
    <cellStyle name="Процентный 5 3 8 2" xfId="61621"/>
    <cellStyle name="Процентный 5 3 9" xfId="61622"/>
    <cellStyle name="Процентный 5 3 9 2" xfId="61623"/>
    <cellStyle name="Процентный 5 4" xfId="61624"/>
    <cellStyle name="Процентный 5 4 2" xfId="61625"/>
    <cellStyle name="Процентный 5 4 2 2" xfId="61626"/>
    <cellStyle name="Процентный 5 5" xfId="61627"/>
    <cellStyle name="Процентный 5 5 2" xfId="61628"/>
    <cellStyle name="Процентный 5 6" xfId="61629"/>
    <cellStyle name="Процентный 5 6 2" xfId="61630"/>
    <cellStyle name="Процентный 5 7" xfId="61631"/>
    <cellStyle name="Процентный 5 7 2" xfId="61632"/>
    <cellStyle name="Процентный 5 8" xfId="61633"/>
    <cellStyle name="Процентный 5 8 2" xfId="61634"/>
    <cellStyle name="Процентный 5 9" xfId="61635"/>
    <cellStyle name="Процентный 5 9 2" xfId="61636"/>
    <cellStyle name="Процентный 6" xfId="29036"/>
    <cellStyle name="Процентный 6 2" xfId="29037"/>
    <cellStyle name="Процентный 6 2 2" xfId="61134"/>
    <cellStyle name="Процентный 6 3" xfId="61135"/>
    <cellStyle name="Процентный 7" xfId="29038"/>
    <cellStyle name="Процентный 7 2" xfId="29039"/>
    <cellStyle name="Процентный 7 2 2" xfId="61136"/>
    <cellStyle name="Процентный 7 3" xfId="61137"/>
    <cellStyle name="Процентный 8" xfId="29040"/>
    <cellStyle name="Процентный 8 2" xfId="29041"/>
    <cellStyle name="Процентный 8 2 2" xfId="61138"/>
    <cellStyle name="Процентный 8 3" xfId="61139"/>
    <cellStyle name="Процентный 9" xfId="29042"/>
    <cellStyle name="Процентный 9 2" xfId="29043"/>
    <cellStyle name="Процентный 9 2 2" xfId="61140"/>
    <cellStyle name="Процентный 9 3" xfId="61141"/>
    <cellStyle name="Связанная ячейка 2" xfId="29044"/>
    <cellStyle name="Связанная ячейка 2 10" xfId="29045"/>
    <cellStyle name="Связанная ячейка 2 10 2" xfId="58868"/>
    <cellStyle name="Связанная ячейка 2 11" xfId="29046"/>
    <cellStyle name="Связанная ячейка 2 11 2" xfId="58869"/>
    <cellStyle name="Связанная ячейка 2 12" xfId="29047"/>
    <cellStyle name="Связанная ячейка 2 12 2" xfId="58870"/>
    <cellStyle name="Связанная ячейка 2 13" xfId="29048"/>
    <cellStyle name="Связанная ячейка 2 13 2" xfId="58871"/>
    <cellStyle name="Связанная ячейка 2 14" xfId="29049"/>
    <cellStyle name="Связанная ячейка 2 14 2" xfId="58872"/>
    <cellStyle name="Связанная ячейка 2 15" xfId="29050"/>
    <cellStyle name="Связанная ячейка 2 15 2" xfId="58873"/>
    <cellStyle name="Связанная ячейка 2 16" xfId="29051"/>
    <cellStyle name="Связанная ячейка 2 16 2" xfId="58874"/>
    <cellStyle name="Связанная ячейка 2 17" xfId="29052"/>
    <cellStyle name="Связанная ячейка 2 17 2" xfId="58875"/>
    <cellStyle name="Связанная ячейка 2 18" xfId="29053"/>
    <cellStyle name="Связанная ячейка 2 18 2" xfId="58876"/>
    <cellStyle name="Связанная ячейка 2 19" xfId="29054"/>
    <cellStyle name="Связанная ячейка 2 19 2" xfId="58877"/>
    <cellStyle name="Связанная ячейка 2 2" xfId="29055"/>
    <cellStyle name="Связанная ячейка 2 2 2" xfId="58878"/>
    <cellStyle name="Связанная ячейка 2 2 3" xfId="61142"/>
    <cellStyle name="Связанная ячейка 2 20" xfId="29056"/>
    <cellStyle name="Связанная ячейка 2 20 2" xfId="58879"/>
    <cellStyle name="Связанная ячейка 2 21" xfId="29057"/>
    <cellStyle name="Связанная ячейка 2 21 2" xfId="58880"/>
    <cellStyle name="Связанная ячейка 2 22" xfId="29058"/>
    <cellStyle name="Связанная ячейка 2 22 2" xfId="58881"/>
    <cellStyle name="Связанная ячейка 2 23" xfId="29059"/>
    <cellStyle name="Связанная ячейка 2 23 2" xfId="58882"/>
    <cellStyle name="Связанная ячейка 2 24" xfId="58883"/>
    <cellStyle name="Связанная ячейка 2 25" xfId="61143"/>
    <cellStyle name="Связанная ячейка 2 3" xfId="29060"/>
    <cellStyle name="Связанная ячейка 2 3 2" xfId="58884"/>
    <cellStyle name="Связанная ячейка 2 3 3" xfId="61144"/>
    <cellStyle name="Связанная ячейка 2 4" xfId="29061"/>
    <cellStyle name="Связанная ячейка 2 4 2" xfId="58885"/>
    <cellStyle name="Связанная ячейка 2 4 3" xfId="61145"/>
    <cellStyle name="Связанная ячейка 2 5" xfId="29062"/>
    <cellStyle name="Связанная ячейка 2 5 2" xfId="58886"/>
    <cellStyle name="Связанная ячейка 2 5 3" xfId="61146"/>
    <cellStyle name="Связанная ячейка 2 6" xfId="29063"/>
    <cellStyle name="Связанная ячейка 2 6 2" xfId="58887"/>
    <cellStyle name="Связанная ячейка 2 7" xfId="29064"/>
    <cellStyle name="Связанная ячейка 2 7 2" xfId="58888"/>
    <cellStyle name="Связанная ячейка 2 8" xfId="29065"/>
    <cellStyle name="Связанная ячейка 2 8 2" xfId="58889"/>
    <cellStyle name="Связанная ячейка 2 9" xfId="29066"/>
    <cellStyle name="Связанная ячейка 2 9 2" xfId="58890"/>
    <cellStyle name="Связанная ячейка 3" xfId="29067"/>
    <cellStyle name="Связанная ячейка 3 10" xfId="29068"/>
    <cellStyle name="Связанная ячейка 3 10 2" xfId="58891"/>
    <cellStyle name="Связанная ячейка 3 11" xfId="29069"/>
    <cellStyle name="Связанная ячейка 3 11 2" xfId="58892"/>
    <cellStyle name="Связанная ячейка 3 12" xfId="29070"/>
    <cellStyle name="Связанная ячейка 3 12 2" xfId="58893"/>
    <cellStyle name="Связанная ячейка 3 13" xfId="29071"/>
    <cellStyle name="Связанная ячейка 3 13 2" xfId="58894"/>
    <cellStyle name="Связанная ячейка 3 14" xfId="29072"/>
    <cellStyle name="Связанная ячейка 3 14 2" xfId="58895"/>
    <cellStyle name="Связанная ячейка 3 15" xfId="29073"/>
    <cellStyle name="Связанная ячейка 3 15 2" xfId="58896"/>
    <cellStyle name="Связанная ячейка 3 16" xfId="29074"/>
    <cellStyle name="Связанная ячейка 3 16 2" xfId="58897"/>
    <cellStyle name="Связанная ячейка 3 17" xfId="29075"/>
    <cellStyle name="Связанная ячейка 3 17 2" xfId="58898"/>
    <cellStyle name="Связанная ячейка 3 18" xfId="29076"/>
    <cellStyle name="Связанная ячейка 3 18 2" xfId="58899"/>
    <cellStyle name="Связанная ячейка 3 19" xfId="29077"/>
    <cellStyle name="Связанная ячейка 3 19 2" xfId="58900"/>
    <cellStyle name="Связанная ячейка 3 2" xfId="29078"/>
    <cellStyle name="Связанная ячейка 3 2 2" xfId="58901"/>
    <cellStyle name="Связанная ячейка 3 20" xfId="29079"/>
    <cellStyle name="Связанная ячейка 3 20 2" xfId="58902"/>
    <cellStyle name="Связанная ячейка 3 21" xfId="29080"/>
    <cellStyle name="Связанная ячейка 3 21 2" xfId="58903"/>
    <cellStyle name="Связанная ячейка 3 22" xfId="29081"/>
    <cellStyle name="Связанная ячейка 3 22 2" xfId="58904"/>
    <cellStyle name="Связанная ячейка 3 23" xfId="29082"/>
    <cellStyle name="Связанная ячейка 3 23 2" xfId="58905"/>
    <cellStyle name="Связанная ячейка 3 24" xfId="58906"/>
    <cellStyle name="Связанная ячейка 3 25" xfId="61637"/>
    <cellStyle name="Связанная ячейка 3 3" xfId="29083"/>
    <cellStyle name="Связанная ячейка 3 3 2" xfId="58907"/>
    <cellStyle name="Связанная ячейка 3 4" xfId="29084"/>
    <cellStyle name="Связанная ячейка 3 4 2" xfId="58908"/>
    <cellStyle name="Связанная ячейка 3 5" xfId="29085"/>
    <cellStyle name="Связанная ячейка 3 5 2" xfId="58909"/>
    <cellStyle name="Связанная ячейка 3 6" xfId="29086"/>
    <cellStyle name="Связанная ячейка 3 6 2" xfId="58910"/>
    <cellStyle name="Связанная ячейка 3 7" xfId="29087"/>
    <cellStyle name="Связанная ячейка 3 7 2" xfId="58911"/>
    <cellStyle name="Связанная ячейка 3 8" xfId="29088"/>
    <cellStyle name="Связанная ячейка 3 8 2" xfId="58912"/>
    <cellStyle name="Связанная ячейка 3 9" xfId="29089"/>
    <cellStyle name="Связанная ячейка 3 9 2" xfId="58913"/>
    <cellStyle name="Связанная ячейка 4" xfId="29090"/>
    <cellStyle name="Связанная ячейка 4 2" xfId="58914"/>
    <cellStyle name="Связанная ячейка 5" xfId="29091"/>
    <cellStyle name="Связанная ячейка 5 2" xfId="58915"/>
    <cellStyle name="Связанная ячейка 6" xfId="29092"/>
    <cellStyle name="Связанная ячейка 6 2" xfId="58916"/>
    <cellStyle name="Связанная ячейка 7" xfId="29093"/>
    <cellStyle name="Стиль 1" xfId="25"/>
    <cellStyle name="Стиль 1 10" xfId="26"/>
    <cellStyle name="Стиль 1 10 2" xfId="29094"/>
    <cellStyle name="Стиль 1 10 3" xfId="29095"/>
    <cellStyle name="Стиль 1 10 4" xfId="61147"/>
    <cellStyle name="Стиль 1 11" xfId="29096"/>
    <cellStyle name="Стиль 1 11 2" xfId="61148"/>
    <cellStyle name="Стиль 1 12" xfId="29097"/>
    <cellStyle name="Стиль 1 12 2" xfId="61149"/>
    <cellStyle name="Стиль 1 13" xfId="29098"/>
    <cellStyle name="Стиль 1 13 2" xfId="61150"/>
    <cellStyle name="Стиль 1 14" xfId="29099"/>
    <cellStyle name="Стиль 1 14 2" xfId="61151"/>
    <cellStyle name="Стиль 1 15" xfId="29100"/>
    <cellStyle name="Стиль 1 15 2" xfId="61152"/>
    <cellStyle name="Стиль 1 16" xfId="29101"/>
    <cellStyle name="Стиль 1 16 2" xfId="61153"/>
    <cellStyle name="Стиль 1 17" xfId="29102"/>
    <cellStyle name="Стиль 1 17 2" xfId="61154"/>
    <cellStyle name="Стиль 1 18" xfId="29103"/>
    <cellStyle name="Стиль 1 18 2" xfId="61155"/>
    <cellStyle name="Стиль 1 19" xfId="29104"/>
    <cellStyle name="Стиль 1 19 2" xfId="61156"/>
    <cellStyle name="Стиль 1 2" xfId="29105"/>
    <cellStyle name="Стиль 1 2 10" xfId="29106"/>
    <cellStyle name="Стиль 1 2 11" xfId="29107"/>
    <cellStyle name="Стиль 1 2 12" xfId="29108"/>
    <cellStyle name="Стиль 1 2 13" xfId="29109"/>
    <cellStyle name="Стиль 1 2 14" xfId="29110"/>
    <cellStyle name="Стиль 1 2 15" xfId="29111"/>
    <cellStyle name="Стиль 1 2 16" xfId="29112"/>
    <cellStyle name="Стиль 1 2 16 2" xfId="58917"/>
    <cellStyle name="Стиль 1 2 17" xfId="59151"/>
    <cellStyle name="Стиль 1 2 18" xfId="61157"/>
    <cellStyle name="Стиль 1 2 2" xfId="29113"/>
    <cellStyle name="Стиль 1 2 2 2" xfId="29114"/>
    <cellStyle name="Стиль 1 2 2 2 2" xfId="58918"/>
    <cellStyle name="Стиль 1 2 2 3" xfId="29115"/>
    <cellStyle name="Стиль 1 2 2 3 2" xfId="58919"/>
    <cellStyle name="Стиль 1 2 2 4" xfId="29116"/>
    <cellStyle name="Стиль 1 2 2 4 2" xfId="58920"/>
    <cellStyle name="Стиль 1 2 2 5" xfId="29117"/>
    <cellStyle name="Стиль 1 2 2 5 2" xfId="58921"/>
    <cellStyle name="Стиль 1 2 2 6" xfId="29118"/>
    <cellStyle name="Стиль 1 2 2 6 2" xfId="58922"/>
    <cellStyle name="Стиль 1 2 2 7" xfId="61638"/>
    <cellStyle name="Стиль 1 2 3" xfId="29119"/>
    <cellStyle name="Стиль 1 2 3 2" xfId="29120"/>
    <cellStyle name="Стиль 1 2 3 2 2" xfId="58923"/>
    <cellStyle name="Стиль 1 2 4" xfId="29121"/>
    <cellStyle name="Стиль 1 2 4 2" xfId="29122"/>
    <cellStyle name="Стиль 1 2 4 2 2" xfId="58924"/>
    <cellStyle name="Стиль 1 2 5" xfId="29123"/>
    <cellStyle name="Стиль 1 2 5 2" xfId="29124"/>
    <cellStyle name="Стиль 1 2 5 2 2" xfId="58925"/>
    <cellStyle name="Стиль 1 2 6" xfId="29125"/>
    <cellStyle name="Стиль 1 2 7" xfId="29126"/>
    <cellStyle name="Стиль 1 2 8" xfId="29127"/>
    <cellStyle name="Стиль 1 2 9" xfId="29128"/>
    <cellStyle name="Стиль 1 20" xfId="29129"/>
    <cellStyle name="Стиль 1 20 2" xfId="61158"/>
    <cellStyle name="Стиль 1 21" xfId="29130"/>
    <cellStyle name="Стиль 1 21 2" xfId="61639"/>
    <cellStyle name="Стиль 1 22" xfId="29131"/>
    <cellStyle name="Стиль 1 23" xfId="29132"/>
    <cellStyle name="Стиль 1 24" xfId="29133"/>
    <cellStyle name="Стиль 1 25" xfId="29134"/>
    <cellStyle name="Стиль 1 26" xfId="29135"/>
    <cellStyle name="Стиль 1 27" xfId="29136"/>
    <cellStyle name="Стиль 1 28" xfId="29137"/>
    <cellStyle name="Стиль 1 29" xfId="29138"/>
    <cellStyle name="Стиль 1 3" xfId="29139"/>
    <cellStyle name="Стиль 1 3 2" xfId="29140"/>
    <cellStyle name="Стиль 1 3 2 2" xfId="58926"/>
    <cellStyle name="Стиль 1 3 3" xfId="61159"/>
    <cellStyle name="Стиль 1 30" xfId="29141"/>
    <cellStyle name="Стиль 1 31" xfId="29142"/>
    <cellStyle name="Стиль 1 32" xfId="29143"/>
    <cellStyle name="Стиль 1 33" xfId="29144"/>
    <cellStyle name="Стиль 1 34" xfId="29145"/>
    <cellStyle name="Стиль 1 35" xfId="29146"/>
    <cellStyle name="Стиль 1 36" xfId="29147"/>
    <cellStyle name="Стиль 1 37" xfId="29148"/>
    <cellStyle name="Стиль 1 38" xfId="29149"/>
    <cellStyle name="Стиль 1 39" xfId="29150"/>
    <cellStyle name="Стиль 1 4" xfId="29151"/>
    <cellStyle name="Стиль 1 4 2" xfId="29152"/>
    <cellStyle name="Стиль 1 4 2 2" xfId="58927"/>
    <cellStyle name="Стиль 1 4 3" xfId="61160"/>
    <cellStyle name="Стиль 1 40" xfId="29153"/>
    <cellStyle name="Стиль 1 41" xfId="29154"/>
    <cellStyle name="Стиль 1 42" xfId="29155"/>
    <cellStyle name="Стиль 1 43" xfId="29156"/>
    <cellStyle name="Стиль 1 44" xfId="29157"/>
    <cellStyle name="Стиль 1 45" xfId="29158"/>
    <cellStyle name="Стиль 1 46" xfId="29159"/>
    <cellStyle name="Стиль 1 47" xfId="29160"/>
    <cellStyle name="Стиль 1 48" xfId="29161"/>
    <cellStyle name="Стиль 1 49" xfId="29162"/>
    <cellStyle name="Стиль 1 5" xfId="29163"/>
    <cellStyle name="Стиль 1 5 2" xfId="29164"/>
    <cellStyle name="Стиль 1 5 2 2" xfId="58928"/>
    <cellStyle name="Стиль 1 5 3" xfId="61161"/>
    <cellStyle name="Стиль 1 50" xfId="29165"/>
    <cellStyle name="Стиль 1 51" xfId="29166"/>
    <cellStyle name="Стиль 1 52" xfId="29167"/>
    <cellStyle name="Стиль 1 53" xfId="29168"/>
    <cellStyle name="Стиль 1 54" xfId="29169"/>
    <cellStyle name="Стиль 1 55" xfId="29170"/>
    <cellStyle name="Стиль 1 55 2" xfId="58929"/>
    <cellStyle name="Стиль 1 56" xfId="29171"/>
    <cellStyle name="Стиль 1 57" xfId="59152"/>
    <cellStyle name="Стиль 1 58" xfId="61162"/>
    <cellStyle name="Стиль 1 6" xfId="29172"/>
    <cellStyle name="Стиль 1 6 2" xfId="61163"/>
    <cellStyle name="Стиль 1 7" xfId="29173"/>
    <cellStyle name="Стиль 1 7 2" xfId="61164"/>
    <cellStyle name="Стиль 1 8" xfId="29174"/>
    <cellStyle name="Стиль 1 8 2" xfId="61165"/>
    <cellStyle name="Стиль 1 9" xfId="29175"/>
    <cellStyle name="Стиль 1 9 2" xfId="61166"/>
    <cellStyle name="Текст предупреждения 2" xfId="29176"/>
    <cellStyle name="Текст предупреждения 2 10" xfId="29177"/>
    <cellStyle name="Текст предупреждения 2 10 2" xfId="58930"/>
    <cellStyle name="Текст предупреждения 2 11" xfId="29178"/>
    <cellStyle name="Текст предупреждения 2 11 2" xfId="58931"/>
    <cellStyle name="Текст предупреждения 2 12" xfId="29179"/>
    <cellStyle name="Текст предупреждения 2 12 2" xfId="58932"/>
    <cellStyle name="Текст предупреждения 2 13" xfId="29180"/>
    <cellStyle name="Текст предупреждения 2 13 2" xfId="58933"/>
    <cellStyle name="Текст предупреждения 2 14" xfId="29181"/>
    <cellStyle name="Текст предупреждения 2 14 2" xfId="58934"/>
    <cellStyle name="Текст предупреждения 2 15" xfId="29182"/>
    <cellStyle name="Текст предупреждения 2 15 2" xfId="58935"/>
    <cellStyle name="Текст предупреждения 2 16" xfId="29183"/>
    <cellStyle name="Текст предупреждения 2 16 2" xfId="58936"/>
    <cellStyle name="Текст предупреждения 2 17" xfId="29184"/>
    <cellStyle name="Текст предупреждения 2 17 2" xfId="58937"/>
    <cellStyle name="Текст предупреждения 2 18" xfId="29185"/>
    <cellStyle name="Текст предупреждения 2 18 2" xfId="58938"/>
    <cellStyle name="Текст предупреждения 2 19" xfId="29186"/>
    <cellStyle name="Текст предупреждения 2 19 2" xfId="58939"/>
    <cellStyle name="Текст предупреждения 2 2" xfId="29187"/>
    <cellStyle name="Текст предупреждения 2 2 2" xfId="58940"/>
    <cellStyle name="Текст предупреждения 2 2 3" xfId="61167"/>
    <cellStyle name="Текст предупреждения 2 20" xfId="29188"/>
    <cellStyle name="Текст предупреждения 2 20 2" xfId="58941"/>
    <cellStyle name="Текст предупреждения 2 21" xfId="29189"/>
    <cellStyle name="Текст предупреждения 2 21 2" xfId="58942"/>
    <cellStyle name="Текст предупреждения 2 22" xfId="29190"/>
    <cellStyle name="Текст предупреждения 2 22 2" xfId="58943"/>
    <cellStyle name="Текст предупреждения 2 23" xfId="29191"/>
    <cellStyle name="Текст предупреждения 2 23 2" xfId="58944"/>
    <cellStyle name="Текст предупреждения 2 24" xfId="58945"/>
    <cellStyle name="Текст предупреждения 2 25" xfId="61168"/>
    <cellStyle name="Текст предупреждения 2 3" xfId="29192"/>
    <cellStyle name="Текст предупреждения 2 3 2" xfId="58946"/>
    <cellStyle name="Текст предупреждения 2 3 3" xfId="61169"/>
    <cellStyle name="Текст предупреждения 2 4" xfId="29193"/>
    <cellStyle name="Текст предупреждения 2 4 2" xfId="58947"/>
    <cellStyle name="Текст предупреждения 2 4 3" xfId="61170"/>
    <cellStyle name="Текст предупреждения 2 5" xfId="29194"/>
    <cellStyle name="Текст предупреждения 2 5 2" xfId="58948"/>
    <cellStyle name="Текст предупреждения 2 5 3" xfId="61171"/>
    <cellStyle name="Текст предупреждения 2 6" xfId="29195"/>
    <cellStyle name="Текст предупреждения 2 6 2" xfId="58949"/>
    <cellStyle name="Текст предупреждения 2 7" xfId="29196"/>
    <cellStyle name="Текст предупреждения 2 7 2" xfId="58950"/>
    <cellStyle name="Текст предупреждения 2 8" xfId="29197"/>
    <cellStyle name="Текст предупреждения 2 8 2" xfId="58951"/>
    <cellStyle name="Текст предупреждения 2 9" xfId="29198"/>
    <cellStyle name="Текст предупреждения 2 9 2" xfId="58952"/>
    <cellStyle name="Текст предупреждения 3" xfId="29199"/>
    <cellStyle name="Текст предупреждения 3 10" xfId="29200"/>
    <cellStyle name="Текст предупреждения 3 10 2" xfId="58953"/>
    <cellStyle name="Текст предупреждения 3 11" xfId="29201"/>
    <cellStyle name="Текст предупреждения 3 11 2" xfId="58954"/>
    <cellStyle name="Текст предупреждения 3 12" xfId="29202"/>
    <cellStyle name="Текст предупреждения 3 12 2" xfId="58955"/>
    <cellStyle name="Текст предупреждения 3 13" xfId="29203"/>
    <cellStyle name="Текст предупреждения 3 13 2" xfId="58956"/>
    <cellStyle name="Текст предупреждения 3 14" xfId="29204"/>
    <cellStyle name="Текст предупреждения 3 14 2" xfId="58957"/>
    <cellStyle name="Текст предупреждения 3 15" xfId="29205"/>
    <cellStyle name="Текст предупреждения 3 15 2" xfId="58958"/>
    <cellStyle name="Текст предупреждения 3 16" xfId="29206"/>
    <cellStyle name="Текст предупреждения 3 16 2" xfId="58959"/>
    <cellStyle name="Текст предупреждения 3 17" xfId="29207"/>
    <cellStyle name="Текст предупреждения 3 17 2" xfId="58960"/>
    <cellStyle name="Текст предупреждения 3 18" xfId="29208"/>
    <cellStyle name="Текст предупреждения 3 18 2" xfId="58961"/>
    <cellStyle name="Текст предупреждения 3 19" xfId="29209"/>
    <cellStyle name="Текст предупреждения 3 19 2" xfId="58962"/>
    <cellStyle name="Текст предупреждения 3 2" xfId="29210"/>
    <cellStyle name="Текст предупреждения 3 2 2" xfId="58963"/>
    <cellStyle name="Текст предупреждения 3 20" xfId="29211"/>
    <cellStyle name="Текст предупреждения 3 20 2" xfId="58964"/>
    <cellStyle name="Текст предупреждения 3 21" xfId="29212"/>
    <cellStyle name="Текст предупреждения 3 21 2" xfId="58965"/>
    <cellStyle name="Текст предупреждения 3 22" xfId="29213"/>
    <cellStyle name="Текст предупреждения 3 22 2" xfId="58966"/>
    <cellStyle name="Текст предупреждения 3 23" xfId="29214"/>
    <cellStyle name="Текст предупреждения 3 23 2" xfId="58967"/>
    <cellStyle name="Текст предупреждения 3 24" xfId="58968"/>
    <cellStyle name="Текст предупреждения 3 25" xfId="61640"/>
    <cellStyle name="Текст предупреждения 3 3" xfId="29215"/>
    <cellStyle name="Текст предупреждения 3 3 2" xfId="58969"/>
    <cellStyle name="Текст предупреждения 3 4" xfId="29216"/>
    <cellStyle name="Текст предупреждения 3 4 2" xfId="58970"/>
    <cellStyle name="Текст предупреждения 3 5" xfId="29217"/>
    <cellStyle name="Текст предупреждения 3 5 2" xfId="58971"/>
    <cellStyle name="Текст предупреждения 3 6" xfId="29218"/>
    <cellStyle name="Текст предупреждения 3 6 2" xfId="58972"/>
    <cellStyle name="Текст предупреждения 3 7" xfId="29219"/>
    <cellStyle name="Текст предупреждения 3 7 2" xfId="58973"/>
    <cellStyle name="Текст предупреждения 3 8" xfId="29220"/>
    <cellStyle name="Текст предупреждения 3 8 2" xfId="58974"/>
    <cellStyle name="Текст предупреждения 3 9" xfId="29221"/>
    <cellStyle name="Текст предупреждения 3 9 2" xfId="58975"/>
    <cellStyle name="Текст предупреждения 4" xfId="29222"/>
    <cellStyle name="Текст предупреждения 4 2" xfId="58976"/>
    <cellStyle name="Текст предупреждения 5" xfId="29223"/>
    <cellStyle name="Текст предупреждения 5 2" xfId="58977"/>
    <cellStyle name="Текст предупреждения 6" xfId="29224"/>
    <cellStyle name="Текст предупреждения 6 2" xfId="58978"/>
    <cellStyle name="Текст предупреждения 7" xfId="29225"/>
    <cellStyle name="Текстовый" xfId="29226"/>
    <cellStyle name="Текстовый 2" xfId="61172"/>
    <cellStyle name="Тысячи [0]_22гк" xfId="29227"/>
    <cellStyle name="Тысячи_22гк" xfId="29228"/>
    <cellStyle name="Финансовый" xfId="61891" builtinId="3"/>
    <cellStyle name="Финансовый [0] 2" xfId="29229"/>
    <cellStyle name="Финансовый [0] 2 2" xfId="29230"/>
    <cellStyle name="Финансовый [0] 2 2 2" xfId="59153"/>
    <cellStyle name="Финансовый [0] 2 3" xfId="59154"/>
    <cellStyle name="Финансовый [0] 2 4" xfId="61173"/>
    <cellStyle name="Финансовый 10" xfId="29231"/>
    <cellStyle name="Финансовый 10 2" xfId="59155"/>
    <cellStyle name="Финансовый 10 3" xfId="61641"/>
    <cellStyle name="Финансовый 11" xfId="29232"/>
    <cellStyle name="Финансовый 11 2" xfId="59156"/>
    <cellStyle name="Финансовый 11 29 9" xfId="29233"/>
    <cellStyle name="Финансовый 11 29 9 10" xfId="29234"/>
    <cellStyle name="Финансовый 11 29 9 10 10" xfId="29235"/>
    <cellStyle name="Финансовый 11 29 9 10 10 2" xfId="59157"/>
    <cellStyle name="Финансовый 11 29 9 10 11" xfId="29236"/>
    <cellStyle name="Финансовый 11 29 9 10 11 2" xfId="59158"/>
    <cellStyle name="Финансовый 11 29 9 10 12" xfId="29237"/>
    <cellStyle name="Финансовый 11 29 9 10 12 2" xfId="59159"/>
    <cellStyle name="Финансовый 11 29 9 10 13" xfId="29238"/>
    <cellStyle name="Финансовый 11 29 9 10 13 2" xfId="59160"/>
    <cellStyle name="Финансовый 11 29 9 10 14" xfId="29239"/>
    <cellStyle name="Финансовый 11 29 9 10 14 2" xfId="59161"/>
    <cellStyle name="Финансовый 11 29 9 10 15" xfId="29240"/>
    <cellStyle name="Финансовый 11 29 9 10 15 2" xfId="59162"/>
    <cellStyle name="Финансовый 11 29 9 10 16" xfId="29241"/>
    <cellStyle name="Финансовый 11 29 9 10 16 2" xfId="59163"/>
    <cellStyle name="Финансовый 11 29 9 10 17" xfId="29242"/>
    <cellStyle name="Финансовый 11 29 9 10 17 2" xfId="59164"/>
    <cellStyle name="Финансовый 11 29 9 10 18" xfId="29243"/>
    <cellStyle name="Финансовый 11 29 9 10 18 2" xfId="59165"/>
    <cellStyle name="Финансовый 11 29 9 10 19" xfId="29244"/>
    <cellStyle name="Финансовый 11 29 9 10 19 2" xfId="59166"/>
    <cellStyle name="Финансовый 11 29 9 10 2" xfId="29245"/>
    <cellStyle name="Финансовый 11 29 9 10 2 2" xfId="59167"/>
    <cellStyle name="Финансовый 11 29 9 10 20" xfId="29246"/>
    <cellStyle name="Финансовый 11 29 9 10 20 2" xfId="59168"/>
    <cellStyle name="Финансовый 11 29 9 10 21" xfId="29247"/>
    <cellStyle name="Финансовый 11 29 9 10 21 2" xfId="59169"/>
    <cellStyle name="Финансовый 11 29 9 10 22" xfId="29248"/>
    <cellStyle name="Финансовый 11 29 9 10 22 2" xfId="59170"/>
    <cellStyle name="Финансовый 11 29 9 10 23" xfId="29249"/>
    <cellStyle name="Финансовый 11 29 9 10 23 2" xfId="59171"/>
    <cellStyle name="Финансовый 11 29 9 10 24" xfId="59172"/>
    <cellStyle name="Финансовый 11 29 9 10 3" xfId="29250"/>
    <cellStyle name="Финансовый 11 29 9 10 3 2" xfId="59173"/>
    <cellStyle name="Финансовый 11 29 9 10 4" xfId="29251"/>
    <cellStyle name="Финансовый 11 29 9 10 4 2" xfId="59174"/>
    <cellStyle name="Финансовый 11 29 9 10 5" xfId="29252"/>
    <cellStyle name="Финансовый 11 29 9 10 5 2" xfId="59175"/>
    <cellStyle name="Финансовый 11 29 9 10 6" xfId="29253"/>
    <cellStyle name="Финансовый 11 29 9 10 6 2" xfId="59176"/>
    <cellStyle name="Финансовый 11 29 9 10 7" xfId="29254"/>
    <cellStyle name="Финансовый 11 29 9 10 7 2" xfId="59177"/>
    <cellStyle name="Финансовый 11 29 9 10 8" xfId="29255"/>
    <cellStyle name="Финансовый 11 29 9 10 8 2" xfId="59178"/>
    <cellStyle name="Финансовый 11 29 9 10 9" xfId="29256"/>
    <cellStyle name="Финансовый 11 29 9 10 9 2" xfId="59179"/>
    <cellStyle name="Финансовый 11 29 9 11" xfId="29257"/>
    <cellStyle name="Финансовый 11 29 9 11 10" xfId="29258"/>
    <cellStyle name="Финансовый 11 29 9 11 10 2" xfId="59180"/>
    <cellStyle name="Финансовый 11 29 9 11 11" xfId="29259"/>
    <cellStyle name="Финансовый 11 29 9 11 11 2" xfId="59181"/>
    <cellStyle name="Финансовый 11 29 9 11 12" xfId="29260"/>
    <cellStyle name="Финансовый 11 29 9 11 12 2" xfId="59182"/>
    <cellStyle name="Финансовый 11 29 9 11 13" xfId="29261"/>
    <cellStyle name="Финансовый 11 29 9 11 13 2" xfId="59183"/>
    <cellStyle name="Финансовый 11 29 9 11 14" xfId="29262"/>
    <cellStyle name="Финансовый 11 29 9 11 14 2" xfId="59184"/>
    <cellStyle name="Финансовый 11 29 9 11 15" xfId="29263"/>
    <cellStyle name="Финансовый 11 29 9 11 15 2" xfId="59185"/>
    <cellStyle name="Финансовый 11 29 9 11 16" xfId="29264"/>
    <cellStyle name="Финансовый 11 29 9 11 16 2" xfId="59186"/>
    <cellStyle name="Финансовый 11 29 9 11 17" xfId="29265"/>
    <cellStyle name="Финансовый 11 29 9 11 17 2" xfId="59187"/>
    <cellStyle name="Финансовый 11 29 9 11 18" xfId="29266"/>
    <cellStyle name="Финансовый 11 29 9 11 18 2" xfId="59188"/>
    <cellStyle name="Финансовый 11 29 9 11 19" xfId="59189"/>
    <cellStyle name="Финансовый 11 29 9 11 2" xfId="29267"/>
    <cellStyle name="Финансовый 11 29 9 11 2 2" xfId="59190"/>
    <cellStyle name="Финансовый 11 29 9 11 3" xfId="29268"/>
    <cellStyle name="Финансовый 11 29 9 11 3 2" xfId="59191"/>
    <cellStyle name="Финансовый 11 29 9 11 4" xfId="29269"/>
    <cellStyle name="Финансовый 11 29 9 11 4 2" xfId="59192"/>
    <cellStyle name="Финансовый 11 29 9 11 5" xfId="29270"/>
    <cellStyle name="Финансовый 11 29 9 11 5 2" xfId="59193"/>
    <cellStyle name="Финансовый 11 29 9 11 6" xfId="29271"/>
    <cellStyle name="Финансовый 11 29 9 11 6 2" xfId="59194"/>
    <cellStyle name="Финансовый 11 29 9 11 7" xfId="29272"/>
    <cellStyle name="Финансовый 11 29 9 11 7 2" xfId="59195"/>
    <cellStyle name="Финансовый 11 29 9 11 8" xfId="29273"/>
    <cellStyle name="Финансовый 11 29 9 11 8 2" xfId="59196"/>
    <cellStyle name="Финансовый 11 29 9 11 9" xfId="29274"/>
    <cellStyle name="Финансовый 11 29 9 11 9 2" xfId="59197"/>
    <cellStyle name="Финансовый 11 29 9 12" xfId="29275"/>
    <cellStyle name="Финансовый 11 29 9 12 10" xfId="29276"/>
    <cellStyle name="Финансовый 11 29 9 12 10 2" xfId="59198"/>
    <cellStyle name="Финансовый 11 29 9 12 11" xfId="29277"/>
    <cellStyle name="Финансовый 11 29 9 12 11 2" xfId="59199"/>
    <cellStyle name="Финансовый 11 29 9 12 12" xfId="29278"/>
    <cellStyle name="Финансовый 11 29 9 12 12 2" xfId="59200"/>
    <cellStyle name="Финансовый 11 29 9 12 13" xfId="29279"/>
    <cellStyle name="Финансовый 11 29 9 12 13 2" xfId="59201"/>
    <cellStyle name="Финансовый 11 29 9 12 14" xfId="29280"/>
    <cellStyle name="Финансовый 11 29 9 12 14 2" xfId="59202"/>
    <cellStyle name="Финансовый 11 29 9 12 15" xfId="29281"/>
    <cellStyle name="Финансовый 11 29 9 12 15 2" xfId="59203"/>
    <cellStyle name="Финансовый 11 29 9 12 16" xfId="29282"/>
    <cellStyle name="Финансовый 11 29 9 12 16 2" xfId="59204"/>
    <cellStyle name="Финансовый 11 29 9 12 17" xfId="29283"/>
    <cellStyle name="Финансовый 11 29 9 12 17 2" xfId="59205"/>
    <cellStyle name="Финансовый 11 29 9 12 18" xfId="29284"/>
    <cellStyle name="Финансовый 11 29 9 12 18 2" xfId="59206"/>
    <cellStyle name="Финансовый 11 29 9 12 19" xfId="59207"/>
    <cellStyle name="Финансовый 11 29 9 12 2" xfId="29285"/>
    <cellStyle name="Финансовый 11 29 9 12 2 2" xfId="59208"/>
    <cellStyle name="Финансовый 11 29 9 12 3" xfId="29286"/>
    <cellStyle name="Финансовый 11 29 9 12 3 2" xfId="59209"/>
    <cellStyle name="Финансовый 11 29 9 12 4" xfId="29287"/>
    <cellStyle name="Финансовый 11 29 9 12 4 2" xfId="59210"/>
    <cellStyle name="Финансовый 11 29 9 12 5" xfId="29288"/>
    <cellStyle name="Финансовый 11 29 9 12 5 2" xfId="59211"/>
    <cellStyle name="Финансовый 11 29 9 12 6" xfId="29289"/>
    <cellStyle name="Финансовый 11 29 9 12 6 2" xfId="59212"/>
    <cellStyle name="Финансовый 11 29 9 12 7" xfId="29290"/>
    <cellStyle name="Финансовый 11 29 9 12 7 2" xfId="59213"/>
    <cellStyle name="Финансовый 11 29 9 12 8" xfId="29291"/>
    <cellStyle name="Финансовый 11 29 9 12 8 2" xfId="59214"/>
    <cellStyle name="Финансовый 11 29 9 12 9" xfId="29292"/>
    <cellStyle name="Финансовый 11 29 9 12 9 2" xfId="59215"/>
    <cellStyle name="Финансовый 11 29 9 13" xfId="29293"/>
    <cellStyle name="Финансовый 11 29 9 13 10" xfId="29294"/>
    <cellStyle name="Финансовый 11 29 9 13 10 2" xfId="59216"/>
    <cellStyle name="Финансовый 11 29 9 13 11" xfId="29295"/>
    <cellStyle name="Финансовый 11 29 9 13 11 2" xfId="59217"/>
    <cellStyle name="Финансовый 11 29 9 13 12" xfId="29296"/>
    <cellStyle name="Финансовый 11 29 9 13 12 2" xfId="59218"/>
    <cellStyle name="Финансовый 11 29 9 13 13" xfId="29297"/>
    <cellStyle name="Финансовый 11 29 9 13 13 2" xfId="59219"/>
    <cellStyle name="Финансовый 11 29 9 13 14" xfId="29298"/>
    <cellStyle name="Финансовый 11 29 9 13 14 2" xfId="59220"/>
    <cellStyle name="Финансовый 11 29 9 13 15" xfId="29299"/>
    <cellStyle name="Финансовый 11 29 9 13 15 2" xfId="59221"/>
    <cellStyle name="Финансовый 11 29 9 13 16" xfId="29300"/>
    <cellStyle name="Финансовый 11 29 9 13 16 2" xfId="59222"/>
    <cellStyle name="Финансовый 11 29 9 13 17" xfId="29301"/>
    <cellStyle name="Финансовый 11 29 9 13 17 2" xfId="59223"/>
    <cellStyle name="Финансовый 11 29 9 13 18" xfId="29302"/>
    <cellStyle name="Финансовый 11 29 9 13 18 2" xfId="59224"/>
    <cellStyle name="Финансовый 11 29 9 13 19" xfId="59225"/>
    <cellStyle name="Финансовый 11 29 9 13 2" xfId="29303"/>
    <cellStyle name="Финансовый 11 29 9 13 2 2" xfId="59226"/>
    <cellStyle name="Финансовый 11 29 9 13 3" xfId="29304"/>
    <cellStyle name="Финансовый 11 29 9 13 3 2" xfId="59227"/>
    <cellStyle name="Финансовый 11 29 9 13 4" xfId="29305"/>
    <cellStyle name="Финансовый 11 29 9 13 4 2" xfId="59228"/>
    <cellStyle name="Финансовый 11 29 9 13 5" xfId="29306"/>
    <cellStyle name="Финансовый 11 29 9 13 5 2" xfId="59229"/>
    <cellStyle name="Финансовый 11 29 9 13 6" xfId="29307"/>
    <cellStyle name="Финансовый 11 29 9 13 6 2" xfId="59230"/>
    <cellStyle name="Финансовый 11 29 9 13 7" xfId="29308"/>
    <cellStyle name="Финансовый 11 29 9 13 7 2" xfId="59231"/>
    <cellStyle name="Финансовый 11 29 9 13 8" xfId="29309"/>
    <cellStyle name="Финансовый 11 29 9 13 8 2" xfId="59232"/>
    <cellStyle name="Финансовый 11 29 9 13 9" xfId="29310"/>
    <cellStyle name="Финансовый 11 29 9 13 9 2" xfId="59233"/>
    <cellStyle name="Финансовый 11 29 9 14" xfId="29311"/>
    <cellStyle name="Финансовый 11 29 9 14 2" xfId="59234"/>
    <cellStyle name="Финансовый 11 29 9 15" xfId="29312"/>
    <cellStyle name="Финансовый 11 29 9 15 2" xfId="59235"/>
    <cellStyle name="Финансовый 11 29 9 16" xfId="29313"/>
    <cellStyle name="Финансовый 11 29 9 16 2" xfId="59236"/>
    <cellStyle name="Финансовый 11 29 9 17" xfId="29314"/>
    <cellStyle name="Финансовый 11 29 9 17 2" xfId="59237"/>
    <cellStyle name="Финансовый 11 29 9 18" xfId="29315"/>
    <cellStyle name="Финансовый 11 29 9 18 2" xfId="59238"/>
    <cellStyle name="Финансовый 11 29 9 19" xfId="29316"/>
    <cellStyle name="Финансовый 11 29 9 19 2" xfId="59239"/>
    <cellStyle name="Финансовый 11 29 9 2" xfId="29317"/>
    <cellStyle name="Финансовый 11 29 9 2 2" xfId="29318"/>
    <cellStyle name="Финансовый 11 29 9 2 2 2" xfId="59240"/>
    <cellStyle name="Финансовый 11 29 9 2 3" xfId="59241"/>
    <cellStyle name="Финансовый 11 29 9 20" xfId="29319"/>
    <cellStyle name="Финансовый 11 29 9 20 2" xfId="59242"/>
    <cellStyle name="Финансовый 11 29 9 21" xfId="29320"/>
    <cellStyle name="Финансовый 11 29 9 21 2" xfId="59243"/>
    <cellStyle name="Финансовый 11 29 9 22" xfId="29321"/>
    <cellStyle name="Финансовый 11 29 9 22 2" xfId="59244"/>
    <cellStyle name="Финансовый 11 29 9 23" xfId="29322"/>
    <cellStyle name="Финансовый 11 29 9 23 2" xfId="59245"/>
    <cellStyle name="Финансовый 11 29 9 24" xfId="29323"/>
    <cellStyle name="Финансовый 11 29 9 24 2" xfId="59246"/>
    <cellStyle name="Финансовый 11 29 9 25" xfId="29324"/>
    <cellStyle name="Финансовый 11 29 9 25 2" xfId="59247"/>
    <cellStyle name="Финансовый 11 29 9 26" xfId="29325"/>
    <cellStyle name="Финансовый 11 29 9 26 2" xfId="59248"/>
    <cellStyle name="Финансовый 11 29 9 27" xfId="29326"/>
    <cellStyle name="Финансовый 11 29 9 27 2" xfId="59249"/>
    <cellStyle name="Финансовый 11 29 9 28" xfId="29327"/>
    <cellStyle name="Финансовый 11 29 9 28 2" xfId="59250"/>
    <cellStyle name="Финансовый 11 29 9 29" xfId="29328"/>
    <cellStyle name="Финансовый 11 29 9 29 2" xfId="59251"/>
    <cellStyle name="Финансовый 11 29 9 3" xfId="29329"/>
    <cellStyle name="Финансовый 11 29 9 3 2" xfId="59252"/>
    <cellStyle name="Финансовый 11 29 9 30" xfId="29330"/>
    <cellStyle name="Финансовый 11 29 9 30 2" xfId="59253"/>
    <cellStyle name="Финансовый 11 29 9 31" xfId="29331"/>
    <cellStyle name="Финансовый 11 29 9 31 2" xfId="59254"/>
    <cellStyle name="Финансовый 11 29 9 32" xfId="29332"/>
    <cellStyle name="Финансовый 11 29 9 32 2" xfId="59255"/>
    <cellStyle name="Финансовый 11 29 9 33" xfId="59256"/>
    <cellStyle name="Финансовый 11 29 9 4" xfId="29333"/>
    <cellStyle name="Финансовый 11 29 9 4 2" xfId="59257"/>
    <cellStyle name="Финансовый 11 29 9 5" xfId="29334"/>
    <cellStyle name="Финансовый 11 29 9 5 2" xfId="59258"/>
    <cellStyle name="Финансовый 11 29 9 6" xfId="29335"/>
    <cellStyle name="Финансовый 11 29 9 6 2" xfId="59259"/>
    <cellStyle name="Финансовый 11 29 9 7" xfId="29336"/>
    <cellStyle name="Финансовый 11 29 9 7 2" xfId="59260"/>
    <cellStyle name="Финансовый 11 29 9 8" xfId="29337"/>
    <cellStyle name="Финансовый 11 29 9 8 2" xfId="59261"/>
    <cellStyle name="Финансовый 11 29 9 9" xfId="29338"/>
    <cellStyle name="Финансовый 11 29 9 9 10" xfId="29339"/>
    <cellStyle name="Финансовый 11 29 9 9 10 2" xfId="59262"/>
    <cellStyle name="Финансовый 11 29 9 9 11" xfId="29340"/>
    <cellStyle name="Финансовый 11 29 9 9 11 2" xfId="59263"/>
    <cellStyle name="Финансовый 11 29 9 9 12" xfId="29341"/>
    <cellStyle name="Финансовый 11 29 9 9 12 2" xfId="59264"/>
    <cellStyle name="Финансовый 11 29 9 9 13" xfId="29342"/>
    <cellStyle name="Финансовый 11 29 9 9 13 2" xfId="59265"/>
    <cellStyle name="Финансовый 11 29 9 9 14" xfId="29343"/>
    <cellStyle name="Финансовый 11 29 9 9 14 2" xfId="59266"/>
    <cellStyle name="Финансовый 11 29 9 9 15" xfId="29344"/>
    <cellStyle name="Финансовый 11 29 9 9 15 2" xfId="59267"/>
    <cellStyle name="Финансовый 11 29 9 9 16" xfId="29345"/>
    <cellStyle name="Финансовый 11 29 9 9 16 2" xfId="59268"/>
    <cellStyle name="Финансовый 11 29 9 9 17" xfId="29346"/>
    <cellStyle name="Финансовый 11 29 9 9 17 2" xfId="59269"/>
    <cellStyle name="Финансовый 11 29 9 9 18" xfId="29347"/>
    <cellStyle name="Финансовый 11 29 9 9 18 2" xfId="59270"/>
    <cellStyle name="Финансовый 11 29 9 9 19" xfId="29348"/>
    <cellStyle name="Финансовый 11 29 9 9 19 2" xfId="59271"/>
    <cellStyle name="Финансовый 11 29 9 9 2" xfId="29349"/>
    <cellStyle name="Финансовый 11 29 9 9 2 2" xfId="59272"/>
    <cellStyle name="Финансовый 11 29 9 9 20" xfId="29350"/>
    <cellStyle name="Финансовый 11 29 9 9 20 2" xfId="59273"/>
    <cellStyle name="Финансовый 11 29 9 9 21" xfId="29351"/>
    <cellStyle name="Финансовый 11 29 9 9 21 2" xfId="59274"/>
    <cellStyle name="Финансовый 11 29 9 9 22" xfId="29352"/>
    <cellStyle name="Финансовый 11 29 9 9 22 2" xfId="59275"/>
    <cellStyle name="Финансовый 11 29 9 9 23" xfId="29353"/>
    <cellStyle name="Финансовый 11 29 9 9 23 2" xfId="59276"/>
    <cellStyle name="Финансовый 11 29 9 9 24" xfId="59277"/>
    <cellStyle name="Финансовый 11 29 9 9 3" xfId="29354"/>
    <cellStyle name="Финансовый 11 29 9 9 3 2" xfId="59278"/>
    <cellStyle name="Финансовый 11 29 9 9 4" xfId="29355"/>
    <cellStyle name="Финансовый 11 29 9 9 4 2" xfId="59279"/>
    <cellStyle name="Финансовый 11 29 9 9 5" xfId="29356"/>
    <cellStyle name="Финансовый 11 29 9 9 5 2" xfId="59280"/>
    <cellStyle name="Финансовый 11 29 9 9 6" xfId="29357"/>
    <cellStyle name="Финансовый 11 29 9 9 6 2" xfId="59281"/>
    <cellStyle name="Финансовый 11 29 9 9 7" xfId="29358"/>
    <cellStyle name="Финансовый 11 29 9 9 7 2" xfId="59282"/>
    <cellStyle name="Финансовый 11 29 9 9 8" xfId="29359"/>
    <cellStyle name="Финансовый 11 29 9 9 8 2" xfId="59283"/>
    <cellStyle name="Финансовый 11 29 9 9 9" xfId="29360"/>
    <cellStyle name="Финансовый 11 29 9 9 9 2" xfId="59284"/>
    <cellStyle name="Финансовый 11 3" xfId="61642"/>
    <cellStyle name="Финансовый 12" xfId="29361"/>
    <cellStyle name="Финансовый 12 2" xfId="59285"/>
    <cellStyle name="Финансовый 12 3" xfId="61643"/>
    <cellStyle name="Финансовый 13" xfId="29362"/>
    <cellStyle name="Финансовый 13 2" xfId="59286"/>
    <cellStyle name="Финансовый 13 29 9" xfId="29363"/>
    <cellStyle name="Финансовый 13 29 9 10" xfId="29364"/>
    <cellStyle name="Финансовый 13 29 9 10 10" xfId="29365"/>
    <cellStyle name="Финансовый 13 29 9 10 10 2" xfId="59287"/>
    <cellStyle name="Финансовый 13 29 9 10 11" xfId="29366"/>
    <cellStyle name="Финансовый 13 29 9 10 11 2" xfId="59288"/>
    <cellStyle name="Финансовый 13 29 9 10 12" xfId="29367"/>
    <cellStyle name="Финансовый 13 29 9 10 12 2" xfId="59289"/>
    <cellStyle name="Финансовый 13 29 9 10 13" xfId="29368"/>
    <cellStyle name="Финансовый 13 29 9 10 13 2" xfId="59290"/>
    <cellStyle name="Финансовый 13 29 9 10 14" xfId="29369"/>
    <cellStyle name="Финансовый 13 29 9 10 14 2" xfId="59291"/>
    <cellStyle name="Финансовый 13 29 9 10 15" xfId="29370"/>
    <cellStyle name="Финансовый 13 29 9 10 15 2" xfId="59292"/>
    <cellStyle name="Финансовый 13 29 9 10 16" xfId="29371"/>
    <cellStyle name="Финансовый 13 29 9 10 16 2" xfId="59293"/>
    <cellStyle name="Финансовый 13 29 9 10 17" xfId="29372"/>
    <cellStyle name="Финансовый 13 29 9 10 17 2" xfId="59294"/>
    <cellStyle name="Финансовый 13 29 9 10 18" xfId="29373"/>
    <cellStyle name="Финансовый 13 29 9 10 18 2" xfId="59295"/>
    <cellStyle name="Финансовый 13 29 9 10 19" xfId="29374"/>
    <cellStyle name="Финансовый 13 29 9 10 19 2" xfId="59296"/>
    <cellStyle name="Финансовый 13 29 9 10 2" xfId="29375"/>
    <cellStyle name="Финансовый 13 29 9 10 2 2" xfId="59297"/>
    <cellStyle name="Финансовый 13 29 9 10 20" xfId="29376"/>
    <cellStyle name="Финансовый 13 29 9 10 20 2" xfId="59298"/>
    <cellStyle name="Финансовый 13 29 9 10 21" xfId="29377"/>
    <cellStyle name="Финансовый 13 29 9 10 21 2" xfId="59299"/>
    <cellStyle name="Финансовый 13 29 9 10 22" xfId="29378"/>
    <cellStyle name="Финансовый 13 29 9 10 22 2" xfId="59300"/>
    <cellStyle name="Финансовый 13 29 9 10 23" xfId="29379"/>
    <cellStyle name="Финансовый 13 29 9 10 23 2" xfId="59301"/>
    <cellStyle name="Финансовый 13 29 9 10 24" xfId="59302"/>
    <cellStyle name="Финансовый 13 29 9 10 3" xfId="29380"/>
    <cellStyle name="Финансовый 13 29 9 10 3 2" xfId="59303"/>
    <cellStyle name="Финансовый 13 29 9 10 4" xfId="29381"/>
    <cellStyle name="Финансовый 13 29 9 10 4 2" xfId="59304"/>
    <cellStyle name="Финансовый 13 29 9 10 5" xfId="29382"/>
    <cellStyle name="Финансовый 13 29 9 10 5 2" xfId="59305"/>
    <cellStyle name="Финансовый 13 29 9 10 6" xfId="29383"/>
    <cellStyle name="Финансовый 13 29 9 10 6 2" xfId="59306"/>
    <cellStyle name="Финансовый 13 29 9 10 7" xfId="29384"/>
    <cellStyle name="Финансовый 13 29 9 10 7 2" xfId="59307"/>
    <cellStyle name="Финансовый 13 29 9 10 8" xfId="29385"/>
    <cellStyle name="Финансовый 13 29 9 10 8 2" xfId="59308"/>
    <cellStyle name="Финансовый 13 29 9 10 9" xfId="29386"/>
    <cellStyle name="Финансовый 13 29 9 10 9 2" xfId="59309"/>
    <cellStyle name="Финансовый 13 29 9 11" xfId="29387"/>
    <cellStyle name="Финансовый 13 29 9 11 10" xfId="29388"/>
    <cellStyle name="Финансовый 13 29 9 11 10 2" xfId="59310"/>
    <cellStyle name="Финансовый 13 29 9 11 11" xfId="29389"/>
    <cellStyle name="Финансовый 13 29 9 11 11 2" xfId="59311"/>
    <cellStyle name="Финансовый 13 29 9 11 12" xfId="29390"/>
    <cellStyle name="Финансовый 13 29 9 11 12 2" xfId="59312"/>
    <cellStyle name="Финансовый 13 29 9 11 13" xfId="29391"/>
    <cellStyle name="Финансовый 13 29 9 11 13 2" xfId="59313"/>
    <cellStyle name="Финансовый 13 29 9 11 14" xfId="29392"/>
    <cellStyle name="Финансовый 13 29 9 11 14 2" xfId="59314"/>
    <cellStyle name="Финансовый 13 29 9 11 15" xfId="29393"/>
    <cellStyle name="Финансовый 13 29 9 11 15 2" xfId="59315"/>
    <cellStyle name="Финансовый 13 29 9 11 16" xfId="29394"/>
    <cellStyle name="Финансовый 13 29 9 11 16 2" xfId="59316"/>
    <cellStyle name="Финансовый 13 29 9 11 17" xfId="29395"/>
    <cellStyle name="Финансовый 13 29 9 11 17 2" xfId="59317"/>
    <cellStyle name="Финансовый 13 29 9 11 18" xfId="29396"/>
    <cellStyle name="Финансовый 13 29 9 11 18 2" xfId="59318"/>
    <cellStyle name="Финансовый 13 29 9 11 19" xfId="59319"/>
    <cellStyle name="Финансовый 13 29 9 11 2" xfId="29397"/>
    <cellStyle name="Финансовый 13 29 9 11 2 2" xfId="59320"/>
    <cellStyle name="Финансовый 13 29 9 11 3" xfId="29398"/>
    <cellStyle name="Финансовый 13 29 9 11 3 2" xfId="59321"/>
    <cellStyle name="Финансовый 13 29 9 11 4" xfId="29399"/>
    <cellStyle name="Финансовый 13 29 9 11 4 2" xfId="59322"/>
    <cellStyle name="Финансовый 13 29 9 11 5" xfId="29400"/>
    <cellStyle name="Финансовый 13 29 9 11 5 2" xfId="59323"/>
    <cellStyle name="Финансовый 13 29 9 11 6" xfId="29401"/>
    <cellStyle name="Финансовый 13 29 9 11 6 2" xfId="59324"/>
    <cellStyle name="Финансовый 13 29 9 11 7" xfId="29402"/>
    <cellStyle name="Финансовый 13 29 9 11 7 2" xfId="59325"/>
    <cellStyle name="Финансовый 13 29 9 11 8" xfId="29403"/>
    <cellStyle name="Финансовый 13 29 9 11 8 2" xfId="59326"/>
    <cellStyle name="Финансовый 13 29 9 11 9" xfId="29404"/>
    <cellStyle name="Финансовый 13 29 9 11 9 2" xfId="59327"/>
    <cellStyle name="Финансовый 13 29 9 12" xfId="29405"/>
    <cellStyle name="Финансовый 13 29 9 12 10" xfId="29406"/>
    <cellStyle name="Финансовый 13 29 9 12 10 2" xfId="59328"/>
    <cellStyle name="Финансовый 13 29 9 12 11" xfId="29407"/>
    <cellStyle name="Финансовый 13 29 9 12 11 2" xfId="59329"/>
    <cellStyle name="Финансовый 13 29 9 12 12" xfId="29408"/>
    <cellStyle name="Финансовый 13 29 9 12 12 2" xfId="59330"/>
    <cellStyle name="Финансовый 13 29 9 12 13" xfId="29409"/>
    <cellStyle name="Финансовый 13 29 9 12 13 2" xfId="59331"/>
    <cellStyle name="Финансовый 13 29 9 12 14" xfId="29410"/>
    <cellStyle name="Финансовый 13 29 9 12 14 2" xfId="59332"/>
    <cellStyle name="Финансовый 13 29 9 12 15" xfId="29411"/>
    <cellStyle name="Финансовый 13 29 9 12 15 2" xfId="59333"/>
    <cellStyle name="Финансовый 13 29 9 12 16" xfId="29412"/>
    <cellStyle name="Финансовый 13 29 9 12 16 2" xfId="59334"/>
    <cellStyle name="Финансовый 13 29 9 12 17" xfId="29413"/>
    <cellStyle name="Финансовый 13 29 9 12 17 2" xfId="59335"/>
    <cellStyle name="Финансовый 13 29 9 12 18" xfId="29414"/>
    <cellStyle name="Финансовый 13 29 9 12 18 2" xfId="59336"/>
    <cellStyle name="Финансовый 13 29 9 12 19" xfId="59337"/>
    <cellStyle name="Финансовый 13 29 9 12 2" xfId="29415"/>
    <cellStyle name="Финансовый 13 29 9 12 2 2" xfId="59338"/>
    <cellStyle name="Финансовый 13 29 9 12 3" xfId="29416"/>
    <cellStyle name="Финансовый 13 29 9 12 3 2" xfId="59339"/>
    <cellStyle name="Финансовый 13 29 9 12 4" xfId="29417"/>
    <cellStyle name="Финансовый 13 29 9 12 4 2" xfId="59340"/>
    <cellStyle name="Финансовый 13 29 9 12 5" xfId="29418"/>
    <cellStyle name="Финансовый 13 29 9 12 5 2" xfId="59341"/>
    <cellStyle name="Финансовый 13 29 9 12 6" xfId="29419"/>
    <cellStyle name="Финансовый 13 29 9 12 6 2" xfId="59342"/>
    <cellStyle name="Финансовый 13 29 9 12 7" xfId="29420"/>
    <cellStyle name="Финансовый 13 29 9 12 7 2" xfId="59343"/>
    <cellStyle name="Финансовый 13 29 9 12 8" xfId="29421"/>
    <cellStyle name="Финансовый 13 29 9 12 8 2" xfId="59344"/>
    <cellStyle name="Финансовый 13 29 9 12 9" xfId="29422"/>
    <cellStyle name="Финансовый 13 29 9 12 9 2" xfId="59345"/>
    <cellStyle name="Финансовый 13 29 9 13" xfId="29423"/>
    <cellStyle name="Финансовый 13 29 9 13 10" xfId="29424"/>
    <cellStyle name="Финансовый 13 29 9 13 10 2" xfId="59346"/>
    <cellStyle name="Финансовый 13 29 9 13 11" xfId="29425"/>
    <cellStyle name="Финансовый 13 29 9 13 11 2" xfId="59347"/>
    <cellStyle name="Финансовый 13 29 9 13 12" xfId="29426"/>
    <cellStyle name="Финансовый 13 29 9 13 12 2" xfId="59348"/>
    <cellStyle name="Финансовый 13 29 9 13 13" xfId="29427"/>
    <cellStyle name="Финансовый 13 29 9 13 13 2" xfId="59349"/>
    <cellStyle name="Финансовый 13 29 9 13 14" xfId="29428"/>
    <cellStyle name="Финансовый 13 29 9 13 14 2" xfId="59350"/>
    <cellStyle name="Финансовый 13 29 9 13 15" xfId="29429"/>
    <cellStyle name="Финансовый 13 29 9 13 15 2" xfId="59351"/>
    <cellStyle name="Финансовый 13 29 9 13 16" xfId="29430"/>
    <cellStyle name="Финансовый 13 29 9 13 16 2" xfId="59352"/>
    <cellStyle name="Финансовый 13 29 9 13 17" xfId="29431"/>
    <cellStyle name="Финансовый 13 29 9 13 17 2" xfId="59353"/>
    <cellStyle name="Финансовый 13 29 9 13 18" xfId="29432"/>
    <cellStyle name="Финансовый 13 29 9 13 18 2" xfId="59354"/>
    <cellStyle name="Финансовый 13 29 9 13 19" xfId="59355"/>
    <cellStyle name="Финансовый 13 29 9 13 2" xfId="29433"/>
    <cellStyle name="Финансовый 13 29 9 13 2 2" xfId="59356"/>
    <cellStyle name="Финансовый 13 29 9 13 3" xfId="29434"/>
    <cellStyle name="Финансовый 13 29 9 13 3 2" xfId="59357"/>
    <cellStyle name="Финансовый 13 29 9 13 4" xfId="29435"/>
    <cellStyle name="Финансовый 13 29 9 13 4 2" xfId="59358"/>
    <cellStyle name="Финансовый 13 29 9 13 5" xfId="29436"/>
    <cellStyle name="Финансовый 13 29 9 13 5 2" xfId="59359"/>
    <cellStyle name="Финансовый 13 29 9 13 6" xfId="29437"/>
    <cellStyle name="Финансовый 13 29 9 13 6 2" xfId="59360"/>
    <cellStyle name="Финансовый 13 29 9 13 7" xfId="29438"/>
    <cellStyle name="Финансовый 13 29 9 13 7 2" xfId="59361"/>
    <cellStyle name="Финансовый 13 29 9 13 8" xfId="29439"/>
    <cellStyle name="Финансовый 13 29 9 13 8 2" xfId="59362"/>
    <cellStyle name="Финансовый 13 29 9 13 9" xfId="29440"/>
    <cellStyle name="Финансовый 13 29 9 13 9 2" xfId="59363"/>
    <cellStyle name="Финансовый 13 29 9 14" xfId="29441"/>
    <cellStyle name="Финансовый 13 29 9 14 2" xfId="59364"/>
    <cellStyle name="Финансовый 13 29 9 15" xfId="29442"/>
    <cellStyle name="Финансовый 13 29 9 15 2" xfId="59365"/>
    <cellStyle name="Финансовый 13 29 9 16" xfId="29443"/>
    <cellStyle name="Финансовый 13 29 9 16 2" xfId="59366"/>
    <cellStyle name="Финансовый 13 29 9 17" xfId="29444"/>
    <cellStyle name="Финансовый 13 29 9 17 2" xfId="59367"/>
    <cellStyle name="Финансовый 13 29 9 18" xfId="29445"/>
    <cellStyle name="Финансовый 13 29 9 18 2" xfId="59368"/>
    <cellStyle name="Финансовый 13 29 9 19" xfId="29446"/>
    <cellStyle name="Финансовый 13 29 9 19 2" xfId="59369"/>
    <cellStyle name="Финансовый 13 29 9 2" xfId="29447"/>
    <cellStyle name="Финансовый 13 29 9 2 2" xfId="29448"/>
    <cellStyle name="Финансовый 13 29 9 2 2 2" xfId="59370"/>
    <cellStyle name="Финансовый 13 29 9 2 3" xfId="59371"/>
    <cellStyle name="Финансовый 13 29 9 20" xfId="29449"/>
    <cellStyle name="Финансовый 13 29 9 20 2" xfId="59372"/>
    <cellStyle name="Финансовый 13 29 9 21" xfId="29450"/>
    <cellStyle name="Финансовый 13 29 9 21 2" xfId="59373"/>
    <cellStyle name="Финансовый 13 29 9 22" xfId="29451"/>
    <cellStyle name="Финансовый 13 29 9 22 2" xfId="59374"/>
    <cellStyle name="Финансовый 13 29 9 23" xfId="29452"/>
    <cellStyle name="Финансовый 13 29 9 23 2" xfId="59375"/>
    <cellStyle name="Финансовый 13 29 9 24" xfId="29453"/>
    <cellStyle name="Финансовый 13 29 9 24 2" xfId="59376"/>
    <cellStyle name="Финансовый 13 29 9 25" xfId="29454"/>
    <cellStyle name="Финансовый 13 29 9 25 2" xfId="59377"/>
    <cellStyle name="Финансовый 13 29 9 26" xfId="29455"/>
    <cellStyle name="Финансовый 13 29 9 26 2" xfId="59378"/>
    <cellStyle name="Финансовый 13 29 9 27" xfId="29456"/>
    <cellStyle name="Финансовый 13 29 9 27 2" xfId="59379"/>
    <cellStyle name="Финансовый 13 29 9 28" xfId="29457"/>
    <cellStyle name="Финансовый 13 29 9 28 2" xfId="59380"/>
    <cellStyle name="Финансовый 13 29 9 29" xfId="29458"/>
    <cellStyle name="Финансовый 13 29 9 29 2" xfId="59381"/>
    <cellStyle name="Финансовый 13 29 9 3" xfId="29459"/>
    <cellStyle name="Финансовый 13 29 9 3 2" xfId="59382"/>
    <cellStyle name="Финансовый 13 29 9 30" xfId="29460"/>
    <cellStyle name="Финансовый 13 29 9 30 2" xfId="59383"/>
    <cellStyle name="Финансовый 13 29 9 31" xfId="29461"/>
    <cellStyle name="Финансовый 13 29 9 31 2" xfId="59384"/>
    <cellStyle name="Финансовый 13 29 9 32" xfId="29462"/>
    <cellStyle name="Финансовый 13 29 9 32 2" xfId="59385"/>
    <cellStyle name="Финансовый 13 29 9 33" xfId="59386"/>
    <cellStyle name="Финансовый 13 29 9 4" xfId="29463"/>
    <cellStyle name="Финансовый 13 29 9 4 2" xfId="59387"/>
    <cellStyle name="Финансовый 13 29 9 5" xfId="29464"/>
    <cellStyle name="Финансовый 13 29 9 5 2" xfId="59388"/>
    <cellStyle name="Финансовый 13 29 9 6" xfId="29465"/>
    <cellStyle name="Финансовый 13 29 9 6 2" xfId="59389"/>
    <cellStyle name="Финансовый 13 29 9 7" xfId="29466"/>
    <cellStyle name="Финансовый 13 29 9 7 2" xfId="59390"/>
    <cellStyle name="Финансовый 13 29 9 8" xfId="29467"/>
    <cellStyle name="Финансовый 13 29 9 8 2" xfId="59391"/>
    <cellStyle name="Финансовый 13 29 9 9" xfId="29468"/>
    <cellStyle name="Финансовый 13 29 9 9 10" xfId="29469"/>
    <cellStyle name="Финансовый 13 29 9 9 10 2" xfId="59392"/>
    <cellStyle name="Финансовый 13 29 9 9 11" xfId="29470"/>
    <cellStyle name="Финансовый 13 29 9 9 11 2" xfId="59393"/>
    <cellStyle name="Финансовый 13 29 9 9 12" xfId="29471"/>
    <cellStyle name="Финансовый 13 29 9 9 12 2" xfId="59394"/>
    <cellStyle name="Финансовый 13 29 9 9 13" xfId="29472"/>
    <cellStyle name="Финансовый 13 29 9 9 13 2" xfId="59395"/>
    <cellStyle name="Финансовый 13 29 9 9 14" xfId="29473"/>
    <cellStyle name="Финансовый 13 29 9 9 14 2" xfId="59396"/>
    <cellStyle name="Финансовый 13 29 9 9 15" xfId="29474"/>
    <cellStyle name="Финансовый 13 29 9 9 15 2" xfId="59397"/>
    <cellStyle name="Финансовый 13 29 9 9 16" xfId="29475"/>
    <cellStyle name="Финансовый 13 29 9 9 16 2" xfId="59398"/>
    <cellStyle name="Финансовый 13 29 9 9 17" xfId="29476"/>
    <cellStyle name="Финансовый 13 29 9 9 17 2" xfId="59399"/>
    <cellStyle name="Финансовый 13 29 9 9 18" xfId="29477"/>
    <cellStyle name="Финансовый 13 29 9 9 18 2" xfId="59400"/>
    <cellStyle name="Финансовый 13 29 9 9 19" xfId="29478"/>
    <cellStyle name="Финансовый 13 29 9 9 19 2" xfId="59401"/>
    <cellStyle name="Финансовый 13 29 9 9 2" xfId="29479"/>
    <cellStyle name="Финансовый 13 29 9 9 2 2" xfId="59402"/>
    <cellStyle name="Финансовый 13 29 9 9 20" xfId="29480"/>
    <cellStyle name="Финансовый 13 29 9 9 20 2" xfId="59403"/>
    <cellStyle name="Финансовый 13 29 9 9 21" xfId="29481"/>
    <cellStyle name="Финансовый 13 29 9 9 21 2" xfId="59404"/>
    <cellStyle name="Финансовый 13 29 9 9 22" xfId="29482"/>
    <cellStyle name="Финансовый 13 29 9 9 22 2" xfId="59405"/>
    <cellStyle name="Финансовый 13 29 9 9 23" xfId="29483"/>
    <cellStyle name="Финансовый 13 29 9 9 23 2" xfId="59406"/>
    <cellStyle name="Финансовый 13 29 9 9 24" xfId="59407"/>
    <cellStyle name="Финансовый 13 29 9 9 3" xfId="29484"/>
    <cellStyle name="Финансовый 13 29 9 9 3 2" xfId="59408"/>
    <cellStyle name="Финансовый 13 29 9 9 4" xfId="29485"/>
    <cellStyle name="Финансовый 13 29 9 9 4 2" xfId="59409"/>
    <cellStyle name="Финансовый 13 29 9 9 5" xfId="29486"/>
    <cellStyle name="Финансовый 13 29 9 9 5 2" xfId="59410"/>
    <cellStyle name="Финансовый 13 29 9 9 6" xfId="29487"/>
    <cellStyle name="Финансовый 13 29 9 9 6 2" xfId="59411"/>
    <cellStyle name="Финансовый 13 29 9 9 7" xfId="29488"/>
    <cellStyle name="Финансовый 13 29 9 9 7 2" xfId="59412"/>
    <cellStyle name="Финансовый 13 29 9 9 8" xfId="29489"/>
    <cellStyle name="Финансовый 13 29 9 9 8 2" xfId="59413"/>
    <cellStyle name="Финансовый 13 29 9 9 9" xfId="29490"/>
    <cellStyle name="Финансовый 13 29 9 9 9 2" xfId="59414"/>
    <cellStyle name="Финансовый 13 3" xfId="61644"/>
    <cellStyle name="Финансовый 14" xfId="29491"/>
    <cellStyle name="Финансовый 14 2" xfId="59415"/>
    <cellStyle name="Финансовый 14 2 2" xfId="61645"/>
    <cellStyle name="Финансовый 14 3" xfId="61646"/>
    <cellStyle name="Финансовый 15" xfId="29492"/>
    <cellStyle name="Финансовый 15 10" xfId="29493"/>
    <cellStyle name="Финансовый 15 10 10" xfId="29494"/>
    <cellStyle name="Финансовый 15 10 10 2" xfId="59416"/>
    <cellStyle name="Финансовый 15 10 11" xfId="29495"/>
    <cellStyle name="Финансовый 15 10 11 2" xfId="59417"/>
    <cellStyle name="Финансовый 15 10 12" xfId="29496"/>
    <cellStyle name="Финансовый 15 10 12 2" xfId="59418"/>
    <cellStyle name="Финансовый 15 10 13" xfId="29497"/>
    <cellStyle name="Финансовый 15 10 13 2" xfId="59419"/>
    <cellStyle name="Финансовый 15 10 14" xfId="29498"/>
    <cellStyle name="Финансовый 15 10 14 2" xfId="59420"/>
    <cellStyle name="Финансовый 15 10 15" xfId="29499"/>
    <cellStyle name="Финансовый 15 10 15 2" xfId="59421"/>
    <cellStyle name="Финансовый 15 10 16" xfId="29500"/>
    <cellStyle name="Финансовый 15 10 16 2" xfId="59422"/>
    <cellStyle name="Финансовый 15 10 17" xfId="29501"/>
    <cellStyle name="Финансовый 15 10 17 2" xfId="59423"/>
    <cellStyle name="Финансовый 15 10 18" xfId="29502"/>
    <cellStyle name="Финансовый 15 10 18 2" xfId="59424"/>
    <cellStyle name="Финансовый 15 10 19" xfId="29503"/>
    <cellStyle name="Финансовый 15 10 19 2" xfId="59425"/>
    <cellStyle name="Финансовый 15 10 2" xfId="29504"/>
    <cellStyle name="Финансовый 15 10 2 2" xfId="59426"/>
    <cellStyle name="Финансовый 15 10 20" xfId="29505"/>
    <cellStyle name="Финансовый 15 10 20 2" xfId="59427"/>
    <cellStyle name="Финансовый 15 10 21" xfId="29506"/>
    <cellStyle name="Финансовый 15 10 21 2" xfId="59428"/>
    <cellStyle name="Финансовый 15 10 22" xfId="29507"/>
    <cellStyle name="Финансовый 15 10 22 2" xfId="59429"/>
    <cellStyle name="Финансовый 15 10 23" xfId="29508"/>
    <cellStyle name="Финансовый 15 10 23 2" xfId="59430"/>
    <cellStyle name="Финансовый 15 10 24" xfId="59431"/>
    <cellStyle name="Финансовый 15 10 3" xfId="29509"/>
    <cellStyle name="Финансовый 15 10 3 2" xfId="59432"/>
    <cellStyle name="Финансовый 15 10 4" xfId="29510"/>
    <cellStyle name="Финансовый 15 10 4 2" xfId="59433"/>
    <cellStyle name="Финансовый 15 10 5" xfId="29511"/>
    <cellStyle name="Финансовый 15 10 5 2" xfId="59434"/>
    <cellStyle name="Финансовый 15 10 6" xfId="29512"/>
    <cellStyle name="Финансовый 15 10 6 2" xfId="59435"/>
    <cellStyle name="Финансовый 15 10 7" xfId="29513"/>
    <cellStyle name="Финансовый 15 10 7 2" xfId="59436"/>
    <cellStyle name="Финансовый 15 10 8" xfId="29514"/>
    <cellStyle name="Финансовый 15 10 8 2" xfId="59437"/>
    <cellStyle name="Финансовый 15 10 9" xfId="29515"/>
    <cellStyle name="Финансовый 15 10 9 2" xfId="59438"/>
    <cellStyle name="Финансовый 15 11" xfId="29516"/>
    <cellStyle name="Финансовый 15 11 10" xfId="29517"/>
    <cellStyle name="Финансовый 15 11 10 2" xfId="59439"/>
    <cellStyle name="Финансовый 15 11 11" xfId="29518"/>
    <cellStyle name="Финансовый 15 11 11 2" xfId="59440"/>
    <cellStyle name="Финансовый 15 11 12" xfId="29519"/>
    <cellStyle name="Финансовый 15 11 12 2" xfId="59441"/>
    <cellStyle name="Финансовый 15 11 13" xfId="29520"/>
    <cellStyle name="Финансовый 15 11 13 2" xfId="59442"/>
    <cellStyle name="Финансовый 15 11 14" xfId="29521"/>
    <cellStyle name="Финансовый 15 11 14 2" xfId="59443"/>
    <cellStyle name="Финансовый 15 11 15" xfId="29522"/>
    <cellStyle name="Финансовый 15 11 15 2" xfId="59444"/>
    <cellStyle name="Финансовый 15 11 16" xfId="29523"/>
    <cellStyle name="Финансовый 15 11 16 2" xfId="59445"/>
    <cellStyle name="Финансовый 15 11 17" xfId="29524"/>
    <cellStyle name="Финансовый 15 11 17 2" xfId="59446"/>
    <cellStyle name="Финансовый 15 11 18" xfId="29525"/>
    <cellStyle name="Финансовый 15 11 18 2" xfId="59447"/>
    <cellStyle name="Финансовый 15 11 19" xfId="59448"/>
    <cellStyle name="Финансовый 15 11 2" xfId="29526"/>
    <cellStyle name="Финансовый 15 11 2 2" xfId="59449"/>
    <cellStyle name="Финансовый 15 11 3" xfId="29527"/>
    <cellStyle name="Финансовый 15 11 3 2" xfId="59450"/>
    <cellStyle name="Финансовый 15 11 4" xfId="29528"/>
    <cellStyle name="Финансовый 15 11 4 2" xfId="59451"/>
    <cellStyle name="Финансовый 15 11 5" xfId="29529"/>
    <cellStyle name="Финансовый 15 11 5 2" xfId="59452"/>
    <cellStyle name="Финансовый 15 11 6" xfId="29530"/>
    <cellStyle name="Финансовый 15 11 6 2" xfId="59453"/>
    <cellStyle name="Финансовый 15 11 7" xfId="29531"/>
    <cellStyle name="Финансовый 15 11 7 2" xfId="59454"/>
    <cellStyle name="Финансовый 15 11 8" xfId="29532"/>
    <cellStyle name="Финансовый 15 11 8 2" xfId="59455"/>
    <cellStyle name="Финансовый 15 11 9" xfId="29533"/>
    <cellStyle name="Финансовый 15 11 9 2" xfId="59456"/>
    <cellStyle name="Финансовый 15 12" xfId="29534"/>
    <cellStyle name="Финансовый 15 12 10" xfId="29535"/>
    <cellStyle name="Финансовый 15 12 10 2" xfId="59457"/>
    <cellStyle name="Финансовый 15 12 11" xfId="29536"/>
    <cellStyle name="Финансовый 15 12 11 2" xfId="59458"/>
    <cellStyle name="Финансовый 15 12 12" xfId="29537"/>
    <cellStyle name="Финансовый 15 12 12 2" xfId="59459"/>
    <cellStyle name="Финансовый 15 12 13" xfId="29538"/>
    <cellStyle name="Финансовый 15 12 13 2" xfId="59460"/>
    <cellStyle name="Финансовый 15 12 14" xfId="29539"/>
    <cellStyle name="Финансовый 15 12 14 2" xfId="59461"/>
    <cellStyle name="Финансовый 15 12 15" xfId="29540"/>
    <cellStyle name="Финансовый 15 12 15 2" xfId="59462"/>
    <cellStyle name="Финансовый 15 12 16" xfId="29541"/>
    <cellStyle name="Финансовый 15 12 16 2" xfId="59463"/>
    <cellStyle name="Финансовый 15 12 17" xfId="29542"/>
    <cellStyle name="Финансовый 15 12 17 2" xfId="59464"/>
    <cellStyle name="Финансовый 15 12 18" xfId="29543"/>
    <cellStyle name="Финансовый 15 12 18 2" xfId="59465"/>
    <cellStyle name="Финансовый 15 12 19" xfId="59466"/>
    <cellStyle name="Финансовый 15 12 2" xfId="29544"/>
    <cellStyle name="Финансовый 15 12 2 2" xfId="59467"/>
    <cellStyle name="Финансовый 15 12 3" xfId="29545"/>
    <cellStyle name="Финансовый 15 12 3 2" xfId="59468"/>
    <cellStyle name="Финансовый 15 12 4" xfId="29546"/>
    <cellStyle name="Финансовый 15 12 4 2" xfId="59469"/>
    <cellStyle name="Финансовый 15 12 5" xfId="29547"/>
    <cellStyle name="Финансовый 15 12 5 2" xfId="59470"/>
    <cellStyle name="Финансовый 15 12 6" xfId="29548"/>
    <cellStyle name="Финансовый 15 12 6 2" xfId="59471"/>
    <cellStyle name="Финансовый 15 12 7" xfId="29549"/>
    <cellStyle name="Финансовый 15 12 7 2" xfId="59472"/>
    <cellStyle name="Финансовый 15 12 8" xfId="29550"/>
    <cellStyle name="Финансовый 15 12 8 2" xfId="59473"/>
    <cellStyle name="Финансовый 15 12 9" xfId="29551"/>
    <cellStyle name="Финансовый 15 12 9 2" xfId="59474"/>
    <cellStyle name="Финансовый 15 13" xfId="29552"/>
    <cellStyle name="Финансовый 15 13 10" xfId="29553"/>
    <cellStyle name="Финансовый 15 13 10 2" xfId="59475"/>
    <cellStyle name="Финансовый 15 13 11" xfId="29554"/>
    <cellStyle name="Финансовый 15 13 11 2" xfId="59476"/>
    <cellStyle name="Финансовый 15 13 12" xfId="29555"/>
    <cellStyle name="Финансовый 15 13 12 2" xfId="59477"/>
    <cellStyle name="Финансовый 15 13 13" xfId="29556"/>
    <cellStyle name="Финансовый 15 13 13 2" xfId="59478"/>
    <cellStyle name="Финансовый 15 13 14" xfId="29557"/>
    <cellStyle name="Финансовый 15 13 14 2" xfId="59479"/>
    <cellStyle name="Финансовый 15 13 15" xfId="29558"/>
    <cellStyle name="Финансовый 15 13 15 2" xfId="59480"/>
    <cellStyle name="Финансовый 15 13 16" xfId="29559"/>
    <cellStyle name="Финансовый 15 13 16 2" xfId="59481"/>
    <cellStyle name="Финансовый 15 13 17" xfId="29560"/>
    <cellStyle name="Финансовый 15 13 17 2" xfId="59482"/>
    <cellStyle name="Финансовый 15 13 18" xfId="29561"/>
    <cellStyle name="Финансовый 15 13 18 2" xfId="59483"/>
    <cellStyle name="Финансовый 15 13 19" xfId="59484"/>
    <cellStyle name="Финансовый 15 13 2" xfId="29562"/>
    <cellStyle name="Финансовый 15 13 2 2" xfId="59485"/>
    <cellStyle name="Финансовый 15 13 3" xfId="29563"/>
    <cellStyle name="Финансовый 15 13 3 2" xfId="59486"/>
    <cellStyle name="Финансовый 15 13 4" xfId="29564"/>
    <cellStyle name="Финансовый 15 13 4 2" xfId="59487"/>
    <cellStyle name="Финансовый 15 13 5" xfId="29565"/>
    <cellStyle name="Финансовый 15 13 5 2" xfId="59488"/>
    <cellStyle name="Финансовый 15 13 6" xfId="29566"/>
    <cellStyle name="Финансовый 15 13 6 2" xfId="59489"/>
    <cellStyle name="Финансовый 15 13 7" xfId="29567"/>
    <cellStyle name="Финансовый 15 13 7 2" xfId="59490"/>
    <cellStyle name="Финансовый 15 13 8" xfId="29568"/>
    <cellStyle name="Финансовый 15 13 8 2" xfId="59491"/>
    <cellStyle name="Финансовый 15 13 9" xfId="29569"/>
    <cellStyle name="Финансовый 15 13 9 2" xfId="59492"/>
    <cellStyle name="Финансовый 15 14" xfId="29570"/>
    <cellStyle name="Финансовый 15 14 2" xfId="59493"/>
    <cellStyle name="Финансовый 15 15" xfId="29571"/>
    <cellStyle name="Финансовый 15 15 2" xfId="59494"/>
    <cellStyle name="Финансовый 15 16" xfId="29572"/>
    <cellStyle name="Финансовый 15 16 2" xfId="59495"/>
    <cellStyle name="Финансовый 15 17" xfId="29573"/>
    <cellStyle name="Финансовый 15 17 2" xfId="59496"/>
    <cellStyle name="Финансовый 15 18" xfId="29574"/>
    <cellStyle name="Финансовый 15 18 2" xfId="59497"/>
    <cellStyle name="Финансовый 15 19" xfId="29575"/>
    <cellStyle name="Финансовый 15 19 2" xfId="59498"/>
    <cellStyle name="Финансовый 15 2" xfId="29576"/>
    <cellStyle name="Финансовый 15 2 2" xfId="29577"/>
    <cellStyle name="Финансовый 15 2 2 2" xfId="59499"/>
    <cellStyle name="Финансовый 15 2 3" xfId="59500"/>
    <cellStyle name="Финансовый 15 20" xfId="29578"/>
    <cellStyle name="Финансовый 15 20 2" xfId="59501"/>
    <cellStyle name="Финансовый 15 21" xfId="29579"/>
    <cellStyle name="Финансовый 15 21 2" xfId="59502"/>
    <cellStyle name="Финансовый 15 22" xfId="29580"/>
    <cellStyle name="Финансовый 15 22 2" xfId="59503"/>
    <cellStyle name="Финансовый 15 23" xfId="29581"/>
    <cellStyle name="Финансовый 15 23 2" xfId="59504"/>
    <cellStyle name="Финансовый 15 24" xfId="29582"/>
    <cellStyle name="Финансовый 15 24 2" xfId="59505"/>
    <cellStyle name="Финансовый 15 25" xfId="29583"/>
    <cellStyle name="Финансовый 15 25 2" xfId="59506"/>
    <cellStyle name="Финансовый 15 26" xfId="29584"/>
    <cellStyle name="Финансовый 15 26 2" xfId="59507"/>
    <cellStyle name="Финансовый 15 27" xfId="29585"/>
    <cellStyle name="Финансовый 15 27 2" xfId="59508"/>
    <cellStyle name="Финансовый 15 28" xfId="29586"/>
    <cellStyle name="Финансовый 15 28 2" xfId="59509"/>
    <cellStyle name="Финансовый 15 29" xfId="29587"/>
    <cellStyle name="Финансовый 15 29 2" xfId="59510"/>
    <cellStyle name="Финансовый 15 3" xfId="29588"/>
    <cellStyle name="Финансовый 15 3 2" xfId="59511"/>
    <cellStyle name="Финансовый 15 30" xfId="29589"/>
    <cellStyle name="Финансовый 15 30 2" xfId="59512"/>
    <cellStyle name="Финансовый 15 31" xfId="29590"/>
    <cellStyle name="Финансовый 15 31 2" xfId="59513"/>
    <cellStyle name="Финансовый 15 32" xfId="29591"/>
    <cellStyle name="Финансовый 15 32 2" xfId="59514"/>
    <cellStyle name="Финансовый 15 33" xfId="59515"/>
    <cellStyle name="Финансовый 15 34" xfId="61647"/>
    <cellStyle name="Финансовый 15 4" xfId="29592"/>
    <cellStyle name="Финансовый 15 4 2" xfId="59516"/>
    <cellStyle name="Финансовый 15 5" xfId="29593"/>
    <cellStyle name="Финансовый 15 5 2" xfId="59517"/>
    <cellStyle name="Финансовый 15 6" xfId="29594"/>
    <cellStyle name="Финансовый 15 6 2" xfId="59518"/>
    <cellStyle name="Финансовый 15 7" xfId="29595"/>
    <cellStyle name="Финансовый 15 7 2" xfId="59519"/>
    <cellStyle name="Финансовый 15 8" xfId="29596"/>
    <cellStyle name="Финансовый 15 8 2" xfId="59520"/>
    <cellStyle name="Финансовый 15 9" xfId="29597"/>
    <cellStyle name="Финансовый 15 9 10" xfId="29598"/>
    <cellStyle name="Финансовый 15 9 10 2" xfId="59521"/>
    <cellStyle name="Финансовый 15 9 11" xfId="29599"/>
    <cellStyle name="Финансовый 15 9 11 2" xfId="59522"/>
    <cellStyle name="Финансовый 15 9 12" xfId="29600"/>
    <cellStyle name="Финансовый 15 9 12 2" xfId="59523"/>
    <cellStyle name="Финансовый 15 9 13" xfId="29601"/>
    <cellStyle name="Финансовый 15 9 13 2" xfId="59524"/>
    <cellStyle name="Финансовый 15 9 14" xfId="29602"/>
    <cellStyle name="Финансовый 15 9 14 2" xfId="59525"/>
    <cellStyle name="Финансовый 15 9 15" xfId="29603"/>
    <cellStyle name="Финансовый 15 9 15 2" xfId="59526"/>
    <cellStyle name="Финансовый 15 9 16" xfId="29604"/>
    <cellStyle name="Финансовый 15 9 16 2" xfId="59527"/>
    <cellStyle name="Финансовый 15 9 17" xfId="29605"/>
    <cellStyle name="Финансовый 15 9 17 2" xfId="59528"/>
    <cellStyle name="Финансовый 15 9 18" xfId="29606"/>
    <cellStyle name="Финансовый 15 9 18 2" xfId="59529"/>
    <cellStyle name="Финансовый 15 9 19" xfId="29607"/>
    <cellStyle name="Финансовый 15 9 19 2" xfId="59530"/>
    <cellStyle name="Финансовый 15 9 2" xfId="29608"/>
    <cellStyle name="Финансовый 15 9 2 2" xfId="59531"/>
    <cellStyle name="Финансовый 15 9 20" xfId="29609"/>
    <cellStyle name="Финансовый 15 9 20 2" xfId="59532"/>
    <cellStyle name="Финансовый 15 9 21" xfId="29610"/>
    <cellStyle name="Финансовый 15 9 21 2" xfId="59533"/>
    <cellStyle name="Финансовый 15 9 22" xfId="29611"/>
    <cellStyle name="Финансовый 15 9 22 2" xfId="59534"/>
    <cellStyle name="Финансовый 15 9 23" xfId="29612"/>
    <cellStyle name="Финансовый 15 9 23 2" xfId="59535"/>
    <cellStyle name="Финансовый 15 9 24" xfId="59536"/>
    <cellStyle name="Финансовый 15 9 3" xfId="29613"/>
    <cellStyle name="Финансовый 15 9 3 2" xfId="59537"/>
    <cellStyle name="Финансовый 15 9 4" xfId="29614"/>
    <cellStyle name="Финансовый 15 9 4 2" xfId="59538"/>
    <cellStyle name="Финансовый 15 9 5" xfId="29615"/>
    <cellStyle name="Финансовый 15 9 5 2" xfId="59539"/>
    <cellStyle name="Финансовый 15 9 6" xfId="29616"/>
    <cellStyle name="Финансовый 15 9 6 2" xfId="59540"/>
    <cellStyle name="Финансовый 15 9 7" xfId="29617"/>
    <cellStyle name="Финансовый 15 9 7 2" xfId="59541"/>
    <cellStyle name="Финансовый 15 9 8" xfId="29618"/>
    <cellStyle name="Финансовый 15 9 8 2" xfId="59542"/>
    <cellStyle name="Финансовый 15 9 9" xfId="29619"/>
    <cellStyle name="Финансовый 15 9 9 2" xfId="59543"/>
    <cellStyle name="Финансовый 16" xfId="29620"/>
    <cellStyle name="Финансовый 16 2" xfId="59544"/>
    <cellStyle name="Финансовый 16 3" xfId="61648"/>
    <cellStyle name="Финансовый 17" xfId="29621"/>
    <cellStyle name="Финансовый 17 10" xfId="29622"/>
    <cellStyle name="Финансовый 17 10 10" xfId="29623"/>
    <cellStyle name="Финансовый 17 10 10 2" xfId="59545"/>
    <cellStyle name="Финансовый 17 10 11" xfId="29624"/>
    <cellStyle name="Финансовый 17 10 11 2" xfId="59546"/>
    <cellStyle name="Финансовый 17 10 12" xfId="29625"/>
    <cellStyle name="Финансовый 17 10 12 2" xfId="59547"/>
    <cellStyle name="Финансовый 17 10 13" xfId="29626"/>
    <cellStyle name="Финансовый 17 10 13 2" xfId="59548"/>
    <cellStyle name="Финансовый 17 10 14" xfId="29627"/>
    <cellStyle name="Финансовый 17 10 14 2" xfId="59549"/>
    <cellStyle name="Финансовый 17 10 15" xfId="29628"/>
    <cellStyle name="Финансовый 17 10 15 2" xfId="59550"/>
    <cellStyle name="Финансовый 17 10 16" xfId="29629"/>
    <cellStyle name="Финансовый 17 10 16 2" xfId="59551"/>
    <cellStyle name="Финансовый 17 10 17" xfId="29630"/>
    <cellStyle name="Финансовый 17 10 17 2" xfId="59552"/>
    <cellStyle name="Финансовый 17 10 18" xfId="29631"/>
    <cellStyle name="Финансовый 17 10 18 2" xfId="59553"/>
    <cellStyle name="Финансовый 17 10 19" xfId="29632"/>
    <cellStyle name="Финансовый 17 10 19 2" xfId="59554"/>
    <cellStyle name="Финансовый 17 10 2" xfId="29633"/>
    <cellStyle name="Финансовый 17 10 2 2" xfId="59555"/>
    <cellStyle name="Финансовый 17 10 20" xfId="29634"/>
    <cellStyle name="Финансовый 17 10 20 2" xfId="59556"/>
    <cellStyle name="Финансовый 17 10 21" xfId="29635"/>
    <cellStyle name="Финансовый 17 10 21 2" xfId="59557"/>
    <cellStyle name="Финансовый 17 10 22" xfId="29636"/>
    <cellStyle name="Финансовый 17 10 22 2" xfId="59558"/>
    <cellStyle name="Финансовый 17 10 23" xfId="29637"/>
    <cellStyle name="Финансовый 17 10 23 2" xfId="59559"/>
    <cellStyle name="Финансовый 17 10 24" xfId="59560"/>
    <cellStyle name="Финансовый 17 10 3" xfId="29638"/>
    <cellStyle name="Финансовый 17 10 3 2" xfId="59561"/>
    <cellStyle name="Финансовый 17 10 4" xfId="29639"/>
    <cellStyle name="Финансовый 17 10 4 2" xfId="59562"/>
    <cellStyle name="Финансовый 17 10 5" xfId="29640"/>
    <cellStyle name="Финансовый 17 10 5 2" xfId="59563"/>
    <cellStyle name="Финансовый 17 10 6" xfId="29641"/>
    <cellStyle name="Финансовый 17 10 6 2" xfId="59564"/>
    <cellStyle name="Финансовый 17 10 7" xfId="29642"/>
    <cellStyle name="Финансовый 17 10 7 2" xfId="59565"/>
    <cellStyle name="Финансовый 17 10 8" xfId="29643"/>
    <cellStyle name="Финансовый 17 10 8 2" xfId="59566"/>
    <cellStyle name="Финансовый 17 10 9" xfId="29644"/>
    <cellStyle name="Финансовый 17 10 9 2" xfId="59567"/>
    <cellStyle name="Финансовый 17 11" xfId="29645"/>
    <cellStyle name="Финансовый 17 11 10" xfId="29646"/>
    <cellStyle name="Финансовый 17 11 10 2" xfId="59568"/>
    <cellStyle name="Финансовый 17 11 11" xfId="29647"/>
    <cellStyle name="Финансовый 17 11 11 2" xfId="59569"/>
    <cellStyle name="Финансовый 17 11 12" xfId="29648"/>
    <cellStyle name="Финансовый 17 11 12 2" xfId="59570"/>
    <cellStyle name="Финансовый 17 11 13" xfId="29649"/>
    <cellStyle name="Финансовый 17 11 13 2" xfId="59571"/>
    <cellStyle name="Финансовый 17 11 14" xfId="29650"/>
    <cellStyle name="Финансовый 17 11 14 2" xfId="59572"/>
    <cellStyle name="Финансовый 17 11 15" xfId="29651"/>
    <cellStyle name="Финансовый 17 11 15 2" xfId="59573"/>
    <cellStyle name="Финансовый 17 11 16" xfId="29652"/>
    <cellStyle name="Финансовый 17 11 16 2" xfId="59574"/>
    <cellStyle name="Финансовый 17 11 17" xfId="29653"/>
    <cellStyle name="Финансовый 17 11 17 2" xfId="59575"/>
    <cellStyle name="Финансовый 17 11 18" xfId="29654"/>
    <cellStyle name="Финансовый 17 11 18 2" xfId="59576"/>
    <cellStyle name="Финансовый 17 11 19" xfId="59577"/>
    <cellStyle name="Финансовый 17 11 2" xfId="29655"/>
    <cellStyle name="Финансовый 17 11 2 2" xfId="59578"/>
    <cellStyle name="Финансовый 17 11 3" xfId="29656"/>
    <cellStyle name="Финансовый 17 11 3 2" xfId="59579"/>
    <cellStyle name="Финансовый 17 11 4" xfId="29657"/>
    <cellStyle name="Финансовый 17 11 4 2" xfId="59580"/>
    <cellStyle name="Финансовый 17 11 5" xfId="29658"/>
    <cellStyle name="Финансовый 17 11 5 2" xfId="59581"/>
    <cellStyle name="Финансовый 17 11 6" xfId="29659"/>
    <cellStyle name="Финансовый 17 11 6 2" xfId="59582"/>
    <cellStyle name="Финансовый 17 11 7" xfId="29660"/>
    <cellStyle name="Финансовый 17 11 7 2" xfId="59583"/>
    <cellStyle name="Финансовый 17 11 8" xfId="29661"/>
    <cellStyle name="Финансовый 17 11 8 2" xfId="59584"/>
    <cellStyle name="Финансовый 17 11 9" xfId="29662"/>
    <cellStyle name="Финансовый 17 11 9 2" xfId="59585"/>
    <cellStyle name="Финансовый 17 12" xfId="29663"/>
    <cellStyle name="Финансовый 17 12 10" xfId="29664"/>
    <cellStyle name="Финансовый 17 12 10 2" xfId="59586"/>
    <cellStyle name="Финансовый 17 12 11" xfId="29665"/>
    <cellStyle name="Финансовый 17 12 11 2" xfId="59587"/>
    <cellStyle name="Финансовый 17 12 12" xfId="29666"/>
    <cellStyle name="Финансовый 17 12 12 2" xfId="59588"/>
    <cellStyle name="Финансовый 17 12 13" xfId="29667"/>
    <cellStyle name="Финансовый 17 12 13 2" xfId="59589"/>
    <cellStyle name="Финансовый 17 12 14" xfId="29668"/>
    <cellStyle name="Финансовый 17 12 14 2" xfId="59590"/>
    <cellStyle name="Финансовый 17 12 15" xfId="29669"/>
    <cellStyle name="Финансовый 17 12 15 2" xfId="59591"/>
    <cellStyle name="Финансовый 17 12 16" xfId="29670"/>
    <cellStyle name="Финансовый 17 12 16 2" xfId="59592"/>
    <cellStyle name="Финансовый 17 12 17" xfId="29671"/>
    <cellStyle name="Финансовый 17 12 17 2" xfId="59593"/>
    <cellStyle name="Финансовый 17 12 18" xfId="29672"/>
    <cellStyle name="Финансовый 17 12 18 2" xfId="59594"/>
    <cellStyle name="Финансовый 17 12 19" xfId="59595"/>
    <cellStyle name="Финансовый 17 12 2" xfId="29673"/>
    <cellStyle name="Финансовый 17 12 2 2" xfId="59596"/>
    <cellStyle name="Финансовый 17 12 3" xfId="29674"/>
    <cellStyle name="Финансовый 17 12 3 2" xfId="59597"/>
    <cellStyle name="Финансовый 17 12 4" xfId="29675"/>
    <cellStyle name="Финансовый 17 12 4 2" xfId="59598"/>
    <cellStyle name="Финансовый 17 12 5" xfId="29676"/>
    <cellStyle name="Финансовый 17 12 5 2" xfId="59599"/>
    <cellStyle name="Финансовый 17 12 6" xfId="29677"/>
    <cellStyle name="Финансовый 17 12 6 2" xfId="59600"/>
    <cellStyle name="Финансовый 17 12 7" xfId="29678"/>
    <cellStyle name="Финансовый 17 12 7 2" xfId="59601"/>
    <cellStyle name="Финансовый 17 12 8" xfId="29679"/>
    <cellStyle name="Финансовый 17 12 8 2" xfId="59602"/>
    <cellStyle name="Финансовый 17 12 9" xfId="29680"/>
    <cellStyle name="Финансовый 17 12 9 2" xfId="59603"/>
    <cellStyle name="Финансовый 17 13" xfId="29681"/>
    <cellStyle name="Финансовый 17 13 10" xfId="29682"/>
    <cellStyle name="Финансовый 17 13 10 2" xfId="59604"/>
    <cellStyle name="Финансовый 17 13 11" xfId="29683"/>
    <cellStyle name="Финансовый 17 13 11 2" xfId="59605"/>
    <cellStyle name="Финансовый 17 13 12" xfId="29684"/>
    <cellStyle name="Финансовый 17 13 12 2" xfId="59606"/>
    <cellStyle name="Финансовый 17 13 13" xfId="29685"/>
    <cellStyle name="Финансовый 17 13 13 2" xfId="59607"/>
    <cellStyle name="Финансовый 17 13 14" xfId="29686"/>
    <cellStyle name="Финансовый 17 13 14 2" xfId="59608"/>
    <cellStyle name="Финансовый 17 13 15" xfId="29687"/>
    <cellStyle name="Финансовый 17 13 15 2" xfId="59609"/>
    <cellStyle name="Финансовый 17 13 16" xfId="29688"/>
    <cellStyle name="Финансовый 17 13 16 2" xfId="59610"/>
    <cellStyle name="Финансовый 17 13 17" xfId="29689"/>
    <cellStyle name="Финансовый 17 13 17 2" xfId="59611"/>
    <cellStyle name="Финансовый 17 13 18" xfId="29690"/>
    <cellStyle name="Финансовый 17 13 18 2" xfId="59612"/>
    <cellStyle name="Финансовый 17 13 19" xfId="59613"/>
    <cellStyle name="Финансовый 17 13 2" xfId="29691"/>
    <cellStyle name="Финансовый 17 13 2 2" xfId="59614"/>
    <cellStyle name="Финансовый 17 13 3" xfId="29692"/>
    <cellStyle name="Финансовый 17 13 3 2" xfId="59615"/>
    <cellStyle name="Финансовый 17 13 4" xfId="29693"/>
    <cellStyle name="Финансовый 17 13 4 2" xfId="59616"/>
    <cellStyle name="Финансовый 17 13 5" xfId="29694"/>
    <cellStyle name="Финансовый 17 13 5 2" xfId="59617"/>
    <cellStyle name="Финансовый 17 13 6" xfId="29695"/>
    <cellStyle name="Финансовый 17 13 6 2" xfId="59618"/>
    <cellStyle name="Финансовый 17 13 7" xfId="29696"/>
    <cellStyle name="Финансовый 17 13 7 2" xfId="59619"/>
    <cellStyle name="Финансовый 17 13 8" xfId="29697"/>
    <cellStyle name="Финансовый 17 13 8 2" xfId="59620"/>
    <cellStyle name="Финансовый 17 13 9" xfId="29698"/>
    <cellStyle name="Финансовый 17 13 9 2" xfId="59621"/>
    <cellStyle name="Финансовый 17 14" xfId="29699"/>
    <cellStyle name="Финансовый 17 14 2" xfId="59622"/>
    <cellStyle name="Финансовый 17 15" xfId="29700"/>
    <cellStyle name="Финансовый 17 15 2" xfId="59623"/>
    <cellStyle name="Финансовый 17 16" xfId="29701"/>
    <cellStyle name="Финансовый 17 16 2" xfId="59624"/>
    <cellStyle name="Финансовый 17 17" xfId="29702"/>
    <cellStyle name="Финансовый 17 17 2" xfId="59625"/>
    <cellStyle name="Финансовый 17 18" xfId="29703"/>
    <cellStyle name="Финансовый 17 18 2" xfId="59626"/>
    <cellStyle name="Финансовый 17 19" xfId="29704"/>
    <cellStyle name="Финансовый 17 19 2" xfId="59627"/>
    <cellStyle name="Финансовый 17 2" xfId="29705"/>
    <cellStyle name="Финансовый 17 2 2" xfId="29706"/>
    <cellStyle name="Финансовый 17 2 2 2" xfId="59628"/>
    <cellStyle name="Финансовый 17 2 3" xfId="59629"/>
    <cellStyle name="Финансовый 17 20" xfId="29707"/>
    <cellStyle name="Финансовый 17 20 2" xfId="59630"/>
    <cellStyle name="Финансовый 17 21" xfId="29708"/>
    <cellStyle name="Финансовый 17 21 2" xfId="59631"/>
    <cellStyle name="Финансовый 17 22" xfId="29709"/>
    <cellStyle name="Финансовый 17 22 2" xfId="59632"/>
    <cellStyle name="Финансовый 17 23" xfId="29710"/>
    <cellStyle name="Финансовый 17 23 2" xfId="59633"/>
    <cellStyle name="Финансовый 17 24" xfId="29711"/>
    <cellStyle name="Финансовый 17 24 2" xfId="59634"/>
    <cellStyle name="Финансовый 17 25" xfId="29712"/>
    <cellStyle name="Финансовый 17 25 2" xfId="59635"/>
    <cellStyle name="Финансовый 17 26" xfId="29713"/>
    <cellStyle name="Финансовый 17 26 2" xfId="59636"/>
    <cellStyle name="Финансовый 17 27" xfId="29714"/>
    <cellStyle name="Финансовый 17 27 2" xfId="59637"/>
    <cellStyle name="Финансовый 17 28" xfId="29715"/>
    <cellStyle name="Финансовый 17 28 2" xfId="59638"/>
    <cellStyle name="Финансовый 17 29" xfId="29716"/>
    <cellStyle name="Финансовый 17 29 2" xfId="59639"/>
    <cellStyle name="Финансовый 17 3" xfId="29717"/>
    <cellStyle name="Финансовый 17 3 2" xfId="59640"/>
    <cellStyle name="Финансовый 17 30" xfId="29718"/>
    <cellStyle name="Финансовый 17 30 2" xfId="59641"/>
    <cellStyle name="Финансовый 17 31" xfId="29719"/>
    <cellStyle name="Финансовый 17 31 2" xfId="59642"/>
    <cellStyle name="Финансовый 17 32" xfId="29720"/>
    <cellStyle name="Финансовый 17 32 2" xfId="59643"/>
    <cellStyle name="Финансовый 17 33" xfId="59644"/>
    <cellStyle name="Финансовый 17 34" xfId="61649"/>
    <cellStyle name="Финансовый 17 4" xfId="29721"/>
    <cellStyle name="Финансовый 17 4 2" xfId="59645"/>
    <cellStyle name="Финансовый 17 5" xfId="29722"/>
    <cellStyle name="Финансовый 17 5 2" xfId="59646"/>
    <cellStyle name="Финансовый 17 6" xfId="29723"/>
    <cellStyle name="Финансовый 17 6 2" xfId="59647"/>
    <cellStyle name="Финансовый 17 7" xfId="29724"/>
    <cellStyle name="Финансовый 17 7 2" xfId="59648"/>
    <cellStyle name="Финансовый 17 8" xfId="29725"/>
    <cellStyle name="Финансовый 17 8 2" xfId="59649"/>
    <cellStyle name="Финансовый 17 9" xfId="29726"/>
    <cellStyle name="Финансовый 17 9 10" xfId="29727"/>
    <cellStyle name="Финансовый 17 9 10 2" xfId="59650"/>
    <cellStyle name="Финансовый 17 9 11" xfId="29728"/>
    <cellStyle name="Финансовый 17 9 11 2" xfId="59651"/>
    <cellStyle name="Финансовый 17 9 12" xfId="29729"/>
    <cellStyle name="Финансовый 17 9 12 2" xfId="59652"/>
    <cellStyle name="Финансовый 17 9 13" xfId="29730"/>
    <cellStyle name="Финансовый 17 9 13 2" xfId="59653"/>
    <cellStyle name="Финансовый 17 9 14" xfId="29731"/>
    <cellStyle name="Финансовый 17 9 14 2" xfId="59654"/>
    <cellStyle name="Финансовый 17 9 15" xfId="29732"/>
    <cellStyle name="Финансовый 17 9 15 2" xfId="59655"/>
    <cellStyle name="Финансовый 17 9 16" xfId="29733"/>
    <cellStyle name="Финансовый 17 9 16 2" xfId="59656"/>
    <cellStyle name="Финансовый 17 9 17" xfId="29734"/>
    <cellStyle name="Финансовый 17 9 17 2" xfId="59657"/>
    <cellStyle name="Финансовый 17 9 18" xfId="29735"/>
    <cellStyle name="Финансовый 17 9 18 2" xfId="59658"/>
    <cellStyle name="Финансовый 17 9 19" xfId="29736"/>
    <cellStyle name="Финансовый 17 9 19 2" xfId="59659"/>
    <cellStyle name="Финансовый 17 9 2" xfId="29737"/>
    <cellStyle name="Финансовый 17 9 2 2" xfId="59660"/>
    <cellStyle name="Финансовый 17 9 20" xfId="29738"/>
    <cellStyle name="Финансовый 17 9 20 2" xfId="59661"/>
    <cellStyle name="Финансовый 17 9 21" xfId="29739"/>
    <cellStyle name="Финансовый 17 9 21 2" xfId="59662"/>
    <cellStyle name="Финансовый 17 9 22" xfId="29740"/>
    <cellStyle name="Финансовый 17 9 22 2" xfId="59663"/>
    <cellStyle name="Финансовый 17 9 23" xfId="29741"/>
    <cellStyle name="Финансовый 17 9 23 2" xfId="59664"/>
    <cellStyle name="Финансовый 17 9 24" xfId="59665"/>
    <cellStyle name="Финансовый 17 9 3" xfId="29742"/>
    <cellStyle name="Финансовый 17 9 3 2" xfId="59666"/>
    <cellStyle name="Финансовый 17 9 4" xfId="29743"/>
    <cellStyle name="Финансовый 17 9 4 2" xfId="59667"/>
    <cellStyle name="Финансовый 17 9 5" xfId="29744"/>
    <cellStyle name="Финансовый 17 9 5 2" xfId="59668"/>
    <cellStyle name="Финансовый 17 9 6" xfId="29745"/>
    <cellStyle name="Финансовый 17 9 6 2" xfId="59669"/>
    <cellStyle name="Финансовый 17 9 7" xfId="29746"/>
    <cellStyle name="Финансовый 17 9 7 2" xfId="59670"/>
    <cellStyle name="Финансовый 17 9 8" xfId="29747"/>
    <cellStyle name="Финансовый 17 9 8 2" xfId="59671"/>
    <cellStyle name="Финансовый 17 9 9" xfId="29748"/>
    <cellStyle name="Финансовый 17 9 9 2" xfId="59672"/>
    <cellStyle name="Финансовый 18" xfId="29749"/>
    <cellStyle name="Финансовый 18 2" xfId="59673"/>
    <cellStyle name="Финансовый 18 3" xfId="61650"/>
    <cellStyle name="Финансовый 19" xfId="29750"/>
    <cellStyle name="Финансовый 19 2" xfId="59674"/>
    <cellStyle name="Финансовый 19 3" xfId="61651"/>
    <cellStyle name="Финансовый 2" xfId="27"/>
    <cellStyle name="Финансовый 2 10" xfId="29751"/>
    <cellStyle name="Финансовый 2 11" xfId="29752"/>
    <cellStyle name="Финансовый 2 12" xfId="29753"/>
    <cellStyle name="Финансовый 2 13" xfId="29754"/>
    <cellStyle name="Финансовый 2 14" xfId="29755"/>
    <cellStyle name="Финансовый 2 14 2" xfId="59675"/>
    <cellStyle name="Финансовый 2 15" xfId="29756"/>
    <cellStyle name="Финансовый 2 15 2" xfId="59676"/>
    <cellStyle name="Финансовый 2 16" xfId="29757"/>
    <cellStyle name="Финансовый 2 16 2" xfId="59677"/>
    <cellStyle name="Финансовый 2 17" xfId="29758"/>
    <cellStyle name="Финансовый 2 17 2" xfId="59678"/>
    <cellStyle name="Финансовый 2 18" xfId="29759"/>
    <cellStyle name="Финансовый 2 18 2" xfId="59679"/>
    <cellStyle name="Финансовый 2 19" xfId="29760"/>
    <cellStyle name="Финансовый 2 19 2" xfId="59680"/>
    <cellStyle name="Финансовый 2 2" xfId="28"/>
    <cellStyle name="Финансовый 2 2 10" xfId="29761"/>
    <cellStyle name="Финансовый 2 2 10 2" xfId="61652"/>
    <cellStyle name="Финансовый 2 2 11" xfId="29762"/>
    <cellStyle name="Финансовый 2 2 11 2" xfId="61653"/>
    <cellStyle name="Финансовый 2 2 12" xfId="29763"/>
    <cellStyle name="Финансовый 2 2 13" xfId="29764"/>
    <cellStyle name="Финансовый 2 2 14" xfId="29765"/>
    <cellStyle name="Финансовый 2 2 15" xfId="29766"/>
    <cellStyle name="Финансовый 2 2 16" xfId="29767"/>
    <cellStyle name="Финансовый 2 2 17" xfId="29768"/>
    <cellStyle name="Финансовый 2 2 18" xfId="29769"/>
    <cellStyle name="Финансовый 2 2 19" xfId="29770"/>
    <cellStyle name="Финансовый 2 2 2" xfId="29771"/>
    <cellStyle name="Финансовый 2 2 2 10" xfId="61654"/>
    <cellStyle name="Финансовый 2 2 2 11" xfId="61655"/>
    <cellStyle name="Финансовый 2 2 2 2" xfId="61656"/>
    <cellStyle name="Финансовый 2 2 2 3" xfId="61657"/>
    <cellStyle name="Финансовый 2 2 2 4" xfId="61658"/>
    <cellStyle name="Финансовый 2 2 2 5" xfId="61659"/>
    <cellStyle name="Финансовый 2 2 2 6" xfId="61660"/>
    <cellStyle name="Финансовый 2 2 2 7" xfId="61661"/>
    <cellStyle name="Финансовый 2 2 2 8" xfId="61662"/>
    <cellStyle name="Финансовый 2 2 2 9" xfId="61663"/>
    <cellStyle name="Финансовый 2 2 20" xfId="29772"/>
    <cellStyle name="Финансовый 2 2 21" xfId="29773"/>
    <cellStyle name="Финансовый 2 2 22" xfId="29774"/>
    <cellStyle name="Финансовый 2 2 23" xfId="29775"/>
    <cellStyle name="Финансовый 2 2 24" xfId="59029"/>
    <cellStyle name="Финансовый 2 2 25" xfId="61174"/>
    <cellStyle name="Финансовый 2 2 26" xfId="61664"/>
    <cellStyle name="Финансовый 2 2 3" xfId="29776"/>
    <cellStyle name="Финансовый 2 2 3 2" xfId="61665"/>
    <cellStyle name="Финансовый 2 2 4" xfId="29777"/>
    <cellStyle name="Финансовый 2 2 4 2" xfId="61666"/>
    <cellStyle name="Финансовый 2 2 5" xfId="29778"/>
    <cellStyle name="Финансовый 2 2 5 2" xfId="61667"/>
    <cellStyle name="Финансовый 2 2 6" xfId="29779"/>
    <cellStyle name="Финансовый 2 2 6 2" xfId="61668"/>
    <cellStyle name="Финансовый 2 2 7" xfId="29780"/>
    <cellStyle name="Финансовый 2 2 7 2" xfId="61669"/>
    <cellStyle name="Финансовый 2 2 8" xfId="29781"/>
    <cellStyle name="Финансовый 2 2 8 2" xfId="61670"/>
    <cellStyle name="Финансовый 2 2 9" xfId="29782"/>
    <cellStyle name="Финансовый 2 2 9 2" xfId="61671"/>
    <cellStyle name="Финансовый 2 20" xfId="29783"/>
    <cellStyle name="Финансовый 2 20 2" xfId="59681"/>
    <cellStyle name="Финансовый 2 21" xfId="29784"/>
    <cellStyle name="Финансовый 2 21 2" xfId="59682"/>
    <cellStyle name="Финансовый 2 22" xfId="29785"/>
    <cellStyle name="Финансовый 2 22 2" xfId="59683"/>
    <cellStyle name="Финансовый 2 23" xfId="29786"/>
    <cellStyle name="Финансовый 2 23 2" xfId="59684"/>
    <cellStyle name="Финансовый 2 24" xfId="29787"/>
    <cellStyle name="Финансовый 2 24 2" xfId="59685"/>
    <cellStyle name="Финансовый 2 25" xfId="29788"/>
    <cellStyle name="Финансовый 2 25 2" xfId="59686"/>
    <cellStyle name="Финансовый 2 26" xfId="29789"/>
    <cellStyle name="Финансовый 2 26 2" xfId="59687"/>
    <cellStyle name="Финансовый 2 27" xfId="29790"/>
    <cellStyle name="Финансовый 2 27 2" xfId="59688"/>
    <cellStyle name="Финансовый 2 28" xfId="29791"/>
    <cellStyle name="Финансовый 2 28 2" xfId="59689"/>
    <cellStyle name="Финансовый 2 29" xfId="29792"/>
    <cellStyle name="Финансовый 2 29 2" xfId="59690"/>
    <cellStyle name="Финансовый 2 3" xfId="29793"/>
    <cellStyle name="Финансовый 2 3 10" xfId="29794"/>
    <cellStyle name="Финансовый 2 3 11" xfId="29795"/>
    <cellStyle name="Финансовый 2 3 12" xfId="29796"/>
    <cellStyle name="Финансовый 2 3 13" xfId="29797"/>
    <cellStyle name="Финансовый 2 3 14" xfId="29798"/>
    <cellStyle name="Финансовый 2 3 15" xfId="29799"/>
    <cellStyle name="Финансовый 2 3 16" xfId="29800"/>
    <cellStyle name="Финансовый 2 3 17" xfId="29801"/>
    <cellStyle name="Финансовый 2 3 18" xfId="29802"/>
    <cellStyle name="Финансовый 2 3 19" xfId="61175"/>
    <cellStyle name="Финансовый 2 3 2" xfId="29803"/>
    <cellStyle name="Финансовый 2 3 3" xfId="29804"/>
    <cellStyle name="Финансовый 2 3 4" xfId="29805"/>
    <cellStyle name="Финансовый 2 3 5" xfId="29806"/>
    <cellStyle name="Финансовый 2 3 6" xfId="29807"/>
    <cellStyle name="Финансовый 2 3 7" xfId="29808"/>
    <cellStyle name="Финансовый 2 3 8" xfId="29809"/>
    <cellStyle name="Финансовый 2 3 9" xfId="29810"/>
    <cellStyle name="Финансовый 2 30" xfId="29811"/>
    <cellStyle name="Финансовый 2 31" xfId="29812"/>
    <cellStyle name="Финансовый 2 32" xfId="29813"/>
    <cellStyle name="Финансовый 2 33" xfId="29814"/>
    <cellStyle name="Финансовый 2 33 2" xfId="59691"/>
    <cellStyle name="Финансовый 2 34" xfId="29815"/>
    <cellStyle name="Финансовый 2 34 2" xfId="59692"/>
    <cellStyle name="Финансовый 2 35" xfId="29816"/>
    <cellStyle name="Финансовый 2 35 2" xfId="59693"/>
    <cellStyle name="Финансовый 2 36" xfId="29817"/>
    <cellStyle name="Финансовый 2 36 2" xfId="59694"/>
    <cellStyle name="Финансовый 2 37" xfId="29818"/>
    <cellStyle name="Финансовый 2 37 2" xfId="59695"/>
    <cellStyle name="Финансовый 2 38" xfId="29819"/>
    <cellStyle name="Финансовый 2 39" xfId="29820"/>
    <cellStyle name="Финансовый 2 4" xfId="29821"/>
    <cellStyle name="Финансовый 2 4 10" xfId="29822"/>
    <cellStyle name="Финансовый 2 4 11" xfId="29823"/>
    <cellStyle name="Финансовый 2 4 12" xfId="29824"/>
    <cellStyle name="Финансовый 2 4 13" xfId="29825"/>
    <cellStyle name="Финансовый 2 4 14" xfId="29826"/>
    <cellStyle name="Финансовый 2 4 15" xfId="29827"/>
    <cellStyle name="Финансовый 2 4 16" xfId="29828"/>
    <cellStyle name="Финансовый 2 4 17" xfId="29829"/>
    <cellStyle name="Финансовый 2 4 18" xfId="29830"/>
    <cellStyle name="Финансовый 2 4 19" xfId="61672"/>
    <cellStyle name="Финансовый 2 4 2" xfId="29831"/>
    <cellStyle name="Финансовый 2 4 3" xfId="29832"/>
    <cellStyle name="Финансовый 2 4 4" xfId="29833"/>
    <cellStyle name="Финансовый 2 4 5" xfId="29834"/>
    <cellStyle name="Финансовый 2 4 6" xfId="29835"/>
    <cellStyle name="Финансовый 2 4 7" xfId="29836"/>
    <cellStyle name="Финансовый 2 4 8" xfId="29837"/>
    <cellStyle name="Финансовый 2 4 9" xfId="29838"/>
    <cellStyle name="Финансовый 2 40" xfId="59696"/>
    <cellStyle name="Финансовый 2 41" xfId="61176"/>
    <cellStyle name="Финансовый 2 5" xfId="29839"/>
    <cellStyle name="Финансовый 2 5 10" xfId="29840"/>
    <cellStyle name="Финансовый 2 5 11" xfId="29841"/>
    <cellStyle name="Финансовый 2 5 12" xfId="29842"/>
    <cellStyle name="Финансовый 2 5 13" xfId="29843"/>
    <cellStyle name="Финансовый 2 5 14" xfId="29844"/>
    <cellStyle name="Финансовый 2 5 15" xfId="29845"/>
    <cellStyle name="Финансовый 2 5 16" xfId="29846"/>
    <cellStyle name="Финансовый 2 5 17" xfId="29847"/>
    <cellStyle name="Финансовый 2 5 18" xfId="29848"/>
    <cellStyle name="Финансовый 2 5 19" xfId="61673"/>
    <cellStyle name="Финансовый 2 5 2" xfId="29849"/>
    <cellStyle name="Финансовый 2 5 2 2" xfId="61674"/>
    <cellStyle name="Финансовый 2 5 3" xfId="29850"/>
    <cellStyle name="Финансовый 2 5 4" xfId="29851"/>
    <cellStyle name="Финансовый 2 5 5" xfId="29852"/>
    <cellStyle name="Финансовый 2 5 6" xfId="29853"/>
    <cellStyle name="Финансовый 2 5 7" xfId="29854"/>
    <cellStyle name="Финансовый 2 5 8" xfId="29855"/>
    <cellStyle name="Финансовый 2 5 9" xfId="29856"/>
    <cellStyle name="Финансовый 2 6" xfId="29857"/>
    <cellStyle name="Финансовый 2 6 10" xfId="29858"/>
    <cellStyle name="Финансовый 2 6 11" xfId="29859"/>
    <cellStyle name="Финансовый 2 6 12" xfId="29860"/>
    <cellStyle name="Финансовый 2 6 13" xfId="29861"/>
    <cellStyle name="Финансовый 2 6 14" xfId="29862"/>
    <cellStyle name="Финансовый 2 6 15" xfId="29863"/>
    <cellStyle name="Финансовый 2 6 16" xfId="29864"/>
    <cellStyle name="Финансовый 2 6 17" xfId="29865"/>
    <cellStyle name="Финансовый 2 6 18" xfId="29866"/>
    <cellStyle name="Финансовый 2 6 2" xfId="29867"/>
    <cellStyle name="Финансовый 2 6 3" xfId="29868"/>
    <cellStyle name="Финансовый 2 6 4" xfId="29869"/>
    <cellStyle name="Финансовый 2 6 5" xfId="29870"/>
    <cellStyle name="Финансовый 2 6 6" xfId="29871"/>
    <cellStyle name="Финансовый 2 6 7" xfId="29872"/>
    <cellStyle name="Финансовый 2 6 8" xfId="29873"/>
    <cellStyle name="Финансовый 2 6 9" xfId="29874"/>
    <cellStyle name="Финансовый 2 7" xfId="29875"/>
    <cellStyle name="Финансовый 2 7 10" xfId="29876"/>
    <cellStyle name="Финансовый 2 7 11" xfId="29877"/>
    <cellStyle name="Финансовый 2 7 12" xfId="29878"/>
    <cellStyle name="Финансовый 2 7 13" xfId="29879"/>
    <cellStyle name="Финансовый 2 7 14" xfId="29880"/>
    <cellStyle name="Финансовый 2 7 15" xfId="29881"/>
    <cellStyle name="Финансовый 2 7 16" xfId="29882"/>
    <cellStyle name="Финансовый 2 7 17" xfId="29883"/>
    <cellStyle name="Финансовый 2 7 18" xfId="29884"/>
    <cellStyle name="Финансовый 2 7 19" xfId="59697"/>
    <cellStyle name="Финансовый 2 7 2" xfId="29885"/>
    <cellStyle name="Финансовый 2 7 3" xfId="29886"/>
    <cellStyle name="Финансовый 2 7 4" xfId="29887"/>
    <cellStyle name="Финансовый 2 7 5" xfId="29888"/>
    <cellStyle name="Финансовый 2 7 6" xfId="29889"/>
    <cellStyle name="Финансовый 2 7 7" xfId="29890"/>
    <cellStyle name="Финансовый 2 7 8" xfId="29891"/>
    <cellStyle name="Финансовый 2 7 9" xfId="29892"/>
    <cellStyle name="Финансовый 2 8" xfId="29893"/>
    <cellStyle name="Финансовый 2 9" xfId="29894"/>
    <cellStyle name="Финансовый 20" xfId="29895"/>
    <cellStyle name="Финансовый 20 2" xfId="59698"/>
    <cellStyle name="Финансовый 20 3" xfId="61675"/>
    <cellStyle name="Финансовый 21" xfId="29896"/>
    <cellStyle name="Финансовый 21 2" xfId="59699"/>
    <cellStyle name="Финансовый 21 3" xfId="61676"/>
    <cellStyle name="Финансовый 22" xfId="29897"/>
    <cellStyle name="Финансовый 22 2" xfId="59700"/>
    <cellStyle name="Финансовый 22 3" xfId="61677"/>
    <cellStyle name="Финансовый 23" xfId="29898"/>
    <cellStyle name="Финансовый 23 2" xfId="59701"/>
    <cellStyle name="Финансовый 23 3" xfId="61678"/>
    <cellStyle name="Финансовый 24" xfId="29899"/>
    <cellStyle name="Финансовый 24 2" xfId="59702"/>
    <cellStyle name="Финансовый 24 3" xfId="61679"/>
    <cellStyle name="Финансовый 25" xfId="29900"/>
    <cellStyle name="Финансовый 25 2" xfId="59703"/>
    <cellStyle name="Финансовый 25 3" xfId="61680"/>
    <cellStyle name="Финансовый 26" xfId="29901"/>
    <cellStyle name="Финансовый 26 2" xfId="59704"/>
    <cellStyle name="Финансовый 26 3" xfId="61681"/>
    <cellStyle name="Финансовый 27" xfId="29902"/>
    <cellStyle name="Финансовый 27 2" xfId="59705"/>
    <cellStyle name="Финансовый 27 3" xfId="61682"/>
    <cellStyle name="Финансовый 28" xfId="29903"/>
    <cellStyle name="Финансовый 28 2" xfId="59706"/>
    <cellStyle name="Финансовый 28 3" xfId="61683"/>
    <cellStyle name="Финансовый 29" xfId="29904"/>
    <cellStyle name="Финансовый 29 2" xfId="59707"/>
    <cellStyle name="Финансовый 29 3" xfId="61684"/>
    <cellStyle name="Финансовый 3" xfId="29905"/>
    <cellStyle name="Финансовый 3 10" xfId="61177"/>
    <cellStyle name="Финансовый 3 10 2" xfId="61685"/>
    <cellStyle name="Финансовый 3 11" xfId="61686"/>
    <cellStyle name="Финансовый 3 2" xfId="29906"/>
    <cellStyle name="Финансовый 3 2 10" xfId="61687"/>
    <cellStyle name="Финансовый 3 2 11" xfId="61688"/>
    <cellStyle name="Финансовый 3 2 2" xfId="29907"/>
    <cellStyle name="Финансовый 3 2 2 2" xfId="59708"/>
    <cellStyle name="Финансовый 3 2 2 3" xfId="61689"/>
    <cellStyle name="Финансовый 3 2 3" xfId="59709"/>
    <cellStyle name="Финансовый 3 2 3 2" xfId="61690"/>
    <cellStyle name="Финансовый 3 2 4" xfId="61691"/>
    <cellStyle name="Финансовый 3 2 5" xfId="61692"/>
    <cellStyle name="Финансовый 3 2 6" xfId="61693"/>
    <cellStyle name="Финансовый 3 2 7" xfId="61694"/>
    <cellStyle name="Финансовый 3 2 8" xfId="61695"/>
    <cellStyle name="Финансовый 3 2 9" xfId="61696"/>
    <cellStyle name="Финансовый 3 3" xfId="29908"/>
    <cellStyle name="Финансовый 3 3 2" xfId="59710"/>
    <cellStyle name="Финансовый 3 3 3" xfId="61697"/>
    <cellStyle name="Финансовый 3 4" xfId="29909"/>
    <cellStyle name="Финансовый 3 4 2" xfId="59711"/>
    <cellStyle name="Финансовый 3 4 3" xfId="61698"/>
    <cellStyle name="Финансовый 3 5" xfId="29910"/>
    <cellStyle name="Финансовый 3 5 2" xfId="59712"/>
    <cellStyle name="Финансовый 3 5 3" xfId="61699"/>
    <cellStyle name="Финансовый 3 6" xfId="29911"/>
    <cellStyle name="Финансовый 3 6 2" xfId="59713"/>
    <cellStyle name="Финансовый 3 6 3" xfId="61700"/>
    <cellStyle name="Финансовый 3 7" xfId="29912"/>
    <cellStyle name="Финансовый 3 7 2" xfId="59714"/>
    <cellStyle name="Финансовый 3 7 3" xfId="61701"/>
    <cellStyle name="Финансовый 3 8" xfId="59715"/>
    <cellStyle name="Финансовый 3 8 2" xfId="61702"/>
    <cellStyle name="Финансовый 3 9" xfId="59716"/>
    <cellStyle name="Финансовый 30" xfId="29913"/>
    <cellStyle name="Финансовый 30 2" xfId="59717"/>
    <cellStyle name="Финансовый 30 3" xfId="61703"/>
    <cellStyle name="Финансовый 31" xfId="29914"/>
    <cellStyle name="Финансовый 31 2" xfId="29915"/>
    <cellStyle name="Финансовый 31 2 2" xfId="61178"/>
    <cellStyle name="Финансовый 31 3" xfId="61179"/>
    <cellStyle name="Финансовый 31 4" xfId="61704"/>
    <cellStyle name="Финансовый 32" xfId="29916"/>
    <cellStyle name="Финансовый 32 2" xfId="29917"/>
    <cellStyle name="Финансовый 32 2 2" xfId="61180"/>
    <cellStyle name="Финансовый 32 3" xfId="61181"/>
    <cellStyle name="Финансовый 32 4" xfId="61705"/>
    <cellStyle name="Финансовый 33" xfId="29918"/>
    <cellStyle name="Финансовый 33 2" xfId="29919"/>
    <cellStyle name="Финансовый 33 2 2" xfId="61182"/>
    <cellStyle name="Финансовый 33 3" xfId="61183"/>
    <cellStyle name="Финансовый 33 4" xfId="61706"/>
    <cellStyle name="Финансовый 34" xfId="29920"/>
    <cellStyle name="Финансовый 34 2" xfId="29921"/>
    <cellStyle name="Финансовый 34 2 2" xfId="61184"/>
    <cellStyle name="Финансовый 34 3" xfId="61185"/>
    <cellStyle name="Финансовый 34 4" xfId="61707"/>
    <cellStyle name="Финансовый 35" xfId="29922"/>
    <cellStyle name="Финансовый 35 2" xfId="29923"/>
    <cellStyle name="Финансовый 35 2 2" xfId="61186"/>
    <cellStyle name="Финансовый 35 3" xfId="61187"/>
    <cellStyle name="Финансовый 35 4" xfId="61708"/>
    <cellStyle name="Финансовый 36" xfId="29924"/>
    <cellStyle name="Финансовый 36 2" xfId="29925"/>
    <cellStyle name="Финансовый 36 2 2" xfId="61188"/>
    <cellStyle name="Финансовый 36 3" xfId="61189"/>
    <cellStyle name="Финансовый 36 4" xfId="61709"/>
    <cellStyle name="Финансовый 37" xfId="29926"/>
    <cellStyle name="Финансовый 37 2" xfId="29927"/>
    <cellStyle name="Финансовый 37 2 2" xfId="61190"/>
    <cellStyle name="Финансовый 37 3" xfId="61191"/>
    <cellStyle name="Финансовый 38" xfId="29928"/>
    <cellStyle name="Финансовый 39" xfId="29929"/>
    <cellStyle name="Финансовый 4" xfId="29930"/>
    <cellStyle name="Финансовый 4 10" xfId="29931"/>
    <cellStyle name="Финансовый 4 10 2" xfId="59718"/>
    <cellStyle name="Финансовый 4 10 3" xfId="61710"/>
    <cellStyle name="Финансовый 4 11" xfId="29932"/>
    <cellStyle name="Финансовый 4 11 2" xfId="59719"/>
    <cellStyle name="Финансовый 4 11 3" xfId="61711"/>
    <cellStyle name="Финансовый 4 12" xfId="29933"/>
    <cellStyle name="Финансовый 4 12 2" xfId="59720"/>
    <cellStyle name="Финансовый 4 12 3" xfId="61712"/>
    <cellStyle name="Финансовый 4 13" xfId="29934"/>
    <cellStyle name="Финансовый 4 13 2" xfId="59721"/>
    <cellStyle name="Финансовый 4 14" xfId="29935"/>
    <cellStyle name="Финансовый 4 14 2" xfId="59722"/>
    <cellStyle name="Финансовый 4 15" xfId="29936"/>
    <cellStyle name="Финансовый 4 15 2" xfId="59723"/>
    <cellStyle name="Финансовый 4 16" xfId="29937"/>
    <cellStyle name="Финансовый 4 16 2" xfId="59724"/>
    <cellStyle name="Финансовый 4 17" xfId="29938"/>
    <cellStyle name="Финансовый 4 17 2" xfId="59725"/>
    <cellStyle name="Финансовый 4 18" xfId="29939"/>
    <cellStyle name="Финансовый 4 18 2" xfId="59726"/>
    <cellStyle name="Финансовый 4 19" xfId="29940"/>
    <cellStyle name="Финансовый 4 19 2" xfId="59727"/>
    <cellStyle name="Финансовый 4 2" xfId="29941"/>
    <cellStyle name="Финансовый 4 2 10" xfId="61713"/>
    <cellStyle name="Финансовый 4 2 11" xfId="61714"/>
    <cellStyle name="Финансовый 4 2 2" xfId="59728"/>
    <cellStyle name="Финансовый 4 2 2 2" xfId="61715"/>
    <cellStyle name="Финансовый 4 2 3" xfId="61716"/>
    <cellStyle name="Финансовый 4 2 4" xfId="61717"/>
    <cellStyle name="Финансовый 4 2 5" xfId="61718"/>
    <cellStyle name="Финансовый 4 2 6" xfId="61719"/>
    <cellStyle name="Финансовый 4 2 7" xfId="61720"/>
    <cellStyle name="Финансовый 4 2 8" xfId="61721"/>
    <cellStyle name="Финансовый 4 2 9" xfId="61722"/>
    <cellStyle name="Финансовый 4 20" xfId="29942"/>
    <cellStyle name="Финансовый 4 20 2" xfId="59729"/>
    <cellStyle name="Финансовый 4 21" xfId="29943"/>
    <cellStyle name="Финансовый 4 21 2" xfId="59730"/>
    <cellStyle name="Финансовый 4 22" xfId="29944"/>
    <cellStyle name="Финансовый 4 22 2" xfId="59731"/>
    <cellStyle name="Финансовый 4 23" xfId="29945"/>
    <cellStyle name="Финансовый 4 23 2" xfId="59732"/>
    <cellStyle name="Финансовый 4 24" xfId="29946"/>
    <cellStyle name="Финансовый 4 24 2" xfId="59733"/>
    <cellStyle name="Финансовый 4 25" xfId="59734"/>
    <cellStyle name="Финансовый 4 26" xfId="59735"/>
    <cellStyle name="Финансовый 4 3" xfId="29947"/>
    <cellStyle name="Финансовый 4 3 2" xfId="59736"/>
    <cellStyle name="Финансовый 4 3 3" xfId="61723"/>
    <cellStyle name="Финансовый 4 4" xfId="29948"/>
    <cellStyle name="Финансовый 4 4 2" xfId="59737"/>
    <cellStyle name="Финансовый 4 4 3" xfId="61724"/>
    <cellStyle name="Финансовый 4 5" xfId="29949"/>
    <cellStyle name="Финансовый 4 5 2" xfId="59738"/>
    <cellStyle name="Финансовый 4 5 3" xfId="61725"/>
    <cellStyle name="Финансовый 4 6" xfId="29950"/>
    <cellStyle name="Финансовый 4 6 2" xfId="59739"/>
    <cellStyle name="Финансовый 4 6 3" xfId="61726"/>
    <cellStyle name="Финансовый 4 7" xfId="29951"/>
    <cellStyle name="Финансовый 4 7 2" xfId="59740"/>
    <cellStyle name="Финансовый 4 7 3" xfId="61727"/>
    <cellStyle name="Финансовый 4 8" xfId="29952"/>
    <cellStyle name="Финансовый 4 8 2" xfId="59741"/>
    <cellStyle name="Финансовый 4 8 3" xfId="61728"/>
    <cellStyle name="Финансовый 4 9" xfId="29953"/>
    <cellStyle name="Финансовый 4 9 2" xfId="59742"/>
    <cellStyle name="Финансовый 4 9 3" xfId="61729"/>
    <cellStyle name="Финансовый 40" xfId="29954"/>
    <cellStyle name="Финансовый 41" xfId="29955"/>
    <cellStyle name="Финансовый 42" xfId="29956"/>
    <cellStyle name="Финансовый 43" xfId="59743"/>
    <cellStyle name="Финансовый 44" xfId="59744"/>
    <cellStyle name="Финансовый 45" xfId="59745"/>
    <cellStyle name="Финансовый 46" xfId="59746"/>
    <cellStyle name="Финансовый 47" xfId="59747"/>
    <cellStyle name="Финансовый 48" xfId="59748"/>
    <cellStyle name="Финансовый 49" xfId="59749"/>
    <cellStyle name="Финансовый 5" xfId="29957"/>
    <cellStyle name="Финансовый 5 10" xfId="29958"/>
    <cellStyle name="Финансовый 5 10 10" xfId="29959"/>
    <cellStyle name="Финансовый 5 10 10 2" xfId="59750"/>
    <cellStyle name="Финансовый 5 10 11" xfId="29960"/>
    <cellStyle name="Финансовый 5 10 11 2" xfId="59751"/>
    <cellStyle name="Финансовый 5 10 12" xfId="29961"/>
    <cellStyle name="Финансовый 5 10 12 2" xfId="59752"/>
    <cellStyle name="Финансовый 5 10 13" xfId="29962"/>
    <cellStyle name="Финансовый 5 10 13 2" xfId="59753"/>
    <cellStyle name="Финансовый 5 10 14" xfId="29963"/>
    <cellStyle name="Финансовый 5 10 14 2" xfId="59754"/>
    <cellStyle name="Финансовый 5 10 15" xfId="29964"/>
    <cellStyle name="Финансовый 5 10 15 2" xfId="59755"/>
    <cellStyle name="Финансовый 5 10 16" xfId="29965"/>
    <cellStyle name="Финансовый 5 10 16 2" xfId="59756"/>
    <cellStyle name="Финансовый 5 10 17" xfId="29966"/>
    <cellStyle name="Финансовый 5 10 17 2" xfId="59757"/>
    <cellStyle name="Финансовый 5 10 18" xfId="29967"/>
    <cellStyle name="Финансовый 5 10 18 2" xfId="59758"/>
    <cellStyle name="Финансовый 5 10 19" xfId="29968"/>
    <cellStyle name="Финансовый 5 10 19 2" xfId="59759"/>
    <cellStyle name="Финансовый 5 10 2" xfId="29969"/>
    <cellStyle name="Финансовый 5 10 2 2" xfId="59760"/>
    <cellStyle name="Финансовый 5 10 20" xfId="29970"/>
    <cellStyle name="Финансовый 5 10 20 2" xfId="59761"/>
    <cellStyle name="Финансовый 5 10 21" xfId="29971"/>
    <cellStyle name="Финансовый 5 10 21 2" xfId="59762"/>
    <cellStyle name="Финансовый 5 10 22" xfId="29972"/>
    <cellStyle name="Финансовый 5 10 22 2" xfId="59763"/>
    <cellStyle name="Финансовый 5 10 23" xfId="29973"/>
    <cellStyle name="Финансовый 5 10 23 2" xfId="59764"/>
    <cellStyle name="Финансовый 5 10 24" xfId="59765"/>
    <cellStyle name="Финансовый 5 10 25" xfId="61730"/>
    <cellStyle name="Финансовый 5 10 3" xfId="29974"/>
    <cellStyle name="Финансовый 5 10 3 2" xfId="59766"/>
    <cellStyle name="Финансовый 5 10 4" xfId="29975"/>
    <cellStyle name="Финансовый 5 10 4 2" xfId="59767"/>
    <cellStyle name="Финансовый 5 10 5" xfId="29976"/>
    <cellStyle name="Финансовый 5 10 5 2" xfId="59768"/>
    <cellStyle name="Финансовый 5 10 6" xfId="29977"/>
    <cellStyle name="Финансовый 5 10 6 2" xfId="59769"/>
    <cellStyle name="Финансовый 5 10 7" xfId="29978"/>
    <cellStyle name="Финансовый 5 10 7 2" xfId="59770"/>
    <cellStyle name="Финансовый 5 10 8" xfId="29979"/>
    <cellStyle name="Финансовый 5 10 8 2" xfId="59771"/>
    <cellStyle name="Финансовый 5 10 9" xfId="29980"/>
    <cellStyle name="Финансовый 5 10 9 2" xfId="59772"/>
    <cellStyle name="Финансовый 5 11" xfId="29981"/>
    <cellStyle name="Финансовый 5 11 10" xfId="29982"/>
    <cellStyle name="Финансовый 5 11 10 2" xfId="59773"/>
    <cellStyle name="Финансовый 5 11 11" xfId="29983"/>
    <cellStyle name="Финансовый 5 11 11 2" xfId="59774"/>
    <cellStyle name="Финансовый 5 11 12" xfId="29984"/>
    <cellStyle name="Финансовый 5 11 12 2" xfId="59775"/>
    <cellStyle name="Финансовый 5 11 13" xfId="29985"/>
    <cellStyle name="Финансовый 5 11 13 2" xfId="59776"/>
    <cellStyle name="Финансовый 5 11 14" xfId="29986"/>
    <cellStyle name="Финансовый 5 11 14 2" xfId="59777"/>
    <cellStyle name="Финансовый 5 11 15" xfId="29987"/>
    <cellStyle name="Финансовый 5 11 15 2" xfId="59778"/>
    <cellStyle name="Финансовый 5 11 16" xfId="29988"/>
    <cellStyle name="Финансовый 5 11 16 2" xfId="59779"/>
    <cellStyle name="Финансовый 5 11 17" xfId="29989"/>
    <cellStyle name="Финансовый 5 11 17 2" xfId="59780"/>
    <cellStyle name="Финансовый 5 11 18" xfId="29990"/>
    <cellStyle name="Финансовый 5 11 18 2" xfId="59781"/>
    <cellStyle name="Финансовый 5 11 19" xfId="59782"/>
    <cellStyle name="Финансовый 5 11 2" xfId="29991"/>
    <cellStyle name="Финансовый 5 11 2 2" xfId="59783"/>
    <cellStyle name="Финансовый 5 11 20" xfId="61731"/>
    <cellStyle name="Финансовый 5 11 3" xfId="29992"/>
    <cellStyle name="Финансовый 5 11 3 2" xfId="59784"/>
    <cellStyle name="Финансовый 5 11 4" xfId="29993"/>
    <cellStyle name="Финансовый 5 11 4 2" xfId="59785"/>
    <cellStyle name="Финансовый 5 11 5" xfId="29994"/>
    <cellStyle name="Финансовый 5 11 5 2" xfId="59786"/>
    <cellStyle name="Финансовый 5 11 6" xfId="29995"/>
    <cellStyle name="Финансовый 5 11 6 2" xfId="59787"/>
    <cellStyle name="Финансовый 5 11 7" xfId="29996"/>
    <cellStyle name="Финансовый 5 11 7 2" xfId="59788"/>
    <cellStyle name="Финансовый 5 11 8" xfId="29997"/>
    <cellStyle name="Финансовый 5 11 8 2" xfId="59789"/>
    <cellStyle name="Финансовый 5 11 9" xfId="29998"/>
    <cellStyle name="Финансовый 5 11 9 2" xfId="59790"/>
    <cellStyle name="Финансовый 5 12" xfId="29999"/>
    <cellStyle name="Финансовый 5 12 10" xfId="30000"/>
    <cellStyle name="Финансовый 5 12 10 2" xfId="59791"/>
    <cellStyle name="Финансовый 5 12 11" xfId="30001"/>
    <cellStyle name="Финансовый 5 12 11 2" xfId="59792"/>
    <cellStyle name="Финансовый 5 12 12" xfId="30002"/>
    <cellStyle name="Финансовый 5 12 12 2" xfId="59793"/>
    <cellStyle name="Финансовый 5 12 13" xfId="30003"/>
    <cellStyle name="Финансовый 5 12 13 2" xfId="59794"/>
    <cellStyle name="Финансовый 5 12 14" xfId="30004"/>
    <cellStyle name="Финансовый 5 12 14 2" xfId="59795"/>
    <cellStyle name="Финансовый 5 12 15" xfId="30005"/>
    <cellStyle name="Финансовый 5 12 15 2" xfId="59796"/>
    <cellStyle name="Финансовый 5 12 16" xfId="30006"/>
    <cellStyle name="Финансовый 5 12 16 2" xfId="59797"/>
    <cellStyle name="Финансовый 5 12 17" xfId="30007"/>
    <cellStyle name="Финансовый 5 12 17 2" xfId="59798"/>
    <cellStyle name="Финансовый 5 12 18" xfId="30008"/>
    <cellStyle name="Финансовый 5 12 18 2" xfId="59799"/>
    <cellStyle name="Финансовый 5 12 19" xfId="59800"/>
    <cellStyle name="Финансовый 5 12 2" xfId="30009"/>
    <cellStyle name="Финансовый 5 12 2 2" xfId="59801"/>
    <cellStyle name="Финансовый 5 12 20" xfId="61732"/>
    <cellStyle name="Финансовый 5 12 3" xfId="30010"/>
    <cellStyle name="Финансовый 5 12 3 2" xfId="59802"/>
    <cellStyle name="Финансовый 5 12 4" xfId="30011"/>
    <cellStyle name="Финансовый 5 12 4 2" xfId="59803"/>
    <cellStyle name="Финансовый 5 12 5" xfId="30012"/>
    <cellStyle name="Финансовый 5 12 5 2" xfId="59804"/>
    <cellStyle name="Финансовый 5 12 6" xfId="30013"/>
    <cellStyle name="Финансовый 5 12 6 2" xfId="59805"/>
    <cellStyle name="Финансовый 5 12 7" xfId="30014"/>
    <cellStyle name="Финансовый 5 12 7 2" xfId="59806"/>
    <cellStyle name="Финансовый 5 12 8" xfId="30015"/>
    <cellStyle name="Финансовый 5 12 8 2" xfId="59807"/>
    <cellStyle name="Финансовый 5 12 9" xfId="30016"/>
    <cellStyle name="Финансовый 5 12 9 2" xfId="59808"/>
    <cellStyle name="Финансовый 5 13" xfId="30017"/>
    <cellStyle name="Финансовый 5 13 10" xfId="30018"/>
    <cellStyle name="Финансовый 5 13 10 2" xfId="59809"/>
    <cellStyle name="Финансовый 5 13 11" xfId="30019"/>
    <cellStyle name="Финансовый 5 13 11 2" xfId="59810"/>
    <cellStyle name="Финансовый 5 13 12" xfId="30020"/>
    <cellStyle name="Финансовый 5 13 12 2" xfId="59811"/>
    <cellStyle name="Финансовый 5 13 13" xfId="30021"/>
    <cellStyle name="Финансовый 5 13 13 2" xfId="59812"/>
    <cellStyle name="Финансовый 5 13 14" xfId="30022"/>
    <cellStyle name="Финансовый 5 13 14 2" xfId="59813"/>
    <cellStyle name="Финансовый 5 13 15" xfId="30023"/>
    <cellStyle name="Финансовый 5 13 15 2" xfId="59814"/>
    <cellStyle name="Финансовый 5 13 16" xfId="30024"/>
    <cellStyle name="Финансовый 5 13 16 2" xfId="59815"/>
    <cellStyle name="Финансовый 5 13 17" xfId="30025"/>
    <cellStyle name="Финансовый 5 13 17 2" xfId="59816"/>
    <cellStyle name="Финансовый 5 13 18" xfId="30026"/>
    <cellStyle name="Финансовый 5 13 18 2" xfId="59817"/>
    <cellStyle name="Финансовый 5 13 19" xfId="59818"/>
    <cellStyle name="Финансовый 5 13 2" xfId="30027"/>
    <cellStyle name="Финансовый 5 13 2 2" xfId="59819"/>
    <cellStyle name="Финансовый 5 13 3" xfId="30028"/>
    <cellStyle name="Финансовый 5 13 3 2" xfId="59820"/>
    <cellStyle name="Финансовый 5 13 4" xfId="30029"/>
    <cellStyle name="Финансовый 5 13 4 2" xfId="59821"/>
    <cellStyle name="Финансовый 5 13 5" xfId="30030"/>
    <cellStyle name="Финансовый 5 13 5 2" xfId="59822"/>
    <cellStyle name="Финансовый 5 13 6" xfId="30031"/>
    <cellStyle name="Финансовый 5 13 6 2" xfId="59823"/>
    <cellStyle name="Финансовый 5 13 7" xfId="30032"/>
    <cellStyle name="Финансовый 5 13 7 2" xfId="59824"/>
    <cellStyle name="Финансовый 5 13 8" xfId="30033"/>
    <cellStyle name="Финансовый 5 13 8 2" xfId="59825"/>
    <cellStyle name="Финансовый 5 13 9" xfId="30034"/>
    <cellStyle name="Финансовый 5 13 9 2" xfId="59826"/>
    <cellStyle name="Финансовый 5 14" xfId="30035"/>
    <cellStyle name="Финансовый 5 14 2" xfId="59827"/>
    <cellStyle name="Финансовый 5 15" xfId="30036"/>
    <cellStyle name="Финансовый 5 15 2" xfId="59828"/>
    <cellStyle name="Финансовый 5 16" xfId="30037"/>
    <cellStyle name="Финансовый 5 16 2" xfId="59829"/>
    <cellStyle name="Финансовый 5 17" xfId="30038"/>
    <cellStyle name="Финансовый 5 17 2" xfId="59830"/>
    <cellStyle name="Финансовый 5 18" xfId="30039"/>
    <cellStyle name="Финансовый 5 18 2" xfId="59831"/>
    <cellStyle name="Финансовый 5 19" xfId="30040"/>
    <cellStyle name="Финансовый 5 19 2" xfId="59832"/>
    <cellStyle name="Финансовый 5 2" xfId="30041"/>
    <cellStyle name="Финансовый 5 2 10" xfId="61733"/>
    <cellStyle name="Финансовый 5 2 11" xfId="61734"/>
    <cellStyle name="Финансовый 5 2 2" xfId="30042"/>
    <cellStyle name="Финансовый 5 2 2 10" xfId="30043"/>
    <cellStyle name="Финансовый 5 2 2 10 2" xfId="59833"/>
    <cellStyle name="Финансовый 5 2 2 11" xfId="30044"/>
    <cellStyle name="Финансовый 5 2 2 11 2" xfId="59834"/>
    <cellStyle name="Финансовый 5 2 2 12" xfId="30045"/>
    <cellStyle name="Финансовый 5 2 2 12 2" xfId="59835"/>
    <cellStyle name="Финансовый 5 2 2 13" xfId="30046"/>
    <cellStyle name="Финансовый 5 2 2 13 2" xfId="59836"/>
    <cellStyle name="Финансовый 5 2 2 14" xfId="30047"/>
    <cellStyle name="Финансовый 5 2 2 14 2" xfId="59837"/>
    <cellStyle name="Финансовый 5 2 2 15" xfId="30048"/>
    <cellStyle name="Финансовый 5 2 2 15 2" xfId="59838"/>
    <cellStyle name="Финансовый 5 2 2 16" xfId="30049"/>
    <cellStyle name="Финансовый 5 2 2 16 2" xfId="59839"/>
    <cellStyle name="Финансовый 5 2 2 17" xfId="30050"/>
    <cellStyle name="Финансовый 5 2 2 17 2" xfId="59840"/>
    <cellStyle name="Финансовый 5 2 2 18" xfId="30051"/>
    <cellStyle name="Финансовый 5 2 2 18 2" xfId="59841"/>
    <cellStyle name="Финансовый 5 2 2 19" xfId="30052"/>
    <cellStyle name="Финансовый 5 2 2 19 2" xfId="59842"/>
    <cellStyle name="Финансовый 5 2 2 2" xfId="30053"/>
    <cellStyle name="Финансовый 5 2 2 2 2" xfId="59843"/>
    <cellStyle name="Финансовый 5 2 2 20" xfId="30054"/>
    <cellStyle name="Финансовый 5 2 2 20 2" xfId="59844"/>
    <cellStyle name="Финансовый 5 2 2 21" xfId="30055"/>
    <cellStyle name="Финансовый 5 2 2 21 2" xfId="59845"/>
    <cellStyle name="Финансовый 5 2 2 22" xfId="30056"/>
    <cellStyle name="Финансовый 5 2 2 22 2" xfId="59846"/>
    <cellStyle name="Финансовый 5 2 2 23" xfId="30057"/>
    <cellStyle name="Финансовый 5 2 2 23 2" xfId="59847"/>
    <cellStyle name="Финансовый 5 2 2 24" xfId="59848"/>
    <cellStyle name="Финансовый 5 2 2 25" xfId="61735"/>
    <cellStyle name="Финансовый 5 2 2 3" xfId="30058"/>
    <cellStyle name="Финансовый 5 2 2 3 2" xfId="59849"/>
    <cellStyle name="Финансовый 5 2 2 4" xfId="30059"/>
    <cellStyle name="Финансовый 5 2 2 4 2" xfId="59850"/>
    <cellStyle name="Финансовый 5 2 2 5" xfId="30060"/>
    <cellStyle name="Финансовый 5 2 2 5 2" xfId="59851"/>
    <cellStyle name="Финансовый 5 2 2 6" xfId="30061"/>
    <cellStyle name="Финансовый 5 2 2 6 2" xfId="59852"/>
    <cellStyle name="Финансовый 5 2 2 7" xfId="30062"/>
    <cellStyle name="Финансовый 5 2 2 7 2" xfId="59853"/>
    <cellStyle name="Финансовый 5 2 2 8" xfId="30063"/>
    <cellStyle name="Финансовый 5 2 2 8 2" xfId="59854"/>
    <cellStyle name="Финансовый 5 2 2 9" xfId="30064"/>
    <cellStyle name="Финансовый 5 2 2 9 2" xfId="59855"/>
    <cellStyle name="Финансовый 5 2 3" xfId="30065"/>
    <cellStyle name="Финансовый 5 2 3 2" xfId="59856"/>
    <cellStyle name="Финансовый 5 2 3 3" xfId="61736"/>
    <cellStyle name="Финансовый 5 2 4" xfId="59857"/>
    <cellStyle name="Финансовый 5 2 4 2" xfId="61737"/>
    <cellStyle name="Финансовый 5 2 5" xfId="61738"/>
    <cellStyle name="Финансовый 5 2 6" xfId="61739"/>
    <cellStyle name="Финансовый 5 2 7" xfId="61740"/>
    <cellStyle name="Финансовый 5 2 8" xfId="61741"/>
    <cellStyle name="Финансовый 5 2 9" xfId="61742"/>
    <cellStyle name="Финансовый 5 20" xfId="30066"/>
    <cellStyle name="Финансовый 5 20 2" xfId="59858"/>
    <cellStyle name="Финансовый 5 21" xfId="30067"/>
    <cellStyle name="Финансовый 5 21 2" xfId="59859"/>
    <cellStyle name="Финансовый 5 22" xfId="30068"/>
    <cellStyle name="Финансовый 5 22 2" xfId="59860"/>
    <cellStyle name="Финансовый 5 23" xfId="30069"/>
    <cellStyle name="Финансовый 5 23 2" xfId="59861"/>
    <cellStyle name="Финансовый 5 24" xfId="30070"/>
    <cellStyle name="Финансовый 5 24 2" xfId="59862"/>
    <cellStyle name="Финансовый 5 25" xfId="30071"/>
    <cellStyle name="Финансовый 5 25 2" xfId="59863"/>
    <cellStyle name="Финансовый 5 26" xfId="30072"/>
    <cellStyle name="Финансовый 5 26 2" xfId="59864"/>
    <cellStyle name="Финансовый 5 27" xfId="30073"/>
    <cellStyle name="Финансовый 5 27 2" xfId="59865"/>
    <cellStyle name="Финансовый 5 28" xfId="30074"/>
    <cellStyle name="Финансовый 5 28 2" xfId="59866"/>
    <cellStyle name="Финансовый 5 29" xfId="30075"/>
    <cellStyle name="Финансовый 5 29 2" xfId="59867"/>
    <cellStyle name="Финансовый 5 3" xfId="30076"/>
    <cellStyle name="Финансовый 5 3 2" xfId="30077"/>
    <cellStyle name="Финансовый 5 3 2 2" xfId="59868"/>
    <cellStyle name="Финансовый 5 3 3" xfId="59869"/>
    <cellStyle name="Финансовый 5 30" xfId="30078"/>
    <cellStyle name="Финансовый 5 30 2" xfId="59870"/>
    <cellStyle name="Финансовый 5 31" xfId="30079"/>
    <cellStyle name="Финансовый 5 31 2" xfId="59871"/>
    <cellStyle name="Финансовый 5 32" xfId="30080"/>
    <cellStyle name="Финансовый 5 32 2" xfId="59872"/>
    <cellStyle name="Финансовый 5 33" xfId="30081"/>
    <cellStyle name="Финансовый 5 33 2" xfId="59873"/>
    <cellStyle name="Финансовый 5 34" xfId="59874"/>
    <cellStyle name="Финансовый 5 35" xfId="59875"/>
    <cellStyle name="Финансовый 5 4" xfId="30082"/>
    <cellStyle name="Финансовый 5 4 2" xfId="59876"/>
    <cellStyle name="Финансовый 5 4 3" xfId="61743"/>
    <cellStyle name="Финансовый 5 5" xfId="30083"/>
    <cellStyle name="Финансовый 5 5 2" xfId="59877"/>
    <cellStyle name="Финансовый 5 5 3" xfId="61744"/>
    <cellStyle name="Финансовый 5 6" xfId="30084"/>
    <cellStyle name="Финансовый 5 6 2" xfId="59878"/>
    <cellStyle name="Финансовый 5 6 3" xfId="61745"/>
    <cellStyle name="Финансовый 5 7" xfId="30085"/>
    <cellStyle name="Финансовый 5 7 2" xfId="59879"/>
    <cellStyle name="Финансовый 5 7 3" xfId="61746"/>
    <cellStyle name="Финансовый 5 8" xfId="30086"/>
    <cellStyle name="Финансовый 5 8 2" xfId="59880"/>
    <cellStyle name="Финансовый 5 8 3" xfId="61747"/>
    <cellStyle name="Финансовый 5 9" xfId="30087"/>
    <cellStyle name="Финансовый 5 9 10" xfId="30088"/>
    <cellStyle name="Финансовый 5 9 10 2" xfId="59881"/>
    <cellStyle name="Финансовый 5 9 11" xfId="30089"/>
    <cellStyle name="Финансовый 5 9 11 2" xfId="59882"/>
    <cellStyle name="Финансовый 5 9 12" xfId="30090"/>
    <cellStyle name="Финансовый 5 9 12 2" xfId="59883"/>
    <cellStyle name="Финансовый 5 9 13" xfId="30091"/>
    <cellStyle name="Финансовый 5 9 13 2" xfId="59884"/>
    <cellStyle name="Финансовый 5 9 14" xfId="30092"/>
    <cellStyle name="Финансовый 5 9 14 2" xfId="59885"/>
    <cellStyle name="Финансовый 5 9 15" xfId="30093"/>
    <cellStyle name="Финансовый 5 9 15 2" xfId="59886"/>
    <cellStyle name="Финансовый 5 9 16" xfId="30094"/>
    <cellStyle name="Финансовый 5 9 16 2" xfId="59887"/>
    <cellStyle name="Финансовый 5 9 17" xfId="30095"/>
    <cellStyle name="Финансовый 5 9 17 2" xfId="59888"/>
    <cellStyle name="Финансовый 5 9 18" xfId="30096"/>
    <cellStyle name="Финансовый 5 9 18 2" xfId="59889"/>
    <cellStyle name="Финансовый 5 9 19" xfId="30097"/>
    <cellStyle name="Финансовый 5 9 19 2" xfId="59890"/>
    <cellStyle name="Финансовый 5 9 2" xfId="30098"/>
    <cellStyle name="Финансовый 5 9 2 2" xfId="59891"/>
    <cellStyle name="Финансовый 5 9 20" xfId="30099"/>
    <cellStyle name="Финансовый 5 9 20 2" xfId="59892"/>
    <cellStyle name="Финансовый 5 9 21" xfId="30100"/>
    <cellStyle name="Финансовый 5 9 21 2" xfId="59893"/>
    <cellStyle name="Финансовый 5 9 22" xfId="30101"/>
    <cellStyle name="Финансовый 5 9 22 2" xfId="59894"/>
    <cellStyle name="Финансовый 5 9 23" xfId="30102"/>
    <cellStyle name="Финансовый 5 9 23 2" xfId="59895"/>
    <cellStyle name="Финансовый 5 9 24" xfId="59896"/>
    <cellStyle name="Финансовый 5 9 25" xfId="61748"/>
    <cellStyle name="Финансовый 5 9 3" xfId="30103"/>
    <cellStyle name="Финансовый 5 9 3 2" xfId="59897"/>
    <cellStyle name="Финансовый 5 9 4" xfId="30104"/>
    <cellStyle name="Финансовый 5 9 4 2" xfId="59898"/>
    <cellStyle name="Финансовый 5 9 5" xfId="30105"/>
    <cellStyle name="Финансовый 5 9 5 2" xfId="59899"/>
    <cellStyle name="Финансовый 5 9 6" xfId="30106"/>
    <cellStyle name="Финансовый 5 9 6 2" xfId="59900"/>
    <cellStyle name="Финансовый 5 9 7" xfId="30107"/>
    <cellStyle name="Финансовый 5 9 7 2" xfId="59901"/>
    <cellStyle name="Финансовый 5 9 8" xfId="30108"/>
    <cellStyle name="Финансовый 5 9 8 2" xfId="59902"/>
    <cellStyle name="Финансовый 5 9 9" xfId="30109"/>
    <cellStyle name="Финансовый 5 9 9 2" xfId="59903"/>
    <cellStyle name="Финансовый 50" xfId="59904"/>
    <cellStyle name="Финансовый 51" xfId="59905"/>
    <cellStyle name="Финансовый 52" xfId="59906"/>
    <cellStyle name="Финансовый 53" xfId="59907"/>
    <cellStyle name="Финансовый 54" xfId="59908"/>
    <cellStyle name="Финансовый 55" xfId="59909"/>
    <cellStyle name="Финансовый 56" xfId="59910"/>
    <cellStyle name="Финансовый 57" xfId="59911"/>
    <cellStyle name="Финансовый 58" xfId="59912"/>
    <cellStyle name="Финансовый 59" xfId="59913"/>
    <cellStyle name="Финансовый 6" xfId="30110"/>
    <cellStyle name="Финансовый 6 10" xfId="30111"/>
    <cellStyle name="Финансовый 6 10 10" xfId="30112"/>
    <cellStyle name="Финансовый 6 10 10 2" xfId="59914"/>
    <cellStyle name="Финансовый 6 10 11" xfId="30113"/>
    <cellStyle name="Финансовый 6 10 11 2" xfId="59915"/>
    <cellStyle name="Финансовый 6 10 12" xfId="30114"/>
    <cellStyle name="Финансовый 6 10 12 2" xfId="59916"/>
    <cellStyle name="Финансовый 6 10 13" xfId="30115"/>
    <cellStyle name="Финансовый 6 10 13 2" xfId="59917"/>
    <cellStyle name="Финансовый 6 10 14" xfId="30116"/>
    <cellStyle name="Финансовый 6 10 14 2" xfId="59918"/>
    <cellStyle name="Финансовый 6 10 15" xfId="30117"/>
    <cellStyle name="Финансовый 6 10 15 2" xfId="59919"/>
    <cellStyle name="Финансовый 6 10 16" xfId="30118"/>
    <cellStyle name="Финансовый 6 10 16 2" xfId="59920"/>
    <cellStyle name="Финансовый 6 10 17" xfId="30119"/>
    <cellStyle name="Финансовый 6 10 17 2" xfId="59921"/>
    <cellStyle name="Финансовый 6 10 18" xfId="30120"/>
    <cellStyle name="Финансовый 6 10 18 2" xfId="59922"/>
    <cellStyle name="Финансовый 6 10 19" xfId="30121"/>
    <cellStyle name="Финансовый 6 10 19 2" xfId="59923"/>
    <cellStyle name="Финансовый 6 10 2" xfId="30122"/>
    <cellStyle name="Финансовый 6 10 2 2" xfId="59924"/>
    <cellStyle name="Финансовый 6 10 2 3" xfId="61749"/>
    <cellStyle name="Финансовый 6 10 20" xfId="30123"/>
    <cellStyle name="Финансовый 6 10 20 2" xfId="59925"/>
    <cellStyle name="Финансовый 6 10 21" xfId="30124"/>
    <cellStyle name="Финансовый 6 10 21 2" xfId="59926"/>
    <cellStyle name="Финансовый 6 10 22" xfId="30125"/>
    <cellStyle name="Финансовый 6 10 22 2" xfId="59927"/>
    <cellStyle name="Финансовый 6 10 23" xfId="30126"/>
    <cellStyle name="Финансовый 6 10 23 2" xfId="59928"/>
    <cellStyle name="Финансовый 6 10 24" xfId="59929"/>
    <cellStyle name="Финансовый 6 10 25" xfId="61750"/>
    <cellStyle name="Финансовый 6 10 3" xfId="30127"/>
    <cellStyle name="Финансовый 6 10 3 2" xfId="59930"/>
    <cellStyle name="Финансовый 6 10 4" xfId="30128"/>
    <cellStyle name="Финансовый 6 10 4 2" xfId="59931"/>
    <cellStyle name="Финансовый 6 10 5" xfId="30129"/>
    <cellStyle name="Финансовый 6 10 5 2" xfId="59932"/>
    <cellStyle name="Финансовый 6 10 6" xfId="30130"/>
    <cellStyle name="Финансовый 6 10 6 2" xfId="59933"/>
    <cellStyle name="Финансовый 6 10 7" xfId="30131"/>
    <cellStyle name="Финансовый 6 10 7 2" xfId="59934"/>
    <cellStyle name="Финансовый 6 10 8" xfId="30132"/>
    <cellStyle name="Финансовый 6 10 8 2" xfId="59935"/>
    <cellStyle name="Финансовый 6 10 9" xfId="30133"/>
    <cellStyle name="Финансовый 6 10 9 2" xfId="59936"/>
    <cellStyle name="Финансовый 6 11" xfId="30134"/>
    <cellStyle name="Финансовый 6 11 10" xfId="30135"/>
    <cellStyle name="Финансовый 6 11 10 2" xfId="59937"/>
    <cellStyle name="Финансовый 6 11 11" xfId="30136"/>
    <cellStyle name="Финансовый 6 11 11 2" xfId="59938"/>
    <cellStyle name="Финансовый 6 11 12" xfId="30137"/>
    <cellStyle name="Финансовый 6 11 12 2" xfId="59939"/>
    <cellStyle name="Финансовый 6 11 13" xfId="30138"/>
    <cellStyle name="Финансовый 6 11 13 2" xfId="59940"/>
    <cellStyle name="Финансовый 6 11 14" xfId="30139"/>
    <cellStyle name="Финансовый 6 11 14 2" xfId="59941"/>
    <cellStyle name="Финансовый 6 11 15" xfId="30140"/>
    <cellStyle name="Финансовый 6 11 15 2" xfId="59942"/>
    <cellStyle name="Финансовый 6 11 16" xfId="30141"/>
    <cellStyle name="Финансовый 6 11 16 2" xfId="59943"/>
    <cellStyle name="Финансовый 6 11 17" xfId="30142"/>
    <cellStyle name="Финансовый 6 11 17 2" xfId="59944"/>
    <cellStyle name="Финансовый 6 11 18" xfId="30143"/>
    <cellStyle name="Финансовый 6 11 18 2" xfId="59945"/>
    <cellStyle name="Финансовый 6 11 19" xfId="59946"/>
    <cellStyle name="Финансовый 6 11 2" xfId="30144"/>
    <cellStyle name="Финансовый 6 11 2 2" xfId="59947"/>
    <cellStyle name="Финансовый 6 11 2 3" xfId="61751"/>
    <cellStyle name="Финансовый 6 11 20" xfId="61752"/>
    <cellStyle name="Финансовый 6 11 3" xfId="30145"/>
    <cellStyle name="Финансовый 6 11 3 2" xfId="59948"/>
    <cellStyle name="Финансовый 6 11 4" xfId="30146"/>
    <cellStyle name="Финансовый 6 11 4 2" xfId="59949"/>
    <cellStyle name="Финансовый 6 11 5" xfId="30147"/>
    <cellStyle name="Финансовый 6 11 5 2" xfId="59950"/>
    <cellStyle name="Финансовый 6 11 6" xfId="30148"/>
    <cellStyle name="Финансовый 6 11 6 2" xfId="59951"/>
    <cellStyle name="Финансовый 6 11 7" xfId="30149"/>
    <cellStyle name="Финансовый 6 11 7 2" xfId="59952"/>
    <cellStyle name="Финансовый 6 11 8" xfId="30150"/>
    <cellStyle name="Финансовый 6 11 8 2" xfId="59953"/>
    <cellStyle name="Финансовый 6 11 9" xfId="30151"/>
    <cellStyle name="Финансовый 6 11 9 2" xfId="59954"/>
    <cellStyle name="Финансовый 6 12" xfId="30152"/>
    <cellStyle name="Финансовый 6 12 10" xfId="30153"/>
    <cellStyle name="Финансовый 6 12 10 2" xfId="59955"/>
    <cellStyle name="Финансовый 6 12 11" xfId="30154"/>
    <cellStyle name="Финансовый 6 12 11 2" xfId="59956"/>
    <cellStyle name="Финансовый 6 12 12" xfId="30155"/>
    <cellStyle name="Финансовый 6 12 12 2" xfId="59957"/>
    <cellStyle name="Финансовый 6 12 13" xfId="30156"/>
    <cellStyle name="Финансовый 6 12 13 2" xfId="59958"/>
    <cellStyle name="Финансовый 6 12 14" xfId="30157"/>
    <cellStyle name="Финансовый 6 12 14 2" xfId="59959"/>
    <cellStyle name="Финансовый 6 12 15" xfId="30158"/>
    <cellStyle name="Финансовый 6 12 15 2" xfId="59960"/>
    <cellStyle name="Финансовый 6 12 16" xfId="30159"/>
    <cellStyle name="Финансовый 6 12 16 2" xfId="59961"/>
    <cellStyle name="Финансовый 6 12 17" xfId="30160"/>
    <cellStyle name="Финансовый 6 12 17 2" xfId="59962"/>
    <cellStyle name="Финансовый 6 12 18" xfId="30161"/>
    <cellStyle name="Финансовый 6 12 18 2" xfId="59963"/>
    <cellStyle name="Финансовый 6 12 19" xfId="59964"/>
    <cellStyle name="Финансовый 6 12 2" xfId="30162"/>
    <cellStyle name="Финансовый 6 12 2 2" xfId="59965"/>
    <cellStyle name="Финансовый 6 12 2 3" xfId="61753"/>
    <cellStyle name="Финансовый 6 12 20" xfId="61754"/>
    <cellStyle name="Финансовый 6 12 3" xfId="30163"/>
    <cellStyle name="Финансовый 6 12 3 2" xfId="59966"/>
    <cellStyle name="Финансовый 6 12 4" xfId="30164"/>
    <cellStyle name="Финансовый 6 12 4 2" xfId="59967"/>
    <cellStyle name="Финансовый 6 12 5" xfId="30165"/>
    <cellStyle name="Финансовый 6 12 5 2" xfId="59968"/>
    <cellStyle name="Финансовый 6 12 6" xfId="30166"/>
    <cellStyle name="Финансовый 6 12 6 2" xfId="59969"/>
    <cellStyle name="Финансовый 6 12 7" xfId="30167"/>
    <cellStyle name="Финансовый 6 12 7 2" xfId="59970"/>
    <cellStyle name="Финансовый 6 12 8" xfId="30168"/>
    <cellStyle name="Финансовый 6 12 8 2" xfId="59971"/>
    <cellStyle name="Финансовый 6 12 9" xfId="30169"/>
    <cellStyle name="Финансовый 6 12 9 2" xfId="59972"/>
    <cellStyle name="Финансовый 6 13" xfId="30170"/>
    <cellStyle name="Финансовый 6 13 10" xfId="30171"/>
    <cellStyle name="Финансовый 6 13 10 2" xfId="59973"/>
    <cellStyle name="Финансовый 6 13 11" xfId="30172"/>
    <cellStyle name="Финансовый 6 13 11 2" xfId="59974"/>
    <cellStyle name="Финансовый 6 13 12" xfId="30173"/>
    <cellStyle name="Финансовый 6 13 12 2" xfId="59975"/>
    <cellStyle name="Финансовый 6 13 13" xfId="30174"/>
    <cellStyle name="Финансовый 6 13 13 2" xfId="59976"/>
    <cellStyle name="Финансовый 6 13 14" xfId="30175"/>
    <cellStyle name="Финансовый 6 13 14 2" xfId="59977"/>
    <cellStyle name="Финансовый 6 13 15" xfId="30176"/>
    <cellStyle name="Финансовый 6 13 15 2" xfId="59978"/>
    <cellStyle name="Финансовый 6 13 16" xfId="30177"/>
    <cellStyle name="Финансовый 6 13 16 2" xfId="59979"/>
    <cellStyle name="Финансовый 6 13 17" xfId="30178"/>
    <cellStyle name="Финансовый 6 13 17 2" xfId="59980"/>
    <cellStyle name="Финансовый 6 13 18" xfId="30179"/>
    <cellStyle name="Финансовый 6 13 18 2" xfId="59981"/>
    <cellStyle name="Финансовый 6 13 19" xfId="59982"/>
    <cellStyle name="Финансовый 6 13 2" xfId="30180"/>
    <cellStyle name="Финансовый 6 13 2 2" xfId="59983"/>
    <cellStyle name="Финансовый 6 13 2 3" xfId="61755"/>
    <cellStyle name="Финансовый 6 13 20" xfId="61756"/>
    <cellStyle name="Финансовый 6 13 3" xfId="30181"/>
    <cellStyle name="Финансовый 6 13 3 2" xfId="59984"/>
    <cellStyle name="Финансовый 6 13 4" xfId="30182"/>
    <cellStyle name="Финансовый 6 13 4 2" xfId="59985"/>
    <cellStyle name="Финансовый 6 13 5" xfId="30183"/>
    <cellStyle name="Финансовый 6 13 5 2" xfId="59986"/>
    <cellStyle name="Финансовый 6 13 6" xfId="30184"/>
    <cellStyle name="Финансовый 6 13 6 2" xfId="59987"/>
    <cellStyle name="Финансовый 6 13 7" xfId="30185"/>
    <cellStyle name="Финансовый 6 13 7 2" xfId="59988"/>
    <cellStyle name="Финансовый 6 13 8" xfId="30186"/>
    <cellStyle name="Финансовый 6 13 8 2" xfId="59989"/>
    <cellStyle name="Финансовый 6 13 9" xfId="30187"/>
    <cellStyle name="Финансовый 6 13 9 2" xfId="59990"/>
    <cellStyle name="Финансовый 6 14" xfId="30188"/>
    <cellStyle name="Финансовый 6 14 2" xfId="59991"/>
    <cellStyle name="Финансовый 6 14 2 2" xfId="61757"/>
    <cellStyle name="Финансовый 6 14 3" xfId="61758"/>
    <cellStyle name="Финансовый 6 15" xfId="30189"/>
    <cellStyle name="Финансовый 6 15 2" xfId="59992"/>
    <cellStyle name="Финансовый 6 15 3" xfId="61759"/>
    <cellStyle name="Финансовый 6 16" xfId="30190"/>
    <cellStyle name="Финансовый 6 16 2" xfId="59993"/>
    <cellStyle name="Финансовый 6 17" xfId="30191"/>
    <cellStyle name="Финансовый 6 17 2" xfId="59994"/>
    <cellStyle name="Финансовый 6 18" xfId="30192"/>
    <cellStyle name="Финансовый 6 18 2" xfId="59995"/>
    <cellStyle name="Финансовый 6 19" xfId="30193"/>
    <cellStyle name="Финансовый 6 19 2" xfId="59996"/>
    <cellStyle name="Финансовый 6 2" xfId="30194"/>
    <cellStyle name="Финансовый 6 2 10" xfId="61760"/>
    <cellStyle name="Финансовый 6 2 10 2" xfId="61761"/>
    <cellStyle name="Финансовый 6 2 11" xfId="61762"/>
    <cellStyle name="Финансовый 6 2 11 2" xfId="61763"/>
    <cellStyle name="Финансовый 6 2 12" xfId="61764"/>
    <cellStyle name="Финансовый 6 2 12 2" xfId="61765"/>
    <cellStyle name="Финансовый 6 2 13" xfId="61766"/>
    <cellStyle name="Финансовый 6 2 13 2" xfId="61767"/>
    <cellStyle name="Финансовый 6 2 14" xfId="61768"/>
    <cellStyle name="Финансовый 6 2 2" xfId="30195"/>
    <cellStyle name="Финансовый 6 2 2 10" xfId="61769"/>
    <cellStyle name="Финансовый 6 2 2 10 2" xfId="61770"/>
    <cellStyle name="Финансовый 6 2 2 11" xfId="61771"/>
    <cellStyle name="Финансовый 6 2 2 11 2" xfId="61772"/>
    <cellStyle name="Финансовый 6 2 2 12" xfId="61773"/>
    <cellStyle name="Финансовый 6 2 2 12 2" xfId="61774"/>
    <cellStyle name="Финансовый 6 2 2 13" xfId="61775"/>
    <cellStyle name="Финансовый 6 2 2 14" xfId="61776"/>
    <cellStyle name="Финансовый 6 2 2 2" xfId="59997"/>
    <cellStyle name="Финансовый 6 2 2 2 2" xfId="61777"/>
    <cellStyle name="Финансовый 6 2 2 2 2 2" xfId="61778"/>
    <cellStyle name="Финансовый 6 2 2 2 3" xfId="61779"/>
    <cellStyle name="Финансовый 6 2 2 2 4" xfId="61780"/>
    <cellStyle name="Финансовый 6 2 2 3" xfId="61781"/>
    <cellStyle name="Финансовый 6 2 2 3 2" xfId="61782"/>
    <cellStyle name="Финансовый 6 2 2 4" xfId="61783"/>
    <cellStyle name="Финансовый 6 2 2 4 2" xfId="61784"/>
    <cellStyle name="Финансовый 6 2 2 5" xfId="61785"/>
    <cellStyle name="Финансовый 6 2 2 5 2" xfId="61786"/>
    <cellStyle name="Финансовый 6 2 2 6" xfId="61787"/>
    <cellStyle name="Финансовый 6 2 2 6 2" xfId="61788"/>
    <cellStyle name="Финансовый 6 2 2 7" xfId="61789"/>
    <cellStyle name="Финансовый 6 2 2 7 2" xfId="61790"/>
    <cellStyle name="Финансовый 6 2 2 8" xfId="61791"/>
    <cellStyle name="Финансовый 6 2 2 8 2" xfId="61792"/>
    <cellStyle name="Финансовый 6 2 2 9" xfId="61793"/>
    <cellStyle name="Финансовый 6 2 2 9 2" xfId="61794"/>
    <cellStyle name="Финансовый 6 2 3" xfId="59998"/>
    <cellStyle name="Финансовый 6 2 3 2" xfId="61795"/>
    <cellStyle name="Финансовый 6 2 3 2 2" xfId="61796"/>
    <cellStyle name="Финансовый 6 2 3 3" xfId="61797"/>
    <cellStyle name="Финансовый 6 2 3 4" xfId="61798"/>
    <cellStyle name="Финансовый 6 2 4" xfId="59999"/>
    <cellStyle name="Финансовый 6 2 4 2" xfId="61799"/>
    <cellStyle name="Финансовый 6 2 5" xfId="61800"/>
    <cellStyle name="Финансовый 6 2 5 2" xfId="61801"/>
    <cellStyle name="Финансовый 6 2 6" xfId="61802"/>
    <cellStyle name="Финансовый 6 2 6 2" xfId="61803"/>
    <cellStyle name="Финансовый 6 2 7" xfId="61804"/>
    <cellStyle name="Финансовый 6 2 7 2" xfId="61805"/>
    <cellStyle name="Финансовый 6 2 8" xfId="61806"/>
    <cellStyle name="Финансовый 6 2 8 2" xfId="61807"/>
    <cellStyle name="Финансовый 6 2 9" xfId="61808"/>
    <cellStyle name="Финансовый 6 2 9 2" xfId="61809"/>
    <cellStyle name="Финансовый 6 20" xfId="30196"/>
    <cellStyle name="Финансовый 6 20 2" xfId="60000"/>
    <cellStyle name="Финансовый 6 21" xfId="30197"/>
    <cellStyle name="Финансовый 6 21 2" xfId="60001"/>
    <cellStyle name="Финансовый 6 22" xfId="30198"/>
    <cellStyle name="Финансовый 6 22 2" xfId="60002"/>
    <cellStyle name="Финансовый 6 23" xfId="30199"/>
    <cellStyle name="Финансовый 6 23 2" xfId="60003"/>
    <cellStyle name="Финансовый 6 24" xfId="30200"/>
    <cellStyle name="Финансовый 6 24 2" xfId="60004"/>
    <cellStyle name="Финансовый 6 25" xfId="30201"/>
    <cellStyle name="Финансовый 6 25 2" xfId="60005"/>
    <cellStyle name="Финансовый 6 26" xfId="30202"/>
    <cellStyle name="Финансовый 6 26 2" xfId="60006"/>
    <cellStyle name="Финансовый 6 27" xfId="30203"/>
    <cellStyle name="Финансовый 6 27 2" xfId="60007"/>
    <cellStyle name="Финансовый 6 28" xfId="30204"/>
    <cellStyle name="Финансовый 6 28 2" xfId="60008"/>
    <cellStyle name="Финансовый 6 29" xfId="30205"/>
    <cellStyle name="Финансовый 6 29 2" xfId="60009"/>
    <cellStyle name="Финансовый 6 3" xfId="30206"/>
    <cellStyle name="Финансовый 6 3 10" xfId="61810"/>
    <cellStyle name="Финансовый 6 3 10 2" xfId="61811"/>
    <cellStyle name="Финансовый 6 3 11" xfId="61812"/>
    <cellStyle name="Финансовый 6 3 11 2" xfId="61813"/>
    <cellStyle name="Финансовый 6 3 12" xfId="61814"/>
    <cellStyle name="Финансовый 6 3 12 2" xfId="61815"/>
    <cellStyle name="Финансовый 6 3 13" xfId="61816"/>
    <cellStyle name="Финансовый 6 3 14" xfId="61817"/>
    <cellStyle name="Финансовый 6 3 2" xfId="60010"/>
    <cellStyle name="Финансовый 6 3 2 2" xfId="61818"/>
    <cellStyle name="Финансовый 6 3 2 2 2" xfId="61819"/>
    <cellStyle name="Финансовый 6 3 2 3" xfId="61820"/>
    <cellStyle name="Финансовый 6 3 2 4" xfId="61821"/>
    <cellStyle name="Финансовый 6 3 3" xfId="61822"/>
    <cellStyle name="Финансовый 6 3 3 2" xfId="61823"/>
    <cellStyle name="Финансовый 6 3 4" xfId="61824"/>
    <cellStyle name="Финансовый 6 3 4 2" xfId="61825"/>
    <cellStyle name="Финансовый 6 3 5" xfId="61826"/>
    <cellStyle name="Финансовый 6 3 5 2" xfId="61827"/>
    <cellStyle name="Финансовый 6 3 6" xfId="61828"/>
    <cellStyle name="Финансовый 6 3 6 2" xfId="61829"/>
    <cellStyle name="Финансовый 6 3 7" xfId="61830"/>
    <cellStyle name="Финансовый 6 3 7 2" xfId="61831"/>
    <cellStyle name="Финансовый 6 3 8" xfId="61832"/>
    <cellStyle name="Финансовый 6 3 8 2" xfId="61833"/>
    <cellStyle name="Финансовый 6 3 9" xfId="61834"/>
    <cellStyle name="Финансовый 6 3 9 2" xfId="61835"/>
    <cellStyle name="Финансовый 6 30" xfId="30207"/>
    <cellStyle name="Финансовый 6 30 2" xfId="60011"/>
    <cellStyle name="Финансовый 6 31" xfId="30208"/>
    <cellStyle name="Финансовый 6 31 2" xfId="60012"/>
    <cellStyle name="Финансовый 6 32" xfId="30209"/>
    <cellStyle name="Финансовый 6 32 2" xfId="60013"/>
    <cellStyle name="Финансовый 6 33" xfId="60014"/>
    <cellStyle name="Финансовый 6 34" xfId="60015"/>
    <cellStyle name="Финансовый 6 4" xfId="30210"/>
    <cellStyle name="Финансовый 6 4 2" xfId="60016"/>
    <cellStyle name="Финансовый 6 4 2 2" xfId="61836"/>
    <cellStyle name="Финансовый 6 4 2 3" xfId="61837"/>
    <cellStyle name="Финансовый 6 4 3" xfId="61838"/>
    <cellStyle name="Финансовый 6 4 4" xfId="61839"/>
    <cellStyle name="Финансовый 6 5" xfId="30211"/>
    <cellStyle name="Финансовый 6 5 2" xfId="60017"/>
    <cellStyle name="Финансовый 6 5 2 2" xfId="61840"/>
    <cellStyle name="Финансовый 6 5 3" xfId="61841"/>
    <cellStyle name="Финансовый 6 6" xfId="30212"/>
    <cellStyle name="Финансовый 6 6 2" xfId="60018"/>
    <cellStyle name="Финансовый 6 6 2 2" xfId="61842"/>
    <cellStyle name="Финансовый 6 6 3" xfId="61843"/>
    <cellStyle name="Финансовый 6 7" xfId="30213"/>
    <cellStyle name="Финансовый 6 7 2" xfId="60019"/>
    <cellStyle name="Финансовый 6 7 2 2" xfId="61844"/>
    <cellStyle name="Финансовый 6 7 3" xfId="61845"/>
    <cellStyle name="Финансовый 6 8" xfId="30214"/>
    <cellStyle name="Финансовый 6 8 2" xfId="60020"/>
    <cellStyle name="Финансовый 6 8 2 2" xfId="61846"/>
    <cellStyle name="Финансовый 6 8 3" xfId="61847"/>
    <cellStyle name="Финансовый 6 9" xfId="30215"/>
    <cellStyle name="Финансовый 6 9 10" xfId="30216"/>
    <cellStyle name="Финансовый 6 9 10 2" xfId="60021"/>
    <cellStyle name="Финансовый 6 9 11" xfId="30217"/>
    <cellStyle name="Финансовый 6 9 11 2" xfId="60022"/>
    <cellStyle name="Финансовый 6 9 12" xfId="30218"/>
    <cellStyle name="Финансовый 6 9 12 2" xfId="60023"/>
    <cellStyle name="Финансовый 6 9 13" xfId="30219"/>
    <cellStyle name="Финансовый 6 9 13 2" xfId="60024"/>
    <cellStyle name="Финансовый 6 9 14" xfId="30220"/>
    <cellStyle name="Финансовый 6 9 14 2" xfId="60025"/>
    <cellStyle name="Финансовый 6 9 15" xfId="30221"/>
    <cellStyle name="Финансовый 6 9 15 2" xfId="60026"/>
    <cellStyle name="Финансовый 6 9 16" xfId="30222"/>
    <cellStyle name="Финансовый 6 9 16 2" xfId="60027"/>
    <cellStyle name="Финансовый 6 9 17" xfId="30223"/>
    <cellStyle name="Финансовый 6 9 17 2" xfId="60028"/>
    <cellStyle name="Финансовый 6 9 18" xfId="30224"/>
    <cellStyle name="Финансовый 6 9 18 2" xfId="60029"/>
    <cellStyle name="Финансовый 6 9 19" xfId="30225"/>
    <cellStyle name="Финансовый 6 9 19 2" xfId="60030"/>
    <cellStyle name="Финансовый 6 9 2" xfId="30226"/>
    <cellStyle name="Финансовый 6 9 2 2" xfId="60031"/>
    <cellStyle name="Финансовый 6 9 2 3" xfId="61848"/>
    <cellStyle name="Финансовый 6 9 20" xfId="30227"/>
    <cellStyle name="Финансовый 6 9 20 2" xfId="60032"/>
    <cellStyle name="Финансовый 6 9 21" xfId="30228"/>
    <cellStyle name="Финансовый 6 9 21 2" xfId="60033"/>
    <cellStyle name="Финансовый 6 9 22" xfId="30229"/>
    <cellStyle name="Финансовый 6 9 22 2" xfId="60034"/>
    <cellStyle name="Финансовый 6 9 23" xfId="30230"/>
    <cellStyle name="Финансовый 6 9 23 2" xfId="60035"/>
    <cellStyle name="Финансовый 6 9 24" xfId="60036"/>
    <cellStyle name="Финансовый 6 9 25" xfId="61849"/>
    <cellStyle name="Финансовый 6 9 3" xfId="30231"/>
    <cellStyle name="Финансовый 6 9 3 2" xfId="60037"/>
    <cellStyle name="Финансовый 6 9 4" xfId="30232"/>
    <cellStyle name="Финансовый 6 9 4 2" xfId="60038"/>
    <cellStyle name="Финансовый 6 9 5" xfId="30233"/>
    <cellStyle name="Финансовый 6 9 5 2" xfId="60039"/>
    <cellStyle name="Финансовый 6 9 6" xfId="30234"/>
    <cellStyle name="Финансовый 6 9 6 2" xfId="60040"/>
    <cellStyle name="Финансовый 6 9 7" xfId="30235"/>
    <cellStyle name="Финансовый 6 9 7 2" xfId="60041"/>
    <cellStyle name="Финансовый 6 9 8" xfId="30236"/>
    <cellStyle name="Финансовый 6 9 8 2" xfId="60042"/>
    <cellStyle name="Финансовый 6 9 9" xfId="30237"/>
    <cellStyle name="Финансовый 6 9 9 2" xfId="60043"/>
    <cellStyle name="Финансовый 60" xfId="60044"/>
    <cellStyle name="Финансовый 61" xfId="60045"/>
    <cellStyle name="Финансовый 62" xfId="60046"/>
    <cellStyle name="Финансовый 63" xfId="60047"/>
    <cellStyle name="Финансовый 64" xfId="60048"/>
    <cellStyle name="Финансовый 65" xfId="61192"/>
    <cellStyle name="Финансовый 66" xfId="61193"/>
    <cellStyle name="Финансовый 67" xfId="61850"/>
    <cellStyle name="Финансовый 68" xfId="61851"/>
    <cellStyle name="Финансовый 69" xfId="61852"/>
    <cellStyle name="Финансовый 7" xfId="30238"/>
    <cellStyle name="Финансовый 7 10" xfId="61853"/>
    <cellStyle name="Финансовый 7 11" xfId="61854"/>
    <cellStyle name="Финансовый 7 2" xfId="60049"/>
    <cellStyle name="Финансовый 7 2 10" xfId="61855"/>
    <cellStyle name="Финансовый 7 2 2" xfId="60050"/>
    <cellStyle name="Финансовый 7 2 3" xfId="61856"/>
    <cellStyle name="Финансовый 7 2 4" xfId="61857"/>
    <cellStyle name="Финансовый 7 2 5" xfId="61858"/>
    <cellStyle name="Финансовый 7 2 6" xfId="61859"/>
    <cellStyle name="Финансовый 7 2 7" xfId="61860"/>
    <cellStyle name="Финансовый 7 2 8" xfId="61861"/>
    <cellStyle name="Финансовый 7 2 9" xfId="61862"/>
    <cellStyle name="Финансовый 7 29 9" xfId="30239"/>
    <cellStyle name="Финансовый 7 29 9 10" xfId="30240"/>
    <cellStyle name="Финансовый 7 29 9 10 10" xfId="30241"/>
    <cellStyle name="Финансовый 7 29 9 10 10 2" xfId="60051"/>
    <cellStyle name="Финансовый 7 29 9 10 11" xfId="30242"/>
    <cellStyle name="Финансовый 7 29 9 10 11 2" xfId="60052"/>
    <cellStyle name="Финансовый 7 29 9 10 12" xfId="30243"/>
    <cellStyle name="Финансовый 7 29 9 10 12 2" xfId="60053"/>
    <cellStyle name="Финансовый 7 29 9 10 13" xfId="30244"/>
    <cellStyle name="Финансовый 7 29 9 10 13 2" xfId="60054"/>
    <cellStyle name="Финансовый 7 29 9 10 14" xfId="30245"/>
    <cellStyle name="Финансовый 7 29 9 10 14 2" xfId="60055"/>
    <cellStyle name="Финансовый 7 29 9 10 15" xfId="30246"/>
    <cellStyle name="Финансовый 7 29 9 10 15 2" xfId="60056"/>
    <cellStyle name="Финансовый 7 29 9 10 16" xfId="30247"/>
    <cellStyle name="Финансовый 7 29 9 10 16 2" xfId="60057"/>
    <cellStyle name="Финансовый 7 29 9 10 17" xfId="30248"/>
    <cellStyle name="Финансовый 7 29 9 10 17 2" xfId="60058"/>
    <cellStyle name="Финансовый 7 29 9 10 18" xfId="30249"/>
    <cellStyle name="Финансовый 7 29 9 10 18 2" xfId="60059"/>
    <cellStyle name="Финансовый 7 29 9 10 19" xfId="30250"/>
    <cellStyle name="Финансовый 7 29 9 10 19 2" xfId="60060"/>
    <cellStyle name="Финансовый 7 29 9 10 2" xfId="30251"/>
    <cellStyle name="Финансовый 7 29 9 10 2 2" xfId="60061"/>
    <cellStyle name="Финансовый 7 29 9 10 20" xfId="30252"/>
    <cellStyle name="Финансовый 7 29 9 10 20 2" xfId="60062"/>
    <cellStyle name="Финансовый 7 29 9 10 21" xfId="30253"/>
    <cellStyle name="Финансовый 7 29 9 10 21 2" xfId="60063"/>
    <cellStyle name="Финансовый 7 29 9 10 22" xfId="30254"/>
    <cellStyle name="Финансовый 7 29 9 10 22 2" xfId="60064"/>
    <cellStyle name="Финансовый 7 29 9 10 23" xfId="30255"/>
    <cellStyle name="Финансовый 7 29 9 10 23 2" xfId="60065"/>
    <cellStyle name="Финансовый 7 29 9 10 24" xfId="60066"/>
    <cellStyle name="Финансовый 7 29 9 10 3" xfId="30256"/>
    <cellStyle name="Финансовый 7 29 9 10 3 2" xfId="60067"/>
    <cellStyle name="Финансовый 7 29 9 10 4" xfId="30257"/>
    <cellStyle name="Финансовый 7 29 9 10 4 2" xfId="60068"/>
    <cellStyle name="Финансовый 7 29 9 10 5" xfId="30258"/>
    <cellStyle name="Финансовый 7 29 9 10 5 2" xfId="60069"/>
    <cellStyle name="Финансовый 7 29 9 10 6" xfId="30259"/>
    <cellStyle name="Финансовый 7 29 9 10 6 2" xfId="60070"/>
    <cellStyle name="Финансовый 7 29 9 10 7" xfId="30260"/>
    <cellStyle name="Финансовый 7 29 9 10 7 2" xfId="60071"/>
    <cellStyle name="Финансовый 7 29 9 10 8" xfId="30261"/>
    <cellStyle name="Финансовый 7 29 9 10 8 2" xfId="60072"/>
    <cellStyle name="Финансовый 7 29 9 10 9" xfId="30262"/>
    <cellStyle name="Финансовый 7 29 9 10 9 2" xfId="60073"/>
    <cellStyle name="Финансовый 7 29 9 11" xfId="30263"/>
    <cellStyle name="Финансовый 7 29 9 11 10" xfId="30264"/>
    <cellStyle name="Финансовый 7 29 9 11 10 2" xfId="60074"/>
    <cellStyle name="Финансовый 7 29 9 11 11" xfId="30265"/>
    <cellStyle name="Финансовый 7 29 9 11 11 2" xfId="60075"/>
    <cellStyle name="Финансовый 7 29 9 11 12" xfId="30266"/>
    <cellStyle name="Финансовый 7 29 9 11 12 2" xfId="60076"/>
    <cellStyle name="Финансовый 7 29 9 11 13" xfId="30267"/>
    <cellStyle name="Финансовый 7 29 9 11 13 2" xfId="60077"/>
    <cellStyle name="Финансовый 7 29 9 11 14" xfId="30268"/>
    <cellStyle name="Финансовый 7 29 9 11 14 2" xfId="60078"/>
    <cellStyle name="Финансовый 7 29 9 11 15" xfId="30269"/>
    <cellStyle name="Финансовый 7 29 9 11 15 2" xfId="60079"/>
    <cellStyle name="Финансовый 7 29 9 11 16" xfId="30270"/>
    <cellStyle name="Финансовый 7 29 9 11 16 2" xfId="60080"/>
    <cellStyle name="Финансовый 7 29 9 11 17" xfId="30271"/>
    <cellStyle name="Финансовый 7 29 9 11 17 2" xfId="60081"/>
    <cellStyle name="Финансовый 7 29 9 11 18" xfId="30272"/>
    <cellStyle name="Финансовый 7 29 9 11 18 2" xfId="60082"/>
    <cellStyle name="Финансовый 7 29 9 11 19" xfId="60083"/>
    <cellStyle name="Финансовый 7 29 9 11 2" xfId="30273"/>
    <cellStyle name="Финансовый 7 29 9 11 2 2" xfId="60084"/>
    <cellStyle name="Финансовый 7 29 9 11 3" xfId="30274"/>
    <cellStyle name="Финансовый 7 29 9 11 3 2" xfId="60085"/>
    <cellStyle name="Финансовый 7 29 9 11 4" xfId="30275"/>
    <cellStyle name="Финансовый 7 29 9 11 4 2" xfId="60086"/>
    <cellStyle name="Финансовый 7 29 9 11 5" xfId="30276"/>
    <cellStyle name="Финансовый 7 29 9 11 5 2" xfId="60087"/>
    <cellStyle name="Финансовый 7 29 9 11 6" xfId="30277"/>
    <cellStyle name="Финансовый 7 29 9 11 6 2" xfId="60088"/>
    <cellStyle name="Финансовый 7 29 9 11 7" xfId="30278"/>
    <cellStyle name="Финансовый 7 29 9 11 7 2" xfId="60089"/>
    <cellStyle name="Финансовый 7 29 9 11 8" xfId="30279"/>
    <cellStyle name="Финансовый 7 29 9 11 8 2" xfId="60090"/>
    <cellStyle name="Финансовый 7 29 9 11 9" xfId="30280"/>
    <cellStyle name="Финансовый 7 29 9 11 9 2" xfId="60091"/>
    <cellStyle name="Финансовый 7 29 9 12" xfId="30281"/>
    <cellStyle name="Финансовый 7 29 9 12 10" xfId="30282"/>
    <cellStyle name="Финансовый 7 29 9 12 10 2" xfId="60092"/>
    <cellStyle name="Финансовый 7 29 9 12 11" xfId="30283"/>
    <cellStyle name="Финансовый 7 29 9 12 11 2" xfId="60093"/>
    <cellStyle name="Финансовый 7 29 9 12 12" xfId="30284"/>
    <cellStyle name="Финансовый 7 29 9 12 12 2" xfId="60094"/>
    <cellStyle name="Финансовый 7 29 9 12 13" xfId="30285"/>
    <cellStyle name="Финансовый 7 29 9 12 13 2" xfId="60095"/>
    <cellStyle name="Финансовый 7 29 9 12 14" xfId="30286"/>
    <cellStyle name="Финансовый 7 29 9 12 14 2" xfId="60096"/>
    <cellStyle name="Финансовый 7 29 9 12 15" xfId="30287"/>
    <cellStyle name="Финансовый 7 29 9 12 15 2" xfId="60097"/>
    <cellStyle name="Финансовый 7 29 9 12 16" xfId="30288"/>
    <cellStyle name="Финансовый 7 29 9 12 16 2" xfId="60098"/>
    <cellStyle name="Финансовый 7 29 9 12 17" xfId="30289"/>
    <cellStyle name="Финансовый 7 29 9 12 17 2" xfId="60099"/>
    <cellStyle name="Финансовый 7 29 9 12 18" xfId="30290"/>
    <cellStyle name="Финансовый 7 29 9 12 18 2" xfId="60100"/>
    <cellStyle name="Финансовый 7 29 9 12 19" xfId="60101"/>
    <cellStyle name="Финансовый 7 29 9 12 2" xfId="30291"/>
    <cellStyle name="Финансовый 7 29 9 12 2 2" xfId="60102"/>
    <cellStyle name="Финансовый 7 29 9 12 3" xfId="30292"/>
    <cellStyle name="Финансовый 7 29 9 12 3 2" xfId="60103"/>
    <cellStyle name="Финансовый 7 29 9 12 4" xfId="30293"/>
    <cellStyle name="Финансовый 7 29 9 12 4 2" xfId="60104"/>
    <cellStyle name="Финансовый 7 29 9 12 5" xfId="30294"/>
    <cellStyle name="Финансовый 7 29 9 12 5 2" xfId="60105"/>
    <cellStyle name="Финансовый 7 29 9 12 6" xfId="30295"/>
    <cellStyle name="Финансовый 7 29 9 12 6 2" xfId="60106"/>
    <cellStyle name="Финансовый 7 29 9 12 7" xfId="30296"/>
    <cellStyle name="Финансовый 7 29 9 12 7 2" xfId="60107"/>
    <cellStyle name="Финансовый 7 29 9 12 8" xfId="30297"/>
    <cellStyle name="Финансовый 7 29 9 12 8 2" xfId="60108"/>
    <cellStyle name="Финансовый 7 29 9 12 9" xfId="30298"/>
    <cellStyle name="Финансовый 7 29 9 12 9 2" xfId="60109"/>
    <cellStyle name="Финансовый 7 29 9 13" xfId="30299"/>
    <cellStyle name="Финансовый 7 29 9 13 10" xfId="30300"/>
    <cellStyle name="Финансовый 7 29 9 13 10 2" xfId="60110"/>
    <cellStyle name="Финансовый 7 29 9 13 11" xfId="30301"/>
    <cellStyle name="Финансовый 7 29 9 13 11 2" xfId="60111"/>
    <cellStyle name="Финансовый 7 29 9 13 12" xfId="30302"/>
    <cellStyle name="Финансовый 7 29 9 13 12 2" xfId="60112"/>
    <cellStyle name="Финансовый 7 29 9 13 13" xfId="30303"/>
    <cellStyle name="Финансовый 7 29 9 13 13 2" xfId="60113"/>
    <cellStyle name="Финансовый 7 29 9 13 14" xfId="30304"/>
    <cellStyle name="Финансовый 7 29 9 13 14 2" xfId="60114"/>
    <cellStyle name="Финансовый 7 29 9 13 15" xfId="30305"/>
    <cellStyle name="Финансовый 7 29 9 13 15 2" xfId="60115"/>
    <cellStyle name="Финансовый 7 29 9 13 16" xfId="30306"/>
    <cellStyle name="Финансовый 7 29 9 13 16 2" xfId="60116"/>
    <cellStyle name="Финансовый 7 29 9 13 17" xfId="30307"/>
    <cellStyle name="Финансовый 7 29 9 13 17 2" xfId="60117"/>
    <cellStyle name="Финансовый 7 29 9 13 18" xfId="30308"/>
    <cellStyle name="Финансовый 7 29 9 13 18 2" xfId="60118"/>
    <cellStyle name="Финансовый 7 29 9 13 19" xfId="60119"/>
    <cellStyle name="Финансовый 7 29 9 13 2" xfId="30309"/>
    <cellStyle name="Финансовый 7 29 9 13 2 2" xfId="60120"/>
    <cellStyle name="Финансовый 7 29 9 13 3" xfId="30310"/>
    <cellStyle name="Финансовый 7 29 9 13 3 2" xfId="60121"/>
    <cellStyle name="Финансовый 7 29 9 13 4" xfId="30311"/>
    <cellStyle name="Финансовый 7 29 9 13 4 2" xfId="60122"/>
    <cellStyle name="Финансовый 7 29 9 13 5" xfId="30312"/>
    <cellStyle name="Финансовый 7 29 9 13 5 2" xfId="60123"/>
    <cellStyle name="Финансовый 7 29 9 13 6" xfId="30313"/>
    <cellStyle name="Финансовый 7 29 9 13 6 2" xfId="60124"/>
    <cellStyle name="Финансовый 7 29 9 13 7" xfId="30314"/>
    <cellStyle name="Финансовый 7 29 9 13 7 2" xfId="60125"/>
    <cellStyle name="Финансовый 7 29 9 13 8" xfId="30315"/>
    <cellStyle name="Финансовый 7 29 9 13 8 2" xfId="60126"/>
    <cellStyle name="Финансовый 7 29 9 13 9" xfId="30316"/>
    <cellStyle name="Финансовый 7 29 9 13 9 2" xfId="60127"/>
    <cellStyle name="Финансовый 7 29 9 14" xfId="30317"/>
    <cellStyle name="Финансовый 7 29 9 14 2" xfId="60128"/>
    <cellStyle name="Финансовый 7 29 9 15" xfId="30318"/>
    <cellStyle name="Финансовый 7 29 9 15 2" xfId="60129"/>
    <cellStyle name="Финансовый 7 29 9 16" xfId="30319"/>
    <cellStyle name="Финансовый 7 29 9 16 2" xfId="60130"/>
    <cellStyle name="Финансовый 7 29 9 17" xfId="30320"/>
    <cellStyle name="Финансовый 7 29 9 17 2" xfId="60131"/>
    <cellStyle name="Финансовый 7 29 9 18" xfId="30321"/>
    <cellStyle name="Финансовый 7 29 9 18 2" xfId="60132"/>
    <cellStyle name="Финансовый 7 29 9 19" xfId="30322"/>
    <cellStyle name="Финансовый 7 29 9 19 2" xfId="60133"/>
    <cellStyle name="Финансовый 7 29 9 2" xfId="30323"/>
    <cellStyle name="Финансовый 7 29 9 2 2" xfId="30324"/>
    <cellStyle name="Финансовый 7 29 9 2 2 2" xfId="60134"/>
    <cellStyle name="Финансовый 7 29 9 2 3" xfId="60135"/>
    <cellStyle name="Финансовый 7 29 9 20" xfId="30325"/>
    <cellStyle name="Финансовый 7 29 9 20 2" xfId="60136"/>
    <cellStyle name="Финансовый 7 29 9 21" xfId="30326"/>
    <cellStyle name="Финансовый 7 29 9 21 2" xfId="60137"/>
    <cellStyle name="Финансовый 7 29 9 22" xfId="30327"/>
    <cellStyle name="Финансовый 7 29 9 22 2" xfId="60138"/>
    <cellStyle name="Финансовый 7 29 9 23" xfId="30328"/>
    <cellStyle name="Финансовый 7 29 9 23 2" xfId="60139"/>
    <cellStyle name="Финансовый 7 29 9 24" xfId="30329"/>
    <cellStyle name="Финансовый 7 29 9 24 2" xfId="60140"/>
    <cellStyle name="Финансовый 7 29 9 25" xfId="30330"/>
    <cellStyle name="Финансовый 7 29 9 25 2" xfId="60141"/>
    <cellStyle name="Финансовый 7 29 9 26" xfId="30331"/>
    <cellStyle name="Финансовый 7 29 9 26 2" xfId="60142"/>
    <cellStyle name="Финансовый 7 29 9 27" xfId="30332"/>
    <cellStyle name="Финансовый 7 29 9 27 2" xfId="60143"/>
    <cellStyle name="Финансовый 7 29 9 28" xfId="30333"/>
    <cellStyle name="Финансовый 7 29 9 28 2" xfId="60144"/>
    <cellStyle name="Финансовый 7 29 9 29" xfId="30334"/>
    <cellStyle name="Финансовый 7 29 9 29 2" xfId="60145"/>
    <cellStyle name="Финансовый 7 29 9 3" xfId="30335"/>
    <cellStyle name="Финансовый 7 29 9 3 2" xfId="60146"/>
    <cellStyle name="Финансовый 7 29 9 30" xfId="30336"/>
    <cellStyle name="Финансовый 7 29 9 30 2" xfId="60147"/>
    <cellStyle name="Финансовый 7 29 9 31" xfId="30337"/>
    <cellStyle name="Финансовый 7 29 9 31 2" xfId="60148"/>
    <cellStyle name="Финансовый 7 29 9 32" xfId="30338"/>
    <cellStyle name="Финансовый 7 29 9 32 2" xfId="60149"/>
    <cellStyle name="Финансовый 7 29 9 33" xfId="60150"/>
    <cellStyle name="Финансовый 7 29 9 4" xfId="30339"/>
    <cellStyle name="Финансовый 7 29 9 4 2" xfId="60151"/>
    <cellStyle name="Финансовый 7 29 9 5" xfId="30340"/>
    <cellStyle name="Финансовый 7 29 9 5 2" xfId="60152"/>
    <cellStyle name="Финансовый 7 29 9 6" xfId="30341"/>
    <cellStyle name="Финансовый 7 29 9 6 2" xfId="60153"/>
    <cellStyle name="Финансовый 7 29 9 7" xfId="30342"/>
    <cellStyle name="Финансовый 7 29 9 7 2" xfId="60154"/>
    <cellStyle name="Финансовый 7 29 9 8" xfId="30343"/>
    <cellStyle name="Финансовый 7 29 9 8 2" xfId="60155"/>
    <cellStyle name="Финансовый 7 29 9 9" xfId="30344"/>
    <cellStyle name="Финансовый 7 29 9 9 10" xfId="30345"/>
    <cellStyle name="Финансовый 7 29 9 9 10 2" xfId="60156"/>
    <cellStyle name="Финансовый 7 29 9 9 11" xfId="30346"/>
    <cellStyle name="Финансовый 7 29 9 9 11 2" xfId="60157"/>
    <cellStyle name="Финансовый 7 29 9 9 12" xfId="30347"/>
    <cellStyle name="Финансовый 7 29 9 9 12 2" xfId="60158"/>
    <cellStyle name="Финансовый 7 29 9 9 13" xfId="30348"/>
    <cellStyle name="Финансовый 7 29 9 9 13 2" xfId="60159"/>
    <cellStyle name="Финансовый 7 29 9 9 14" xfId="30349"/>
    <cellStyle name="Финансовый 7 29 9 9 14 2" xfId="60160"/>
    <cellStyle name="Финансовый 7 29 9 9 15" xfId="30350"/>
    <cellStyle name="Финансовый 7 29 9 9 15 2" xfId="60161"/>
    <cellStyle name="Финансовый 7 29 9 9 16" xfId="30351"/>
    <cellStyle name="Финансовый 7 29 9 9 16 2" xfId="60162"/>
    <cellStyle name="Финансовый 7 29 9 9 17" xfId="30352"/>
    <cellStyle name="Финансовый 7 29 9 9 17 2" xfId="60163"/>
    <cellStyle name="Финансовый 7 29 9 9 18" xfId="30353"/>
    <cellStyle name="Финансовый 7 29 9 9 18 2" xfId="60164"/>
    <cellStyle name="Финансовый 7 29 9 9 19" xfId="30354"/>
    <cellStyle name="Финансовый 7 29 9 9 19 2" xfId="60165"/>
    <cellStyle name="Финансовый 7 29 9 9 2" xfId="30355"/>
    <cellStyle name="Финансовый 7 29 9 9 2 2" xfId="60166"/>
    <cellStyle name="Финансовый 7 29 9 9 20" xfId="30356"/>
    <cellStyle name="Финансовый 7 29 9 9 20 2" xfId="60167"/>
    <cellStyle name="Финансовый 7 29 9 9 21" xfId="30357"/>
    <cellStyle name="Финансовый 7 29 9 9 21 2" xfId="60168"/>
    <cellStyle name="Финансовый 7 29 9 9 22" xfId="30358"/>
    <cellStyle name="Финансовый 7 29 9 9 22 2" xfId="60169"/>
    <cellStyle name="Финансовый 7 29 9 9 23" xfId="30359"/>
    <cellStyle name="Финансовый 7 29 9 9 23 2" xfId="60170"/>
    <cellStyle name="Финансовый 7 29 9 9 24" xfId="60171"/>
    <cellStyle name="Финансовый 7 29 9 9 3" xfId="30360"/>
    <cellStyle name="Финансовый 7 29 9 9 3 2" xfId="60172"/>
    <cellStyle name="Финансовый 7 29 9 9 4" xfId="30361"/>
    <cellStyle name="Финансовый 7 29 9 9 4 2" xfId="60173"/>
    <cellStyle name="Финансовый 7 29 9 9 5" xfId="30362"/>
    <cellStyle name="Финансовый 7 29 9 9 5 2" xfId="60174"/>
    <cellStyle name="Финансовый 7 29 9 9 6" xfId="30363"/>
    <cellStyle name="Финансовый 7 29 9 9 6 2" xfId="60175"/>
    <cellStyle name="Финансовый 7 29 9 9 7" xfId="30364"/>
    <cellStyle name="Финансовый 7 29 9 9 7 2" xfId="60176"/>
    <cellStyle name="Финансовый 7 29 9 9 8" xfId="30365"/>
    <cellStyle name="Финансовый 7 29 9 9 8 2" xfId="60177"/>
    <cellStyle name="Финансовый 7 29 9 9 9" xfId="30366"/>
    <cellStyle name="Финансовый 7 29 9 9 9 2" xfId="60178"/>
    <cellStyle name="Финансовый 7 3" xfId="60179"/>
    <cellStyle name="Финансовый 7 4" xfId="61863"/>
    <cellStyle name="Финансовый 7 5" xfId="61864"/>
    <cellStyle name="Финансовый 7 6" xfId="61865"/>
    <cellStyle name="Финансовый 7 7" xfId="61866"/>
    <cellStyle name="Финансовый 7 8" xfId="61867"/>
    <cellStyle name="Финансовый 7 9" xfId="61868"/>
    <cellStyle name="Финансовый 70" xfId="61869"/>
    <cellStyle name="Финансовый 8" xfId="30367"/>
    <cellStyle name="Финансовый 8 10" xfId="61870"/>
    <cellStyle name="Финансовый 8 11" xfId="61871"/>
    <cellStyle name="Финансовый 8 2" xfId="60180"/>
    <cellStyle name="Финансовый 8 2 2" xfId="61872"/>
    <cellStyle name="Финансовый 8 3" xfId="61873"/>
    <cellStyle name="Финансовый 8 4" xfId="61874"/>
    <cellStyle name="Финансовый 8 5" xfId="61875"/>
    <cellStyle name="Финансовый 8 6" xfId="61876"/>
    <cellStyle name="Финансовый 8 7" xfId="61877"/>
    <cellStyle name="Финансовый 8 8" xfId="61878"/>
    <cellStyle name="Финансовый 8 9" xfId="61879"/>
    <cellStyle name="Финансовый 9" xfId="30368"/>
    <cellStyle name="Финансовый 9 10" xfId="61880"/>
    <cellStyle name="Финансовый 9 11" xfId="61881"/>
    <cellStyle name="Финансовый 9 2" xfId="60181"/>
    <cellStyle name="Финансовый 9 2 2" xfId="61882"/>
    <cellStyle name="Финансовый 9 29 9" xfId="30369"/>
    <cellStyle name="Финансовый 9 29 9 10" xfId="30370"/>
    <cellStyle name="Финансовый 9 29 9 10 10" xfId="30371"/>
    <cellStyle name="Финансовый 9 29 9 10 10 2" xfId="60182"/>
    <cellStyle name="Финансовый 9 29 9 10 11" xfId="30372"/>
    <cellStyle name="Финансовый 9 29 9 10 11 2" xfId="60183"/>
    <cellStyle name="Финансовый 9 29 9 10 12" xfId="30373"/>
    <cellStyle name="Финансовый 9 29 9 10 12 2" xfId="60184"/>
    <cellStyle name="Финансовый 9 29 9 10 13" xfId="30374"/>
    <cellStyle name="Финансовый 9 29 9 10 13 2" xfId="60185"/>
    <cellStyle name="Финансовый 9 29 9 10 14" xfId="30375"/>
    <cellStyle name="Финансовый 9 29 9 10 14 2" xfId="60186"/>
    <cellStyle name="Финансовый 9 29 9 10 15" xfId="30376"/>
    <cellStyle name="Финансовый 9 29 9 10 15 2" xfId="60187"/>
    <cellStyle name="Финансовый 9 29 9 10 16" xfId="30377"/>
    <cellStyle name="Финансовый 9 29 9 10 16 2" xfId="60188"/>
    <cellStyle name="Финансовый 9 29 9 10 17" xfId="30378"/>
    <cellStyle name="Финансовый 9 29 9 10 17 2" xfId="60189"/>
    <cellStyle name="Финансовый 9 29 9 10 18" xfId="30379"/>
    <cellStyle name="Финансовый 9 29 9 10 18 2" xfId="60190"/>
    <cellStyle name="Финансовый 9 29 9 10 19" xfId="30380"/>
    <cellStyle name="Финансовый 9 29 9 10 19 2" xfId="60191"/>
    <cellStyle name="Финансовый 9 29 9 10 2" xfId="30381"/>
    <cellStyle name="Финансовый 9 29 9 10 2 2" xfId="60192"/>
    <cellStyle name="Финансовый 9 29 9 10 20" xfId="30382"/>
    <cellStyle name="Финансовый 9 29 9 10 20 2" xfId="60193"/>
    <cellStyle name="Финансовый 9 29 9 10 21" xfId="30383"/>
    <cellStyle name="Финансовый 9 29 9 10 21 2" xfId="60194"/>
    <cellStyle name="Финансовый 9 29 9 10 22" xfId="30384"/>
    <cellStyle name="Финансовый 9 29 9 10 22 2" xfId="60195"/>
    <cellStyle name="Финансовый 9 29 9 10 23" xfId="30385"/>
    <cellStyle name="Финансовый 9 29 9 10 23 2" xfId="60196"/>
    <cellStyle name="Финансовый 9 29 9 10 24" xfId="60197"/>
    <cellStyle name="Финансовый 9 29 9 10 3" xfId="30386"/>
    <cellStyle name="Финансовый 9 29 9 10 3 2" xfId="60198"/>
    <cellStyle name="Финансовый 9 29 9 10 4" xfId="30387"/>
    <cellStyle name="Финансовый 9 29 9 10 4 2" xfId="60199"/>
    <cellStyle name="Финансовый 9 29 9 10 5" xfId="30388"/>
    <cellStyle name="Финансовый 9 29 9 10 5 2" xfId="60200"/>
    <cellStyle name="Финансовый 9 29 9 10 6" xfId="30389"/>
    <cellStyle name="Финансовый 9 29 9 10 6 2" xfId="60201"/>
    <cellStyle name="Финансовый 9 29 9 10 7" xfId="30390"/>
    <cellStyle name="Финансовый 9 29 9 10 7 2" xfId="60202"/>
    <cellStyle name="Финансовый 9 29 9 10 8" xfId="30391"/>
    <cellStyle name="Финансовый 9 29 9 10 8 2" xfId="60203"/>
    <cellStyle name="Финансовый 9 29 9 10 9" xfId="30392"/>
    <cellStyle name="Финансовый 9 29 9 10 9 2" xfId="60204"/>
    <cellStyle name="Финансовый 9 29 9 11" xfId="30393"/>
    <cellStyle name="Финансовый 9 29 9 11 10" xfId="30394"/>
    <cellStyle name="Финансовый 9 29 9 11 10 2" xfId="60205"/>
    <cellStyle name="Финансовый 9 29 9 11 11" xfId="30395"/>
    <cellStyle name="Финансовый 9 29 9 11 11 2" xfId="60206"/>
    <cellStyle name="Финансовый 9 29 9 11 12" xfId="30396"/>
    <cellStyle name="Финансовый 9 29 9 11 12 2" xfId="60207"/>
    <cellStyle name="Финансовый 9 29 9 11 13" xfId="30397"/>
    <cellStyle name="Финансовый 9 29 9 11 13 2" xfId="60208"/>
    <cellStyle name="Финансовый 9 29 9 11 14" xfId="30398"/>
    <cellStyle name="Финансовый 9 29 9 11 14 2" xfId="60209"/>
    <cellStyle name="Финансовый 9 29 9 11 15" xfId="30399"/>
    <cellStyle name="Финансовый 9 29 9 11 15 2" xfId="60210"/>
    <cellStyle name="Финансовый 9 29 9 11 16" xfId="30400"/>
    <cellStyle name="Финансовый 9 29 9 11 16 2" xfId="60211"/>
    <cellStyle name="Финансовый 9 29 9 11 17" xfId="30401"/>
    <cellStyle name="Финансовый 9 29 9 11 17 2" xfId="60212"/>
    <cellStyle name="Финансовый 9 29 9 11 18" xfId="30402"/>
    <cellStyle name="Финансовый 9 29 9 11 18 2" xfId="60213"/>
    <cellStyle name="Финансовый 9 29 9 11 19" xfId="60214"/>
    <cellStyle name="Финансовый 9 29 9 11 2" xfId="30403"/>
    <cellStyle name="Финансовый 9 29 9 11 2 2" xfId="60215"/>
    <cellStyle name="Финансовый 9 29 9 11 3" xfId="30404"/>
    <cellStyle name="Финансовый 9 29 9 11 3 2" xfId="60216"/>
    <cellStyle name="Финансовый 9 29 9 11 4" xfId="30405"/>
    <cellStyle name="Финансовый 9 29 9 11 4 2" xfId="60217"/>
    <cellStyle name="Финансовый 9 29 9 11 5" xfId="30406"/>
    <cellStyle name="Финансовый 9 29 9 11 5 2" xfId="60218"/>
    <cellStyle name="Финансовый 9 29 9 11 6" xfId="30407"/>
    <cellStyle name="Финансовый 9 29 9 11 6 2" xfId="60219"/>
    <cellStyle name="Финансовый 9 29 9 11 7" xfId="30408"/>
    <cellStyle name="Финансовый 9 29 9 11 7 2" xfId="60220"/>
    <cellStyle name="Финансовый 9 29 9 11 8" xfId="30409"/>
    <cellStyle name="Финансовый 9 29 9 11 8 2" xfId="60221"/>
    <cellStyle name="Финансовый 9 29 9 11 9" xfId="30410"/>
    <cellStyle name="Финансовый 9 29 9 11 9 2" xfId="60222"/>
    <cellStyle name="Финансовый 9 29 9 12" xfId="30411"/>
    <cellStyle name="Финансовый 9 29 9 12 10" xfId="30412"/>
    <cellStyle name="Финансовый 9 29 9 12 10 2" xfId="60223"/>
    <cellStyle name="Финансовый 9 29 9 12 11" xfId="30413"/>
    <cellStyle name="Финансовый 9 29 9 12 11 2" xfId="60224"/>
    <cellStyle name="Финансовый 9 29 9 12 12" xfId="30414"/>
    <cellStyle name="Финансовый 9 29 9 12 12 2" xfId="60225"/>
    <cellStyle name="Финансовый 9 29 9 12 13" xfId="30415"/>
    <cellStyle name="Финансовый 9 29 9 12 13 2" xfId="60226"/>
    <cellStyle name="Финансовый 9 29 9 12 14" xfId="30416"/>
    <cellStyle name="Финансовый 9 29 9 12 14 2" xfId="60227"/>
    <cellStyle name="Финансовый 9 29 9 12 15" xfId="30417"/>
    <cellStyle name="Финансовый 9 29 9 12 15 2" xfId="60228"/>
    <cellStyle name="Финансовый 9 29 9 12 16" xfId="30418"/>
    <cellStyle name="Финансовый 9 29 9 12 16 2" xfId="60229"/>
    <cellStyle name="Финансовый 9 29 9 12 17" xfId="30419"/>
    <cellStyle name="Финансовый 9 29 9 12 17 2" xfId="60230"/>
    <cellStyle name="Финансовый 9 29 9 12 18" xfId="30420"/>
    <cellStyle name="Финансовый 9 29 9 12 18 2" xfId="60231"/>
    <cellStyle name="Финансовый 9 29 9 12 19" xfId="60232"/>
    <cellStyle name="Финансовый 9 29 9 12 2" xfId="30421"/>
    <cellStyle name="Финансовый 9 29 9 12 2 2" xfId="60233"/>
    <cellStyle name="Финансовый 9 29 9 12 3" xfId="30422"/>
    <cellStyle name="Финансовый 9 29 9 12 3 2" xfId="60234"/>
    <cellStyle name="Финансовый 9 29 9 12 4" xfId="30423"/>
    <cellStyle name="Финансовый 9 29 9 12 4 2" xfId="60235"/>
    <cellStyle name="Финансовый 9 29 9 12 5" xfId="30424"/>
    <cellStyle name="Финансовый 9 29 9 12 5 2" xfId="60236"/>
    <cellStyle name="Финансовый 9 29 9 12 6" xfId="30425"/>
    <cellStyle name="Финансовый 9 29 9 12 6 2" xfId="60237"/>
    <cellStyle name="Финансовый 9 29 9 12 7" xfId="30426"/>
    <cellStyle name="Финансовый 9 29 9 12 7 2" xfId="60238"/>
    <cellStyle name="Финансовый 9 29 9 12 8" xfId="30427"/>
    <cellStyle name="Финансовый 9 29 9 12 8 2" xfId="60239"/>
    <cellStyle name="Финансовый 9 29 9 12 9" xfId="30428"/>
    <cellStyle name="Финансовый 9 29 9 12 9 2" xfId="60240"/>
    <cellStyle name="Финансовый 9 29 9 13" xfId="30429"/>
    <cellStyle name="Финансовый 9 29 9 13 10" xfId="30430"/>
    <cellStyle name="Финансовый 9 29 9 13 10 2" xfId="60241"/>
    <cellStyle name="Финансовый 9 29 9 13 11" xfId="30431"/>
    <cellStyle name="Финансовый 9 29 9 13 11 2" xfId="60242"/>
    <cellStyle name="Финансовый 9 29 9 13 12" xfId="30432"/>
    <cellStyle name="Финансовый 9 29 9 13 12 2" xfId="60243"/>
    <cellStyle name="Финансовый 9 29 9 13 13" xfId="30433"/>
    <cellStyle name="Финансовый 9 29 9 13 13 2" xfId="60244"/>
    <cellStyle name="Финансовый 9 29 9 13 14" xfId="30434"/>
    <cellStyle name="Финансовый 9 29 9 13 14 2" xfId="60245"/>
    <cellStyle name="Финансовый 9 29 9 13 15" xfId="30435"/>
    <cellStyle name="Финансовый 9 29 9 13 15 2" xfId="60246"/>
    <cellStyle name="Финансовый 9 29 9 13 16" xfId="30436"/>
    <cellStyle name="Финансовый 9 29 9 13 16 2" xfId="60247"/>
    <cellStyle name="Финансовый 9 29 9 13 17" xfId="30437"/>
    <cellStyle name="Финансовый 9 29 9 13 17 2" xfId="60248"/>
    <cellStyle name="Финансовый 9 29 9 13 18" xfId="30438"/>
    <cellStyle name="Финансовый 9 29 9 13 18 2" xfId="60249"/>
    <cellStyle name="Финансовый 9 29 9 13 19" xfId="60250"/>
    <cellStyle name="Финансовый 9 29 9 13 2" xfId="30439"/>
    <cellStyle name="Финансовый 9 29 9 13 2 2" xfId="60251"/>
    <cellStyle name="Финансовый 9 29 9 13 3" xfId="30440"/>
    <cellStyle name="Финансовый 9 29 9 13 3 2" xfId="60252"/>
    <cellStyle name="Финансовый 9 29 9 13 4" xfId="30441"/>
    <cellStyle name="Финансовый 9 29 9 13 4 2" xfId="60253"/>
    <cellStyle name="Финансовый 9 29 9 13 5" xfId="30442"/>
    <cellStyle name="Финансовый 9 29 9 13 5 2" xfId="60254"/>
    <cellStyle name="Финансовый 9 29 9 13 6" xfId="30443"/>
    <cellStyle name="Финансовый 9 29 9 13 6 2" xfId="60255"/>
    <cellStyle name="Финансовый 9 29 9 13 7" xfId="30444"/>
    <cellStyle name="Финансовый 9 29 9 13 7 2" xfId="60256"/>
    <cellStyle name="Финансовый 9 29 9 13 8" xfId="30445"/>
    <cellStyle name="Финансовый 9 29 9 13 8 2" xfId="60257"/>
    <cellStyle name="Финансовый 9 29 9 13 9" xfId="30446"/>
    <cellStyle name="Финансовый 9 29 9 13 9 2" xfId="60258"/>
    <cellStyle name="Финансовый 9 29 9 14" xfId="30447"/>
    <cellStyle name="Финансовый 9 29 9 14 2" xfId="60259"/>
    <cellStyle name="Финансовый 9 29 9 15" xfId="30448"/>
    <cellStyle name="Финансовый 9 29 9 15 2" xfId="60260"/>
    <cellStyle name="Финансовый 9 29 9 16" xfId="30449"/>
    <cellStyle name="Финансовый 9 29 9 16 2" xfId="60261"/>
    <cellStyle name="Финансовый 9 29 9 17" xfId="30450"/>
    <cellStyle name="Финансовый 9 29 9 17 2" xfId="60262"/>
    <cellStyle name="Финансовый 9 29 9 18" xfId="30451"/>
    <cellStyle name="Финансовый 9 29 9 18 2" xfId="60263"/>
    <cellStyle name="Финансовый 9 29 9 19" xfId="30452"/>
    <cellStyle name="Финансовый 9 29 9 19 2" xfId="60264"/>
    <cellStyle name="Финансовый 9 29 9 2" xfId="30453"/>
    <cellStyle name="Финансовый 9 29 9 2 2" xfId="30454"/>
    <cellStyle name="Финансовый 9 29 9 2 2 2" xfId="60265"/>
    <cellStyle name="Финансовый 9 29 9 2 3" xfId="60266"/>
    <cellStyle name="Финансовый 9 29 9 20" xfId="30455"/>
    <cellStyle name="Финансовый 9 29 9 20 2" xfId="60267"/>
    <cellStyle name="Финансовый 9 29 9 21" xfId="30456"/>
    <cellStyle name="Финансовый 9 29 9 21 2" xfId="60268"/>
    <cellStyle name="Финансовый 9 29 9 22" xfId="30457"/>
    <cellStyle name="Финансовый 9 29 9 22 2" xfId="60269"/>
    <cellStyle name="Финансовый 9 29 9 23" xfId="30458"/>
    <cellStyle name="Финансовый 9 29 9 23 2" xfId="60270"/>
    <cellStyle name="Финансовый 9 29 9 24" xfId="30459"/>
    <cellStyle name="Финансовый 9 29 9 24 2" xfId="60271"/>
    <cellStyle name="Финансовый 9 29 9 25" xfId="30460"/>
    <cellStyle name="Финансовый 9 29 9 25 2" xfId="60272"/>
    <cellStyle name="Финансовый 9 29 9 26" xfId="30461"/>
    <cellStyle name="Финансовый 9 29 9 26 2" xfId="60273"/>
    <cellStyle name="Финансовый 9 29 9 27" xfId="30462"/>
    <cellStyle name="Финансовый 9 29 9 27 2" xfId="60274"/>
    <cellStyle name="Финансовый 9 29 9 28" xfId="30463"/>
    <cellStyle name="Финансовый 9 29 9 28 2" xfId="60275"/>
    <cellStyle name="Финансовый 9 29 9 29" xfId="30464"/>
    <cellStyle name="Финансовый 9 29 9 29 2" xfId="60276"/>
    <cellStyle name="Финансовый 9 29 9 3" xfId="30465"/>
    <cellStyle name="Финансовый 9 29 9 3 2" xfId="60277"/>
    <cellStyle name="Финансовый 9 29 9 30" xfId="30466"/>
    <cellStyle name="Финансовый 9 29 9 30 2" xfId="60278"/>
    <cellStyle name="Финансовый 9 29 9 31" xfId="30467"/>
    <cellStyle name="Финансовый 9 29 9 31 2" xfId="60279"/>
    <cellStyle name="Финансовый 9 29 9 32" xfId="30468"/>
    <cellStyle name="Финансовый 9 29 9 32 2" xfId="60280"/>
    <cellStyle name="Финансовый 9 29 9 33" xfId="60281"/>
    <cellStyle name="Финансовый 9 29 9 4" xfId="30469"/>
    <cellStyle name="Финансовый 9 29 9 4 2" xfId="60282"/>
    <cellStyle name="Финансовый 9 29 9 5" xfId="30470"/>
    <cellStyle name="Финансовый 9 29 9 5 2" xfId="60283"/>
    <cellStyle name="Финансовый 9 29 9 6" xfId="30471"/>
    <cellStyle name="Финансовый 9 29 9 6 2" xfId="60284"/>
    <cellStyle name="Финансовый 9 29 9 7" xfId="30472"/>
    <cellStyle name="Финансовый 9 29 9 7 2" xfId="60285"/>
    <cellStyle name="Финансовый 9 29 9 8" xfId="30473"/>
    <cellStyle name="Финансовый 9 29 9 8 2" xfId="60286"/>
    <cellStyle name="Финансовый 9 29 9 9" xfId="30474"/>
    <cellStyle name="Финансовый 9 29 9 9 10" xfId="30475"/>
    <cellStyle name="Финансовый 9 29 9 9 10 2" xfId="60287"/>
    <cellStyle name="Финансовый 9 29 9 9 11" xfId="30476"/>
    <cellStyle name="Финансовый 9 29 9 9 11 2" xfId="60288"/>
    <cellStyle name="Финансовый 9 29 9 9 12" xfId="30477"/>
    <cellStyle name="Финансовый 9 29 9 9 12 2" xfId="60289"/>
    <cellStyle name="Финансовый 9 29 9 9 13" xfId="30478"/>
    <cellStyle name="Финансовый 9 29 9 9 13 2" xfId="60290"/>
    <cellStyle name="Финансовый 9 29 9 9 14" xfId="30479"/>
    <cellStyle name="Финансовый 9 29 9 9 14 2" xfId="60291"/>
    <cellStyle name="Финансовый 9 29 9 9 15" xfId="30480"/>
    <cellStyle name="Финансовый 9 29 9 9 15 2" xfId="60292"/>
    <cellStyle name="Финансовый 9 29 9 9 16" xfId="30481"/>
    <cellStyle name="Финансовый 9 29 9 9 16 2" xfId="60293"/>
    <cellStyle name="Финансовый 9 29 9 9 17" xfId="30482"/>
    <cellStyle name="Финансовый 9 29 9 9 17 2" xfId="60294"/>
    <cellStyle name="Финансовый 9 29 9 9 18" xfId="30483"/>
    <cellStyle name="Финансовый 9 29 9 9 18 2" xfId="60295"/>
    <cellStyle name="Финансовый 9 29 9 9 19" xfId="30484"/>
    <cellStyle name="Финансовый 9 29 9 9 19 2" xfId="60296"/>
    <cellStyle name="Финансовый 9 29 9 9 2" xfId="30485"/>
    <cellStyle name="Финансовый 9 29 9 9 2 2" xfId="60297"/>
    <cellStyle name="Финансовый 9 29 9 9 20" xfId="30486"/>
    <cellStyle name="Финансовый 9 29 9 9 20 2" xfId="60298"/>
    <cellStyle name="Финансовый 9 29 9 9 21" xfId="30487"/>
    <cellStyle name="Финансовый 9 29 9 9 21 2" xfId="60299"/>
    <cellStyle name="Финансовый 9 29 9 9 22" xfId="30488"/>
    <cellStyle name="Финансовый 9 29 9 9 22 2" xfId="60300"/>
    <cellStyle name="Финансовый 9 29 9 9 23" xfId="30489"/>
    <cellStyle name="Финансовый 9 29 9 9 23 2" xfId="60301"/>
    <cellStyle name="Финансовый 9 29 9 9 24" xfId="60302"/>
    <cellStyle name="Финансовый 9 29 9 9 3" xfId="30490"/>
    <cellStyle name="Финансовый 9 29 9 9 3 2" xfId="60303"/>
    <cellStyle name="Финансовый 9 29 9 9 4" xfId="30491"/>
    <cellStyle name="Финансовый 9 29 9 9 4 2" xfId="60304"/>
    <cellStyle name="Финансовый 9 29 9 9 5" xfId="30492"/>
    <cellStyle name="Финансовый 9 29 9 9 5 2" xfId="60305"/>
    <cellStyle name="Финансовый 9 29 9 9 6" xfId="30493"/>
    <cellStyle name="Финансовый 9 29 9 9 6 2" xfId="60306"/>
    <cellStyle name="Финансовый 9 29 9 9 7" xfId="30494"/>
    <cellStyle name="Финансовый 9 29 9 9 7 2" xfId="60307"/>
    <cellStyle name="Финансовый 9 29 9 9 8" xfId="30495"/>
    <cellStyle name="Финансовый 9 29 9 9 8 2" xfId="60308"/>
    <cellStyle name="Финансовый 9 29 9 9 9" xfId="30496"/>
    <cellStyle name="Финансовый 9 29 9 9 9 2" xfId="60309"/>
    <cellStyle name="Финансовый 9 3" xfId="61883"/>
    <cellStyle name="Финансовый 9 4" xfId="61884"/>
    <cellStyle name="Финансовый 9 5" xfId="61885"/>
    <cellStyle name="Финансовый 9 6" xfId="61886"/>
    <cellStyle name="Финансовый 9 7" xfId="61887"/>
    <cellStyle name="Финансовый 9 8" xfId="61888"/>
    <cellStyle name="Финансовый 9 9" xfId="61889"/>
    <cellStyle name="Формула" xfId="30497"/>
    <cellStyle name="Формула 2" xfId="61194"/>
    <cellStyle name="Формула 3" xfId="61195"/>
    <cellStyle name="Формула 3 2" xfId="61890"/>
    <cellStyle name="Формула 4" xfId="61196"/>
    <cellStyle name="Формула 5" xfId="61197"/>
    <cellStyle name="Формула_GRES.2007.5" xfId="61198"/>
    <cellStyle name="ФормулаВБ" xfId="30498"/>
    <cellStyle name="ФормулаВБ 2" xfId="61199"/>
    <cellStyle name="ФормулаВБ 3" xfId="61200"/>
    <cellStyle name="ФормулаВБ 4" xfId="61201"/>
    <cellStyle name="ФормулаВБ 5" xfId="61202"/>
    <cellStyle name="ФормулаВБ 6" xfId="61203"/>
    <cellStyle name="ФормулаНаКонтроль" xfId="30499"/>
    <cellStyle name="ФормулаНаКонтроль 2" xfId="61204"/>
    <cellStyle name="ФормулаНаКонтроль 3" xfId="61205"/>
    <cellStyle name="ФормулаНаКонтроль 4" xfId="61206"/>
    <cellStyle name="ФормулаНаКонтроль 5" xfId="61207"/>
    <cellStyle name="ФормулаНаКонтроль 6" xfId="61208"/>
    <cellStyle name="Хороший 2" xfId="30500"/>
    <cellStyle name="Хороший 2 10" xfId="30501"/>
    <cellStyle name="Хороший 2 10 2" xfId="58979"/>
    <cellStyle name="Хороший 2 11" xfId="30502"/>
    <cellStyle name="Хороший 2 11 2" xfId="58980"/>
    <cellStyle name="Хороший 2 12" xfId="30503"/>
    <cellStyle name="Хороший 2 12 2" xfId="58981"/>
    <cellStyle name="Хороший 2 13" xfId="30504"/>
    <cellStyle name="Хороший 2 13 2" xfId="58982"/>
    <cellStyle name="Хороший 2 14" xfId="30505"/>
    <cellStyle name="Хороший 2 14 2" xfId="58983"/>
    <cellStyle name="Хороший 2 15" xfId="30506"/>
    <cellStyle name="Хороший 2 15 2" xfId="58984"/>
    <cellStyle name="Хороший 2 16" xfId="30507"/>
    <cellStyle name="Хороший 2 16 2" xfId="58985"/>
    <cellStyle name="Хороший 2 17" xfId="30508"/>
    <cellStyle name="Хороший 2 17 2" xfId="58986"/>
    <cellStyle name="Хороший 2 18" xfId="30509"/>
    <cellStyle name="Хороший 2 18 2" xfId="58987"/>
    <cellStyle name="Хороший 2 19" xfId="30510"/>
    <cellStyle name="Хороший 2 19 2" xfId="58988"/>
    <cellStyle name="Хороший 2 2" xfId="30511"/>
    <cellStyle name="Хороший 2 2 2" xfId="58989"/>
    <cellStyle name="Хороший 2 2 3" xfId="61209"/>
    <cellStyle name="Хороший 2 20" xfId="30512"/>
    <cellStyle name="Хороший 2 20 2" xfId="58990"/>
    <cellStyle name="Хороший 2 21" xfId="30513"/>
    <cellStyle name="Хороший 2 21 2" xfId="58991"/>
    <cellStyle name="Хороший 2 22" xfId="30514"/>
    <cellStyle name="Хороший 2 22 2" xfId="58992"/>
    <cellStyle name="Хороший 2 23" xfId="30515"/>
    <cellStyle name="Хороший 2 23 2" xfId="58993"/>
    <cellStyle name="Хороший 2 24" xfId="58994"/>
    <cellStyle name="Хороший 2 25" xfId="61210"/>
    <cellStyle name="Хороший 2 3" xfId="30516"/>
    <cellStyle name="Хороший 2 3 2" xfId="58995"/>
    <cellStyle name="Хороший 2 3 3" xfId="61211"/>
    <cellStyle name="Хороший 2 4" xfId="30517"/>
    <cellStyle name="Хороший 2 4 2" xfId="58996"/>
    <cellStyle name="Хороший 2 4 3" xfId="61212"/>
    <cellStyle name="Хороший 2 5" xfId="30518"/>
    <cellStyle name="Хороший 2 5 2" xfId="58997"/>
    <cellStyle name="Хороший 2 5 3" xfId="61213"/>
    <cellStyle name="Хороший 2 6" xfId="30519"/>
    <cellStyle name="Хороший 2 6 2" xfId="58998"/>
    <cellStyle name="Хороший 2 7" xfId="30520"/>
    <cellStyle name="Хороший 2 7 2" xfId="58999"/>
    <cellStyle name="Хороший 2 8" xfId="30521"/>
    <cellStyle name="Хороший 2 8 2" xfId="59000"/>
    <cellStyle name="Хороший 2 9" xfId="30522"/>
    <cellStyle name="Хороший 2 9 2" xfId="59001"/>
    <cellStyle name="Хороший 3" xfId="30523"/>
    <cellStyle name="Хороший 3 10" xfId="30524"/>
    <cellStyle name="Хороший 3 10 2" xfId="59002"/>
    <cellStyle name="Хороший 3 11" xfId="30525"/>
    <cellStyle name="Хороший 3 11 2" xfId="59003"/>
    <cellStyle name="Хороший 3 12" xfId="30526"/>
    <cellStyle name="Хороший 3 12 2" xfId="59004"/>
    <cellStyle name="Хороший 3 13" xfId="30527"/>
    <cellStyle name="Хороший 3 13 2" xfId="59005"/>
    <cellStyle name="Хороший 3 14" xfId="30528"/>
    <cellStyle name="Хороший 3 14 2" xfId="59006"/>
    <cellStyle name="Хороший 3 15" xfId="30529"/>
    <cellStyle name="Хороший 3 15 2" xfId="59007"/>
    <cellStyle name="Хороший 3 16" xfId="30530"/>
    <cellStyle name="Хороший 3 16 2" xfId="59008"/>
    <cellStyle name="Хороший 3 17" xfId="30531"/>
    <cellStyle name="Хороший 3 17 2" xfId="59009"/>
    <cellStyle name="Хороший 3 18" xfId="30532"/>
    <cellStyle name="Хороший 3 18 2" xfId="59010"/>
    <cellStyle name="Хороший 3 19" xfId="30533"/>
    <cellStyle name="Хороший 3 19 2" xfId="59011"/>
    <cellStyle name="Хороший 3 2" xfId="30534"/>
    <cellStyle name="Хороший 3 2 2" xfId="59012"/>
    <cellStyle name="Хороший 3 20" xfId="30535"/>
    <cellStyle name="Хороший 3 20 2" xfId="59013"/>
    <cellStyle name="Хороший 3 21" xfId="30536"/>
    <cellStyle name="Хороший 3 21 2" xfId="59014"/>
    <cellStyle name="Хороший 3 22" xfId="30537"/>
    <cellStyle name="Хороший 3 22 2" xfId="59015"/>
    <cellStyle name="Хороший 3 23" xfId="30538"/>
    <cellStyle name="Хороший 3 23 2" xfId="59016"/>
    <cellStyle name="Хороший 3 24" xfId="59017"/>
    <cellStyle name="Хороший 3 3" xfId="30539"/>
    <cellStyle name="Хороший 3 3 2" xfId="59018"/>
    <cellStyle name="Хороший 3 4" xfId="30540"/>
    <cellStyle name="Хороший 3 4 2" xfId="59019"/>
    <cellStyle name="Хороший 3 5" xfId="30541"/>
    <cellStyle name="Хороший 3 5 2" xfId="59020"/>
    <cellStyle name="Хороший 3 6" xfId="30542"/>
    <cellStyle name="Хороший 3 6 2" xfId="59021"/>
    <cellStyle name="Хороший 3 7" xfId="30543"/>
    <cellStyle name="Хороший 3 7 2" xfId="59022"/>
    <cellStyle name="Хороший 3 8" xfId="30544"/>
    <cellStyle name="Хороший 3 8 2" xfId="59023"/>
    <cellStyle name="Хороший 3 9" xfId="30545"/>
    <cellStyle name="Хороший 3 9 2" xfId="59024"/>
    <cellStyle name="Хороший 4" xfId="30546"/>
    <cellStyle name="Хороший 4 2" xfId="59025"/>
    <cellStyle name="Хороший 5" xfId="30547"/>
    <cellStyle name="Хороший 5 2" xfId="59026"/>
    <cellStyle name="Хороший 6" xfId="30548"/>
    <cellStyle name="Хороший 6 2" xfId="59027"/>
    <cellStyle name="Хороший 7" xfId="30549"/>
    <cellStyle name="Џђћ–…ќ’ќ›‰" xfId="30550"/>
    <cellStyle name="Џђћ–…ќ’ќ›‰ 2" xfId="61214"/>
    <cellStyle name="Шапка таблицы" xfId="30551"/>
    <cellStyle name="Шапка таблицы 2" xfId="59028"/>
    <cellStyle name="Шапка таблицы 2 2" xfId="61215"/>
    <cellStyle name="Шапка таблицы 3" xfId="61216"/>
    <cellStyle name="Шапка таблицы 4" xfId="61217"/>
  </cellStyles>
  <dxfs count="266">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alcChain" Target="calcChain.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ntonuk_mv\Documents\&#1040;&#1053;&#1058;&#1054;&#1053;&#1070;&#1050;\&#1044;&#1086;&#1075;&#1086;&#1074;&#1086;&#1088;&#1099;\&#1050;&#1056;&#1040;&#1057;&#1050;&#1054;&#1053;%202018\&#1055;&#1088;&#1086;&#1089;&#1090;&#1072;&#1103;%20&#1079;&#1072;&#1082;&#1091;&#1087;&#1082;&#1072;%20(&#1055;&#1047;%20&#1055;&#1040;&#1054;%20&#1052;&#1056;&#1057;&#1050;%20&#1057;&#1080;&#1073;&#1080;&#1088;&#1080;%20&#1085;&#1072;%202018%20&#1075;&#1086;&#1076;)&#1076;&#1077;&#1090;&#1089;&#1082;&#1080;&#1077;%20&#1087;&#1086;&#1076;&#1072;&#1088;&#1082;&#108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1044;%20&#1052;&#1058;&#1054;%20&#1080;%20&#1084;&#1072;&#1088;&#1082;\&#1054;&#1052;&#1047;&#1044;\&#1043;&#1050;&#1055;&#1047;%20&#1085;&#1072;%202017%20&#1075;&#1086;&#1076;\35.%20&#1053;&#1072;%20&#1057;&#1044;\&#1055;&#1083;&#1072;&#1085;%20&#1079;&#1072;&#1082;&#1091;&#1087;&#1082;&#1080;%20&#1055;&#1040;&#1054;%20&#1052;&#1056;&#1057;&#1050;%20&#1057;&#1080;&#1073;&#1080;&#1088;&#1080;%20&#1085;&#1072;%202017%20&#1075;&#1086;&#1076;_.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Bogachyova_IV\AppData\Local\Microsoft\Windows\INetCache\Content.Outlook\QOW50R4T\F1122_1052460054327_2_0_0.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_FE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Вид продукции"/>
      <sheetName val="План закупки"/>
      <sheetName val="Лист1"/>
      <sheetName val="Свод"/>
    </sheetNames>
    <sheetDataSet>
      <sheetData sheetId="0" refreshError="1"/>
      <sheetData sheetId="1" refreshError="1"/>
      <sheetData sheetId="2">
        <row r="3">
          <cell r="C3" t="str">
            <v>Сводный сметный расчет</v>
          </cell>
        </row>
        <row r="4">
          <cell r="C4" t="str">
            <v>Локальные сметы</v>
          </cell>
        </row>
        <row r="5">
          <cell r="C5" t="str">
            <v>Укрупненные стоимостные показатели по объектам аналогам</v>
          </cell>
        </row>
        <row r="6">
          <cell r="C6" t="str">
            <v>Сравнительная матрица</v>
          </cell>
        </row>
        <row r="7">
          <cell r="C7" t="str">
            <v>Справочник цен (мониторинг)</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Вид продукции"/>
      <sheetName val="План закупки"/>
      <sheetName val="Лист1"/>
      <sheetName val="Свод"/>
    </sheetNames>
    <sheetDataSet>
      <sheetData sheetId="0"/>
      <sheetData sheetId="1"/>
      <sheetData sheetId="2">
        <row r="10">
          <cell r="E10" t="str">
            <v>Россети</v>
          </cell>
        </row>
        <row r="11">
          <cell r="E11" t="str">
            <v>ИА МРСК Сибири</v>
          </cell>
        </row>
        <row r="12">
          <cell r="E12" t="str">
            <v>Филиал Алтайэнерго</v>
          </cell>
        </row>
        <row r="13">
          <cell r="E13" t="str">
            <v>Филиал ГАЭС</v>
          </cell>
        </row>
        <row r="14">
          <cell r="E14" t="str">
            <v>Филиал Бурятэнерго</v>
          </cell>
        </row>
        <row r="15">
          <cell r="E15" t="str">
            <v>Филиал Омскэнерго</v>
          </cell>
        </row>
        <row r="16">
          <cell r="E16" t="str">
            <v>Филиал Красноярскэнерго</v>
          </cell>
        </row>
        <row r="17">
          <cell r="E17" t="str">
            <v>Филиал Кузбассэнерго-РЭС</v>
          </cell>
        </row>
        <row r="18">
          <cell r="E18" t="str">
            <v>Филиал Хакасэнерго</v>
          </cell>
        </row>
        <row r="19">
          <cell r="E19" t="str">
            <v>Филиал Читаэнерго</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s>
    <sheetDataSet>
      <sheetData sheetId="0">
        <row r="17">
          <cell r="C17" t="str">
            <v>Г</v>
          </cell>
          <cell r="D17" t="str">
            <v>нд</v>
          </cell>
          <cell r="E17" t="str">
            <v>нд</v>
          </cell>
          <cell r="F17" t="str">
            <v>нд</v>
          </cell>
          <cell r="G17" t="str">
            <v>нд</v>
          </cell>
          <cell r="H17">
            <v>2128.453733934</v>
          </cell>
          <cell r="I17">
            <v>12273.516702935998</v>
          </cell>
          <cell r="J17" t="str">
            <v>нд</v>
          </cell>
          <cell r="K17">
            <v>2594.3475969758802</v>
          </cell>
          <cell r="L17">
            <v>15596.771350117</v>
          </cell>
          <cell r="M17" t="str">
            <v>нд</v>
          </cell>
          <cell r="N17">
            <v>3759.6146813333326</v>
          </cell>
          <cell r="O17">
            <v>31933.395294948266</v>
          </cell>
          <cell r="P17">
            <v>98778.45018</v>
          </cell>
          <cell r="Q17">
            <v>127110.17148</v>
          </cell>
          <cell r="R17">
            <v>92534.265310000017</v>
          </cell>
          <cell r="S17">
            <v>126999.29105608538</v>
          </cell>
          <cell r="T17">
            <v>109716.90845180003</v>
          </cell>
          <cell r="U17">
            <v>115801.98428792294</v>
          </cell>
          <cell r="V17">
            <v>78352.233992469992</v>
          </cell>
          <cell r="W17">
            <v>78352.233992469992</v>
          </cell>
          <cell r="X17">
            <v>83868.588992849996</v>
          </cell>
          <cell r="Y17">
            <v>10238.062667299999</v>
          </cell>
          <cell r="Z17">
            <v>0</v>
          </cell>
          <cell r="AA17">
            <v>0</v>
          </cell>
          <cell r="AB17">
            <v>5565.3627709200009</v>
          </cell>
          <cell r="AC17">
            <v>4672.6998963799997</v>
          </cell>
          <cell r="AD17">
            <v>10060.980081698091</v>
          </cell>
          <cell r="AE17">
            <v>0</v>
          </cell>
          <cell r="AF17">
            <v>0</v>
          </cell>
          <cell r="AG17">
            <v>5400.7931823429208</v>
          </cell>
          <cell r="AH17">
            <v>4660.1868993511716</v>
          </cell>
          <cell r="AI17">
            <v>9489.9744632399997</v>
          </cell>
          <cell r="AJ17">
            <v>0</v>
          </cell>
          <cell r="AK17">
            <v>0</v>
          </cell>
          <cell r="AL17">
            <v>5938.7485530800013</v>
          </cell>
          <cell r="AM17">
            <v>3551.2259101600002</v>
          </cell>
          <cell r="AN17">
            <v>9623.0865304141807</v>
          </cell>
        </row>
        <row r="18">
          <cell r="C18" t="str">
            <v>Г</v>
          </cell>
          <cell r="D18" t="str">
            <v>нд</v>
          </cell>
          <cell r="E18" t="str">
            <v>нд</v>
          </cell>
          <cell r="F18" t="str">
            <v>нд</v>
          </cell>
          <cell r="G18" t="str">
            <v>нд</v>
          </cell>
          <cell r="H18">
            <v>332.83199941999999</v>
          </cell>
          <cell r="I18">
            <v>1731.1131724500001</v>
          </cell>
          <cell r="J18" t="str">
            <v>нд</v>
          </cell>
          <cell r="K18">
            <v>365.42230548589748</v>
          </cell>
          <cell r="L18">
            <v>2225.4023434710002</v>
          </cell>
          <cell r="M18" t="str">
            <v>нд</v>
          </cell>
          <cell r="N18">
            <v>3754.4129295233329</v>
          </cell>
          <cell r="O18">
            <v>21074.810109772872</v>
          </cell>
          <cell r="P18">
            <v>5459.3387200000006</v>
          </cell>
          <cell r="Q18">
            <v>6307.8348000000005</v>
          </cell>
          <cell r="R18">
            <v>5795.2704400000002</v>
          </cell>
          <cell r="S18">
            <v>6854.5875301953838</v>
          </cell>
          <cell r="T18">
            <v>40710.959229060005</v>
          </cell>
          <cell r="U18">
            <v>45184.523943882057</v>
          </cell>
          <cell r="V18">
            <v>20000.093530059999</v>
          </cell>
          <cell r="W18">
            <v>20000.093530059999</v>
          </cell>
          <cell r="X18">
            <v>24109.713834099999</v>
          </cell>
          <cell r="Y18">
            <v>3027.6927432160001</v>
          </cell>
          <cell r="Z18">
            <v>0</v>
          </cell>
          <cell r="AA18">
            <v>0</v>
          </cell>
          <cell r="AB18">
            <v>1616.9362720059999</v>
          </cell>
          <cell r="AC18">
            <v>1410.75647121</v>
          </cell>
          <cell r="AD18">
            <v>3468.0593055409886</v>
          </cell>
          <cell r="AE18">
            <v>0</v>
          </cell>
          <cell r="AF18">
            <v>0</v>
          </cell>
          <cell r="AG18">
            <v>2033.434350018201</v>
          </cell>
          <cell r="AH18">
            <v>1434.6249555227876</v>
          </cell>
          <cell r="AI18">
            <v>2647.0610908100002</v>
          </cell>
          <cell r="AJ18">
            <v>0</v>
          </cell>
          <cell r="AK18">
            <v>0</v>
          </cell>
          <cell r="AL18">
            <v>1510.3690335600004</v>
          </cell>
          <cell r="AM18">
            <v>1136.6920572500001</v>
          </cell>
          <cell r="AN18">
            <v>2698.5833516293401</v>
          </cell>
        </row>
        <row r="19">
          <cell r="C19" t="str">
            <v>Г</v>
          </cell>
          <cell r="D19" t="str">
            <v>нд</v>
          </cell>
          <cell r="E19" t="str">
            <v>нд</v>
          </cell>
          <cell r="F19" t="str">
            <v>нд</v>
          </cell>
          <cell r="G19" t="str">
            <v>нд</v>
          </cell>
          <cell r="H19">
            <v>1261.0501599300001</v>
          </cell>
          <cell r="I19">
            <v>7350.7490858599986</v>
          </cell>
          <cell r="J19" t="str">
            <v>нд</v>
          </cell>
          <cell r="K19">
            <v>1712.3876486017095</v>
          </cell>
          <cell r="L19">
            <v>10256.11880178</v>
          </cell>
          <cell r="M19" t="str">
            <v>нд</v>
          </cell>
          <cell r="N19" t="str">
            <v>нд</v>
          </cell>
          <cell r="O19">
            <v>8732.4684435273193</v>
          </cell>
          <cell r="P19">
            <v>83129.554980000001</v>
          </cell>
          <cell r="Q19">
            <v>107924.80473</v>
          </cell>
          <cell r="R19">
            <v>79074.553469999999</v>
          </cell>
          <cell r="S19">
            <v>110071.47496589</v>
          </cell>
          <cell r="T19">
            <v>61782.019871110009</v>
          </cell>
          <cell r="U19">
            <v>62168.777106781243</v>
          </cell>
          <cell r="V19">
            <v>53233.476471999995</v>
          </cell>
          <cell r="W19">
            <v>53233.476471999995</v>
          </cell>
          <cell r="X19">
            <v>53436.308663179989</v>
          </cell>
          <cell r="Y19">
            <v>6615.7465298039997</v>
          </cell>
          <cell r="Z19">
            <v>0</v>
          </cell>
          <cell r="AA19">
            <v>0</v>
          </cell>
          <cell r="AB19">
            <v>3490.4890846339999</v>
          </cell>
          <cell r="AC19">
            <v>3125.2574451699998</v>
          </cell>
          <cell r="AD19">
            <v>5774.8626588371026</v>
          </cell>
          <cell r="AE19">
            <v>0</v>
          </cell>
          <cell r="AF19">
            <v>0</v>
          </cell>
          <cell r="AG19">
            <v>2656.9433391847197</v>
          </cell>
          <cell r="AH19">
            <v>3117.9193196483839</v>
          </cell>
          <cell r="AI19">
            <v>6426.0587524199991</v>
          </cell>
          <cell r="AJ19">
            <v>0</v>
          </cell>
          <cell r="AK19">
            <v>0</v>
          </cell>
          <cell r="AL19">
            <v>4016.6358595100005</v>
          </cell>
          <cell r="AM19">
            <v>2409.42289291</v>
          </cell>
          <cell r="AN19">
            <v>5356.4322484741333</v>
          </cell>
        </row>
        <row r="20">
          <cell r="C20" t="str">
            <v>Г</v>
          </cell>
          <cell r="D20" t="str">
            <v>нд</v>
          </cell>
          <cell r="E20" t="str">
            <v>нд</v>
          </cell>
          <cell r="F20" t="str">
            <v>нд</v>
          </cell>
          <cell r="G20" t="str">
            <v>нд</v>
          </cell>
          <cell r="H20">
            <v>456.68857120000001</v>
          </cell>
          <cell r="I20">
            <v>2734.1149375800001</v>
          </cell>
          <cell r="J20" t="str">
            <v>нд</v>
          </cell>
          <cell r="K20">
            <v>413.22794442000003</v>
          </cell>
          <cell r="L20">
            <v>2505.55332752</v>
          </cell>
          <cell r="M20" t="str">
            <v>нд</v>
          </cell>
          <cell r="N20">
            <v>1.4999999999999999E-2</v>
          </cell>
          <cell r="O20">
            <v>1195.5786447828</v>
          </cell>
          <cell r="P20">
            <v>4244.9791299999997</v>
          </cell>
          <cell r="Q20">
            <v>5143.1625999999997</v>
          </cell>
          <cell r="R20">
            <v>5459.7748599999995</v>
          </cell>
          <cell r="S20">
            <v>7102.7366700000002</v>
          </cell>
          <cell r="T20">
            <v>3083.7151336200004</v>
          </cell>
          <cell r="U20">
            <v>5092.3666133500001</v>
          </cell>
          <cell r="V20">
            <v>1939.7600477199999</v>
          </cell>
          <cell r="W20">
            <v>1939.7600477199999</v>
          </cell>
          <cell r="X20">
            <v>3896.78796857</v>
          </cell>
          <cell r="Y20">
            <v>205.05477029999997</v>
          </cell>
          <cell r="Z20">
            <v>0</v>
          </cell>
          <cell r="AA20">
            <v>0</v>
          </cell>
          <cell r="AB20">
            <v>183.90277029999999</v>
          </cell>
          <cell r="AC20">
            <v>21.152000000000001</v>
          </cell>
          <cell r="AD20">
            <v>179.22763848999998</v>
          </cell>
          <cell r="AE20">
            <v>0</v>
          </cell>
          <cell r="AF20">
            <v>0</v>
          </cell>
          <cell r="AG20">
            <v>179.22763848999998</v>
          </cell>
          <cell r="AH20">
            <v>0</v>
          </cell>
          <cell r="AI20">
            <v>239.24400845</v>
          </cell>
          <cell r="AJ20">
            <v>0</v>
          </cell>
          <cell r="AK20">
            <v>0</v>
          </cell>
          <cell r="AL20">
            <v>234.13304844999999</v>
          </cell>
          <cell r="AM20">
            <v>5.1109600000000004</v>
          </cell>
          <cell r="AN20">
            <v>975.26177210239939</v>
          </cell>
        </row>
        <row r="21">
          <cell r="C21" t="str">
            <v>Г</v>
          </cell>
          <cell r="D21" t="str">
            <v>нд</v>
          </cell>
          <cell r="E21" t="str">
            <v>нд</v>
          </cell>
          <cell r="F21" t="str">
            <v>нд</v>
          </cell>
          <cell r="G21" t="str">
            <v>нд</v>
          </cell>
          <cell r="H21">
            <v>69.136033384000001</v>
          </cell>
          <cell r="I21">
            <v>402.45595704600004</v>
          </cell>
          <cell r="J21" t="str">
            <v>нд</v>
          </cell>
          <cell r="K21">
            <v>69.136033384000001</v>
          </cell>
          <cell r="L21">
            <v>402.45595704600004</v>
          </cell>
          <cell r="M21" t="str">
            <v>нд</v>
          </cell>
          <cell r="N21" t="str">
            <v>нд</v>
          </cell>
          <cell r="O21">
            <v>302.08473500692696</v>
          </cell>
          <cell r="P21">
            <v>707.01524000000006</v>
          </cell>
          <cell r="Q21">
            <v>792.15539999999999</v>
          </cell>
          <cell r="R21">
            <v>761.62300000000005</v>
          </cell>
          <cell r="S21">
            <v>988.25305000000003</v>
          </cell>
          <cell r="T21">
            <v>440.07417206999997</v>
          </cell>
          <cell r="U21">
            <v>488.46026635999999</v>
          </cell>
          <cell r="V21">
            <v>137.50758679</v>
          </cell>
          <cell r="W21">
            <v>137.50758679</v>
          </cell>
          <cell r="X21">
            <v>186.37553134999999</v>
          </cell>
          <cell r="Y21">
            <v>14.592299819999999</v>
          </cell>
          <cell r="Z21">
            <v>0</v>
          </cell>
          <cell r="AA21">
            <v>0</v>
          </cell>
          <cell r="AB21">
            <v>14.592299819999999</v>
          </cell>
          <cell r="AC21">
            <v>0</v>
          </cell>
          <cell r="AD21">
            <v>52.997902360000005</v>
          </cell>
          <cell r="AE21">
            <v>0</v>
          </cell>
          <cell r="AF21">
            <v>0</v>
          </cell>
          <cell r="AG21">
            <v>45.003339900000007</v>
          </cell>
          <cell r="AH21">
            <v>7.9945624599999965</v>
          </cell>
          <cell r="AI21">
            <v>8.4082112799999997</v>
          </cell>
          <cell r="AJ21">
            <v>0</v>
          </cell>
          <cell r="AK21">
            <v>0</v>
          </cell>
          <cell r="AL21">
            <v>8.4082112799999997</v>
          </cell>
          <cell r="AM21">
            <v>0</v>
          </cell>
          <cell r="AN21">
            <v>18.870553300000033</v>
          </cell>
        </row>
        <row r="22">
          <cell r="C22" t="str">
            <v>Г</v>
          </cell>
          <cell r="D22" t="str">
            <v>нд</v>
          </cell>
          <cell r="E22" t="str">
            <v>нд</v>
          </cell>
          <cell r="F22" t="str">
            <v>нд</v>
          </cell>
          <cell r="G22" t="str">
            <v>нд</v>
          </cell>
          <cell r="H22" t="str">
            <v>нд</v>
          </cell>
          <cell r="I22" t="str">
            <v>нд</v>
          </cell>
          <cell r="J22" t="str">
            <v>нд</v>
          </cell>
          <cell r="K22" t="str">
            <v>нд</v>
          </cell>
          <cell r="L22" t="str">
            <v>нд</v>
          </cell>
          <cell r="M22" t="str">
            <v>нд</v>
          </cell>
          <cell r="N22" t="str">
            <v>нд</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row>
        <row r="23">
          <cell r="C23" t="str">
            <v>Г</v>
          </cell>
          <cell r="D23" t="str">
            <v>нд</v>
          </cell>
          <cell r="E23" t="str">
            <v>нд</v>
          </cell>
          <cell r="F23" t="str">
            <v>нд</v>
          </cell>
          <cell r="G23" t="str">
            <v>нд</v>
          </cell>
          <cell r="H23">
            <v>8.7469699999999992</v>
          </cell>
          <cell r="I23">
            <v>55.083550000000002</v>
          </cell>
          <cell r="J23" t="str">
            <v>нд</v>
          </cell>
          <cell r="K23">
            <v>34.173665084273502</v>
          </cell>
          <cell r="L23">
            <v>207.2409203</v>
          </cell>
          <cell r="M23" t="str">
            <v>нд</v>
          </cell>
          <cell r="N23">
            <v>5.1867518100000005</v>
          </cell>
          <cell r="O23">
            <v>628.45336185834765</v>
          </cell>
          <cell r="P23">
            <v>5237.5621099999998</v>
          </cell>
          <cell r="Q23">
            <v>6942.2139500000003</v>
          </cell>
          <cell r="R23">
            <v>1443.0435399999999</v>
          </cell>
          <cell r="S23">
            <v>1982.23884</v>
          </cell>
          <cell r="T23">
            <v>3700.1400459399997</v>
          </cell>
          <cell r="U23">
            <v>2867.856357549646</v>
          </cell>
          <cell r="V23">
            <v>3041.3963558999999</v>
          </cell>
          <cell r="W23">
            <v>3041.3963558999999</v>
          </cell>
          <cell r="X23">
            <v>2239.4029956499999</v>
          </cell>
          <cell r="Y23">
            <v>374.97632416000005</v>
          </cell>
          <cell r="Z23">
            <v>0</v>
          </cell>
          <cell r="AA23">
            <v>0</v>
          </cell>
          <cell r="AB23">
            <v>259.44234416</v>
          </cell>
          <cell r="AC23">
            <v>115.53398</v>
          </cell>
          <cell r="AD23">
            <v>585.83257647000005</v>
          </cell>
          <cell r="AE23">
            <v>0</v>
          </cell>
          <cell r="AF23">
            <v>0</v>
          </cell>
          <cell r="AG23">
            <v>486.18451474999995</v>
          </cell>
          <cell r="AH23">
            <v>99.648061720000001</v>
          </cell>
          <cell r="AI23">
            <v>169.20240028000001</v>
          </cell>
          <cell r="AJ23">
            <v>0</v>
          </cell>
          <cell r="AK23">
            <v>0</v>
          </cell>
          <cell r="AL23">
            <v>169.20240028000001</v>
          </cell>
          <cell r="AM23">
            <v>0</v>
          </cell>
          <cell r="AN23">
            <v>573.93860490830821</v>
          </cell>
        </row>
        <row r="24">
          <cell r="C24" t="str">
            <v>Г</v>
          </cell>
          <cell r="D24" t="str">
            <v>нд</v>
          </cell>
          <cell r="E24" t="str">
            <v>нд</v>
          </cell>
          <cell r="F24" t="str">
            <v>нд</v>
          </cell>
          <cell r="G24" t="str">
            <v>нд</v>
          </cell>
          <cell r="H24">
            <v>360.87111315000016</v>
          </cell>
          <cell r="I24">
            <v>1826.7977543899997</v>
          </cell>
          <cell r="J24" t="str">
            <v>нд</v>
          </cell>
          <cell r="K24">
            <v>458.84200126000019</v>
          </cell>
          <cell r="L24">
            <v>2424.0576169299998</v>
          </cell>
          <cell r="M24" t="str">
            <v>нд</v>
          </cell>
          <cell r="N24">
            <v>604.72213344999989</v>
          </cell>
          <cell r="O24">
            <v>4121.5474813966212</v>
          </cell>
          <cell r="P24">
            <v>14648.539750000002</v>
          </cell>
          <cell r="Q24">
            <v>18973.179660000002</v>
          </cell>
          <cell r="R24">
            <v>13892.275550000002</v>
          </cell>
          <cell r="S24">
            <v>20053.434259999998</v>
          </cell>
          <cell r="T24">
            <v>19633.42842126</v>
          </cell>
          <cell r="U24">
            <v>18635.8442409282</v>
          </cell>
          <cell r="V24">
            <v>15522.3310005</v>
          </cell>
          <cell r="W24">
            <v>15522.3310005</v>
          </cell>
          <cell r="X24">
            <v>14514.296759500005</v>
          </cell>
          <cell r="Y24">
            <v>1206.5580728099999</v>
          </cell>
          <cell r="Z24">
            <v>0</v>
          </cell>
          <cell r="AA24">
            <v>0</v>
          </cell>
          <cell r="AB24">
            <v>775.60338999999988</v>
          </cell>
          <cell r="AC24">
            <v>430.95468281000001</v>
          </cell>
          <cell r="AD24">
            <v>1297.1906914640001</v>
          </cell>
          <cell r="AE24">
            <v>0</v>
          </cell>
          <cell r="AF24">
            <v>0</v>
          </cell>
          <cell r="AG24">
            <v>696.50813108000011</v>
          </cell>
          <cell r="AH24">
            <v>600.68256038000004</v>
          </cell>
          <cell r="AI24">
            <v>1385.9998876699997</v>
          </cell>
          <cell r="AJ24">
            <v>0</v>
          </cell>
          <cell r="AK24">
            <v>0</v>
          </cell>
          <cell r="AL24">
            <v>798.87149169999975</v>
          </cell>
          <cell r="AM24">
            <v>587.12839597000004</v>
          </cell>
          <cell r="AN24">
            <v>761.57831813999996</v>
          </cell>
        </row>
        <row r="25">
          <cell r="C25" t="str">
            <v>Г</v>
          </cell>
          <cell r="D25" t="str">
            <v>нд</v>
          </cell>
          <cell r="E25" t="str">
            <v>нд</v>
          </cell>
          <cell r="F25" t="str">
            <v>нд</v>
          </cell>
          <cell r="G25" t="str">
            <v>нд</v>
          </cell>
          <cell r="H25">
            <v>118.57029962</v>
          </cell>
          <cell r="I25">
            <v>626.54849801</v>
          </cell>
          <cell r="J25" t="str">
            <v>нд</v>
          </cell>
          <cell r="K25">
            <v>175.35668111000001</v>
          </cell>
          <cell r="L25">
            <v>976.45068882999999</v>
          </cell>
          <cell r="M25" t="str">
            <v>нд</v>
          </cell>
          <cell r="N25">
            <v>604.72213344999989</v>
          </cell>
          <cell r="O25">
            <v>2333.0238561341175</v>
          </cell>
          <cell r="P25">
            <v>921.46934999999985</v>
          </cell>
          <cell r="Q25">
            <v>1004.43021</v>
          </cell>
          <cell r="R25">
            <v>990.35509999999977</v>
          </cell>
          <cell r="S25">
            <v>1124.9950200000001</v>
          </cell>
          <cell r="T25">
            <v>8156.74850427</v>
          </cell>
          <cell r="U25">
            <v>8361.8417619600004</v>
          </cell>
          <cell r="V25">
            <v>5862.9957845999998</v>
          </cell>
          <cell r="W25">
            <v>5862.9957845999998</v>
          </cell>
          <cell r="X25">
            <v>6028.8179058300002</v>
          </cell>
          <cell r="Y25">
            <v>518.12665901000003</v>
          </cell>
          <cell r="Z25">
            <v>0</v>
          </cell>
          <cell r="AA25">
            <v>0</v>
          </cell>
          <cell r="AB25">
            <v>437.65913738999996</v>
          </cell>
          <cell r="AC25">
            <v>80.467521619999999</v>
          </cell>
          <cell r="AD25">
            <v>539.77652320000004</v>
          </cell>
          <cell r="AE25">
            <v>0</v>
          </cell>
          <cell r="AF25">
            <v>0</v>
          </cell>
          <cell r="AG25">
            <v>346.23508699000007</v>
          </cell>
          <cell r="AH25">
            <v>193.54143620999997</v>
          </cell>
          <cell r="AI25">
            <v>500.39304902000003</v>
          </cell>
          <cell r="AJ25">
            <v>0</v>
          </cell>
          <cell r="AK25">
            <v>0</v>
          </cell>
          <cell r="AL25">
            <v>422.61064668999995</v>
          </cell>
          <cell r="AM25">
            <v>77.782402329999996</v>
          </cell>
          <cell r="AN25">
            <v>242.93262898</v>
          </cell>
        </row>
        <row r="26">
          <cell r="C26" t="str">
            <v>Г</v>
          </cell>
          <cell r="D26" t="str">
            <v>нд</v>
          </cell>
          <cell r="E26" t="str">
            <v>нд</v>
          </cell>
          <cell r="F26" t="str">
            <v>нд</v>
          </cell>
          <cell r="G26" t="str">
            <v>нд</v>
          </cell>
          <cell r="H26">
            <v>118.57029962</v>
          </cell>
          <cell r="I26">
            <v>626.54849801</v>
          </cell>
          <cell r="J26" t="str">
            <v>нд</v>
          </cell>
          <cell r="K26">
            <v>126.58446671</v>
          </cell>
          <cell r="L26">
            <v>670.8894388299999</v>
          </cell>
          <cell r="M26" t="str">
            <v>нд</v>
          </cell>
          <cell r="N26">
            <v>351.56786111999992</v>
          </cell>
          <cell r="O26">
            <v>2228.3149123894118</v>
          </cell>
          <cell r="P26">
            <v>633.75172999999995</v>
          </cell>
          <cell r="Q26">
            <v>669.44070999999997</v>
          </cell>
          <cell r="R26">
            <v>634.52915999999982</v>
          </cell>
          <cell r="S26">
            <v>678.32470000000012</v>
          </cell>
          <cell r="T26">
            <v>7930.5990070799999</v>
          </cell>
          <cell r="U26">
            <v>7999.5452496600001</v>
          </cell>
          <cell r="V26">
            <v>5755.1630182299996</v>
          </cell>
          <cell r="W26">
            <v>5755.1630182299996</v>
          </cell>
          <cell r="X26">
            <v>5771.2303372699998</v>
          </cell>
          <cell r="Y26">
            <v>445.65001265000001</v>
          </cell>
          <cell r="Z26">
            <v>0</v>
          </cell>
          <cell r="AA26">
            <v>0</v>
          </cell>
          <cell r="AB26">
            <v>365.18249102999999</v>
          </cell>
          <cell r="AC26">
            <v>80.467521619999999</v>
          </cell>
          <cell r="AD26">
            <v>478.88976799000005</v>
          </cell>
          <cell r="AE26">
            <v>0</v>
          </cell>
          <cell r="AF26">
            <v>0</v>
          </cell>
          <cell r="AG26">
            <v>285.34833178000008</v>
          </cell>
          <cell r="AH26">
            <v>193.54143620999997</v>
          </cell>
          <cell r="AI26">
            <v>467.06122847000006</v>
          </cell>
          <cell r="AJ26">
            <v>0</v>
          </cell>
          <cell r="AK26">
            <v>0</v>
          </cell>
          <cell r="AL26">
            <v>389.27882613999998</v>
          </cell>
          <cell r="AM26">
            <v>77.782402329999996</v>
          </cell>
          <cell r="AN26">
            <v>167.18017696000001</v>
          </cell>
        </row>
        <row r="27">
          <cell r="C27" t="str">
            <v>Г</v>
          </cell>
          <cell r="D27" t="str">
            <v>нд</v>
          </cell>
          <cell r="E27" t="str">
            <v>нд</v>
          </cell>
          <cell r="F27" t="str">
            <v>нд</v>
          </cell>
          <cell r="G27" t="str">
            <v>нд</v>
          </cell>
          <cell r="H27" t="str">
            <v>нд</v>
          </cell>
          <cell r="I27" t="str">
            <v>нд</v>
          </cell>
          <cell r="J27" t="str">
            <v>нд</v>
          </cell>
          <cell r="K27" t="str">
            <v>нд</v>
          </cell>
          <cell r="L27" t="str">
            <v>нд</v>
          </cell>
          <cell r="M27" t="str">
            <v>нд</v>
          </cell>
          <cell r="N27" t="str">
            <v>нд</v>
          </cell>
          <cell r="O27">
            <v>1344.0659446799998</v>
          </cell>
          <cell r="P27">
            <v>0</v>
          </cell>
          <cell r="Q27">
            <v>0</v>
          </cell>
          <cell r="R27">
            <v>0</v>
          </cell>
          <cell r="S27">
            <v>0</v>
          </cell>
          <cell r="T27">
            <v>6551.7315758300001</v>
          </cell>
          <cell r="U27">
            <v>6551.7315758300001</v>
          </cell>
          <cell r="V27">
            <v>5247.7624498299992</v>
          </cell>
          <cell r="W27">
            <v>5247.7624498299992</v>
          </cell>
          <cell r="X27">
            <v>5207.6656311500001</v>
          </cell>
          <cell r="Y27">
            <v>334.61694446000001</v>
          </cell>
          <cell r="Z27">
            <v>0</v>
          </cell>
          <cell r="AA27">
            <v>0</v>
          </cell>
          <cell r="AB27">
            <v>320.26549688</v>
          </cell>
          <cell r="AC27">
            <v>14.35144758</v>
          </cell>
          <cell r="AD27">
            <v>305.55098465000003</v>
          </cell>
          <cell r="AE27">
            <v>0</v>
          </cell>
          <cell r="AF27">
            <v>0</v>
          </cell>
          <cell r="AG27">
            <v>217.73581645000004</v>
          </cell>
          <cell r="AH27">
            <v>87.81516819999996</v>
          </cell>
          <cell r="AI27">
            <v>407.37854958000003</v>
          </cell>
          <cell r="AJ27">
            <v>0</v>
          </cell>
          <cell r="AK27">
            <v>0</v>
          </cell>
          <cell r="AL27">
            <v>329.59614725</v>
          </cell>
          <cell r="AM27">
            <v>77.782402329999996</v>
          </cell>
          <cell r="AN27">
            <v>145.64022361000002</v>
          </cell>
        </row>
        <row r="28">
          <cell r="C28" t="str">
            <v>Г</v>
          </cell>
          <cell r="D28" t="str">
            <v>нд</v>
          </cell>
          <cell r="E28" t="str">
            <v>нд</v>
          </cell>
          <cell r="F28" t="str">
            <v>нд</v>
          </cell>
          <cell r="G28" t="str">
            <v>нд</v>
          </cell>
          <cell r="H28" t="str">
            <v>нд</v>
          </cell>
          <cell r="I28" t="str">
            <v>нд</v>
          </cell>
          <cell r="J28" t="str">
            <v>нд</v>
          </cell>
          <cell r="K28" t="str">
            <v>нд</v>
          </cell>
          <cell r="L28" t="str">
            <v>нд</v>
          </cell>
          <cell r="M28" t="str">
            <v>нд</v>
          </cell>
          <cell r="N28" t="str">
            <v>нд</v>
          </cell>
          <cell r="O28">
            <v>349.91796227941177</v>
          </cell>
          <cell r="P28">
            <v>0</v>
          </cell>
          <cell r="Q28">
            <v>0</v>
          </cell>
          <cell r="R28">
            <v>0</v>
          </cell>
          <cell r="S28">
            <v>0</v>
          </cell>
          <cell r="T28">
            <v>779.63809108999999</v>
          </cell>
          <cell r="U28">
            <v>851.63809108999999</v>
          </cell>
          <cell r="V28">
            <v>441.28449435999994</v>
          </cell>
          <cell r="W28">
            <v>441.28449435999994</v>
          </cell>
          <cell r="X28">
            <v>501.72012881000001</v>
          </cell>
          <cell r="Y28">
            <v>44.916994150000001</v>
          </cell>
          <cell r="Z28">
            <v>0</v>
          </cell>
          <cell r="AA28">
            <v>0</v>
          </cell>
          <cell r="AB28">
            <v>44.916994150000001</v>
          </cell>
          <cell r="AC28">
            <v>0</v>
          </cell>
          <cell r="AD28">
            <v>118.61251533000001</v>
          </cell>
          <cell r="AE28">
            <v>0</v>
          </cell>
          <cell r="AF28">
            <v>0</v>
          </cell>
          <cell r="AG28">
            <v>67.612515330000008</v>
          </cell>
          <cell r="AH28">
            <v>51</v>
          </cell>
          <cell r="AI28">
            <v>59.682678890000005</v>
          </cell>
          <cell r="AJ28">
            <v>0</v>
          </cell>
          <cell r="AK28">
            <v>0</v>
          </cell>
          <cell r="AL28">
            <v>59.682678890000005</v>
          </cell>
          <cell r="AM28">
            <v>0</v>
          </cell>
          <cell r="AN28">
            <v>14.421644049999999</v>
          </cell>
        </row>
        <row r="29">
          <cell r="C29" t="str">
            <v>Г</v>
          </cell>
          <cell r="D29" t="str">
            <v>нд</v>
          </cell>
          <cell r="E29" t="str">
            <v>нд</v>
          </cell>
          <cell r="F29" t="str">
            <v>нд</v>
          </cell>
          <cell r="G29" t="str">
            <v>нд</v>
          </cell>
          <cell r="H29">
            <v>118.57029962</v>
          </cell>
          <cell r="I29">
            <v>626.54849801</v>
          </cell>
          <cell r="J29" t="str">
            <v>нд</v>
          </cell>
          <cell r="K29">
            <v>126.58446671</v>
          </cell>
          <cell r="L29">
            <v>670.8894388299999</v>
          </cell>
          <cell r="M29" t="str">
            <v>нд</v>
          </cell>
          <cell r="N29">
            <v>351.56786111999992</v>
          </cell>
          <cell r="O29">
            <v>534.33100543000023</v>
          </cell>
          <cell r="P29">
            <v>633.75172999999995</v>
          </cell>
          <cell r="Q29">
            <v>669.44070999999997</v>
          </cell>
          <cell r="R29">
            <v>634.52915999999982</v>
          </cell>
          <cell r="S29">
            <v>678.32470000000012</v>
          </cell>
          <cell r="T29">
            <v>599.22934016000011</v>
          </cell>
          <cell r="U29">
            <v>596.1755827400001</v>
          </cell>
          <cell r="V29">
            <v>66.116074040000001</v>
          </cell>
          <cell r="W29">
            <v>66.116074040000001</v>
          </cell>
          <cell r="X29">
            <v>61.844577310000005</v>
          </cell>
          <cell r="Y29">
            <v>66.116074040000001</v>
          </cell>
          <cell r="Z29">
            <v>0</v>
          </cell>
          <cell r="AA29">
            <v>0</v>
          </cell>
          <cell r="AB29">
            <v>0</v>
          </cell>
          <cell r="AC29">
            <v>66.116074040000001</v>
          </cell>
          <cell r="AD29">
            <v>54.726268009999998</v>
          </cell>
          <cell r="AE29">
            <v>0</v>
          </cell>
          <cell r="AF29">
            <v>0</v>
          </cell>
          <cell r="AG29">
            <v>0</v>
          </cell>
          <cell r="AH29">
            <v>54.726268009999998</v>
          </cell>
          <cell r="AI29">
            <v>0</v>
          </cell>
          <cell r="AJ29">
            <v>0</v>
          </cell>
          <cell r="AK29">
            <v>0</v>
          </cell>
          <cell r="AL29">
            <v>0</v>
          </cell>
          <cell r="AM29">
            <v>0</v>
          </cell>
          <cell r="AN29">
            <v>7.1183092999999991</v>
          </cell>
        </row>
        <row r="30">
          <cell r="C30" t="str">
            <v>G_45б_АЭ</v>
          </cell>
          <cell r="D30" t="str">
            <v>Н</v>
          </cell>
          <cell r="E30" t="str">
            <v>нд</v>
          </cell>
          <cell r="F30">
            <v>2025</v>
          </cell>
          <cell r="G30" t="str">
            <v>нд</v>
          </cell>
          <cell r="H30" t="str">
            <v>нд</v>
          </cell>
          <cell r="I30" t="str">
            <v>нд</v>
          </cell>
          <cell r="J30" t="str">
            <v>нд</v>
          </cell>
          <cell r="K30" t="str">
            <v>нд</v>
          </cell>
          <cell r="L30" t="str">
            <v>нд</v>
          </cell>
          <cell r="M30" t="str">
            <v>нд</v>
          </cell>
          <cell r="N30" t="str">
            <v>нд</v>
          </cell>
          <cell r="O30">
            <v>0</v>
          </cell>
          <cell r="P30">
            <v>5.9154999999999998</v>
          </cell>
          <cell r="Q30">
            <v>7.3905500000000002</v>
          </cell>
          <cell r="R30">
            <v>0</v>
          </cell>
          <cell r="S30">
            <v>0</v>
          </cell>
          <cell r="T30">
            <v>5.4829321999999996</v>
          </cell>
          <cell r="U30">
            <v>0</v>
          </cell>
          <cell r="V30">
            <v>5.4829321999999996</v>
          </cell>
          <cell r="W30">
            <v>5.4829321999999996</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row>
        <row r="31">
          <cell r="C31" t="str">
            <v>H_61г1_АЭ</v>
          </cell>
          <cell r="D31" t="str">
            <v>Н</v>
          </cell>
          <cell r="E31" t="str">
            <v>нд</v>
          </cell>
          <cell r="F31">
            <v>2024</v>
          </cell>
          <cell r="G31" t="str">
            <v>нд</v>
          </cell>
          <cell r="H31" t="str">
            <v>нд</v>
          </cell>
          <cell r="I31" t="str">
            <v>нд</v>
          </cell>
          <cell r="J31" t="str">
            <v>нд</v>
          </cell>
          <cell r="K31" t="str">
            <v>нд</v>
          </cell>
          <cell r="L31" t="str">
            <v>нд</v>
          </cell>
          <cell r="M31" t="str">
            <v>нд</v>
          </cell>
          <cell r="N31" t="str">
            <v>нд</v>
          </cell>
          <cell r="O31">
            <v>0</v>
          </cell>
          <cell r="P31">
            <v>1.69181</v>
          </cell>
          <cell r="Q31">
            <v>2.2227999999999999</v>
          </cell>
          <cell r="R31">
            <v>0</v>
          </cell>
          <cell r="S31">
            <v>0</v>
          </cell>
          <cell r="T31">
            <v>1.6372881399999999</v>
          </cell>
          <cell r="U31">
            <v>0</v>
          </cell>
          <cell r="V31">
            <v>1.6372881399999999</v>
          </cell>
          <cell r="W31">
            <v>1.6372881399999999</v>
          </cell>
          <cell r="X31">
            <v>0</v>
          </cell>
          <cell r="Y31">
            <v>0</v>
          </cell>
          <cell r="Z31">
            <v>0</v>
          </cell>
          <cell r="AA31">
            <v>0</v>
          </cell>
          <cell r="AB31">
            <v>0</v>
          </cell>
          <cell r="AC31">
            <v>0</v>
          </cell>
          <cell r="AD31">
            <v>0</v>
          </cell>
          <cell r="AE31">
            <v>0</v>
          </cell>
          <cell r="AF31">
            <v>0</v>
          </cell>
          <cell r="AG31">
            <v>0</v>
          </cell>
          <cell r="AH31">
            <v>0</v>
          </cell>
          <cell r="AI31">
            <v>6.5900849999999997E-2</v>
          </cell>
          <cell r="AJ31">
            <v>0</v>
          </cell>
          <cell r="AK31">
            <v>0</v>
          </cell>
          <cell r="AL31">
            <v>6.5900849999999997E-2</v>
          </cell>
          <cell r="AM31">
            <v>0</v>
          </cell>
          <cell r="AN31">
            <v>0</v>
          </cell>
        </row>
        <row r="32">
          <cell r="C32" t="str">
            <v>H_64_АЭ</v>
          </cell>
          <cell r="D32" t="str">
            <v>Н</v>
          </cell>
          <cell r="E32" t="str">
            <v>нд</v>
          </cell>
          <cell r="F32">
            <v>2025</v>
          </cell>
          <cell r="G32" t="str">
            <v>нд</v>
          </cell>
          <cell r="H32" t="str">
            <v>нд</v>
          </cell>
          <cell r="I32" t="str">
            <v>нд</v>
          </cell>
          <cell r="J32" t="str">
            <v>нд</v>
          </cell>
          <cell r="K32" t="str">
            <v>нд</v>
          </cell>
          <cell r="L32" t="str">
            <v>нд</v>
          </cell>
          <cell r="M32" t="str">
            <v>нд</v>
          </cell>
          <cell r="N32" t="str">
            <v>нд</v>
          </cell>
          <cell r="O32">
            <v>0</v>
          </cell>
          <cell r="P32">
            <v>15.32606</v>
          </cell>
          <cell r="Q32">
            <v>20.63888</v>
          </cell>
          <cell r="R32">
            <v>0</v>
          </cell>
          <cell r="S32">
            <v>0</v>
          </cell>
          <cell r="T32">
            <v>5.4081355899999997</v>
          </cell>
          <cell r="U32">
            <v>0</v>
          </cell>
          <cell r="V32">
            <v>5.4081355899999997</v>
          </cell>
          <cell r="W32">
            <v>5.4081355899999997</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row>
        <row r="33">
          <cell r="C33" t="str">
            <v>I_45б1_АЭ</v>
          </cell>
          <cell r="D33" t="str">
            <v>Н</v>
          </cell>
          <cell r="E33" t="str">
            <v>нд</v>
          </cell>
          <cell r="F33">
            <v>2025</v>
          </cell>
          <cell r="G33" t="str">
            <v>нд</v>
          </cell>
          <cell r="H33" t="str">
            <v>нд</v>
          </cell>
          <cell r="I33" t="str">
            <v>нд</v>
          </cell>
          <cell r="J33" t="str">
            <v>нд</v>
          </cell>
          <cell r="K33" t="str">
            <v>нд</v>
          </cell>
          <cell r="L33" t="str">
            <v>нд</v>
          </cell>
          <cell r="M33" t="str">
            <v>нд</v>
          </cell>
          <cell r="N33" t="str">
            <v>нд</v>
          </cell>
          <cell r="O33">
            <v>0</v>
          </cell>
          <cell r="P33">
            <v>11.83099</v>
          </cell>
          <cell r="Q33">
            <v>14.757569999999999</v>
          </cell>
          <cell r="R33">
            <v>0</v>
          </cell>
          <cell r="S33">
            <v>0</v>
          </cell>
          <cell r="T33">
            <v>10.36881356</v>
          </cell>
          <cell r="U33">
            <v>0</v>
          </cell>
          <cell r="V33">
            <v>10.36881356</v>
          </cell>
          <cell r="W33">
            <v>10.36881356</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row>
        <row r="34">
          <cell r="C34" t="str">
            <v>I_45б2_АЭ</v>
          </cell>
          <cell r="D34" t="str">
            <v>Н</v>
          </cell>
          <cell r="E34" t="str">
            <v>нд</v>
          </cell>
          <cell r="F34">
            <v>2025</v>
          </cell>
          <cell r="G34" t="str">
            <v>нд</v>
          </cell>
          <cell r="H34" t="str">
            <v>нд</v>
          </cell>
          <cell r="I34" t="str">
            <v>нд</v>
          </cell>
          <cell r="J34" t="str">
            <v>нд</v>
          </cell>
          <cell r="K34" t="str">
            <v>нд</v>
          </cell>
          <cell r="L34" t="str">
            <v>нд</v>
          </cell>
          <cell r="M34" t="str">
            <v>нд</v>
          </cell>
          <cell r="N34" t="str">
            <v>нд</v>
          </cell>
          <cell r="O34">
            <v>0</v>
          </cell>
          <cell r="P34">
            <v>7.2256600000000004</v>
          </cell>
          <cell r="Q34">
            <v>9.0130300000000005</v>
          </cell>
          <cell r="R34">
            <v>0</v>
          </cell>
          <cell r="S34">
            <v>0</v>
          </cell>
          <cell r="T34">
            <v>5.1844067799999998</v>
          </cell>
          <cell r="U34">
            <v>0</v>
          </cell>
          <cell r="V34">
            <v>5.1844067799999998</v>
          </cell>
          <cell r="W34">
            <v>5.1844067799999998</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row>
        <row r="35">
          <cell r="C35" t="str">
            <v>I_45б3_АЭ</v>
          </cell>
          <cell r="D35" t="str">
            <v>Н</v>
          </cell>
          <cell r="E35" t="str">
            <v>нд</v>
          </cell>
          <cell r="F35">
            <v>2025</v>
          </cell>
          <cell r="G35" t="str">
            <v>нд</v>
          </cell>
          <cell r="H35" t="str">
            <v>нд</v>
          </cell>
          <cell r="I35" t="str">
            <v>нд</v>
          </cell>
          <cell r="J35" t="str">
            <v>нд</v>
          </cell>
          <cell r="K35" t="str">
            <v>нд</v>
          </cell>
          <cell r="L35" t="str">
            <v>нд</v>
          </cell>
          <cell r="M35" t="str">
            <v>нд</v>
          </cell>
          <cell r="N35" t="str">
            <v>нд</v>
          </cell>
          <cell r="O35">
            <v>0</v>
          </cell>
          <cell r="P35">
            <v>5.9154999999999998</v>
          </cell>
          <cell r="Q35">
            <v>7.3787799999999999</v>
          </cell>
          <cell r="R35">
            <v>0</v>
          </cell>
          <cell r="S35">
            <v>0</v>
          </cell>
          <cell r="T35">
            <v>5.1844067799999998</v>
          </cell>
          <cell r="U35">
            <v>0</v>
          </cell>
          <cell r="V35">
            <v>5.1844067799999998</v>
          </cell>
          <cell r="W35">
            <v>5.1844067799999998</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row>
        <row r="36">
          <cell r="C36" t="str">
            <v>I_45б4_АЭ</v>
          </cell>
          <cell r="D36" t="str">
            <v>Н</v>
          </cell>
          <cell r="E36" t="str">
            <v>нд</v>
          </cell>
          <cell r="F36">
            <v>2025</v>
          </cell>
          <cell r="G36" t="str">
            <v>нд</v>
          </cell>
          <cell r="H36" t="str">
            <v>нд</v>
          </cell>
          <cell r="I36" t="str">
            <v>нд</v>
          </cell>
          <cell r="J36" t="str">
            <v>нд</v>
          </cell>
          <cell r="K36" t="str">
            <v>нд</v>
          </cell>
          <cell r="L36" t="str">
            <v>нд</v>
          </cell>
          <cell r="M36" t="str">
            <v>нд</v>
          </cell>
          <cell r="N36" t="str">
            <v>нд</v>
          </cell>
          <cell r="O36">
            <v>0</v>
          </cell>
          <cell r="P36">
            <v>5.9154999999999998</v>
          </cell>
          <cell r="Q36">
            <v>7.3787799999999999</v>
          </cell>
          <cell r="R36">
            <v>0</v>
          </cell>
          <cell r="S36">
            <v>0</v>
          </cell>
          <cell r="T36">
            <v>5.1844067799999998</v>
          </cell>
          <cell r="U36">
            <v>0</v>
          </cell>
          <cell r="V36">
            <v>5.1844067799999998</v>
          </cell>
          <cell r="W36">
            <v>5.1844067799999998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row>
        <row r="37">
          <cell r="C37" t="str">
            <v>I_45б5_АЭ</v>
          </cell>
          <cell r="D37" t="str">
            <v>Н</v>
          </cell>
          <cell r="E37" t="str">
            <v>нд</v>
          </cell>
          <cell r="F37">
            <v>2025</v>
          </cell>
          <cell r="G37" t="str">
            <v>нд</v>
          </cell>
          <cell r="H37" t="str">
            <v>нд</v>
          </cell>
          <cell r="I37" t="str">
            <v>нд</v>
          </cell>
          <cell r="J37" t="str">
            <v>нд</v>
          </cell>
          <cell r="K37" t="str">
            <v>нд</v>
          </cell>
          <cell r="L37" t="str">
            <v>нд</v>
          </cell>
          <cell r="M37" t="str">
            <v>нд</v>
          </cell>
          <cell r="N37" t="str">
            <v>нд</v>
          </cell>
          <cell r="O37">
            <v>0</v>
          </cell>
          <cell r="P37">
            <v>11.83099</v>
          </cell>
          <cell r="Q37">
            <v>14.781079999999999</v>
          </cell>
          <cell r="R37">
            <v>0</v>
          </cell>
          <cell r="S37">
            <v>0</v>
          </cell>
          <cell r="T37">
            <v>10.96575254</v>
          </cell>
          <cell r="U37">
            <v>0</v>
          </cell>
          <cell r="V37">
            <v>10.96575254</v>
          </cell>
          <cell r="W37">
            <v>10.96575254</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row>
        <row r="38">
          <cell r="C38" t="str">
            <v>I_45б6_АЭ</v>
          </cell>
          <cell r="D38" t="str">
            <v>Н</v>
          </cell>
          <cell r="E38" t="str">
            <v>нд</v>
          </cell>
          <cell r="F38">
            <v>2025</v>
          </cell>
          <cell r="G38" t="str">
            <v>нд</v>
          </cell>
          <cell r="H38" t="str">
            <v>нд</v>
          </cell>
          <cell r="I38" t="str">
            <v>нд</v>
          </cell>
          <cell r="J38" t="str">
            <v>нд</v>
          </cell>
          <cell r="K38" t="str">
            <v>нд</v>
          </cell>
          <cell r="L38" t="str">
            <v>нд</v>
          </cell>
          <cell r="M38" t="str">
            <v>нд</v>
          </cell>
          <cell r="N38" t="str">
            <v>нд</v>
          </cell>
          <cell r="O38">
            <v>0</v>
          </cell>
          <cell r="P38">
            <v>5.9154999999999998</v>
          </cell>
          <cell r="Q38">
            <v>7.3905500000000002</v>
          </cell>
          <cell r="R38">
            <v>0</v>
          </cell>
          <cell r="S38">
            <v>0</v>
          </cell>
          <cell r="T38">
            <v>5.4829321999999996</v>
          </cell>
          <cell r="U38">
            <v>0</v>
          </cell>
          <cell r="V38">
            <v>5.4829321999999996</v>
          </cell>
          <cell r="W38">
            <v>5.4829321999999996</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row>
        <row r="39">
          <cell r="C39" t="str">
            <v>I_61в1.24_АЭ</v>
          </cell>
          <cell r="D39" t="str">
            <v>Н</v>
          </cell>
          <cell r="E39" t="str">
            <v>нд</v>
          </cell>
          <cell r="F39">
            <v>2024</v>
          </cell>
          <cell r="G39" t="str">
            <v>нд</v>
          </cell>
          <cell r="H39" t="str">
            <v>нд</v>
          </cell>
          <cell r="I39" t="str">
            <v>нд</v>
          </cell>
          <cell r="J39" t="str">
            <v>нд</v>
          </cell>
          <cell r="K39" t="str">
            <v>нд</v>
          </cell>
          <cell r="L39" t="str">
            <v>нд</v>
          </cell>
          <cell r="M39" t="str">
            <v>нд</v>
          </cell>
          <cell r="N39" t="str">
            <v>нд</v>
          </cell>
          <cell r="O39">
            <v>0</v>
          </cell>
          <cell r="P39">
            <v>1.69181</v>
          </cell>
          <cell r="Q39">
            <v>2.22885</v>
          </cell>
          <cell r="R39">
            <v>0</v>
          </cell>
          <cell r="S39">
            <v>0</v>
          </cell>
          <cell r="T39">
            <v>1.3118644100000001</v>
          </cell>
          <cell r="U39">
            <v>0</v>
          </cell>
          <cell r="V39">
            <v>1.3118644100000001</v>
          </cell>
          <cell r="W39">
            <v>1.3118644100000001</v>
          </cell>
          <cell r="X39">
            <v>0</v>
          </cell>
          <cell r="Y39">
            <v>0</v>
          </cell>
          <cell r="Z39">
            <v>0</v>
          </cell>
          <cell r="AA39">
            <v>0</v>
          </cell>
          <cell r="AB39">
            <v>0</v>
          </cell>
          <cell r="AC39">
            <v>0</v>
          </cell>
          <cell r="AD39">
            <v>0</v>
          </cell>
          <cell r="AE39">
            <v>0</v>
          </cell>
          <cell r="AF39">
            <v>0</v>
          </cell>
          <cell r="AG39">
            <v>0</v>
          </cell>
          <cell r="AH39">
            <v>0</v>
          </cell>
          <cell r="AI39">
            <v>5.6498720000000002E-2</v>
          </cell>
          <cell r="AJ39">
            <v>0</v>
          </cell>
          <cell r="AK39">
            <v>0</v>
          </cell>
          <cell r="AL39">
            <v>5.6498720000000002E-2</v>
          </cell>
          <cell r="AM39">
            <v>0</v>
          </cell>
          <cell r="AN39">
            <v>0</v>
          </cell>
        </row>
        <row r="40">
          <cell r="C40" t="str">
            <v>I_61г1.10_АЭ</v>
          </cell>
          <cell r="D40" t="str">
            <v>Н</v>
          </cell>
          <cell r="E40" t="str">
            <v>нд</v>
          </cell>
          <cell r="F40">
            <v>2025</v>
          </cell>
          <cell r="G40" t="str">
            <v>нд</v>
          </cell>
          <cell r="H40" t="str">
            <v>нд</v>
          </cell>
          <cell r="I40" t="str">
            <v>нд</v>
          </cell>
          <cell r="J40" t="str">
            <v>нд</v>
          </cell>
          <cell r="K40" t="str">
            <v>нд</v>
          </cell>
          <cell r="L40" t="str">
            <v>нд</v>
          </cell>
          <cell r="M40" t="str">
            <v>нд</v>
          </cell>
          <cell r="N40" t="str">
            <v>нд</v>
          </cell>
          <cell r="O40">
            <v>0</v>
          </cell>
          <cell r="P40">
            <v>1.69181</v>
          </cell>
          <cell r="Q40">
            <v>2.2947700000000002</v>
          </cell>
          <cell r="R40">
            <v>0</v>
          </cell>
          <cell r="S40">
            <v>0</v>
          </cell>
          <cell r="T40">
            <v>1.6372881399999999</v>
          </cell>
          <cell r="U40">
            <v>0</v>
          </cell>
          <cell r="V40">
            <v>1.6372881399999999</v>
          </cell>
          <cell r="W40">
            <v>1.6372881399999999</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row>
        <row r="41">
          <cell r="C41" t="str">
            <v>I_61г1.11_АЭ</v>
          </cell>
          <cell r="D41" t="str">
            <v>Н</v>
          </cell>
          <cell r="E41" t="str">
            <v>нд</v>
          </cell>
          <cell r="F41">
            <v>2025</v>
          </cell>
          <cell r="G41" t="str">
            <v>нд</v>
          </cell>
          <cell r="H41" t="str">
            <v>нд</v>
          </cell>
          <cell r="I41" t="str">
            <v>нд</v>
          </cell>
          <cell r="J41" t="str">
            <v>нд</v>
          </cell>
          <cell r="K41" t="str">
            <v>нд</v>
          </cell>
          <cell r="L41" t="str">
            <v>нд</v>
          </cell>
          <cell r="M41" t="str">
            <v>нд</v>
          </cell>
          <cell r="N41" t="str">
            <v>нд</v>
          </cell>
          <cell r="O41">
            <v>0</v>
          </cell>
          <cell r="P41">
            <v>1.69181</v>
          </cell>
          <cell r="Q41">
            <v>2.2947700000000002</v>
          </cell>
          <cell r="R41">
            <v>0</v>
          </cell>
          <cell r="S41">
            <v>0</v>
          </cell>
          <cell r="T41">
            <v>1.6372881399999999</v>
          </cell>
          <cell r="U41">
            <v>0</v>
          </cell>
          <cell r="V41">
            <v>1.6372881399999999</v>
          </cell>
          <cell r="W41">
            <v>1.6372881399999999</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row>
        <row r="42">
          <cell r="C42" t="str">
            <v>I_61г1.12_АЭ</v>
          </cell>
          <cell r="D42" t="str">
            <v>Н</v>
          </cell>
          <cell r="E42" t="str">
            <v>нд</v>
          </cell>
          <cell r="F42">
            <v>2025</v>
          </cell>
          <cell r="G42" t="str">
            <v>нд</v>
          </cell>
          <cell r="H42" t="str">
            <v>нд</v>
          </cell>
          <cell r="I42" t="str">
            <v>нд</v>
          </cell>
          <cell r="J42" t="str">
            <v>нд</v>
          </cell>
          <cell r="K42" t="str">
            <v>нд</v>
          </cell>
          <cell r="L42" t="str">
            <v>нд</v>
          </cell>
          <cell r="M42" t="str">
            <v>нд</v>
          </cell>
          <cell r="N42" t="str">
            <v>нд</v>
          </cell>
          <cell r="O42">
            <v>0</v>
          </cell>
          <cell r="P42">
            <v>1.69181</v>
          </cell>
          <cell r="Q42">
            <v>2.2947700000000002</v>
          </cell>
          <cell r="R42">
            <v>0</v>
          </cell>
          <cell r="S42">
            <v>0</v>
          </cell>
          <cell r="T42">
            <v>1.6372881399999999</v>
          </cell>
          <cell r="U42">
            <v>0</v>
          </cell>
          <cell r="V42">
            <v>1.6372881399999999</v>
          </cell>
          <cell r="W42">
            <v>1.6372881399999999</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row>
        <row r="43">
          <cell r="C43" t="str">
            <v>I_61г1.13_АЭ</v>
          </cell>
          <cell r="D43" t="str">
            <v>Н</v>
          </cell>
          <cell r="E43" t="str">
            <v>нд</v>
          </cell>
          <cell r="F43">
            <v>2024</v>
          </cell>
          <cell r="G43" t="str">
            <v>нд</v>
          </cell>
          <cell r="H43" t="str">
            <v>нд</v>
          </cell>
          <cell r="I43" t="str">
            <v>нд</v>
          </cell>
          <cell r="J43" t="str">
            <v>нд</v>
          </cell>
          <cell r="K43" t="str">
            <v>нд</v>
          </cell>
          <cell r="L43" t="str">
            <v>нд</v>
          </cell>
          <cell r="M43" t="str">
            <v>нд</v>
          </cell>
          <cell r="N43" t="str">
            <v>нд</v>
          </cell>
          <cell r="O43">
            <v>0</v>
          </cell>
          <cell r="P43">
            <v>1.69181</v>
          </cell>
          <cell r="Q43">
            <v>2.2227999999999999</v>
          </cell>
          <cell r="R43">
            <v>0</v>
          </cell>
          <cell r="S43">
            <v>0</v>
          </cell>
          <cell r="T43">
            <v>1.6372881399999999</v>
          </cell>
          <cell r="U43">
            <v>0</v>
          </cell>
          <cell r="V43">
            <v>1.6372881399999999</v>
          </cell>
          <cell r="W43">
            <v>1.6372881399999999</v>
          </cell>
          <cell r="X43">
            <v>0</v>
          </cell>
          <cell r="Y43">
            <v>0</v>
          </cell>
          <cell r="Z43">
            <v>0</v>
          </cell>
          <cell r="AA43">
            <v>0</v>
          </cell>
          <cell r="AB43">
            <v>0</v>
          </cell>
          <cell r="AC43">
            <v>0</v>
          </cell>
          <cell r="AD43">
            <v>0</v>
          </cell>
          <cell r="AE43">
            <v>0</v>
          </cell>
          <cell r="AF43">
            <v>0</v>
          </cell>
          <cell r="AG43">
            <v>0</v>
          </cell>
          <cell r="AH43">
            <v>0</v>
          </cell>
          <cell r="AI43">
            <v>6.5900849999999997E-2</v>
          </cell>
          <cell r="AJ43">
            <v>0</v>
          </cell>
          <cell r="AK43">
            <v>0</v>
          </cell>
          <cell r="AL43">
            <v>6.5900849999999997E-2</v>
          </cell>
          <cell r="AM43">
            <v>0</v>
          </cell>
          <cell r="AN43">
            <v>0</v>
          </cell>
        </row>
        <row r="44">
          <cell r="C44" t="str">
            <v>I_61г1.14_АЭ</v>
          </cell>
          <cell r="D44" t="str">
            <v>Н</v>
          </cell>
          <cell r="E44" t="str">
            <v>нд</v>
          </cell>
          <cell r="F44">
            <v>2025</v>
          </cell>
          <cell r="G44" t="str">
            <v>нд</v>
          </cell>
          <cell r="H44" t="str">
            <v>нд</v>
          </cell>
          <cell r="I44" t="str">
            <v>нд</v>
          </cell>
          <cell r="J44" t="str">
            <v>нд</v>
          </cell>
          <cell r="K44" t="str">
            <v>нд</v>
          </cell>
          <cell r="L44" t="str">
            <v>нд</v>
          </cell>
          <cell r="M44" t="str">
            <v>нд</v>
          </cell>
          <cell r="N44" t="str">
            <v>нд</v>
          </cell>
          <cell r="O44">
            <v>0</v>
          </cell>
          <cell r="P44">
            <v>1.69181</v>
          </cell>
          <cell r="Q44">
            <v>2.2947700000000002</v>
          </cell>
          <cell r="R44">
            <v>0</v>
          </cell>
          <cell r="S44">
            <v>0</v>
          </cell>
          <cell r="T44">
            <v>1.6372881399999999</v>
          </cell>
          <cell r="U44">
            <v>0</v>
          </cell>
          <cell r="V44">
            <v>1.6372881399999999</v>
          </cell>
          <cell r="W44">
            <v>1.6372881399999999</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row>
        <row r="45">
          <cell r="C45" t="str">
            <v>I_61г1.15_АЭ</v>
          </cell>
          <cell r="D45" t="str">
            <v>Н</v>
          </cell>
          <cell r="E45" t="str">
            <v>нд</v>
          </cell>
          <cell r="F45">
            <v>2025</v>
          </cell>
          <cell r="G45" t="str">
            <v>нд</v>
          </cell>
          <cell r="H45" t="str">
            <v>нд</v>
          </cell>
          <cell r="I45" t="str">
            <v>нд</v>
          </cell>
          <cell r="J45" t="str">
            <v>нд</v>
          </cell>
          <cell r="K45" t="str">
            <v>нд</v>
          </cell>
          <cell r="L45" t="str">
            <v>нд</v>
          </cell>
          <cell r="M45" t="str">
            <v>нд</v>
          </cell>
          <cell r="N45" t="str">
            <v>нд</v>
          </cell>
          <cell r="O45">
            <v>0</v>
          </cell>
          <cell r="P45">
            <v>1.69181</v>
          </cell>
          <cell r="Q45">
            <v>2.2947700000000002</v>
          </cell>
          <cell r="R45">
            <v>0</v>
          </cell>
          <cell r="S45">
            <v>0</v>
          </cell>
          <cell r="T45">
            <v>1.6372881399999999</v>
          </cell>
          <cell r="U45">
            <v>0</v>
          </cell>
          <cell r="V45">
            <v>1.6372881399999999</v>
          </cell>
          <cell r="W45">
            <v>1.6372881399999999</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row>
        <row r="46">
          <cell r="C46" t="str">
            <v>I_61г1.16_АЭ</v>
          </cell>
          <cell r="D46" t="str">
            <v>Н</v>
          </cell>
          <cell r="E46" t="str">
            <v>нд</v>
          </cell>
          <cell r="F46">
            <v>2024</v>
          </cell>
          <cell r="G46" t="str">
            <v>нд</v>
          </cell>
          <cell r="H46" t="str">
            <v>нд</v>
          </cell>
          <cell r="I46" t="str">
            <v>нд</v>
          </cell>
          <cell r="J46" t="str">
            <v>нд</v>
          </cell>
          <cell r="K46" t="str">
            <v>нд</v>
          </cell>
          <cell r="L46" t="str">
            <v>нд</v>
          </cell>
          <cell r="M46" t="str">
            <v>нд</v>
          </cell>
          <cell r="N46" t="str">
            <v>нд</v>
          </cell>
          <cell r="O46">
            <v>0</v>
          </cell>
          <cell r="P46">
            <v>1.69181</v>
          </cell>
          <cell r="Q46">
            <v>2.2227999999999999</v>
          </cell>
          <cell r="R46">
            <v>0</v>
          </cell>
          <cell r="S46">
            <v>0</v>
          </cell>
          <cell r="T46">
            <v>1.6372881399999999</v>
          </cell>
          <cell r="U46">
            <v>0</v>
          </cell>
          <cell r="V46">
            <v>1.6372881399999999</v>
          </cell>
          <cell r="W46">
            <v>1.6372881399999999</v>
          </cell>
          <cell r="X46">
            <v>0</v>
          </cell>
          <cell r="Y46">
            <v>0</v>
          </cell>
          <cell r="Z46">
            <v>0</v>
          </cell>
          <cell r="AA46">
            <v>0</v>
          </cell>
          <cell r="AB46">
            <v>0</v>
          </cell>
          <cell r="AC46">
            <v>0</v>
          </cell>
          <cell r="AD46">
            <v>0</v>
          </cell>
          <cell r="AE46">
            <v>0</v>
          </cell>
          <cell r="AF46">
            <v>0</v>
          </cell>
          <cell r="AG46">
            <v>0</v>
          </cell>
          <cell r="AH46">
            <v>0</v>
          </cell>
          <cell r="AI46">
            <v>6.5900849999999997E-2</v>
          </cell>
          <cell r="AJ46">
            <v>0</v>
          </cell>
          <cell r="AK46">
            <v>0</v>
          </cell>
          <cell r="AL46">
            <v>6.5900849999999997E-2</v>
          </cell>
          <cell r="AM46">
            <v>0</v>
          </cell>
          <cell r="AN46">
            <v>0</v>
          </cell>
        </row>
        <row r="47">
          <cell r="C47" t="str">
            <v>I_61г1.17_АЭ</v>
          </cell>
          <cell r="D47" t="str">
            <v>Н</v>
          </cell>
          <cell r="E47" t="str">
            <v>нд</v>
          </cell>
          <cell r="F47">
            <v>2024</v>
          </cell>
          <cell r="G47" t="str">
            <v>нд</v>
          </cell>
          <cell r="H47" t="str">
            <v>нд</v>
          </cell>
          <cell r="I47" t="str">
            <v>нд</v>
          </cell>
          <cell r="J47" t="str">
            <v>нд</v>
          </cell>
          <cell r="K47" t="str">
            <v>нд</v>
          </cell>
          <cell r="L47" t="str">
            <v>нд</v>
          </cell>
          <cell r="M47" t="str">
            <v>нд</v>
          </cell>
          <cell r="N47" t="str">
            <v>нд</v>
          </cell>
          <cell r="O47">
            <v>0</v>
          </cell>
          <cell r="P47">
            <v>1.69181</v>
          </cell>
          <cell r="Q47">
            <v>2.2227999999999999</v>
          </cell>
          <cell r="R47">
            <v>0</v>
          </cell>
          <cell r="S47">
            <v>0</v>
          </cell>
          <cell r="T47">
            <v>1.6372881399999999</v>
          </cell>
          <cell r="U47">
            <v>0</v>
          </cell>
          <cell r="V47">
            <v>1.6372881399999999</v>
          </cell>
          <cell r="W47">
            <v>1.6372881399999999</v>
          </cell>
          <cell r="X47">
            <v>0</v>
          </cell>
          <cell r="Y47">
            <v>0</v>
          </cell>
          <cell r="Z47">
            <v>0</v>
          </cell>
          <cell r="AA47">
            <v>0</v>
          </cell>
          <cell r="AB47">
            <v>0</v>
          </cell>
          <cell r="AC47">
            <v>0</v>
          </cell>
          <cell r="AD47">
            <v>0</v>
          </cell>
          <cell r="AE47">
            <v>0</v>
          </cell>
          <cell r="AF47">
            <v>0</v>
          </cell>
          <cell r="AG47">
            <v>0</v>
          </cell>
          <cell r="AH47">
            <v>0</v>
          </cell>
          <cell r="AI47">
            <v>6.5900849999999997E-2</v>
          </cell>
          <cell r="AJ47">
            <v>0</v>
          </cell>
          <cell r="AK47">
            <v>0</v>
          </cell>
          <cell r="AL47">
            <v>6.5900849999999997E-2</v>
          </cell>
          <cell r="AM47">
            <v>0</v>
          </cell>
          <cell r="AN47">
            <v>0</v>
          </cell>
        </row>
        <row r="48">
          <cell r="C48" t="str">
            <v>I_61г1.18_АЭ</v>
          </cell>
          <cell r="D48" t="str">
            <v>Н</v>
          </cell>
          <cell r="E48" t="str">
            <v>нд</v>
          </cell>
          <cell r="F48">
            <v>2024</v>
          </cell>
          <cell r="G48" t="str">
            <v>нд</v>
          </cell>
          <cell r="H48" t="str">
            <v>нд</v>
          </cell>
          <cell r="I48" t="str">
            <v>нд</v>
          </cell>
          <cell r="J48" t="str">
            <v>нд</v>
          </cell>
          <cell r="K48" t="str">
            <v>нд</v>
          </cell>
          <cell r="L48" t="str">
            <v>нд</v>
          </cell>
          <cell r="M48" t="str">
            <v>нд</v>
          </cell>
          <cell r="N48" t="str">
            <v>нд</v>
          </cell>
          <cell r="O48">
            <v>0</v>
          </cell>
          <cell r="P48">
            <v>1.69181</v>
          </cell>
          <cell r="Q48">
            <v>2.2227999999999999</v>
          </cell>
          <cell r="R48">
            <v>0</v>
          </cell>
          <cell r="S48">
            <v>0</v>
          </cell>
          <cell r="T48">
            <v>1.6372881399999999</v>
          </cell>
          <cell r="U48">
            <v>0</v>
          </cell>
          <cell r="V48">
            <v>1.6372881399999999</v>
          </cell>
          <cell r="W48">
            <v>1.6372881399999999</v>
          </cell>
          <cell r="X48">
            <v>0</v>
          </cell>
          <cell r="Y48">
            <v>0</v>
          </cell>
          <cell r="Z48">
            <v>0</v>
          </cell>
          <cell r="AA48">
            <v>0</v>
          </cell>
          <cell r="AB48">
            <v>0</v>
          </cell>
          <cell r="AC48">
            <v>0</v>
          </cell>
          <cell r="AD48">
            <v>0</v>
          </cell>
          <cell r="AE48">
            <v>0</v>
          </cell>
          <cell r="AF48">
            <v>0</v>
          </cell>
          <cell r="AG48">
            <v>0</v>
          </cell>
          <cell r="AH48">
            <v>0</v>
          </cell>
          <cell r="AI48">
            <v>6.5900849999999997E-2</v>
          </cell>
          <cell r="AJ48">
            <v>0</v>
          </cell>
          <cell r="AK48">
            <v>0</v>
          </cell>
          <cell r="AL48">
            <v>6.5900849999999997E-2</v>
          </cell>
          <cell r="AM48">
            <v>0</v>
          </cell>
          <cell r="AN48">
            <v>0</v>
          </cell>
        </row>
        <row r="49">
          <cell r="C49" t="str">
            <v>I_61г1.19_АЭ</v>
          </cell>
          <cell r="D49" t="str">
            <v>Н</v>
          </cell>
          <cell r="E49" t="str">
            <v>нд</v>
          </cell>
          <cell r="F49">
            <v>2025</v>
          </cell>
          <cell r="G49" t="str">
            <v>нд</v>
          </cell>
          <cell r="H49" t="str">
            <v>нд</v>
          </cell>
          <cell r="I49" t="str">
            <v>нд</v>
          </cell>
          <cell r="J49" t="str">
            <v>нд</v>
          </cell>
          <cell r="K49" t="str">
            <v>нд</v>
          </cell>
          <cell r="L49" t="str">
            <v>нд</v>
          </cell>
          <cell r="M49" t="str">
            <v>нд</v>
          </cell>
          <cell r="N49" t="str">
            <v>нд</v>
          </cell>
          <cell r="O49">
            <v>0</v>
          </cell>
          <cell r="P49">
            <v>1.69181</v>
          </cell>
          <cell r="Q49">
            <v>2.2947700000000002</v>
          </cell>
          <cell r="R49">
            <v>0</v>
          </cell>
          <cell r="S49">
            <v>0</v>
          </cell>
          <cell r="T49">
            <v>1.6372881399999999</v>
          </cell>
          <cell r="U49">
            <v>0</v>
          </cell>
          <cell r="V49">
            <v>1.6372881399999999</v>
          </cell>
          <cell r="W49">
            <v>1.6372881399999999</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row>
        <row r="50">
          <cell r="C50" t="str">
            <v>Г</v>
          </cell>
          <cell r="D50" t="str">
            <v>нд</v>
          </cell>
          <cell r="E50" t="str">
            <v>нд</v>
          </cell>
          <cell r="F50" t="str">
            <v>нд</v>
          </cell>
          <cell r="G50" t="str">
            <v>нд</v>
          </cell>
          <cell r="H50" t="str">
            <v>нд</v>
          </cell>
          <cell r="I50" t="str">
            <v>нд</v>
          </cell>
          <cell r="J50" t="str">
            <v>нд</v>
          </cell>
          <cell r="K50" t="str">
            <v>нд</v>
          </cell>
          <cell r="L50" t="str">
            <v>нд</v>
          </cell>
          <cell r="M50" t="str">
            <v>нд</v>
          </cell>
          <cell r="N50" t="str">
            <v>нд</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row>
        <row r="51">
          <cell r="C51" t="str">
            <v>Г</v>
          </cell>
          <cell r="D51" t="str">
            <v>нд</v>
          </cell>
          <cell r="E51" t="str">
            <v>нд</v>
          </cell>
          <cell r="F51" t="str">
            <v>нд</v>
          </cell>
          <cell r="G51" t="str">
            <v>нд</v>
          </cell>
          <cell r="H51" t="str">
            <v>нд</v>
          </cell>
          <cell r="I51" t="str">
            <v>нд</v>
          </cell>
          <cell r="J51" t="str">
            <v>нд</v>
          </cell>
          <cell r="K51" t="str">
            <v>нд</v>
          </cell>
          <cell r="L51" t="str">
            <v>нд</v>
          </cell>
          <cell r="M51" t="str">
            <v>нд</v>
          </cell>
          <cell r="N51" t="str">
            <v>нд</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52">
          <cell r="C52" t="str">
            <v>Г</v>
          </cell>
          <cell r="D52" t="str">
            <v>нд</v>
          </cell>
          <cell r="E52" t="str">
            <v>нд</v>
          </cell>
          <cell r="F52" t="str">
            <v>нд</v>
          </cell>
          <cell r="G52" t="str">
            <v>нд</v>
          </cell>
          <cell r="H52" t="str">
            <v>нд</v>
          </cell>
          <cell r="I52" t="str">
            <v>нд</v>
          </cell>
          <cell r="J52" t="str">
            <v>нд</v>
          </cell>
          <cell r="K52" t="str">
            <v>нд</v>
          </cell>
          <cell r="L52" t="str">
            <v>нд</v>
          </cell>
          <cell r="M52" t="str">
            <v>нд</v>
          </cell>
          <cell r="N52" t="str">
            <v>нд</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row>
        <row r="53">
          <cell r="C53" t="str">
            <v>Г</v>
          </cell>
          <cell r="D53" t="str">
            <v>нд</v>
          </cell>
          <cell r="E53" t="str">
            <v>нд</v>
          </cell>
          <cell r="F53" t="str">
            <v>нд</v>
          </cell>
          <cell r="G53" t="str">
            <v>нд</v>
          </cell>
          <cell r="H53" t="str">
            <v>нд</v>
          </cell>
          <cell r="I53" t="str">
            <v>нд</v>
          </cell>
          <cell r="J53" t="str">
            <v>нд</v>
          </cell>
          <cell r="K53" t="str">
            <v>нд</v>
          </cell>
          <cell r="L53" t="str">
            <v>нд</v>
          </cell>
          <cell r="M53" t="str">
            <v>нд</v>
          </cell>
          <cell r="N53" t="str">
            <v>нд</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row>
        <row r="54">
          <cell r="C54" t="str">
            <v>Г</v>
          </cell>
          <cell r="D54" t="str">
            <v>нд</v>
          </cell>
          <cell r="E54" t="str">
            <v>нд</v>
          </cell>
          <cell r="F54" t="str">
            <v>нд</v>
          </cell>
          <cell r="G54" t="str">
            <v>нд</v>
          </cell>
          <cell r="H54" t="str">
            <v>нд</v>
          </cell>
          <cell r="I54" t="str">
            <v>нд</v>
          </cell>
          <cell r="J54" t="str">
            <v>нд</v>
          </cell>
          <cell r="K54" t="str">
            <v>нд</v>
          </cell>
          <cell r="L54" t="str">
            <v>нд</v>
          </cell>
          <cell r="M54" t="str">
            <v>нд</v>
          </cell>
          <cell r="N54" t="str">
            <v>нд</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row>
        <row r="55">
          <cell r="C55" t="str">
            <v>Г</v>
          </cell>
          <cell r="D55" t="str">
            <v>нд</v>
          </cell>
          <cell r="E55" t="str">
            <v>нд</v>
          </cell>
          <cell r="F55" t="str">
            <v>нд</v>
          </cell>
          <cell r="G55" t="str">
            <v>нд</v>
          </cell>
          <cell r="H55" t="str">
            <v>нд</v>
          </cell>
          <cell r="I55" t="str">
            <v>нд</v>
          </cell>
          <cell r="J55" t="str">
            <v>нд</v>
          </cell>
          <cell r="K55" t="str">
            <v>нд</v>
          </cell>
          <cell r="L55" t="str">
            <v>нд</v>
          </cell>
          <cell r="M55" t="str">
            <v>нд</v>
          </cell>
          <cell r="N55" t="str">
            <v>нд</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row>
        <row r="56">
          <cell r="C56" t="str">
            <v>Г</v>
          </cell>
          <cell r="D56" t="str">
            <v>нд</v>
          </cell>
          <cell r="E56" t="str">
            <v>нд</v>
          </cell>
          <cell r="F56" t="str">
            <v>нд</v>
          </cell>
          <cell r="G56" t="str">
            <v>нд</v>
          </cell>
          <cell r="H56" t="str">
            <v>нд</v>
          </cell>
          <cell r="I56" t="str">
            <v>нд</v>
          </cell>
          <cell r="J56" t="str">
            <v>нд</v>
          </cell>
          <cell r="K56" t="str">
            <v>нд</v>
          </cell>
          <cell r="L56" t="str">
            <v>нд</v>
          </cell>
          <cell r="M56" t="str">
            <v>нд</v>
          </cell>
          <cell r="N56" t="str">
            <v>нд</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row>
        <row r="57">
          <cell r="C57" t="str">
            <v>Г</v>
          </cell>
          <cell r="D57" t="str">
            <v>нд</v>
          </cell>
          <cell r="E57" t="str">
            <v>нд</v>
          </cell>
          <cell r="F57" t="str">
            <v>нд</v>
          </cell>
          <cell r="G57" t="str">
            <v>нд</v>
          </cell>
          <cell r="H57" t="str">
            <v>нд</v>
          </cell>
          <cell r="I57" t="str">
            <v>нд</v>
          </cell>
          <cell r="J57" t="str">
            <v>нд</v>
          </cell>
          <cell r="K57" t="str">
            <v>нд</v>
          </cell>
          <cell r="L57" t="str">
            <v>нд</v>
          </cell>
          <cell r="M57" t="str">
            <v>нд</v>
          </cell>
          <cell r="N57" t="str">
            <v>нд</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row>
        <row r="58">
          <cell r="C58" t="str">
            <v>Г</v>
          </cell>
          <cell r="D58" t="str">
            <v>нд</v>
          </cell>
          <cell r="E58" t="str">
            <v>нд</v>
          </cell>
          <cell r="F58" t="str">
            <v>нд</v>
          </cell>
          <cell r="G58" t="str">
            <v>нд</v>
          </cell>
          <cell r="H58" t="str">
            <v>нд</v>
          </cell>
          <cell r="I58" t="str">
            <v>нд</v>
          </cell>
          <cell r="J58" t="str">
            <v>нд</v>
          </cell>
          <cell r="K58" t="str">
            <v>нд</v>
          </cell>
          <cell r="L58" t="str">
            <v>нд</v>
          </cell>
          <cell r="M58" t="str">
            <v>нд</v>
          </cell>
          <cell r="N58" t="str">
            <v>нд</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row>
        <row r="59">
          <cell r="C59" t="str">
            <v>Г</v>
          </cell>
          <cell r="D59" t="str">
            <v>нд</v>
          </cell>
          <cell r="E59" t="str">
            <v>нд</v>
          </cell>
          <cell r="F59" t="str">
            <v>нд</v>
          </cell>
          <cell r="G59" t="str">
            <v>нд</v>
          </cell>
          <cell r="H59" t="str">
            <v>нд</v>
          </cell>
          <cell r="I59" t="str">
            <v>нд</v>
          </cell>
          <cell r="J59" t="str">
            <v>нд</v>
          </cell>
          <cell r="K59" t="str">
            <v>нд</v>
          </cell>
          <cell r="L59" t="str">
            <v>нд</v>
          </cell>
          <cell r="M59" t="str">
            <v>нд</v>
          </cell>
          <cell r="N59" t="str">
            <v>нд</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row>
        <row r="60">
          <cell r="C60" t="str">
            <v>Г</v>
          </cell>
          <cell r="D60" t="str">
            <v>нд</v>
          </cell>
          <cell r="E60" t="str">
            <v>нд</v>
          </cell>
          <cell r="F60" t="str">
            <v>нд</v>
          </cell>
          <cell r="G60" t="str">
            <v>нд</v>
          </cell>
          <cell r="H60" t="str">
            <v>нд</v>
          </cell>
          <cell r="I60" t="str">
            <v>нд</v>
          </cell>
          <cell r="J60" t="str">
            <v>нд</v>
          </cell>
          <cell r="K60" t="str">
            <v>нд</v>
          </cell>
          <cell r="L60" t="str">
            <v>нд</v>
          </cell>
          <cell r="M60" t="str">
            <v>нд</v>
          </cell>
          <cell r="N60" t="str">
            <v>нд</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row>
        <row r="61">
          <cell r="C61" t="str">
            <v>Г</v>
          </cell>
          <cell r="D61" t="str">
            <v>нд</v>
          </cell>
          <cell r="E61" t="str">
            <v>нд</v>
          </cell>
          <cell r="F61" t="str">
            <v>нд</v>
          </cell>
          <cell r="G61" t="str">
            <v>нд</v>
          </cell>
          <cell r="H61" t="str">
            <v>нд</v>
          </cell>
          <cell r="I61" t="str">
            <v>нд</v>
          </cell>
          <cell r="J61" t="str">
            <v>нд</v>
          </cell>
          <cell r="K61" t="str">
            <v>нд</v>
          </cell>
          <cell r="L61" t="str">
            <v>нд</v>
          </cell>
          <cell r="M61" t="str">
            <v>нд</v>
          </cell>
          <cell r="N61" t="str">
            <v>нд</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row>
        <row r="62">
          <cell r="C62" t="str">
            <v>Г</v>
          </cell>
          <cell r="D62" t="str">
            <v>нд</v>
          </cell>
          <cell r="E62" t="str">
            <v>нд</v>
          </cell>
          <cell r="F62" t="str">
            <v>нд</v>
          </cell>
          <cell r="G62" t="str">
            <v>нд</v>
          </cell>
          <cell r="H62" t="str">
            <v>нд</v>
          </cell>
          <cell r="I62" t="str">
            <v>нд</v>
          </cell>
          <cell r="J62" t="str">
            <v>нд</v>
          </cell>
          <cell r="K62">
            <v>48.772214400000003</v>
          </cell>
          <cell r="L62">
            <v>305.56125000000003</v>
          </cell>
          <cell r="M62" t="str">
            <v>нд</v>
          </cell>
          <cell r="N62">
            <v>253.15427233</v>
          </cell>
          <cell r="O62">
            <v>104.70894374470592</v>
          </cell>
          <cell r="P62">
            <v>287.71761999999995</v>
          </cell>
          <cell r="Q62">
            <v>334.98950000000002</v>
          </cell>
          <cell r="R62">
            <v>355.82593999999995</v>
          </cell>
          <cell r="S62">
            <v>446.67031999999989</v>
          </cell>
          <cell r="T62">
            <v>226.14949718999995</v>
          </cell>
          <cell r="U62">
            <v>362.29651230000002</v>
          </cell>
          <cell r="V62">
            <v>107.83276637</v>
          </cell>
          <cell r="W62">
            <v>107.83276637</v>
          </cell>
          <cell r="X62">
            <v>257.58756855999997</v>
          </cell>
          <cell r="Y62">
            <v>72.476646359999989</v>
          </cell>
          <cell r="Z62">
            <v>0</v>
          </cell>
          <cell r="AA62">
            <v>0</v>
          </cell>
          <cell r="AB62">
            <v>72.476646359999989</v>
          </cell>
          <cell r="AC62">
            <v>0</v>
          </cell>
          <cell r="AD62">
            <v>60.886755209999997</v>
          </cell>
          <cell r="AE62">
            <v>0</v>
          </cell>
          <cell r="AF62">
            <v>0</v>
          </cell>
          <cell r="AG62">
            <v>60.886755209999997</v>
          </cell>
          <cell r="AH62">
            <v>0</v>
          </cell>
          <cell r="AI62">
            <v>33.331820549999996</v>
          </cell>
          <cell r="AJ62">
            <v>0</v>
          </cell>
          <cell r="AK62">
            <v>0</v>
          </cell>
          <cell r="AL62">
            <v>33.331820549999996</v>
          </cell>
          <cell r="AM62">
            <v>0</v>
          </cell>
          <cell r="AN62">
            <v>75.752452019999993</v>
          </cell>
        </row>
        <row r="63">
          <cell r="C63" t="str">
            <v>Г</v>
          </cell>
          <cell r="D63" t="str">
            <v>нд</v>
          </cell>
          <cell r="E63" t="str">
            <v>нд</v>
          </cell>
          <cell r="F63" t="str">
            <v>нд</v>
          </cell>
          <cell r="G63" t="str">
            <v>нд</v>
          </cell>
          <cell r="H63" t="str">
            <v>нд</v>
          </cell>
          <cell r="I63" t="str">
            <v>нд</v>
          </cell>
          <cell r="J63" t="str">
            <v>нд</v>
          </cell>
          <cell r="K63" t="str">
            <v>нд</v>
          </cell>
          <cell r="L63" t="str">
            <v>нд</v>
          </cell>
          <cell r="M63" t="str">
            <v>нд</v>
          </cell>
          <cell r="N63" t="str">
            <v>нд</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row>
        <row r="64">
          <cell r="C64" t="str">
            <v>Г</v>
          </cell>
          <cell r="D64" t="str">
            <v>нд</v>
          </cell>
          <cell r="E64" t="str">
            <v>нд</v>
          </cell>
          <cell r="F64" t="str">
            <v>нд</v>
          </cell>
          <cell r="G64" t="str">
            <v>нд</v>
          </cell>
          <cell r="H64" t="str">
            <v>нд</v>
          </cell>
          <cell r="I64" t="str">
            <v>нд</v>
          </cell>
          <cell r="J64" t="str">
            <v>нд</v>
          </cell>
          <cell r="K64">
            <v>48.772214400000003</v>
          </cell>
          <cell r="L64">
            <v>305.56125000000003</v>
          </cell>
          <cell r="M64" t="str">
            <v>нд</v>
          </cell>
          <cell r="N64">
            <v>253.15427233</v>
          </cell>
          <cell r="O64">
            <v>104.70894374470592</v>
          </cell>
          <cell r="P64">
            <v>287.71761999999995</v>
          </cell>
          <cell r="Q64">
            <v>334.98950000000002</v>
          </cell>
          <cell r="R64">
            <v>355.82593999999995</v>
          </cell>
          <cell r="S64">
            <v>446.67031999999989</v>
          </cell>
          <cell r="T64">
            <v>226.14949718999995</v>
          </cell>
          <cell r="U64">
            <v>362.29651230000002</v>
          </cell>
          <cell r="V64">
            <v>107.83276637</v>
          </cell>
          <cell r="W64">
            <v>107.83276637</v>
          </cell>
          <cell r="X64">
            <v>257.58756855999997</v>
          </cell>
          <cell r="Y64">
            <v>72.476646359999989</v>
          </cell>
          <cell r="Z64">
            <v>0</v>
          </cell>
          <cell r="AA64">
            <v>0</v>
          </cell>
          <cell r="AB64">
            <v>72.476646359999989</v>
          </cell>
          <cell r="AC64">
            <v>0</v>
          </cell>
          <cell r="AD64">
            <v>60.886755209999997</v>
          </cell>
          <cell r="AE64">
            <v>0</v>
          </cell>
          <cell r="AF64">
            <v>0</v>
          </cell>
          <cell r="AG64">
            <v>60.886755209999997</v>
          </cell>
          <cell r="AH64">
            <v>0</v>
          </cell>
          <cell r="AI64">
            <v>33.331820549999996</v>
          </cell>
          <cell r="AJ64">
            <v>0</v>
          </cell>
          <cell r="AK64">
            <v>0</v>
          </cell>
          <cell r="AL64">
            <v>33.331820549999996</v>
          </cell>
          <cell r="AM64">
            <v>0</v>
          </cell>
          <cell r="AN64">
            <v>75.752452019999993</v>
          </cell>
        </row>
        <row r="65">
          <cell r="C65" t="str">
            <v>I_61г1.2_АЭ</v>
          </cell>
          <cell r="D65" t="str">
            <v>Н</v>
          </cell>
          <cell r="E65" t="str">
            <v>нд</v>
          </cell>
          <cell r="F65">
            <v>2024</v>
          </cell>
          <cell r="G65" t="str">
            <v>нд</v>
          </cell>
          <cell r="H65" t="str">
            <v>нд</v>
          </cell>
          <cell r="I65" t="str">
            <v>нд</v>
          </cell>
          <cell r="J65" t="str">
            <v>нд</v>
          </cell>
          <cell r="K65" t="str">
            <v>нд</v>
          </cell>
          <cell r="L65" t="str">
            <v>нд</v>
          </cell>
          <cell r="M65" t="str">
            <v>нд</v>
          </cell>
          <cell r="N65" t="str">
            <v>нд</v>
          </cell>
          <cell r="O65">
            <v>0</v>
          </cell>
          <cell r="P65">
            <v>1.69181</v>
          </cell>
          <cell r="Q65">
            <v>2.2227999999999999</v>
          </cell>
          <cell r="R65">
            <v>0</v>
          </cell>
          <cell r="S65">
            <v>0</v>
          </cell>
          <cell r="T65">
            <v>1.6372881399999999</v>
          </cell>
          <cell r="U65">
            <v>0</v>
          </cell>
          <cell r="V65">
            <v>1.6372881399999999</v>
          </cell>
          <cell r="W65">
            <v>1.6372881399999999</v>
          </cell>
          <cell r="X65">
            <v>0</v>
          </cell>
          <cell r="Y65">
            <v>0</v>
          </cell>
          <cell r="Z65">
            <v>0</v>
          </cell>
          <cell r="AA65">
            <v>0</v>
          </cell>
          <cell r="AB65">
            <v>0</v>
          </cell>
          <cell r="AC65">
            <v>0</v>
          </cell>
          <cell r="AD65">
            <v>0</v>
          </cell>
          <cell r="AE65">
            <v>0</v>
          </cell>
          <cell r="AF65">
            <v>0</v>
          </cell>
          <cell r="AG65">
            <v>0</v>
          </cell>
          <cell r="AH65">
            <v>0</v>
          </cell>
          <cell r="AI65">
            <v>6.5900849999999997E-2</v>
          </cell>
          <cell r="AJ65">
            <v>0</v>
          </cell>
          <cell r="AK65">
            <v>0</v>
          </cell>
          <cell r="AL65">
            <v>6.5900849999999997E-2</v>
          </cell>
          <cell r="AM65">
            <v>0</v>
          </cell>
          <cell r="AN65">
            <v>0</v>
          </cell>
        </row>
        <row r="66">
          <cell r="C66" t="str">
            <v>I_61г1.21_АЭ</v>
          </cell>
          <cell r="D66" t="str">
            <v>Н</v>
          </cell>
          <cell r="E66" t="str">
            <v>нд</v>
          </cell>
          <cell r="F66">
            <v>2025</v>
          </cell>
          <cell r="G66" t="str">
            <v>нд</v>
          </cell>
          <cell r="H66" t="str">
            <v>нд</v>
          </cell>
          <cell r="I66" t="str">
            <v>нд</v>
          </cell>
          <cell r="J66" t="str">
            <v>нд</v>
          </cell>
          <cell r="K66" t="str">
            <v>нд</v>
          </cell>
          <cell r="L66" t="str">
            <v>нд</v>
          </cell>
          <cell r="M66" t="str">
            <v>нд</v>
          </cell>
          <cell r="N66" t="str">
            <v>нд</v>
          </cell>
          <cell r="O66">
            <v>0</v>
          </cell>
          <cell r="P66">
            <v>1.69181</v>
          </cell>
          <cell r="Q66">
            <v>2.2947700000000002</v>
          </cell>
          <cell r="R66">
            <v>0</v>
          </cell>
          <cell r="S66">
            <v>0</v>
          </cell>
          <cell r="T66">
            <v>1.6372881399999999</v>
          </cell>
          <cell r="U66">
            <v>0</v>
          </cell>
          <cell r="V66">
            <v>1.6372881399999999</v>
          </cell>
          <cell r="W66">
            <v>1.6372881399999999</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row>
        <row r="67">
          <cell r="C67" t="str">
            <v>I_61г1.22_АЭ</v>
          </cell>
          <cell r="D67" t="str">
            <v>Н</v>
          </cell>
          <cell r="E67" t="str">
            <v>нд</v>
          </cell>
          <cell r="F67">
            <v>2027</v>
          </cell>
          <cell r="G67" t="str">
            <v>нд</v>
          </cell>
          <cell r="H67" t="str">
            <v>нд</v>
          </cell>
          <cell r="I67" t="str">
            <v>нд</v>
          </cell>
          <cell r="J67" t="str">
            <v>нд</v>
          </cell>
          <cell r="K67" t="str">
            <v>нд</v>
          </cell>
          <cell r="L67" t="str">
            <v>нд</v>
          </cell>
          <cell r="M67" t="str">
            <v>нд</v>
          </cell>
          <cell r="N67" t="str">
            <v>нд</v>
          </cell>
          <cell r="O67">
            <v>0</v>
          </cell>
          <cell r="P67">
            <v>1.69181</v>
          </cell>
          <cell r="Q67">
            <v>2.3908999999999998</v>
          </cell>
          <cell r="R67">
            <v>0</v>
          </cell>
          <cell r="S67">
            <v>0</v>
          </cell>
          <cell r="T67">
            <v>1.6372881399999999</v>
          </cell>
          <cell r="U67">
            <v>0</v>
          </cell>
          <cell r="V67">
            <v>1.6372881399999999</v>
          </cell>
          <cell r="W67">
            <v>1.6372881399999999</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row>
        <row r="68">
          <cell r="C68" t="str">
            <v>I_61г1.23_АЭ</v>
          </cell>
          <cell r="D68" t="str">
            <v>Н</v>
          </cell>
          <cell r="E68" t="str">
            <v>нд</v>
          </cell>
          <cell r="F68">
            <v>2025</v>
          </cell>
          <cell r="G68" t="str">
            <v>нд</v>
          </cell>
          <cell r="H68" t="str">
            <v>нд</v>
          </cell>
          <cell r="I68" t="str">
            <v>нд</v>
          </cell>
          <cell r="J68" t="str">
            <v>нд</v>
          </cell>
          <cell r="K68" t="str">
            <v>нд</v>
          </cell>
          <cell r="L68" t="str">
            <v>нд</v>
          </cell>
          <cell r="M68" t="str">
            <v>нд</v>
          </cell>
          <cell r="N68" t="str">
            <v>нд</v>
          </cell>
          <cell r="O68">
            <v>0</v>
          </cell>
          <cell r="P68">
            <v>1.69181</v>
          </cell>
          <cell r="Q68">
            <v>2.3082199999999999</v>
          </cell>
          <cell r="R68">
            <v>0</v>
          </cell>
          <cell r="S68">
            <v>0</v>
          </cell>
          <cell r="T68">
            <v>1.6372881399999999</v>
          </cell>
          <cell r="U68">
            <v>0</v>
          </cell>
          <cell r="V68">
            <v>1.6372881399999999</v>
          </cell>
          <cell r="W68">
            <v>1.6372881399999999</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row>
        <row r="69">
          <cell r="C69" t="str">
            <v>I_61г1.5_АЭ</v>
          </cell>
          <cell r="D69" t="str">
            <v>Н</v>
          </cell>
          <cell r="E69" t="str">
            <v>нд</v>
          </cell>
          <cell r="F69">
            <v>2024</v>
          </cell>
          <cell r="G69" t="str">
            <v>нд</v>
          </cell>
          <cell r="H69" t="str">
            <v>нд</v>
          </cell>
          <cell r="I69" t="str">
            <v>нд</v>
          </cell>
          <cell r="J69" t="str">
            <v>нд</v>
          </cell>
          <cell r="K69" t="str">
            <v>нд</v>
          </cell>
          <cell r="L69" t="str">
            <v>нд</v>
          </cell>
          <cell r="M69" t="str">
            <v>нд</v>
          </cell>
          <cell r="N69" t="str">
            <v>нд</v>
          </cell>
          <cell r="O69">
            <v>0</v>
          </cell>
          <cell r="P69">
            <v>1.69181</v>
          </cell>
          <cell r="Q69">
            <v>2.2227999999999999</v>
          </cell>
          <cell r="R69">
            <v>0</v>
          </cell>
          <cell r="S69">
            <v>0</v>
          </cell>
          <cell r="T69">
            <v>1.6372881399999999</v>
          </cell>
          <cell r="U69">
            <v>0</v>
          </cell>
          <cell r="V69">
            <v>1.6372881399999999</v>
          </cell>
          <cell r="W69">
            <v>1.6372881399999999</v>
          </cell>
          <cell r="X69">
            <v>0</v>
          </cell>
          <cell r="Y69">
            <v>0</v>
          </cell>
          <cell r="Z69">
            <v>0</v>
          </cell>
          <cell r="AA69">
            <v>0</v>
          </cell>
          <cell r="AB69">
            <v>0</v>
          </cell>
          <cell r="AC69">
            <v>0</v>
          </cell>
          <cell r="AD69">
            <v>0</v>
          </cell>
          <cell r="AE69">
            <v>0</v>
          </cell>
          <cell r="AF69">
            <v>0</v>
          </cell>
          <cell r="AG69">
            <v>0</v>
          </cell>
          <cell r="AH69">
            <v>0</v>
          </cell>
          <cell r="AI69">
            <v>6.5900849999999997E-2</v>
          </cell>
          <cell r="AJ69">
            <v>0</v>
          </cell>
          <cell r="AK69">
            <v>0</v>
          </cell>
          <cell r="AL69">
            <v>6.5900849999999997E-2</v>
          </cell>
          <cell r="AM69">
            <v>0</v>
          </cell>
          <cell r="AN69">
            <v>0</v>
          </cell>
        </row>
        <row r="70">
          <cell r="C70" t="str">
            <v>I_61г1.6_АЭ</v>
          </cell>
          <cell r="D70" t="str">
            <v>Н</v>
          </cell>
          <cell r="E70" t="str">
            <v>нд</v>
          </cell>
          <cell r="F70">
            <v>2024</v>
          </cell>
          <cell r="G70" t="str">
            <v>нд</v>
          </cell>
          <cell r="H70" t="str">
            <v>нд</v>
          </cell>
          <cell r="I70" t="str">
            <v>нд</v>
          </cell>
          <cell r="J70" t="str">
            <v>нд</v>
          </cell>
          <cell r="K70" t="str">
            <v>нд</v>
          </cell>
          <cell r="L70" t="str">
            <v>нд</v>
          </cell>
          <cell r="M70" t="str">
            <v>нд</v>
          </cell>
          <cell r="N70" t="str">
            <v>нд</v>
          </cell>
          <cell r="O70">
            <v>0</v>
          </cell>
          <cell r="P70">
            <v>1.69181</v>
          </cell>
          <cell r="Q70">
            <v>2.2227999999999999</v>
          </cell>
          <cell r="R70">
            <v>0</v>
          </cell>
          <cell r="S70">
            <v>0</v>
          </cell>
          <cell r="T70">
            <v>1.6372881399999999</v>
          </cell>
          <cell r="U70">
            <v>0</v>
          </cell>
          <cell r="V70">
            <v>1.6372881399999999</v>
          </cell>
          <cell r="W70">
            <v>1.6372881399999999</v>
          </cell>
          <cell r="X70">
            <v>0</v>
          </cell>
          <cell r="Y70">
            <v>0</v>
          </cell>
          <cell r="Z70">
            <v>0</v>
          </cell>
          <cell r="AA70">
            <v>0</v>
          </cell>
          <cell r="AB70">
            <v>0</v>
          </cell>
          <cell r="AC70">
            <v>0</v>
          </cell>
          <cell r="AD70">
            <v>0</v>
          </cell>
          <cell r="AE70">
            <v>0</v>
          </cell>
          <cell r="AF70">
            <v>0</v>
          </cell>
          <cell r="AG70">
            <v>0</v>
          </cell>
          <cell r="AH70">
            <v>0</v>
          </cell>
          <cell r="AI70">
            <v>6.5900849999999997E-2</v>
          </cell>
          <cell r="AJ70">
            <v>0</v>
          </cell>
          <cell r="AK70">
            <v>0</v>
          </cell>
          <cell r="AL70">
            <v>6.5900849999999997E-2</v>
          </cell>
          <cell r="AM70">
            <v>0</v>
          </cell>
          <cell r="AN70">
            <v>0</v>
          </cell>
        </row>
        <row r="71">
          <cell r="C71" t="str">
            <v>I_61г1.7_АЭ</v>
          </cell>
          <cell r="D71" t="str">
            <v>Н</v>
          </cell>
          <cell r="E71" t="str">
            <v>нд</v>
          </cell>
          <cell r="F71">
            <v>2025</v>
          </cell>
          <cell r="G71" t="str">
            <v>нд</v>
          </cell>
          <cell r="H71" t="str">
            <v>нд</v>
          </cell>
          <cell r="I71" t="str">
            <v>нд</v>
          </cell>
          <cell r="J71" t="str">
            <v>нд</v>
          </cell>
          <cell r="K71" t="str">
            <v>нд</v>
          </cell>
          <cell r="L71" t="str">
            <v>нд</v>
          </cell>
          <cell r="M71" t="str">
            <v>нд</v>
          </cell>
          <cell r="N71" t="str">
            <v>нд</v>
          </cell>
          <cell r="O71">
            <v>0</v>
          </cell>
          <cell r="P71">
            <v>1.69181</v>
          </cell>
          <cell r="Q71">
            <v>2.2947700000000002</v>
          </cell>
          <cell r="R71">
            <v>0</v>
          </cell>
          <cell r="S71">
            <v>0</v>
          </cell>
          <cell r="T71">
            <v>1.6372881399999999</v>
          </cell>
          <cell r="U71">
            <v>0</v>
          </cell>
          <cell r="V71">
            <v>1.6372881399999999</v>
          </cell>
          <cell r="W71">
            <v>1.6372881399999999</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row>
        <row r="72">
          <cell r="C72" t="str">
            <v>I_61г1.9_АЭ</v>
          </cell>
          <cell r="D72" t="str">
            <v>Н</v>
          </cell>
          <cell r="E72" t="str">
            <v>нд</v>
          </cell>
          <cell r="F72">
            <v>2023</v>
          </cell>
          <cell r="G72" t="str">
            <v>нд</v>
          </cell>
          <cell r="H72" t="str">
            <v>нд</v>
          </cell>
          <cell r="I72" t="str">
            <v>нд</v>
          </cell>
          <cell r="J72" t="str">
            <v>нд</v>
          </cell>
          <cell r="K72" t="str">
            <v>нд</v>
          </cell>
          <cell r="L72" t="str">
            <v>нд</v>
          </cell>
          <cell r="M72" t="str">
            <v>нд</v>
          </cell>
          <cell r="N72" t="str">
            <v>нд</v>
          </cell>
          <cell r="O72">
            <v>0</v>
          </cell>
          <cell r="P72">
            <v>1.69181</v>
          </cell>
          <cell r="Q72">
            <v>2.01396</v>
          </cell>
          <cell r="R72">
            <v>0</v>
          </cell>
          <cell r="S72">
            <v>0</v>
          </cell>
          <cell r="T72">
            <v>1.6372881399999999</v>
          </cell>
          <cell r="U72">
            <v>0</v>
          </cell>
          <cell r="V72">
            <v>1.6372881399999999</v>
          </cell>
          <cell r="W72">
            <v>1.6372881399999999</v>
          </cell>
          <cell r="X72">
            <v>0</v>
          </cell>
          <cell r="Y72">
            <v>0</v>
          </cell>
          <cell r="Z72">
            <v>0</v>
          </cell>
          <cell r="AA72">
            <v>0</v>
          </cell>
          <cell r="AB72">
            <v>0</v>
          </cell>
          <cell r="AC72">
            <v>0</v>
          </cell>
          <cell r="AD72">
            <v>0</v>
          </cell>
          <cell r="AE72">
            <v>0</v>
          </cell>
          <cell r="AF72">
            <v>0</v>
          </cell>
          <cell r="AG72">
            <v>0</v>
          </cell>
          <cell r="AH72">
            <v>0</v>
          </cell>
          <cell r="AI72">
            <v>0.94144068000000003</v>
          </cell>
          <cell r="AJ72">
            <v>0</v>
          </cell>
          <cell r="AK72">
            <v>0</v>
          </cell>
          <cell r="AL72">
            <v>0.94144068000000003</v>
          </cell>
          <cell r="AM72">
            <v>0</v>
          </cell>
          <cell r="AN72">
            <v>0</v>
          </cell>
        </row>
        <row r="73">
          <cell r="C73" t="str">
            <v>I_61д1.1_АЭ</v>
          </cell>
          <cell r="D73" t="str">
            <v>Н</v>
          </cell>
          <cell r="E73" t="str">
            <v>нд</v>
          </cell>
          <cell r="F73">
            <v>2025</v>
          </cell>
          <cell r="G73" t="str">
            <v>нд</v>
          </cell>
          <cell r="H73" t="str">
            <v>нд</v>
          </cell>
          <cell r="I73" t="str">
            <v>нд</v>
          </cell>
          <cell r="J73" t="str">
            <v>нд</v>
          </cell>
          <cell r="K73" t="str">
            <v>нд</v>
          </cell>
          <cell r="L73" t="str">
            <v>нд</v>
          </cell>
          <cell r="M73" t="str">
            <v>нд</v>
          </cell>
          <cell r="N73" t="str">
            <v>нд</v>
          </cell>
          <cell r="O73">
            <v>0</v>
          </cell>
          <cell r="P73">
            <v>1.69181</v>
          </cell>
          <cell r="Q73">
            <v>2.35128</v>
          </cell>
          <cell r="R73">
            <v>0</v>
          </cell>
          <cell r="S73">
            <v>0</v>
          </cell>
          <cell r="T73">
            <v>1.85084746</v>
          </cell>
          <cell r="U73">
            <v>0</v>
          </cell>
          <cell r="V73">
            <v>1.85084746</v>
          </cell>
          <cell r="W73">
            <v>1.85084746</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row>
        <row r="74">
          <cell r="C74" t="str">
            <v>I_61д1.10_АЭ</v>
          </cell>
          <cell r="D74" t="str">
            <v>Н</v>
          </cell>
          <cell r="E74" t="str">
            <v>нд</v>
          </cell>
          <cell r="F74">
            <v>2026</v>
          </cell>
          <cell r="G74" t="str">
            <v>нд</v>
          </cell>
          <cell r="H74" t="str">
            <v>нд</v>
          </cell>
          <cell r="I74" t="str">
            <v>нд</v>
          </cell>
          <cell r="J74" t="str">
            <v>нд</v>
          </cell>
          <cell r="K74" t="str">
            <v>нд</v>
          </cell>
          <cell r="L74" t="str">
            <v>нд</v>
          </cell>
          <cell r="M74" t="str">
            <v>нд</v>
          </cell>
          <cell r="N74" t="str">
            <v>нд</v>
          </cell>
          <cell r="O74">
            <v>0</v>
          </cell>
          <cell r="P74">
            <v>1.69181</v>
          </cell>
          <cell r="Q74">
            <v>2.3700700000000001</v>
          </cell>
          <cell r="R74">
            <v>0</v>
          </cell>
          <cell r="S74">
            <v>0</v>
          </cell>
          <cell r="T74">
            <v>1.7613559299999999</v>
          </cell>
          <cell r="U74">
            <v>0</v>
          </cell>
          <cell r="V74">
            <v>1.7613559299999999</v>
          </cell>
          <cell r="W74">
            <v>1.7613559299999999</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row>
        <row r="75">
          <cell r="C75" t="str">
            <v>I_61д1.12_АЭ</v>
          </cell>
          <cell r="D75" t="str">
            <v>Н</v>
          </cell>
          <cell r="E75" t="str">
            <v>нд</v>
          </cell>
          <cell r="F75">
            <v>2026</v>
          </cell>
          <cell r="G75" t="str">
            <v>нд</v>
          </cell>
          <cell r="H75" t="str">
            <v>нд</v>
          </cell>
          <cell r="I75" t="str">
            <v>нд</v>
          </cell>
          <cell r="J75" t="str">
            <v>нд</v>
          </cell>
          <cell r="K75" t="str">
            <v>нд</v>
          </cell>
          <cell r="L75" t="str">
            <v>нд</v>
          </cell>
          <cell r="M75" t="str">
            <v>нд</v>
          </cell>
          <cell r="N75" t="str">
            <v>нд</v>
          </cell>
          <cell r="O75">
            <v>0</v>
          </cell>
          <cell r="P75">
            <v>1.69181</v>
          </cell>
          <cell r="Q75">
            <v>2.3779300000000001</v>
          </cell>
          <cell r="R75">
            <v>0</v>
          </cell>
          <cell r="S75">
            <v>0</v>
          </cell>
          <cell r="T75">
            <v>1.85084746</v>
          </cell>
          <cell r="U75">
            <v>0</v>
          </cell>
          <cell r="V75">
            <v>1.85084746</v>
          </cell>
          <cell r="W75">
            <v>1.85084746</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row>
        <row r="76">
          <cell r="C76" t="str">
            <v>I_61д1.13_АЭ</v>
          </cell>
          <cell r="D76" t="str">
            <v>Н</v>
          </cell>
          <cell r="E76" t="str">
            <v>нд</v>
          </cell>
          <cell r="F76">
            <v>2026</v>
          </cell>
          <cell r="G76" t="str">
            <v>нд</v>
          </cell>
          <cell r="H76" t="str">
            <v>нд</v>
          </cell>
          <cell r="I76" t="str">
            <v>нд</v>
          </cell>
          <cell r="J76" t="str">
            <v>нд</v>
          </cell>
          <cell r="K76" t="str">
            <v>нд</v>
          </cell>
          <cell r="L76" t="str">
            <v>нд</v>
          </cell>
          <cell r="M76" t="str">
            <v>нд</v>
          </cell>
          <cell r="N76" t="str">
            <v>нд</v>
          </cell>
          <cell r="O76">
            <v>0</v>
          </cell>
          <cell r="P76">
            <v>1.69181</v>
          </cell>
          <cell r="Q76">
            <v>2.37656</v>
          </cell>
          <cell r="R76">
            <v>0</v>
          </cell>
          <cell r="S76">
            <v>0</v>
          </cell>
          <cell r="T76">
            <v>1.85084746</v>
          </cell>
          <cell r="U76">
            <v>0</v>
          </cell>
          <cell r="V76">
            <v>1.85084746</v>
          </cell>
          <cell r="W76">
            <v>1.85084746</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row>
        <row r="77">
          <cell r="C77" t="str">
            <v>I_61д1.15_АЭ</v>
          </cell>
          <cell r="D77" t="str">
            <v>Н</v>
          </cell>
          <cell r="E77" t="str">
            <v>нд</v>
          </cell>
          <cell r="F77">
            <v>2025</v>
          </cell>
          <cell r="G77" t="str">
            <v>нд</v>
          </cell>
          <cell r="H77" t="str">
            <v>нд</v>
          </cell>
          <cell r="I77" t="str">
            <v>нд</v>
          </cell>
          <cell r="J77" t="str">
            <v>нд</v>
          </cell>
          <cell r="K77" t="str">
            <v>нд</v>
          </cell>
          <cell r="L77" t="str">
            <v>нд</v>
          </cell>
          <cell r="M77" t="str">
            <v>нд</v>
          </cell>
          <cell r="N77" t="str">
            <v>нд</v>
          </cell>
          <cell r="O77">
            <v>0</v>
          </cell>
          <cell r="P77">
            <v>1.69181</v>
          </cell>
          <cell r="Q77">
            <v>2.2324999999999999</v>
          </cell>
          <cell r="R77">
            <v>0</v>
          </cell>
          <cell r="S77">
            <v>0</v>
          </cell>
          <cell r="T77">
            <v>1.7613559299999999</v>
          </cell>
          <cell r="U77">
            <v>0</v>
          </cell>
          <cell r="V77">
            <v>1.7613559299999999</v>
          </cell>
          <cell r="W77">
            <v>1.7613559299999999</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row>
        <row r="78">
          <cell r="C78" t="str">
            <v>I_61д1.16_АЭ</v>
          </cell>
          <cell r="D78" t="str">
            <v>Н</v>
          </cell>
          <cell r="E78" t="str">
            <v>нд</v>
          </cell>
          <cell r="F78">
            <v>2025</v>
          </cell>
          <cell r="G78" t="str">
            <v>нд</v>
          </cell>
          <cell r="H78" t="str">
            <v>нд</v>
          </cell>
          <cell r="I78" t="str">
            <v>нд</v>
          </cell>
          <cell r="J78" t="str">
            <v>нд</v>
          </cell>
          <cell r="K78" t="str">
            <v>нд</v>
          </cell>
          <cell r="L78" t="str">
            <v>нд</v>
          </cell>
          <cell r="M78" t="str">
            <v>нд</v>
          </cell>
          <cell r="N78" t="str">
            <v>нд</v>
          </cell>
          <cell r="O78">
            <v>0</v>
          </cell>
          <cell r="P78">
            <v>1.69181</v>
          </cell>
          <cell r="Q78">
            <v>2.3234499999999998</v>
          </cell>
          <cell r="R78">
            <v>0</v>
          </cell>
          <cell r="S78">
            <v>0</v>
          </cell>
          <cell r="T78">
            <v>1.92711864</v>
          </cell>
          <cell r="U78">
            <v>0</v>
          </cell>
          <cell r="V78">
            <v>1.92711864</v>
          </cell>
          <cell r="W78">
            <v>1.92711864</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row>
        <row r="79">
          <cell r="C79" t="str">
            <v>I_61д1.17_АЭ</v>
          </cell>
          <cell r="D79" t="str">
            <v>Н</v>
          </cell>
          <cell r="E79" t="str">
            <v>нд</v>
          </cell>
          <cell r="F79">
            <v>2027</v>
          </cell>
          <cell r="G79" t="str">
            <v>нд</v>
          </cell>
          <cell r="H79" t="str">
            <v>нд</v>
          </cell>
          <cell r="I79" t="str">
            <v>нд</v>
          </cell>
          <cell r="J79" t="str">
            <v>нд</v>
          </cell>
          <cell r="K79" t="str">
            <v>нд</v>
          </cell>
          <cell r="L79" t="str">
            <v>нд</v>
          </cell>
          <cell r="M79" t="str">
            <v>нд</v>
          </cell>
          <cell r="N79" t="str">
            <v>нд</v>
          </cell>
          <cell r="O79">
            <v>0</v>
          </cell>
          <cell r="P79">
            <v>1.69181</v>
          </cell>
          <cell r="Q79">
            <v>2.3791600000000002</v>
          </cell>
          <cell r="R79">
            <v>0</v>
          </cell>
          <cell r="S79">
            <v>0</v>
          </cell>
          <cell r="T79">
            <v>1.6555932200000001</v>
          </cell>
          <cell r="U79">
            <v>0</v>
          </cell>
          <cell r="V79">
            <v>1.6555932200000001</v>
          </cell>
          <cell r="W79">
            <v>1.6555932200000001</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row>
        <row r="80">
          <cell r="C80" t="str">
            <v>I_61д1.18_АЭ</v>
          </cell>
          <cell r="D80" t="str">
            <v>Н</v>
          </cell>
          <cell r="E80" t="str">
            <v>нд</v>
          </cell>
          <cell r="F80">
            <v>2025</v>
          </cell>
          <cell r="G80" t="str">
            <v>нд</v>
          </cell>
          <cell r="H80" t="str">
            <v>нд</v>
          </cell>
          <cell r="I80" t="str">
            <v>нд</v>
          </cell>
          <cell r="J80" t="str">
            <v>нд</v>
          </cell>
          <cell r="K80" t="str">
            <v>нд</v>
          </cell>
          <cell r="L80" t="str">
            <v>нд</v>
          </cell>
          <cell r="M80" t="str">
            <v>нд</v>
          </cell>
          <cell r="N80" t="str">
            <v>нд</v>
          </cell>
          <cell r="O80">
            <v>0</v>
          </cell>
          <cell r="P80">
            <v>1.69181</v>
          </cell>
          <cell r="Q80">
            <v>2.3234300000000001</v>
          </cell>
          <cell r="R80">
            <v>0</v>
          </cell>
          <cell r="S80">
            <v>0</v>
          </cell>
          <cell r="T80">
            <v>1.85084746</v>
          </cell>
          <cell r="U80">
            <v>0</v>
          </cell>
          <cell r="V80">
            <v>1.85084746</v>
          </cell>
          <cell r="W80">
            <v>1.85084746</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row>
        <row r="81">
          <cell r="C81" t="str">
            <v>I_61д1.19_АЭ</v>
          </cell>
          <cell r="D81" t="str">
            <v>Н</v>
          </cell>
          <cell r="E81" t="str">
            <v>нд</v>
          </cell>
          <cell r="F81">
            <v>2026</v>
          </cell>
          <cell r="G81" t="str">
            <v>нд</v>
          </cell>
          <cell r="H81" t="str">
            <v>нд</v>
          </cell>
          <cell r="I81" t="str">
            <v>нд</v>
          </cell>
          <cell r="J81" t="str">
            <v>нд</v>
          </cell>
          <cell r="K81" t="str">
            <v>нд</v>
          </cell>
          <cell r="L81" t="str">
            <v>нд</v>
          </cell>
          <cell r="M81" t="str">
            <v>нд</v>
          </cell>
          <cell r="N81" t="str">
            <v>нд</v>
          </cell>
          <cell r="O81">
            <v>0</v>
          </cell>
          <cell r="P81">
            <v>1.69181</v>
          </cell>
          <cell r="Q81">
            <v>2.3702700000000001</v>
          </cell>
          <cell r="R81">
            <v>0</v>
          </cell>
          <cell r="S81">
            <v>0</v>
          </cell>
          <cell r="T81">
            <v>1.92711864</v>
          </cell>
          <cell r="U81">
            <v>0</v>
          </cell>
          <cell r="V81">
            <v>1.92711864</v>
          </cell>
          <cell r="W81">
            <v>1.92711864</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row>
        <row r="82">
          <cell r="C82" t="str">
            <v>Г</v>
          </cell>
          <cell r="D82" t="str">
            <v>нд</v>
          </cell>
          <cell r="E82" t="str">
            <v>нд</v>
          </cell>
          <cell r="F82" t="str">
            <v>нд</v>
          </cell>
          <cell r="G82" t="str">
            <v>нд</v>
          </cell>
          <cell r="H82">
            <v>161.92281353000016</v>
          </cell>
          <cell r="I82">
            <v>800.06425637999973</v>
          </cell>
          <cell r="J82" t="str">
            <v>нд</v>
          </cell>
          <cell r="K82">
            <v>203.10732015000019</v>
          </cell>
          <cell r="L82">
            <v>1047.4219280999996</v>
          </cell>
          <cell r="M82" t="str">
            <v>нд</v>
          </cell>
          <cell r="N82" t="str">
            <v>нд</v>
          </cell>
          <cell r="O82">
            <v>1243.3678520472229</v>
          </cell>
          <cell r="P82">
            <v>12159.401870000003</v>
          </cell>
          <cell r="Q82">
            <v>15991.067410000003</v>
          </cell>
          <cell r="R82">
            <v>12099.850300000002</v>
          </cell>
          <cell r="S82">
            <v>17908.17612</v>
          </cell>
          <cell r="T82">
            <v>10363.642970450001</v>
          </cell>
          <cell r="U82">
            <v>9297.3274919002015</v>
          </cell>
          <cell r="V82">
            <v>9096.2236487700011</v>
          </cell>
          <cell r="W82">
            <v>9096.2236487700011</v>
          </cell>
          <cell r="X82">
            <v>8053.9596398300018</v>
          </cell>
          <cell r="Y82">
            <v>664.08957576</v>
          </cell>
          <cell r="Z82">
            <v>0</v>
          </cell>
          <cell r="AA82">
            <v>0</v>
          </cell>
          <cell r="AB82">
            <v>313.60241457000001</v>
          </cell>
          <cell r="AC82">
            <v>350.48716118999999</v>
          </cell>
          <cell r="AD82">
            <v>700.24159841400012</v>
          </cell>
          <cell r="AE82">
            <v>0</v>
          </cell>
          <cell r="AF82">
            <v>0</v>
          </cell>
          <cell r="AG82">
            <v>305.61241124000009</v>
          </cell>
          <cell r="AH82">
            <v>394.62918717000002</v>
          </cell>
          <cell r="AI82">
            <v>853.35387483999978</v>
          </cell>
          <cell r="AJ82">
            <v>0</v>
          </cell>
          <cell r="AK82">
            <v>0</v>
          </cell>
          <cell r="AL82">
            <v>344.00788119999987</v>
          </cell>
          <cell r="AM82">
            <v>509.34599364000002</v>
          </cell>
          <cell r="AN82">
            <v>399.49695635000006</v>
          </cell>
        </row>
        <row r="83">
          <cell r="C83" t="str">
            <v>Г</v>
          </cell>
          <cell r="D83" t="str">
            <v>нд</v>
          </cell>
          <cell r="E83" t="str">
            <v>нд</v>
          </cell>
          <cell r="F83" t="str">
            <v>нд</v>
          </cell>
          <cell r="G83" t="str">
            <v>нд</v>
          </cell>
          <cell r="H83">
            <v>102.81185900000017</v>
          </cell>
          <cell r="I83">
            <v>425.84145299999977</v>
          </cell>
          <cell r="J83" t="str">
            <v>нд</v>
          </cell>
          <cell r="K83">
            <v>114.37264314000019</v>
          </cell>
          <cell r="L83">
            <v>496.57280295999982</v>
          </cell>
          <cell r="M83" t="str">
            <v>нд</v>
          </cell>
          <cell r="N83" t="str">
            <v>нд</v>
          </cell>
          <cell r="O83">
            <v>261.88074217721964</v>
          </cell>
          <cell r="P83">
            <v>2511.2936399999999</v>
          </cell>
          <cell r="Q83">
            <v>3181.0542900000028</v>
          </cell>
          <cell r="R83">
            <v>2394.3150899999987</v>
          </cell>
          <cell r="S83">
            <v>3461.8984300000011</v>
          </cell>
          <cell r="T83">
            <v>1628.0218101200014</v>
          </cell>
          <cell r="U83">
            <v>1327.488703106201</v>
          </cell>
          <cell r="V83">
            <v>1322.3514616899997</v>
          </cell>
          <cell r="W83">
            <v>1322.3514616899997</v>
          </cell>
          <cell r="X83">
            <v>1065.6079609100009</v>
          </cell>
          <cell r="Y83">
            <v>131.19539623</v>
          </cell>
          <cell r="Z83">
            <v>0</v>
          </cell>
          <cell r="AA83">
            <v>0</v>
          </cell>
          <cell r="AB83">
            <v>131.19539623</v>
          </cell>
          <cell r="AC83">
            <v>0</v>
          </cell>
          <cell r="AD83">
            <v>145.36018331600005</v>
          </cell>
          <cell r="AE83">
            <v>0</v>
          </cell>
          <cell r="AF83">
            <v>0</v>
          </cell>
          <cell r="AG83">
            <v>145.36018331000005</v>
          </cell>
          <cell r="AH83">
            <v>0</v>
          </cell>
          <cell r="AI83">
            <v>170.48290058999987</v>
          </cell>
          <cell r="AJ83">
            <v>0</v>
          </cell>
          <cell r="AK83">
            <v>0</v>
          </cell>
          <cell r="AL83">
            <v>170.48290058999987</v>
          </cell>
          <cell r="AM83">
            <v>0</v>
          </cell>
          <cell r="AN83">
            <v>93.616665690000062</v>
          </cell>
        </row>
        <row r="84">
          <cell r="C84" t="str">
            <v>Г</v>
          </cell>
          <cell r="D84" t="str">
            <v>нд</v>
          </cell>
          <cell r="E84" t="str">
            <v>нд</v>
          </cell>
          <cell r="F84" t="str">
            <v>нд</v>
          </cell>
          <cell r="G84" t="str">
            <v>нд</v>
          </cell>
          <cell r="H84" t="str">
            <v>нд</v>
          </cell>
          <cell r="I84" t="str">
            <v>нд</v>
          </cell>
          <cell r="J84" t="str">
            <v>нд</v>
          </cell>
          <cell r="K84" t="str">
            <v>нд</v>
          </cell>
          <cell r="L84" t="str">
            <v>нд</v>
          </cell>
          <cell r="M84" t="str">
            <v>нд</v>
          </cell>
          <cell r="N84" t="str">
            <v>нд</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row>
        <row r="85">
          <cell r="C85" t="str">
            <v>Г</v>
          </cell>
          <cell r="D85" t="str">
            <v>нд</v>
          </cell>
          <cell r="E85" t="str">
            <v>нд</v>
          </cell>
          <cell r="F85" t="str">
            <v>нд</v>
          </cell>
          <cell r="G85" t="str">
            <v>нд</v>
          </cell>
          <cell r="H85">
            <v>102.81185900000017</v>
          </cell>
          <cell r="I85">
            <v>425.84145299999977</v>
          </cell>
          <cell r="J85" t="str">
            <v>нд</v>
          </cell>
          <cell r="K85">
            <v>114.37264314000019</v>
          </cell>
          <cell r="L85">
            <v>496.57280295999982</v>
          </cell>
          <cell r="M85" t="str">
            <v>нд</v>
          </cell>
          <cell r="N85" t="str">
            <v>нд</v>
          </cell>
          <cell r="O85">
            <v>261.88074217721964</v>
          </cell>
          <cell r="P85">
            <v>2511.2936399999999</v>
          </cell>
          <cell r="Q85">
            <v>3181.0542900000028</v>
          </cell>
          <cell r="R85">
            <v>2394.3150899999987</v>
          </cell>
          <cell r="S85">
            <v>3461.8984300000011</v>
          </cell>
          <cell r="T85">
            <v>1628.0218101200014</v>
          </cell>
          <cell r="U85">
            <v>1327.488703106201</v>
          </cell>
          <cell r="V85">
            <v>1322.3514616899997</v>
          </cell>
          <cell r="W85">
            <v>1322.3514616899997</v>
          </cell>
          <cell r="X85">
            <v>1065.6079609100009</v>
          </cell>
          <cell r="Y85">
            <v>131.19539623</v>
          </cell>
          <cell r="Z85">
            <v>0</v>
          </cell>
          <cell r="AA85">
            <v>0</v>
          </cell>
          <cell r="AB85">
            <v>131.19539623</v>
          </cell>
          <cell r="AC85">
            <v>0</v>
          </cell>
          <cell r="AD85">
            <v>145.36018331600005</v>
          </cell>
          <cell r="AE85">
            <v>0</v>
          </cell>
          <cell r="AF85">
            <v>0</v>
          </cell>
          <cell r="AG85">
            <v>145.36018331000005</v>
          </cell>
          <cell r="AH85">
            <v>0</v>
          </cell>
          <cell r="AI85">
            <v>170.48290058999987</v>
          </cell>
          <cell r="AJ85">
            <v>0</v>
          </cell>
          <cell r="AK85">
            <v>0</v>
          </cell>
          <cell r="AL85">
            <v>170.48290058999987</v>
          </cell>
          <cell r="AM85">
            <v>0</v>
          </cell>
          <cell r="AN85">
            <v>93.616665690000062</v>
          </cell>
        </row>
        <row r="86">
          <cell r="C86" t="str">
            <v>I_61д1.2_АЭ</v>
          </cell>
          <cell r="D86" t="str">
            <v>Н</v>
          </cell>
          <cell r="E86" t="str">
            <v>нд</v>
          </cell>
          <cell r="F86">
            <v>2025</v>
          </cell>
          <cell r="G86" t="str">
            <v>нд</v>
          </cell>
          <cell r="H86" t="str">
            <v>нд</v>
          </cell>
          <cell r="I86" t="str">
            <v>нд</v>
          </cell>
          <cell r="J86" t="str">
            <v>нд</v>
          </cell>
          <cell r="K86" t="str">
            <v>нд</v>
          </cell>
          <cell r="L86" t="str">
            <v>нд</v>
          </cell>
          <cell r="M86" t="str">
            <v>нд</v>
          </cell>
          <cell r="N86" t="str">
            <v>нд</v>
          </cell>
          <cell r="O86">
            <v>0</v>
          </cell>
          <cell r="P86">
            <v>1.69181</v>
          </cell>
          <cell r="Q86">
            <v>2.35128</v>
          </cell>
          <cell r="R86">
            <v>0</v>
          </cell>
          <cell r="S86">
            <v>0</v>
          </cell>
          <cell r="T86">
            <v>1.92711864</v>
          </cell>
          <cell r="U86">
            <v>0</v>
          </cell>
          <cell r="V86">
            <v>1.92711864</v>
          </cell>
          <cell r="W86">
            <v>1.92711864</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row>
        <row r="87">
          <cell r="C87" t="str">
            <v>I_61д1.20_АЭ</v>
          </cell>
          <cell r="D87" t="str">
            <v>Н</v>
          </cell>
          <cell r="E87" t="str">
            <v>нд</v>
          </cell>
          <cell r="F87">
            <v>2027</v>
          </cell>
          <cell r="G87" t="str">
            <v>нд</v>
          </cell>
          <cell r="H87" t="str">
            <v>нд</v>
          </cell>
          <cell r="I87" t="str">
            <v>нд</v>
          </cell>
          <cell r="J87" t="str">
            <v>нд</v>
          </cell>
          <cell r="K87" t="str">
            <v>нд</v>
          </cell>
          <cell r="L87" t="str">
            <v>нд</v>
          </cell>
          <cell r="M87" t="str">
            <v>нд</v>
          </cell>
          <cell r="N87" t="str">
            <v>нд</v>
          </cell>
          <cell r="O87">
            <v>0</v>
          </cell>
          <cell r="P87">
            <v>1.69181</v>
          </cell>
          <cell r="Q87">
            <v>2.3828</v>
          </cell>
          <cell r="R87">
            <v>0</v>
          </cell>
          <cell r="S87">
            <v>0</v>
          </cell>
          <cell r="T87">
            <v>1.85084746</v>
          </cell>
          <cell r="U87">
            <v>0</v>
          </cell>
          <cell r="V87">
            <v>1.85084746</v>
          </cell>
          <cell r="W87">
            <v>1.85084746</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row>
        <row r="88">
          <cell r="C88" t="str">
            <v>I_61д1.22_АЭ</v>
          </cell>
          <cell r="D88" t="str">
            <v>Н</v>
          </cell>
          <cell r="E88" t="str">
            <v>нд</v>
          </cell>
          <cell r="F88">
            <v>2027</v>
          </cell>
          <cell r="G88" t="str">
            <v>нд</v>
          </cell>
          <cell r="H88" t="str">
            <v>нд</v>
          </cell>
          <cell r="I88" t="str">
            <v>нд</v>
          </cell>
          <cell r="J88" t="str">
            <v>нд</v>
          </cell>
          <cell r="K88" t="str">
            <v>нд</v>
          </cell>
          <cell r="L88" t="str">
            <v>нд</v>
          </cell>
          <cell r="M88" t="str">
            <v>нд</v>
          </cell>
          <cell r="N88" t="str">
            <v>нд</v>
          </cell>
          <cell r="O88">
            <v>0</v>
          </cell>
          <cell r="P88">
            <v>1.69181</v>
          </cell>
          <cell r="Q88">
            <v>2.38334</v>
          </cell>
          <cell r="R88">
            <v>0</v>
          </cell>
          <cell r="S88">
            <v>0</v>
          </cell>
          <cell r="T88">
            <v>1.92711864</v>
          </cell>
          <cell r="U88">
            <v>0</v>
          </cell>
          <cell r="V88">
            <v>1.92711864</v>
          </cell>
          <cell r="W88">
            <v>1.92711864</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row>
        <row r="89">
          <cell r="C89" t="str">
            <v>I_61д1.24_АЭ</v>
          </cell>
          <cell r="D89" t="str">
            <v>Н</v>
          </cell>
          <cell r="E89" t="str">
            <v>нд</v>
          </cell>
          <cell r="F89">
            <v>2027</v>
          </cell>
          <cell r="G89" t="str">
            <v>нд</v>
          </cell>
          <cell r="H89" t="str">
            <v>нд</v>
          </cell>
          <cell r="I89" t="str">
            <v>нд</v>
          </cell>
          <cell r="J89" t="str">
            <v>нд</v>
          </cell>
          <cell r="K89" t="str">
            <v>нд</v>
          </cell>
          <cell r="L89" t="str">
            <v>нд</v>
          </cell>
          <cell r="M89" t="str">
            <v>нд</v>
          </cell>
          <cell r="N89" t="str">
            <v>нд</v>
          </cell>
          <cell r="O89">
            <v>0</v>
          </cell>
          <cell r="P89">
            <v>1.69181</v>
          </cell>
          <cell r="Q89">
            <v>2.3822000000000001</v>
          </cell>
          <cell r="R89">
            <v>0</v>
          </cell>
          <cell r="S89">
            <v>0</v>
          </cell>
          <cell r="T89">
            <v>1.85084746</v>
          </cell>
          <cell r="U89">
            <v>0</v>
          </cell>
          <cell r="V89">
            <v>1.85084746</v>
          </cell>
          <cell r="W89">
            <v>1.85084746</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row>
        <row r="90">
          <cell r="C90" t="str">
            <v>I_61д1.26_АЭ</v>
          </cell>
          <cell r="D90" t="str">
            <v>Н</v>
          </cell>
          <cell r="E90" t="str">
            <v>нд</v>
          </cell>
          <cell r="F90">
            <v>2025</v>
          </cell>
          <cell r="G90" t="str">
            <v>нд</v>
          </cell>
          <cell r="H90" t="str">
            <v>нд</v>
          </cell>
          <cell r="I90" t="str">
            <v>нд</v>
          </cell>
          <cell r="J90" t="str">
            <v>нд</v>
          </cell>
          <cell r="K90" t="str">
            <v>нд</v>
          </cell>
          <cell r="L90" t="str">
            <v>нд</v>
          </cell>
          <cell r="M90" t="str">
            <v>нд</v>
          </cell>
          <cell r="N90" t="str">
            <v>нд</v>
          </cell>
          <cell r="O90">
            <v>0</v>
          </cell>
          <cell r="P90">
            <v>1.69181</v>
          </cell>
          <cell r="Q90">
            <v>2.35128</v>
          </cell>
          <cell r="R90">
            <v>0</v>
          </cell>
          <cell r="S90">
            <v>0</v>
          </cell>
          <cell r="T90">
            <v>1.92711864</v>
          </cell>
          <cell r="U90">
            <v>0</v>
          </cell>
          <cell r="V90">
            <v>1.92711864</v>
          </cell>
          <cell r="W90">
            <v>1.92711864</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row>
        <row r="91">
          <cell r="C91" t="str">
            <v>I_61д1.27_АЭ</v>
          </cell>
          <cell r="D91" t="str">
            <v>Н</v>
          </cell>
          <cell r="E91" t="str">
            <v>нд</v>
          </cell>
          <cell r="F91">
            <v>2024</v>
          </cell>
          <cell r="G91" t="str">
            <v>нд</v>
          </cell>
          <cell r="H91" t="str">
            <v>нд</v>
          </cell>
          <cell r="I91" t="str">
            <v>нд</v>
          </cell>
          <cell r="J91" t="str">
            <v>нд</v>
          </cell>
          <cell r="K91" t="str">
            <v>нд</v>
          </cell>
          <cell r="L91" t="str">
            <v>нд</v>
          </cell>
          <cell r="M91" t="str">
            <v>нд</v>
          </cell>
          <cell r="N91" t="str">
            <v>нд</v>
          </cell>
          <cell r="O91">
            <v>0</v>
          </cell>
          <cell r="P91">
            <v>1.69181</v>
          </cell>
          <cell r="Q91">
            <v>2.2324999999999999</v>
          </cell>
          <cell r="R91">
            <v>0</v>
          </cell>
          <cell r="S91">
            <v>0</v>
          </cell>
          <cell r="T91">
            <v>1.7613559299999999</v>
          </cell>
          <cell r="U91">
            <v>0</v>
          </cell>
          <cell r="V91">
            <v>1.7613559299999999</v>
          </cell>
          <cell r="W91">
            <v>1.7613559299999999</v>
          </cell>
          <cell r="X91">
            <v>0</v>
          </cell>
          <cell r="Y91">
            <v>0</v>
          </cell>
          <cell r="Z91">
            <v>0</v>
          </cell>
          <cell r="AA91">
            <v>0</v>
          </cell>
          <cell r="AB91">
            <v>0</v>
          </cell>
          <cell r="AC91">
            <v>0</v>
          </cell>
          <cell r="AD91">
            <v>0</v>
          </cell>
          <cell r="AE91">
            <v>0</v>
          </cell>
          <cell r="AF91">
            <v>0</v>
          </cell>
          <cell r="AG91">
            <v>0</v>
          </cell>
          <cell r="AH91">
            <v>0</v>
          </cell>
          <cell r="AI91">
            <v>7.0894579999999999E-2</v>
          </cell>
          <cell r="AJ91">
            <v>0</v>
          </cell>
          <cell r="AK91">
            <v>0</v>
          </cell>
          <cell r="AL91">
            <v>7.0894579999999999E-2</v>
          </cell>
          <cell r="AM91">
            <v>0</v>
          </cell>
          <cell r="AN91">
            <v>0</v>
          </cell>
        </row>
        <row r="92">
          <cell r="C92" t="str">
            <v>I_61д1.29_АЭ</v>
          </cell>
          <cell r="D92" t="str">
            <v>Н</v>
          </cell>
          <cell r="E92" t="str">
            <v>нд</v>
          </cell>
          <cell r="F92">
            <v>2027</v>
          </cell>
          <cell r="G92" t="str">
            <v>нд</v>
          </cell>
          <cell r="H92" t="str">
            <v>нд</v>
          </cell>
          <cell r="I92" t="str">
            <v>нд</v>
          </cell>
          <cell r="J92" t="str">
            <v>нд</v>
          </cell>
          <cell r="K92" t="str">
            <v>нд</v>
          </cell>
          <cell r="L92" t="str">
            <v>нд</v>
          </cell>
          <cell r="M92" t="str">
            <v>нд</v>
          </cell>
          <cell r="N92" t="str">
            <v>нд</v>
          </cell>
          <cell r="O92">
            <v>0</v>
          </cell>
          <cell r="P92">
            <v>1.69181</v>
          </cell>
          <cell r="Q92">
            <v>2.3822000000000001</v>
          </cell>
          <cell r="R92">
            <v>0</v>
          </cell>
          <cell r="S92">
            <v>0</v>
          </cell>
          <cell r="T92">
            <v>1.85084746</v>
          </cell>
          <cell r="U92">
            <v>0</v>
          </cell>
          <cell r="V92">
            <v>1.85084746</v>
          </cell>
          <cell r="W92">
            <v>1.85084746</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row>
        <row r="93">
          <cell r="C93" t="str">
            <v>I_61д1.3_АЭ</v>
          </cell>
          <cell r="D93" t="str">
            <v>Н</v>
          </cell>
          <cell r="E93" t="str">
            <v>нд</v>
          </cell>
          <cell r="F93">
            <v>2025</v>
          </cell>
          <cell r="G93" t="str">
            <v>нд</v>
          </cell>
          <cell r="H93" t="str">
            <v>нд</v>
          </cell>
          <cell r="I93" t="str">
            <v>нд</v>
          </cell>
          <cell r="J93" t="str">
            <v>нд</v>
          </cell>
          <cell r="K93" t="str">
            <v>нд</v>
          </cell>
          <cell r="L93" t="str">
            <v>нд</v>
          </cell>
          <cell r="M93" t="str">
            <v>нд</v>
          </cell>
          <cell r="N93" t="str">
            <v>нд</v>
          </cell>
          <cell r="O93">
            <v>0</v>
          </cell>
          <cell r="P93">
            <v>1.69181</v>
          </cell>
          <cell r="Q93">
            <v>2.3416899999999998</v>
          </cell>
          <cell r="R93">
            <v>0</v>
          </cell>
          <cell r="S93">
            <v>0</v>
          </cell>
          <cell r="T93">
            <v>1.7613559299999999</v>
          </cell>
          <cell r="U93">
            <v>0</v>
          </cell>
          <cell r="V93">
            <v>1.7613559299999999</v>
          </cell>
          <cell r="W93">
            <v>1.7613559299999999</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94">
          <cell r="C94" t="str">
            <v>I_61д1.5_АЭ</v>
          </cell>
          <cell r="D94" t="str">
            <v>Н</v>
          </cell>
          <cell r="E94" t="str">
            <v>нд</v>
          </cell>
          <cell r="F94">
            <v>2025</v>
          </cell>
          <cell r="G94" t="str">
            <v>нд</v>
          </cell>
          <cell r="H94" t="str">
            <v>нд</v>
          </cell>
          <cell r="I94" t="str">
            <v>нд</v>
          </cell>
          <cell r="J94" t="str">
            <v>нд</v>
          </cell>
          <cell r="K94" t="str">
            <v>нд</v>
          </cell>
          <cell r="L94" t="str">
            <v>нд</v>
          </cell>
          <cell r="M94" t="str">
            <v>нд</v>
          </cell>
          <cell r="N94" t="str">
            <v>нд</v>
          </cell>
          <cell r="O94">
            <v>0</v>
          </cell>
          <cell r="P94">
            <v>1.69181</v>
          </cell>
          <cell r="Q94">
            <v>2.1442299999999999</v>
          </cell>
          <cell r="R94">
            <v>0</v>
          </cell>
          <cell r="S94">
            <v>0</v>
          </cell>
          <cell r="T94">
            <v>1.6555932200000001</v>
          </cell>
          <cell r="U94">
            <v>0</v>
          </cell>
          <cell r="V94">
            <v>1.6555932200000001</v>
          </cell>
          <cell r="W94">
            <v>1.6555932200000001</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row>
        <row r="95">
          <cell r="C95" t="str">
            <v>I_64.1_АЭ</v>
          </cell>
          <cell r="D95" t="str">
            <v>Н</v>
          </cell>
          <cell r="E95" t="str">
            <v>нд</v>
          </cell>
          <cell r="F95">
            <v>2025</v>
          </cell>
          <cell r="G95" t="str">
            <v>нд</v>
          </cell>
          <cell r="H95" t="str">
            <v>нд</v>
          </cell>
          <cell r="I95" t="str">
            <v>нд</v>
          </cell>
          <cell r="J95" t="str">
            <v>нд</v>
          </cell>
          <cell r="K95" t="str">
            <v>нд</v>
          </cell>
          <cell r="L95" t="str">
            <v>нд</v>
          </cell>
          <cell r="M95" t="str">
            <v>нд</v>
          </cell>
          <cell r="N95" t="str">
            <v>нд</v>
          </cell>
          <cell r="O95">
            <v>0</v>
          </cell>
          <cell r="P95">
            <v>15.32606</v>
          </cell>
          <cell r="Q95">
            <v>20.785769999999999</v>
          </cell>
          <cell r="R95">
            <v>0</v>
          </cell>
          <cell r="S95">
            <v>0</v>
          </cell>
          <cell r="T95">
            <v>5.4061016899999998</v>
          </cell>
          <cell r="U95">
            <v>0</v>
          </cell>
          <cell r="V95">
            <v>5.4061016899999998</v>
          </cell>
          <cell r="W95">
            <v>5.4061016899999998</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row>
        <row r="96">
          <cell r="C96" t="str">
            <v>I_64.2_АЭ</v>
          </cell>
          <cell r="D96" t="str">
            <v>Н</v>
          </cell>
          <cell r="E96" t="str">
            <v>нд</v>
          </cell>
          <cell r="F96">
            <v>2025</v>
          </cell>
          <cell r="G96" t="str">
            <v>нд</v>
          </cell>
          <cell r="H96" t="str">
            <v>нд</v>
          </cell>
          <cell r="I96" t="str">
            <v>нд</v>
          </cell>
          <cell r="J96" t="str">
            <v>нд</v>
          </cell>
          <cell r="K96" t="str">
            <v>нд</v>
          </cell>
          <cell r="L96" t="str">
            <v>нд</v>
          </cell>
          <cell r="M96" t="str">
            <v>нд</v>
          </cell>
          <cell r="N96" t="str">
            <v>нд</v>
          </cell>
          <cell r="O96">
            <v>0</v>
          </cell>
          <cell r="P96">
            <v>15.32606</v>
          </cell>
          <cell r="Q96">
            <v>20.63889</v>
          </cell>
          <cell r="R96">
            <v>0</v>
          </cell>
          <cell r="S96">
            <v>0</v>
          </cell>
          <cell r="T96">
            <v>5.4061016899999998</v>
          </cell>
          <cell r="U96">
            <v>0</v>
          </cell>
          <cell r="V96">
            <v>5.4061016899999998</v>
          </cell>
          <cell r="W96">
            <v>5.4061016899999998</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row>
        <row r="97">
          <cell r="C97" t="str">
            <v>I_302(5)_БЭ</v>
          </cell>
          <cell r="D97" t="str">
            <v>Н</v>
          </cell>
          <cell r="E97" t="str">
            <v>нд</v>
          </cell>
          <cell r="F97">
            <v>2022</v>
          </cell>
          <cell r="G97" t="str">
            <v>нд</v>
          </cell>
          <cell r="H97" t="str">
            <v>нд</v>
          </cell>
          <cell r="I97" t="str">
            <v>нд</v>
          </cell>
          <cell r="J97" t="str">
            <v>нд</v>
          </cell>
          <cell r="K97" t="str">
            <v>нд</v>
          </cell>
          <cell r="L97" t="str">
            <v>нд</v>
          </cell>
          <cell r="M97" t="str">
            <v>нд</v>
          </cell>
          <cell r="N97" t="str">
            <v>нд</v>
          </cell>
          <cell r="O97">
            <v>0</v>
          </cell>
          <cell r="P97">
            <v>2.6275900000000001</v>
          </cell>
          <cell r="Q97">
            <v>3.2515399999999999</v>
          </cell>
          <cell r="R97">
            <v>0</v>
          </cell>
          <cell r="S97">
            <v>0</v>
          </cell>
          <cell r="T97">
            <v>1.81016949</v>
          </cell>
          <cell r="U97">
            <v>0</v>
          </cell>
          <cell r="V97">
            <v>1.81016949</v>
          </cell>
          <cell r="W97">
            <v>1.81016949</v>
          </cell>
          <cell r="X97">
            <v>0</v>
          </cell>
          <cell r="Y97">
            <v>0</v>
          </cell>
          <cell r="Z97">
            <v>0</v>
          </cell>
          <cell r="AA97">
            <v>0</v>
          </cell>
          <cell r="AB97">
            <v>0</v>
          </cell>
          <cell r="AC97">
            <v>0</v>
          </cell>
          <cell r="AD97">
            <v>0</v>
          </cell>
          <cell r="AE97">
            <v>0</v>
          </cell>
          <cell r="AF97">
            <v>0</v>
          </cell>
          <cell r="AG97">
            <v>0</v>
          </cell>
          <cell r="AH97">
            <v>0</v>
          </cell>
          <cell r="AI97">
            <v>1.81016949</v>
          </cell>
          <cell r="AJ97">
            <v>0</v>
          </cell>
          <cell r="AK97">
            <v>0</v>
          </cell>
          <cell r="AL97">
            <v>1.81016949</v>
          </cell>
          <cell r="AM97">
            <v>0</v>
          </cell>
          <cell r="AN97">
            <v>0</v>
          </cell>
        </row>
        <row r="98">
          <cell r="C98" t="str">
            <v>J_305(1.1)_БЭ</v>
          </cell>
          <cell r="D98" t="str">
            <v>Н</v>
          </cell>
          <cell r="E98" t="str">
            <v>нд</v>
          </cell>
          <cell r="F98">
            <v>2021</v>
          </cell>
          <cell r="G98" t="str">
            <v>нд</v>
          </cell>
          <cell r="H98" t="str">
            <v>нд</v>
          </cell>
          <cell r="I98" t="str">
            <v>нд</v>
          </cell>
          <cell r="J98" t="str">
            <v>нд</v>
          </cell>
          <cell r="K98" t="str">
            <v>нд</v>
          </cell>
          <cell r="L98" t="str">
            <v>нд</v>
          </cell>
          <cell r="M98" t="str">
            <v>нд</v>
          </cell>
          <cell r="N98" t="str">
            <v>нд</v>
          </cell>
          <cell r="O98">
            <v>0</v>
          </cell>
          <cell r="P98">
            <v>8.5819999999999994E-2</v>
          </cell>
          <cell r="Q98">
            <v>0.10241</v>
          </cell>
          <cell r="R98">
            <v>0</v>
          </cell>
          <cell r="S98">
            <v>0</v>
          </cell>
          <cell r="T98">
            <v>7.1999999999999995E-2</v>
          </cell>
          <cell r="U98">
            <v>0</v>
          </cell>
          <cell r="V98">
            <v>7.1999999999999995E-2</v>
          </cell>
          <cell r="W98">
            <v>7.1999999999999995E-2</v>
          </cell>
          <cell r="X98">
            <v>0</v>
          </cell>
          <cell r="Y98">
            <v>7.1999999999999995E-2</v>
          </cell>
          <cell r="Z98">
            <v>0</v>
          </cell>
          <cell r="AA98">
            <v>0</v>
          </cell>
          <cell r="AB98">
            <v>7.1999999999999995E-2</v>
          </cell>
          <cell r="AC98">
            <v>0</v>
          </cell>
          <cell r="AD98">
            <v>0</v>
          </cell>
          <cell r="AE98">
            <v>0</v>
          </cell>
          <cell r="AF98">
            <v>0</v>
          </cell>
          <cell r="AG98">
            <v>0</v>
          </cell>
          <cell r="AH98">
            <v>0</v>
          </cell>
          <cell r="AI98">
            <v>0</v>
          </cell>
          <cell r="AJ98">
            <v>0</v>
          </cell>
          <cell r="AK98">
            <v>0</v>
          </cell>
          <cell r="AL98">
            <v>0</v>
          </cell>
          <cell r="AM98">
            <v>0</v>
          </cell>
          <cell r="AN98">
            <v>0</v>
          </cell>
        </row>
        <row r="99">
          <cell r="C99" t="str">
            <v>J_305(1.2)_БЭ</v>
          </cell>
          <cell r="D99" t="str">
            <v>Н</v>
          </cell>
          <cell r="E99" t="str">
            <v>нд</v>
          </cell>
          <cell r="F99">
            <v>2022</v>
          </cell>
          <cell r="G99" t="str">
            <v>нд</v>
          </cell>
          <cell r="H99" t="str">
            <v>нд</v>
          </cell>
          <cell r="I99" t="str">
            <v>нд</v>
          </cell>
          <cell r="J99" t="str">
            <v>нд</v>
          </cell>
          <cell r="K99" t="str">
            <v>нд</v>
          </cell>
          <cell r="L99" t="str">
            <v>нд</v>
          </cell>
          <cell r="M99" t="str">
            <v>нд</v>
          </cell>
          <cell r="N99" t="str">
            <v>нд</v>
          </cell>
          <cell r="O99">
            <v>0</v>
          </cell>
          <cell r="P99">
            <v>0.23702000000000001</v>
          </cell>
          <cell r="Q99">
            <v>0.28806999999999999</v>
          </cell>
          <cell r="R99">
            <v>0</v>
          </cell>
          <cell r="S99">
            <v>0</v>
          </cell>
          <cell r="T99">
            <v>0.14399999999999999</v>
          </cell>
          <cell r="U99">
            <v>0</v>
          </cell>
          <cell r="V99">
            <v>0.14399999999999999</v>
          </cell>
          <cell r="W99">
            <v>0.14399999999999999</v>
          </cell>
          <cell r="X99">
            <v>0</v>
          </cell>
          <cell r="Y99">
            <v>7.1999999999999995E-2</v>
          </cell>
          <cell r="Z99">
            <v>0</v>
          </cell>
          <cell r="AA99">
            <v>0</v>
          </cell>
          <cell r="AB99">
            <v>7.1999999999999995E-2</v>
          </cell>
          <cell r="AC99">
            <v>0</v>
          </cell>
          <cell r="AD99">
            <v>0</v>
          </cell>
          <cell r="AE99">
            <v>0</v>
          </cell>
          <cell r="AF99">
            <v>0</v>
          </cell>
          <cell r="AG99">
            <v>0</v>
          </cell>
          <cell r="AH99">
            <v>0</v>
          </cell>
          <cell r="AI99">
            <v>7.1999999999999995E-2</v>
          </cell>
          <cell r="AJ99">
            <v>0</v>
          </cell>
          <cell r="AK99">
            <v>0</v>
          </cell>
          <cell r="AL99">
            <v>7.1999999999999995E-2</v>
          </cell>
          <cell r="AM99">
            <v>0</v>
          </cell>
          <cell r="AN99">
            <v>0</v>
          </cell>
        </row>
        <row r="100">
          <cell r="C100" t="str">
            <v>F_5_БЭ</v>
          </cell>
          <cell r="D100" t="str">
            <v>Н</v>
          </cell>
          <cell r="E100" t="str">
            <v>нд</v>
          </cell>
          <cell r="F100">
            <v>2025</v>
          </cell>
          <cell r="G100" t="str">
            <v>нд</v>
          </cell>
          <cell r="H100" t="str">
            <v>нд</v>
          </cell>
          <cell r="I100" t="str">
            <v>нд</v>
          </cell>
          <cell r="J100" t="str">
            <v>нд</v>
          </cell>
          <cell r="K100" t="str">
            <v>нд</v>
          </cell>
          <cell r="L100" t="str">
            <v>нд</v>
          </cell>
          <cell r="M100" t="str">
            <v>нд</v>
          </cell>
          <cell r="N100" t="str">
            <v>нд</v>
          </cell>
          <cell r="O100">
            <v>0</v>
          </cell>
          <cell r="P100">
            <v>281.47564</v>
          </cell>
          <cell r="Q100">
            <v>382.86894000000001</v>
          </cell>
          <cell r="R100">
            <v>0</v>
          </cell>
          <cell r="S100">
            <v>0</v>
          </cell>
          <cell r="T100">
            <v>177.48599999999999</v>
          </cell>
          <cell r="U100">
            <v>0</v>
          </cell>
          <cell r="V100">
            <v>177.48599999999999</v>
          </cell>
          <cell r="W100">
            <v>177.48599999999999</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row>
        <row r="101">
          <cell r="C101" t="str">
            <v>I_324(4)_БЭ</v>
          </cell>
          <cell r="D101" t="str">
            <v>Н</v>
          </cell>
          <cell r="E101" t="str">
            <v>нд</v>
          </cell>
          <cell r="F101">
            <v>2022</v>
          </cell>
          <cell r="G101" t="str">
            <v>нд</v>
          </cell>
          <cell r="H101">
            <v>0.93400000000000005</v>
          </cell>
          <cell r="I101">
            <v>4.8259999999999996</v>
          </cell>
          <cell r="J101">
            <v>43497</v>
          </cell>
          <cell r="K101">
            <v>0.93400000000000005</v>
          </cell>
          <cell r="L101">
            <v>4.8259999999999996</v>
          </cell>
          <cell r="M101">
            <v>43497</v>
          </cell>
          <cell r="N101" t="str">
            <v>нд</v>
          </cell>
          <cell r="O101">
            <v>0</v>
          </cell>
          <cell r="P101">
            <v>4.0754900000000003</v>
          </cell>
          <cell r="Q101">
            <v>4.8633300000000004</v>
          </cell>
          <cell r="R101">
            <v>0</v>
          </cell>
          <cell r="S101">
            <v>0</v>
          </cell>
          <cell r="T101">
            <v>4.6729440000000002</v>
          </cell>
          <cell r="U101">
            <v>0</v>
          </cell>
          <cell r="V101">
            <v>4.6729440000000002</v>
          </cell>
          <cell r="W101">
            <v>4.6729440000000002</v>
          </cell>
          <cell r="X101">
            <v>0</v>
          </cell>
          <cell r="Y101">
            <v>2.5485440000000001</v>
          </cell>
          <cell r="Z101">
            <v>0</v>
          </cell>
          <cell r="AA101">
            <v>0</v>
          </cell>
          <cell r="AB101">
            <v>2.5485440000000001</v>
          </cell>
          <cell r="AC101">
            <v>0</v>
          </cell>
          <cell r="AD101">
            <v>0</v>
          </cell>
          <cell r="AE101">
            <v>0</v>
          </cell>
          <cell r="AF101">
            <v>0</v>
          </cell>
          <cell r="AG101">
            <v>0</v>
          </cell>
          <cell r="AH101">
            <v>0</v>
          </cell>
          <cell r="AI101">
            <v>2.1244000000000001</v>
          </cell>
          <cell r="AJ101">
            <v>0</v>
          </cell>
          <cell r="AK101">
            <v>0</v>
          </cell>
          <cell r="AL101">
            <v>2.1244000000000001</v>
          </cell>
          <cell r="AM101">
            <v>0</v>
          </cell>
          <cell r="AN101">
            <v>0</v>
          </cell>
        </row>
        <row r="102">
          <cell r="C102" t="str">
            <v>I_328(1)_БЭ</v>
          </cell>
          <cell r="D102" t="str">
            <v>Н</v>
          </cell>
          <cell r="E102" t="str">
            <v>нд</v>
          </cell>
          <cell r="F102">
            <v>2022</v>
          </cell>
          <cell r="G102" t="str">
            <v>нд</v>
          </cell>
          <cell r="H102">
            <v>0.56040000000000001</v>
          </cell>
          <cell r="I102">
            <v>2.8992</v>
          </cell>
          <cell r="J102">
            <v>43497</v>
          </cell>
          <cell r="K102">
            <v>0.56040000000000001</v>
          </cell>
          <cell r="L102">
            <v>2.8992</v>
          </cell>
          <cell r="M102">
            <v>43497</v>
          </cell>
          <cell r="N102" t="str">
            <v>нд</v>
          </cell>
          <cell r="O102">
            <v>0</v>
          </cell>
          <cell r="P102">
            <v>2.21774</v>
          </cell>
          <cell r="Q102">
            <v>2.59985</v>
          </cell>
          <cell r="R102">
            <v>0</v>
          </cell>
          <cell r="S102">
            <v>0</v>
          </cell>
          <cell r="T102">
            <v>2.3364720000000001</v>
          </cell>
          <cell r="U102">
            <v>0</v>
          </cell>
          <cell r="V102">
            <v>2.3364720000000001</v>
          </cell>
          <cell r="W102">
            <v>2.3364720000000001</v>
          </cell>
          <cell r="X102">
            <v>0</v>
          </cell>
          <cell r="Y102">
            <v>0.33647199999999999</v>
          </cell>
          <cell r="Z102">
            <v>0</v>
          </cell>
          <cell r="AA102">
            <v>0</v>
          </cell>
          <cell r="AB102">
            <v>0.33647199999999999</v>
          </cell>
          <cell r="AC102">
            <v>0</v>
          </cell>
          <cell r="AD102">
            <v>0</v>
          </cell>
          <cell r="AE102">
            <v>0</v>
          </cell>
          <cell r="AF102">
            <v>0</v>
          </cell>
          <cell r="AG102">
            <v>0</v>
          </cell>
          <cell r="AH102">
            <v>0</v>
          </cell>
          <cell r="AI102">
            <v>2</v>
          </cell>
          <cell r="AJ102">
            <v>0</v>
          </cell>
          <cell r="AK102">
            <v>0</v>
          </cell>
          <cell r="AL102">
            <v>2</v>
          </cell>
          <cell r="AM102">
            <v>0</v>
          </cell>
          <cell r="AN102">
            <v>0</v>
          </cell>
        </row>
        <row r="103">
          <cell r="C103" t="str">
            <v>I_328(3)_БЭ</v>
          </cell>
          <cell r="D103" t="str">
            <v>Н</v>
          </cell>
          <cell r="E103" t="str">
            <v>нд</v>
          </cell>
          <cell r="F103">
            <v>2022</v>
          </cell>
          <cell r="G103" t="str">
            <v>нд</v>
          </cell>
          <cell r="H103">
            <v>0.56040000000000001</v>
          </cell>
          <cell r="I103">
            <v>2.8992</v>
          </cell>
          <cell r="J103">
            <v>43497</v>
          </cell>
          <cell r="K103">
            <v>0.56040000000000001</v>
          </cell>
          <cell r="L103">
            <v>2.8992</v>
          </cell>
          <cell r="M103">
            <v>43497</v>
          </cell>
          <cell r="N103" t="str">
            <v>нд</v>
          </cell>
          <cell r="O103">
            <v>0</v>
          </cell>
          <cell r="P103">
            <v>2.21774</v>
          </cell>
          <cell r="Q103">
            <v>2.59985</v>
          </cell>
          <cell r="R103">
            <v>0</v>
          </cell>
          <cell r="S103">
            <v>0</v>
          </cell>
          <cell r="T103">
            <v>2.3364720000000001</v>
          </cell>
          <cell r="U103">
            <v>0</v>
          </cell>
          <cell r="V103">
            <v>2.3364720000000001</v>
          </cell>
          <cell r="W103">
            <v>2.3364720000000001</v>
          </cell>
          <cell r="X103">
            <v>0</v>
          </cell>
          <cell r="Y103">
            <v>0.33647199999999999</v>
          </cell>
          <cell r="Z103">
            <v>0</v>
          </cell>
          <cell r="AA103">
            <v>0</v>
          </cell>
          <cell r="AB103">
            <v>0.33647199999999999</v>
          </cell>
          <cell r="AC103">
            <v>0</v>
          </cell>
          <cell r="AD103">
            <v>0</v>
          </cell>
          <cell r="AE103">
            <v>0</v>
          </cell>
          <cell r="AF103">
            <v>0</v>
          </cell>
          <cell r="AG103">
            <v>0</v>
          </cell>
          <cell r="AH103">
            <v>0</v>
          </cell>
          <cell r="AI103">
            <v>2</v>
          </cell>
          <cell r="AJ103">
            <v>0</v>
          </cell>
          <cell r="AK103">
            <v>0</v>
          </cell>
          <cell r="AL103">
            <v>2</v>
          </cell>
          <cell r="AM103">
            <v>0</v>
          </cell>
          <cell r="AN103">
            <v>0</v>
          </cell>
        </row>
        <row r="104">
          <cell r="C104" t="str">
            <v>I_329(1)_БЭ</v>
          </cell>
          <cell r="D104" t="str">
            <v>Н</v>
          </cell>
          <cell r="E104" t="str">
            <v>нд</v>
          </cell>
          <cell r="F104">
            <v>2022</v>
          </cell>
          <cell r="G104" t="str">
            <v>нд</v>
          </cell>
          <cell r="H104">
            <v>0.56040000000000001</v>
          </cell>
          <cell r="I104">
            <v>2.8992</v>
          </cell>
          <cell r="J104">
            <v>43497</v>
          </cell>
          <cell r="K104">
            <v>0.56040000000000001</v>
          </cell>
          <cell r="L104">
            <v>2.8992</v>
          </cell>
          <cell r="M104">
            <v>43497</v>
          </cell>
          <cell r="N104" t="str">
            <v>нд</v>
          </cell>
          <cell r="O104">
            <v>0</v>
          </cell>
          <cell r="P104">
            <v>2.21774</v>
          </cell>
          <cell r="Q104">
            <v>2.74437</v>
          </cell>
          <cell r="R104">
            <v>0</v>
          </cell>
          <cell r="S104">
            <v>0</v>
          </cell>
          <cell r="T104">
            <v>2.4359999999999999</v>
          </cell>
          <cell r="U104">
            <v>0</v>
          </cell>
          <cell r="V104">
            <v>2.4359999999999999</v>
          </cell>
          <cell r="W104">
            <v>2.4359999999999999</v>
          </cell>
          <cell r="X104">
            <v>0</v>
          </cell>
          <cell r="Y104">
            <v>0</v>
          </cell>
          <cell r="Z104">
            <v>0</v>
          </cell>
          <cell r="AA104">
            <v>0</v>
          </cell>
          <cell r="AB104">
            <v>0</v>
          </cell>
          <cell r="AC104">
            <v>0</v>
          </cell>
          <cell r="AD104">
            <v>0</v>
          </cell>
          <cell r="AE104">
            <v>0</v>
          </cell>
          <cell r="AF104">
            <v>0</v>
          </cell>
          <cell r="AG104">
            <v>0</v>
          </cell>
          <cell r="AH104">
            <v>0</v>
          </cell>
          <cell r="AI104">
            <v>2.4359999999999999</v>
          </cell>
          <cell r="AJ104">
            <v>0</v>
          </cell>
          <cell r="AK104">
            <v>0</v>
          </cell>
          <cell r="AL104">
            <v>2.4359999999999999</v>
          </cell>
          <cell r="AM104">
            <v>0</v>
          </cell>
          <cell r="AN104">
            <v>0</v>
          </cell>
        </row>
        <row r="105">
          <cell r="C105" t="str">
            <v>I_330(4)_БЭ</v>
          </cell>
          <cell r="D105" t="str">
            <v>Н</v>
          </cell>
          <cell r="E105" t="str">
            <v>нд</v>
          </cell>
          <cell r="F105">
            <v>2022</v>
          </cell>
          <cell r="G105" t="str">
            <v>нд</v>
          </cell>
          <cell r="H105">
            <v>0.56040000000000001</v>
          </cell>
          <cell r="I105">
            <v>2.8992</v>
          </cell>
          <cell r="J105">
            <v>43497</v>
          </cell>
          <cell r="K105">
            <v>0.56040000000000001</v>
          </cell>
          <cell r="L105">
            <v>2.8992</v>
          </cell>
          <cell r="M105">
            <v>43497</v>
          </cell>
          <cell r="N105" t="str">
            <v>нд</v>
          </cell>
          <cell r="O105">
            <v>0</v>
          </cell>
          <cell r="P105">
            <v>2.21774</v>
          </cell>
          <cell r="Q105">
            <v>2.6464500000000002</v>
          </cell>
          <cell r="R105">
            <v>0</v>
          </cell>
          <cell r="S105">
            <v>0</v>
          </cell>
          <cell r="T105">
            <v>2.3364720000000001</v>
          </cell>
          <cell r="U105">
            <v>0</v>
          </cell>
          <cell r="V105">
            <v>2.3364720000000001</v>
          </cell>
          <cell r="W105">
            <v>2.3364720000000001</v>
          </cell>
          <cell r="X105">
            <v>0</v>
          </cell>
          <cell r="Y105">
            <v>0.33647199999999999</v>
          </cell>
          <cell r="Z105">
            <v>0</v>
          </cell>
          <cell r="AA105">
            <v>0</v>
          </cell>
          <cell r="AB105">
            <v>0.33647199999999999</v>
          </cell>
          <cell r="AC105">
            <v>0</v>
          </cell>
          <cell r="AD105">
            <v>0</v>
          </cell>
          <cell r="AE105">
            <v>0</v>
          </cell>
          <cell r="AF105">
            <v>0</v>
          </cell>
          <cell r="AG105">
            <v>0</v>
          </cell>
          <cell r="AH105">
            <v>0</v>
          </cell>
          <cell r="AI105">
            <v>2</v>
          </cell>
          <cell r="AJ105">
            <v>0</v>
          </cell>
          <cell r="AK105">
            <v>0</v>
          </cell>
          <cell r="AL105">
            <v>2</v>
          </cell>
          <cell r="AM105">
            <v>0</v>
          </cell>
          <cell r="AN105">
            <v>0</v>
          </cell>
        </row>
        <row r="106">
          <cell r="C106" t="str">
            <v>I_332(6)_БЭ</v>
          </cell>
          <cell r="D106" t="str">
            <v>Н</v>
          </cell>
          <cell r="E106" t="str">
            <v>нд</v>
          </cell>
          <cell r="F106">
            <v>2022</v>
          </cell>
          <cell r="G106" t="str">
            <v>нд</v>
          </cell>
          <cell r="H106">
            <v>0.56040000000000001</v>
          </cell>
          <cell r="I106">
            <v>2.8992</v>
          </cell>
          <cell r="J106">
            <v>43497</v>
          </cell>
          <cell r="K106">
            <v>0.56040000000000001</v>
          </cell>
          <cell r="L106">
            <v>2.8992</v>
          </cell>
          <cell r="M106">
            <v>43497</v>
          </cell>
          <cell r="N106" t="str">
            <v>нд</v>
          </cell>
          <cell r="O106">
            <v>0</v>
          </cell>
          <cell r="P106">
            <v>2.21774</v>
          </cell>
          <cell r="Q106">
            <v>2.6464500000000002</v>
          </cell>
          <cell r="R106">
            <v>0</v>
          </cell>
          <cell r="S106">
            <v>0</v>
          </cell>
          <cell r="T106">
            <v>2.3364720000000001</v>
          </cell>
          <cell r="U106">
            <v>0</v>
          </cell>
          <cell r="V106">
            <v>2.3364720000000001</v>
          </cell>
          <cell r="W106">
            <v>2.3364720000000001</v>
          </cell>
          <cell r="X106">
            <v>0</v>
          </cell>
          <cell r="Y106">
            <v>0.33647199999999999</v>
          </cell>
          <cell r="Z106">
            <v>0</v>
          </cell>
          <cell r="AA106">
            <v>0</v>
          </cell>
          <cell r="AB106">
            <v>0.33647199999999999</v>
          </cell>
          <cell r="AC106">
            <v>0</v>
          </cell>
          <cell r="AD106">
            <v>0</v>
          </cell>
          <cell r="AE106">
            <v>0</v>
          </cell>
          <cell r="AF106">
            <v>0</v>
          </cell>
          <cell r="AG106">
            <v>0</v>
          </cell>
          <cell r="AH106">
            <v>0</v>
          </cell>
          <cell r="AI106">
            <v>2</v>
          </cell>
          <cell r="AJ106">
            <v>0</v>
          </cell>
          <cell r="AK106">
            <v>0</v>
          </cell>
          <cell r="AL106">
            <v>2</v>
          </cell>
          <cell r="AM106">
            <v>0</v>
          </cell>
          <cell r="AN106">
            <v>0</v>
          </cell>
        </row>
        <row r="107">
          <cell r="C107" t="str">
            <v>I_332(8)_БЭ</v>
          </cell>
          <cell r="D107" t="str">
            <v>Н</v>
          </cell>
          <cell r="E107" t="str">
            <v>нд</v>
          </cell>
          <cell r="F107">
            <v>2022</v>
          </cell>
          <cell r="G107" t="str">
            <v>нд</v>
          </cell>
          <cell r="H107">
            <v>0.56040000000000001</v>
          </cell>
          <cell r="I107">
            <v>2.8992</v>
          </cell>
          <cell r="J107">
            <v>43497</v>
          </cell>
          <cell r="K107">
            <v>0.56040000000000001</v>
          </cell>
          <cell r="L107">
            <v>2.8992</v>
          </cell>
          <cell r="M107">
            <v>43497</v>
          </cell>
          <cell r="N107" t="str">
            <v>нд</v>
          </cell>
          <cell r="O107">
            <v>0</v>
          </cell>
          <cell r="P107">
            <v>2.21774</v>
          </cell>
          <cell r="Q107">
            <v>2.6464500000000002</v>
          </cell>
          <cell r="R107">
            <v>0</v>
          </cell>
          <cell r="S107">
            <v>0</v>
          </cell>
          <cell r="T107">
            <v>2.3364720000000001</v>
          </cell>
          <cell r="U107">
            <v>0</v>
          </cell>
          <cell r="V107">
            <v>2.3364720000000001</v>
          </cell>
          <cell r="W107">
            <v>2.3364720000000001</v>
          </cell>
          <cell r="X107">
            <v>0</v>
          </cell>
          <cell r="Y107">
            <v>0.33647199999999999</v>
          </cell>
          <cell r="Z107">
            <v>0</v>
          </cell>
          <cell r="AA107">
            <v>0</v>
          </cell>
          <cell r="AB107">
            <v>0.33647199999999999</v>
          </cell>
          <cell r="AC107">
            <v>0</v>
          </cell>
          <cell r="AD107">
            <v>0</v>
          </cell>
          <cell r="AE107">
            <v>0</v>
          </cell>
          <cell r="AF107">
            <v>0</v>
          </cell>
          <cell r="AG107">
            <v>0</v>
          </cell>
          <cell r="AH107">
            <v>0</v>
          </cell>
          <cell r="AI107">
            <v>2</v>
          </cell>
          <cell r="AJ107">
            <v>0</v>
          </cell>
          <cell r="AK107">
            <v>0</v>
          </cell>
          <cell r="AL107">
            <v>2</v>
          </cell>
          <cell r="AM107">
            <v>0</v>
          </cell>
          <cell r="AN107">
            <v>0</v>
          </cell>
        </row>
        <row r="108">
          <cell r="C108" t="str">
            <v>I_333(1)_БЭ</v>
          </cell>
          <cell r="D108" t="str">
            <v>Н</v>
          </cell>
          <cell r="E108" t="str">
            <v>нд</v>
          </cell>
          <cell r="F108">
            <v>2021</v>
          </cell>
          <cell r="G108" t="str">
            <v>нд</v>
          </cell>
          <cell r="H108">
            <v>0.56040000000000001</v>
          </cell>
          <cell r="I108">
            <v>2.8992</v>
          </cell>
          <cell r="J108">
            <v>43497</v>
          </cell>
          <cell r="K108">
            <v>0.56040000000000001</v>
          </cell>
          <cell r="L108">
            <v>2.8992</v>
          </cell>
          <cell r="M108">
            <v>43497</v>
          </cell>
          <cell r="N108" t="str">
            <v>нд</v>
          </cell>
          <cell r="O108">
            <v>0</v>
          </cell>
          <cell r="P108">
            <v>2.21774</v>
          </cell>
          <cell r="Q108">
            <v>2.6464500000000002</v>
          </cell>
          <cell r="R108">
            <v>0</v>
          </cell>
          <cell r="S108">
            <v>0</v>
          </cell>
          <cell r="T108">
            <v>2.3364720000000001</v>
          </cell>
          <cell r="U108">
            <v>0</v>
          </cell>
          <cell r="V108">
            <v>2.3364720000000001</v>
          </cell>
          <cell r="W108">
            <v>2.3364720000000001</v>
          </cell>
          <cell r="X108">
            <v>0</v>
          </cell>
          <cell r="Y108">
            <v>2.3364720000000001</v>
          </cell>
          <cell r="Z108">
            <v>0</v>
          </cell>
          <cell r="AA108">
            <v>0</v>
          </cell>
          <cell r="AB108">
            <v>2.3364720000000001</v>
          </cell>
          <cell r="AC108">
            <v>0</v>
          </cell>
          <cell r="AD108">
            <v>0</v>
          </cell>
          <cell r="AE108">
            <v>0</v>
          </cell>
          <cell r="AF108">
            <v>0</v>
          </cell>
          <cell r="AG108">
            <v>0</v>
          </cell>
          <cell r="AH108">
            <v>0</v>
          </cell>
          <cell r="AI108">
            <v>0</v>
          </cell>
          <cell r="AJ108">
            <v>0</v>
          </cell>
          <cell r="AK108">
            <v>0</v>
          </cell>
          <cell r="AL108">
            <v>0</v>
          </cell>
          <cell r="AM108">
            <v>0</v>
          </cell>
          <cell r="AN108">
            <v>0</v>
          </cell>
        </row>
        <row r="109">
          <cell r="C109" t="str">
            <v>I_333(3)_БЭ</v>
          </cell>
          <cell r="D109" t="str">
            <v>Н</v>
          </cell>
          <cell r="E109" t="str">
            <v>нд</v>
          </cell>
          <cell r="F109">
            <v>2021</v>
          </cell>
          <cell r="G109" t="str">
            <v>нд</v>
          </cell>
          <cell r="H109">
            <v>0.56040000000000001</v>
          </cell>
          <cell r="I109">
            <v>2.8992</v>
          </cell>
          <cell r="J109">
            <v>43497</v>
          </cell>
          <cell r="K109">
            <v>0.56040000000000001</v>
          </cell>
          <cell r="L109">
            <v>2.8992</v>
          </cell>
          <cell r="M109">
            <v>43497</v>
          </cell>
          <cell r="N109" t="str">
            <v>нд</v>
          </cell>
          <cell r="O109">
            <v>0</v>
          </cell>
          <cell r="P109">
            <v>2.21774</v>
          </cell>
          <cell r="Q109">
            <v>2.6464500000000002</v>
          </cell>
          <cell r="R109">
            <v>0</v>
          </cell>
          <cell r="S109">
            <v>0</v>
          </cell>
          <cell r="T109">
            <v>2.3364720000000001</v>
          </cell>
          <cell r="U109">
            <v>0</v>
          </cell>
          <cell r="V109">
            <v>2.3364720000000001</v>
          </cell>
          <cell r="W109">
            <v>2.3364720000000001</v>
          </cell>
          <cell r="X109">
            <v>0</v>
          </cell>
          <cell r="Y109">
            <v>2.3364720000000001</v>
          </cell>
          <cell r="Z109">
            <v>0</v>
          </cell>
          <cell r="AA109">
            <v>0</v>
          </cell>
          <cell r="AB109">
            <v>2.3364720000000001</v>
          </cell>
          <cell r="AC109">
            <v>0</v>
          </cell>
          <cell r="AD109">
            <v>0</v>
          </cell>
          <cell r="AE109">
            <v>0</v>
          </cell>
          <cell r="AF109">
            <v>0</v>
          </cell>
          <cell r="AG109">
            <v>0</v>
          </cell>
          <cell r="AH109">
            <v>0</v>
          </cell>
          <cell r="AI109">
            <v>0</v>
          </cell>
          <cell r="AJ109">
            <v>0</v>
          </cell>
          <cell r="AK109">
            <v>0</v>
          </cell>
          <cell r="AL109">
            <v>0</v>
          </cell>
          <cell r="AM109">
            <v>0</v>
          </cell>
          <cell r="AN109">
            <v>0</v>
          </cell>
        </row>
        <row r="110">
          <cell r="C110" t="str">
            <v>I_333(6)_БЭ</v>
          </cell>
          <cell r="D110" t="str">
            <v>Н</v>
          </cell>
          <cell r="E110" t="str">
            <v>нд</v>
          </cell>
          <cell r="F110">
            <v>2022</v>
          </cell>
          <cell r="G110" t="str">
            <v>нд</v>
          </cell>
          <cell r="H110">
            <v>0.56040000000000001</v>
          </cell>
          <cell r="I110">
            <v>2.8992</v>
          </cell>
          <cell r="J110">
            <v>43497</v>
          </cell>
          <cell r="K110">
            <v>0.56040000000000001</v>
          </cell>
          <cell r="L110">
            <v>2.8992</v>
          </cell>
          <cell r="M110">
            <v>43497</v>
          </cell>
          <cell r="N110" t="str">
            <v>нд</v>
          </cell>
          <cell r="O110">
            <v>0</v>
          </cell>
          <cell r="P110">
            <v>2.21774</v>
          </cell>
          <cell r="Q110">
            <v>2.74437</v>
          </cell>
          <cell r="R110">
            <v>0</v>
          </cell>
          <cell r="S110">
            <v>0</v>
          </cell>
          <cell r="T110">
            <v>2.4359999999999999</v>
          </cell>
          <cell r="U110">
            <v>0</v>
          </cell>
          <cell r="V110">
            <v>2.4359999999999999</v>
          </cell>
          <cell r="W110">
            <v>2.4359999999999999</v>
          </cell>
          <cell r="X110">
            <v>0</v>
          </cell>
          <cell r="Y110">
            <v>0</v>
          </cell>
          <cell r="Z110">
            <v>0</v>
          </cell>
          <cell r="AA110">
            <v>0</v>
          </cell>
          <cell r="AB110">
            <v>0</v>
          </cell>
          <cell r="AC110">
            <v>0</v>
          </cell>
          <cell r="AD110">
            <v>0</v>
          </cell>
          <cell r="AE110">
            <v>0</v>
          </cell>
          <cell r="AF110">
            <v>0</v>
          </cell>
          <cell r="AG110">
            <v>0</v>
          </cell>
          <cell r="AH110">
            <v>0</v>
          </cell>
          <cell r="AI110">
            <v>2.4359999999999999</v>
          </cell>
          <cell r="AJ110">
            <v>0</v>
          </cell>
          <cell r="AK110">
            <v>0</v>
          </cell>
          <cell r="AL110">
            <v>2.4359999999999999</v>
          </cell>
          <cell r="AM110">
            <v>0</v>
          </cell>
          <cell r="AN110">
            <v>0</v>
          </cell>
        </row>
        <row r="111">
          <cell r="C111" t="str">
            <v>I_333(8)_БЭ</v>
          </cell>
          <cell r="D111" t="str">
            <v>Н</v>
          </cell>
          <cell r="E111" t="str">
            <v>нд</v>
          </cell>
          <cell r="F111">
            <v>2022</v>
          </cell>
          <cell r="G111" t="str">
            <v>нд</v>
          </cell>
          <cell r="H111">
            <v>0.56040000000000001</v>
          </cell>
          <cell r="I111">
            <v>2.8992</v>
          </cell>
          <cell r="J111">
            <v>43497</v>
          </cell>
          <cell r="K111">
            <v>0.56040000000000001</v>
          </cell>
          <cell r="L111">
            <v>2.8992</v>
          </cell>
          <cell r="M111">
            <v>43497</v>
          </cell>
          <cell r="N111" t="str">
            <v>нд</v>
          </cell>
          <cell r="O111">
            <v>0</v>
          </cell>
          <cell r="P111">
            <v>2.21774</v>
          </cell>
          <cell r="Q111">
            <v>2.74437</v>
          </cell>
          <cell r="R111">
            <v>0</v>
          </cell>
          <cell r="S111">
            <v>0</v>
          </cell>
          <cell r="T111">
            <v>2.4359999999999999</v>
          </cell>
          <cell r="U111">
            <v>0</v>
          </cell>
          <cell r="V111">
            <v>2.4359999999999999</v>
          </cell>
          <cell r="W111">
            <v>2.4359999999999999</v>
          </cell>
          <cell r="X111">
            <v>0</v>
          </cell>
          <cell r="Y111">
            <v>0</v>
          </cell>
          <cell r="Z111">
            <v>0</v>
          </cell>
          <cell r="AA111">
            <v>0</v>
          </cell>
          <cell r="AB111">
            <v>0</v>
          </cell>
          <cell r="AC111">
            <v>0</v>
          </cell>
          <cell r="AD111">
            <v>0</v>
          </cell>
          <cell r="AE111">
            <v>0</v>
          </cell>
          <cell r="AF111">
            <v>0</v>
          </cell>
          <cell r="AG111">
            <v>0</v>
          </cell>
          <cell r="AH111">
            <v>0</v>
          </cell>
          <cell r="AI111">
            <v>2.4359999999999999</v>
          </cell>
          <cell r="AJ111">
            <v>0</v>
          </cell>
          <cell r="AK111">
            <v>0</v>
          </cell>
          <cell r="AL111">
            <v>2.4359999999999999</v>
          </cell>
          <cell r="AM111">
            <v>0</v>
          </cell>
          <cell r="AN111">
            <v>0</v>
          </cell>
        </row>
        <row r="112">
          <cell r="C112" t="str">
            <v>I_334(2)_БЭ</v>
          </cell>
          <cell r="D112" t="str">
            <v>Н</v>
          </cell>
          <cell r="E112" t="str">
            <v>нд</v>
          </cell>
          <cell r="F112">
            <v>2022</v>
          </cell>
          <cell r="G112" t="str">
            <v>нд</v>
          </cell>
          <cell r="H112">
            <v>0.56040000000000001</v>
          </cell>
          <cell r="I112">
            <v>2.8992</v>
          </cell>
          <cell r="J112">
            <v>43497</v>
          </cell>
          <cell r="K112">
            <v>0.56040000000000001</v>
          </cell>
          <cell r="L112">
            <v>2.8992</v>
          </cell>
          <cell r="M112">
            <v>43497</v>
          </cell>
          <cell r="N112" t="str">
            <v>нд</v>
          </cell>
          <cell r="O112">
            <v>0</v>
          </cell>
          <cell r="P112">
            <v>2.21774</v>
          </cell>
          <cell r="Q112">
            <v>2.74437</v>
          </cell>
          <cell r="R112">
            <v>0</v>
          </cell>
          <cell r="S112">
            <v>0</v>
          </cell>
          <cell r="T112">
            <v>2.4359999999999999</v>
          </cell>
          <cell r="U112">
            <v>0</v>
          </cell>
          <cell r="V112">
            <v>2.4359999999999999</v>
          </cell>
          <cell r="W112">
            <v>2.4359999999999999</v>
          </cell>
          <cell r="X112">
            <v>0</v>
          </cell>
          <cell r="Y112">
            <v>0</v>
          </cell>
          <cell r="Z112">
            <v>0</v>
          </cell>
          <cell r="AA112">
            <v>0</v>
          </cell>
          <cell r="AB112">
            <v>0</v>
          </cell>
          <cell r="AC112">
            <v>0</v>
          </cell>
          <cell r="AD112">
            <v>0</v>
          </cell>
          <cell r="AE112">
            <v>0</v>
          </cell>
          <cell r="AF112">
            <v>0</v>
          </cell>
          <cell r="AG112">
            <v>0</v>
          </cell>
          <cell r="AH112">
            <v>0</v>
          </cell>
          <cell r="AI112">
            <v>2.4359999999999999</v>
          </cell>
          <cell r="AJ112">
            <v>0</v>
          </cell>
          <cell r="AK112">
            <v>0</v>
          </cell>
          <cell r="AL112">
            <v>2.4359999999999999</v>
          </cell>
          <cell r="AM112">
            <v>0</v>
          </cell>
          <cell r="AN112">
            <v>0</v>
          </cell>
        </row>
        <row r="113">
          <cell r="C113" t="str">
            <v>I_334(3)_БЭ</v>
          </cell>
          <cell r="D113" t="str">
            <v>Н</v>
          </cell>
          <cell r="E113" t="str">
            <v>нд</v>
          </cell>
          <cell r="F113">
            <v>2022</v>
          </cell>
          <cell r="G113" t="str">
            <v>нд</v>
          </cell>
          <cell r="H113">
            <v>0.56040000000000001</v>
          </cell>
          <cell r="I113">
            <v>2.8992</v>
          </cell>
          <cell r="J113">
            <v>43497</v>
          </cell>
          <cell r="K113">
            <v>0.56040000000000001</v>
          </cell>
          <cell r="L113">
            <v>2.8992</v>
          </cell>
          <cell r="M113">
            <v>43497</v>
          </cell>
          <cell r="N113" t="str">
            <v>нд</v>
          </cell>
          <cell r="O113">
            <v>0</v>
          </cell>
          <cell r="P113">
            <v>2.21774</v>
          </cell>
          <cell r="Q113">
            <v>2.7319200000000001</v>
          </cell>
          <cell r="R113">
            <v>0</v>
          </cell>
          <cell r="S113">
            <v>0</v>
          </cell>
          <cell r="T113">
            <v>2.4359999999999999</v>
          </cell>
          <cell r="U113">
            <v>0</v>
          </cell>
          <cell r="V113">
            <v>2.3420000000000001</v>
          </cell>
          <cell r="W113">
            <v>2.3420000000000001</v>
          </cell>
          <cell r="X113">
            <v>0</v>
          </cell>
          <cell r="Y113">
            <v>0</v>
          </cell>
          <cell r="Z113">
            <v>0</v>
          </cell>
          <cell r="AA113">
            <v>0</v>
          </cell>
          <cell r="AB113">
            <v>0</v>
          </cell>
          <cell r="AC113">
            <v>0</v>
          </cell>
          <cell r="AD113">
            <v>0</v>
          </cell>
          <cell r="AE113">
            <v>0</v>
          </cell>
          <cell r="AF113">
            <v>0</v>
          </cell>
          <cell r="AG113">
            <v>0</v>
          </cell>
          <cell r="AH113">
            <v>0</v>
          </cell>
          <cell r="AI113">
            <v>2.3420000000000001</v>
          </cell>
          <cell r="AJ113">
            <v>0</v>
          </cell>
          <cell r="AK113">
            <v>0</v>
          </cell>
          <cell r="AL113">
            <v>2.3420000000000001</v>
          </cell>
          <cell r="AM113">
            <v>0</v>
          </cell>
          <cell r="AN113">
            <v>0</v>
          </cell>
        </row>
        <row r="114">
          <cell r="C114" t="str">
            <v>I_335(1)_БЭ</v>
          </cell>
          <cell r="D114" t="str">
            <v>Н</v>
          </cell>
          <cell r="E114" t="str">
            <v>нд</v>
          </cell>
          <cell r="F114">
            <v>2021</v>
          </cell>
          <cell r="G114" t="str">
            <v>нд</v>
          </cell>
          <cell r="H114">
            <v>0.56040000000000001</v>
          </cell>
          <cell r="I114">
            <v>2.8992</v>
          </cell>
          <cell r="J114">
            <v>43497</v>
          </cell>
          <cell r="K114">
            <v>0.56040000000000001</v>
          </cell>
          <cell r="L114">
            <v>2.8992</v>
          </cell>
          <cell r="M114">
            <v>43497</v>
          </cell>
          <cell r="N114" t="str">
            <v>нд</v>
          </cell>
          <cell r="O114">
            <v>0</v>
          </cell>
          <cell r="P114">
            <v>2.21774</v>
          </cell>
          <cell r="Q114">
            <v>2.6464500000000002</v>
          </cell>
          <cell r="R114">
            <v>0</v>
          </cell>
          <cell r="S114">
            <v>0</v>
          </cell>
          <cell r="T114">
            <v>2.3364720000000001</v>
          </cell>
          <cell r="U114">
            <v>0</v>
          </cell>
          <cell r="V114">
            <v>2.3364720000000001</v>
          </cell>
          <cell r="W114">
            <v>2.3364720000000001</v>
          </cell>
          <cell r="X114">
            <v>0</v>
          </cell>
          <cell r="Y114">
            <v>2.3364720000000001</v>
          </cell>
          <cell r="Z114">
            <v>0</v>
          </cell>
          <cell r="AA114">
            <v>0</v>
          </cell>
          <cell r="AB114">
            <v>2.3364720000000001</v>
          </cell>
          <cell r="AC114">
            <v>0</v>
          </cell>
          <cell r="AD114">
            <v>0</v>
          </cell>
          <cell r="AE114">
            <v>0</v>
          </cell>
          <cell r="AF114">
            <v>0</v>
          </cell>
          <cell r="AG114">
            <v>0</v>
          </cell>
          <cell r="AH114">
            <v>0</v>
          </cell>
          <cell r="AI114">
            <v>0</v>
          </cell>
          <cell r="AJ114">
            <v>0</v>
          </cell>
          <cell r="AK114">
            <v>0</v>
          </cell>
          <cell r="AL114">
            <v>0</v>
          </cell>
          <cell r="AM114">
            <v>0</v>
          </cell>
          <cell r="AN114">
            <v>0</v>
          </cell>
        </row>
        <row r="115">
          <cell r="C115" t="str">
            <v>I_335(2)_БЭ</v>
          </cell>
          <cell r="D115" t="str">
            <v>Н</v>
          </cell>
          <cell r="E115" t="str">
            <v>нд</v>
          </cell>
          <cell r="F115">
            <v>2022</v>
          </cell>
          <cell r="G115" t="str">
            <v>нд</v>
          </cell>
          <cell r="H115">
            <v>0.56040000000000001</v>
          </cell>
          <cell r="I115">
            <v>2.8992</v>
          </cell>
          <cell r="J115">
            <v>43497</v>
          </cell>
          <cell r="K115">
            <v>0.56040000000000001</v>
          </cell>
          <cell r="L115">
            <v>2.8992</v>
          </cell>
          <cell r="M115">
            <v>43497</v>
          </cell>
          <cell r="N115" t="str">
            <v>нд</v>
          </cell>
          <cell r="O115">
            <v>0</v>
          </cell>
          <cell r="P115">
            <v>2.21774</v>
          </cell>
          <cell r="Q115">
            <v>2.73027</v>
          </cell>
          <cell r="R115">
            <v>0</v>
          </cell>
          <cell r="S115">
            <v>0</v>
          </cell>
          <cell r="T115">
            <v>2.3364720000000001</v>
          </cell>
          <cell r="U115">
            <v>0</v>
          </cell>
          <cell r="V115">
            <v>2.3364720000000001</v>
          </cell>
          <cell r="W115">
            <v>2.3364720000000001</v>
          </cell>
          <cell r="X115">
            <v>0</v>
          </cell>
          <cell r="Y115">
            <v>0.33647199999999999</v>
          </cell>
          <cell r="Z115">
            <v>0</v>
          </cell>
          <cell r="AA115">
            <v>0</v>
          </cell>
          <cell r="AB115">
            <v>0.33647199999999999</v>
          </cell>
          <cell r="AC115">
            <v>0</v>
          </cell>
          <cell r="AD115">
            <v>0</v>
          </cell>
          <cell r="AE115">
            <v>0</v>
          </cell>
          <cell r="AF115">
            <v>0</v>
          </cell>
          <cell r="AG115">
            <v>0</v>
          </cell>
          <cell r="AH115">
            <v>0</v>
          </cell>
          <cell r="AI115">
            <v>2</v>
          </cell>
          <cell r="AJ115">
            <v>0</v>
          </cell>
          <cell r="AK115">
            <v>0</v>
          </cell>
          <cell r="AL115">
            <v>2</v>
          </cell>
          <cell r="AM115">
            <v>0</v>
          </cell>
          <cell r="AN115">
            <v>0</v>
          </cell>
        </row>
        <row r="116">
          <cell r="C116" t="str">
            <v>I_335(5)_БЭ</v>
          </cell>
          <cell r="D116" t="str">
            <v>Н</v>
          </cell>
          <cell r="E116" t="str">
            <v>нд</v>
          </cell>
          <cell r="F116">
            <v>2021</v>
          </cell>
          <cell r="G116" t="str">
            <v>нд</v>
          </cell>
          <cell r="H116">
            <v>0.52</v>
          </cell>
          <cell r="I116">
            <v>2.8992</v>
          </cell>
          <cell r="J116">
            <v>43678</v>
          </cell>
          <cell r="K116">
            <v>0.52</v>
          </cell>
          <cell r="L116">
            <v>2.8992</v>
          </cell>
          <cell r="M116">
            <v>43678</v>
          </cell>
          <cell r="N116" t="str">
            <v>нд</v>
          </cell>
          <cell r="O116">
            <v>0</v>
          </cell>
          <cell r="P116">
            <v>2.21774</v>
          </cell>
          <cell r="Q116">
            <v>2.63504</v>
          </cell>
          <cell r="R116">
            <v>0</v>
          </cell>
          <cell r="S116">
            <v>0</v>
          </cell>
          <cell r="T116">
            <v>2.4614720000000001</v>
          </cell>
          <cell r="U116">
            <v>0</v>
          </cell>
          <cell r="V116">
            <v>2.3364720000000001</v>
          </cell>
          <cell r="W116">
            <v>2.3364720000000001</v>
          </cell>
          <cell r="X116">
            <v>0</v>
          </cell>
          <cell r="Y116">
            <v>2.3364720000000001</v>
          </cell>
          <cell r="Z116">
            <v>0</v>
          </cell>
          <cell r="AA116">
            <v>0</v>
          </cell>
          <cell r="AB116">
            <v>2.3364720000000001</v>
          </cell>
          <cell r="AC116">
            <v>0</v>
          </cell>
          <cell r="AD116">
            <v>0</v>
          </cell>
          <cell r="AE116">
            <v>0</v>
          </cell>
          <cell r="AF116">
            <v>0</v>
          </cell>
          <cell r="AG116">
            <v>0</v>
          </cell>
          <cell r="AH116">
            <v>0</v>
          </cell>
          <cell r="AI116">
            <v>0</v>
          </cell>
          <cell r="AJ116">
            <v>0</v>
          </cell>
          <cell r="AK116">
            <v>0</v>
          </cell>
          <cell r="AL116">
            <v>0</v>
          </cell>
          <cell r="AM116">
            <v>0</v>
          </cell>
          <cell r="AN116">
            <v>0</v>
          </cell>
        </row>
        <row r="117">
          <cell r="C117" t="str">
            <v>I_335(6)_БЭ</v>
          </cell>
          <cell r="D117" t="str">
            <v>Н</v>
          </cell>
          <cell r="E117" t="str">
            <v>нд</v>
          </cell>
          <cell r="F117">
            <v>2022</v>
          </cell>
          <cell r="G117" t="str">
            <v>нд</v>
          </cell>
          <cell r="H117">
            <v>0.56040000000000001</v>
          </cell>
          <cell r="I117">
            <v>2.8992</v>
          </cell>
          <cell r="J117">
            <v>43497</v>
          </cell>
          <cell r="K117">
            <v>0.56040000000000001</v>
          </cell>
          <cell r="L117">
            <v>2.8992</v>
          </cell>
          <cell r="M117">
            <v>43497</v>
          </cell>
          <cell r="N117" t="str">
            <v>нд</v>
          </cell>
          <cell r="O117">
            <v>0</v>
          </cell>
          <cell r="P117">
            <v>2.21774</v>
          </cell>
          <cell r="Q117">
            <v>2.73881</v>
          </cell>
          <cell r="R117">
            <v>0</v>
          </cell>
          <cell r="S117">
            <v>0</v>
          </cell>
          <cell r="T117">
            <v>2.4359999999999999</v>
          </cell>
          <cell r="U117">
            <v>0</v>
          </cell>
          <cell r="V117">
            <v>2.3940000000000001</v>
          </cell>
          <cell r="W117">
            <v>2.3940000000000001</v>
          </cell>
          <cell r="X117">
            <v>0</v>
          </cell>
          <cell r="Y117">
            <v>0</v>
          </cell>
          <cell r="Z117">
            <v>0</v>
          </cell>
          <cell r="AA117">
            <v>0</v>
          </cell>
          <cell r="AB117">
            <v>0</v>
          </cell>
          <cell r="AC117">
            <v>0</v>
          </cell>
          <cell r="AD117">
            <v>0</v>
          </cell>
          <cell r="AE117">
            <v>0</v>
          </cell>
          <cell r="AF117">
            <v>0</v>
          </cell>
          <cell r="AG117">
            <v>0</v>
          </cell>
          <cell r="AH117">
            <v>0</v>
          </cell>
          <cell r="AI117">
            <v>2.3940000000000001</v>
          </cell>
          <cell r="AJ117">
            <v>0</v>
          </cell>
          <cell r="AK117">
            <v>0</v>
          </cell>
          <cell r="AL117">
            <v>2.3940000000000001</v>
          </cell>
          <cell r="AM117">
            <v>0</v>
          </cell>
          <cell r="AN117">
            <v>0</v>
          </cell>
        </row>
        <row r="118">
          <cell r="C118" t="str">
            <v>I_336(5)_БЭ</v>
          </cell>
          <cell r="D118" t="str">
            <v>Н</v>
          </cell>
          <cell r="E118" t="str">
            <v>нд</v>
          </cell>
          <cell r="F118">
            <v>2022</v>
          </cell>
          <cell r="G118" t="str">
            <v>нд</v>
          </cell>
          <cell r="H118">
            <v>0.56040000000000001</v>
          </cell>
          <cell r="I118">
            <v>2.8992</v>
          </cell>
          <cell r="J118">
            <v>43497</v>
          </cell>
          <cell r="K118">
            <v>0.56040000000000001</v>
          </cell>
          <cell r="L118">
            <v>2.8992</v>
          </cell>
          <cell r="M118">
            <v>43497</v>
          </cell>
          <cell r="N118" t="str">
            <v>нд</v>
          </cell>
          <cell r="O118">
            <v>0</v>
          </cell>
          <cell r="P118">
            <v>2.21774</v>
          </cell>
          <cell r="Q118">
            <v>2.73027</v>
          </cell>
          <cell r="R118">
            <v>0</v>
          </cell>
          <cell r="S118">
            <v>0</v>
          </cell>
          <cell r="T118">
            <v>2.3364720000000001</v>
          </cell>
          <cell r="U118">
            <v>0</v>
          </cell>
          <cell r="V118">
            <v>2.3364720000000001</v>
          </cell>
          <cell r="W118">
            <v>2.3364720000000001</v>
          </cell>
          <cell r="X118">
            <v>0</v>
          </cell>
          <cell r="Y118">
            <v>0.33647199999999999</v>
          </cell>
          <cell r="Z118">
            <v>0</v>
          </cell>
          <cell r="AA118">
            <v>0</v>
          </cell>
          <cell r="AB118">
            <v>0.33647199999999999</v>
          </cell>
          <cell r="AC118">
            <v>0</v>
          </cell>
          <cell r="AD118">
            <v>0</v>
          </cell>
          <cell r="AE118">
            <v>0</v>
          </cell>
          <cell r="AF118">
            <v>0</v>
          </cell>
          <cell r="AG118">
            <v>0</v>
          </cell>
          <cell r="AH118">
            <v>0</v>
          </cell>
          <cell r="AI118">
            <v>2</v>
          </cell>
          <cell r="AJ118">
            <v>0</v>
          </cell>
          <cell r="AK118">
            <v>0</v>
          </cell>
          <cell r="AL118">
            <v>2</v>
          </cell>
          <cell r="AM118">
            <v>0</v>
          </cell>
          <cell r="AN118">
            <v>0</v>
          </cell>
        </row>
        <row r="119">
          <cell r="C119" t="str">
            <v>I_340(3)_БЭ</v>
          </cell>
          <cell r="D119" t="str">
            <v>Н</v>
          </cell>
          <cell r="E119" t="str">
            <v>нд</v>
          </cell>
          <cell r="F119">
            <v>2022</v>
          </cell>
          <cell r="G119" t="str">
            <v>нд</v>
          </cell>
          <cell r="H119">
            <v>0.56040000000000001</v>
          </cell>
          <cell r="I119">
            <v>2.8992</v>
          </cell>
          <cell r="J119">
            <v>43497</v>
          </cell>
          <cell r="K119">
            <v>0.56040000000000001</v>
          </cell>
          <cell r="L119">
            <v>2.8992</v>
          </cell>
          <cell r="M119">
            <v>43497</v>
          </cell>
          <cell r="N119" t="str">
            <v>нд</v>
          </cell>
          <cell r="O119">
            <v>0</v>
          </cell>
          <cell r="P119">
            <v>2.21774</v>
          </cell>
          <cell r="Q119">
            <v>2.74437</v>
          </cell>
          <cell r="R119">
            <v>0</v>
          </cell>
          <cell r="S119">
            <v>0</v>
          </cell>
          <cell r="T119">
            <v>2.4359999999999999</v>
          </cell>
          <cell r="U119">
            <v>0</v>
          </cell>
          <cell r="V119">
            <v>2.4359999999999999</v>
          </cell>
          <cell r="W119">
            <v>2.4359999999999999</v>
          </cell>
          <cell r="X119">
            <v>0</v>
          </cell>
          <cell r="Y119">
            <v>0</v>
          </cell>
          <cell r="Z119">
            <v>0</v>
          </cell>
          <cell r="AA119">
            <v>0</v>
          </cell>
          <cell r="AB119">
            <v>0</v>
          </cell>
          <cell r="AC119">
            <v>0</v>
          </cell>
          <cell r="AD119">
            <v>0</v>
          </cell>
          <cell r="AE119">
            <v>0</v>
          </cell>
          <cell r="AF119">
            <v>0</v>
          </cell>
          <cell r="AG119">
            <v>0</v>
          </cell>
          <cell r="AH119">
            <v>0</v>
          </cell>
          <cell r="AI119">
            <v>2.4359999999999999</v>
          </cell>
          <cell r="AJ119">
            <v>0</v>
          </cell>
          <cell r="AK119">
            <v>0</v>
          </cell>
          <cell r="AL119">
            <v>2.4359999999999999</v>
          </cell>
          <cell r="AM119">
            <v>0</v>
          </cell>
          <cell r="AN119">
            <v>0</v>
          </cell>
        </row>
        <row r="120">
          <cell r="C120" t="str">
            <v>I_340(4)_БЭ</v>
          </cell>
          <cell r="D120" t="str">
            <v>Н</v>
          </cell>
          <cell r="E120" t="str">
            <v>нд</v>
          </cell>
          <cell r="F120">
            <v>2022</v>
          </cell>
          <cell r="G120" t="str">
            <v>нд</v>
          </cell>
          <cell r="H120">
            <v>0.56040000000000001</v>
          </cell>
          <cell r="I120">
            <v>2.8992</v>
          </cell>
          <cell r="J120">
            <v>43497</v>
          </cell>
          <cell r="K120">
            <v>0.56040000000000001</v>
          </cell>
          <cell r="L120">
            <v>2.8992</v>
          </cell>
          <cell r="M120">
            <v>43497</v>
          </cell>
          <cell r="N120" t="str">
            <v>нд</v>
          </cell>
          <cell r="O120">
            <v>0</v>
          </cell>
          <cell r="P120">
            <v>2.21774</v>
          </cell>
          <cell r="Q120">
            <v>2.74437</v>
          </cell>
          <cell r="R120">
            <v>0</v>
          </cell>
          <cell r="S120">
            <v>0</v>
          </cell>
          <cell r="T120">
            <v>2.4359999999999999</v>
          </cell>
          <cell r="U120">
            <v>0</v>
          </cell>
          <cell r="V120">
            <v>2.4359999999999999</v>
          </cell>
          <cell r="W120">
            <v>2.4359999999999999</v>
          </cell>
          <cell r="X120">
            <v>0</v>
          </cell>
          <cell r="Y120">
            <v>0</v>
          </cell>
          <cell r="Z120">
            <v>0</v>
          </cell>
          <cell r="AA120">
            <v>0</v>
          </cell>
          <cell r="AB120">
            <v>0</v>
          </cell>
          <cell r="AC120">
            <v>0</v>
          </cell>
          <cell r="AD120">
            <v>0</v>
          </cell>
          <cell r="AE120">
            <v>0</v>
          </cell>
          <cell r="AF120">
            <v>0</v>
          </cell>
          <cell r="AG120">
            <v>0</v>
          </cell>
          <cell r="AH120">
            <v>0</v>
          </cell>
          <cell r="AI120">
            <v>2.4359999999999999</v>
          </cell>
          <cell r="AJ120">
            <v>0</v>
          </cell>
          <cell r="AK120">
            <v>0</v>
          </cell>
          <cell r="AL120">
            <v>2.4359999999999999</v>
          </cell>
          <cell r="AM120">
            <v>0</v>
          </cell>
          <cell r="AN120">
            <v>0</v>
          </cell>
        </row>
        <row r="121">
          <cell r="C121" t="str">
            <v>I_340(5)_БЭ</v>
          </cell>
          <cell r="D121" t="str">
            <v>Н</v>
          </cell>
          <cell r="E121" t="str">
            <v>нд</v>
          </cell>
          <cell r="F121">
            <v>2022</v>
          </cell>
          <cell r="G121" t="str">
            <v>нд</v>
          </cell>
          <cell r="H121">
            <v>0.56040000000000001</v>
          </cell>
          <cell r="I121">
            <v>2.8992</v>
          </cell>
          <cell r="J121">
            <v>43497</v>
          </cell>
          <cell r="K121">
            <v>0.56040000000000001</v>
          </cell>
          <cell r="L121">
            <v>2.8992</v>
          </cell>
          <cell r="M121">
            <v>43497</v>
          </cell>
          <cell r="N121" t="str">
            <v>нд</v>
          </cell>
          <cell r="O121">
            <v>0</v>
          </cell>
          <cell r="P121">
            <v>2.21774</v>
          </cell>
          <cell r="Q121">
            <v>2.74437</v>
          </cell>
          <cell r="R121">
            <v>0</v>
          </cell>
          <cell r="S121">
            <v>0</v>
          </cell>
          <cell r="T121">
            <v>2.4359999999999999</v>
          </cell>
          <cell r="U121">
            <v>0</v>
          </cell>
          <cell r="V121">
            <v>2.4359999999999999</v>
          </cell>
          <cell r="W121">
            <v>2.4359999999999999</v>
          </cell>
          <cell r="X121">
            <v>0</v>
          </cell>
          <cell r="Y121">
            <v>0</v>
          </cell>
          <cell r="Z121">
            <v>0</v>
          </cell>
          <cell r="AA121">
            <v>0</v>
          </cell>
          <cell r="AB121">
            <v>0</v>
          </cell>
          <cell r="AC121">
            <v>0</v>
          </cell>
          <cell r="AD121">
            <v>0</v>
          </cell>
          <cell r="AE121">
            <v>0</v>
          </cell>
          <cell r="AF121">
            <v>0</v>
          </cell>
          <cell r="AG121">
            <v>0</v>
          </cell>
          <cell r="AH121">
            <v>0</v>
          </cell>
          <cell r="AI121">
            <v>2.4359999999999999</v>
          </cell>
          <cell r="AJ121">
            <v>0</v>
          </cell>
          <cell r="AK121">
            <v>0</v>
          </cell>
          <cell r="AL121">
            <v>2.4359999999999999</v>
          </cell>
          <cell r="AM121">
            <v>0</v>
          </cell>
          <cell r="AN121">
            <v>0</v>
          </cell>
        </row>
        <row r="122">
          <cell r="C122" t="str">
            <v>I_341(1)_БЭ</v>
          </cell>
          <cell r="D122" t="str">
            <v>Н</v>
          </cell>
          <cell r="E122" t="str">
            <v>нд</v>
          </cell>
          <cell r="F122">
            <v>2022</v>
          </cell>
          <cell r="G122" t="str">
            <v>нд</v>
          </cell>
          <cell r="H122">
            <v>0.56040000000000001</v>
          </cell>
          <cell r="I122">
            <v>2.8992</v>
          </cell>
          <cell r="J122">
            <v>43497</v>
          </cell>
          <cell r="K122">
            <v>0.56040000000000001</v>
          </cell>
          <cell r="L122">
            <v>2.8992</v>
          </cell>
          <cell r="M122">
            <v>43497</v>
          </cell>
          <cell r="N122" t="str">
            <v>нд</v>
          </cell>
          <cell r="O122">
            <v>0</v>
          </cell>
          <cell r="P122">
            <v>2.21774</v>
          </cell>
          <cell r="Q122">
            <v>2.74437</v>
          </cell>
          <cell r="R122">
            <v>0</v>
          </cell>
          <cell r="S122">
            <v>0</v>
          </cell>
          <cell r="T122">
            <v>2.4359999999999999</v>
          </cell>
          <cell r="U122">
            <v>0</v>
          </cell>
          <cell r="V122">
            <v>2.4359999999999999</v>
          </cell>
          <cell r="W122">
            <v>2.4359999999999999</v>
          </cell>
          <cell r="X122">
            <v>0</v>
          </cell>
          <cell r="Y122">
            <v>0</v>
          </cell>
          <cell r="Z122">
            <v>0</v>
          </cell>
          <cell r="AA122">
            <v>0</v>
          </cell>
          <cell r="AB122">
            <v>0</v>
          </cell>
          <cell r="AC122">
            <v>0</v>
          </cell>
          <cell r="AD122">
            <v>0</v>
          </cell>
          <cell r="AE122">
            <v>0</v>
          </cell>
          <cell r="AF122">
            <v>0</v>
          </cell>
          <cell r="AG122">
            <v>0</v>
          </cell>
          <cell r="AH122">
            <v>0</v>
          </cell>
          <cell r="AI122">
            <v>2.4359999999999999</v>
          </cell>
          <cell r="AJ122">
            <v>0</v>
          </cell>
          <cell r="AK122">
            <v>0</v>
          </cell>
          <cell r="AL122">
            <v>2.4359999999999999</v>
          </cell>
          <cell r="AM122">
            <v>0</v>
          </cell>
          <cell r="AN122">
            <v>0</v>
          </cell>
        </row>
        <row r="123">
          <cell r="C123" t="str">
            <v>I_341(2)_БЭ</v>
          </cell>
          <cell r="D123" t="str">
            <v>Н</v>
          </cell>
          <cell r="E123" t="str">
            <v>нд</v>
          </cell>
          <cell r="F123">
            <v>2022</v>
          </cell>
          <cell r="G123" t="str">
            <v>нд</v>
          </cell>
          <cell r="H123">
            <v>0.56040000000000001</v>
          </cell>
          <cell r="I123">
            <v>2.8992</v>
          </cell>
          <cell r="J123">
            <v>43497</v>
          </cell>
          <cell r="K123">
            <v>0.56040000000000001</v>
          </cell>
          <cell r="L123">
            <v>2.8992</v>
          </cell>
          <cell r="M123">
            <v>43497</v>
          </cell>
          <cell r="N123" t="str">
            <v>нд</v>
          </cell>
          <cell r="O123">
            <v>0</v>
          </cell>
          <cell r="P123">
            <v>2.21774</v>
          </cell>
          <cell r="Q123">
            <v>2.74437</v>
          </cell>
          <cell r="R123">
            <v>0</v>
          </cell>
          <cell r="S123">
            <v>0</v>
          </cell>
          <cell r="T123">
            <v>2.4359999999999999</v>
          </cell>
          <cell r="U123">
            <v>0</v>
          </cell>
          <cell r="V123">
            <v>2.4359999999999999</v>
          </cell>
          <cell r="W123">
            <v>2.4359999999999999</v>
          </cell>
          <cell r="X123">
            <v>0</v>
          </cell>
          <cell r="Y123">
            <v>0</v>
          </cell>
          <cell r="Z123">
            <v>0</v>
          </cell>
          <cell r="AA123">
            <v>0</v>
          </cell>
          <cell r="AB123">
            <v>0</v>
          </cell>
          <cell r="AC123">
            <v>0</v>
          </cell>
          <cell r="AD123">
            <v>0</v>
          </cell>
          <cell r="AE123">
            <v>0</v>
          </cell>
          <cell r="AF123">
            <v>0</v>
          </cell>
          <cell r="AG123">
            <v>0</v>
          </cell>
          <cell r="AH123">
            <v>0</v>
          </cell>
          <cell r="AI123">
            <v>2.4359999999999999</v>
          </cell>
          <cell r="AJ123">
            <v>0</v>
          </cell>
          <cell r="AK123">
            <v>0</v>
          </cell>
          <cell r="AL123">
            <v>2.4359999999999999</v>
          </cell>
          <cell r="AM123">
            <v>0</v>
          </cell>
          <cell r="AN123">
            <v>0</v>
          </cell>
        </row>
        <row r="124">
          <cell r="C124" t="str">
            <v>I_341(4)_БЭ</v>
          </cell>
          <cell r="D124" t="str">
            <v>Н</v>
          </cell>
          <cell r="E124" t="str">
            <v>нд</v>
          </cell>
          <cell r="F124">
            <v>2022</v>
          </cell>
          <cell r="G124" t="str">
            <v>нд</v>
          </cell>
          <cell r="H124">
            <v>0.56040000000000001</v>
          </cell>
          <cell r="I124">
            <v>2.8992</v>
          </cell>
          <cell r="J124">
            <v>43497</v>
          </cell>
          <cell r="K124">
            <v>0.56040000000000001</v>
          </cell>
          <cell r="L124">
            <v>2.8992</v>
          </cell>
          <cell r="M124">
            <v>43497</v>
          </cell>
          <cell r="N124" t="str">
            <v>нд</v>
          </cell>
          <cell r="O124">
            <v>0</v>
          </cell>
          <cell r="P124">
            <v>2.21774</v>
          </cell>
          <cell r="Q124">
            <v>2.74437</v>
          </cell>
          <cell r="R124">
            <v>0</v>
          </cell>
          <cell r="S124">
            <v>0</v>
          </cell>
          <cell r="T124">
            <v>2.4359999999999999</v>
          </cell>
          <cell r="U124">
            <v>0</v>
          </cell>
          <cell r="V124">
            <v>2.4359999999999999</v>
          </cell>
          <cell r="W124">
            <v>2.4359999999999999</v>
          </cell>
          <cell r="X124">
            <v>0</v>
          </cell>
          <cell r="Y124">
            <v>0</v>
          </cell>
          <cell r="Z124">
            <v>0</v>
          </cell>
          <cell r="AA124">
            <v>0</v>
          </cell>
          <cell r="AB124">
            <v>0</v>
          </cell>
          <cell r="AC124">
            <v>0</v>
          </cell>
          <cell r="AD124">
            <v>0</v>
          </cell>
          <cell r="AE124">
            <v>0</v>
          </cell>
          <cell r="AF124">
            <v>0</v>
          </cell>
          <cell r="AG124">
            <v>0</v>
          </cell>
          <cell r="AH124">
            <v>0</v>
          </cell>
          <cell r="AI124">
            <v>2.4359999999999999</v>
          </cell>
          <cell r="AJ124">
            <v>0</v>
          </cell>
          <cell r="AK124">
            <v>0</v>
          </cell>
          <cell r="AL124">
            <v>2.4359999999999999</v>
          </cell>
          <cell r="AM124">
            <v>0</v>
          </cell>
          <cell r="AN124">
            <v>0</v>
          </cell>
        </row>
        <row r="125">
          <cell r="C125" t="str">
            <v>J_888(10)_БЭ</v>
          </cell>
          <cell r="D125" t="str">
            <v>Н</v>
          </cell>
          <cell r="E125" t="str">
            <v>нд</v>
          </cell>
          <cell r="F125">
            <v>2023</v>
          </cell>
          <cell r="G125" t="str">
            <v>нд</v>
          </cell>
          <cell r="H125" t="str">
            <v>нд</v>
          </cell>
          <cell r="I125" t="str">
            <v>нд</v>
          </cell>
          <cell r="J125" t="str">
            <v>нд</v>
          </cell>
          <cell r="K125" t="str">
            <v>нд</v>
          </cell>
          <cell r="L125" t="str">
            <v>нд</v>
          </cell>
          <cell r="M125" t="str">
            <v>нд</v>
          </cell>
          <cell r="N125" t="str">
            <v>нд</v>
          </cell>
          <cell r="O125">
            <v>0</v>
          </cell>
          <cell r="P125">
            <v>2.21774</v>
          </cell>
          <cell r="Q125">
            <v>2.76973</v>
          </cell>
          <cell r="R125">
            <v>0</v>
          </cell>
          <cell r="S125">
            <v>0</v>
          </cell>
          <cell r="T125">
            <v>2.4359999999999999</v>
          </cell>
          <cell r="U125">
            <v>0</v>
          </cell>
          <cell r="V125">
            <v>2.4359999999999999</v>
          </cell>
          <cell r="W125">
            <v>2.4359999999999999</v>
          </cell>
          <cell r="X125">
            <v>0</v>
          </cell>
          <cell r="Y125">
            <v>0</v>
          </cell>
          <cell r="Z125">
            <v>0</v>
          </cell>
          <cell r="AA125">
            <v>0</v>
          </cell>
          <cell r="AB125">
            <v>0</v>
          </cell>
          <cell r="AC125">
            <v>0</v>
          </cell>
          <cell r="AD125">
            <v>0</v>
          </cell>
          <cell r="AE125">
            <v>0</v>
          </cell>
          <cell r="AF125">
            <v>0</v>
          </cell>
          <cell r="AG125">
            <v>0</v>
          </cell>
          <cell r="AH125">
            <v>0</v>
          </cell>
          <cell r="AI125">
            <v>1.8360000000000001</v>
          </cell>
          <cell r="AJ125">
            <v>0</v>
          </cell>
          <cell r="AK125">
            <v>0</v>
          </cell>
          <cell r="AL125">
            <v>1.8360000000000001</v>
          </cell>
          <cell r="AM125">
            <v>0</v>
          </cell>
          <cell r="AN125">
            <v>0</v>
          </cell>
        </row>
        <row r="126">
          <cell r="C126" t="str">
            <v>J_888(12)_БЭ</v>
          </cell>
          <cell r="D126" t="str">
            <v>Н</v>
          </cell>
          <cell r="E126" t="str">
            <v>нд</v>
          </cell>
          <cell r="F126">
            <v>2023</v>
          </cell>
          <cell r="G126" t="str">
            <v>нд</v>
          </cell>
          <cell r="H126" t="str">
            <v>нд</v>
          </cell>
          <cell r="I126" t="str">
            <v>нд</v>
          </cell>
          <cell r="J126" t="str">
            <v>нд</v>
          </cell>
          <cell r="K126" t="str">
            <v>нд</v>
          </cell>
          <cell r="L126" t="str">
            <v>нд</v>
          </cell>
          <cell r="M126" t="str">
            <v>нд</v>
          </cell>
          <cell r="N126" t="str">
            <v>нд</v>
          </cell>
          <cell r="O126">
            <v>0</v>
          </cell>
          <cell r="P126">
            <v>2.21774</v>
          </cell>
          <cell r="Q126">
            <v>2.8288899999999999</v>
          </cell>
          <cell r="R126">
            <v>0</v>
          </cell>
          <cell r="S126">
            <v>0</v>
          </cell>
          <cell r="T126">
            <v>2.4359999999999999</v>
          </cell>
          <cell r="U126">
            <v>0</v>
          </cell>
          <cell r="V126">
            <v>2.4359999999999999</v>
          </cell>
          <cell r="W126">
            <v>2.4359999999999999</v>
          </cell>
          <cell r="X126">
            <v>0</v>
          </cell>
          <cell r="Y126">
            <v>0</v>
          </cell>
          <cell r="Z126">
            <v>0</v>
          </cell>
          <cell r="AA126">
            <v>0</v>
          </cell>
          <cell r="AB126">
            <v>0</v>
          </cell>
          <cell r="AC126">
            <v>0</v>
          </cell>
          <cell r="AD126">
            <v>0</v>
          </cell>
          <cell r="AE126">
            <v>0</v>
          </cell>
          <cell r="AF126">
            <v>0</v>
          </cell>
          <cell r="AG126">
            <v>0</v>
          </cell>
          <cell r="AH126">
            <v>0</v>
          </cell>
          <cell r="AI126">
            <v>0.436</v>
          </cell>
          <cell r="AJ126">
            <v>0</v>
          </cell>
          <cell r="AK126">
            <v>0</v>
          </cell>
          <cell r="AL126">
            <v>0.436</v>
          </cell>
          <cell r="AM126">
            <v>0</v>
          </cell>
          <cell r="AN126">
            <v>0</v>
          </cell>
        </row>
        <row r="127">
          <cell r="C127" t="str">
            <v>J_888(9)_БЭ</v>
          </cell>
          <cell r="D127" t="str">
            <v>Н</v>
          </cell>
          <cell r="E127" t="str">
            <v>нд</v>
          </cell>
          <cell r="F127">
            <v>2021</v>
          </cell>
          <cell r="G127" t="str">
            <v>нд</v>
          </cell>
          <cell r="H127" t="str">
            <v>нд</v>
          </cell>
          <cell r="I127" t="str">
            <v>нд</v>
          </cell>
          <cell r="J127" t="str">
            <v>нд</v>
          </cell>
          <cell r="K127" t="str">
            <v>нд</v>
          </cell>
          <cell r="L127" t="str">
            <v>нд</v>
          </cell>
          <cell r="M127" t="str">
            <v>нд</v>
          </cell>
          <cell r="N127" t="str">
            <v>нд</v>
          </cell>
          <cell r="O127">
            <v>0</v>
          </cell>
          <cell r="P127">
            <v>2.21774</v>
          </cell>
          <cell r="Q127">
            <v>2.6464500000000002</v>
          </cell>
          <cell r="R127">
            <v>0</v>
          </cell>
          <cell r="S127">
            <v>0</v>
          </cell>
          <cell r="T127">
            <v>2.3364720000000001</v>
          </cell>
          <cell r="U127">
            <v>0</v>
          </cell>
          <cell r="V127">
            <v>2.3364720000000001</v>
          </cell>
          <cell r="W127">
            <v>2.3364720000000001</v>
          </cell>
          <cell r="X127">
            <v>0</v>
          </cell>
          <cell r="Y127">
            <v>2.3364720000000001</v>
          </cell>
          <cell r="Z127">
            <v>0</v>
          </cell>
          <cell r="AA127">
            <v>0</v>
          </cell>
          <cell r="AB127">
            <v>2.3364720000000001</v>
          </cell>
          <cell r="AC127">
            <v>0</v>
          </cell>
          <cell r="AD127">
            <v>0</v>
          </cell>
          <cell r="AE127">
            <v>0</v>
          </cell>
          <cell r="AF127">
            <v>0</v>
          </cell>
          <cell r="AG127">
            <v>0</v>
          </cell>
          <cell r="AH127">
            <v>0</v>
          </cell>
          <cell r="AI127">
            <v>0</v>
          </cell>
          <cell r="AJ127">
            <v>0</v>
          </cell>
          <cell r="AK127">
            <v>0</v>
          </cell>
          <cell r="AL127">
            <v>0</v>
          </cell>
          <cell r="AM127">
            <v>0</v>
          </cell>
          <cell r="AN127">
            <v>0</v>
          </cell>
        </row>
        <row r="128">
          <cell r="C128" t="str">
            <v>I_28(3)_БЭ</v>
          </cell>
          <cell r="D128" t="str">
            <v>Н</v>
          </cell>
          <cell r="E128" t="str">
            <v>нд</v>
          </cell>
          <cell r="F128">
            <v>2022</v>
          </cell>
          <cell r="G128" t="str">
            <v>нд</v>
          </cell>
          <cell r="H128" t="str">
            <v>нд</v>
          </cell>
          <cell r="I128" t="str">
            <v>нд</v>
          </cell>
          <cell r="J128" t="str">
            <v>нд</v>
          </cell>
          <cell r="K128" t="str">
            <v>нд</v>
          </cell>
          <cell r="L128" t="str">
            <v>нд</v>
          </cell>
          <cell r="M128" t="str">
            <v>нд</v>
          </cell>
          <cell r="N128" t="str">
            <v>нд</v>
          </cell>
          <cell r="O128">
            <v>0</v>
          </cell>
          <cell r="P128">
            <v>3.8191999999999999</v>
          </cell>
          <cell r="Q128">
            <v>4.5615399999999999</v>
          </cell>
          <cell r="R128">
            <v>0</v>
          </cell>
          <cell r="S128">
            <v>0</v>
          </cell>
          <cell r="T128">
            <v>3.1011864400000002</v>
          </cell>
          <cell r="U128">
            <v>0</v>
          </cell>
          <cell r="V128">
            <v>3.1011864400000002</v>
          </cell>
          <cell r="W128">
            <v>3.1011864400000002</v>
          </cell>
          <cell r="X128">
            <v>0</v>
          </cell>
          <cell r="Y128">
            <v>0</v>
          </cell>
          <cell r="Z128">
            <v>0</v>
          </cell>
          <cell r="AA128">
            <v>0</v>
          </cell>
          <cell r="AB128">
            <v>0</v>
          </cell>
          <cell r="AC128">
            <v>0</v>
          </cell>
          <cell r="AD128">
            <v>0</v>
          </cell>
          <cell r="AE128">
            <v>0</v>
          </cell>
          <cell r="AF128">
            <v>0</v>
          </cell>
          <cell r="AG128">
            <v>0</v>
          </cell>
          <cell r="AH128">
            <v>0</v>
          </cell>
          <cell r="AI128">
            <v>3.1011864400000002</v>
          </cell>
          <cell r="AJ128">
            <v>0</v>
          </cell>
          <cell r="AK128">
            <v>0</v>
          </cell>
          <cell r="AL128">
            <v>3.1011864400000002</v>
          </cell>
          <cell r="AM128">
            <v>0</v>
          </cell>
          <cell r="AN128">
            <v>0</v>
          </cell>
        </row>
        <row r="129">
          <cell r="C129" t="str">
            <v>I_28(4)_БЭ</v>
          </cell>
          <cell r="D129" t="str">
            <v>Н</v>
          </cell>
          <cell r="E129" t="str">
            <v>нд</v>
          </cell>
          <cell r="F129">
            <v>2022</v>
          </cell>
          <cell r="G129" t="str">
            <v>нд</v>
          </cell>
          <cell r="H129" t="str">
            <v>нд</v>
          </cell>
          <cell r="I129" t="str">
            <v>нд</v>
          </cell>
          <cell r="J129" t="str">
            <v>нд</v>
          </cell>
          <cell r="K129" t="str">
            <v>нд</v>
          </cell>
          <cell r="L129" t="str">
            <v>нд</v>
          </cell>
          <cell r="M129" t="str">
            <v>нд</v>
          </cell>
          <cell r="N129" t="str">
            <v>нд</v>
          </cell>
          <cell r="O129">
            <v>0</v>
          </cell>
          <cell r="P129">
            <v>4.7316200000000004</v>
          </cell>
          <cell r="Q129">
            <v>5.8552</v>
          </cell>
          <cell r="R129">
            <v>0</v>
          </cell>
          <cell r="S129">
            <v>0</v>
          </cell>
          <cell r="T129">
            <v>3.1011864400000002</v>
          </cell>
          <cell r="U129">
            <v>0</v>
          </cell>
          <cell r="V129">
            <v>3.1011864400000002</v>
          </cell>
          <cell r="W129">
            <v>3.1011864400000002</v>
          </cell>
          <cell r="X129">
            <v>0</v>
          </cell>
          <cell r="Y129">
            <v>0</v>
          </cell>
          <cell r="Z129">
            <v>0</v>
          </cell>
          <cell r="AA129">
            <v>0</v>
          </cell>
          <cell r="AB129">
            <v>0</v>
          </cell>
          <cell r="AC129">
            <v>0</v>
          </cell>
          <cell r="AD129">
            <v>0</v>
          </cell>
          <cell r="AE129">
            <v>0</v>
          </cell>
          <cell r="AF129">
            <v>0</v>
          </cell>
          <cell r="AG129">
            <v>0</v>
          </cell>
          <cell r="AH129">
            <v>0</v>
          </cell>
          <cell r="AI129">
            <v>3.1011864400000002</v>
          </cell>
          <cell r="AJ129">
            <v>0</v>
          </cell>
          <cell r="AK129">
            <v>0</v>
          </cell>
          <cell r="AL129">
            <v>3.1011864400000002</v>
          </cell>
          <cell r="AM129">
            <v>0</v>
          </cell>
          <cell r="AN129">
            <v>0</v>
          </cell>
        </row>
        <row r="130">
          <cell r="C130" t="str">
            <v>J_9417_БЭ</v>
          </cell>
          <cell r="D130" t="str">
            <v>Н</v>
          </cell>
          <cell r="E130" t="str">
            <v>нд</v>
          </cell>
          <cell r="F130">
            <v>2025</v>
          </cell>
          <cell r="G130" t="str">
            <v>нд</v>
          </cell>
          <cell r="H130" t="str">
            <v>нд</v>
          </cell>
          <cell r="I130" t="str">
            <v>нд</v>
          </cell>
          <cell r="J130" t="str">
            <v>нд</v>
          </cell>
          <cell r="K130" t="str">
            <v>нд</v>
          </cell>
          <cell r="L130" t="str">
            <v>нд</v>
          </cell>
          <cell r="M130" t="str">
            <v>нд</v>
          </cell>
          <cell r="N130" t="str">
            <v>нд</v>
          </cell>
          <cell r="O130">
            <v>0</v>
          </cell>
          <cell r="P130">
            <v>127.17504</v>
          </cell>
          <cell r="Q130">
            <v>175.72717</v>
          </cell>
          <cell r="R130">
            <v>0</v>
          </cell>
          <cell r="S130">
            <v>0</v>
          </cell>
          <cell r="T130">
            <v>129.57759999999999</v>
          </cell>
          <cell r="U130">
            <v>0</v>
          </cell>
          <cell r="V130">
            <v>129.57759999999999</v>
          </cell>
          <cell r="W130">
            <v>129.57759999999999</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row>
        <row r="131">
          <cell r="C131" t="str">
            <v>F_112.1_БЭ</v>
          </cell>
          <cell r="D131" t="str">
            <v>Н</v>
          </cell>
          <cell r="E131" t="str">
            <v>нд</v>
          </cell>
          <cell r="F131">
            <v>2024</v>
          </cell>
          <cell r="G131" t="str">
            <v>нд</v>
          </cell>
          <cell r="H131" t="str">
            <v>нд</v>
          </cell>
          <cell r="I131" t="str">
            <v>нд</v>
          </cell>
          <cell r="J131" t="str">
            <v>нд</v>
          </cell>
          <cell r="K131" t="str">
            <v>нд</v>
          </cell>
          <cell r="L131" t="str">
            <v>нд</v>
          </cell>
          <cell r="M131" t="str">
            <v>нд</v>
          </cell>
          <cell r="N131" t="str">
            <v>нд</v>
          </cell>
          <cell r="O131">
            <v>0</v>
          </cell>
          <cell r="P131">
            <v>18.673919999999999</v>
          </cell>
          <cell r="Q131">
            <v>23.93299</v>
          </cell>
          <cell r="R131">
            <v>0</v>
          </cell>
          <cell r="S131">
            <v>0</v>
          </cell>
          <cell r="T131">
            <v>6.306</v>
          </cell>
          <cell r="U131">
            <v>0</v>
          </cell>
          <cell r="V131">
            <v>6.306</v>
          </cell>
          <cell r="W131">
            <v>6.306</v>
          </cell>
          <cell r="X131">
            <v>0</v>
          </cell>
          <cell r="Y131">
            <v>0</v>
          </cell>
          <cell r="Z131">
            <v>0</v>
          </cell>
          <cell r="AA131">
            <v>0</v>
          </cell>
          <cell r="AB131">
            <v>0</v>
          </cell>
          <cell r="AC131">
            <v>0</v>
          </cell>
          <cell r="AD131">
            <v>0</v>
          </cell>
          <cell r="AE131">
            <v>0</v>
          </cell>
          <cell r="AF131">
            <v>0</v>
          </cell>
          <cell r="AG131">
            <v>0</v>
          </cell>
          <cell r="AH131">
            <v>0</v>
          </cell>
          <cell r="AI131">
            <v>0.30599999999999999</v>
          </cell>
          <cell r="AJ131">
            <v>0</v>
          </cell>
          <cell r="AK131">
            <v>0</v>
          </cell>
          <cell r="AL131">
            <v>0.30599999999999999</v>
          </cell>
          <cell r="AM131">
            <v>0</v>
          </cell>
          <cell r="AN131">
            <v>0</v>
          </cell>
        </row>
        <row r="132">
          <cell r="C132" t="str">
            <v>H_3.10_БЭ</v>
          </cell>
          <cell r="D132" t="str">
            <v>Н</v>
          </cell>
          <cell r="E132" t="str">
            <v>нд</v>
          </cell>
          <cell r="F132">
            <v>2024</v>
          </cell>
          <cell r="G132" t="str">
            <v>нд</v>
          </cell>
          <cell r="H132" t="str">
            <v>нд</v>
          </cell>
          <cell r="I132" t="str">
            <v>нд</v>
          </cell>
          <cell r="J132" t="str">
            <v>нд</v>
          </cell>
          <cell r="K132" t="str">
            <v>нд</v>
          </cell>
          <cell r="L132" t="str">
            <v>нд</v>
          </cell>
          <cell r="M132" t="str">
            <v>нд</v>
          </cell>
          <cell r="N132" t="str">
            <v>нд</v>
          </cell>
          <cell r="O132">
            <v>0</v>
          </cell>
          <cell r="P132">
            <v>24.06643</v>
          </cell>
          <cell r="Q132">
            <v>31.643930000000001</v>
          </cell>
          <cell r="R132">
            <v>0</v>
          </cell>
          <cell r="S132">
            <v>0</v>
          </cell>
          <cell r="T132">
            <v>10.199999999999999</v>
          </cell>
          <cell r="U132">
            <v>0</v>
          </cell>
          <cell r="V132">
            <v>10.199999999999999</v>
          </cell>
          <cell r="W132">
            <v>10.199999999999999</v>
          </cell>
          <cell r="X132">
            <v>0</v>
          </cell>
          <cell r="Y132">
            <v>0</v>
          </cell>
          <cell r="Z132">
            <v>0</v>
          </cell>
          <cell r="AA132">
            <v>0</v>
          </cell>
          <cell r="AB132">
            <v>0</v>
          </cell>
          <cell r="AC132">
            <v>0</v>
          </cell>
          <cell r="AD132">
            <v>0</v>
          </cell>
          <cell r="AE132">
            <v>0</v>
          </cell>
          <cell r="AF132">
            <v>0</v>
          </cell>
          <cell r="AG132">
            <v>0</v>
          </cell>
          <cell r="AH132">
            <v>0</v>
          </cell>
          <cell r="AI132">
            <v>0.6</v>
          </cell>
          <cell r="AJ132">
            <v>0</v>
          </cell>
          <cell r="AK132">
            <v>0</v>
          </cell>
          <cell r="AL132">
            <v>0.6</v>
          </cell>
          <cell r="AM132">
            <v>0</v>
          </cell>
          <cell r="AN132">
            <v>0</v>
          </cell>
        </row>
        <row r="133">
          <cell r="C133" t="str">
            <v>J_810_БЭ</v>
          </cell>
          <cell r="D133" t="str">
            <v>Н</v>
          </cell>
          <cell r="E133" t="str">
            <v>нд</v>
          </cell>
          <cell r="F133">
            <v>2025</v>
          </cell>
          <cell r="G133" t="str">
            <v>нд</v>
          </cell>
          <cell r="H133" t="str">
            <v>нд</v>
          </cell>
          <cell r="I133" t="str">
            <v>нд</v>
          </cell>
          <cell r="J133" t="str">
            <v>нд</v>
          </cell>
          <cell r="K133" t="str">
            <v>нд</v>
          </cell>
          <cell r="L133" t="str">
            <v>нд</v>
          </cell>
          <cell r="M133" t="str">
            <v>нд</v>
          </cell>
          <cell r="N133" t="str">
            <v>нд</v>
          </cell>
          <cell r="O133">
            <v>0</v>
          </cell>
          <cell r="P133">
            <v>526.93694000000005</v>
          </cell>
          <cell r="Q133">
            <v>722.61494000000005</v>
          </cell>
          <cell r="R133">
            <v>0</v>
          </cell>
          <cell r="S133">
            <v>0</v>
          </cell>
          <cell r="T133">
            <v>99.5</v>
          </cell>
          <cell r="U133">
            <v>0</v>
          </cell>
          <cell r="V133">
            <v>99.5</v>
          </cell>
          <cell r="W133">
            <v>99.5</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row>
        <row r="134">
          <cell r="C134" t="str">
            <v>F_83_ГАЭС</v>
          </cell>
          <cell r="D134" t="str">
            <v>Н</v>
          </cell>
          <cell r="E134" t="str">
            <v>нд</v>
          </cell>
          <cell r="F134">
            <v>2025</v>
          </cell>
          <cell r="G134" t="str">
            <v>нд</v>
          </cell>
          <cell r="H134" t="str">
            <v>нд</v>
          </cell>
          <cell r="I134" t="str">
            <v>нд</v>
          </cell>
          <cell r="J134" t="str">
            <v>нд</v>
          </cell>
          <cell r="K134" t="str">
            <v>нд</v>
          </cell>
          <cell r="L134" t="str">
            <v>нд</v>
          </cell>
          <cell r="M134" t="str">
            <v>нд</v>
          </cell>
          <cell r="N134" t="str">
            <v>нд</v>
          </cell>
          <cell r="O134">
            <v>0</v>
          </cell>
          <cell r="P134">
            <v>22.75685</v>
          </cell>
          <cell r="Q134">
            <v>30.354040000000001</v>
          </cell>
          <cell r="R134">
            <v>0</v>
          </cell>
          <cell r="S134">
            <v>0</v>
          </cell>
          <cell r="T134">
            <v>12.44946</v>
          </cell>
          <cell r="U134">
            <v>0</v>
          </cell>
          <cell r="V134">
            <v>12.44946</v>
          </cell>
          <cell r="W134">
            <v>12.44946</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row>
        <row r="135">
          <cell r="C135" t="str">
            <v>F_18_ГАЭС</v>
          </cell>
          <cell r="D135" t="str">
            <v>Н</v>
          </cell>
          <cell r="E135" t="str">
            <v>нд</v>
          </cell>
          <cell r="F135">
            <v>2024</v>
          </cell>
          <cell r="G135" t="str">
            <v>нд</v>
          </cell>
          <cell r="H135" t="str">
            <v>нд</v>
          </cell>
          <cell r="I135" t="str">
            <v>нд</v>
          </cell>
          <cell r="J135" t="str">
            <v>нд</v>
          </cell>
          <cell r="K135" t="str">
            <v>нд</v>
          </cell>
          <cell r="L135" t="str">
            <v>нд</v>
          </cell>
          <cell r="M135" t="str">
            <v>нд</v>
          </cell>
          <cell r="N135" t="str">
            <v>нд</v>
          </cell>
          <cell r="O135">
            <v>0</v>
          </cell>
          <cell r="P135">
            <v>47.514960000000002</v>
          </cell>
          <cell r="Q135">
            <v>63.386339999999997</v>
          </cell>
          <cell r="R135">
            <v>0</v>
          </cell>
          <cell r="S135">
            <v>0</v>
          </cell>
          <cell r="T135">
            <v>28.090499959999999</v>
          </cell>
          <cell r="U135">
            <v>0</v>
          </cell>
          <cell r="V135">
            <v>28.090499959999999</v>
          </cell>
          <cell r="W135">
            <v>28.090499959999999</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row>
        <row r="136">
          <cell r="C136" t="str">
            <v>F_20_ГАЭС</v>
          </cell>
          <cell r="D136" t="str">
            <v>Н</v>
          </cell>
          <cell r="E136" t="str">
            <v>нд</v>
          </cell>
          <cell r="F136">
            <v>2025</v>
          </cell>
          <cell r="G136" t="str">
            <v>нд</v>
          </cell>
          <cell r="H136" t="str">
            <v>нд</v>
          </cell>
          <cell r="I136" t="str">
            <v>нд</v>
          </cell>
          <cell r="J136" t="str">
            <v>нд</v>
          </cell>
          <cell r="K136" t="str">
            <v>нд</v>
          </cell>
          <cell r="L136" t="str">
            <v>нд</v>
          </cell>
          <cell r="M136" t="str">
            <v>нд</v>
          </cell>
          <cell r="N136" t="str">
            <v>нд</v>
          </cell>
          <cell r="O136">
            <v>0</v>
          </cell>
          <cell r="P136">
            <v>6.1387</v>
          </cell>
          <cell r="Q136">
            <v>7.5964200000000002</v>
          </cell>
          <cell r="R136">
            <v>0</v>
          </cell>
          <cell r="S136">
            <v>0</v>
          </cell>
          <cell r="T136">
            <v>3.6755312299999998</v>
          </cell>
          <cell r="U136">
            <v>0</v>
          </cell>
          <cell r="V136">
            <v>3.6755312299999998</v>
          </cell>
          <cell r="W136">
            <v>3.6755312299999998</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row>
        <row r="137">
          <cell r="C137" t="str">
            <v>F_23_ГАЭС</v>
          </cell>
          <cell r="D137" t="str">
            <v>Н</v>
          </cell>
          <cell r="E137" t="str">
            <v>нд</v>
          </cell>
          <cell r="F137">
            <v>2025</v>
          </cell>
          <cell r="G137" t="str">
            <v>нд</v>
          </cell>
          <cell r="H137" t="str">
            <v>нд</v>
          </cell>
          <cell r="I137" t="str">
            <v>нд</v>
          </cell>
          <cell r="J137" t="str">
            <v>нд</v>
          </cell>
          <cell r="K137" t="str">
            <v>нд</v>
          </cell>
          <cell r="L137" t="str">
            <v>нд</v>
          </cell>
          <cell r="M137" t="str">
            <v>нд</v>
          </cell>
          <cell r="N137" t="str">
            <v>нд</v>
          </cell>
          <cell r="O137">
            <v>0</v>
          </cell>
          <cell r="P137">
            <v>3.0965400000000001</v>
          </cell>
          <cell r="Q137">
            <v>4.3209099999999996</v>
          </cell>
          <cell r="R137">
            <v>0</v>
          </cell>
          <cell r="S137">
            <v>0</v>
          </cell>
          <cell r="T137">
            <v>1.7170309800000001</v>
          </cell>
          <cell r="U137">
            <v>0</v>
          </cell>
          <cell r="V137">
            <v>1.7170309800000001</v>
          </cell>
          <cell r="W137">
            <v>1.7170309800000001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row>
        <row r="138">
          <cell r="C138" t="str">
            <v>H_192_ГАЭС</v>
          </cell>
          <cell r="D138" t="str">
            <v>Н</v>
          </cell>
          <cell r="E138" t="str">
            <v>нд</v>
          </cell>
          <cell r="F138">
            <v>2025</v>
          </cell>
          <cell r="G138" t="str">
            <v>нд</v>
          </cell>
          <cell r="H138" t="str">
            <v>нд</v>
          </cell>
          <cell r="I138" t="str">
            <v>нд</v>
          </cell>
          <cell r="J138" t="str">
            <v>нд</v>
          </cell>
          <cell r="K138" t="str">
            <v>нд</v>
          </cell>
          <cell r="L138" t="str">
            <v>нд</v>
          </cell>
          <cell r="M138" t="str">
            <v>нд</v>
          </cell>
          <cell r="N138" t="str">
            <v>нд</v>
          </cell>
          <cell r="O138">
            <v>0</v>
          </cell>
          <cell r="P138">
            <v>29.104130000000001</v>
          </cell>
          <cell r="Q138">
            <v>37.343899999999998</v>
          </cell>
          <cell r="R138">
            <v>0</v>
          </cell>
          <cell r="S138">
            <v>0</v>
          </cell>
          <cell r="T138">
            <v>16.886393999999999</v>
          </cell>
          <cell r="U138">
            <v>0</v>
          </cell>
          <cell r="V138">
            <v>16.886393999999999</v>
          </cell>
          <cell r="W138">
            <v>16.886393999999999</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row>
        <row r="139">
          <cell r="C139" t="str">
            <v>H_86_ГАЭС</v>
          </cell>
          <cell r="D139" t="str">
            <v>Н</v>
          </cell>
          <cell r="E139" t="str">
            <v>нд</v>
          </cell>
          <cell r="F139">
            <v>2025</v>
          </cell>
          <cell r="G139" t="str">
            <v>нд</v>
          </cell>
          <cell r="H139" t="str">
            <v>нд</v>
          </cell>
          <cell r="I139" t="str">
            <v>нд</v>
          </cell>
          <cell r="J139" t="str">
            <v>нд</v>
          </cell>
          <cell r="K139" t="str">
            <v>нд</v>
          </cell>
          <cell r="L139" t="str">
            <v>нд</v>
          </cell>
          <cell r="M139" t="str">
            <v>нд</v>
          </cell>
          <cell r="N139" t="str">
            <v>нд</v>
          </cell>
          <cell r="O139">
            <v>0</v>
          </cell>
          <cell r="P139">
            <v>42.60763</v>
          </cell>
          <cell r="Q139">
            <v>56.089950000000002</v>
          </cell>
          <cell r="R139">
            <v>0</v>
          </cell>
          <cell r="S139">
            <v>0</v>
          </cell>
          <cell r="T139">
            <v>34.630892959999997</v>
          </cell>
          <cell r="U139">
            <v>0</v>
          </cell>
          <cell r="V139">
            <v>34.630892959999997</v>
          </cell>
          <cell r="W139">
            <v>34.630892959999997</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row>
        <row r="140">
          <cell r="C140" t="str">
            <v>I_192.2_ГАЭС</v>
          </cell>
          <cell r="D140" t="str">
            <v>Н</v>
          </cell>
          <cell r="E140" t="str">
            <v>нд</v>
          </cell>
          <cell r="F140">
            <v>2025</v>
          </cell>
          <cell r="G140" t="str">
            <v>нд</v>
          </cell>
          <cell r="H140" t="str">
            <v>нд</v>
          </cell>
          <cell r="I140" t="str">
            <v>нд</v>
          </cell>
          <cell r="J140" t="str">
            <v>нд</v>
          </cell>
          <cell r="K140" t="str">
            <v>нд</v>
          </cell>
          <cell r="L140" t="str">
            <v>нд</v>
          </cell>
          <cell r="M140" t="str">
            <v>нд</v>
          </cell>
          <cell r="N140" t="str">
            <v>нд</v>
          </cell>
          <cell r="O140">
            <v>0</v>
          </cell>
          <cell r="P140">
            <v>43.644190000000002</v>
          </cell>
          <cell r="Q140">
            <v>56.18009</v>
          </cell>
          <cell r="R140">
            <v>0</v>
          </cell>
          <cell r="S140">
            <v>0</v>
          </cell>
          <cell r="T140">
            <v>24.570150000000002</v>
          </cell>
          <cell r="U140">
            <v>0</v>
          </cell>
          <cell r="V140">
            <v>24.570150000000002</v>
          </cell>
          <cell r="W140">
            <v>24.570150000000002</v>
          </cell>
          <cell r="X140">
            <v>0</v>
          </cell>
          <cell r="Y140">
            <v>0</v>
          </cell>
          <cell r="Z140">
            <v>0</v>
          </cell>
          <cell r="AA140">
            <v>0</v>
          </cell>
          <cell r="AB140">
            <v>0</v>
          </cell>
          <cell r="AC140">
            <v>0</v>
          </cell>
          <cell r="AD140">
            <v>0</v>
          </cell>
          <cell r="AE140">
            <v>0</v>
          </cell>
          <cell r="AF140">
            <v>0</v>
          </cell>
          <cell r="AG140">
            <v>0</v>
          </cell>
          <cell r="AH140">
            <v>0</v>
          </cell>
          <cell r="AI140">
            <v>0.47485357</v>
          </cell>
          <cell r="AJ140">
            <v>0</v>
          </cell>
          <cell r="AK140">
            <v>0</v>
          </cell>
          <cell r="AL140">
            <v>0.47485357</v>
          </cell>
          <cell r="AM140">
            <v>0</v>
          </cell>
          <cell r="AN140">
            <v>0</v>
          </cell>
        </row>
        <row r="141">
          <cell r="C141" t="str">
            <v>I_20.1_ГАЭС</v>
          </cell>
          <cell r="D141" t="str">
            <v>Н</v>
          </cell>
          <cell r="E141" t="str">
            <v>нд</v>
          </cell>
          <cell r="F141">
            <v>2025</v>
          </cell>
          <cell r="G141" t="str">
            <v>нд</v>
          </cell>
          <cell r="H141" t="str">
            <v>нд</v>
          </cell>
          <cell r="I141" t="str">
            <v>нд</v>
          </cell>
          <cell r="J141" t="str">
            <v>нд</v>
          </cell>
          <cell r="K141" t="str">
            <v>нд</v>
          </cell>
          <cell r="L141" t="str">
            <v>нд</v>
          </cell>
          <cell r="M141" t="str">
            <v>нд</v>
          </cell>
          <cell r="N141" t="str">
            <v>нд</v>
          </cell>
          <cell r="O141">
            <v>0</v>
          </cell>
          <cell r="P141">
            <v>6.1387</v>
          </cell>
          <cell r="Q141">
            <v>7.5964200000000002</v>
          </cell>
          <cell r="R141">
            <v>0</v>
          </cell>
          <cell r="S141">
            <v>0</v>
          </cell>
          <cell r="T141">
            <v>3.6755312299999998</v>
          </cell>
          <cell r="U141">
            <v>0</v>
          </cell>
          <cell r="V141">
            <v>3.6755312299999998</v>
          </cell>
          <cell r="W141">
            <v>3.6755312299999998</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row>
        <row r="142">
          <cell r="C142" t="str">
            <v>I_20.2_ГАЭС</v>
          </cell>
          <cell r="D142" t="str">
            <v>Н</v>
          </cell>
          <cell r="E142" t="str">
            <v>нд</v>
          </cell>
          <cell r="F142">
            <v>2025</v>
          </cell>
          <cell r="G142" t="str">
            <v>нд</v>
          </cell>
          <cell r="H142" t="str">
            <v>нд</v>
          </cell>
          <cell r="I142" t="str">
            <v>нд</v>
          </cell>
          <cell r="J142" t="str">
            <v>нд</v>
          </cell>
          <cell r="K142" t="str">
            <v>нд</v>
          </cell>
          <cell r="L142" t="str">
            <v>нд</v>
          </cell>
          <cell r="M142" t="str">
            <v>нд</v>
          </cell>
          <cell r="N142" t="str">
            <v>нд</v>
          </cell>
          <cell r="O142">
            <v>0</v>
          </cell>
          <cell r="P142">
            <v>6.1110800000000003</v>
          </cell>
          <cell r="Q142">
            <v>7.5622299999999996</v>
          </cell>
          <cell r="R142">
            <v>0</v>
          </cell>
          <cell r="S142">
            <v>0</v>
          </cell>
          <cell r="T142">
            <v>3.6574575399999998</v>
          </cell>
          <cell r="U142">
            <v>0</v>
          </cell>
          <cell r="V142">
            <v>3.6574575399999998</v>
          </cell>
          <cell r="W142">
            <v>3.6574575399999998</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row>
        <row r="143">
          <cell r="C143" t="str">
            <v>I_93.2_ГАЭС</v>
          </cell>
          <cell r="D143" t="str">
            <v>Н</v>
          </cell>
          <cell r="E143" t="str">
            <v>нд</v>
          </cell>
          <cell r="F143">
            <v>2025</v>
          </cell>
          <cell r="G143" t="str">
            <v>нд</v>
          </cell>
          <cell r="H143" t="str">
            <v>нд</v>
          </cell>
          <cell r="I143" t="str">
            <v>нд</v>
          </cell>
          <cell r="J143" t="str">
            <v>нд</v>
          </cell>
          <cell r="K143" t="str">
            <v>нд</v>
          </cell>
          <cell r="L143" t="str">
            <v>нд</v>
          </cell>
          <cell r="M143" t="str">
            <v>нд</v>
          </cell>
          <cell r="N143" t="str">
            <v>нд</v>
          </cell>
          <cell r="O143">
            <v>0</v>
          </cell>
          <cell r="P143">
            <v>19.101700000000001</v>
          </cell>
          <cell r="Q143">
            <v>24.846319999999999</v>
          </cell>
          <cell r="R143">
            <v>0</v>
          </cell>
          <cell r="S143">
            <v>0</v>
          </cell>
          <cell r="T143">
            <v>22.630299999999998</v>
          </cell>
          <cell r="U143">
            <v>0</v>
          </cell>
          <cell r="V143">
            <v>22.630299999999998</v>
          </cell>
          <cell r="W143">
            <v>22.630299999999998</v>
          </cell>
          <cell r="X143">
            <v>0</v>
          </cell>
          <cell r="Y143">
            <v>0</v>
          </cell>
          <cell r="Z143">
            <v>0</v>
          </cell>
          <cell r="AA143">
            <v>0</v>
          </cell>
          <cell r="AB143">
            <v>0</v>
          </cell>
          <cell r="AC143">
            <v>0</v>
          </cell>
          <cell r="AD143">
            <v>0</v>
          </cell>
          <cell r="AE143">
            <v>0</v>
          </cell>
          <cell r="AF143">
            <v>0</v>
          </cell>
          <cell r="AG143">
            <v>0</v>
          </cell>
          <cell r="AH143">
            <v>0</v>
          </cell>
          <cell r="AI143">
            <v>0.61534414000000004</v>
          </cell>
          <cell r="AJ143">
            <v>0</v>
          </cell>
          <cell r="AK143">
            <v>0</v>
          </cell>
          <cell r="AL143">
            <v>0.54487288</v>
          </cell>
          <cell r="AM143">
            <v>7.0471259999999994E-2</v>
          </cell>
          <cell r="AN143">
            <v>0</v>
          </cell>
        </row>
        <row r="144">
          <cell r="C144" t="str">
            <v>K_720_КЭ</v>
          </cell>
          <cell r="D144" t="str">
            <v>Н</v>
          </cell>
          <cell r="E144" t="str">
            <v>нд</v>
          </cell>
          <cell r="F144">
            <v>2021</v>
          </cell>
          <cell r="G144" t="str">
            <v>нд</v>
          </cell>
          <cell r="H144" t="str">
            <v>нд</v>
          </cell>
          <cell r="I144" t="str">
            <v>нд</v>
          </cell>
          <cell r="J144" t="str">
            <v>нд</v>
          </cell>
          <cell r="K144" t="str">
            <v>нд</v>
          </cell>
          <cell r="L144" t="str">
            <v>нд</v>
          </cell>
          <cell r="M144" t="str">
            <v>нд</v>
          </cell>
          <cell r="N144" t="str">
            <v>нд</v>
          </cell>
          <cell r="O144">
            <v>0</v>
          </cell>
          <cell r="P144">
            <v>5.77921</v>
          </cell>
          <cell r="Q144">
            <v>6.6534800000000001</v>
          </cell>
          <cell r="R144">
            <v>0</v>
          </cell>
          <cell r="S144">
            <v>0</v>
          </cell>
          <cell r="T144">
            <v>0.29299999999999998</v>
          </cell>
          <cell r="U144">
            <v>0</v>
          </cell>
          <cell r="V144">
            <v>0.29299999999999998</v>
          </cell>
          <cell r="W144">
            <v>0.29299999999999998</v>
          </cell>
          <cell r="X144">
            <v>0</v>
          </cell>
          <cell r="Y144">
            <v>0.29299999999999998</v>
          </cell>
          <cell r="Z144">
            <v>0</v>
          </cell>
          <cell r="AA144">
            <v>0</v>
          </cell>
          <cell r="AB144">
            <v>0.29299999999999998</v>
          </cell>
          <cell r="AC144">
            <v>0</v>
          </cell>
          <cell r="AD144">
            <v>0</v>
          </cell>
          <cell r="AE144">
            <v>0</v>
          </cell>
          <cell r="AF144">
            <v>0</v>
          </cell>
          <cell r="AG144">
            <v>0</v>
          </cell>
          <cell r="AH144">
            <v>0</v>
          </cell>
          <cell r="AI144">
            <v>0</v>
          </cell>
          <cell r="AJ144">
            <v>0</v>
          </cell>
          <cell r="AK144">
            <v>0</v>
          </cell>
          <cell r="AL144">
            <v>0</v>
          </cell>
          <cell r="AM144">
            <v>0</v>
          </cell>
          <cell r="AN144">
            <v>0</v>
          </cell>
        </row>
        <row r="145">
          <cell r="C145" t="str">
            <v>K_32.118_КуЭ</v>
          </cell>
          <cell r="D145" t="str">
            <v>Н</v>
          </cell>
          <cell r="E145">
            <v>2021</v>
          </cell>
          <cell r="F145">
            <v>2025</v>
          </cell>
          <cell r="G145" t="str">
            <v>нд</v>
          </cell>
          <cell r="H145" t="str">
            <v>нд</v>
          </cell>
          <cell r="I145" t="str">
            <v>нд</v>
          </cell>
          <cell r="J145" t="str">
            <v>нд</v>
          </cell>
          <cell r="K145" t="str">
            <v>нд</v>
          </cell>
          <cell r="L145" t="str">
            <v>нд</v>
          </cell>
          <cell r="M145" t="str">
            <v>нд</v>
          </cell>
          <cell r="N145">
            <v>1.33356E-2</v>
          </cell>
          <cell r="O145">
            <v>0</v>
          </cell>
          <cell r="P145">
            <v>236.65558999999999</v>
          </cell>
          <cell r="Q145">
            <v>289.34555999999998</v>
          </cell>
          <cell r="R145">
            <v>0</v>
          </cell>
          <cell r="S145">
            <v>0</v>
          </cell>
          <cell r="T145">
            <v>282.79413276999998</v>
          </cell>
          <cell r="U145">
            <v>0</v>
          </cell>
          <cell r="V145">
            <v>282.79413276999998</v>
          </cell>
          <cell r="W145">
            <v>282.79413276999998</v>
          </cell>
          <cell r="X145">
            <v>0</v>
          </cell>
          <cell r="Y145">
            <v>9.1113225999999994</v>
          </cell>
          <cell r="Z145">
            <v>0</v>
          </cell>
          <cell r="AA145">
            <v>0</v>
          </cell>
          <cell r="AB145">
            <v>9.1113225999999994</v>
          </cell>
          <cell r="AC145">
            <v>0</v>
          </cell>
          <cell r="AD145">
            <v>0</v>
          </cell>
          <cell r="AE145">
            <v>0</v>
          </cell>
          <cell r="AF145">
            <v>0</v>
          </cell>
          <cell r="AG145">
            <v>0</v>
          </cell>
          <cell r="AH145">
            <v>0</v>
          </cell>
          <cell r="AI145">
            <v>0</v>
          </cell>
          <cell r="AJ145">
            <v>0</v>
          </cell>
          <cell r="AK145">
            <v>0</v>
          </cell>
          <cell r="AL145">
            <v>0</v>
          </cell>
          <cell r="AM145">
            <v>0</v>
          </cell>
          <cell r="AN145">
            <v>0</v>
          </cell>
        </row>
        <row r="146">
          <cell r="C146" t="str">
            <v>K_32.130_КуЭ</v>
          </cell>
          <cell r="D146" t="str">
            <v>Н</v>
          </cell>
          <cell r="E146">
            <v>2021</v>
          </cell>
          <cell r="F146">
            <v>2022</v>
          </cell>
          <cell r="G146" t="str">
            <v>нд</v>
          </cell>
          <cell r="H146" t="str">
            <v>нд</v>
          </cell>
          <cell r="I146" t="str">
            <v>нд</v>
          </cell>
          <cell r="J146" t="str">
            <v>нд</v>
          </cell>
          <cell r="K146" t="str">
            <v>нд</v>
          </cell>
          <cell r="L146" t="str">
            <v>нд</v>
          </cell>
          <cell r="M146" t="str">
            <v>нд</v>
          </cell>
          <cell r="N146">
            <v>1.45992E-2</v>
          </cell>
          <cell r="O146">
            <v>0</v>
          </cell>
          <cell r="P146">
            <v>37.150559999999999</v>
          </cell>
          <cell r="Q146">
            <v>45.808610000000002</v>
          </cell>
          <cell r="R146">
            <v>0</v>
          </cell>
          <cell r="S146">
            <v>0</v>
          </cell>
          <cell r="T146">
            <v>16.921735259999998</v>
          </cell>
          <cell r="U146">
            <v>0</v>
          </cell>
          <cell r="V146">
            <v>16.921735259999998</v>
          </cell>
          <cell r="W146">
            <v>16.921735259999998</v>
          </cell>
          <cell r="X146">
            <v>0</v>
          </cell>
          <cell r="Y146">
            <v>1.69217353</v>
          </cell>
          <cell r="Z146">
            <v>0</v>
          </cell>
          <cell r="AA146">
            <v>0</v>
          </cell>
          <cell r="AB146">
            <v>1.69217353</v>
          </cell>
          <cell r="AC146">
            <v>0</v>
          </cell>
          <cell r="AD146">
            <v>0</v>
          </cell>
          <cell r="AE146">
            <v>0</v>
          </cell>
          <cell r="AF146">
            <v>0</v>
          </cell>
          <cell r="AG146">
            <v>0</v>
          </cell>
          <cell r="AH146">
            <v>0</v>
          </cell>
          <cell r="AI146">
            <v>15.22956173</v>
          </cell>
          <cell r="AJ146">
            <v>0</v>
          </cell>
          <cell r="AK146">
            <v>0</v>
          </cell>
          <cell r="AL146">
            <v>12.69130144</v>
          </cell>
          <cell r="AM146">
            <v>2.5382602900000002</v>
          </cell>
          <cell r="AN146">
            <v>0</v>
          </cell>
        </row>
        <row r="147">
          <cell r="C147" t="str">
            <v>H_271_КуЭ</v>
          </cell>
          <cell r="D147" t="str">
            <v>Н</v>
          </cell>
          <cell r="E147">
            <v>2020</v>
          </cell>
          <cell r="F147">
            <v>2022</v>
          </cell>
          <cell r="G147" t="str">
            <v>нд</v>
          </cell>
          <cell r="H147" t="str">
            <v>нд</v>
          </cell>
          <cell r="I147" t="str">
            <v>нд</v>
          </cell>
          <cell r="J147" t="str">
            <v>нд</v>
          </cell>
          <cell r="K147" t="str">
            <v>нд</v>
          </cell>
          <cell r="L147" t="str">
            <v>нд</v>
          </cell>
          <cell r="M147" t="str">
            <v>нд</v>
          </cell>
          <cell r="N147" t="str">
            <v>нд</v>
          </cell>
          <cell r="O147">
            <v>0</v>
          </cell>
          <cell r="P147">
            <v>8.22804</v>
          </cell>
          <cell r="Q147">
            <v>10.144170000000001</v>
          </cell>
          <cell r="R147">
            <v>0</v>
          </cell>
          <cell r="S147">
            <v>0</v>
          </cell>
          <cell r="T147">
            <v>6.1047457600000001</v>
          </cell>
          <cell r="U147">
            <v>0</v>
          </cell>
          <cell r="V147">
            <v>5.9097457599999998</v>
          </cell>
          <cell r="W147">
            <v>5.9097457599999998</v>
          </cell>
          <cell r="X147">
            <v>0</v>
          </cell>
          <cell r="Y147">
            <v>0</v>
          </cell>
          <cell r="Z147">
            <v>0</v>
          </cell>
          <cell r="AA147">
            <v>0</v>
          </cell>
          <cell r="AB147">
            <v>0</v>
          </cell>
          <cell r="AC147">
            <v>0</v>
          </cell>
          <cell r="AD147">
            <v>0</v>
          </cell>
          <cell r="AE147">
            <v>0</v>
          </cell>
          <cell r="AF147">
            <v>0</v>
          </cell>
          <cell r="AG147">
            <v>0</v>
          </cell>
          <cell r="AH147">
            <v>0</v>
          </cell>
          <cell r="AI147">
            <v>5.9097457599999998</v>
          </cell>
          <cell r="AJ147">
            <v>0</v>
          </cell>
          <cell r="AK147">
            <v>0</v>
          </cell>
          <cell r="AL147">
            <v>5.9097457599999998</v>
          </cell>
          <cell r="AM147">
            <v>0</v>
          </cell>
          <cell r="AN147">
            <v>0</v>
          </cell>
        </row>
        <row r="148">
          <cell r="C148" t="str">
            <v>J_468.4_КуЭ</v>
          </cell>
          <cell r="D148" t="str">
            <v>Н</v>
          </cell>
          <cell r="E148">
            <v>2021</v>
          </cell>
          <cell r="F148">
            <v>2022</v>
          </cell>
          <cell r="G148" t="str">
            <v>нд</v>
          </cell>
          <cell r="H148" t="str">
            <v>нд</v>
          </cell>
          <cell r="I148" t="str">
            <v>нд</v>
          </cell>
          <cell r="J148" t="str">
            <v>нд</v>
          </cell>
          <cell r="K148" t="str">
            <v>нд</v>
          </cell>
          <cell r="L148" t="str">
            <v>нд</v>
          </cell>
          <cell r="M148" t="str">
            <v>нд</v>
          </cell>
          <cell r="N148" t="str">
            <v>нд</v>
          </cell>
          <cell r="O148">
            <v>0</v>
          </cell>
          <cell r="P148">
            <v>13.12243</v>
          </cell>
          <cell r="Q148">
            <v>16.192080000000001</v>
          </cell>
          <cell r="R148">
            <v>0</v>
          </cell>
          <cell r="S148">
            <v>0</v>
          </cell>
          <cell r="T148">
            <v>13.352086659999999</v>
          </cell>
          <cell r="U148">
            <v>0</v>
          </cell>
          <cell r="V148">
            <v>13.352086659999999</v>
          </cell>
          <cell r="W148">
            <v>13.352086659999999</v>
          </cell>
          <cell r="X148">
            <v>0</v>
          </cell>
          <cell r="Y148">
            <v>1.0681669300000001</v>
          </cell>
          <cell r="Z148">
            <v>0</v>
          </cell>
          <cell r="AA148">
            <v>0</v>
          </cell>
          <cell r="AB148">
            <v>1.0681669300000001</v>
          </cell>
          <cell r="AC148">
            <v>0</v>
          </cell>
          <cell r="AD148">
            <v>0</v>
          </cell>
          <cell r="AE148">
            <v>0</v>
          </cell>
          <cell r="AF148">
            <v>0</v>
          </cell>
          <cell r="AG148">
            <v>0</v>
          </cell>
          <cell r="AH148">
            <v>0</v>
          </cell>
          <cell r="AI148">
            <v>12.283919729999999</v>
          </cell>
          <cell r="AJ148">
            <v>0</v>
          </cell>
          <cell r="AK148">
            <v>0</v>
          </cell>
          <cell r="AL148">
            <v>12.283919729999999</v>
          </cell>
          <cell r="AM148">
            <v>0</v>
          </cell>
          <cell r="AN148">
            <v>0</v>
          </cell>
        </row>
        <row r="149">
          <cell r="C149" t="str">
            <v>J_474.1_КуЭ</v>
          </cell>
          <cell r="D149" t="str">
            <v>Н</v>
          </cell>
          <cell r="E149">
            <v>2021</v>
          </cell>
          <cell r="F149">
            <v>2022</v>
          </cell>
          <cell r="G149" t="str">
            <v>нд</v>
          </cell>
          <cell r="H149" t="str">
            <v>нд</v>
          </cell>
          <cell r="I149" t="str">
            <v>нд</v>
          </cell>
          <cell r="J149" t="str">
            <v>нд</v>
          </cell>
          <cell r="K149" t="str">
            <v>нд</v>
          </cell>
          <cell r="L149" t="str">
            <v>нд</v>
          </cell>
          <cell r="M149" t="str">
            <v>нд</v>
          </cell>
          <cell r="N149" t="str">
            <v>нд</v>
          </cell>
          <cell r="O149">
            <v>0</v>
          </cell>
          <cell r="P149">
            <v>3.0605899999999999</v>
          </cell>
          <cell r="Q149">
            <v>3.7765599999999999</v>
          </cell>
          <cell r="R149">
            <v>0</v>
          </cell>
          <cell r="S149">
            <v>0</v>
          </cell>
          <cell r="T149">
            <v>3.662236</v>
          </cell>
          <cell r="U149">
            <v>0</v>
          </cell>
          <cell r="V149">
            <v>3.662236</v>
          </cell>
          <cell r="W149">
            <v>3.662236</v>
          </cell>
          <cell r="X149">
            <v>0</v>
          </cell>
          <cell r="Y149">
            <v>0.2928</v>
          </cell>
          <cell r="Z149">
            <v>0</v>
          </cell>
          <cell r="AA149">
            <v>0</v>
          </cell>
          <cell r="AB149">
            <v>0.2928</v>
          </cell>
          <cell r="AC149">
            <v>0</v>
          </cell>
          <cell r="AD149">
            <v>0</v>
          </cell>
          <cell r="AE149">
            <v>0</v>
          </cell>
          <cell r="AF149">
            <v>0</v>
          </cell>
          <cell r="AG149">
            <v>0</v>
          </cell>
          <cell r="AH149">
            <v>0</v>
          </cell>
          <cell r="AI149">
            <v>3.3694359999999999</v>
          </cell>
          <cell r="AJ149">
            <v>0</v>
          </cell>
          <cell r="AK149">
            <v>0</v>
          </cell>
          <cell r="AL149">
            <v>3.3694359999999999</v>
          </cell>
          <cell r="AM149">
            <v>0</v>
          </cell>
          <cell r="AN149">
            <v>0</v>
          </cell>
        </row>
        <row r="150">
          <cell r="C150" t="str">
            <v>K_50.3_КуЭ</v>
          </cell>
          <cell r="D150" t="str">
            <v>Н</v>
          </cell>
          <cell r="E150">
            <v>2021</v>
          </cell>
          <cell r="F150">
            <v>2022</v>
          </cell>
          <cell r="G150" t="str">
            <v>нд</v>
          </cell>
          <cell r="H150" t="str">
            <v>нд</v>
          </cell>
          <cell r="I150" t="str">
            <v>нд</v>
          </cell>
          <cell r="J150" t="str">
            <v>нд</v>
          </cell>
          <cell r="K150" t="str">
            <v>нд</v>
          </cell>
          <cell r="L150" t="str">
            <v>нд</v>
          </cell>
          <cell r="M150" t="str">
            <v>нд</v>
          </cell>
          <cell r="N150" t="str">
            <v>нд</v>
          </cell>
          <cell r="O150">
            <v>0</v>
          </cell>
          <cell r="P150">
            <v>2.0015999999999998</v>
          </cell>
          <cell r="Q150">
            <v>2.4526300000000001</v>
          </cell>
          <cell r="R150">
            <v>0</v>
          </cell>
          <cell r="S150">
            <v>0</v>
          </cell>
          <cell r="T150">
            <v>1.8221180800000001</v>
          </cell>
          <cell r="U150">
            <v>0</v>
          </cell>
          <cell r="V150">
            <v>1.8221180800000001</v>
          </cell>
          <cell r="W150">
            <v>1.8221180800000001</v>
          </cell>
          <cell r="X150">
            <v>0</v>
          </cell>
          <cell r="Y150">
            <v>0.5</v>
          </cell>
          <cell r="Z150">
            <v>0</v>
          </cell>
          <cell r="AA150">
            <v>0</v>
          </cell>
          <cell r="AB150">
            <v>0.5</v>
          </cell>
          <cell r="AC150">
            <v>0</v>
          </cell>
          <cell r="AD150">
            <v>0</v>
          </cell>
          <cell r="AE150">
            <v>0</v>
          </cell>
          <cell r="AF150">
            <v>0</v>
          </cell>
          <cell r="AG150">
            <v>0</v>
          </cell>
          <cell r="AH150">
            <v>0</v>
          </cell>
          <cell r="AI150">
            <v>1.3221180800000001</v>
          </cell>
          <cell r="AJ150">
            <v>0</v>
          </cell>
          <cell r="AK150">
            <v>0</v>
          </cell>
          <cell r="AL150">
            <v>0</v>
          </cell>
          <cell r="AM150">
            <v>1.3221180800000001</v>
          </cell>
          <cell r="AN150">
            <v>0</v>
          </cell>
        </row>
        <row r="151">
          <cell r="C151" t="str">
            <v>K_1527_ОЭ</v>
          </cell>
          <cell r="D151" t="str">
            <v>С</v>
          </cell>
          <cell r="E151" t="str">
            <v>нд</v>
          </cell>
          <cell r="F151">
            <v>2022</v>
          </cell>
          <cell r="G151" t="str">
            <v>нд</v>
          </cell>
          <cell r="H151" t="str">
            <v>нд</v>
          </cell>
          <cell r="I151" t="str">
            <v>нд</v>
          </cell>
          <cell r="J151" t="str">
            <v>нд</v>
          </cell>
          <cell r="K151" t="str">
            <v>нд</v>
          </cell>
          <cell r="L151" t="str">
            <v>нд</v>
          </cell>
          <cell r="M151" t="str">
            <v>нд</v>
          </cell>
          <cell r="N151">
            <v>2.08623783</v>
          </cell>
          <cell r="O151">
            <v>0</v>
          </cell>
          <cell r="P151">
            <v>3.2682199999999999</v>
          </cell>
          <cell r="Q151">
            <v>4.02508</v>
          </cell>
          <cell r="R151">
            <v>0</v>
          </cell>
          <cell r="S151">
            <v>0</v>
          </cell>
          <cell r="T151">
            <v>3.590004</v>
          </cell>
          <cell r="U151">
            <v>0</v>
          </cell>
          <cell r="V151">
            <v>3.590004</v>
          </cell>
          <cell r="W151">
            <v>3.590004</v>
          </cell>
          <cell r="X151">
            <v>0</v>
          </cell>
          <cell r="Y151">
            <v>0.47863967000000002</v>
          </cell>
          <cell r="Z151">
            <v>0</v>
          </cell>
          <cell r="AA151">
            <v>0</v>
          </cell>
          <cell r="AB151">
            <v>0</v>
          </cell>
          <cell r="AC151">
            <v>0.47863967000000002</v>
          </cell>
          <cell r="AD151">
            <v>0</v>
          </cell>
          <cell r="AE151">
            <v>0</v>
          </cell>
          <cell r="AF151">
            <v>0</v>
          </cell>
          <cell r="AG151">
            <v>0</v>
          </cell>
          <cell r="AH151">
            <v>0</v>
          </cell>
          <cell r="AI151">
            <v>3.1113643299999998</v>
          </cell>
          <cell r="AJ151">
            <v>0</v>
          </cell>
          <cell r="AK151">
            <v>0</v>
          </cell>
          <cell r="AL151">
            <v>3.1113643299999998</v>
          </cell>
          <cell r="AM151">
            <v>0</v>
          </cell>
          <cell r="AN151">
            <v>0</v>
          </cell>
        </row>
        <row r="152">
          <cell r="C152" t="str">
            <v>K_10ц_ХЭ</v>
          </cell>
          <cell r="D152" t="str">
            <v>Н</v>
          </cell>
          <cell r="E152">
            <v>2022</v>
          </cell>
          <cell r="F152">
            <v>2026</v>
          </cell>
          <cell r="G152" t="str">
            <v>нд</v>
          </cell>
          <cell r="H152" t="str">
            <v>нд</v>
          </cell>
          <cell r="I152" t="str">
            <v>нд</v>
          </cell>
          <cell r="J152" t="str">
            <v>нд</v>
          </cell>
          <cell r="K152" t="str">
            <v>нд</v>
          </cell>
          <cell r="L152" t="str">
            <v>нд</v>
          </cell>
          <cell r="M152" t="str">
            <v>нд</v>
          </cell>
          <cell r="N152" t="str">
            <v>нд</v>
          </cell>
          <cell r="O152">
            <v>0</v>
          </cell>
          <cell r="P152">
            <v>176.19839999999999</v>
          </cell>
          <cell r="Q152">
            <v>232.59707</v>
          </cell>
          <cell r="R152">
            <v>0</v>
          </cell>
          <cell r="S152">
            <v>0</v>
          </cell>
          <cell r="T152">
            <v>100.36535928000001</v>
          </cell>
          <cell r="U152">
            <v>0</v>
          </cell>
          <cell r="V152">
            <v>100.36535928000001</v>
          </cell>
          <cell r="W152">
            <v>100.36535928000001</v>
          </cell>
          <cell r="X152">
            <v>0</v>
          </cell>
          <cell r="Y152">
            <v>0</v>
          </cell>
          <cell r="Z152">
            <v>0</v>
          </cell>
          <cell r="AA152">
            <v>0</v>
          </cell>
          <cell r="AB152">
            <v>0</v>
          </cell>
          <cell r="AC152">
            <v>0</v>
          </cell>
          <cell r="AD152">
            <v>0</v>
          </cell>
          <cell r="AE152">
            <v>0</v>
          </cell>
          <cell r="AF152">
            <v>0</v>
          </cell>
          <cell r="AG152">
            <v>0</v>
          </cell>
          <cell r="AH152">
            <v>0</v>
          </cell>
          <cell r="AI152">
            <v>30.3</v>
          </cell>
          <cell r="AJ152">
            <v>0</v>
          </cell>
          <cell r="AK152">
            <v>0</v>
          </cell>
          <cell r="AL152">
            <v>0</v>
          </cell>
          <cell r="AM152">
            <v>30.3</v>
          </cell>
          <cell r="AN152">
            <v>0</v>
          </cell>
        </row>
        <row r="153">
          <cell r="C153" t="str">
            <v>K_1ПКУ_ХЭ</v>
          </cell>
          <cell r="D153" t="str">
            <v>Н</v>
          </cell>
          <cell r="E153" t="str">
            <v>нд</v>
          </cell>
          <cell r="F153">
            <v>2021</v>
          </cell>
          <cell r="G153" t="str">
            <v>нд</v>
          </cell>
          <cell r="H153" t="str">
            <v>нд</v>
          </cell>
          <cell r="I153" t="str">
            <v>нд</v>
          </cell>
          <cell r="J153" t="str">
            <v>нд</v>
          </cell>
          <cell r="K153" t="str">
            <v>нд</v>
          </cell>
          <cell r="L153" t="str">
            <v>нд</v>
          </cell>
          <cell r="M153" t="str">
            <v>нд</v>
          </cell>
          <cell r="N153" t="str">
            <v>нд</v>
          </cell>
          <cell r="O153">
            <v>0</v>
          </cell>
          <cell r="P153">
            <v>3.6691199999999999</v>
          </cell>
          <cell r="Q153">
            <v>4.3503800000000004</v>
          </cell>
          <cell r="R153">
            <v>0</v>
          </cell>
          <cell r="S153">
            <v>0</v>
          </cell>
          <cell r="T153">
            <v>2.2141464000000002</v>
          </cell>
          <cell r="U153">
            <v>0</v>
          </cell>
          <cell r="V153">
            <v>1.8120390400000002</v>
          </cell>
          <cell r="W153">
            <v>1.8120390400000002</v>
          </cell>
          <cell r="X153">
            <v>0</v>
          </cell>
          <cell r="Y153">
            <v>1.8120390399999999</v>
          </cell>
          <cell r="Z153">
            <v>0</v>
          </cell>
          <cell r="AA153">
            <v>0</v>
          </cell>
          <cell r="AB153">
            <v>0</v>
          </cell>
          <cell r="AC153">
            <v>1.8120390399999999</v>
          </cell>
          <cell r="AD153">
            <v>0</v>
          </cell>
          <cell r="AE153">
            <v>0</v>
          </cell>
          <cell r="AF153">
            <v>0</v>
          </cell>
          <cell r="AG153">
            <v>0</v>
          </cell>
          <cell r="AH153">
            <v>0</v>
          </cell>
          <cell r="AI153">
            <v>0</v>
          </cell>
          <cell r="AJ153">
            <v>0</v>
          </cell>
          <cell r="AK153">
            <v>0</v>
          </cell>
          <cell r="AL153">
            <v>0</v>
          </cell>
          <cell r="AM153">
            <v>0</v>
          </cell>
          <cell r="AN153">
            <v>0</v>
          </cell>
        </row>
        <row r="154">
          <cell r="C154" t="str">
            <v>K_115-18_ЧЭ</v>
          </cell>
          <cell r="D154" t="str">
            <v>П</v>
          </cell>
          <cell r="E154" t="str">
            <v>нд</v>
          </cell>
          <cell r="F154">
            <v>2020</v>
          </cell>
          <cell r="G154" t="str">
            <v>нд</v>
          </cell>
          <cell r="H154" t="str">
            <v>нд</v>
          </cell>
          <cell r="I154" t="str">
            <v>нд</v>
          </cell>
          <cell r="J154" t="str">
            <v>нд</v>
          </cell>
          <cell r="K154" t="str">
            <v>нд</v>
          </cell>
          <cell r="L154" t="str">
            <v>нд</v>
          </cell>
          <cell r="M154" t="str">
            <v>нд</v>
          </cell>
          <cell r="N154">
            <v>9.9000000000000008E-3</v>
          </cell>
          <cell r="O154">
            <v>0</v>
          </cell>
          <cell r="P154">
            <v>2.33508</v>
          </cell>
          <cell r="Q154">
            <v>2.6883300000000001</v>
          </cell>
          <cell r="R154">
            <v>0</v>
          </cell>
          <cell r="S154">
            <v>0</v>
          </cell>
          <cell r="T154">
            <v>2.60746308</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row>
        <row r="155">
          <cell r="C155" t="str">
            <v>F_32-4_ЧЭ</v>
          </cell>
          <cell r="D155" t="str">
            <v>Н</v>
          </cell>
          <cell r="E155" t="str">
            <v>нд</v>
          </cell>
          <cell r="F155">
            <v>2022</v>
          </cell>
          <cell r="G155" t="str">
            <v>нд</v>
          </cell>
          <cell r="H155" t="str">
            <v>нд</v>
          </cell>
          <cell r="I155" t="str">
            <v>нд</v>
          </cell>
          <cell r="J155" t="str">
            <v>нд</v>
          </cell>
          <cell r="K155" t="str">
            <v>нд</v>
          </cell>
          <cell r="L155" t="str">
            <v>нд</v>
          </cell>
          <cell r="M155" t="str">
            <v>нд</v>
          </cell>
          <cell r="N155" t="str">
            <v>нд</v>
          </cell>
          <cell r="O155">
            <v>0</v>
          </cell>
          <cell r="P155">
            <v>5.4063400000000001</v>
          </cell>
          <cell r="Q155">
            <v>6.4571699999999996</v>
          </cell>
          <cell r="R155">
            <v>0</v>
          </cell>
          <cell r="S155">
            <v>0</v>
          </cell>
          <cell r="T155">
            <v>2.1534101699999999</v>
          </cell>
          <cell r="U155">
            <v>0</v>
          </cell>
          <cell r="V155">
            <v>2.1534101699999999</v>
          </cell>
          <cell r="W155">
            <v>2.1534101699999999</v>
          </cell>
          <cell r="X155">
            <v>0</v>
          </cell>
          <cell r="Y155">
            <v>0</v>
          </cell>
          <cell r="Z155">
            <v>0</v>
          </cell>
          <cell r="AA155">
            <v>0</v>
          </cell>
          <cell r="AB155">
            <v>0</v>
          </cell>
          <cell r="AC155">
            <v>0</v>
          </cell>
          <cell r="AD155">
            <v>0</v>
          </cell>
          <cell r="AE155">
            <v>0</v>
          </cell>
          <cell r="AF155">
            <v>0</v>
          </cell>
          <cell r="AG155">
            <v>0</v>
          </cell>
          <cell r="AH155">
            <v>0</v>
          </cell>
          <cell r="AI155">
            <v>2.1534101699999999</v>
          </cell>
          <cell r="AJ155">
            <v>0</v>
          </cell>
          <cell r="AK155">
            <v>0</v>
          </cell>
          <cell r="AL155">
            <v>2.1534101699999999</v>
          </cell>
          <cell r="AM155">
            <v>0</v>
          </cell>
          <cell r="AN155">
            <v>0</v>
          </cell>
        </row>
        <row r="156">
          <cell r="C156" t="str">
            <v>I_102-4н-4_ЧЭ</v>
          </cell>
          <cell r="D156" t="str">
            <v>Н</v>
          </cell>
          <cell r="E156" t="str">
            <v>нд</v>
          </cell>
          <cell r="F156">
            <v>2026</v>
          </cell>
          <cell r="G156" t="str">
            <v>нд</v>
          </cell>
          <cell r="H156" t="str">
            <v>нд</v>
          </cell>
          <cell r="I156" t="str">
            <v>нд</v>
          </cell>
          <cell r="J156" t="str">
            <v>нд</v>
          </cell>
          <cell r="K156" t="str">
            <v>нд</v>
          </cell>
          <cell r="L156" t="str">
            <v>нд</v>
          </cell>
          <cell r="M156" t="str">
            <v>нд</v>
          </cell>
          <cell r="N156" t="str">
            <v>нд</v>
          </cell>
          <cell r="O156">
            <v>0</v>
          </cell>
          <cell r="P156">
            <v>54.833509999999997</v>
          </cell>
          <cell r="Q156">
            <v>78.047820000000002</v>
          </cell>
          <cell r="R156">
            <v>0</v>
          </cell>
          <cell r="S156">
            <v>0</v>
          </cell>
          <cell r="T156">
            <v>36.66429153</v>
          </cell>
          <cell r="U156">
            <v>0</v>
          </cell>
          <cell r="V156">
            <v>36.66429153</v>
          </cell>
          <cell r="W156">
            <v>36.66429153</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row>
        <row r="157">
          <cell r="C157" t="str">
            <v>I_102-4н-6_ЧЭ</v>
          </cell>
          <cell r="D157" t="str">
            <v>Н</v>
          </cell>
          <cell r="E157" t="str">
            <v>нд</v>
          </cell>
          <cell r="F157">
            <v>2025</v>
          </cell>
          <cell r="G157" t="str">
            <v>нд</v>
          </cell>
          <cell r="H157" t="str">
            <v>нд</v>
          </cell>
          <cell r="I157" t="str">
            <v>нд</v>
          </cell>
          <cell r="J157" t="str">
            <v>нд</v>
          </cell>
          <cell r="K157" t="str">
            <v>нд</v>
          </cell>
          <cell r="L157" t="str">
            <v>нд</v>
          </cell>
          <cell r="M157" t="str">
            <v>нд</v>
          </cell>
          <cell r="N157" t="str">
            <v>нд</v>
          </cell>
          <cell r="O157">
            <v>0</v>
          </cell>
          <cell r="P157">
            <v>54.024430000000002</v>
          </cell>
          <cell r="Q157">
            <v>69.854010000000002</v>
          </cell>
          <cell r="R157">
            <v>0</v>
          </cell>
          <cell r="S157">
            <v>0</v>
          </cell>
          <cell r="T157">
            <v>42.545481359999997</v>
          </cell>
          <cell r="U157">
            <v>0</v>
          </cell>
          <cell r="V157">
            <v>42.545481359999997</v>
          </cell>
          <cell r="W157">
            <v>42.545481359999997</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row>
        <row r="158">
          <cell r="C158" t="str">
            <v>I_102-5н-2_ЧЭ</v>
          </cell>
          <cell r="D158" t="str">
            <v>Н</v>
          </cell>
          <cell r="E158" t="str">
            <v>нд</v>
          </cell>
          <cell r="F158">
            <v>2025</v>
          </cell>
          <cell r="G158" t="str">
            <v>нд</v>
          </cell>
          <cell r="H158" t="str">
            <v>нд</v>
          </cell>
          <cell r="I158" t="str">
            <v>нд</v>
          </cell>
          <cell r="J158" t="str">
            <v>нд</v>
          </cell>
          <cell r="K158" t="str">
            <v>нд</v>
          </cell>
          <cell r="L158" t="str">
            <v>нд</v>
          </cell>
          <cell r="M158" t="str">
            <v>нд</v>
          </cell>
          <cell r="N158" t="str">
            <v>нд</v>
          </cell>
          <cell r="O158">
            <v>0</v>
          </cell>
          <cell r="P158">
            <v>21.503540000000001</v>
          </cell>
          <cell r="Q158">
            <v>28.616440000000001</v>
          </cell>
          <cell r="R158">
            <v>0</v>
          </cell>
          <cell r="S158">
            <v>0</v>
          </cell>
          <cell r="T158">
            <v>19.246474580000001</v>
          </cell>
          <cell r="U158">
            <v>0</v>
          </cell>
          <cell r="V158">
            <v>19.246474580000001</v>
          </cell>
          <cell r="W158">
            <v>19.246474580000001</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row>
        <row r="159">
          <cell r="C159" t="str">
            <v>I_102-5н-3_ЧЭ</v>
          </cell>
          <cell r="D159" t="str">
            <v>Н</v>
          </cell>
          <cell r="E159" t="str">
            <v>нд</v>
          </cell>
          <cell r="F159">
            <v>2025</v>
          </cell>
          <cell r="G159" t="str">
            <v>нд</v>
          </cell>
          <cell r="H159" t="str">
            <v>нд</v>
          </cell>
          <cell r="I159" t="str">
            <v>нд</v>
          </cell>
          <cell r="J159" t="str">
            <v>нд</v>
          </cell>
          <cell r="K159" t="str">
            <v>нд</v>
          </cell>
          <cell r="L159" t="str">
            <v>нд</v>
          </cell>
          <cell r="M159" t="str">
            <v>нд</v>
          </cell>
          <cell r="N159" t="str">
            <v>нд</v>
          </cell>
          <cell r="O159">
            <v>0</v>
          </cell>
          <cell r="P159">
            <v>19.87566</v>
          </cell>
          <cell r="Q159">
            <v>26.450099999999999</v>
          </cell>
          <cell r="R159">
            <v>0</v>
          </cell>
          <cell r="S159">
            <v>0</v>
          </cell>
          <cell r="T159">
            <v>17.572922030000001</v>
          </cell>
          <cell r="U159">
            <v>0</v>
          </cell>
          <cell r="V159">
            <v>17.572922030000001</v>
          </cell>
          <cell r="W159">
            <v>17.572922030000001</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row>
        <row r="160">
          <cell r="C160" t="str">
            <v>I_102-5н-4_ЧЭ</v>
          </cell>
          <cell r="D160" t="str">
            <v>Н</v>
          </cell>
          <cell r="E160" t="str">
            <v>нд</v>
          </cell>
          <cell r="F160">
            <v>2025</v>
          </cell>
          <cell r="G160" t="str">
            <v>нд</v>
          </cell>
          <cell r="H160" t="str">
            <v>нд</v>
          </cell>
          <cell r="I160" t="str">
            <v>нд</v>
          </cell>
          <cell r="J160" t="str">
            <v>нд</v>
          </cell>
          <cell r="K160" t="str">
            <v>нд</v>
          </cell>
          <cell r="L160" t="str">
            <v>нд</v>
          </cell>
          <cell r="M160" t="str">
            <v>нд</v>
          </cell>
          <cell r="N160" t="str">
            <v>нд</v>
          </cell>
          <cell r="O160">
            <v>0</v>
          </cell>
          <cell r="P160">
            <v>62.654600000000002</v>
          </cell>
          <cell r="Q160">
            <v>83.274180000000001</v>
          </cell>
          <cell r="R160">
            <v>0</v>
          </cell>
          <cell r="S160">
            <v>0</v>
          </cell>
          <cell r="T160">
            <v>32.866799999999998</v>
          </cell>
          <cell r="U160">
            <v>0</v>
          </cell>
          <cell r="V160">
            <v>32.866799999999998</v>
          </cell>
          <cell r="W160">
            <v>32.866799999999998</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row>
        <row r="161">
          <cell r="C161" t="str">
            <v>I_102-5н-5_ЧЭ</v>
          </cell>
          <cell r="D161" t="str">
            <v>Н</v>
          </cell>
          <cell r="E161" t="str">
            <v>нд</v>
          </cell>
          <cell r="F161">
            <v>2025</v>
          </cell>
          <cell r="G161" t="str">
            <v>нд</v>
          </cell>
          <cell r="H161" t="str">
            <v>нд</v>
          </cell>
          <cell r="I161" t="str">
            <v>нд</v>
          </cell>
          <cell r="J161" t="str">
            <v>нд</v>
          </cell>
          <cell r="K161" t="str">
            <v>нд</v>
          </cell>
          <cell r="L161" t="str">
            <v>нд</v>
          </cell>
          <cell r="M161" t="str">
            <v>нд</v>
          </cell>
          <cell r="N161" t="str">
            <v>нд</v>
          </cell>
          <cell r="O161">
            <v>0</v>
          </cell>
          <cell r="P161">
            <v>36.764090000000003</v>
          </cell>
          <cell r="Q161">
            <v>51.300620000000002</v>
          </cell>
          <cell r="R161">
            <v>0</v>
          </cell>
          <cell r="S161">
            <v>0</v>
          </cell>
          <cell r="T161">
            <v>18.6548339</v>
          </cell>
          <cell r="U161">
            <v>0</v>
          </cell>
          <cell r="V161">
            <v>18.6548339</v>
          </cell>
          <cell r="W161">
            <v>18.6548339</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row>
        <row r="162">
          <cell r="C162" t="str">
            <v>I_102-6н_ЧЭ</v>
          </cell>
          <cell r="D162" t="str">
            <v>Н</v>
          </cell>
          <cell r="E162" t="str">
            <v>нд</v>
          </cell>
          <cell r="F162">
            <v>2025</v>
          </cell>
          <cell r="G162" t="str">
            <v>нд</v>
          </cell>
          <cell r="H162" t="str">
            <v>нд</v>
          </cell>
          <cell r="I162" t="str">
            <v>нд</v>
          </cell>
          <cell r="J162" t="str">
            <v>нд</v>
          </cell>
          <cell r="K162" t="str">
            <v>нд</v>
          </cell>
          <cell r="L162" t="str">
            <v>нд</v>
          </cell>
          <cell r="M162" t="str">
            <v>нд</v>
          </cell>
          <cell r="N162" t="str">
            <v>нд</v>
          </cell>
          <cell r="O162">
            <v>0</v>
          </cell>
          <cell r="P162">
            <v>3.2299899999999999</v>
          </cell>
          <cell r="Q162">
            <v>4.5071399999999997</v>
          </cell>
          <cell r="R162">
            <v>0</v>
          </cell>
          <cell r="S162">
            <v>0</v>
          </cell>
          <cell r="T162">
            <v>0.97520339</v>
          </cell>
          <cell r="U162">
            <v>0</v>
          </cell>
          <cell r="V162">
            <v>0.97520339</v>
          </cell>
          <cell r="W162">
            <v>0.97520339</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row>
        <row r="163">
          <cell r="C163" t="str">
            <v>I_102-6н-10_ЧЭ</v>
          </cell>
          <cell r="D163" t="str">
            <v>Н</v>
          </cell>
          <cell r="E163" t="str">
            <v>нд</v>
          </cell>
          <cell r="F163">
            <v>2025</v>
          </cell>
          <cell r="G163" t="str">
            <v>нд</v>
          </cell>
          <cell r="H163" t="str">
            <v>нд</v>
          </cell>
          <cell r="I163" t="str">
            <v>нд</v>
          </cell>
          <cell r="J163" t="str">
            <v>нд</v>
          </cell>
          <cell r="K163" t="str">
            <v>нд</v>
          </cell>
          <cell r="L163" t="str">
            <v>нд</v>
          </cell>
          <cell r="M163" t="str">
            <v>нд</v>
          </cell>
          <cell r="N163" t="str">
            <v>нд</v>
          </cell>
          <cell r="O163">
            <v>0</v>
          </cell>
          <cell r="P163">
            <v>10.169230000000001</v>
          </cell>
          <cell r="Q163">
            <v>14.19012</v>
          </cell>
          <cell r="R163">
            <v>0</v>
          </cell>
          <cell r="S163">
            <v>0</v>
          </cell>
          <cell r="T163">
            <v>3.1029559299999998</v>
          </cell>
          <cell r="U163">
            <v>0</v>
          </cell>
          <cell r="V163">
            <v>3.1029559299999998</v>
          </cell>
          <cell r="W163">
            <v>3.1029559299999998</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row>
        <row r="164">
          <cell r="C164" t="str">
            <v>I_102-6н-11_ЧЭ</v>
          </cell>
          <cell r="D164" t="str">
            <v>Н</v>
          </cell>
          <cell r="E164" t="str">
            <v>нд</v>
          </cell>
          <cell r="F164">
            <v>2025</v>
          </cell>
          <cell r="G164" t="str">
            <v>нд</v>
          </cell>
          <cell r="H164" t="str">
            <v>нд</v>
          </cell>
          <cell r="I164" t="str">
            <v>нд</v>
          </cell>
          <cell r="J164" t="str">
            <v>нд</v>
          </cell>
          <cell r="K164" t="str">
            <v>нд</v>
          </cell>
          <cell r="L164" t="str">
            <v>нд</v>
          </cell>
          <cell r="M164" t="str">
            <v>нд</v>
          </cell>
          <cell r="N164" t="str">
            <v>нд</v>
          </cell>
          <cell r="O164">
            <v>0</v>
          </cell>
          <cell r="P164">
            <v>39.191330000000001</v>
          </cell>
          <cell r="Q164">
            <v>52.358629999999998</v>
          </cell>
          <cell r="R164">
            <v>0</v>
          </cell>
          <cell r="S164">
            <v>0</v>
          </cell>
          <cell r="T164">
            <v>11.966989829999999</v>
          </cell>
          <cell r="U164">
            <v>0</v>
          </cell>
          <cell r="V164">
            <v>11.966989829999999</v>
          </cell>
          <cell r="W164">
            <v>11.966989829999999</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row>
        <row r="165">
          <cell r="C165" t="str">
            <v>I_102-6н-2_ЧЭ</v>
          </cell>
          <cell r="D165" t="str">
            <v>Н</v>
          </cell>
          <cell r="E165" t="str">
            <v>нд</v>
          </cell>
          <cell r="F165">
            <v>2025</v>
          </cell>
          <cell r="G165" t="str">
            <v>нд</v>
          </cell>
          <cell r="H165" t="str">
            <v>нд</v>
          </cell>
          <cell r="I165" t="str">
            <v>нд</v>
          </cell>
          <cell r="J165" t="str">
            <v>нд</v>
          </cell>
          <cell r="K165" t="str">
            <v>нд</v>
          </cell>
          <cell r="L165" t="str">
            <v>нд</v>
          </cell>
          <cell r="M165" t="str">
            <v>нд</v>
          </cell>
          <cell r="N165" t="str">
            <v>нд</v>
          </cell>
          <cell r="O165">
            <v>0</v>
          </cell>
          <cell r="P165">
            <v>4.5390199999999998</v>
          </cell>
          <cell r="Q165">
            <v>6.3337300000000001</v>
          </cell>
          <cell r="R165">
            <v>0</v>
          </cell>
          <cell r="S165">
            <v>0</v>
          </cell>
          <cell r="T165">
            <v>1.3299864400000001</v>
          </cell>
          <cell r="U165">
            <v>0</v>
          </cell>
          <cell r="V165">
            <v>1.3299864400000001</v>
          </cell>
          <cell r="W165">
            <v>1.3299864400000001</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row>
        <row r="166">
          <cell r="C166" t="str">
            <v>I_102-6н-3_ЧЭ</v>
          </cell>
          <cell r="D166" t="str">
            <v>Н</v>
          </cell>
          <cell r="E166" t="str">
            <v>нд</v>
          </cell>
          <cell r="F166">
            <v>2026</v>
          </cell>
          <cell r="G166" t="str">
            <v>нд</v>
          </cell>
          <cell r="H166" t="str">
            <v>нд</v>
          </cell>
          <cell r="I166" t="str">
            <v>нд</v>
          </cell>
          <cell r="J166" t="str">
            <v>нд</v>
          </cell>
          <cell r="K166" t="str">
            <v>нд</v>
          </cell>
          <cell r="L166" t="str">
            <v>нд</v>
          </cell>
          <cell r="M166" t="str">
            <v>нд</v>
          </cell>
          <cell r="N166" t="str">
            <v>нд</v>
          </cell>
          <cell r="O166">
            <v>0</v>
          </cell>
          <cell r="P166">
            <v>36.430869999999999</v>
          </cell>
          <cell r="Q166">
            <v>51.87773</v>
          </cell>
          <cell r="R166">
            <v>0</v>
          </cell>
          <cell r="S166">
            <v>0</v>
          </cell>
          <cell r="T166">
            <v>34.362691529999999</v>
          </cell>
          <cell r="U166">
            <v>0</v>
          </cell>
          <cell r="V166">
            <v>34.362691529999999</v>
          </cell>
          <cell r="W166">
            <v>34.362691529999999</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row>
        <row r="167">
          <cell r="C167" t="str">
            <v>I_102-6н-4_ЧЭ</v>
          </cell>
          <cell r="D167" t="str">
            <v>Н</v>
          </cell>
          <cell r="E167" t="str">
            <v>нд</v>
          </cell>
          <cell r="F167">
            <v>2025</v>
          </cell>
          <cell r="G167" t="str">
            <v>нд</v>
          </cell>
          <cell r="H167" t="str">
            <v>нд</v>
          </cell>
          <cell r="I167" t="str">
            <v>нд</v>
          </cell>
          <cell r="J167" t="str">
            <v>нд</v>
          </cell>
          <cell r="K167" t="str">
            <v>нд</v>
          </cell>
          <cell r="L167" t="str">
            <v>нд</v>
          </cell>
          <cell r="M167" t="str">
            <v>нд</v>
          </cell>
          <cell r="N167" t="str">
            <v>нд</v>
          </cell>
          <cell r="O167">
            <v>0</v>
          </cell>
          <cell r="P167">
            <v>7.7858000000000001</v>
          </cell>
          <cell r="Q167">
            <v>10.8643</v>
          </cell>
          <cell r="R167">
            <v>0</v>
          </cell>
          <cell r="S167">
            <v>0</v>
          </cell>
          <cell r="T167">
            <v>7.2639050799999998</v>
          </cell>
          <cell r="U167">
            <v>0</v>
          </cell>
          <cell r="V167">
            <v>7.2639050799999998</v>
          </cell>
          <cell r="W167">
            <v>7.2639050799999998</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row>
        <row r="168">
          <cell r="C168" t="str">
            <v>I_102-6н-5_ЧЭ</v>
          </cell>
          <cell r="D168" t="str">
            <v>Н</v>
          </cell>
          <cell r="E168" t="str">
            <v>нд</v>
          </cell>
          <cell r="F168">
            <v>2025</v>
          </cell>
          <cell r="G168" t="str">
            <v>нд</v>
          </cell>
          <cell r="H168" t="str">
            <v>нд</v>
          </cell>
          <cell r="I168" t="str">
            <v>нд</v>
          </cell>
          <cell r="J168" t="str">
            <v>нд</v>
          </cell>
          <cell r="K168" t="str">
            <v>нд</v>
          </cell>
          <cell r="L168" t="str">
            <v>нд</v>
          </cell>
          <cell r="M168" t="str">
            <v>нд</v>
          </cell>
          <cell r="N168" t="str">
            <v>нд</v>
          </cell>
          <cell r="O168">
            <v>0</v>
          </cell>
          <cell r="P168">
            <v>15.437139999999999</v>
          </cell>
          <cell r="Q168">
            <v>20.66225</v>
          </cell>
          <cell r="R168">
            <v>0</v>
          </cell>
          <cell r="S168">
            <v>0</v>
          </cell>
          <cell r="T168">
            <v>14.52721017</v>
          </cell>
          <cell r="U168">
            <v>0</v>
          </cell>
          <cell r="V168">
            <v>14.52721017</v>
          </cell>
          <cell r="W168">
            <v>14.52721017</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row>
        <row r="169">
          <cell r="C169" t="str">
            <v>I_102-6н-6_ЧЭ</v>
          </cell>
          <cell r="D169" t="str">
            <v>Н</v>
          </cell>
          <cell r="E169" t="str">
            <v>нд</v>
          </cell>
          <cell r="F169">
            <v>2025</v>
          </cell>
          <cell r="G169" t="str">
            <v>нд</v>
          </cell>
          <cell r="H169" t="str">
            <v>нд</v>
          </cell>
          <cell r="I169" t="str">
            <v>нд</v>
          </cell>
          <cell r="J169" t="str">
            <v>нд</v>
          </cell>
          <cell r="K169" t="str">
            <v>нд</v>
          </cell>
          <cell r="L169" t="str">
            <v>нд</v>
          </cell>
          <cell r="M169" t="str">
            <v>нд</v>
          </cell>
          <cell r="N169" t="str">
            <v>нд</v>
          </cell>
          <cell r="O169">
            <v>0</v>
          </cell>
          <cell r="P169">
            <v>15.437139999999999</v>
          </cell>
          <cell r="Q169">
            <v>20.662800000000001</v>
          </cell>
          <cell r="R169">
            <v>0</v>
          </cell>
          <cell r="S169">
            <v>0</v>
          </cell>
          <cell r="T169">
            <v>14.989983049999999</v>
          </cell>
          <cell r="U169">
            <v>0</v>
          </cell>
          <cell r="V169">
            <v>14.989983049999999</v>
          </cell>
          <cell r="W169">
            <v>14.989983049999999</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row>
        <row r="170">
          <cell r="C170" t="str">
            <v>I_102-6н-7_ЧЭ</v>
          </cell>
          <cell r="D170" t="str">
            <v>Н</v>
          </cell>
          <cell r="E170" t="str">
            <v>нд</v>
          </cell>
          <cell r="F170">
            <v>2025</v>
          </cell>
          <cell r="G170" t="str">
            <v>нд</v>
          </cell>
          <cell r="H170" t="str">
            <v>нд</v>
          </cell>
          <cell r="I170" t="str">
            <v>нд</v>
          </cell>
          <cell r="J170" t="str">
            <v>нд</v>
          </cell>
          <cell r="K170" t="str">
            <v>нд</v>
          </cell>
          <cell r="L170" t="str">
            <v>нд</v>
          </cell>
          <cell r="M170" t="str">
            <v>нд</v>
          </cell>
          <cell r="N170" t="str">
            <v>нд</v>
          </cell>
          <cell r="O170">
            <v>0</v>
          </cell>
          <cell r="P170">
            <v>7.7858000000000001</v>
          </cell>
          <cell r="Q170">
            <v>10.42146</v>
          </cell>
          <cell r="R170">
            <v>0</v>
          </cell>
          <cell r="S170">
            <v>0</v>
          </cell>
          <cell r="T170">
            <v>7.55728475</v>
          </cell>
          <cell r="U170">
            <v>0</v>
          </cell>
          <cell r="V170">
            <v>7.55728475</v>
          </cell>
          <cell r="W170">
            <v>7.55728475</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row>
        <row r="171">
          <cell r="C171" t="str">
            <v>I_102-6н-8_ЧЭ</v>
          </cell>
          <cell r="D171" t="str">
            <v>Н</v>
          </cell>
          <cell r="E171" t="str">
            <v>нд</v>
          </cell>
          <cell r="F171">
            <v>2025</v>
          </cell>
          <cell r="G171" t="str">
            <v>нд</v>
          </cell>
          <cell r="H171" t="str">
            <v>нд</v>
          </cell>
          <cell r="I171" t="str">
            <v>нд</v>
          </cell>
          <cell r="J171" t="str">
            <v>нд</v>
          </cell>
          <cell r="K171" t="str">
            <v>нд</v>
          </cell>
          <cell r="L171" t="str">
            <v>нд</v>
          </cell>
          <cell r="M171" t="str">
            <v>нд</v>
          </cell>
          <cell r="N171" t="str">
            <v>нд</v>
          </cell>
          <cell r="O171">
            <v>0</v>
          </cell>
          <cell r="P171">
            <v>6.69156</v>
          </cell>
          <cell r="Q171">
            <v>9.3374100000000002</v>
          </cell>
          <cell r="R171">
            <v>0</v>
          </cell>
          <cell r="S171">
            <v>0</v>
          </cell>
          <cell r="T171">
            <v>6.3944847500000002</v>
          </cell>
          <cell r="U171">
            <v>0</v>
          </cell>
          <cell r="V171">
            <v>6.3944847500000002</v>
          </cell>
          <cell r="W171">
            <v>6.3944847500000002</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row>
        <row r="172">
          <cell r="C172" t="str">
            <v>I_102-6н-9_ЧЭ</v>
          </cell>
          <cell r="D172" t="str">
            <v>Н</v>
          </cell>
          <cell r="E172" t="str">
            <v>нд</v>
          </cell>
          <cell r="F172">
            <v>2025</v>
          </cell>
          <cell r="G172" t="str">
            <v>нд</v>
          </cell>
          <cell r="H172" t="str">
            <v>нд</v>
          </cell>
          <cell r="I172" t="str">
            <v>нд</v>
          </cell>
          <cell r="J172" t="str">
            <v>нд</v>
          </cell>
          <cell r="K172" t="str">
            <v>нд</v>
          </cell>
          <cell r="L172" t="str">
            <v>нд</v>
          </cell>
          <cell r="M172" t="str">
            <v>нд</v>
          </cell>
          <cell r="N172" t="str">
            <v>нд</v>
          </cell>
          <cell r="O172">
            <v>0</v>
          </cell>
          <cell r="P172">
            <v>16.65034</v>
          </cell>
          <cell r="Q172">
            <v>23.233889999999999</v>
          </cell>
          <cell r="R172">
            <v>0</v>
          </cell>
          <cell r="S172">
            <v>0</v>
          </cell>
          <cell r="T172">
            <v>7.9057932199999996</v>
          </cell>
          <cell r="U172">
            <v>0</v>
          </cell>
          <cell r="V172">
            <v>7.9057932199999996</v>
          </cell>
          <cell r="W172">
            <v>7.9057932199999996</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row>
        <row r="173">
          <cell r="C173" t="str">
            <v>F_22_ЧЭ</v>
          </cell>
          <cell r="D173" t="str">
            <v>Н</v>
          </cell>
          <cell r="E173" t="str">
            <v>нд</v>
          </cell>
          <cell r="F173">
            <v>2025</v>
          </cell>
          <cell r="G173" t="str">
            <v>нд</v>
          </cell>
          <cell r="H173" t="str">
            <v>нд</v>
          </cell>
          <cell r="I173" t="str">
            <v>нд</v>
          </cell>
          <cell r="J173" t="str">
            <v>нд</v>
          </cell>
          <cell r="K173" t="str">
            <v>нд</v>
          </cell>
          <cell r="L173" t="str">
            <v>нд</v>
          </cell>
          <cell r="M173" t="str">
            <v>нд</v>
          </cell>
          <cell r="N173" t="str">
            <v>нд</v>
          </cell>
          <cell r="O173">
            <v>0</v>
          </cell>
          <cell r="P173">
            <v>105.94781999999999</v>
          </cell>
          <cell r="Q173">
            <v>139.00111999999999</v>
          </cell>
          <cell r="R173">
            <v>0</v>
          </cell>
          <cell r="S173">
            <v>0</v>
          </cell>
          <cell r="T173">
            <v>90.482644070000006</v>
          </cell>
          <cell r="U173">
            <v>0</v>
          </cell>
          <cell r="V173">
            <v>90.482644070000006</v>
          </cell>
          <cell r="W173">
            <v>90.482644070000006</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row>
        <row r="174">
          <cell r="C174" t="str">
            <v>F_23_ЧЭ</v>
          </cell>
          <cell r="D174" t="str">
            <v>Н</v>
          </cell>
          <cell r="E174" t="str">
            <v>нд</v>
          </cell>
          <cell r="F174">
            <v>2025</v>
          </cell>
          <cell r="G174" t="str">
            <v>нд</v>
          </cell>
          <cell r="H174" t="str">
            <v>нд</v>
          </cell>
          <cell r="I174" t="str">
            <v>нд</v>
          </cell>
          <cell r="J174" t="str">
            <v>нд</v>
          </cell>
          <cell r="K174" t="str">
            <v>нд</v>
          </cell>
          <cell r="L174" t="str">
            <v>нд</v>
          </cell>
          <cell r="M174" t="str">
            <v>нд</v>
          </cell>
          <cell r="N174" t="str">
            <v>нд</v>
          </cell>
          <cell r="O174">
            <v>0</v>
          </cell>
          <cell r="P174">
            <v>105.94781999999999</v>
          </cell>
          <cell r="Q174">
            <v>140.76822999999999</v>
          </cell>
          <cell r="R174">
            <v>0</v>
          </cell>
          <cell r="S174">
            <v>0</v>
          </cell>
          <cell r="T174">
            <v>90.482644070000006</v>
          </cell>
          <cell r="U174">
            <v>0</v>
          </cell>
          <cell r="V174">
            <v>90.482644070000006</v>
          </cell>
          <cell r="W174">
            <v>90.482644070000006</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row>
        <row r="175">
          <cell r="C175" t="str">
            <v>J_306(1.3)_БЭ</v>
          </cell>
          <cell r="D175" t="str">
            <v>Н</v>
          </cell>
          <cell r="E175">
            <v>2024</v>
          </cell>
          <cell r="F175">
            <v>2024</v>
          </cell>
          <cell r="G175">
            <v>2024</v>
          </cell>
          <cell r="H175" t="str">
            <v>нд</v>
          </cell>
          <cell r="I175" t="str">
            <v>нд</v>
          </cell>
          <cell r="J175" t="str">
            <v>нд</v>
          </cell>
          <cell r="K175" t="str">
            <v>нд</v>
          </cell>
          <cell r="L175" t="str">
            <v>нд</v>
          </cell>
          <cell r="M175" t="str">
            <v>нд</v>
          </cell>
          <cell r="N175" t="str">
            <v>нд</v>
          </cell>
          <cell r="O175">
            <v>0</v>
          </cell>
          <cell r="P175">
            <v>0.57887999999999995</v>
          </cell>
          <cell r="Q175">
            <v>0.77366999999999997</v>
          </cell>
          <cell r="R175">
            <v>4.8000000000000001E-2</v>
          </cell>
          <cell r="S175">
            <v>6.7659999999999998E-2</v>
          </cell>
          <cell r="T175">
            <v>3.4587590000000001E-2</v>
          </cell>
          <cell r="U175">
            <v>3.4587590000000001E-2</v>
          </cell>
          <cell r="V175">
            <v>3.4587590000000001E-2</v>
          </cell>
          <cell r="W175">
            <v>3.4587590000000001E-2</v>
          </cell>
          <cell r="X175">
            <v>3.4587590000000001E-2</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row>
        <row r="176">
          <cell r="C176" t="str">
            <v>J_306(1.2)_БЭ</v>
          </cell>
          <cell r="D176" t="str">
            <v>Н</v>
          </cell>
          <cell r="E176">
            <v>2023</v>
          </cell>
          <cell r="F176">
            <v>2023</v>
          </cell>
          <cell r="G176">
            <v>2023</v>
          </cell>
          <cell r="H176" t="str">
            <v>нд</v>
          </cell>
          <cell r="I176" t="str">
            <v>нд</v>
          </cell>
          <cell r="J176" t="str">
            <v>нд</v>
          </cell>
          <cell r="K176" t="str">
            <v>нд</v>
          </cell>
          <cell r="L176" t="str">
            <v>нд</v>
          </cell>
          <cell r="M176" t="str">
            <v>нд</v>
          </cell>
          <cell r="N176" t="str">
            <v>нд</v>
          </cell>
          <cell r="O176">
            <v>0</v>
          </cell>
          <cell r="P176">
            <v>0.49803999999999998</v>
          </cell>
          <cell r="Q176">
            <v>0.63937999999999995</v>
          </cell>
          <cell r="R176">
            <v>4.8000000000000001E-2</v>
          </cell>
          <cell r="S176">
            <v>6.4619999999999997E-2</v>
          </cell>
          <cell r="T176">
            <v>3.4587590000000001E-2</v>
          </cell>
          <cell r="U176">
            <v>3.4587590000000001E-2</v>
          </cell>
          <cell r="V176">
            <v>3.4587590000000001E-2</v>
          </cell>
          <cell r="W176">
            <v>3.4587590000000001E-2</v>
          </cell>
          <cell r="X176">
            <v>3.4587590000000001E-2</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row>
        <row r="177">
          <cell r="C177" t="str">
            <v>K_3599.19_БЭ</v>
          </cell>
          <cell r="D177" t="str">
            <v>И</v>
          </cell>
          <cell r="E177">
            <v>2020</v>
          </cell>
          <cell r="F177">
            <v>2021</v>
          </cell>
          <cell r="G177" t="str">
            <v>нд</v>
          </cell>
          <cell r="H177" t="str">
            <v>нд</v>
          </cell>
          <cell r="I177" t="str">
            <v>нд</v>
          </cell>
          <cell r="J177" t="str">
            <v>нд</v>
          </cell>
          <cell r="K177" t="str">
            <v>нд</v>
          </cell>
          <cell r="L177" t="str">
            <v>нд</v>
          </cell>
          <cell r="M177" t="str">
            <v>нд</v>
          </cell>
          <cell r="N177">
            <v>8.3049999999999999E-2</v>
          </cell>
          <cell r="O177">
            <v>7.9617010000000002E-2</v>
          </cell>
          <cell r="P177">
            <v>4.5559099999999999</v>
          </cell>
          <cell r="Q177">
            <v>5.9359299999999999</v>
          </cell>
          <cell r="R177">
            <v>8.4000000000000005E-2</v>
          </cell>
          <cell r="S177">
            <v>0.12159</v>
          </cell>
          <cell r="T177">
            <v>1.295676</v>
          </cell>
          <cell r="U177">
            <v>7.9617010000000002E-2</v>
          </cell>
          <cell r="V177">
            <v>0.8051978500000001</v>
          </cell>
          <cell r="W177">
            <v>0.8051978500000001</v>
          </cell>
          <cell r="X177">
            <v>0</v>
          </cell>
          <cell r="Y177">
            <v>0.80519784999999999</v>
          </cell>
          <cell r="Z177">
            <v>0</v>
          </cell>
          <cell r="AA177">
            <v>0</v>
          </cell>
          <cell r="AB177">
            <v>0</v>
          </cell>
          <cell r="AC177">
            <v>0.80519784999999999</v>
          </cell>
          <cell r="AD177">
            <v>0</v>
          </cell>
          <cell r="AE177">
            <v>0</v>
          </cell>
          <cell r="AF177">
            <v>0</v>
          </cell>
          <cell r="AG177">
            <v>0</v>
          </cell>
          <cell r="AH177">
            <v>0</v>
          </cell>
          <cell r="AI177">
            <v>0</v>
          </cell>
          <cell r="AJ177">
            <v>0</v>
          </cell>
          <cell r="AK177">
            <v>0</v>
          </cell>
          <cell r="AL177">
            <v>0</v>
          </cell>
          <cell r="AM177">
            <v>0</v>
          </cell>
          <cell r="AN177">
            <v>0</v>
          </cell>
        </row>
        <row r="178">
          <cell r="C178" t="str">
            <v>K_1364_АЭ</v>
          </cell>
          <cell r="D178" t="str">
            <v>З</v>
          </cell>
          <cell r="E178">
            <v>2020</v>
          </cell>
          <cell r="F178">
            <v>2021</v>
          </cell>
          <cell r="G178">
            <v>2020</v>
          </cell>
          <cell r="H178" t="str">
            <v>нд</v>
          </cell>
          <cell r="I178" t="str">
            <v>нд</v>
          </cell>
          <cell r="J178" t="str">
            <v>нд</v>
          </cell>
          <cell r="K178" t="str">
            <v>нд</v>
          </cell>
          <cell r="L178" t="str">
            <v>нд</v>
          </cell>
          <cell r="M178" t="str">
            <v>нд</v>
          </cell>
          <cell r="N178">
            <v>0.32300000000000001</v>
          </cell>
          <cell r="O178">
            <v>2.1901899999999998E-3</v>
          </cell>
          <cell r="P178">
            <v>0.11999</v>
          </cell>
          <cell r="Q178">
            <v>0.13814000000000001</v>
          </cell>
          <cell r="R178">
            <v>0.11999</v>
          </cell>
          <cell r="S178">
            <v>0.13914000000000001</v>
          </cell>
          <cell r="T178">
            <v>7.4469999999999995E-2</v>
          </cell>
          <cell r="U178">
            <v>2.1901899999999998E-3</v>
          </cell>
          <cell r="V178">
            <v>1.2411669999999993E-2</v>
          </cell>
          <cell r="W178">
            <v>1.2411669999999993E-2</v>
          </cell>
          <cell r="X178">
            <v>0</v>
          </cell>
          <cell r="Y178">
            <v>1.241167E-2</v>
          </cell>
          <cell r="Z178">
            <v>0</v>
          </cell>
          <cell r="AA178">
            <v>0</v>
          </cell>
          <cell r="AB178">
            <v>1.241167E-2</v>
          </cell>
          <cell r="AC178">
            <v>0</v>
          </cell>
          <cell r="AD178">
            <v>0</v>
          </cell>
          <cell r="AE178">
            <v>0</v>
          </cell>
          <cell r="AF178">
            <v>0</v>
          </cell>
          <cell r="AG178">
            <v>0</v>
          </cell>
          <cell r="AH178">
            <v>0</v>
          </cell>
          <cell r="AI178">
            <v>0</v>
          </cell>
          <cell r="AJ178">
            <v>0</v>
          </cell>
          <cell r="AK178">
            <v>0</v>
          </cell>
          <cell r="AL178">
            <v>0</v>
          </cell>
          <cell r="AM178">
            <v>0</v>
          </cell>
          <cell r="AN178">
            <v>0</v>
          </cell>
        </row>
        <row r="179">
          <cell r="C179" t="str">
            <v>K_1354_АЭ</v>
          </cell>
          <cell r="D179" t="str">
            <v>З</v>
          </cell>
          <cell r="E179">
            <v>2020</v>
          </cell>
          <cell r="F179">
            <v>2021</v>
          </cell>
          <cell r="G179">
            <v>2020</v>
          </cell>
          <cell r="H179" t="str">
            <v>нд</v>
          </cell>
          <cell r="I179" t="str">
            <v>нд</v>
          </cell>
          <cell r="J179" t="str">
            <v>нд</v>
          </cell>
          <cell r="K179" t="str">
            <v>нд</v>
          </cell>
          <cell r="L179" t="str">
            <v>нд</v>
          </cell>
          <cell r="M179" t="str">
            <v>нд</v>
          </cell>
          <cell r="N179">
            <v>0.72</v>
          </cell>
          <cell r="O179">
            <v>0.10885325999999999</v>
          </cell>
          <cell r="P179">
            <v>0.13199</v>
          </cell>
          <cell r="Q179">
            <v>0.15196000000000001</v>
          </cell>
          <cell r="R179">
            <v>0.13199</v>
          </cell>
          <cell r="S179">
            <v>0.15304000000000001</v>
          </cell>
          <cell r="T179">
            <v>0.11483400000000001</v>
          </cell>
          <cell r="U179">
            <v>0.10885325999999999</v>
          </cell>
          <cell r="V179">
            <v>1.9139000000000003E-2</v>
          </cell>
          <cell r="W179">
            <v>1.9139000000000003E-2</v>
          </cell>
          <cell r="X179">
            <v>0</v>
          </cell>
          <cell r="Y179">
            <v>1.9139E-2</v>
          </cell>
          <cell r="Z179">
            <v>0</v>
          </cell>
          <cell r="AA179">
            <v>0</v>
          </cell>
          <cell r="AB179">
            <v>1.9139E-2</v>
          </cell>
          <cell r="AC179">
            <v>0</v>
          </cell>
          <cell r="AD179">
            <v>0</v>
          </cell>
          <cell r="AE179">
            <v>0</v>
          </cell>
          <cell r="AF179">
            <v>0</v>
          </cell>
          <cell r="AG179">
            <v>0</v>
          </cell>
          <cell r="AH179">
            <v>0</v>
          </cell>
          <cell r="AI179">
            <v>0</v>
          </cell>
          <cell r="AJ179">
            <v>0</v>
          </cell>
          <cell r="AK179">
            <v>0</v>
          </cell>
          <cell r="AL179">
            <v>0</v>
          </cell>
          <cell r="AM179">
            <v>0</v>
          </cell>
          <cell r="AN179">
            <v>0</v>
          </cell>
        </row>
        <row r="180">
          <cell r="C180" t="str">
            <v>J_309(1.1)_БЭ</v>
          </cell>
          <cell r="D180" t="str">
            <v>Н</v>
          </cell>
          <cell r="E180">
            <v>2021</v>
          </cell>
          <cell r="F180">
            <v>2024</v>
          </cell>
          <cell r="G180">
            <v>2027</v>
          </cell>
          <cell r="H180" t="str">
            <v>нд</v>
          </cell>
          <cell r="I180" t="str">
            <v>нд</v>
          </cell>
          <cell r="J180" t="str">
            <v>нд</v>
          </cell>
          <cell r="K180" t="str">
            <v>нд</v>
          </cell>
          <cell r="L180" t="str">
            <v>нд</v>
          </cell>
          <cell r="M180" t="str">
            <v>нд</v>
          </cell>
          <cell r="N180" t="str">
            <v>нд</v>
          </cell>
          <cell r="O180">
            <v>0</v>
          </cell>
          <cell r="P180">
            <v>0.17607999999999999</v>
          </cell>
          <cell r="Q180">
            <v>0.21990999999999999</v>
          </cell>
          <cell r="R180">
            <v>0.17607999999999999</v>
          </cell>
          <cell r="S180">
            <v>0.22858999999999999</v>
          </cell>
          <cell r="T180">
            <v>0.1236</v>
          </cell>
          <cell r="U180">
            <v>9.8879999999999996E-2</v>
          </cell>
          <cell r="V180">
            <v>0.1236</v>
          </cell>
          <cell r="W180">
            <v>0.1236</v>
          </cell>
          <cell r="X180">
            <v>9.8879999999999996E-2</v>
          </cell>
          <cell r="Y180">
            <v>4.9439999999999998E-2</v>
          </cell>
          <cell r="Z180">
            <v>0</v>
          </cell>
          <cell r="AA180">
            <v>0</v>
          </cell>
          <cell r="AB180">
            <v>4.9439999999999998E-2</v>
          </cell>
          <cell r="AC180">
            <v>0</v>
          </cell>
          <cell r="AD180">
            <v>4.9439999999999998E-2</v>
          </cell>
          <cell r="AE180">
            <v>0</v>
          </cell>
          <cell r="AF180">
            <v>0</v>
          </cell>
          <cell r="AG180">
            <v>4.9439999999999998E-2</v>
          </cell>
          <cell r="AH180">
            <v>0</v>
          </cell>
          <cell r="AI180">
            <v>2.4719999999999999E-2</v>
          </cell>
          <cell r="AJ180">
            <v>0</v>
          </cell>
          <cell r="AK180">
            <v>0</v>
          </cell>
          <cell r="AL180">
            <v>2.4719999999999999E-2</v>
          </cell>
          <cell r="AM180">
            <v>0</v>
          </cell>
          <cell r="AN180">
            <v>0</v>
          </cell>
        </row>
        <row r="181">
          <cell r="C181" t="str">
            <v>J_203.10_АЭ</v>
          </cell>
          <cell r="D181" t="str">
            <v>З</v>
          </cell>
          <cell r="E181">
            <v>2019</v>
          </cell>
          <cell r="F181">
            <v>2020</v>
          </cell>
          <cell r="G181">
            <v>2021</v>
          </cell>
          <cell r="H181">
            <v>2.29E-2</v>
          </cell>
          <cell r="I181">
            <v>0.15159300000000001</v>
          </cell>
          <cell r="J181">
            <v>43800</v>
          </cell>
          <cell r="K181">
            <v>2.29E-2</v>
          </cell>
          <cell r="L181">
            <v>0.15159300000000001</v>
          </cell>
          <cell r="M181">
            <v>43800</v>
          </cell>
          <cell r="N181" t="str">
            <v>нд</v>
          </cell>
          <cell r="O181">
            <v>0.04</v>
          </cell>
          <cell r="P181">
            <v>0.21815999999999999</v>
          </cell>
          <cell r="Q181">
            <v>0.23821999999999999</v>
          </cell>
          <cell r="R181">
            <v>0.21815999999999999</v>
          </cell>
          <cell r="S181">
            <v>0.26086999999999999</v>
          </cell>
          <cell r="T181">
            <v>8.7999999999999995E-2</v>
          </cell>
          <cell r="U181">
            <v>8.7999999999999995E-2</v>
          </cell>
          <cell r="V181">
            <v>0</v>
          </cell>
          <cell r="W181">
            <v>0</v>
          </cell>
          <cell r="X181">
            <v>4.8000000000000001E-2</v>
          </cell>
          <cell r="Y181">
            <v>0</v>
          </cell>
          <cell r="Z181">
            <v>0</v>
          </cell>
          <cell r="AA181">
            <v>0</v>
          </cell>
          <cell r="AB181">
            <v>0</v>
          </cell>
          <cell r="AC181">
            <v>0</v>
          </cell>
          <cell r="AD181">
            <v>4.8000000000000001E-2</v>
          </cell>
          <cell r="AE181">
            <v>0</v>
          </cell>
          <cell r="AF181">
            <v>0</v>
          </cell>
          <cell r="AG181">
            <v>4.8000000000000001E-2</v>
          </cell>
          <cell r="AH181">
            <v>0</v>
          </cell>
          <cell r="AI181">
            <v>0</v>
          </cell>
          <cell r="AJ181">
            <v>0</v>
          </cell>
          <cell r="AK181">
            <v>0</v>
          </cell>
          <cell r="AL181">
            <v>0</v>
          </cell>
          <cell r="AM181">
            <v>0</v>
          </cell>
          <cell r="AN181">
            <v>0</v>
          </cell>
        </row>
        <row r="182">
          <cell r="C182" t="str">
            <v>J_203.12_АЭ</v>
          </cell>
          <cell r="D182" t="str">
            <v>З</v>
          </cell>
          <cell r="E182">
            <v>2019</v>
          </cell>
          <cell r="F182">
            <v>2020</v>
          </cell>
          <cell r="G182">
            <v>2021</v>
          </cell>
          <cell r="H182">
            <v>2.29E-2</v>
          </cell>
          <cell r="I182">
            <v>0.15159300000000001</v>
          </cell>
          <cell r="J182">
            <v>43800</v>
          </cell>
          <cell r="K182">
            <v>2.29E-2</v>
          </cell>
          <cell r="L182">
            <v>0.15159300000000001</v>
          </cell>
          <cell r="M182">
            <v>43800</v>
          </cell>
          <cell r="N182" t="str">
            <v>нд</v>
          </cell>
          <cell r="O182">
            <v>3.7999999999999999E-2</v>
          </cell>
          <cell r="P182">
            <v>0.21815999999999999</v>
          </cell>
          <cell r="Q182">
            <v>0.23821999999999999</v>
          </cell>
          <cell r="R182">
            <v>0.21815999999999999</v>
          </cell>
          <cell r="S182">
            <v>0.25569999999999998</v>
          </cell>
          <cell r="T182">
            <v>9.4E-2</v>
          </cell>
          <cell r="U182">
            <v>9.4E-2</v>
          </cell>
          <cell r="V182">
            <v>0</v>
          </cell>
          <cell r="W182">
            <v>0</v>
          </cell>
          <cell r="X182">
            <v>5.6000000000000001E-2</v>
          </cell>
          <cell r="Y182">
            <v>0</v>
          </cell>
          <cell r="Z182">
            <v>0</v>
          </cell>
          <cell r="AA182">
            <v>0</v>
          </cell>
          <cell r="AB182">
            <v>0</v>
          </cell>
          <cell r="AC182">
            <v>0</v>
          </cell>
          <cell r="AD182">
            <v>5.6000000000000001E-2</v>
          </cell>
          <cell r="AE182">
            <v>0</v>
          </cell>
          <cell r="AF182">
            <v>0</v>
          </cell>
          <cell r="AG182">
            <v>5.6000000000000001E-2</v>
          </cell>
          <cell r="AH182">
            <v>0</v>
          </cell>
          <cell r="AI182">
            <v>0</v>
          </cell>
          <cell r="AJ182">
            <v>0</v>
          </cell>
          <cell r="AK182">
            <v>0</v>
          </cell>
          <cell r="AL182">
            <v>0</v>
          </cell>
          <cell r="AM182">
            <v>0</v>
          </cell>
          <cell r="AN182">
            <v>0</v>
          </cell>
        </row>
        <row r="183">
          <cell r="C183" t="str">
            <v>J_203.13_АЭ</v>
          </cell>
          <cell r="D183" t="str">
            <v>З</v>
          </cell>
          <cell r="E183">
            <v>2019</v>
          </cell>
          <cell r="F183">
            <v>2020</v>
          </cell>
          <cell r="G183">
            <v>2021</v>
          </cell>
          <cell r="H183">
            <v>2.29E-2</v>
          </cell>
          <cell r="I183">
            <v>0.15159300000000001</v>
          </cell>
          <cell r="J183">
            <v>43800</v>
          </cell>
          <cell r="K183">
            <v>2.29E-2</v>
          </cell>
          <cell r="L183">
            <v>0.15159300000000001</v>
          </cell>
          <cell r="M183">
            <v>43800</v>
          </cell>
          <cell r="N183" t="str">
            <v>нд</v>
          </cell>
          <cell r="O183">
            <v>3.7999999999999999E-2</v>
          </cell>
          <cell r="P183">
            <v>0.21815999999999999</v>
          </cell>
          <cell r="Q183">
            <v>0.23821999999999999</v>
          </cell>
          <cell r="R183">
            <v>0.21815999999999999</v>
          </cell>
          <cell r="S183">
            <v>0.25533</v>
          </cell>
          <cell r="T183">
            <v>9.5000000000000001E-2</v>
          </cell>
          <cell r="U183">
            <v>9.5000000000000001E-2</v>
          </cell>
          <cell r="V183">
            <v>0</v>
          </cell>
          <cell r="W183">
            <v>0</v>
          </cell>
          <cell r="X183">
            <v>5.7000000000000002E-2</v>
          </cell>
          <cell r="Y183">
            <v>0</v>
          </cell>
          <cell r="Z183">
            <v>0</v>
          </cell>
          <cell r="AA183">
            <v>0</v>
          </cell>
          <cell r="AB183">
            <v>0</v>
          </cell>
          <cell r="AC183">
            <v>0</v>
          </cell>
          <cell r="AD183">
            <v>5.7000000000000002E-2</v>
          </cell>
          <cell r="AE183">
            <v>0</v>
          </cell>
          <cell r="AF183">
            <v>0</v>
          </cell>
          <cell r="AG183">
            <v>5.7000000000000002E-2</v>
          </cell>
          <cell r="AH183">
            <v>0</v>
          </cell>
          <cell r="AI183">
            <v>0</v>
          </cell>
          <cell r="AJ183">
            <v>0</v>
          </cell>
          <cell r="AK183">
            <v>0</v>
          </cell>
          <cell r="AL183">
            <v>0</v>
          </cell>
          <cell r="AM183">
            <v>0</v>
          </cell>
          <cell r="AN183">
            <v>0</v>
          </cell>
        </row>
        <row r="184">
          <cell r="C184" t="str">
            <v>J_203.14_АЭ</v>
          </cell>
          <cell r="D184" t="str">
            <v>З</v>
          </cell>
          <cell r="E184">
            <v>2019</v>
          </cell>
          <cell r="F184">
            <v>2020</v>
          </cell>
          <cell r="G184">
            <v>2021</v>
          </cell>
          <cell r="H184">
            <v>2.29E-2</v>
          </cell>
          <cell r="I184">
            <v>0.15159300000000001</v>
          </cell>
          <cell r="J184">
            <v>43800</v>
          </cell>
          <cell r="K184">
            <v>2.29E-2</v>
          </cell>
          <cell r="L184">
            <v>0.15159300000000001</v>
          </cell>
          <cell r="M184">
            <v>43800</v>
          </cell>
          <cell r="N184" t="str">
            <v>нд</v>
          </cell>
          <cell r="O184">
            <v>3.7999999999999999E-2</v>
          </cell>
          <cell r="P184">
            <v>0.21815999999999999</v>
          </cell>
          <cell r="Q184">
            <v>0.23821999999999999</v>
          </cell>
          <cell r="R184">
            <v>0.21815999999999999</v>
          </cell>
          <cell r="S184">
            <v>0.25533</v>
          </cell>
          <cell r="T184">
            <v>9.5000000000000001E-2</v>
          </cell>
          <cell r="U184">
            <v>9.5000000000000001E-2</v>
          </cell>
          <cell r="V184">
            <v>0</v>
          </cell>
          <cell r="W184">
            <v>0</v>
          </cell>
          <cell r="X184">
            <v>5.7000000000000002E-2</v>
          </cell>
          <cell r="Y184">
            <v>0</v>
          </cell>
          <cell r="Z184">
            <v>0</v>
          </cell>
          <cell r="AA184">
            <v>0</v>
          </cell>
          <cell r="AB184">
            <v>0</v>
          </cell>
          <cell r="AC184">
            <v>0</v>
          </cell>
          <cell r="AD184">
            <v>5.7000000000000002E-2</v>
          </cell>
          <cell r="AE184">
            <v>0</v>
          </cell>
          <cell r="AF184">
            <v>0</v>
          </cell>
          <cell r="AG184">
            <v>5.7000000000000002E-2</v>
          </cell>
          <cell r="AH184">
            <v>0</v>
          </cell>
          <cell r="AI184">
            <v>0</v>
          </cell>
          <cell r="AJ184">
            <v>0</v>
          </cell>
          <cell r="AK184">
            <v>0</v>
          </cell>
          <cell r="AL184">
            <v>0</v>
          </cell>
          <cell r="AM184">
            <v>0</v>
          </cell>
          <cell r="AN184">
            <v>0</v>
          </cell>
        </row>
        <row r="185">
          <cell r="C185" t="str">
            <v>J_203.15_АЭ</v>
          </cell>
          <cell r="D185" t="str">
            <v>З</v>
          </cell>
          <cell r="E185">
            <v>2019</v>
          </cell>
          <cell r="F185">
            <v>2020</v>
          </cell>
          <cell r="G185">
            <v>2021</v>
          </cell>
          <cell r="H185">
            <v>2.29E-2</v>
          </cell>
          <cell r="I185">
            <v>0.15159300000000001</v>
          </cell>
          <cell r="J185">
            <v>43800</v>
          </cell>
          <cell r="K185">
            <v>2.29E-2</v>
          </cell>
          <cell r="L185">
            <v>0.15159300000000001</v>
          </cell>
          <cell r="M185">
            <v>43800</v>
          </cell>
          <cell r="N185" t="str">
            <v>нд</v>
          </cell>
          <cell r="O185">
            <v>3.6999999999999998E-2</v>
          </cell>
          <cell r="P185">
            <v>0.21815999999999999</v>
          </cell>
          <cell r="Q185">
            <v>0.23821999999999999</v>
          </cell>
          <cell r="R185">
            <v>0.21815999999999999</v>
          </cell>
          <cell r="S185">
            <v>0.25552000000000002</v>
          </cell>
          <cell r="T185">
            <v>9.4E-2</v>
          </cell>
          <cell r="U185">
            <v>9.4E-2</v>
          </cell>
          <cell r="V185">
            <v>0</v>
          </cell>
          <cell r="W185">
            <v>0</v>
          </cell>
          <cell r="X185">
            <v>5.7000000000000002E-2</v>
          </cell>
          <cell r="Y185">
            <v>0</v>
          </cell>
          <cell r="Z185">
            <v>0</v>
          </cell>
          <cell r="AA185">
            <v>0</v>
          </cell>
          <cell r="AB185">
            <v>0</v>
          </cell>
          <cell r="AC185">
            <v>0</v>
          </cell>
          <cell r="AD185">
            <v>5.7000000000000002E-2</v>
          </cell>
          <cell r="AE185">
            <v>0</v>
          </cell>
          <cell r="AF185">
            <v>0</v>
          </cell>
          <cell r="AG185">
            <v>5.7000000000000002E-2</v>
          </cell>
          <cell r="AH185">
            <v>0</v>
          </cell>
          <cell r="AI185">
            <v>0</v>
          </cell>
          <cell r="AJ185">
            <v>0</v>
          </cell>
          <cell r="AK185">
            <v>0</v>
          </cell>
          <cell r="AL185">
            <v>0</v>
          </cell>
          <cell r="AM185">
            <v>0</v>
          </cell>
          <cell r="AN185">
            <v>0</v>
          </cell>
        </row>
        <row r="186">
          <cell r="C186" t="str">
            <v>J_203.2_АЭ</v>
          </cell>
          <cell r="D186" t="str">
            <v>З</v>
          </cell>
          <cell r="E186">
            <v>2019</v>
          </cell>
          <cell r="F186">
            <v>2020</v>
          </cell>
          <cell r="G186">
            <v>2021</v>
          </cell>
          <cell r="H186" t="str">
            <v>нд</v>
          </cell>
          <cell r="I186" t="str">
            <v>нд</v>
          </cell>
          <cell r="J186" t="str">
            <v>нд</v>
          </cell>
          <cell r="K186" t="str">
            <v>нд</v>
          </cell>
          <cell r="L186" t="str">
            <v>нд</v>
          </cell>
          <cell r="M186" t="str">
            <v>нд</v>
          </cell>
          <cell r="N186" t="str">
            <v>нд</v>
          </cell>
          <cell r="O186">
            <v>3.5000000000000003E-2</v>
          </cell>
          <cell r="P186">
            <v>0.21815999999999999</v>
          </cell>
          <cell r="Q186">
            <v>0.24512</v>
          </cell>
          <cell r="R186">
            <v>0.21815999999999999</v>
          </cell>
          <cell r="S186">
            <v>0.26007000000000002</v>
          </cell>
          <cell r="T186">
            <v>7.6999999999999999E-2</v>
          </cell>
          <cell r="U186">
            <v>7.6999999999999999E-2</v>
          </cell>
          <cell r="V186">
            <v>0</v>
          </cell>
          <cell r="W186">
            <v>0</v>
          </cell>
          <cell r="X186">
            <v>4.2000000000000003E-2</v>
          </cell>
          <cell r="Y186">
            <v>0</v>
          </cell>
          <cell r="Z186">
            <v>0</v>
          </cell>
          <cell r="AA186">
            <v>0</v>
          </cell>
          <cell r="AB186">
            <v>0</v>
          </cell>
          <cell r="AC186">
            <v>0</v>
          </cell>
          <cell r="AD186">
            <v>4.2000000000000003E-2</v>
          </cell>
          <cell r="AE186">
            <v>0</v>
          </cell>
          <cell r="AF186">
            <v>0</v>
          </cell>
          <cell r="AG186">
            <v>4.2000000000000003E-2</v>
          </cell>
          <cell r="AH186">
            <v>0</v>
          </cell>
          <cell r="AI186">
            <v>0</v>
          </cell>
          <cell r="AJ186">
            <v>0</v>
          </cell>
          <cell r="AK186">
            <v>0</v>
          </cell>
          <cell r="AL186">
            <v>0</v>
          </cell>
          <cell r="AM186">
            <v>0</v>
          </cell>
          <cell r="AN186">
            <v>0</v>
          </cell>
        </row>
        <row r="187">
          <cell r="C187" t="str">
            <v>J_203.20_АЭ</v>
          </cell>
          <cell r="D187" t="str">
            <v>З</v>
          </cell>
          <cell r="E187">
            <v>2019</v>
          </cell>
          <cell r="F187">
            <v>2020</v>
          </cell>
          <cell r="G187">
            <v>2021</v>
          </cell>
          <cell r="H187">
            <v>2.29E-2</v>
          </cell>
          <cell r="I187">
            <v>0.15159300000000001</v>
          </cell>
          <cell r="J187">
            <v>43800</v>
          </cell>
          <cell r="K187">
            <v>2.29E-2</v>
          </cell>
          <cell r="L187">
            <v>0.15159300000000001</v>
          </cell>
          <cell r="M187">
            <v>43800</v>
          </cell>
          <cell r="N187" t="str">
            <v>нд</v>
          </cell>
          <cell r="O187">
            <v>3.9E-2</v>
          </cell>
          <cell r="P187">
            <v>0.21815999999999999</v>
          </cell>
          <cell r="Q187">
            <v>0.23821999999999999</v>
          </cell>
          <cell r="R187">
            <v>0.21815999999999999</v>
          </cell>
          <cell r="S187">
            <v>0.25502000000000002</v>
          </cell>
          <cell r="T187">
            <v>9.5000000000000001E-2</v>
          </cell>
          <cell r="U187">
            <v>9.5000000000000001E-2</v>
          </cell>
          <cell r="V187">
            <v>0</v>
          </cell>
          <cell r="W187">
            <v>0</v>
          </cell>
          <cell r="X187">
            <v>5.6000000000000001E-2</v>
          </cell>
          <cell r="Y187">
            <v>0</v>
          </cell>
          <cell r="Z187">
            <v>0</v>
          </cell>
          <cell r="AA187">
            <v>0</v>
          </cell>
          <cell r="AB187">
            <v>0</v>
          </cell>
          <cell r="AC187">
            <v>0</v>
          </cell>
          <cell r="AD187">
            <v>5.6000000000000001E-2</v>
          </cell>
          <cell r="AE187">
            <v>0</v>
          </cell>
          <cell r="AF187">
            <v>0</v>
          </cell>
          <cell r="AG187">
            <v>5.6000000000000001E-2</v>
          </cell>
          <cell r="AH187">
            <v>0</v>
          </cell>
          <cell r="AI187">
            <v>0</v>
          </cell>
          <cell r="AJ187">
            <v>0</v>
          </cell>
          <cell r="AK187">
            <v>0</v>
          </cell>
          <cell r="AL187">
            <v>0</v>
          </cell>
          <cell r="AM187">
            <v>0</v>
          </cell>
          <cell r="AN187">
            <v>0</v>
          </cell>
        </row>
        <row r="188">
          <cell r="C188" t="str">
            <v>J_203.21_АЭ</v>
          </cell>
          <cell r="D188" t="str">
            <v>З</v>
          </cell>
          <cell r="E188">
            <v>2019</v>
          </cell>
          <cell r="F188">
            <v>2020</v>
          </cell>
          <cell r="G188">
            <v>2021</v>
          </cell>
          <cell r="H188">
            <v>2.29E-2</v>
          </cell>
          <cell r="I188">
            <v>0.15159300000000001</v>
          </cell>
          <cell r="J188">
            <v>43800</v>
          </cell>
          <cell r="K188">
            <v>2.29E-2</v>
          </cell>
          <cell r="L188">
            <v>0.15159300000000001</v>
          </cell>
          <cell r="M188">
            <v>43800</v>
          </cell>
          <cell r="N188" t="str">
            <v>нд</v>
          </cell>
          <cell r="O188">
            <v>3.9E-2</v>
          </cell>
          <cell r="P188">
            <v>0.21815999999999999</v>
          </cell>
          <cell r="Q188">
            <v>0.23821999999999999</v>
          </cell>
          <cell r="R188">
            <v>0.21815999999999999</v>
          </cell>
          <cell r="S188">
            <v>0.25502000000000002</v>
          </cell>
          <cell r="T188">
            <v>9.5000000000000001E-2</v>
          </cell>
          <cell r="U188">
            <v>9.5000000000000001E-2</v>
          </cell>
          <cell r="V188">
            <v>0</v>
          </cell>
          <cell r="W188">
            <v>0</v>
          </cell>
          <cell r="X188">
            <v>5.6000000000000001E-2</v>
          </cell>
          <cell r="Y188">
            <v>0</v>
          </cell>
          <cell r="Z188">
            <v>0</v>
          </cell>
          <cell r="AA188">
            <v>0</v>
          </cell>
          <cell r="AB188">
            <v>0</v>
          </cell>
          <cell r="AC188">
            <v>0</v>
          </cell>
          <cell r="AD188">
            <v>5.6000000000000001E-2</v>
          </cell>
          <cell r="AE188">
            <v>0</v>
          </cell>
          <cell r="AF188">
            <v>0</v>
          </cell>
          <cell r="AG188">
            <v>5.6000000000000001E-2</v>
          </cell>
          <cell r="AH188">
            <v>0</v>
          </cell>
          <cell r="AI188">
            <v>0</v>
          </cell>
          <cell r="AJ188">
            <v>0</v>
          </cell>
          <cell r="AK188">
            <v>0</v>
          </cell>
          <cell r="AL188">
            <v>0</v>
          </cell>
          <cell r="AM188">
            <v>0</v>
          </cell>
          <cell r="AN188">
            <v>0</v>
          </cell>
        </row>
        <row r="189">
          <cell r="C189" t="str">
            <v>J_203.22_АЭ</v>
          </cell>
          <cell r="D189" t="str">
            <v>З</v>
          </cell>
          <cell r="E189">
            <v>2019</v>
          </cell>
          <cell r="F189">
            <v>2020</v>
          </cell>
          <cell r="G189">
            <v>2021</v>
          </cell>
          <cell r="H189">
            <v>2.29E-2</v>
          </cell>
          <cell r="I189">
            <v>0.15159300000000001</v>
          </cell>
          <cell r="J189">
            <v>43800</v>
          </cell>
          <cell r="K189">
            <v>2.29E-2</v>
          </cell>
          <cell r="L189">
            <v>0.15159300000000001</v>
          </cell>
          <cell r="M189">
            <v>43800</v>
          </cell>
          <cell r="N189" t="str">
            <v>нд</v>
          </cell>
          <cell r="O189">
            <v>4.1000000000000002E-2</v>
          </cell>
          <cell r="P189">
            <v>0.21815999999999999</v>
          </cell>
          <cell r="Q189">
            <v>0.23821999999999999</v>
          </cell>
          <cell r="R189">
            <v>0.21815999999999999</v>
          </cell>
          <cell r="S189">
            <v>0.25425999999999999</v>
          </cell>
          <cell r="T189">
            <v>9.4E-2</v>
          </cell>
          <cell r="U189">
            <v>9.4E-2</v>
          </cell>
          <cell r="V189">
            <v>0</v>
          </cell>
          <cell r="W189">
            <v>0</v>
          </cell>
          <cell r="X189">
            <v>5.2999999999999999E-2</v>
          </cell>
          <cell r="Y189">
            <v>0</v>
          </cell>
          <cell r="Z189">
            <v>0</v>
          </cell>
          <cell r="AA189">
            <v>0</v>
          </cell>
          <cell r="AB189">
            <v>0</v>
          </cell>
          <cell r="AC189">
            <v>0</v>
          </cell>
          <cell r="AD189">
            <v>5.2999999999999999E-2</v>
          </cell>
          <cell r="AE189">
            <v>0</v>
          </cell>
          <cell r="AF189">
            <v>0</v>
          </cell>
          <cell r="AG189">
            <v>5.2999999999999999E-2</v>
          </cell>
          <cell r="AH189">
            <v>0</v>
          </cell>
          <cell r="AI189">
            <v>0</v>
          </cell>
          <cell r="AJ189">
            <v>0</v>
          </cell>
          <cell r="AK189">
            <v>0</v>
          </cell>
          <cell r="AL189">
            <v>0</v>
          </cell>
          <cell r="AM189">
            <v>0</v>
          </cell>
          <cell r="AN189">
            <v>0</v>
          </cell>
        </row>
        <row r="190">
          <cell r="C190" t="str">
            <v>J_203.23_АЭ</v>
          </cell>
          <cell r="D190" t="str">
            <v>З</v>
          </cell>
          <cell r="E190">
            <v>2019</v>
          </cell>
          <cell r="F190">
            <v>2020</v>
          </cell>
          <cell r="G190">
            <v>2021</v>
          </cell>
          <cell r="H190">
            <v>2.29E-2</v>
          </cell>
          <cell r="I190">
            <v>0.15159300000000001</v>
          </cell>
          <cell r="J190">
            <v>43800</v>
          </cell>
          <cell r="K190">
            <v>2.29E-2</v>
          </cell>
          <cell r="L190">
            <v>0.15159300000000001</v>
          </cell>
          <cell r="M190">
            <v>43800</v>
          </cell>
          <cell r="N190" t="str">
            <v>нд</v>
          </cell>
          <cell r="O190">
            <v>4.1000000000000002E-2</v>
          </cell>
          <cell r="P190">
            <v>0.21815999999999999</v>
          </cell>
          <cell r="Q190">
            <v>0.23821999999999999</v>
          </cell>
          <cell r="R190">
            <v>0.21815999999999999</v>
          </cell>
          <cell r="S190">
            <v>0.25412000000000001</v>
          </cell>
          <cell r="T190">
            <v>9.2999999999999999E-2</v>
          </cell>
          <cell r="U190">
            <v>9.2999999999999999E-2</v>
          </cell>
          <cell r="V190">
            <v>0</v>
          </cell>
          <cell r="W190">
            <v>0</v>
          </cell>
          <cell r="X190">
            <v>5.1999999999999998E-2</v>
          </cell>
          <cell r="Y190">
            <v>0</v>
          </cell>
          <cell r="Z190">
            <v>0</v>
          </cell>
          <cell r="AA190">
            <v>0</v>
          </cell>
          <cell r="AB190">
            <v>0</v>
          </cell>
          <cell r="AC190">
            <v>0</v>
          </cell>
          <cell r="AD190">
            <v>5.1999999999999998E-2</v>
          </cell>
          <cell r="AE190">
            <v>0</v>
          </cell>
          <cell r="AF190">
            <v>0</v>
          </cell>
          <cell r="AG190">
            <v>5.1999999999999998E-2</v>
          </cell>
          <cell r="AH190">
            <v>0</v>
          </cell>
          <cell r="AI190">
            <v>0</v>
          </cell>
          <cell r="AJ190">
            <v>0</v>
          </cell>
          <cell r="AK190">
            <v>0</v>
          </cell>
          <cell r="AL190">
            <v>0</v>
          </cell>
          <cell r="AM190">
            <v>0</v>
          </cell>
          <cell r="AN190">
            <v>0</v>
          </cell>
        </row>
        <row r="191">
          <cell r="C191" t="str">
            <v>J_203.24_АЭ</v>
          </cell>
          <cell r="D191" t="str">
            <v>З</v>
          </cell>
          <cell r="E191">
            <v>2019</v>
          </cell>
          <cell r="F191">
            <v>2020</v>
          </cell>
          <cell r="G191">
            <v>2021</v>
          </cell>
          <cell r="H191">
            <v>2.29E-2</v>
          </cell>
          <cell r="I191">
            <v>0.15159300000000001</v>
          </cell>
          <cell r="J191">
            <v>43800</v>
          </cell>
          <cell r="K191">
            <v>2.29E-2</v>
          </cell>
          <cell r="L191">
            <v>0.15159300000000001</v>
          </cell>
          <cell r="M191">
            <v>43800</v>
          </cell>
          <cell r="N191" t="str">
            <v>нд</v>
          </cell>
          <cell r="O191">
            <v>3.6999999999999998E-2</v>
          </cell>
          <cell r="P191">
            <v>0.21815999999999999</v>
          </cell>
          <cell r="Q191">
            <v>0.23821999999999999</v>
          </cell>
          <cell r="R191">
            <v>0.21815999999999999</v>
          </cell>
          <cell r="S191">
            <v>0.255</v>
          </cell>
          <cell r="T191">
            <v>0.09</v>
          </cell>
          <cell r="U191">
            <v>0.09</v>
          </cell>
          <cell r="V191">
            <v>0</v>
          </cell>
          <cell r="W191">
            <v>0</v>
          </cell>
          <cell r="X191">
            <v>5.2999999999999999E-2</v>
          </cell>
          <cell r="Y191">
            <v>0</v>
          </cell>
          <cell r="Z191">
            <v>0</v>
          </cell>
          <cell r="AA191">
            <v>0</v>
          </cell>
          <cell r="AB191">
            <v>0</v>
          </cell>
          <cell r="AC191">
            <v>0</v>
          </cell>
          <cell r="AD191">
            <v>5.2999999999999999E-2</v>
          </cell>
          <cell r="AE191">
            <v>0</v>
          </cell>
          <cell r="AF191">
            <v>0</v>
          </cell>
          <cell r="AG191">
            <v>5.2999999999999999E-2</v>
          </cell>
          <cell r="AH191">
            <v>0</v>
          </cell>
          <cell r="AI191">
            <v>0</v>
          </cell>
          <cell r="AJ191">
            <v>0</v>
          </cell>
          <cell r="AK191">
            <v>0</v>
          </cell>
          <cell r="AL191">
            <v>0</v>
          </cell>
          <cell r="AM191">
            <v>0</v>
          </cell>
          <cell r="AN191">
            <v>0</v>
          </cell>
        </row>
        <row r="192">
          <cell r="C192" t="str">
            <v>J_203.25_АЭ</v>
          </cell>
          <cell r="D192" t="str">
            <v>З</v>
          </cell>
          <cell r="E192">
            <v>2019</v>
          </cell>
          <cell r="F192">
            <v>2020</v>
          </cell>
          <cell r="G192">
            <v>2021</v>
          </cell>
          <cell r="H192">
            <v>2.29E-2</v>
          </cell>
          <cell r="I192">
            <v>0.15159300000000001</v>
          </cell>
          <cell r="J192">
            <v>43800</v>
          </cell>
          <cell r="K192">
            <v>2.29E-2</v>
          </cell>
          <cell r="L192">
            <v>0.15159300000000001</v>
          </cell>
          <cell r="M192">
            <v>43800</v>
          </cell>
          <cell r="N192" t="str">
            <v>нд</v>
          </cell>
          <cell r="O192">
            <v>3.5999999999999997E-2</v>
          </cell>
          <cell r="P192">
            <v>0.21815999999999999</v>
          </cell>
          <cell r="Q192">
            <v>0.23821999999999999</v>
          </cell>
          <cell r="R192">
            <v>0.21815999999999999</v>
          </cell>
          <cell r="S192">
            <v>0.25519999999999998</v>
          </cell>
          <cell r="T192">
            <v>8.8999999999999996E-2</v>
          </cell>
          <cell r="U192">
            <v>8.8999999999999996E-2</v>
          </cell>
          <cell r="V192">
            <v>0</v>
          </cell>
          <cell r="W192">
            <v>0</v>
          </cell>
          <cell r="X192">
            <v>5.2999999999999999E-2</v>
          </cell>
          <cell r="Y192">
            <v>0</v>
          </cell>
          <cell r="Z192">
            <v>0</v>
          </cell>
          <cell r="AA192">
            <v>0</v>
          </cell>
          <cell r="AB192">
            <v>0</v>
          </cell>
          <cell r="AC192">
            <v>0</v>
          </cell>
          <cell r="AD192">
            <v>5.2999999999999999E-2</v>
          </cell>
          <cell r="AE192">
            <v>0</v>
          </cell>
          <cell r="AF192">
            <v>0</v>
          </cell>
          <cell r="AG192">
            <v>5.2999999999999999E-2</v>
          </cell>
          <cell r="AH192">
            <v>0</v>
          </cell>
          <cell r="AI192">
            <v>0</v>
          </cell>
          <cell r="AJ192">
            <v>0</v>
          </cell>
          <cell r="AK192">
            <v>0</v>
          </cell>
          <cell r="AL192">
            <v>0</v>
          </cell>
          <cell r="AM192">
            <v>0</v>
          </cell>
          <cell r="AN192">
            <v>0</v>
          </cell>
        </row>
        <row r="193">
          <cell r="C193" t="str">
            <v>J_203.3_АЭ</v>
          </cell>
          <cell r="D193" t="str">
            <v>З</v>
          </cell>
          <cell r="E193">
            <v>2019</v>
          </cell>
          <cell r="F193">
            <v>2020</v>
          </cell>
          <cell r="G193">
            <v>2021</v>
          </cell>
          <cell r="H193" t="str">
            <v>нд</v>
          </cell>
          <cell r="I193" t="str">
            <v>нд</v>
          </cell>
          <cell r="J193" t="str">
            <v>нд</v>
          </cell>
          <cell r="K193" t="str">
            <v>нд</v>
          </cell>
          <cell r="L193" t="str">
            <v>нд</v>
          </cell>
          <cell r="M193" t="str">
            <v>нд</v>
          </cell>
          <cell r="N193" t="str">
            <v>нд</v>
          </cell>
          <cell r="O193">
            <v>3.5000000000000003E-2</v>
          </cell>
          <cell r="P193">
            <v>0.21815999999999999</v>
          </cell>
          <cell r="Q193">
            <v>0.24582999999999999</v>
          </cell>
          <cell r="R193">
            <v>0.21815999999999999</v>
          </cell>
          <cell r="S193">
            <v>0.26064999999999999</v>
          </cell>
          <cell r="T193">
            <v>8.2000000000000003E-2</v>
          </cell>
          <cell r="U193">
            <v>8.2000000000000003E-2</v>
          </cell>
          <cell r="V193">
            <v>0</v>
          </cell>
          <cell r="W193">
            <v>0</v>
          </cell>
          <cell r="X193">
            <v>4.7E-2</v>
          </cell>
          <cell r="Y193">
            <v>0</v>
          </cell>
          <cell r="Z193">
            <v>0</v>
          </cell>
          <cell r="AA193">
            <v>0</v>
          </cell>
          <cell r="AB193">
            <v>0</v>
          </cell>
          <cell r="AC193">
            <v>0</v>
          </cell>
          <cell r="AD193">
            <v>4.7E-2</v>
          </cell>
          <cell r="AE193">
            <v>0</v>
          </cell>
          <cell r="AF193">
            <v>0</v>
          </cell>
          <cell r="AG193">
            <v>4.7E-2</v>
          </cell>
          <cell r="AH193">
            <v>0</v>
          </cell>
          <cell r="AI193">
            <v>0</v>
          </cell>
          <cell r="AJ193">
            <v>0</v>
          </cell>
          <cell r="AK193">
            <v>0</v>
          </cell>
          <cell r="AL193">
            <v>0</v>
          </cell>
          <cell r="AM193">
            <v>0</v>
          </cell>
          <cell r="AN193">
            <v>0</v>
          </cell>
        </row>
        <row r="194">
          <cell r="C194" t="str">
            <v>J_203.4_АЭ</v>
          </cell>
          <cell r="D194" t="str">
            <v>З</v>
          </cell>
          <cell r="E194">
            <v>2019</v>
          </cell>
          <cell r="F194">
            <v>2020</v>
          </cell>
          <cell r="G194">
            <v>2021</v>
          </cell>
          <cell r="H194" t="str">
            <v>нд</v>
          </cell>
          <cell r="I194" t="str">
            <v>нд</v>
          </cell>
          <cell r="J194" t="str">
            <v>нд</v>
          </cell>
          <cell r="K194" t="str">
            <v>нд</v>
          </cell>
          <cell r="L194" t="str">
            <v>нд</v>
          </cell>
          <cell r="M194" t="str">
            <v>нд</v>
          </cell>
          <cell r="N194" t="str">
            <v>нд</v>
          </cell>
          <cell r="O194">
            <v>3.6000000000000004E-2</v>
          </cell>
          <cell r="P194">
            <v>0.21815999999999999</v>
          </cell>
          <cell r="Q194">
            <v>0.24579999999999999</v>
          </cell>
          <cell r="R194">
            <v>0.21815999999999999</v>
          </cell>
          <cell r="S194">
            <v>0.26086999999999999</v>
          </cell>
          <cell r="T194">
            <v>8.5000000000000006E-2</v>
          </cell>
          <cell r="U194">
            <v>8.5000000000000006E-2</v>
          </cell>
          <cell r="V194">
            <v>0</v>
          </cell>
          <cell r="W194">
            <v>0</v>
          </cell>
          <cell r="X194">
            <v>4.9000000000000002E-2</v>
          </cell>
          <cell r="Y194">
            <v>0</v>
          </cell>
          <cell r="Z194">
            <v>0</v>
          </cell>
          <cell r="AA194">
            <v>0</v>
          </cell>
          <cell r="AB194">
            <v>0</v>
          </cell>
          <cell r="AC194">
            <v>0</v>
          </cell>
          <cell r="AD194">
            <v>4.9000000000000002E-2</v>
          </cell>
          <cell r="AE194">
            <v>0</v>
          </cell>
          <cell r="AF194">
            <v>0</v>
          </cell>
          <cell r="AG194">
            <v>4.9000000000000002E-2</v>
          </cell>
          <cell r="AH194">
            <v>0</v>
          </cell>
          <cell r="AI194">
            <v>0</v>
          </cell>
          <cell r="AJ194">
            <v>0</v>
          </cell>
          <cell r="AK194">
            <v>0</v>
          </cell>
          <cell r="AL194">
            <v>0</v>
          </cell>
          <cell r="AM194">
            <v>0</v>
          </cell>
          <cell r="AN194">
            <v>0</v>
          </cell>
        </row>
        <row r="195">
          <cell r="C195" t="str">
            <v>J_203.5_АЭ</v>
          </cell>
          <cell r="D195" t="str">
            <v>З</v>
          </cell>
          <cell r="E195">
            <v>2019</v>
          </cell>
          <cell r="F195">
            <v>2020</v>
          </cell>
          <cell r="G195">
            <v>2021</v>
          </cell>
          <cell r="H195">
            <v>2.29E-2</v>
          </cell>
          <cell r="I195">
            <v>0.15159300000000001</v>
          </cell>
          <cell r="J195">
            <v>43800</v>
          </cell>
          <cell r="K195">
            <v>2.29E-2</v>
          </cell>
          <cell r="L195">
            <v>0.15159300000000001</v>
          </cell>
          <cell r="M195">
            <v>43800</v>
          </cell>
          <cell r="N195" t="str">
            <v>нд</v>
          </cell>
          <cell r="O195">
            <v>3.6000000000000004E-2</v>
          </cell>
          <cell r="P195">
            <v>0.21815999999999999</v>
          </cell>
          <cell r="Q195">
            <v>0.23821999999999999</v>
          </cell>
          <cell r="R195">
            <v>0.21815999999999999</v>
          </cell>
          <cell r="S195">
            <v>0.26086999999999999</v>
          </cell>
          <cell r="T195">
            <v>8.7999999999999995E-2</v>
          </cell>
          <cell r="U195">
            <v>8.7999999999999995E-2</v>
          </cell>
          <cell r="V195">
            <v>0</v>
          </cell>
          <cell r="W195">
            <v>0</v>
          </cell>
          <cell r="X195">
            <v>5.1999999999999998E-2</v>
          </cell>
          <cell r="Y195">
            <v>0</v>
          </cell>
          <cell r="Z195">
            <v>0</v>
          </cell>
          <cell r="AA195">
            <v>0</v>
          </cell>
          <cell r="AB195">
            <v>0</v>
          </cell>
          <cell r="AC195">
            <v>0</v>
          </cell>
          <cell r="AD195">
            <v>5.1999999999999998E-2</v>
          </cell>
          <cell r="AE195">
            <v>0</v>
          </cell>
          <cell r="AF195">
            <v>0</v>
          </cell>
          <cell r="AG195">
            <v>5.1999999999999998E-2</v>
          </cell>
          <cell r="AH195">
            <v>0</v>
          </cell>
          <cell r="AI195">
            <v>0</v>
          </cell>
          <cell r="AJ195">
            <v>0</v>
          </cell>
          <cell r="AK195">
            <v>0</v>
          </cell>
          <cell r="AL195">
            <v>0</v>
          </cell>
          <cell r="AM195">
            <v>0</v>
          </cell>
          <cell r="AN195">
            <v>0</v>
          </cell>
        </row>
        <row r="196">
          <cell r="C196" t="str">
            <v>J_203.6_АЭ</v>
          </cell>
          <cell r="D196" t="str">
            <v>З</v>
          </cell>
          <cell r="E196">
            <v>2019</v>
          </cell>
          <cell r="F196">
            <v>2020</v>
          </cell>
          <cell r="G196">
            <v>2021</v>
          </cell>
          <cell r="H196">
            <v>2.29E-2</v>
          </cell>
          <cell r="I196">
            <v>0.15159300000000001</v>
          </cell>
          <cell r="J196">
            <v>43800</v>
          </cell>
          <cell r="K196">
            <v>2.29E-2</v>
          </cell>
          <cell r="L196">
            <v>0.15159300000000001</v>
          </cell>
          <cell r="M196">
            <v>43800</v>
          </cell>
          <cell r="N196" t="str">
            <v>нд</v>
          </cell>
          <cell r="O196">
            <v>3.6000000000000004E-2</v>
          </cell>
          <cell r="P196">
            <v>0.21815999999999999</v>
          </cell>
          <cell r="Q196">
            <v>0.23821999999999999</v>
          </cell>
          <cell r="R196">
            <v>0.21815999999999999</v>
          </cell>
          <cell r="S196">
            <v>0.26086999999999999</v>
          </cell>
          <cell r="T196">
            <v>8.7999999999999995E-2</v>
          </cell>
          <cell r="U196">
            <v>8.7999999999999995E-2</v>
          </cell>
          <cell r="V196">
            <v>0</v>
          </cell>
          <cell r="W196">
            <v>0</v>
          </cell>
          <cell r="X196">
            <v>5.1999999999999998E-2</v>
          </cell>
          <cell r="Y196">
            <v>0</v>
          </cell>
          <cell r="Z196">
            <v>0</v>
          </cell>
          <cell r="AA196">
            <v>0</v>
          </cell>
          <cell r="AB196">
            <v>0</v>
          </cell>
          <cell r="AC196">
            <v>0</v>
          </cell>
          <cell r="AD196">
            <v>5.1999999999999998E-2</v>
          </cell>
          <cell r="AE196">
            <v>0</v>
          </cell>
          <cell r="AF196">
            <v>0</v>
          </cell>
          <cell r="AG196">
            <v>5.1999999999999998E-2</v>
          </cell>
          <cell r="AH196">
            <v>0</v>
          </cell>
          <cell r="AI196">
            <v>0</v>
          </cell>
          <cell r="AJ196">
            <v>0</v>
          </cell>
          <cell r="AK196">
            <v>0</v>
          </cell>
          <cell r="AL196">
            <v>0</v>
          </cell>
          <cell r="AM196">
            <v>0</v>
          </cell>
          <cell r="AN196">
            <v>0</v>
          </cell>
        </row>
        <row r="197">
          <cell r="C197" t="str">
            <v>J_203.7_АЭ</v>
          </cell>
          <cell r="D197" t="str">
            <v>З</v>
          </cell>
          <cell r="E197">
            <v>2019</v>
          </cell>
          <cell r="F197">
            <v>2020</v>
          </cell>
          <cell r="G197">
            <v>2021</v>
          </cell>
          <cell r="H197">
            <v>2.29E-2</v>
          </cell>
          <cell r="I197">
            <v>0.15159300000000001</v>
          </cell>
          <cell r="J197">
            <v>43800</v>
          </cell>
          <cell r="K197">
            <v>2.29E-2</v>
          </cell>
          <cell r="L197">
            <v>0.15159300000000001</v>
          </cell>
          <cell r="M197">
            <v>43800</v>
          </cell>
          <cell r="N197" t="str">
            <v>нд</v>
          </cell>
          <cell r="O197">
            <v>3.9E-2</v>
          </cell>
          <cell r="P197">
            <v>0.21815999999999999</v>
          </cell>
          <cell r="Q197">
            <v>0.23821999999999999</v>
          </cell>
          <cell r="R197">
            <v>0.21815999999999999</v>
          </cell>
          <cell r="S197">
            <v>0.26086999999999999</v>
          </cell>
          <cell r="T197">
            <v>8.5999999999999993E-2</v>
          </cell>
          <cell r="U197">
            <v>8.5999999999999993E-2</v>
          </cell>
          <cell r="V197">
            <v>0</v>
          </cell>
          <cell r="W197">
            <v>0</v>
          </cell>
          <cell r="X197">
            <v>4.7E-2</v>
          </cell>
          <cell r="Y197">
            <v>0</v>
          </cell>
          <cell r="Z197">
            <v>0</v>
          </cell>
          <cell r="AA197">
            <v>0</v>
          </cell>
          <cell r="AB197">
            <v>0</v>
          </cell>
          <cell r="AC197">
            <v>0</v>
          </cell>
          <cell r="AD197">
            <v>4.7E-2</v>
          </cell>
          <cell r="AE197">
            <v>0</v>
          </cell>
          <cell r="AF197">
            <v>0</v>
          </cell>
          <cell r="AG197">
            <v>4.7E-2</v>
          </cell>
          <cell r="AH197">
            <v>0</v>
          </cell>
          <cell r="AI197">
            <v>0</v>
          </cell>
          <cell r="AJ197">
            <v>0</v>
          </cell>
          <cell r="AK197">
            <v>0</v>
          </cell>
          <cell r="AL197">
            <v>0</v>
          </cell>
          <cell r="AM197">
            <v>0</v>
          </cell>
          <cell r="AN197">
            <v>0</v>
          </cell>
        </row>
        <row r="198">
          <cell r="C198" t="str">
            <v>J_816_БЭ</v>
          </cell>
          <cell r="D198" t="str">
            <v>З</v>
          </cell>
          <cell r="E198">
            <v>2019</v>
          </cell>
          <cell r="F198">
            <v>2020</v>
          </cell>
          <cell r="G198">
            <v>2021</v>
          </cell>
          <cell r="H198" t="str">
            <v>нд</v>
          </cell>
          <cell r="I198" t="str">
            <v>нд</v>
          </cell>
          <cell r="J198" t="str">
            <v>нд</v>
          </cell>
          <cell r="K198" t="str">
            <v>нд</v>
          </cell>
          <cell r="L198" t="str">
            <v>нд</v>
          </cell>
          <cell r="M198" t="str">
            <v>нд</v>
          </cell>
          <cell r="N198" t="str">
            <v>нд</v>
          </cell>
          <cell r="O198">
            <v>8.5776180000000007E-2</v>
          </cell>
          <cell r="P198">
            <v>0.22825000000000001</v>
          </cell>
          <cell r="Q198">
            <v>0.25142999999999999</v>
          </cell>
          <cell r="R198">
            <v>0.22825000000000001</v>
          </cell>
          <cell r="S198">
            <v>0.25113000000000002</v>
          </cell>
          <cell r="T198">
            <v>6.8000000000000005E-2</v>
          </cell>
          <cell r="U198">
            <v>9.7199999999999995E-2</v>
          </cell>
          <cell r="V198">
            <v>0</v>
          </cell>
          <cell r="W198">
            <v>0</v>
          </cell>
          <cell r="X198">
            <v>1.1423819999999999E-2</v>
          </cell>
          <cell r="Y198">
            <v>0</v>
          </cell>
          <cell r="Z198">
            <v>0</v>
          </cell>
          <cell r="AA198">
            <v>0</v>
          </cell>
          <cell r="AB198">
            <v>0</v>
          </cell>
          <cell r="AC198">
            <v>0</v>
          </cell>
          <cell r="AD198">
            <v>1.1423819999999999E-2</v>
          </cell>
          <cell r="AE198">
            <v>0</v>
          </cell>
          <cell r="AF198">
            <v>0</v>
          </cell>
          <cell r="AG198">
            <v>0</v>
          </cell>
          <cell r="AH198">
            <v>1.1423819999999999E-2</v>
          </cell>
          <cell r="AI198">
            <v>0</v>
          </cell>
          <cell r="AJ198">
            <v>0</v>
          </cell>
          <cell r="AK198">
            <v>0</v>
          </cell>
          <cell r="AL198">
            <v>0</v>
          </cell>
          <cell r="AM198">
            <v>0</v>
          </cell>
          <cell r="AN198">
            <v>0</v>
          </cell>
        </row>
        <row r="199">
          <cell r="C199" t="str">
            <v>J_203.11_АЭ</v>
          </cell>
          <cell r="D199" t="str">
            <v>З</v>
          </cell>
          <cell r="E199">
            <v>2019</v>
          </cell>
          <cell r="F199">
            <v>2020</v>
          </cell>
          <cell r="G199">
            <v>2021</v>
          </cell>
          <cell r="H199">
            <v>2.29E-2</v>
          </cell>
          <cell r="I199">
            <v>0.15159300000000001</v>
          </cell>
          <cell r="J199">
            <v>43800</v>
          </cell>
          <cell r="K199">
            <v>2.29E-2</v>
          </cell>
          <cell r="L199">
            <v>0.15159300000000001</v>
          </cell>
          <cell r="M199">
            <v>43800</v>
          </cell>
          <cell r="N199" t="str">
            <v>нд</v>
          </cell>
          <cell r="O199">
            <v>4.1999999999999996E-2</v>
          </cell>
          <cell r="P199">
            <v>0.23196</v>
          </cell>
          <cell r="Q199">
            <v>0.25329000000000002</v>
          </cell>
          <cell r="R199">
            <v>0.23196</v>
          </cell>
          <cell r="S199">
            <v>0.27804000000000001</v>
          </cell>
          <cell r="T199">
            <v>9.9000000000000005E-2</v>
          </cell>
          <cell r="U199">
            <v>9.9000000000000005E-2</v>
          </cell>
          <cell r="V199">
            <v>0</v>
          </cell>
          <cell r="W199">
            <v>0</v>
          </cell>
          <cell r="X199">
            <v>5.7000000000000002E-2</v>
          </cell>
          <cell r="Y199">
            <v>0</v>
          </cell>
          <cell r="Z199">
            <v>0</v>
          </cell>
          <cell r="AA199">
            <v>0</v>
          </cell>
          <cell r="AB199">
            <v>0</v>
          </cell>
          <cell r="AC199">
            <v>0</v>
          </cell>
          <cell r="AD199">
            <v>5.7000000000000002E-2</v>
          </cell>
          <cell r="AE199">
            <v>0</v>
          </cell>
          <cell r="AF199">
            <v>0</v>
          </cell>
          <cell r="AG199">
            <v>5.7000000000000002E-2</v>
          </cell>
          <cell r="AH199">
            <v>0</v>
          </cell>
          <cell r="AI199">
            <v>0</v>
          </cell>
          <cell r="AJ199">
            <v>0</v>
          </cell>
          <cell r="AK199">
            <v>0</v>
          </cell>
          <cell r="AL199">
            <v>0</v>
          </cell>
          <cell r="AM199">
            <v>0</v>
          </cell>
          <cell r="AN199">
            <v>0</v>
          </cell>
        </row>
        <row r="200">
          <cell r="C200" t="str">
            <v>J_203.16_АЭ</v>
          </cell>
          <cell r="D200" t="str">
            <v>З</v>
          </cell>
          <cell r="E200">
            <v>2019</v>
          </cell>
          <cell r="F200">
            <v>2020</v>
          </cell>
          <cell r="G200">
            <v>2021</v>
          </cell>
          <cell r="H200">
            <v>2.29E-2</v>
          </cell>
          <cell r="I200">
            <v>0.15159300000000001</v>
          </cell>
          <cell r="J200">
            <v>43800</v>
          </cell>
          <cell r="K200">
            <v>2.29E-2</v>
          </cell>
          <cell r="L200">
            <v>0.15159300000000001</v>
          </cell>
          <cell r="M200">
            <v>43800</v>
          </cell>
          <cell r="N200" t="str">
            <v>нд</v>
          </cell>
          <cell r="O200">
            <v>3.7999999999999999E-2</v>
          </cell>
          <cell r="P200">
            <v>0.23196</v>
          </cell>
          <cell r="Q200">
            <v>0.25329000000000002</v>
          </cell>
          <cell r="R200">
            <v>0.23196</v>
          </cell>
          <cell r="S200">
            <v>0.27134999999999998</v>
          </cell>
          <cell r="T200">
            <v>9.4E-2</v>
          </cell>
          <cell r="U200">
            <v>9.4E-2</v>
          </cell>
          <cell r="V200">
            <v>0</v>
          </cell>
          <cell r="W200">
            <v>0</v>
          </cell>
          <cell r="X200">
            <v>5.6000000000000001E-2</v>
          </cell>
          <cell r="Y200">
            <v>0</v>
          </cell>
          <cell r="Z200">
            <v>0</v>
          </cell>
          <cell r="AA200">
            <v>0</v>
          </cell>
          <cell r="AB200">
            <v>0</v>
          </cell>
          <cell r="AC200">
            <v>0</v>
          </cell>
          <cell r="AD200">
            <v>5.6000000000000001E-2</v>
          </cell>
          <cell r="AE200">
            <v>0</v>
          </cell>
          <cell r="AF200">
            <v>0</v>
          </cell>
          <cell r="AG200">
            <v>5.6000000000000001E-2</v>
          </cell>
          <cell r="AH200">
            <v>0</v>
          </cell>
          <cell r="AI200">
            <v>0</v>
          </cell>
          <cell r="AJ200">
            <v>0</v>
          </cell>
          <cell r="AK200">
            <v>0</v>
          </cell>
          <cell r="AL200">
            <v>0</v>
          </cell>
          <cell r="AM200">
            <v>0</v>
          </cell>
          <cell r="AN200">
            <v>0</v>
          </cell>
        </row>
        <row r="201">
          <cell r="C201" t="str">
            <v>J_203.17_АЭ</v>
          </cell>
          <cell r="D201" t="str">
            <v>З</v>
          </cell>
          <cell r="E201">
            <v>2019</v>
          </cell>
          <cell r="F201">
            <v>2020</v>
          </cell>
          <cell r="G201">
            <v>2021</v>
          </cell>
          <cell r="H201">
            <v>2.29E-2</v>
          </cell>
          <cell r="I201">
            <v>0.15159300000000001</v>
          </cell>
          <cell r="J201">
            <v>43800</v>
          </cell>
          <cell r="K201">
            <v>2.29E-2</v>
          </cell>
          <cell r="L201">
            <v>0.15159300000000001</v>
          </cell>
          <cell r="M201">
            <v>43800</v>
          </cell>
          <cell r="N201" t="str">
            <v>нд</v>
          </cell>
          <cell r="O201">
            <v>3.7999999999999999E-2</v>
          </cell>
          <cell r="P201">
            <v>0.23196</v>
          </cell>
          <cell r="Q201">
            <v>0.25329000000000002</v>
          </cell>
          <cell r="R201">
            <v>0.23196</v>
          </cell>
          <cell r="S201">
            <v>0.27148</v>
          </cell>
          <cell r="T201">
            <v>9.5000000000000001E-2</v>
          </cell>
          <cell r="U201">
            <v>9.5000000000000001E-2</v>
          </cell>
          <cell r="V201">
            <v>0</v>
          </cell>
          <cell r="W201">
            <v>0</v>
          </cell>
          <cell r="X201">
            <v>5.7000000000000002E-2</v>
          </cell>
          <cell r="Y201">
            <v>0</v>
          </cell>
          <cell r="Z201">
            <v>0</v>
          </cell>
          <cell r="AA201">
            <v>0</v>
          </cell>
          <cell r="AB201">
            <v>0</v>
          </cell>
          <cell r="AC201">
            <v>0</v>
          </cell>
          <cell r="AD201">
            <v>5.7000000000000002E-2</v>
          </cell>
          <cell r="AE201">
            <v>0</v>
          </cell>
          <cell r="AF201">
            <v>0</v>
          </cell>
          <cell r="AG201">
            <v>5.7000000000000002E-2</v>
          </cell>
          <cell r="AH201">
            <v>0</v>
          </cell>
          <cell r="AI201">
            <v>0</v>
          </cell>
          <cell r="AJ201">
            <v>0</v>
          </cell>
          <cell r="AK201">
            <v>0</v>
          </cell>
          <cell r="AL201">
            <v>0</v>
          </cell>
          <cell r="AM201">
            <v>0</v>
          </cell>
          <cell r="AN201">
            <v>0</v>
          </cell>
        </row>
        <row r="202">
          <cell r="C202" t="str">
            <v>J_203.18_АЭ</v>
          </cell>
          <cell r="D202" t="str">
            <v>З</v>
          </cell>
          <cell r="E202">
            <v>2019</v>
          </cell>
          <cell r="F202">
            <v>2020</v>
          </cell>
          <cell r="G202">
            <v>2021</v>
          </cell>
          <cell r="H202">
            <v>2.29E-2</v>
          </cell>
          <cell r="I202">
            <v>0.15159300000000001</v>
          </cell>
          <cell r="J202">
            <v>43800</v>
          </cell>
          <cell r="K202">
            <v>2.29E-2</v>
          </cell>
          <cell r="L202">
            <v>0.15159300000000001</v>
          </cell>
          <cell r="M202">
            <v>43800</v>
          </cell>
          <cell r="N202" t="str">
            <v>нд</v>
          </cell>
          <cell r="O202">
            <v>3.6999999999999998E-2</v>
          </cell>
          <cell r="P202">
            <v>0.23196</v>
          </cell>
          <cell r="Q202">
            <v>0.25329000000000002</v>
          </cell>
          <cell r="R202">
            <v>0.23196</v>
          </cell>
          <cell r="S202">
            <v>0.27168999999999999</v>
          </cell>
          <cell r="T202">
            <v>9.4E-2</v>
          </cell>
          <cell r="U202">
            <v>9.4E-2</v>
          </cell>
          <cell r="V202">
            <v>0</v>
          </cell>
          <cell r="W202">
            <v>0</v>
          </cell>
          <cell r="X202">
            <v>5.7000000000000002E-2</v>
          </cell>
          <cell r="Y202">
            <v>0</v>
          </cell>
          <cell r="Z202">
            <v>0</v>
          </cell>
          <cell r="AA202">
            <v>0</v>
          </cell>
          <cell r="AB202">
            <v>0</v>
          </cell>
          <cell r="AC202">
            <v>0</v>
          </cell>
          <cell r="AD202">
            <v>5.7000000000000002E-2</v>
          </cell>
          <cell r="AE202">
            <v>0</v>
          </cell>
          <cell r="AF202">
            <v>0</v>
          </cell>
          <cell r="AG202">
            <v>5.7000000000000002E-2</v>
          </cell>
          <cell r="AH202">
            <v>0</v>
          </cell>
          <cell r="AI202">
            <v>0</v>
          </cell>
          <cell r="AJ202">
            <v>0</v>
          </cell>
          <cell r="AK202">
            <v>0</v>
          </cell>
          <cell r="AL202">
            <v>0</v>
          </cell>
          <cell r="AM202">
            <v>0</v>
          </cell>
          <cell r="AN202">
            <v>0</v>
          </cell>
        </row>
        <row r="203">
          <cell r="C203" t="str">
            <v>J_203.19_АЭ</v>
          </cell>
          <cell r="D203" t="str">
            <v>З</v>
          </cell>
          <cell r="E203">
            <v>2019</v>
          </cell>
          <cell r="F203">
            <v>2020</v>
          </cell>
          <cell r="G203">
            <v>2021</v>
          </cell>
          <cell r="H203">
            <v>2.29E-2</v>
          </cell>
          <cell r="I203">
            <v>0.15159300000000001</v>
          </cell>
          <cell r="J203">
            <v>43800</v>
          </cell>
          <cell r="K203">
            <v>2.29E-2</v>
          </cell>
          <cell r="L203">
            <v>0.15159300000000001</v>
          </cell>
          <cell r="M203">
            <v>43800</v>
          </cell>
          <cell r="N203" t="str">
            <v>нд</v>
          </cell>
          <cell r="O203">
            <v>3.9E-2</v>
          </cell>
          <cell r="P203">
            <v>0.23196</v>
          </cell>
          <cell r="Q203">
            <v>0.25329000000000002</v>
          </cell>
          <cell r="R203">
            <v>0.23196</v>
          </cell>
          <cell r="S203">
            <v>0.27115</v>
          </cell>
          <cell r="T203">
            <v>9.5000000000000001E-2</v>
          </cell>
          <cell r="U203">
            <v>9.5000000000000001E-2</v>
          </cell>
          <cell r="V203">
            <v>0</v>
          </cell>
          <cell r="W203">
            <v>0</v>
          </cell>
          <cell r="X203">
            <v>5.6000000000000001E-2</v>
          </cell>
          <cell r="Y203">
            <v>0</v>
          </cell>
          <cell r="Z203">
            <v>0</v>
          </cell>
          <cell r="AA203">
            <v>0</v>
          </cell>
          <cell r="AB203">
            <v>0</v>
          </cell>
          <cell r="AC203">
            <v>0</v>
          </cell>
          <cell r="AD203">
            <v>5.6000000000000001E-2</v>
          </cell>
          <cell r="AE203">
            <v>0</v>
          </cell>
          <cell r="AF203">
            <v>0</v>
          </cell>
          <cell r="AG203">
            <v>5.6000000000000001E-2</v>
          </cell>
          <cell r="AH203">
            <v>0</v>
          </cell>
          <cell r="AI203">
            <v>0</v>
          </cell>
          <cell r="AJ203">
            <v>0</v>
          </cell>
          <cell r="AK203">
            <v>0</v>
          </cell>
          <cell r="AL203">
            <v>0</v>
          </cell>
          <cell r="AM203">
            <v>0</v>
          </cell>
          <cell r="AN203">
            <v>0</v>
          </cell>
        </row>
        <row r="204">
          <cell r="C204" t="str">
            <v>J_203.9_АЭ</v>
          </cell>
          <cell r="D204" t="str">
            <v>З</v>
          </cell>
          <cell r="E204">
            <v>2019</v>
          </cell>
          <cell r="F204">
            <v>2020</v>
          </cell>
          <cell r="G204">
            <v>2021</v>
          </cell>
          <cell r="H204">
            <v>2.29E-2</v>
          </cell>
          <cell r="I204">
            <v>0.15159300000000001</v>
          </cell>
          <cell r="J204">
            <v>43800</v>
          </cell>
          <cell r="K204">
            <v>2.29E-2</v>
          </cell>
          <cell r="L204">
            <v>0.15159300000000001</v>
          </cell>
          <cell r="M204">
            <v>43800</v>
          </cell>
          <cell r="N204" t="str">
            <v>нд</v>
          </cell>
          <cell r="O204">
            <v>0.04</v>
          </cell>
          <cell r="P204">
            <v>0.23196</v>
          </cell>
          <cell r="Q204">
            <v>0.25329000000000002</v>
          </cell>
          <cell r="R204">
            <v>0.23196</v>
          </cell>
          <cell r="S204">
            <v>0.27737000000000001</v>
          </cell>
          <cell r="T204">
            <v>8.7999999999999995E-2</v>
          </cell>
          <cell r="U204">
            <v>8.7999999999999995E-2</v>
          </cell>
          <cell r="V204">
            <v>0</v>
          </cell>
          <cell r="W204">
            <v>0</v>
          </cell>
          <cell r="X204">
            <v>4.8000000000000001E-2</v>
          </cell>
          <cell r="Y204">
            <v>0</v>
          </cell>
          <cell r="Z204">
            <v>0</v>
          </cell>
          <cell r="AA204">
            <v>0</v>
          </cell>
          <cell r="AB204">
            <v>0</v>
          </cell>
          <cell r="AC204">
            <v>0</v>
          </cell>
          <cell r="AD204">
            <v>4.8000000000000001E-2</v>
          </cell>
          <cell r="AE204">
            <v>0</v>
          </cell>
          <cell r="AF204">
            <v>0</v>
          </cell>
          <cell r="AG204">
            <v>4.8000000000000001E-2</v>
          </cell>
          <cell r="AH204">
            <v>0</v>
          </cell>
          <cell r="AI204">
            <v>0</v>
          </cell>
          <cell r="AJ204">
            <v>0</v>
          </cell>
          <cell r="AK204">
            <v>0</v>
          </cell>
          <cell r="AL204">
            <v>0</v>
          </cell>
          <cell r="AM204">
            <v>0</v>
          </cell>
          <cell r="AN204">
            <v>0</v>
          </cell>
        </row>
        <row r="205">
          <cell r="C205" t="str">
            <v>K_32.115_КуЭ</v>
          </cell>
          <cell r="D205" t="str">
            <v>Н</v>
          </cell>
          <cell r="E205">
            <v>2021</v>
          </cell>
          <cell r="F205">
            <v>2021</v>
          </cell>
          <cell r="G205">
            <v>2021</v>
          </cell>
          <cell r="H205" t="str">
            <v>нд</v>
          </cell>
          <cell r="I205" t="str">
            <v>нд</v>
          </cell>
          <cell r="J205" t="str">
            <v>нд</v>
          </cell>
          <cell r="K205" t="str">
            <v>нд</v>
          </cell>
          <cell r="L205" t="str">
            <v>нд</v>
          </cell>
          <cell r="M205" t="str">
            <v>нд</v>
          </cell>
          <cell r="N205">
            <v>0.54079200000000005</v>
          </cell>
          <cell r="O205">
            <v>0</v>
          </cell>
          <cell r="P205">
            <v>0.29509999999999997</v>
          </cell>
          <cell r="Q205">
            <v>0.33973999999999999</v>
          </cell>
          <cell r="R205">
            <v>0.29509999999999997</v>
          </cell>
          <cell r="S205">
            <v>0.36143999999999998</v>
          </cell>
          <cell r="T205">
            <v>8.8201290000000002E-2</v>
          </cell>
          <cell r="U205">
            <v>8.8201290000000002E-2</v>
          </cell>
          <cell r="V205">
            <v>8.8201290000000002E-2</v>
          </cell>
          <cell r="W205">
            <v>8.8201290000000002E-2</v>
          </cell>
          <cell r="X205">
            <v>8.8201290000000002E-2</v>
          </cell>
          <cell r="Y205">
            <v>8.8201290000000002E-2</v>
          </cell>
          <cell r="Z205">
            <v>0</v>
          </cell>
          <cell r="AA205">
            <v>0</v>
          </cell>
          <cell r="AB205">
            <v>8.8201290000000002E-2</v>
          </cell>
          <cell r="AC205">
            <v>0</v>
          </cell>
          <cell r="AD205">
            <v>8.8201290000000002E-2</v>
          </cell>
          <cell r="AE205">
            <v>0</v>
          </cell>
          <cell r="AF205">
            <v>0</v>
          </cell>
          <cell r="AG205">
            <v>8.8201290000000002E-2</v>
          </cell>
          <cell r="AH205">
            <v>0</v>
          </cell>
          <cell r="AI205">
            <v>0</v>
          </cell>
          <cell r="AJ205">
            <v>0</v>
          </cell>
          <cell r="AK205">
            <v>0</v>
          </cell>
          <cell r="AL205">
            <v>0</v>
          </cell>
          <cell r="AM205">
            <v>0</v>
          </cell>
          <cell r="AN205">
            <v>0</v>
          </cell>
        </row>
        <row r="206">
          <cell r="C206" t="str">
            <v>I_302(2.3)_БЭ</v>
          </cell>
          <cell r="D206" t="str">
            <v>П</v>
          </cell>
          <cell r="E206">
            <v>2020</v>
          </cell>
          <cell r="F206">
            <v>2021</v>
          </cell>
          <cell r="G206">
            <v>2021</v>
          </cell>
          <cell r="H206" t="str">
            <v>нд</v>
          </cell>
          <cell r="I206" t="str">
            <v>нд</v>
          </cell>
          <cell r="J206" t="str">
            <v>нд</v>
          </cell>
          <cell r="K206" t="str">
            <v>нд</v>
          </cell>
          <cell r="L206" t="str">
            <v>нд</v>
          </cell>
          <cell r="M206" t="str">
            <v>нд</v>
          </cell>
          <cell r="N206" t="str">
            <v>нд</v>
          </cell>
          <cell r="O206">
            <v>0</v>
          </cell>
          <cell r="P206">
            <v>0.29807</v>
          </cell>
          <cell r="Q206">
            <v>0.35569000000000001</v>
          </cell>
          <cell r="R206">
            <v>0.29807</v>
          </cell>
          <cell r="S206">
            <v>0.36507000000000001</v>
          </cell>
          <cell r="T206">
            <v>0.32440678000000001</v>
          </cell>
          <cell r="U206">
            <v>0.32440678000000001</v>
          </cell>
          <cell r="V206">
            <v>0.32440678000000001</v>
          </cell>
          <cell r="W206">
            <v>0.32440678000000001</v>
          </cell>
          <cell r="X206">
            <v>0.32440678000000001</v>
          </cell>
          <cell r="Y206">
            <v>0.32440678000000001</v>
          </cell>
          <cell r="Z206">
            <v>0</v>
          </cell>
          <cell r="AA206">
            <v>0</v>
          </cell>
          <cell r="AB206">
            <v>0.32440678000000001</v>
          </cell>
          <cell r="AC206">
            <v>0</v>
          </cell>
          <cell r="AD206">
            <v>0.32440678000000001</v>
          </cell>
          <cell r="AE206">
            <v>0</v>
          </cell>
          <cell r="AF206">
            <v>0</v>
          </cell>
          <cell r="AG206">
            <v>0.32440678000000001</v>
          </cell>
          <cell r="AH206">
            <v>0</v>
          </cell>
          <cell r="AI206">
            <v>0</v>
          </cell>
          <cell r="AJ206">
            <v>0</v>
          </cell>
          <cell r="AK206">
            <v>0</v>
          </cell>
          <cell r="AL206">
            <v>0</v>
          </cell>
          <cell r="AM206">
            <v>0</v>
          </cell>
          <cell r="AN206">
            <v>0</v>
          </cell>
        </row>
        <row r="207">
          <cell r="C207" t="str">
            <v>K_1353_АЭ</v>
          </cell>
          <cell r="D207" t="str">
            <v>З</v>
          </cell>
          <cell r="E207">
            <v>2019</v>
          </cell>
          <cell r="F207">
            <v>2021</v>
          </cell>
          <cell r="G207">
            <v>2020</v>
          </cell>
          <cell r="H207" t="str">
            <v>нд</v>
          </cell>
          <cell r="I207" t="str">
            <v>нд</v>
          </cell>
          <cell r="J207" t="str">
            <v>нд</v>
          </cell>
          <cell r="K207" t="str">
            <v>нд</v>
          </cell>
          <cell r="L207" t="str">
            <v>нд</v>
          </cell>
          <cell r="M207" t="str">
            <v>нд</v>
          </cell>
          <cell r="N207">
            <v>1.0660000000000001</v>
          </cell>
          <cell r="O207">
            <v>0.17696373000000001</v>
          </cell>
          <cell r="P207">
            <v>0.33232</v>
          </cell>
          <cell r="Q207">
            <v>0.38258999999999999</v>
          </cell>
          <cell r="R207">
            <v>0.33232</v>
          </cell>
          <cell r="S207">
            <v>0.36409000000000002</v>
          </cell>
          <cell r="T207">
            <v>0.17816501000000001</v>
          </cell>
          <cell r="U207">
            <v>0.17696373000000001</v>
          </cell>
          <cell r="V207">
            <v>1.51453E-3</v>
          </cell>
          <cell r="W207">
            <v>1.51453E-3</v>
          </cell>
          <cell r="X207">
            <v>0</v>
          </cell>
          <cell r="Y207">
            <v>1.51453E-3</v>
          </cell>
          <cell r="Z207">
            <v>0</v>
          </cell>
          <cell r="AA207">
            <v>0</v>
          </cell>
          <cell r="AB207">
            <v>1.51453E-3</v>
          </cell>
          <cell r="AC207">
            <v>0</v>
          </cell>
          <cell r="AD207">
            <v>0</v>
          </cell>
          <cell r="AE207">
            <v>0</v>
          </cell>
          <cell r="AF207">
            <v>0</v>
          </cell>
          <cell r="AG207">
            <v>0</v>
          </cell>
          <cell r="AH207">
            <v>0</v>
          </cell>
          <cell r="AI207">
            <v>0</v>
          </cell>
          <cell r="AJ207">
            <v>0</v>
          </cell>
          <cell r="AK207">
            <v>0</v>
          </cell>
          <cell r="AL207">
            <v>0</v>
          </cell>
          <cell r="AM207">
            <v>0</v>
          </cell>
          <cell r="AN207">
            <v>0</v>
          </cell>
        </row>
        <row r="208">
          <cell r="C208" t="str">
            <v>J_203.8_АЭ</v>
          </cell>
          <cell r="D208" t="str">
            <v>З</v>
          </cell>
          <cell r="E208">
            <v>2019</v>
          </cell>
          <cell r="F208">
            <v>2020</v>
          </cell>
          <cell r="G208">
            <v>2021</v>
          </cell>
          <cell r="H208">
            <v>2.29E-2</v>
          </cell>
          <cell r="I208">
            <v>0.15159300000000001</v>
          </cell>
          <cell r="J208">
            <v>43800</v>
          </cell>
          <cell r="K208">
            <v>2.29E-2</v>
          </cell>
          <cell r="L208">
            <v>0.15159300000000001</v>
          </cell>
          <cell r="M208">
            <v>43800</v>
          </cell>
          <cell r="N208" t="str">
            <v>нд</v>
          </cell>
          <cell r="O208">
            <v>3.9E-2</v>
          </cell>
          <cell r="P208">
            <v>0.35618</v>
          </cell>
          <cell r="Q208">
            <v>0.38893</v>
          </cell>
          <cell r="R208">
            <v>0.35618</v>
          </cell>
          <cell r="S208">
            <v>0.4259</v>
          </cell>
          <cell r="T208">
            <v>8.5999999999999993E-2</v>
          </cell>
          <cell r="U208">
            <v>8.5999999999999993E-2</v>
          </cell>
          <cell r="V208">
            <v>0</v>
          </cell>
          <cell r="W208">
            <v>0</v>
          </cell>
          <cell r="X208">
            <v>4.7E-2</v>
          </cell>
          <cell r="Y208">
            <v>0</v>
          </cell>
          <cell r="Z208">
            <v>0</v>
          </cell>
          <cell r="AA208">
            <v>0</v>
          </cell>
          <cell r="AB208">
            <v>0</v>
          </cell>
          <cell r="AC208">
            <v>0</v>
          </cell>
          <cell r="AD208">
            <v>4.7E-2</v>
          </cell>
          <cell r="AE208">
            <v>0</v>
          </cell>
          <cell r="AF208">
            <v>0</v>
          </cell>
          <cell r="AG208">
            <v>4.7E-2</v>
          </cell>
          <cell r="AH208">
            <v>0</v>
          </cell>
          <cell r="AI208">
            <v>0</v>
          </cell>
          <cell r="AJ208">
            <v>0</v>
          </cell>
          <cell r="AK208">
            <v>0</v>
          </cell>
          <cell r="AL208">
            <v>0</v>
          </cell>
          <cell r="AM208">
            <v>0</v>
          </cell>
          <cell r="AN208">
            <v>0</v>
          </cell>
        </row>
        <row r="209">
          <cell r="C209" t="str">
            <v>I_61в3.1_АЭ</v>
          </cell>
          <cell r="D209" t="str">
            <v>И</v>
          </cell>
          <cell r="E209">
            <v>2017</v>
          </cell>
          <cell r="F209">
            <v>2027</v>
          </cell>
          <cell r="G209" t="str">
            <v>нд</v>
          </cell>
          <cell r="H209">
            <v>0.91100000000000003</v>
          </cell>
          <cell r="I209">
            <v>4.6440000000000001</v>
          </cell>
          <cell r="J209" t="str">
            <v>апрель 2018</v>
          </cell>
          <cell r="K209">
            <v>0.91100000000000003</v>
          </cell>
          <cell r="L209">
            <v>4.6440000000000001</v>
          </cell>
          <cell r="M209" t="str">
            <v>апрель 2018</v>
          </cell>
          <cell r="N209" t="str">
            <v>нд</v>
          </cell>
          <cell r="O209">
            <v>3.4999999999999809E-2</v>
          </cell>
          <cell r="P209">
            <v>4.2988200000000001</v>
          </cell>
          <cell r="Q209">
            <v>5.0526099999999996</v>
          </cell>
          <cell r="R209">
            <v>0.36</v>
          </cell>
          <cell r="S209">
            <v>3.5000000000000003E-2</v>
          </cell>
          <cell r="T209">
            <v>4.5465559300000002</v>
          </cell>
          <cell r="U209">
            <v>3.5000000000000003E-2</v>
          </cell>
          <cell r="V209">
            <v>4.5115559300000001</v>
          </cell>
          <cell r="W209">
            <v>4.5115559300000001</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row>
        <row r="210">
          <cell r="C210" t="str">
            <v>I_102-2н-3_ЧЭ</v>
          </cell>
          <cell r="D210" t="str">
            <v>П</v>
          </cell>
          <cell r="E210">
            <v>2018</v>
          </cell>
          <cell r="F210">
            <v>2025</v>
          </cell>
          <cell r="G210" t="str">
            <v>нд</v>
          </cell>
          <cell r="H210" t="str">
            <v>нд</v>
          </cell>
          <cell r="I210" t="str">
            <v>нд</v>
          </cell>
          <cell r="J210" t="str">
            <v>нд</v>
          </cell>
          <cell r="K210" t="str">
            <v>нд</v>
          </cell>
          <cell r="L210" t="str">
            <v>нд</v>
          </cell>
          <cell r="M210" t="str">
            <v>нд</v>
          </cell>
          <cell r="N210" t="str">
            <v>нд</v>
          </cell>
          <cell r="O210">
            <v>0.34799999999999998</v>
          </cell>
          <cell r="P210">
            <v>8.2700300000000002</v>
          </cell>
          <cell r="Q210">
            <v>9.4586799999999993</v>
          </cell>
          <cell r="R210">
            <v>0.36</v>
          </cell>
          <cell r="S210">
            <v>0.36953999999999998</v>
          </cell>
          <cell r="T210">
            <v>5.75143322</v>
          </cell>
          <cell r="U210">
            <v>0.34799999999999998</v>
          </cell>
          <cell r="V210">
            <v>5.4034332200000001</v>
          </cell>
          <cell r="W210">
            <v>5.4034332200000001</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row>
        <row r="211">
          <cell r="C211" t="str">
            <v>I_102-2н-9_ЧЭ</v>
          </cell>
          <cell r="D211" t="str">
            <v>П</v>
          </cell>
          <cell r="E211">
            <v>2018</v>
          </cell>
          <cell r="F211">
            <v>2025</v>
          </cell>
          <cell r="G211" t="str">
            <v>нд</v>
          </cell>
          <cell r="H211" t="str">
            <v>нд</v>
          </cell>
          <cell r="I211" t="str">
            <v>нд</v>
          </cell>
          <cell r="J211" t="str">
            <v>нд</v>
          </cell>
          <cell r="K211" t="str">
            <v>нд</v>
          </cell>
          <cell r="L211" t="str">
            <v>нд</v>
          </cell>
          <cell r="M211" t="str">
            <v>нд</v>
          </cell>
          <cell r="N211" t="str">
            <v>нд</v>
          </cell>
          <cell r="O211">
            <v>0.17599999999999999</v>
          </cell>
          <cell r="P211">
            <v>4.18649</v>
          </cell>
          <cell r="Q211">
            <v>4.7832600000000003</v>
          </cell>
          <cell r="R211">
            <v>0.36</v>
          </cell>
          <cell r="S211">
            <v>0.36953999999999998</v>
          </cell>
          <cell r="T211">
            <v>2.5147003400000001</v>
          </cell>
          <cell r="U211">
            <v>0.17599999999999999</v>
          </cell>
          <cell r="V211">
            <v>2.3387003399999999</v>
          </cell>
          <cell r="W211">
            <v>2.3387003399999999</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row>
        <row r="212">
          <cell r="C212" t="str">
            <v>K_827_БЭ</v>
          </cell>
          <cell r="D212" t="str">
            <v>З</v>
          </cell>
          <cell r="E212">
            <v>2019</v>
          </cell>
          <cell r="F212">
            <v>2021</v>
          </cell>
          <cell r="G212">
            <v>2020</v>
          </cell>
          <cell r="H212" t="str">
            <v>нд</v>
          </cell>
          <cell r="I212" t="str">
            <v>нд</v>
          </cell>
          <cell r="J212" t="str">
            <v>нд</v>
          </cell>
          <cell r="K212" t="str">
            <v>нд</v>
          </cell>
          <cell r="L212" t="str">
            <v>нд</v>
          </cell>
          <cell r="M212" t="str">
            <v>нд</v>
          </cell>
          <cell r="N212">
            <v>0.16839419</v>
          </cell>
          <cell r="O212">
            <v>0.31785242400000002</v>
          </cell>
          <cell r="P212">
            <v>0.37102000000000002</v>
          </cell>
          <cell r="Q212">
            <v>0.40579999999999999</v>
          </cell>
          <cell r="R212">
            <v>0.37102000000000002</v>
          </cell>
          <cell r="S212">
            <v>0.40477999999999997</v>
          </cell>
          <cell r="T212">
            <v>0.22900000000000001</v>
          </cell>
          <cell r="U212">
            <v>0.31785242400000002</v>
          </cell>
          <cell r="V212">
            <v>1.1070000000000003E-4</v>
          </cell>
          <cell r="W212">
            <v>1.1070000000000003E-4</v>
          </cell>
          <cell r="X212">
            <v>0</v>
          </cell>
          <cell r="Y212">
            <v>1.1069999999999999E-4</v>
          </cell>
          <cell r="Z212">
            <v>0</v>
          </cell>
          <cell r="AA212">
            <v>0</v>
          </cell>
          <cell r="AB212">
            <v>0</v>
          </cell>
          <cell r="AC212">
            <v>1.1069999999999999E-4</v>
          </cell>
          <cell r="AD212">
            <v>0</v>
          </cell>
          <cell r="AE212">
            <v>0</v>
          </cell>
          <cell r="AF212">
            <v>0</v>
          </cell>
          <cell r="AG212">
            <v>0</v>
          </cell>
          <cell r="AH212">
            <v>0</v>
          </cell>
          <cell r="AI212">
            <v>0</v>
          </cell>
          <cell r="AJ212">
            <v>0</v>
          </cell>
          <cell r="AK212">
            <v>0</v>
          </cell>
          <cell r="AL212">
            <v>0</v>
          </cell>
          <cell r="AM212">
            <v>0</v>
          </cell>
          <cell r="AN212">
            <v>0</v>
          </cell>
        </row>
        <row r="213">
          <cell r="C213" t="str">
            <v>K_861_КЭ</v>
          </cell>
          <cell r="D213" t="str">
            <v>З</v>
          </cell>
          <cell r="E213">
            <v>2020</v>
          </cell>
          <cell r="F213">
            <v>2020</v>
          </cell>
          <cell r="G213">
            <v>2021</v>
          </cell>
          <cell r="H213" t="str">
            <v>нд</v>
          </cell>
          <cell r="I213" t="str">
            <v>нд</v>
          </cell>
          <cell r="J213" t="str">
            <v>нд</v>
          </cell>
          <cell r="K213" t="str">
            <v>нд</v>
          </cell>
          <cell r="L213" t="str">
            <v>нд</v>
          </cell>
          <cell r="M213" t="str">
            <v>нд</v>
          </cell>
          <cell r="N213">
            <v>7.0000000000000007E-2</v>
          </cell>
          <cell r="O213">
            <v>9.7924099999999997E-3</v>
          </cell>
          <cell r="P213">
            <v>0.38616</v>
          </cell>
          <cell r="Q213">
            <v>0.44457999999999998</v>
          </cell>
          <cell r="R213">
            <v>0.38616</v>
          </cell>
          <cell r="S213">
            <v>0.44933000000000001</v>
          </cell>
          <cell r="T213">
            <v>0.36</v>
          </cell>
          <cell r="U213">
            <v>0.30718971</v>
          </cell>
          <cell r="V213">
            <v>0</v>
          </cell>
          <cell r="W213">
            <v>0</v>
          </cell>
          <cell r="X213">
            <v>0.29739729999999998</v>
          </cell>
          <cell r="Y213">
            <v>0</v>
          </cell>
          <cell r="Z213">
            <v>0</v>
          </cell>
          <cell r="AA213">
            <v>0</v>
          </cell>
          <cell r="AB213">
            <v>0</v>
          </cell>
          <cell r="AC213">
            <v>0</v>
          </cell>
          <cell r="AD213">
            <v>0.29739729999999998</v>
          </cell>
          <cell r="AE213">
            <v>0</v>
          </cell>
          <cell r="AF213">
            <v>0</v>
          </cell>
          <cell r="AG213">
            <v>0</v>
          </cell>
          <cell r="AH213">
            <v>0.29739729999999998</v>
          </cell>
          <cell r="AI213">
            <v>0</v>
          </cell>
          <cell r="AJ213">
            <v>0</v>
          </cell>
          <cell r="AK213">
            <v>0</v>
          </cell>
          <cell r="AL213">
            <v>0</v>
          </cell>
          <cell r="AM213">
            <v>0</v>
          </cell>
          <cell r="AN213">
            <v>0</v>
          </cell>
        </row>
        <row r="214">
          <cell r="C214" t="str">
            <v>K_537_КЭ</v>
          </cell>
          <cell r="D214" t="str">
            <v>Н</v>
          </cell>
          <cell r="E214">
            <v>2018</v>
          </cell>
          <cell r="F214">
            <v>2021</v>
          </cell>
          <cell r="G214">
            <v>2021</v>
          </cell>
          <cell r="H214" t="str">
            <v>нд</v>
          </cell>
          <cell r="I214" t="str">
            <v>нд</v>
          </cell>
          <cell r="J214" t="str">
            <v>нд</v>
          </cell>
          <cell r="K214" t="str">
            <v>нд</v>
          </cell>
          <cell r="L214" t="str">
            <v>нд</v>
          </cell>
          <cell r="M214" t="str">
            <v>нд</v>
          </cell>
          <cell r="N214" t="str">
            <v>нд</v>
          </cell>
          <cell r="O214">
            <v>0.35218007000000001</v>
          </cell>
          <cell r="P214">
            <v>0.39095999999999997</v>
          </cell>
          <cell r="Q214">
            <v>0.40318999999999999</v>
          </cell>
          <cell r="R214">
            <v>0.39095999999999997</v>
          </cell>
          <cell r="S214">
            <v>0.40028000000000002</v>
          </cell>
          <cell r="T214">
            <v>0.34148000000000001</v>
          </cell>
          <cell r="U214">
            <v>0.36315613000000002</v>
          </cell>
          <cell r="V214">
            <v>0</v>
          </cell>
          <cell r="W214">
            <v>0</v>
          </cell>
          <cell r="X214">
            <v>1.0976059999999999E-2</v>
          </cell>
          <cell r="Y214">
            <v>0</v>
          </cell>
          <cell r="Z214">
            <v>0</v>
          </cell>
          <cell r="AA214">
            <v>0</v>
          </cell>
          <cell r="AB214">
            <v>0</v>
          </cell>
          <cell r="AC214">
            <v>0</v>
          </cell>
          <cell r="AD214">
            <v>1.0976059999999999E-2</v>
          </cell>
          <cell r="AE214">
            <v>0</v>
          </cell>
          <cell r="AF214">
            <v>0</v>
          </cell>
          <cell r="AG214">
            <v>0</v>
          </cell>
          <cell r="AH214">
            <v>1.0976059999999999E-2</v>
          </cell>
          <cell r="AI214">
            <v>0</v>
          </cell>
          <cell r="AJ214">
            <v>0</v>
          </cell>
          <cell r="AK214">
            <v>0</v>
          </cell>
          <cell r="AL214">
            <v>0</v>
          </cell>
          <cell r="AM214">
            <v>0</v>
          </cell>
          <cell r="AN214">
            <v>0</v>
          </cell>
        </row>
        <row r="215">
          <cell r="C215" t="str">
            <v>I_116м12_АЭ</v>
          </cell>
          <cell r="D215" t="str">
            <v>И</v>
          </cell>
          <cell r="E215">
            <v>2018</v>
          </cell>
          <cell r="F215">
            <v>2022</v>
          </cell>
          <cell r="G215">
            <v>2022</v>
          </cell>
          <cell r="H215" t="str">
            <v>нд</v>
          </cell>
          <cell r="I215" t="str">
            <v>нд</v>
          </cell>
          <cell r="J215" t="str">
            <v>нд</v>
          </cell>
          <cell r="K215" t="str">
            <v>нд</v>
          </cell>
          <cell r="L215" t="str">
            <v>нд</v>
          </cell>
          <cell r="M215" t="str">
            <v>нд</v>
          </cell>
          <cell r="N215" t="str">
            <v>нд</v>
          </cell>
          <cell r="O215">
            <v>5.2999999999999999E-2</v>
          </cell>
          <cell r="P215">
            <v>0.40999000000000002</v>
          </cell>
          <cell r="Q215">
            <v>0.45873999999999998</v>
          </cell>
          <cell r="R215">
            <v>0.40999000000000002</v>
          </cell>
          <cell r="S215">
            <v>0.49936999999999998</v>
          </cell>
          <cell r="T215">
            <v>0.20334678</v>
          </cell>
          <cell r="U215">
            <v>0.19380678000000001</v>
          </cell>
          <cell r="V215">
            <v>0.15034678000000001</v>
          </cell>
          <cell r="W215">
            <v>0.15034678000000001</v>
          </cell>
          <cell r="X215">
            <v>0.14080677999999999</v>
          </cell>
          <cell r="Y215">
            <v>2.698797E-2</v>
          </cell>
          <cell r="Z215">
            <v>0</v>
          </cell>
          <cell r="AA215">
            <v>0</v>
          </cell>
          <cell r="AB215">
            <v>2.698797E-2</v>
          </cell>
          <cell r="AC215">
            <v>0</v>
          </cell>
          <cell r="AD215">
            <v>0.13080677999999998</v>
          </cell>
          <cell r="AE215">
            <v>0</v>
          </cell>
          <cell r="AF215">
            <v>0</v>
          </cell>
          <cell r="AG215">
            <v>0.13080678000000001</v>
          </cell>
          <cell r="AH215">
            <v>0</v>
          </cell>
          <cell r="AI215">
            <v>0.12335881</v>
          </cell>
          <cell r="AJ215">
            <v>0</v>
          </cell>
          <cell r="AK215">
            <v>0</v>
          </cell>
          <cell r="AL215">
            <v>0.12335881</v>
          </cell>
          <cell r="AM215">
            <v>0</v>
          </cell>
          <cell r="AN215">
            <v>0.01</v>
          </cell>
        </row>
        <row r="216">
          <cell r="C216" t="str">
            <v>H_391_КуЭ</v>
          </cell>
          <cell r="D216" t="str">
            <v>И</v>
          </cell>
          <cell r="E216">
            <v>2018</v>
          </cell>
          <cell r="F216">
            <v>2025</v>
          </cell>
          <cell r="G216">
            <v>2025</v>
          </cell>
          <cell r="H216" t="str">
            <v>нд</v>
          </cell>
          <cell r="I216" t="str">
            <v>нд</v>
          </cell>
          <cell r="J216" t="str">
            <v>нд</v>
          </cell>
          <cell r="K216" t="str">
            <v>нд</v>
          </cell>
          <cell r="L216" t="str">
            <v>нд</v>
          </cell>
          <cell r="M216" t="str">
            <v>нд</v>
          </cell>
          <cell r="N216" t="str">
            <v>нд</v>
          </cell>
          <cell r="O216">
            <v>6.0999999999999999E-2</v>
          </cell>
          <cell r="P216">
            <v>0.43204999999999999</v>
          </cell>
          <cell r="Q216">
            <v>0.48586000000000001</v>
          </cell>
          <cell r="R216">
            <v>0.43204999999999999</v>
          </cell>
          <cell r="S216">
            <v>0.60865000000000002</v>
          </cell>
          <cell r="T216">
            <v>0.28472881</v>
          </cell>
          <cell r="U216">
            <v>0.28472881</v>
          </cell>
          <cell r="V216">
            <v>0.22372881</v>
          </cell>
          <cell r="W216">
            <v>0.22372881</v>
          </cell>
          <cell r="X216">
            <v>0.22372881</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row>
        <row r="217">
          <cell r="C217" t="str">
            <v>I_1326.5_ОЭ</v>
          </cell>
          <cell r="D217" t="str">
            <v>С</v>
          </cell>
          <cell r="E217">
            <v>2021</v>
          </cell>
          <cell r="F217">
            <v>2022</v>
          </cell>
          <cell r="G217">
            <v>2022</v>
          </cell>
          <cell r="H217" t="str">
            <v>нд</v>
          </cell>
          <cell r="I217" t="str">
            <v>нд</v>
          </cell>
          <cell r="J217" t="str">
            <v>нд</v>
          </cell>
          <cell r="K217">
            <v>6.8274139999999997E-2</v>
          </cell>
          <cell r="L217">
            <v>0.43700454999999999</v>
          </cell>
          <cell r="M217">
            <v>44287</v>
          </cell>
          <cell r="N217" t="str">
            <v>нд</v>
          </cell>
          <cell r="O217">
            <v>0</v>
          </cell>
          <cell r="P217">
            <v>2.0124</v>
          </cell>
          <cell r="Q217">
            <v>2.4831599999999998</v>
          </cell>
          <cell r="R217">
            <v>0.45545999999999998</v>
          </cell>
          <cell r="S217">
            <v>0.58065999999999995</v>
          </cell>
          <cell r="T217">
            <v>0.99133680000000002</v>
          </cell>
          <cell r="U217">
            <v>0.45798079000000003</v>
          </cell>
          <cell r="V217">
            <v>0.99133680000000002</v>
          </cell>
          <cell r="W217">
            <v>0.99133680000000002</v>
          </cell>
          <cell r="X217">
            <v>0.45798079000000003</v>
          </cell>
          <cell r="Y217">
            <v>7.9200000000000007E-2</v>
          </cell>
          <cell r="Z217">
            <v>0</v>
          </cell>
          <cell r="AA217">
            <v>0</v>
          </cell>
          <cell r="AB217">
            <v>7.9200000000000007E-2</v>
          </cell>
          <cell r="AC217">
            <v>0</v>
          </cell>
          <cell r="AD217">
            <v>7.9200000000000007E-2</v>
          </cell>
          <cell r="AE217">
            <v>0</v>
          </cell>
          <cell r="AF217">
            <v>0</v>
          </cell>
          <cell r="AG217">
            <v>7.9200000000000007E-2</v>
          </cell>
          <cell r="AH217">
            <v>0</v>
          </cell>
          <cell r="AI217">
            <v>0.91213679999999997</v>
          </cell>
          <cell r="AJ217">
            <v>0</v>
          </cell>
          <cell r="AK217">
            <v>0</v>
          </cell>
          <cell r="AL217">
            <v>0.91213679999999997</v>
          </cell>
          <cell r="AM217">
            <v>0</v>
          </cell>
          <cell r="AN217">
            <v>0.37878079000000003</v>
          </cell>
        </row>
        <row r="218">
          <cell r="C218" t="str">
            <v>K_109-57_ЧЭ</v>
          </cell>
          <cell r="D218" t="str">
            <v>Н</v>
          </cell>
          <cell r="E218">
            <v>2021</v>
          </cell>
          <cell r="F218">
            <v>2025</v>
          </cell>
          <cell r="G218">
            <v>2025</v>
          </cell>
          <cell r="H218" t="str">
            <v>нд</v>
          </cell>
          <cell r="I218" t="str">
            <v>нд</v>
          </cell>
          <cell r="J218" t="str">
            <v>нд</v>
          </cell>
          <cell r="K218" t="str">
            <v>нд</v>
          </cell>
          <cell r="L218" t="str">
            <v>нд</v>
          </cell>
          <cell r="M218" t="str">
            <v>нд</v>
          </cell>
          <cell r="N218" t="str">
            <v>нд</v>
          </cell>
          <cell r="O218">
            <v>0</v>
          </cell>
          <cell r="P218">
            <v>17.902560000000001</v>
          </cell>
          <cell r="Q218">
            <v>24.981190000000002</v>
          </cell>
          <cell r="R218">
            <v>0.45677000000000001</v>
          </cell>
          <cell r="S218">
            <v>0.66613</v>
          </cell>
          <cell r="T218">
            <v>0.20973965999999999</v>
          </cell>
          <cell r="U218">
            <v>0.20973965999999999</v>
          </cell>
          <cell r="V218">
            <v>0.20973965999999999</v>
          </cell>
          <cell r="W218">
            <v>0.20973965999999999</v>
          </cell>
          <cell r="X218">
            <v>0.20973965999999999</v>
          </cell>
          <cell r="Y218">
            <v>1.468178E-2</v>
          </cell>
          <cell r="Z218">
            <v>0</v>
          </cell>
          <cell r="AA218">
            <v>0</v>
          </cell>
          <cell r="AB218">
            <v>1.468178E-2</v>
          </cell>
          <cell r="AC218">
            <v>0</v>
          </cell>
          <cell r="AD218">
            <v>1.468178E-2</v>
          </cell>
          <cell r="AE218">
            <v>0</v>
          </cell>
          <cell r="AF218">
            <v>0</v>
          </cell>
          <cell r="AG218">
            <v>1.468178E-2</v>
          </cell>
          <cell r="AH218">
            <v>0</v>
          </cell>
          <cell r="AI218">
            <v>0</v>
          </cell>
          <cell r="AJ218">
            <v>0</v>
          </cell>
          <cell r="AK218">
            <v>0</v>
          </cell>
          <cell r="AL218">
            <v>0</v>
          </cell>
          <cell r="AM218">
            <v>0</v>
          </cell>
          <cell r="AN218">
            <v>0</v>
          </cell>
        </row>
        <row r="219">
          <cell r="C219" t="str">
            <v>I_201_КЭ_(в)_(7)</v>
          </cell>
          <cell r="D219" t="str">
            <v>Н</v>
          </cell>
          <cell r="E219">
            <v>2018</v>
          </cell>
          <cell r="F219">
            <v>2021</v>
          </cell>
          <cell r="G219">
            <v>2021</v>
          </cell>
          <cell r="H219" t="str">
            <v>нд</v>
          </cell>
          <cell r="I219" t="str">
            <v>нд</v>
          </cell>
          <cell r="J219" t="str">
            <v>нд</v>
          </cell>
          <cell r="K219" t="str">
            <v>нд</v>
          </cell>
          <cell r="L219" t="str">
            <v>нд</v>
          </cell>
          <cell r="M219" t="str">
            <v>нд</v>
          </cell>
          <cell r="N219" t="str">
            <v>нд</v>
          </cell>
          <cell r="O219">
            <v>0.14947742000000003</v>
          </cell>
          <cell r="P219">
            <v>4.1225800000000001</v>
          </cell>
          <cell r="Q219">
            <v>4.75284</v>
          </cell>
          <cell r="R219">
            <v>0.46012999999999998</v>
          </cell>
          <cell r="S219">
            <v>0.54012000000000004</v>
          </cell>
          <cell r="T219">
            <v>0.71572599999999997</v>
          </cell>
          <cell r="U219">
            <v>0.39907742000000007</v>
          </cell>
          <cell r="V219">
            <v>0.52569544000000001</v>
          </cell>
          <cell r="W219">
            <v>0.52569544000000001</v>
          </cell>
          <cell r="X219">
            <v>0.24959999999999999</v>
          </cell>
          <cell r="Y219">
            <v>0.52569544000000001</v>
          </cell>
          <cell r="Z219">
            <v>0</v>
          </cell>
          <cell r="AA219">
            <v>0</v>
          </cell>
          <cell r="AB219">
            <v>0.52569544000000001</v>
          </cell>
          <cell r="AC219">
            <v>0</v>
          </cell>
          <cell r="AD219">
            <v>0.24959999999999999</v>
          </cell>
          <cell r="AE219">
            <v>0</v>
          </cell>
          <cell r="AF219">
            <v>0</v>
          </cell>
          <cell r="AG219">
            <v>0.24959999999999999</v>
          </cell>
          <cell r="AH219">
            <v>0</v>
          </cell>
          <cell r="AI219">
            <v>0</v>
          </cell>
          <cell r="AJ219">
            <v>0</v>
          </cell>
          <cell r="AK219">
            <v>0</v>
          </cell>
          <cell r="AL219">
            <v>0</v>
          </cell>
          <cell r="AM219">
            <v>0</v>
          </cell>
          <cell r="AN219">
            <v>0</v>
          </cell>
        </row>
        <row r="220">
          <cell r="C220" t="str">
            <v>I_201_КЭ_(в)_(8)</v>
          </cell>
          <cell r="D220" t="str">
            <v>З</v>
          </cell>
          <cell r="E220">
            <v>2018</v>
          </cell>
          <cell r="F220">
            <v>2020</v>
          </cell>
          <cell r="G220">
            <v>2021</v>
          </cell>
          <cell r="H220" t="str">
            <v>нд</v>
          </cell>
          <cell r="I220" t="str">
            <v>нд</v>
          </cell>
          <cell r="J220" t="str">
            <v>нд</v>
          </cell>
          <cell r="K220" t="str">
            <v>нд</v>
          </cell>
          <cell r="L220" t="str">
            <v>нд</v>
          </cell>
          <cell r="M220" t="str">
            <v>нд</v>
          </cell>
          <cell r="N220" t="str">
            <v>нд</v>
          </cell>
          <cell r="O220">
            <v>0.42057918999999999</v>
          </cell>
          <cell r="P220">
            <v>4.1225800000000001</v>
          </cell>
          <cell r="Q220">
            <v>4.7462600000000004</v>
          </cell>
          <cell r="R220">
            <v>0.46012999999999998</v>
          </cell>
          <cell r="S220">
            <v>0.50109999999999999</v>
          </cell>
          <cell r="T220">
            <v>0.42120000000000002</v>
          </cell>
          <cell r="U220">
            <v>0.42132319000000001</v>
          </cell>
          <cell r="V220">
            <v>0</v>
          </cell>
          <cell r="W220">
            <v>0</v>
          </cell>
          <cell r="X220">
            <v>7.4399999999999998E-4</v>
          </cell>
          <cell r="Y220">
            <v>0</v>
          </cell>
          <cell r="Z220">
            <v>0</v>
          </cell>
          <cell r="AA220">
            <v>0</v>
          </cell>
          <cell r="AB220">
            <v>0</v>
          </cell>
          <cell r="AC220">
            <v>0</v>
          </cell>
          <cell r="AD220">
            <v>7.4399999999999998E-4</v>
          </cell>
          <cell r="AE220">
            <v>0</v>
          </cell>
          <cell r="AF220">
            <v>0</v>
          </cell>
          <cell r="AG220">
            <v>7.4399999999999998E-4</v>
          </cell>
          <cell r="AH220">
            <v>0</v>
          </cell>
          <cell r="AI220">
            <v>0</v>
          </cell>
          <cell r="AJ220">
            <v>0</v>
          </cell>
          <cell r="AK220">
            <v>0</v>
          </cell>
          <cell r="AL220">
            <v>0</v>
          </cell>
          <cell r="AM220">
            <v>0</v>
          </cell>
          <cell r="AN220">
            <v>0</v>
          </cell>
        </row>
        <row r="221">
          <cell r="C221" t="str">
            <v>I_201_КЭ_(в)_(9)</v>
          </cell>
          <cell r="D221" t="str">
            <v>З</v>
          </cell>
          <cell r="E221">
            <v>2020</v>
          </cell>
          <cell r="F221">
            <v>2020</v>
          </cell>
          <cell r="G221">
            <v>2021</v>
          </cell>
          <cell r="H221" t="str">
            <v>нд</v>
          </cell>
          <cell r="I221" t="str">
            <v>нд</v>
          </cell>
          <cell r="J221" t="str">
            <v>нд</v>
          </cell>
          <cell r="K221" t="str">
            <v>нд</v>
          </cell>
          <cell r="L221" t="str">
            <v>нд</v>
          </cell>
          <cell r="M221" t="str">
            <v>нд</v>
          </cell>
          <cell r="N221" t="str">
            <v>нд</v>
          </cell>
          <cell r="O221">
            <v>0.39537115</v>
          </cell>
          <cell r="P221">
            <v>4.1225800000000001</v>
          </cell>
          <cell r="Q221">
            <v>4.7462600000000004</v>
          </cell>
          <cell r="R221">
            <v>0.46012999999999998</v>
          </cell>
          <cell r="S221">
            <v>0.54059999999999997</v>
          </cell>
          <cell r="T221">
            <v>0.93165355999999999</v>
          </cell>
          <cell r="U221">
            <v>0.51768543999999994</v>
          </cell>
          <cell r="V221">
            <v>0</v>
          </cell>
          <cell r="W221">
            <v>0</v>
          </cell>
          <cell r="X221">
            <v>0.12231429000000001</v>
          </cell>
          <cell r="Y221">
            <v>0</v>
          </cell>
          <cell r="Z221">
            <v>0</v>
          </cell>
          <cell r="AA221">
            <v>0</v>
          </cell>
          <cell r="AB221">
            <v>0</v>
          </cell>
          <cell r="AC221">
            <v>0</v>
          </cell>
          <cell r="AD221">
            <v>0.12231429000000001</v>
          </cell>
          <cell r="AE221">
            <v>0</v>
          </cell>
          <cell r="AF221">
            <v>0</v>
          </cell>
          <cell r="AG221">
            <v>0.12231429000000001</v>
          </cell>
          <cell r="AH221">
            <v>0</v>
          </cell>
          <cell r="AI221">
            <v>0</v>
          </cell>
          <cell r="AJ221">
            <v>0</v>
          </cell>
          <cell r="AK221">
            <v>0</v>
          </cell>
          <cell r="AL221">
            <v>0</v>
          </cell>
          <cell r="AM221">
            <v>0</v>
          </cell>
          <cell r="AN221">
            <v>0</v>
          </cell>
        </row>
        <row r="222">
          <cell r="C222" t="str">
            <v>J_444(1.5)_БЭ</v>
          </cell>
          <cell r="D222" t="str">
            <v>Н</v>
          </cell>
          <cell r="E222">
            <v>2024</v>
          </cell>
          <cell r="F222">
            <v>2024</v>
          </cell>
          <cell r="G222">
            <v>2024</v>
          </cell>
          <cell r="H222" t="str">
            <v>нд</v>
          </cell>
          <cell r="I222" t="str">
            <v>нд</v>
          </cell>
          <cell r="J222" t="str">
            <v>нд</v>
          </cell>
          <cell r="K222" t="str">
            <v>нд</v>
          </cell>
          <cell r="L222" t="str">
            <v>нд</v>
          </cell>
          <cell r="M222" t="str">
            <v>нд</v>
          </cell>
          <cell r="N222" t="str">
            <v>нд</v>
          </cell>
          <cell r="O222">
            <v>0</v>
          </cell>
          <cell r="P222">
            <v>0.46990999999999999</v>
          </cell>
          <cell r="Q222">
            <v>0.62807000000000002</v>
          </cell>
          <cell r="R222">
            <v>0.46990999999999999</v>
          </cell>
          <cell r="S222">
            <v>0.66242000000000001</v>
          </cell>
          <cell r="T222">
            <v>0.60417600000000005</v>
          </cell>
          <cell r="U222">
            <v>0.60417600000000005</v>
          </cell>
          <cell r="V222">
            <v>0.60417600000000005</v>
          </cell>
          <cell r="W222">
            <v>0.60417600000000005</v>
          </cell>
          <cell r="X222">
            <v>0.60417600000000005</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row>
        <row r="223">
          <cell r="C223" t="str">
            <v>K_494.13_КуЭ</v>
          </cell>
          <cell r="D223" t="str">
            <v>Н</v>
          </cell>
          <cell r="E223">
            <v>2022</v>
          </cell>
          <cell r="F223">
            <v>2023</v>
          </cell>
          <cell r="G223">
            <v>2023</v>
          </cell>
          <cell r="H223" t="str">
            <v>нд</v>
          </cell>
          <cell r="I223" t="str">
            <v>нд</v>
          </cell>
          <cell r="J223" t="str">
            <v>нд</v>
          </cell>
          <cell r="K223" t="str">
            <v>нд</v>
          </cell>
          <cell r="L223" t="str">
            <v>нд</v>
          </cell>
          <cell r="M223" t="str">
            <v>нд</v>
          </cell>
          <cell r="N223" t="str">
            <v>нд</v>
          </cell>
          <cell r="O223">
            <v>0</v>
          </cell>
          <cell r="P223">
            <v>0.47502</v>
          </cell>
          <cell r="Q223">
            <v>0.60138999999999998</v>
          </cell>
          <cell r="R223">
            <v>0.47502</v>
          </cell>
          <cell r="S223">
            <v>0.62848999999999999</v>
          </cell>
          <cell r="T223">
            <v>0.52338625999999999</v>
          </cell>
          <cell r="U223">
            <v>0.52338625999999999</v>
          </cell>
          <cell r="V223">
            <v>0.52338625999999999</v>
          </cell>
          <cell r="W223">
            <v>0.52338625999999999</v>
          </cell>
          <cell r="X223">
            <v>0.52338625999999999</v>
          </cell>
          <cell r="Y223">
            <v>0</v>
          </cell>
          <cell r="Z223">
            <v>0</v>
          </cell>
          <cell r="AA223">
            <v>0</v>
          </cell>
          <cell r="AB223">
            <v>0</v>
          </cell>
          <cell r="AC223">
            <v>0</v>
          </cell>
          <cell r="AD223">
            <v>0</v>
          </cell>
          <cell r="AE223">
            <v>0</v>
          </cell>
          <cell r="AF223">
            <v>0</v>
          </cell>
          <cell r="AG223">
            <v>0</v>
          </cell>
          <cell r="AH223">
            <v>0</v>
          </cell>
          <cell r="AI223">
            <v>0.2</v>
          </cell>
          <cell r="AJ223">
            <v>0</v>
          </cell>
          <cell r="AK223">
            <v>0</v>
          </cell>
          <cell r="AL223">
            <v>0.2</v>
          </cell>
          <cell r="AM223">
            <v>0</v>
          </cell>
          <cell r="AN223">
            <v>0.2</v>
          </cell>
        </row>
        <row r="224">
          <cell r="C224" t="str">
            <v>K_1357.1_АЭ</v>
          </cell>
          <cell r="D224" t="str">
            <v>З</v>
          </cell>
          <cell r="E224">
            <v>2019</v>
          </cell>
          <cell r="F224">
            <v>2021</v>
          </cell>
          <cell r="G224">
            <v>2020</v>
          </cell>
          <cell r="H224" t="str">
            <v>нд</v>
          </cell>
          <cell r="I224" t="str">
            <v>нд</v>
          </cell>
          <cell r="J224" t="str">
            <v>нд</v>
          </cell>
          <cell r="K224" t="str">
            <v>нд</v>
          </cell>
          <cell r="L224" t="str">
            <v>нд</v>
          </cell>
          <cell r="M224" t="str">
            <v>нд</v>
          </cell>
          <cell r="N224">
            <v>7.58</v>
          </cell>
          <cell r="O224">
            <v>0.22969807</v>
          </cell>
          <cell r="P224">
            <v>0.47682999999999998</v>
          </cell>
          <cell r="Q224">
            <v>0.53835999999999995</v>
          </cell>
          <cell r="R224">
            <v>0.47682999999999998</v>
          </cell>
          <cell r="S224">
            <v>0.54873000000000005</v>
          </cell>
          <cell r="T224">
            <v>7.571E-2</v>
          </cell>
          <cell r="U224">
            <v>0.22969807</v>
          </cell>
          <cell r="V224">
            <v>1.2618330000000004E-2</v>
          </cell>
          <cell r="W224">
            <v>1.2618330000000004E-2</v>
          </cell>
          <cell r="X224">
            <v>0</v>
          </cell>
          <cell r="Y224">
            <v>1.2618330000000001E-2</v>
          </cell>
          <cell r="Z224">
            <v>0</v>
          </cell>
          <cell r="AA224">
            <v>0</v>
          </cell>
          <cell r="AB224">
            <v>1.2618330000000001E-2</v>
          </cell>
          <cell r="AC224">
            <v>0</v>
          </cell>
          <cell r="AD224">
            <v>0</v>
          </cell>
          <cell r="AE224">
            <v>0</v>
          </cell>
          <cell r="AF224">
            <v>0</v>
          </cell>
          <cell r="AG224">
            <v>0</v>
          </cell>
          <cell r="AH224">
            <v>0</v>
          </cell>
          <cell r="AI224">
            <v>0</v>
          </cell>
          <cell r="AJ224">
            <v>0</v>
          </cell>
          <cell r="AK224">
            <v>0</v>
          </cell>
          <cell r="AL224">
            <v>0</v>
          </cell>
          <cell r="AM224">
            <v>0</v>
          </cell>
          <cell r="AN224">
            <v>0</v>
          </cell>
        </row>
        <row r="225">
          <cell r="C225" t="str">
            <v>I_116м5_АЭ</v>
          </cell>
          <cell r="D225" t="str">
            <v>И</v>
          </cell>
          <cell r="E225">
            <v>2017</v>
          </cell>
          <cell r="F225">
            <v>2022</v>
          </cell>
          <cell r="G225">
            <v>2022</v>
          </cell>
          <cell r="H225" t="str">
            <v>нд</v>
          </cell>
          <cell r="I225" t="str">
            <v>нд</v>
          </cell>
          <cell r="J225" t="str">
            <v>нд</v>
          </cell>
          <cell r="K225" t="str">
            <v>нд</v>
          </cell>
          <cell r="L225" t="str">
            <v>нд</v>
          </cell>
          <cell r="M225" t="str">
            <v>нд</v>
          </cell>
          <cell r="N225" t="str">
            <v>нд</v>
          </cell>
          <cell r="O225">
            <v>4.4839999999999991E-2</v>
          </cell>
          <cell r="P225">
            <v>0.48358000000000001</v>
          </cell>
          <cell r="Q225">
            <v>0.54996</v>
          </cell>
          <cell r="R225">
            <v>0.48358000000000001</v>
          </cell>
          <cell r="S225">
            <v>0.59345000000000003</v>
          </cell>
          <cell r="T225">
            <v>0.30203390000000002</v>
          </cell>
          <cell r="U225">
            <v>0.30203390000000002</v>
          </cell>
          <cell r="V225">
            <v>0.25719389999999998</v>
          </cell>
          <cell r="W225">
            <v>0.25719389999999998</v>
          </cell>
          <cell r="X225">
            <v>0.25719389999999998</v>
          </cell>
          <cell r="Y225">
            <v>4.9295499999999999E-2</v>
          </cell>
          <cell r="Z225">
            <v>0</v>
          </cell>
          <cell r="AA225">
            <v>0</v>
          </cell>
          <cell r="AB225">
            <v>4.9295499999999999E-2</v>
          </cell>
          <cell r="AC225">
            <v>0</v>
          </cell>
          <cell r="AD225">
            <v>0.19579015999999999</v>
          </cell>
          <cell r="AE225">
            <v>0</v>
          </cell>
          <cell r="AF225">
            <v>0</v>
          </cell>
          <cell r="AG225">
            <v>0.19579015999999999</v>
          </cell>
          <cell r="AH225">
            <v>0</v>
          </cell>
          <cell r="AI225">
            <v>0.20789840000000001</v>
          </cell>
          <cell r="AJ225">
            <v>0</v>
          </cell>
          <cell r="AK225">
            <v>0</v>
          </cell>
          <cell r="AL225">
            <v>0.20789840000000001</v>
          </cell>
          <cell r="AM225">
            <v>0</v>
          </cell>
          <cell r="AN225">
            <v>6.1403739999999998E-2</v>
          </cell>
        </row>
        <row r="226">
          <cell r="C226" t="str">
            <v>H_380_КуЭ</v>
          </cell>
          <cell r="D226" t="str">
            <v>И</v>
          </cell>
          <cell r="E226">
            <v>2018</v>
          </cell>
          <cell r="F226">
            <v>2021</v>
          </cell>
          <cell r="G226">
            <v>2025</v>
          </cell>
          <cell r="H226" t="str">
            <v>нд</v>
          </cell>
          <cell r="I226" t="str">
            <v>нд</v>
          </cell>
          <cell r="J226" t="str">
            <v>нд</v>
          </cell>
          <cell r="K226" t="str">
            <v>нд</v>
          </cell>
          <cell r="L226" t="str">
            <v>нд</v>
          </cell>
          <cell r="M226" t="str">
            <v>нд</v>
          </cell>
          <cell r="N226" t="str">
            <v>нд</v>
          </cell>
          <cell r="O226">
            <v>1.4852039999999999E-2</v>
          </cell>
          <cell r="P226">
            <v>0.50678000000000001</v>
          </cell>
          <cell r="Q226">
            <v>0.58096999999999999</v>
          </cell>
          <cell r="R226">
            <v>0.50678000000000001</v>
          </cell>
          <cell r="S226">
            <v>0.7409</v>
          </cell>
          <cell r="T226">
            <v>0.35772881000000001</v>
          </cell>
          <cell r="U226">
            <v>0.35772881000000001</v>
          </cell>
          <cell r="V226">
            <v>0.34372881</v>
          </cell>
          <cell r="W226">
            <v>0.34372881</v>
          </cell>
          <cell r="X226">
            <v>0.34287677</v>
          </cell>
          <cell r="Y226">
            <v>0.34372881</v>
          </cell>
          <cell r="Z226">
            <v>0</v>
          </cell>
          <cell r="AA226">
            <v>0</v>
          </cell>
          <cell r="AB226">
            <v>0.34372881</v>
          </cell>
          <cell r="AC226">
            <v>0</v>
          </cell>
          <cell r="AD226">
            <v>0</v>
          </cell>
          <cell r="AE226">
            <v>0</v>
          </cell>
          <cell r="AF226">
            <v>0</v>
          </cell>
          <cell r="AG226">
            <v>0</v>
          </cell>
          <cell r="AH226">
            <v>0</v>
          </cell>
          <cell r="AI226">
            <v>0</v>
          </cell>
          <cell r="AJ226">
            <v>0</v>
          </cell>
          <cell r="AK226">
            <v>0</v>
          </cell>
          <cell r="AL226">
            <v>0</v>
          </cell>
          <cell r="AM226">
            <v>0</v>
          </cell>
          <cell r="AN226">
            <v>0</v>
          </cell>
        </row>
        <row r="227">
          <cell r="C227" t="str">
            <v>J_444(1.3)_БЭ</v>
          </cell>
          <cell r="D227" t="str">
            <v>Н</v>
          </cell>
          <cell r="E227">
            <v>2022</v>
          </cell>
          <cell r="F227">
            <v>2022</v>
          </cell>
          <cell r="G227">
            <v>2022</v>
          </cell>
          <cell r="H227" t="str">
            <v>нд</v>
          </cell>
          <cell r="I227" t="str">
            <v>нд</v>
          </cell>
          <cell r="J227" t="str">
            <v>нд</v>
          </cell>
          <cell r="K227" t="str">
            <v>нд</v>
          </cell>
          <cell r="L227" t="str">
            <v>нд</v>
          </cell>
          <cell r="M227" t="str">
            <v>нд</v>
          </cell>
          <cell r="N227" t="str">
            <v>нд</v>
          </cell>
          <cell r="O227">
            <v>0</v>
          </cell>
          <cell r="P227">
            <v>0.51678999999999997</v>
          </cell>
          <cell r="Q227">
            <v>0.63949999999999996</v>
          </cell>
          <cell r="R227">
            <v>0.51678999999999997</v>
          </cell>
          <cell r="S227">
            <v>0.66425999999999996</v>
          </cell>
          <cell r="T227">
            <v>0.60417600000000005</v>
          </cell>
          <cell r="U227">
            <v>0.60417600000000005</v>
          </cell>
          <cell r="V227">
            <v>0.60417600000000005</v>
          </cell>
          <cell r="W227">
            <v>0.60417600000000005</v>
          </cell>
          <cell r="X227">
            <v>0.60417600000000005</v>
          </cell>
          <cell r="Y227">
            <v>0</v>
          </cell>
          <cell r="Z227">
            <v>0</v>
          </cell>
          <cell r="AA227">
            <v>0</v>
          </cell>
          <cell r="AB227">
            <v>0</v>
          </cell>
          <cell r="AC227">
            <v>0</v>
          </cell>
          <cell r="AD227">
            <v>0</v>
          </cell>
          <cell r="AE227">
            <v>0</v>
          </cell>
          <cell r="AF227">
            <v>0</v>
          </cell>
          <cell r="AG227">
            <v>0</v>
          </cell>
          <cell r="AH227">
            <v>0</v>
          </cell>
          <cell r="AI227">
            <v>0.60417600000000005</v>
          </cell>
          <cell r="AJ227">
            <v>0</v>
          </cell>
          <cell r="AK227">
            <v>0</v>
          </cell>
          <cell r="AL227">
            <v>0.60417600000000005</v>
          </cell>
          <cell r="AM227">
            <v>0</v>
          </cell>
          <cell r="AN227">
            <v>0.60417600000000005</v>
          </cell>
        </row>
        <row r="228">
          <cell r="C228" t="str">
            <v>K_494.19_КуЭ</v>
          </cell>
          <cell r="D228" t="str">
            <v>Н</v>
          </cell>
          <cell r="E228">
            <v>2022</v>
          </cell>
          <cell r="F228">
            <v>2023</v>
          </cell>
          <cell r="G228">
            <v>2023</v>
          </cell>
          <cell r="H228" t="str">
            <v>нд</v>
          </cell>
          <cell r="I228" t="str">
            <v>нд</v>
          </cell>
          <cell r="J228" t="str">
            <v>нд</v>
          </cell>
          <cell r="K228" t="str">
            <v>нд</v>
          </cell>
          <cell r="L228" t="str">
            <v>нд</v>
          </cell>
          <cell r="M228" t="str">
            <v>нд</v>
          </cell>
          <cell r="N228" t="str">
            <v>нд</v>
          </cell>
          <cell r="O228">
            <v>0</v>
          </cell>
          <cell r="P228">
            <v>0.52076</v>
          </cell>
          <cell r="Q228">
            <v>0.65980000000000005</v>
          </cell>
          <cell r="R228">
            <v>0.52076</v>
          </cell>
          <cell r="S228">
            <v>0.68967999999999996</v>
          </cell>
          <cell r="T228">
            <v>0.55430904999999997</v>
          </cell>
          <cell r="U228">
            <v>0.55430904999999997</v>
          </cell>
          <cell r="V228">
            <v>0.55430904999999997</v>
          </cell>
          <cell r="W228">
            <v>0.55430904999999997</v>
          </cell>
          <cell r="X228">
            <v>0.55430904999999997</v>
          </cell>
          <cell r="Y228">
            <v>0</v>
          </cell>
          <cell r="Z228">
            <v>0</v>
          </cell>
          <cell r="AA228">
            <v>0</v>
          </cell>
          <cell r="AB228">
            <v>0</v>
          </cell>
          <cell r="AC228">
            <v>0</v>
          </cell>
          <cell r="AD228">
            <v>0</v>
          </cell>
          <cell r="AE228">
            <v>0</v>
          </cell>
          <cell r="AF228">
            <v>0</v>
          </cell>
          <cell r="AG228">
            <v>0</v>
          </cell>
          <cell r="AH228">
            <v>0</v>
          </cell>
          <cell r="AI228">
            <v>0.2</v>
          </cell>
          <cell r="AJ228">
            <v>0</v>
          </cell>
          <cell r="AK228">
            <v>0</v>
          </cell>
          <cell r="AL228">
            <v>0.2</v>
          </cell>
          <cell r="AM228">
            <v>0</v>
          </cell>
          <cell r="AN228">
            <v>0.2</v>
          </cell>
        </row>
        <row r="229">
          <cell r="C229" t="str">
            <v>K_494.6_КуЭ</v>
          </cell>
          <cell r="D229" t="str">
            <v>Н</v>
          </cell>
          <cell r="E229">
            <v>2021</v>
          </cell>
          <cell r="F229">
            <v>2022</v>
          </cell>
          <cell r="G229">
            <v>2022</v>
          </cell>
          <cell r="H229" t="str">
            <v>нд</v>
          </cell>
          <cell r="I229" t="str">
            <v>нд</v>
          </cell>
          <cell r="J229" t="str">
            <v>нд</v>
          </cell>
          <cell r="K229" t="str">
            <v>нд</v>
          </cell>
          <cell r="L229" t="str">
            <v>нд</v>
          </cell>
          <cell r="M229" t="str">
            <v>нд</v>
          </cell>
          <cell r="N229" t="str">
            <v>нд</v>
          </cell>
          <cell r="O229">
            <v>0</v>
          </cell>
          <cell r="P229">
            <v>0.52434000000000003</v>
          </cell>
          <cell r="Q229">
            <v>0.64058000000000004</v>
          </cell>
          <cell r="R229">
            <v>0.52434000000000003</v>
          </cell>
          <cell r="S229">
            <v>0.66271000000000002</v>
          </cell>
          <cell r="T229">
            <v>0.5642722</v>
          </cell>
          <cell r="U229">
            <v>0.5642722</v>
          </cell>
          <cell r="V229">
            <v>0.5642722</v>
          </cell>
          <cell r="W229">
            <v>0.5642722</v>
          </cell>
          <cell r="X229">
            <v>0.5642722</v>
          </cell>
          <cell r="Y229">
            <v>0.2</v>
          </cell>
          <cell r="Z229">
            <v>0</v>
          </cell>
          <cell r="AA229">
            <v>0</v>
          </cell>
          <cell r="AB229">
            <v>0.2</v>
          </cell>
          <cell r="AC229">
            <v>0</v>
          </cell>
          <cell r="AD229">
            <v>0.2</v>
          </cell>
          <cell r="AE229">
            <v>0</v>
          </cell>
          <cell r="AF229">
            <v>0</v>
          </cell>
          <cell r="AG229">
            <v>0.2</v>
          </cell>
          <cell r="AH229">
            <v>0</v>
          </cell>
          <cell r="AI229">
            <v>0.36427219999999999</v>
          </cell>
          <cell r="AJ229">
            <v>0</v>
          </cell>
          <cell r="AK229">
            <v>0</v>
          </cell>
          <cell r="AL229">
            <v>0.36427219999999999</v>
          </cell>
          <cell r="AM229">
            <v>0</v>
          </cell>
          <cell r="AN229">
            <v>0.36427219999999999</v>
          </cell>
        </row>
        <row r="230">
          <cell r="C230" t="str">
            <v>K_32.126_КуЭ</v>
          </cell>
          <cell r="D230" t="str">
            <v>Н</v>
          </cell>
          <cell r="E230">
            <v>2021</v>
          </cell>
          <cell r="F230">
            <v>2021</v>
          </cell>
          <cell r="G230">
            <v>2021</v>
          </cell>
          <cell r="H230" t="str">
            <v>нд</v>
          </cell>
          <cell r="I230" t="str">
            <v>нд</v>
          </cell>
          <cell r="J230" t="str">
            <v>нд</v>
          </cell>
          <cell r="K230" t="str">
            <v>нд</v>
          </cell>
          <cell r="L230" t="str">
            <v>нд</v>
          </cell>
          <cell r="M230" t="str">
            <v>нд</v>
          </cell>
          <cell r="N230">
            <v>0.22928999999999999</v>
          </cell>
          <cell r="O230">
            <v>0</v>
          </cell>
          <cell r="P230">
            <v>0.54239999999999999</v>
          </cell>
          <cell r="Q230">
            <v>0.62444999999999995</v>
          </cell>
          <cell r="R230">
            <v>0.54239999999999999</v>
          </cell>
          <cell r="S230">
            <v>0.66432999999999998</v>
          </cell>
          <cell r="T230">
            <v>8.8201290000000002E-2</v>
          </cell>
          <cell r="U230">
            <v>8.8201290000000002E-2</v>
          </cell>
          <cell r="V230">
            <v>8.8201290000000002E-2</v>
          </cell>
          <cell r="W230">
            <v>8.8201290000000002E-2</v>
          </cell>
          <cell r="X230">
            <v>8.8201290000000002E-2</v>
          </cell>
          <cell r="Y230">
            <v>8.8201290000000002E-2</v>
          </cell>
          <cell r="Z230">
            <v>0</v>
          </cell>
          <cell r="AA230">
            <v>0</v>
          </cell>
          <cell r="AB230">
            <v>8.8201290000000002E-2</v>
          </cell>
          <cell r="AC230">
            <v>0</v>
          </cell>
          <cell r="AD230">
            <v>8.8201290000000002E-2</v>
          </cell>
          <cell r="AE230">
            <v>0</v>
          </cell>
          <cell r="AF230">
            <v>0</v>
          </cell>
          <cell r="AG230">
            <v>8.8201290000000002E-2</v>
          </cell>
          <cell r="AH230">
            <v>0</v>
          </cell>
          <cell r="AI230">
            <v>0</v>
          </cell>
          <cell r="AJ230">
            <v>0</v>
          </cell>
          <cell r="AK230">
            <v>0</v>
          </cell>
          <cell r="AL230">
            <v>0</v>
          </cell>
          <cell r="AM230">
            <v>0</v>
          </cell>
          <cell r="AN230">
            <v>0</v>
          </cell>
        </row>
        <row r="231">
          <cell r="C231" t="str">
            <v>J_446(1.1)_БЭ</v>
          </cell>
          <cell r="D231" t="str">
            <v>Н</v>
          </cell>
          <cell r="E231">
            <v>2020</v>
          </cell>
          <cell r="F231">
            <v>2021</v>
          </cell>
          <cell r="G231">
            <v>2021</v>
          </cell>
          <cell r="H231" t="str">
            <v>нд</v>
          </cell>
          <cell r="I231" t="str">
            <v>нд</v>
          </cell>
          <cell r="J231" t="str">
            <v>нд</v>
          </cell>
          <cell r="K231" t="str">
            <v>нд</v>
          </cell>
          <cell r="L231" t="str">
            <v>нд</v>
          </cell>
          <cell r="M231" t="str">
            <v>нд</v>
          </cell>
          <cell r="N231" t="str">
            <v>нд</v>
          </cell>
          <cell r="O231">
            <v>0</v>
          </cell>
          <cell r="P231">
            <v>0.55542999999999998</v>
          </cell>
          <cell r="Q231">
            <v>0.66279999999999994</v>
          </cell>
          <cell r="R231">
            <v>0.55542999999999998</v>
          </cell>
          <cell r="S231">
            <v>0.68028</v>
          </cell>
          <cell r="T231">
            <v>0.504</v>
          </cell>
          <cell r="U231">
            <v>0.504</v>
          </cell>
          <cell r="V231">
            <v>0.504</v>
          </cell>
          <cell r="W231">
            <v>0.504</v>
          </cell>
          <cell r="X231">
            <v>0.504</v>
          </cell>
          <cell r="Y231">
            <v>0.504</v>
          </cell>
          <cell r="Z231">
            <v>0</v>
          </cell>
          <cell r="AA231">
            <v>0</v>
          </cell>
          <cell r="AB231">
            <v>0.504</v>
          </cell>
          <cell r="AC231">
            <v>0</v>
          </cell>
          <cell r="AD231">
            <v>0.504</v>
          </cell>
          <cell r="AE231">
            <v>0</v>
          </cell>
          <cell r="AF231">
            <v>0</v>
          </cell>
          <cell r="AG231">
            <v>0.504</v>
          </cell>
          <cell r="AH231">
            <v>0</v>
          </cell>
          <cell r="AI231">
            <v>0</v>
          </cell>
          <cell r="AJ231">
            <v>0</v>
          </cell>
          <cell r="AK231">
            <v>0</v>
          </cell>
          <cell r="AL231">
            <v>0</v>
          </cell>
          <cell r="AM231">
            <v>0</v>
          </cell>
          <cell r="AN231">
            <v>0</v>
          </cell>
        </row>
        <row r="232">
          <cell r="C232" t="str">
            <v>I_1326.8_ОЭ</v>
          </cell>
          <cell r="D232" t="str">
            <v>С</v>
          </cell>
          <cell r="E232">
            <v>2021</v>
          </cell>
          <cell r="F232">
            <v>2022</v>
          </cell>
          <cell r="G232">
            <v>2022</v>
          </cell>
          <cell r="H232" t="str">
            <v>нд</v>
          </cell>
          <cell r="I232" t="str">
            <v>нд</v>
          </cell>
          <cell r="J232" t="str">
            <v>нд</v>
          </cell>
          <cell r="K232">
            <v>7.3980190000000001E-2</v>
          </cell>
          <cell r="L232">
            <v>0.47292800000000002</v>
          </cell>
          <cell r="M232">
            <v>44287</v>
          </cell>
          <cell r="N232" t="str">
            <v>нд</v>
          </cell>
          <cell r="O232">
            <v>0</v>
          </cell>
          <cell r="P232">
            <v>2.1127699999999998</v>
          </cell>
          <cell r="Q232">
            <v>2.6070099999999998</v>
          </cell>
          <cell r="R232">
            <v>0.56179999999999997</v>
          </cell>
          <cell r="S232">
            <v>0.71667999999999998</v>
          </cell>
          <cell r="T232">
            <v>0.99133680000000002</v>
          </cell>
          <cell r="U232">
            <v>0.49562854000000001</v>
          </cell>
          <cell r="V232">
            <v>0.99133680000000002</v>
          </cell>
          <cell r="W232">
            <v>0.99133680000000002</v>
          </cell>
          <cell r="X232">
            <v>0.49562854000000001</v>
          </cell>
          <cell r="Y232">
            <v>7.9200000000000007E-2</v>
          </cell>
          <cell r="Z232">
            <v>0</v>
          </cell>
          <cell r="AA232">
            <v>0</v>
          </cell>
          <cell r="AB232">
            <v>7.9200000000000007E-2</v>
          </cell>
          <cell r="AC232">
            <v>0</v>
          </cell>
          <cell r="AD232">
            <v>7.9200000000000007E-2</v>
          </cell>
          <cell r="AE232">
            <v>0</v>
          </cell>
          <cell r="AF232">
            <v>0</v>
          </cell>
          <cell r="AG232">
            <v>7.9200000000000007E-2</v>
          </cell>
          <cell r="AH232">
            <v>0</v>
          </cell>
          <cell r="AI232">
            <v>0.91213679999999997</v>
          </cell>
          <cell r="AJ232">
            <v>0</v>
          </cell>
          <cell r="AK232">
            <v>0</v>
          </cell>
          <cell r="AL232">
            <v>0.91213679999999997</v>
          </cell>
          <cell r="AM232">
            <v>0</v>
          </cell>
          <cell r="AN232">
            <v>0.41642854000000001</v>
          </cell>
        </row>
        <row r="233">
          <cell r="C233" t="str">
            <v>K_1546_ОЭ</v>
          </cell>
          <cell r="D233" t="str">
            <v>З</v>
          </cell>
          <cell r="E233">
            <v>2020</v>
          </cell>
          <cell r="F233">
            <v>2021</v>
          </cell>
          <cell r="G233">
            <v>2020</v>
          </cell>
          <cell r="H233" t="str">
            <v>нд</v>
          </cell>
          <cell r="I233" t="str">
            <v>нд</v>
          </cell>
          <cell r="J233" t="str">
            <v>нд</v>
          </cell>
          <cell r="K233" t="str">
            <v>нд</v>
          </cell>
          <cell r="L233" t="str">
            <v>нд</v>
          </cell>
          <cell r="M233" t="str">
            <v>нд</v>
          </cell>
          <cell r="N233" t="str">
            <v>нд</v>
          </cell>
          <cell r="O233">
            <v>0.40971073000000002</v>
          </cell>
          <cell r="P233">
            <v>0.56218000000000001</v>
          </cell>
          <cell r="Q233">
            <v>0.66139000000000003</v>
          </cell>
          <cell r="R233">
            <v>0.56218000000000001</v>
          </cell>
          <cell r="S233">
            <v>0.65183000000000002</v>
          </cell>
          <cell r="T233">
            <v>0.44170906999999998</v>
          </cell>
          <cell r="U233">
            <v>0.40971073400000002</v>
          </cell>
          <cell r="V233">
            <v>0.26487970999999999</v>
          </cell>
          <cell r="W233">
            <v>0.26487970999999999</v>
          </cell>
          <cell r="X233">
            <v>0</v>
          </cell>
          <cell r="Y233">
            <v>0.26487970999999999</v>
          </cell>
          <cell r="Z233">
            <v>0</v>
          </cell>
          <cell r="AA233">
            <v>0</v>
          </cell>
          <cell r="AB233">
            <v>0</v>
          </cell>
          <cell r="AC233">
            <v>0.26487970999999999</v>
          </cell>
          <cell r="AD233">
            <v>0</v>
          </cell>
          <cell r="AE233">
            <v>0</v>
          </cell>
          <cell r="AF233">
            <v>0</v>
          </cell>
          <cell r="AG233">
            <v>0</v>
          </cell>
          <cell r="AH233">
            <v>0</v>
          </cell>
          <cell r="AI233">
            <v>0</v>
          </cell>
          <cell r="AJ233">
            <v>0</v>
          </cell>
          <cell r="AK233">
            <v>0</v>
          </cell>
          <cell r="AL233">
            <v>0</v>
          </cell>
          <cell r="AM233">
            <v>0</v>
          </cell>
          <cell r="AN233">
            <v>0</v>
          </cell>
        </row>
        <row r="234">
          <cell r="C234" t="str">
            <v>J_444(1.4)_БЭ</v>
          </cell>
          <cell r="D234" t="str">
            <v>Н</v>
          </cell>
          <cell r="E234">
            <v>2023</v>
          </cell>
          <cell r="F234">
            <v>2023</v>
          </cell>
          <cell r="G234">
            <v>2023</v>
          </cell>
          <cell r="H234" t="str">
            <v>нд</v>
          </cell>
          <cell r="I234" t="str">
            <v>нд</v>
          </cell>
          <cell r="J234" t="str">
            <v>нд</v>
          </cell>
          <cell r="K234" t="str">
            <v>нд</v>
          </cell>
          <cell r="L234" t="str">
            <v>нд</v>
          </cell>
          <cell r="M234" t="str">
            <v>нд</v>
          </cell>
          <cell r="N234" t="str">
            <v>нд</v>
          </cell>
          <cell r="O234">
            <v>0</v>
          </cell>
          <cell r="P234">
            <v>0.58242000000000005</v>
          </cell>
          <cell r="Q234">
            <v>0.74775000000000003</v>
          </cell>
          <cell r="R234">
            <v>0.58242000000000005</v>
          </cell>
          <cell r="S234">
            <v>0.78417000000000003</v>
          </cell>
          <cell r="T234">
            <v>0.60417600000000005</v>
          </cell>
          <cell r="U234">
            <v>0.60417600000000005</v>
          </cell>
          <cell r="V234">
            <v>0.60417600000000005</v>
          </cell>
          <cell r="W234">
            <v>0.60417600000000005</v>
          </cell>
          <cell r="X234">
            <v>0.60417600000000005</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row>
        <row r="235">
          <cell r="C235" t="str">
            <v>J_205_АЭ</v>
          </cell>
          <cell r="D235" t="str">
            <v>П</v>
          </cell>
          <cell r="E235">
            <v>2020</v>
          </cell>
          <cell r="F235">
            <v>2021</v>
          </cell>
          <cell r="G235">
            <v>2021</v>
          </cell>
          <cell r="H235" t="str">
            <v>нд</v>
          </cell>
          <cell r="I235" t="str">
            <v>нд</v>
          </cell>
          <cell r="J235" t="str">
            <v>нд</v>
          </cell>
          <cell r="K235" t="str">
            <v>нд</v>
          </cell>
          <cell r="L235" t="str">
            <v>нд</v>
          </cell>
          <cell r="M235" t="str">
            <v>нд</v>
          </cell>
          <cell r="N235" t="str">
            <v>нд</v>
          </cell>
          <cell r="O235">
            <v>2.6623889999999997E-2</v>
          </cell>
          <cell r="P235">
            <v>0.6</v>
          </cell>
          <cell r="Q235">
            <v>0.68798000000000004</v>
          </cell>
          <cell r="R235">
            <v>0.6</v>
          </cell>
          <cell r="S235">
            <v>0.73309999999999997</v>
          </cell>
          <cell r="T235">
            <v>0.57499999999999996</v>
          </cell>
          <cell r="U235">
            <v>0.58745095999999997</v>
          </cell>
          <cell r="V235">
            <v>0.40824999999999995</v>
          </cell>
          <cell r="W235">
            <v>0.40824999999999995</v>
          </cell>
          <cell r="X235">
            <v>0.56082706999999998</v>
          </cell>
          <cell r="Y235">
            <v>0.40825</v>
          </cell>
          <cell r="Z235">
            <v>0</v>
          </cell>
          <cell r="AA235">
            <v>0</v>
          </cell>
          <cell r="AB235">
            <v>0.40825</v>
          </cell>
          <cell r="AC235">
            <v>0</v>
          </cell>
          <cell r="AD235">
            <v>0.56082706999999998</v>
          </cell>
          <cell r="AE235">
            <v>0</v>
          </cell>
          <cell r="AF235">
            <v>0</v>
          </cell>
          <cell r="AG235">
            <v>0.56082706999999998</v>
          </cell>
          <cell r="AH235">
            <v>0</v>
          </cell>
          <cell r="AI235">
            <v>0</v>
          </cell>
          <cell r="AJ235">
            <v>0</v>
          </cell>
          <cell r="AK235">
            <v>0</v>
          </cell>
          <cell r="AL235">
            <v>0</v>
          </cell>
          <cell r="AM235">
            <v>0</v>
          </cell>
          <cell r="AN235">
            <v>0</v>
          </cell>
        </row>
        <row r="236">
          <cell r="C236" t="str">
            <v>I_102-2н-10_ЧЭ</v>
          </cell>
          <cell r="D236" t="str">
            <v>П</v>
          </cell>
          <cell r="E236">
            <v>2018</v>
          </cell>
          <cell r="F236">
            <v>2025</v>
          </cell>
          <cell r="G236" t="str">
            <v>нд</v>
          </cell>
          <cell r="H236" t="str">
            <v>нд</v>
          </cell>
          <cell r="I236" t="str">
            <v>нд</v>
          </cell>
          <cell r="J236" t="str">
            <v>нд</v>
          </cell>
          <cell r="K236" t="str">
            <v>нд</v>
          </cell>
          <cell r="L236" t="str">
            <v>нд</v>
          </cell>
          <cell r="M236" t="str">
            <v>нд</v>
          </cell>
          <cell r="N236" t="str">
            <v>нд</v>
          </cell>
          <cell r="O236">
            <v>0.40600000000000003</v>
          </cell>
          <cell r="P236">
            <v>9.3552800000000005</v>
          </cell>
          <cell r="Q236">
            <v>10.688079999999999</v>
          </cell>
          <cell r="R236">
            <v>0.6</v>
          </cell>
          <cell r="S236">
            <v>0.6159</v>
          </cell>
          <cell r="T236">
            <v>5.7473749200000004</v>
          </cell>
          <cell r="U236">
            <v>0.40600000000000003</v>
          </cell>
          <cell r="V236">
            <v>5.3413749199999998</v>
          </cell>
          <cell r="W236">
            <v>5.3413749199999998</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row>
        <row r="237">
          <cell r="C237" t="str">
            <v>I_102-2н-4_ЧЭ</v>
          </cell>
          <cell r="D237" t="str">
            <v>П</v>
          </cell>
          <cell r="E237">
            <v>2018</v>
          </cell>
          <cell r="F237">
            <v>2025</v>
          </cell>
          <cell r="G237" t="str">
            <v>нд</v>
          </cell>
          <cell r="H237" t="str">
            <v>нд</v>
          </cell>
          <cell r="I237" t="str">
            <v>нд</v>
          </cell>
          <cell r="J237" t="str">
            <v>нд</v>
          </cell>
          <cell r="K237" t="str">
            <v>нд</v>
          </cell>
          <cell r="L237" t="str">
            <v>нд</v>
          </cell>
          <cell r="M237" t="str">
            <v>нд</v>
          </cell>
          <cell r="N237" t="str">
            <v>нд</v>
          </cell>
          <cell r="O237">
            <v>0.44</v>
          </cell>
          <cell r="P237">
            <v>10.169230000000001</v>
          </cell>
          <cell r="Q237">
            <v>11.629949999999999</v>
          </cell>
          <cell r="R237">
            <v>0.6</v>
          </cell>
          <cell r="S237">
            <v>0.6159</v>
          </cell>
          <cell r="T237">
            <v>7.1891762699999999</v>
          </cell>
          <cell r="U237">
            <v>0.44</v>
          </cell>
          <cell r="V237">
            <v>6.7491762700000004</v>
          </cell>
          <cell r="W237">
            <v>6.7491762700000004</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row>
        <row r="238">
          <cell r="C238" t="str">
            <v>I_102-2н-8_ЧЭ</v>
          </cell>
          <cell r="D238" t="str">
            <v>П</v>
          </cell>
          <cell r="E238">
            <v>2018</v>
          </cell>
          <cell r="F238">
            <v>2025</v>
          </cell>
          <cell r="G238" t="str">
            <v>нд</v>
          </cell>
          <cell r="H238" t="str">
            <v>нд</v>
          </cell>
          <cell r="I238" t="str">
            <v>нд</v>
          </cell>
          <cell r="J238" t="str">
            <v>нд</v>
          </cell>
          <cell r="K238" t="str">
            <v>нд</v>
          </cell>
          <cell r="L238" t="str">
            <v>нд</v>
          </cell>
          <cell r="M238" t="str">
            <v>нд</v>
          </cell>
          <cell r="N238" t="str">
            <v>нд</v>
          </cell>
          <cell r="O238">
            <v>0.35199999999999998</v>
          </cell>
          <cell r="P238">
            <v>8.2700300000000002</v>
          </cell>
          <cell r="Q238">
            <v>9.4535699999999991</v>
          </cell>
          <cell r="R238">
            <v>0.6</v>
          </cell>
          <cell r="S238">
            <v>0.6159</v>
          </cell>
          <cell r="T238">
            <v>5.3779294899999996</v>
          </cell>
          <cell r="U238">
            <v>0.35199999999999998</v>
          </cell>
          <cell r="V238">
            <v>5.0259294900000002</v>
          </cell>
          <cell r="W238">
            <v>5.0259294900000002</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row>
        <row r="239">
          <cell r="C239" t="str">
            <v>K_494.7_КуЭ</v>
          </cell>
          <cell r="D239" t="str">
            <v>Н</v>
          </cell>
          <cell r="E239">
            <v>2021</v>
          </cell>
          <cell r="F239">
            <v>2022</v>
          </cell>
          <cell r="G239">
            <v>2022</v>
          </cell>
          <cell r="H239" t="str">
            <v>нд</v>
          </cell>
          <cell r="I239" t="str">
            <v>нд</v>
          </cell>
          <cell r="J239" t="str">
            <v>нд</v>
          </cell>
          <cell r="K239" t="str">
            <v>нд</v>
          </cell>
          <cell r="L239" t="str">
            <v>нд</v>
          </cell>
          <cell r="M239" t="str">
            <v>нд</v>
          </cell>
          <cell r="N239" t="str">
            <v>нд</v>
          </cell>
          <cell r="O239">
            <v>0</v>
          </cell>
          <cell r="P239">
            <v>0.60204999999999997</v>
          </cell>
          <cell r="Q239">
            <v>0.73741999999999996</v>
          </cell>
          <cell r="R239">
            <v>0.60204999999999997</v>
          </cell>
          <cell r="S239">
            <v>0.76339999999999997</v>
          </cell>
          <cell r="T239">
            <v>0.69761287000000005</v>
          </cell>
          <cell r="U239">
            <v>0.69761287000000005</v>
          </cell>
          <cell r="V239">
            <v>0.69761287000000005</v>
          </cell>
          <cell r="W239">
            <v>0.69761287000000005</v>
          </cell>
          <cell r="X239">
            <v>0.69761287000000005</v>
          </cell>
          <cell r="Y239">
            <v>0.2</v>
          </cell>
          <cell r="Z239">
            <v>0</v>
          </cell>
          <cell r="AA239">
            <v>0</v>
          </cell>
          <cell r="AB239">
            <v>0.2</v>
          </cell>
          <cell r="AC239">
            <v>0</v>
          </cell>
          <cell r="AD239">
            <v>0.2</v>
          </cell>
          <cell r="AE239">
            <v>0</v>
          </cell>
          <cell r="AF239">
            <v>0</v>
          </cell>
          <cell r="AG239">
            <v>0.2</v>
          </cell>
          <cell r="AH239">
            <v>0</v>
          </cell>
          <cell r="AI239">
            <v>0.49761286999999998</v>
          </cell>
          <cell r="AJ239">
            <v>0</v>
          </cell>
          <cell r="AK239">
            <v>0</v>
          </cell>
          <cell r="AL239">
            <v>0.49761286999999998</v>
          </cell>
          <cell r="AM239">
            <v>0</v>
          </cell>
          <cell r="AN239">
            <v>0.49761286999999998</v>
          </cell>
        </row>
        <row r="240">
          <cell r="C240" t="str">
            <v>I_302(2.2)_БЭ</v>
          </cell>
          <cell r="D240" t="str">
            <v>П</v>
          </cell>
          <cell r="E240">
            <v>2020</v>
          </cell>
          <cell r="F240">
            <v>2021</v>
          </cell>
          <cell r="G240">
            <v>2021</v>
          </cell>
          <cell r="H240" t="str">
            <v>нд</v>
          </cell>
          <cell r="I240" t="str">
            <v>нд</v>
          </cell>
          <cell r="J240" t="str">
            <v>нд</v>
          </cell>
          <cell r="K240" t="str">
            <v>нд</v>
          </cell>
          <cell r="L240" t="str">
            <v>нд</v>
          </cell>
          <cell r="M240" t="str">
            <v>нд</v>
          </cell>
          <cell r="N240" t="str">
            <v>нд</v>
          </cell>
          <cell r="O240">
            <v>0</v>
          </cell>
          <cell r="P240">
            <v>0.60426999999999997</v>
          </cell>
          <cell r="Q240">
            <v>0.72108000000000005</v>
          </cell>
          <cell r="R240">
            <v>0.60426999999999997</v>
          </cell>
          <cell r="S240">
            <v>0.74009999999999998</v>
          </cell>
          <cell r="T240">
            <v>0.48711863999999999</v>
          </cell>
          <cell r="U240">
            <v>0.48711863999999999</v>
          </cell>
          <cell r="V240">
            <v>0.48711863999999999</v>
          </cell>
          <cell r="W240">
            <v>0.48711863999999999</v>
          </cell>
          <cell r="X240">
            <v>0.48711863999999999</v>
          </cell>
          <cell r="Y240">
            <v>0.48711863999999999</v>
          </cell>
          <cell r="Z240">
            <v>0</v>
          </cell>
          <cell r="AA240">
            <v>0</v>
          </cell>
          <cell r="AB240">
            <v>0.48711863999999999</v>
          </cell>
          <cell r="AC240">
            <v>0</v>
          </cell>
          <cell r="AD240">
            <v>0.48711863999999999</v>
          </cell>
          <cell r="AE240">
            <v>0</v>
          </cell>
          <cell r="AF240">
            <v>0</v>
          </cell>
          <cell r="AG240">
            <v>0.48711863999999999</v>
          </cell>
          <cell r="AH240">
            <v>0</v>
          </cell>
          <cell r="AI240">
            <v>0</v>
          </cell>
          <cell r="AJ240">
            <v>0</v>
          </cell>
          <cell r="AK240">
            <v>0</v>
          </cell>
          <cell r="AL240">
            <v>0</v>
          </cell>
          <cell r="AM240">
            <v>0</v>
          </cell>
          <cell r="AN240">
            <v>0</v>
          </cell>
        </row>
        <row r="241">
          <cell r="C241" t="str">
            <v>I_61г1.20_АЭ</v>
          </cell>
          <cell r="D241" t="str">
            <v>З</v>
          </cell>
          <cell r="E241">
            <v>2018</v>
          </cell>
          <cell r="F241">
            <v>2021</v>
          </cell>
          <cell r="G241">
            <v>2020</v>
          </cell>
          <cell r="H241">
            <v>7.4999999999999997E-2</v>
          </cell>
          <cell r="I241">
            <v>0.45300000000000001</v>
          </cell>
          <cell r="J241" t="str">
            <v>май 2018</v>
          </cell>
          <cell r="K241">
            <v>7.4999999999999997E-2</v>
          </cell>
          <cell r="L241">
            <v>0.45300000000000001</v>
          </cell>
          <cell r="M241" t="str">
            <v>май 2018</v>
          </cell>
          <cell r="N241" t="str">
            <v>нд</v>
          </cell>
          <cell r="O241">
            <v>0.40761756999999998</v>
          </cell>
          <cell r="P241">
            <v>0.61999000000000004</v>
          </cell>
          <cell r="Q241">
            <v>0.68794</v>
          </cell>
          <cell r="R241">
            <v>0.61999000000000004</v>
          </cell>
          <cell r="S241">
            <v>0.70062999999999998</v>
          </cell>
          <cell r="T241">
            <v>0.40799999999999997</v>
          </cell>
          <cell r="U241">
            <v>0.40761756999999998</v>
          </cell>
          <cell r="V241">
            <v>3.8242999999998917E-4</v>
          </cell>
          <cell r="W241">
            <v>3.8242999999998917E-4</v>
          </cell>
          <cell r="X241">
            <v>0</v>
          </cell>
          <cell r="Y241">
            <v>3.8243000000000001E-4</v>
          </cell>
          <cell r="Z241">
            <v>0</v>
          </cell>
          <cell r="AA241">
            <v>0</v>
          </cell>
          <cell r="AB241">
            <v>3.8243000000000001E-4</v>
          </cell>
          <cell r="AC241">
            <v>0</v>
          </cell>
          <cell r="AD241">
            <v>0</v>
          </cell>
          <cell r="AE241">
            <v>0</v>
          </cell>
          <cell r="AF241">
            <v>0</v>
          </cell>
          <cell r="AG241">
            <v>0</v>
          </cell>
          <cell r="AH241">
            <v>0</v>
          </cell>
          <cell r="AI241">
            <v>0</v>
          </cell>
          <cell r="AJ241">
            <v>0</v>
          </cell>
          <cell r="AK241">
            <v>0</v>
          </cell>
          <cell r="AL241">
            <v>0</v>
          </cell>
          <cell r="AM241">
            <v>0</v>
          </cell>
          <cell r="AN241">
            <v>0</v>
          </cell>
        </row>
        <row r="242">
          <cell r="C242" t="str">
            <v>K_14_ХЭ_1</v>
          </cell>
          <cell r="D242" t="str">
            <v>Н</v>
          </cell>
          <cell r="E242">
            <v>2022</v>
          </cell>
          <cell r="F242">
            <v>2022</v>
          </cell>
          <cell r="G242">
            <v>2022</v>
          </cell>
          <cell r="H242" t="str">
            <v>нд</v>
          </cell>
          <cell r="I242" t="str">
            <v>нд</v>
          </cell>
          <cell r="J242" t="str">
            <v>нд</v>
          </cell>
          <cell r="K242" t="str">
            <v>нд</v>
          </cell>
          <cell r="L242" t="str">
            <v>нд</v>
          </cell>
          <cell r="M242" t="str">
            <v>нд</v>
          </cell>
          <cell r="N242" t="str">
            <v>нд</v>
          </cell>
          <cell r="O242">
            <v>0</v>
          </cell>
          <cell r="P242">
            <v>0.62117999999999995</v>
          </cell>
          <cell r="Q242">
            <v>0.76868999999999998</v>
          </cell>
          <cell r="R242">
            <v>0.62117999999999995</v>
          </cell>
          <cell r="S242">
            <v>0.79844999999999999</v>
          </cell>
          <cell r="T242">
            <v>0.59639399999999998</v>
          </cell>
          <cell r="U242">
            <v>0.59639399999999998</v>
          </cell>
          <cell r="V242">
            <v>0.59639399999999998</v>
          </cell>
          <cell r="W242">
            <v>0.59639399999999998</v>
          </cell>
          <cell r="X242">
            <v>0.59639399999999998</v>
          </cell>
          <cell r="Y242">
            <v>0</v>
          </cell>
          <cell r="Z242">
            <v>0</v>
          </cell>
          <cell r="AA242">
            <v>0</v>
          </cell>
          <cell r="AB242">
            <v>0</v>
          </cell>
          <cell r="AC242">
            <v>0</v>
          </cell>
          <cell r="AD242">
            <v>0</v>
          </cell>
          <cell r="AE242">
            <v>0</v>
          </cell>
          <cell r="AF242">
            <v>0</v>
          </cell>
          <cell r="AG242">
            <v>0</v>
          </cell>
          <cell r="AH242">
            <v>0</v>
          </cell>
          <cell r="AI242">
            <v>0.59639399999999998</v>
          </cell>
          <cell r="AJ242">
            <v>0</v>
          </cell>
          <cell r="AK242">
            <v>0</v>
          </cell>
          <cell r="AL242">
            <v>0.59639399999999998</v>
          </cell>
          <cell r="AM242">
            <v>0</v>
          </cell>
          <cell r="AN242">
            <v>0.59639399999999998</v>
          </cell>
        </row>
        <row r="243">
          <cell r="C243" t="str">
            <v>J_444(1.2)_БЭ</v>
          </cell>
          <cell r="D243" t="str">
            <v>Н</v>
          </cell>
          <cell r="E243">
            <v>2021</v>
          </cell>
          <cell r="F243">
            <v>2021</v>
          </cell>
          <cell r="G243">
            <v>2021</v>
          </cell>
          <cell r="H243" t="str">
            <v>нд</v>
          </cell>
          <cell r="I243" t="str">
            <v>нд</v>
          </cell>
          <cell r="J243" t="str">
            <v>нд</v>
          </cell>
          <cell r="K243" t="str">
            <v>нд</v>
          </cell>
          <cell r="L243" t="str">
            <v>нд</v>
          </cell>
          <cell r="M243" t="str">
            <v>нд</v>
          </cell>
          <cell r="N243" t="str">
            <v>нд</v>
          </cell>
          <cell r="O243">
            <v>0</v>
          </cell>
          <cell r="P243">
            <v>0.62302999999999997</v>
          </cell>
          <cell r="Q243">
            <v>0.74346000000000001</v>
          </cell>
          <cell r="R243">
            <v>0.62302999999999997</v>
          </cell>
          <cell r="S243">
            <v>0.76307000000000003</v>
          </cell>
          <cell r="T243">
            <v>0.60417600000000005</v>
          </cell>
          <cell r="U243">
            <v>0.60417600000000005</v>
          </cell>
          <cell r="V243">
            <v>0.60417600000000005</v>
          </cell>
          <cell r="W243">
            <v>0.60417600000000005</v>
          </cell>
          <cell r="X243">
            <v>0.60417600000000005</v>
          </cell>
          <cell r="Y243">
            <v>0.60417600000000005</v>
          </cell>
          <cell r="Z243">
            <v>0</v>
          </cell>
          <cell r="AA243">
            <v>0</v>
          </cell>
          <cell r="AB243">
            <v>0.60417600000000005</v>
          </cell>
          <cell r="AC243">
            <v>0</v>
          </cell>
          <cell r="AD243">
            <v>0.60417600000000005</v>
          </cell>
          <cell r="AE243">
            <v>0</v>
          </cell>
          <cell r="AF243">
            <v>0</v>
          </cell>
          <cell r="AG243">
            <v>0.60417600000000005</v>
          </cell>
          <cell r="AH243">
            <v>0</v>
          </cell>
          <cell r="AI243">
            <v>0</v>
          </cell>
          <cell r="AJ243">
            <v>0</v>
          </cell>
          <cell r="AK243">
            <v>0</v>
          </cell>
          <cell r="AL243">
            <v>0</v>
          </cell>
          <cell r="AM243">
            <v>0</v>
          </cell>
          <cell r="AN243">
            <v>0</v>
          </cell>
        </row>
        <row r="244">
          <cell r="C244" t="str">
            <v>K_3074.19_БЭ</v>
          </cell>
          <cell r="D244" t="str">
            <v>П</v>
          </cell>
          <cell r="E244">
            <v>2020</v>
          </cell>
          <cell r="F244">
            <v>2020</v>
          </cell>
          <cell r="G244">
            <v>2021</v>
          </cell>
          <cell r="H244" t="str">
            <v>нд</v>
          </cell>
          <cell r="I244" t="str">
            <v>нд</v>
          </cell>
          <cell r="J244" t="str">
            <v>нд</v>
          </cell>
          <cell r="K244" t="str">
            <v>нд</v>
          </cell>
          <cell r="L244" t="str">
            <v>нд</v>
          </cell>
          <cell r="M244" t="str">
            <v>нд</v>
          </cell>
          <cell r="N244">
            <v>0.21072494</v>
          </cell>
          <cell r="O244">
            <v>4.5791539999999999E-2</v>
          </cell>
          <cell r="P244">
            <v>0.64159999999999995</v>
          </cell>
          <cell r="Q244">
            <v>0.73865000000000003</v>
          </cell>
          <cell r="R244">
            <v>0.64159999999999995</v>
          </cell>
          <cell r="S244">
            <v>0.74390000000000001</v>
          </cell>
          <cell r="T244">
            <v>0.19463732</v>
          </cell>
          <cell r="U244">
            <v>0.21176906000000001</v>
          </cell>
          <cell r="V244">
            <v>0</v>
          </cell>
          <cell r="W244">
            <v>0</v>
          </cell>
          <cell r="X244">
            <v>0.16597751999999999</v>
          </cell>
          <cell r="Y244">
            <v>0</v>
          </cell>
          <cell r="Z244">
            <v>0</v>
          </cell>
          <cell r="AA244">
            <v>0</v>
          </cell>
          <cell r="AB244">
            <v>0</v>
          </cell>
          <cell r="AC244">
            <v>0</v>
          </cell>
          <cell r="AD244">
            <v>0.16597751999999999</v>
          </cell>
          <cell r="AE244">
            <v>0</v>
          </cell>
          <cell r="AF244">
            <v>0</v>
          </cell>
          <cell r="AG244">
            <v>0</v>
          </cell>
          <cell r="AH244">
            <v>0.16597751999999999</v>
          </cell>
          <cell r="AI244">
            <v>0</v>
          </cell>
          <cell r="AJ244">
            <v>0</v>
          </cell>
          <cell r="AK244">
            <v>0</v>
          </cell>
          <cell r="AL244">
            <v>0</v>
          </cell>
          <cell r="AM244">
            <v>0</v>
          </cell>
          <cell r="AN244">
            <v>0</v>
          </cell>
        </row>
        <row r="245">
          <cell r="C245" t="str">
            <v>K_1558_ОЭ</v>
          </cell>
          <cell r="D245" t="str">
            <v>Н</v>
          </cell>
          <cell r="E245">
            <v>2021</v>
          </cell>
          <cell r="F245">
            <v>2021</v>
          </cell>
          <cell r="G245">
            <v>2022</v>
          </cell>
          <cell r="H245" t="str">
            <v>нд</v>
          </cell>
          <cell r="I245" t="str">
            <v>нд</v>
          </cell>
          <cell r="J245" t="str">
            <v>нд</v>
          </cell>
          <cell r="K245" t="str">
            <v>нд</v>
          </cell>
          <cell r="L245" t="str">
            <v>нд</v>
          </cell>
          <cell r="M245" t="str">
            <v>нд</v>
          </cell>
          <cell r="N245" t="str">
            <v>нд</v>
          </cell>
          <cell r="O245">
            <v>0</v>
          </cell>
          <cell r="P245">
            <v>0.68693000000000004</v>
          </cell>
          <cell r="Q245">
            <v>0.81972</v>
          </cell>
          <cell r="R245">
            <v>0.68693000000000004</v>
          </cell>
          <cell r="S245">
            <v>0.85416999999999998</v>
          </cell>
          <cell r="T245">
            <v>0.69390640999999997</v>
          </cell>
          <cell r="U245">
            <v>0.69390640999999997</v>
          </cell>
          <cell r="V245">
            <v>0.69390640999999997</v>
          </cell>
          <cell r="W245">
            <v>0.69390640999999997</v>
          </cell>
          <cell r="X245">
            <v>0.69390640999999997</v>
          </cell>
          <cell r="Y245">
            <v>0.69390640999999997</v>
          </cell>
          <cell r="Z245">
            <v>0</v>
          </cell>
          <cell r="AA245">
            <v>0</v>
          </cell>
          <cell r="AB245">
            <v>0.69390640999999997</v>
          </cell>
          <cell r="AC245">
            <v>0</v>
          </cell>
          <cell r="AD245">
            <v>0.48</v>
          </cell>
          <cell r="AE245">
            <v>0</v>
          </cell>
          <cell r="AF245">
            <v>0</v>
          </cell>
          <cell r="AG245">
            <v>0.48</v>
          </cell>
          <cell r="AH245">
            <v>0</v>
          </cell>
          <cell r="AI245">
            <v>0</v>
          </cell>
          <cell r="AJ245">
            <v>0</v>
          </cell>
          <cell r="AK245">
            <v>0</v>
          </cell>
          <cell r="AL245">
            <v>0</v>
          </cell>
          <cell r="AM245">
            <v>0</v>
          </cell>
          <cell r="AN245">
            <v>0.21390640999999999</v>
          </cell>
        </row>
        <row r="246">
          <cell r="C246" t="str">
            <v>K_494.10_КуЭ</v>
          </cell>
          <cell r="D246" t="str">
            <v>Н</v>
          </cell>
          <cell r="E246">
            <v>2021</v>
          </cell>
          <cell r="F246">
            <v>2022</v>
          </cell>
          <cell r="G246">
            <v>2022</v>
          </cell>
          <cell r="H246" t="str">
            <v>нд</v>
          </cell>
          <cell r="I246" t="str">
            <v>нд</v>
          </cell>
          <cell r="J246" t="str">
            <v>нд</v>
          </cell>
          <cell r="K246" t="str">
            <v>нд</v>
          </cell>
          <cell r="L246" t="str">
            <v>нд</v>
          </cell>
          <cell r="M246" t="str">
            <v>нд</v>
          </cell>
          <cell r="N246" t="str">
            <v>нд</v>
          </cell>
          <cell r="O246">
            <v>0</v>
          </cell>
          <cell r="P246">
            <v>0.69696000000000002</v>
          </cell>
          <cell r="Q246">
            <v>0.85085</v>
          </cell>
          <cell r="R246">
            <v>0.69696000000000002</v>
          </cell>
          <cell r="S246">
            <v>0.88002999999999998</v>
          </cell>
          <cell r="T246">
            <v>0.53401642999999999</v>
          </cell>
          <cell r="U246">
            <v>0.53401642999999999</v>
          </cell>
          <cell r="V246">
            <v>0.53401642999999999</v>
          </cell>
          <cell r="W246">
            <v>0.53401642999999999</v>
          </cell>
          <cell r="X246">
            <v>0.53401642999999999</v>
          </cell>
          <cell r="Y246">
            <v>0.2</v>
          </cell>
          <cell r="Z246">
            <v>0</v>
          </cell>
          <cell r="AA246">
            <v>0</v>
          </cell>
          <cell r="AB246">
            <v>0.2</v>
          </cell>
          <cell r="AC246">
            <v>0</v>
          </cell>
          <cell r="AD246">
            <v>0.2</v>
          </cell>
          <cell r="AE246">
            <v>0</v>
          </cell>
          <cell r="AF246">
            <v>0</v>
          </cell>
          <cell r="AG246">
            <v>0.2</v>
          </cell>
          <cell r="AH246">
            <v>0</v>
          </cell>
          <cell r="AI246">
            <v>0.33401642999999998</v>
          </cell>
          <cell r="AJ246">
            <v>0</v>
          </cell>
          <cell r="AK246">
            <v>0</v>
          </cell>
          <cell r="AL246">
            <v>0.33401642999999998</v>
          </cell>
          <cell r="AM246">
            <v>0</v>
          </cell>
          <cell r="AN246">
            <v>0.33401642999999998</v>
          </cell>
        </row>
        <row r="247">
          <cell r="C247" t="str">
            <v>I_116м17_АЭ</v>
          </cell>
          <cell r="D247" t="str">
            <v>И</v>
          </cell>
          <cell r="E247">
            <v>2017</v>
          </cell>
          <cell r="F247">
            <v>2022</v>
          </cell>
          <cell r="G247">
            <v>2022</v>
          </cell>
          <cell r="H247" t="str">
            <v>нд</v>
          </cell>
          <cell r="I247" t="str">
            <v>нд</v>
          </cell>
          <cell r="J247" t="str">
            <v>нд</v>
          </cell>
          <cell r="K247" t="str">
            <v>нд</v>
          </cell>
          <cell r="L247" t="str">
            <v>нд</v>
          </cell>
          <cell r="M247" t="str">
            <v>нд</v>
          </cell>
          <cell r="N247" t="str">
            <v>нд</v>
          </cell>
          <cell r="O247">
            <v>6.135999999999997E-2</v>
          </cell>
          <cell r="P247">
            <v>0.70501000000000003</v>
          </cell>
          <cell r="Q247">
            <v>0.80237999999999998</v>
          </cell>
          <cell r="R247">
            <v>0.70501000000000003</v>
          </cell>
          <cell r="S247">
            <v>0.86582000000000003</v>
          </cell>
          <cell r="T247">
            <v>0.47389829999999999</v>
          </cell>
          <cell r="U247">
            <v>0.47389829999999999</v>
          </cell>
          <cell r="V247">
            <v>0.41253830000000002</v>
          </cell>
          <cell r="W247">
            <v>0.41253830000000002</v>
          </cell>
          <cell r="X247">
            <v>0.41253830000000002</v>
          </cell>
          <cell r="Y247">
            <v>7.9069840000000002E-2</v>
          </cell>
          <cell r="Z247">
            <v>0</v>
          </cell>
          <cell r="AA247">
            <v>0</v>
          </cell>
          <cell r="AB247">
            <v>7.9069840000000002E-2</v>
          </cell>
          <cell r="AC247">
            <v>0</v>
          </cell>
          <cell r="AD247">
            <v>0.24064733999999999</v>
          </cell>
          <cell r="AE247">
            <v>0</v>
          </cell>
          <cell r="AF247">
            <v>0</v>
          </cell>
          <cell r="AG247">
            <v>0.24064733999999999</v>
          </cell>
          <cell r="AH247">
            <v>0</v>
          </cell>
          <cell r="AI247">
            <v>0.33346846000000002</v>
          </cell>
          <cell r="AJ247">
            <v>0</v>
          </cell>
          <cell r="AK247">
            <v>0</v>
          </cell>
          <cell r="AL247">
            <v>0.33346846000000002</v>
          </cell>
          <cell r="AM247">
            <v>0</v>
          </cell>
          <cell r="AN247">
            <v>0.17189096000000004</v>
          </cell>
        </row>
        <row r="248">
          <cell r="C248" t="str">
            <v>H_382_КуЭ</v>
          </cell>
          <cell r="D248" t="str">
            <v>И</v>
          </cell>
          <cell r="E248">
            <v>2018</v>
          </cell>
          <cell r="F248">
            <v>2025</v>
          </cell>
          <cell r="G248">
            <v>2025</v>
          </cell>
          <cell r="H248" t="str">
            <v>нд</v>
          </cell>
          <cell r="I248" t="str">
            <v>нд</v>
          </cell>
          <cell r="J248" t="str">
            <v>нд</v>
          </cell>
          <cell r="K248" t="str">
            <v>нд</v>
          </cell>
          <cell r="L248" t="str">
            <v>нд</v>
          </cell>
          <cell r="M248" t="str">
            <v>нд</v>
          </cell>
          <cell r="N248" t="str">
            <v>нд</v>
          </cell>
          <cell r="O248">
            <v>1.2E-2</v>
          </cell>
          <cell r="P248">
            <v>0.73617999999999995</v>
          </cell>
          <cell r="Q248">
            <v>0.84328000000000003</v>
          </cell>
          <cell r="R248">
            <v>0.73617999999999995</v>
          </cell>
          <cell r="S248">
            <v>1.08087</v>
          </cell>
          <cell r="T248">
            <v>0.25708474999999997</v>
          </cell>
          <cell r="U248">
            <v>0.25708474999999997</v>
          </cell>
          <cell r="V248">
            <v>0.24508474999999999</v>
          </cell>
          <cell r="W248">
            <v>0.24508474999999999</v>
          </cell>
          <cell r="X248">
            <v>0.24508474999999999</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row>
        <row r="249">
          <cell r="C249" t="str">
            <v>K_881_КЭ</v>
          </cell>
          <cell r="D249" t="str">
            <v>Н</v>
          </cell>
          <cell r="E249">
            <v>2020</v>
          </cell>
          <cell r="F249">
            <v>2020</v>
          </cell>
          <cell r="G249">
            <v>2022</v>
          </cell>
          <cell r="H249" t="str">
            <v>нд</v>
          </cell>
          <cell r="I249" t="str">
            <v>нд</v>
          </cell>
          <cell r="J249" t="str">
            <v>нд</v>
          </cell>
          <cell r="K249" t="str">
            <v>нд</v>
          </cell>
          <cell r="L249" t="str">
            <v>нд</v>
          </cell>
          <cell r="M249" t="str">
            <v>нд</v>
          </cell>
          <cell r="N249" t="str">
            <v>нд</v>
          </cell>
          <cell r="O249">
            <v>0.33636999000000001</v>
          </cell>
          <cell r="P249">
            <v>0.64500999999999997</v>
          </cell>
          <cell r="Q249">
            <v>0.74258999999999997</v>
          </cell>
          <cell r="R249">
            <v>0.75929000000000002</v>
          </cell>
          <cell r="S249">
            <v>0.92789999999999995</v>
          </cell>
          <cell r="T249">
            <v>0.71499999999999997</v>
          </cell>
          <cell r="U249">
            <v>0.76410199999999995</v>
          </cell>
          <cell r="V249">
            <v>0</v>
          </cell>
          <cell r="W249">
            <v>0</v>
          </cell>
          <cell r="X249">
            <v>0.42773201</v>
          </cell>
          <cell r="Y249">
            <v>0</v>
          </cell>
          <cell r="Z249">
            <v>0</v>
          </cell>
          <cell r="AA249">
            <v>0</v>
          </cell>
          <cell r="AB249">
            <v>0</v>
          </cell>
          <cell r="AC249">
            <v>0</v>
          </cell>
          <cell r="AD249">
            <v>0.23361422000000001</v>
          </cell>
          <cell r="AE249">
            <v>0</v>
          </cell>
          <cell r="AF249">
            <v>0</v>
          </cell>
          <cell r="AG249">
            <v>0</v>
          </cell>
          <cell r="AH249">
            <v>0.23361422000000001</v>
          </cell>
          <cell r="AI249">
            <v>0</v>
          </cell>
          <cell r="AJ249">
            <v>0</v>
          </cell>
          <cell r="AK249">
            <v>0</v>
          </cell>
          <cell r="AL249">
            <v>0</v>
          </cell>
          <cell r="AM249">
            <v>0</v>
          </cell>
          <cell r="AN249">
            <v>0.19411779000000001</v>
          </cell>
        </row>
        <row r="250">
          <cell r="C250" t="str">
            <v>I_304(3)_БЭ</v>
          </cell>
          <cell r="D250" t="str">
            <v>П</v>
          </cell>
          <cell r="E250">
            <v>2020</v>
          </cell>
          <cell r="F250">
            <v>2021</v>
          </cell>
          <cell r="G250">
            <v>2021</v>
          </cell>
          <cell r="H250" t="str">
            <v>нд</v>
          </cell>
          <cell r="I250" t="str">
            <v>нд</v>
          </cell>
          <cell r="J250" t="str">
            <v>нд</v>
          </cell>
          <cell r="K250" t="str">
            <v>нд</v>
          </cell>
          <cell r="L250" t="str">
            <v>нд</v>
          </cell>
          <cell r="M250" t="str">
            <v>нд</v>
          </cell>
          <cell r="N250" t="str">
            <v>нд</v>
          </cell>
          <cell r="O250">
            <v>0</v>
          </cell>
          <cell r="P250">
            <v>0.76490000000000002</v>
          </cell>
          <cell r="Q250">
            <v>0.91276000000000002</v>
          </cell>
          <cell r="R250">
            <v>0.76490000000000002</v>
          </cell>
          <cell r="S250">
            <v>0.93684000000000001</v>
          </cell>
          <cell r="T250">
            <v>0.38644067999999998</v>
          </cell>
          <cell r="U250">
            <v>0.38644067999999998</v>
          </cell>
          <cell r="V250">
            <v>0.38644067999999998</v>
          </cell>
          <cell r="W250">
            <v>0.38644067999999998</v>
          </cell>
          <cell r="X250">
            <v>0.38644067999999998</v>
          </cell>
          <cell r="Y250">
            <v>0.38644067999999998</v>
          </cell>
          <cell r="Z250">
            <v>0</v>
          </cell>
          <cell r="AA250">
            <v>0</v>
          </cell>
          <cell r="AB250">
            <v>0.38644067999999998</v>
          </cell>
          <cell r="AC250">
            <v>0</v>
          </cell>
          <cell r="AD250">
            <v>0.38644067999999998</v>
          </cell>
          <cell r="AE250">
            <v>0</v>
          </cell>
          <cell r="AF250">
            <v>0</v>
          </cell>
          <cell r="AG250">
            <v>0.38644067999999998</v>
          </cell>
          <cell r="AH250">
            <v>0</v>
          </cell>
          <cell r="AI250">
            <v>0</v>
          </cell>
          <cell r="AJ250">
            <v>0</v>
          </cell>
          <cell r="AK250">
            <v>0</v>
          </cell>
          <cell r="AL250">
            <v>0</v>
          </cell>
          <cell r="AM250">
            <v>0</v>
          </cell>
          <cell r="AN250">
            <v>0</v>
          </cell>
        </row>
        <row r="251">
          <cell r="C251" t="str">
            <v>I_304(4)_БЭ</v>
          </cell>
          <cell r="D251" t="str">
            <v>П</v>
          </cell>
          <cell r="E251">
            <v>2021</v>
          </cell>
          <cell r="F251">
            <v>2021</v>
          </cell>
          <cell r="G251">
            <v>2021</v>
          </cell>
          <cell r="H251" t="str">
            <v>нд</v>
          </cell>
          <cell r="I251" t="str">
            <v>нд</v>
          </cell>
          <cell r="J251" t="str">
            <v>нд</v>
          </cell>
          <cell r="K251" t="str">
            <v>нд</v>
          </cell>
          <cell r="L251" t="str">
            <v>нд</v>
          </cell>
          <cell r="M251" t="str">
            <v>нд</v>
          </cell>
          <cell r="N251" t="str">
            <v>нд</v>
          </cell>
          <cell r="O251">
            <v>0</v>
          </cell>
          <cell r="P251">
            <v>0.76490000000000002</v>
          </cell>
          <cell r="Q251">
            <v>0.91276000000000002</v>
          </cell>
          <cell r="R251">
            <v>0.76490000000000002</v>
          </cell>
          <cell r="S251">
            <v>0.93684000000000001</v>
          </cell>
          <cell r="T251">
            <v>0.38644067999999998</v>
          </cell>
          <cell r="U251">
            <v>0.38644067999999998</v>
          </cell>
          <cell r="V251">
            <v>0.38644067999999998</v>
          </cell>
          <cell r="W251">
            <v>0.38644067999999998</v>
          </cell>
          <cell r="X251">
            <v>0.38644067999999998</v>
          </cell>
          <cell r="Y251">
            <v>0.38644067999999998</v>
          </cell>
          <cell r="Z251">
            <v>0</v>
          </cell>
          <cell r="AA251">
            <v>0</v>
          </cell>
          <cell r="AB251">
            <v>0.38644067999999998</v>
          </cell>
          <cell r="AC251">
            <v>0</v>
          </cell>
          <cell r="AD251">
            <v>0.38644067999999998</v>
          </cell>
          <cell r="AE251">
            <v>0</v>
          </cell>
          <cell r="AF251">
            <v>0</v>
          </cell>
          <cell r="AG251">
            <v>0.38644067999999998</v>
          </cell>
          <cell r="AH251">
            <v>0</v>
          </cell>
          <cell r="AI251">
            <v>0</v>
          </cell>
          <cell r="AJ251">
            <v>0</v>
          </cell>
          <cell r="AK251">
            <v>0</v>
          </cell>
          <cell r="AL251">
            <v>0</v>
          </cell>
          <cell r="AM251">
            <v>0</v>
          </cell>
          <cell r="AN251">
            <v>0</v>
          </cell>
        </row>
        <row r="252">
          <cell r="C252" t="str">
            <v>I_116м7_АЭ</v>
          </cell>
          <cell r="D252" t="str">
            <v>И</v>
          </cell>
          <cell r="E252">
            <v>2017</v>
          </cell>
          <cell r="F252">
            <v>2022</v>
          </cell>
          <cell r="G252">
            <v>2022</v>
          </cell>
          <cell r="H252" t="str">
            <v>нд</v>
          </cell>
          <cell r="I252" t="str">
            <v>нд</v>
          </cell>
          <cell r="J252" t="str">
            <v>нд</v>
          </cell>
          <cell r="K252" t="str">
            <v>нд</v>
          </cell>
          <cell r="L252" t="str">
            <v>нд</v>
          </cell>
          <cell r="M252" t="str">
            <v>нд</v>
          </cell>
          <cell r="N252" t="str">
            <v>нд</v>
          </cell>
          <cell r="O252">
            <v>2.0059999999999967E-2</v>
          </cell>
          <cell r="P252">
            <v>0.78568000000000005</v>
          </cell>
          <cell r="Q252">
            <v>0.90151000000000003</v>
          </cell>
          <cell r="R252">
            <v>0.78568000000000005</v>
          </cell>
          <cell r="S252">
            <v>0.97706999999999999</v>
          </cell>
          <cell r="T252">
            <v>0.62237288000000002</v>
          </cell>
          <cell r="U252">
            <v>0.62237288000000002</v>
          </cell>
          <cell r="V252">
            <v>0.60231288000000005</v>
          </cell>
          <cell r="W252">
            <v>0.60231288000000005</v>
          </cell>
          <cell r="X252">
            <v>0.60231288000000005</v>
          </cell>
          <cell r="Y252">
            <v>0.1154433</v>
          </cell>
          <cell r="Z252">
            <v>0</v>
          </cell>
          <cell r="AA252">
            <v>0</v>
          </cell>
          <cell r="AB252">
            <v>0.1154433</v>
          </cell>
          <cell r="AC252">
            <v>0</v>
          </cell>
          <cell r="AD252">
            <v>0.35134917999999998</v>
          </cell>
          <cell r="AE252">
            <v>0</v>
          </cell>
          <cell r="AF252">
            <v>0</v>
          </cell>
          <cell r="AG252">
            <v>0.35134917999999998</v>
          </cell>
          <cell r="AH252">
            <v>0</v>
          </cell>
          <cell r="AI252">
            <v>0.48686958000000002</v>
          </cell>
          <cell r="AJ252">
            <v>0</v>
          </cell>
          <cell r="AK252">
            <v>0</v>
          </cell>
          <cell r="AL252">
            <v>0.48686958000000002</v>
          </cell>
          <cell r="AM252">
            <v>0</v>
          </cell>
          <cell r="AN252">
            <v>0.25096370000000007</v>
          </cell>
        </row>
        <row r="253">
          <cell r="C253" t="str">
            <v>J_444(1.1)_БЭ</v>
          </cell>
          <cell r="D253" t="str">
            <v>Н</v>
          </cell>
          <cell r="E253">
            <v>2020</v>
          </cell>
          <cell r="F253">
            <v>2021</v>
          </cell>
          <cell r="G253">
            <v>2021</v>
          </cell>
          <cell r="H253" t="str">
            <v>нд</v>
          </cell>
          <cell r="I253" t="str">
            <v>нд</v>
          </cell>
          <cell r="J253" t="str">
            <v>нд</v>
          </cell>
          <cell r="K253" t="str">
            <v>нд</v>
          </cell>
          <cell r="L253" t="str">
            <v>нд</v>
          </cell>
          <cell r="M253" t="str">
            <v>нд</v>
          </cell>
          <cell r="N253" t="str">
            <v>нд</v>
          </cell>
          <cell r="O253">
            <v>0</v>
          </cell>
          <cell r="P253">
            <v>0.80278000000000005</v>
          </cell>
          <cell r="Q253">
            <v>0.95796000000000003</v>
          </cell>
          <cell r="R253">
            <v>0.80278000000000005</v>
          </cell>
          <cell r="S253">
            <v>0.98323000000000005</v>
          </cell>
          <cell r="T253">
            <v>0.60417600000000005</v>
          </cell>
          <cell r="U253">
            <v>0.60417600000000005</v>
          </cell>
          <cell r="V253">
            <v>0.60417600000000005</v>
          </cell>
          <cell r="W253">
            <v>0.60417600000000005</v>
          </cell>
          <cell r="X253">
            <v>0.60417600000000005</v>
          </cell>
          <cell r="Y253">
            <v>0.60417600000000005</v>
          </cell>
          <cell r="Z253">
            <v>0</v>
          </cell>
          <cell r="AA253">
            <v>0</v>
          </cell>
          <cell r="AB253">
            <v>0.60417600000000005</v>
          </cell>
          <cell r="AC253">
            <v>0</v>
          </cell>
          <cell r="AD253">
            <v>0.60417600000000005</v>
          </cell>
          <cell r="AE253">
            <v>0</v>
          </cell>
          <cell r="AF253">
            <v>0</v>
          </cell>
          <cell r="AG253">
            <v>0.60417600000000005</v>
          </cell>
          <cell r="AH253">
            <v>0</v>
          </cell>
          <cell r="AI253">
            <v>0</v>
          </cell>
          <cell r="AJ253">
            <v>0</v>
          </cell>
          <cell r="AK253">
            <v>0</v>
          </cell>
          <cell r="AL253">
            <v>0</v>
          </cell>
          <cell r="AM253">
            <v>0</v>
          </cell>
          <cell r="AN253">
            <v>0</v>
          </cell>
        </row>
        <row r="254">
          <cell r="C254" t="str">
            <v>I_302(3)_БЭ</v>
          </cell>
          <cell r="D254" t="str">
            <v>П</v>
          </cell>
          <cell r="E254">
            <v>2020</v>
          </cell>
          <cell r="F254">
            <v>2021</v>
          </cell>
          <cell r="G254">
            <v>2021</v>
          </cell>
          <cell r="H254" t="str">
            <v>нд</v>
          </cell>
          <cell r="I254" t="str">
            <v>нд</v>
          </cell>
          <cell r="J254" t="str">
            <v>нд</v>
          </cell>
          <cell r="K254" t="str">
            <v>нд</v>
          </cell>
          <cell r="L254" t="str">
            <v>нд</v>
          </cell>
          <cell r="M254" t="str">
            <v>нд</v>
          </cell>
          <cell r="N254" t="str">
            <v>нд</v>
          </cell>
          <cell r="O254">
            <v>0</v>
          </cell>
          <cell r="P254">
            <v>0.85338999999999998</v>
          </cell>
          <cell r="Q254">
            <v>1.0183599999999999</v>
          </cell>
          <cell r="R254">
            <v>0.85338999999999998</v>
          </cell>
          <cell r="S254">
            <v>1.04522</v>
          </cell>
          <cell r="T254">
            <v>0.73220339000000001</v>
          </cell>
          <cell r="U254">
            <v>0.73220339000000001</v>
          </cell>
          <cell r="V254">
            <v>0.73220339000000001</v>
          </cell>
          <cell r="W254">
            <v>0.73220339000000001</v>
          </cell>
          <cell r="X254">
            <v>0.73220339000000001</v>
          </cell>
          <cell r="Y254">
            <v>0.73220339000000001</v>
          </cell>
          <cell r="Z254">
            <v>0</v>
          </cell>
          <cell r="AA254">
            <v>0</v>
          </cell>
          <cell r="AB254">
            <v>0.73220339000000001</v>
          </cell>
          <cell r="AC254">
            <v>0</v>
          </cell>
          <cell r="AD254">
            <v>0.73220339000000001</v>
          </cell>
          <cell r="AE254">
            <v>0</v>
          </cell>
          <cell r="AF254">
            <v>0</v>
          </cell>
          <cell r="AG254">
            <v>0.73220339000000001</v>
          </cell>
          <cell r="AH254">
            <v>0</v>
          </cell>
          <cell r="AI254">
            <v>0</v>
          </cell>
          <cell r="AJ254">
            <v>0</v>
          </cell>
          <cell r="AK254">
            <v>0</v>
          </cell>
          <cell r="AL254">
            <v>0</v>
          </cell>
          <cell r="AM254">
            <v>0</v>
          </cell>
          <cell r="AN254">
            <v>0</v>
          </cell>
        </row>
        <row r="255">
          <cell r="C255" t="str">
            <v>J_100с2_ГАЭС</v>
          </cell>
          <cell r="D255" t="str">
            <v>С</v>
          </cell>
          <cell r="E255">
            <v>2019</v>
          </cell>
          <cell r="F255">
            <v>2020</v>
          </cell>
          <cell r="G255">
            <v>2021</v>
          </cell>
          <cell r="H255">
            <v>0.15032107</v>
          </cell>
          <cell r="I255">
            <v>0.64938700000000005</v>
          </cell>
          <cell r="J255">
            <v>43800</v>
          </cell>
          <cell r="K255">
            <v>0.15032107</v>
          </cell>
          <cell r="L255">
            <v>0.64938700000000005</v>
          </cell>
          <cell r="M255">
            <v>43800</v>
          </cell>
          <cell r="N255" t="str">
            <v>нд</v>
          </cell>
          <cell r="O255">
            <v>0.65066569000000007</v>
          </cell>
          <cell r="P255">
            <v>0.86207999999999996</v>
          </cell>
          <cell r="Q255">
            <v>0.94133999999999995</v>
          </cell>
          <cell r="R255">
            <v>0.86207999999999996</v>
          </cell>
          <cell r="S255">
            <v>0.93862999999999996</v>
          </cell>
          <cell r="T255">
            <v>0.64900000000000002</v>
          </cell>
          <cell r="U255">
            <v>0.65066568999999996</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row>
        <row r="256">
          <cell r="C256" t="str">
            <v>K_494.8_КуЭ</v>
          </cell>
          <cell r="D256" t="str">
            <v>Н</v>
          </cell>
          <cell r="E256">
            <v>2021</v>
          </cell>
          <cell r="F256">
            <v>2022</v>
          </cell>
          <cell r="G256">
            <v>2022</v>
          </cell>
          <cell r="H256" t="str">
            <v>нд</v>
          </cell>
          <cell r="I256" t="str">
            <v>нд</v>
          </cell>
          <cell r="J256" t="str">
            <v>нд</v>
          </cell>
          <cell r="K256" t="str">
            <v>нд</v>
          </cell>
          <cell r="L256" t="str">
            <v>нд</v>
          </cell>
          <cell r="M256" t="str">
            <v>нд</v>
          </cell>
          <cell r="N256" t="str">
            <v>нд</v>
          </cell>
          <cell r="O256">
            <v>0</v>
          </cell>
          <cell r="P256">
            <v>0.87085999999999997</v>
          </cell>
          <cell r="Q256">
            <v>1.0700400000000001</v>
          </cell>
          <cell r="R256">
            <v>0.87085999999999997</v>
          </cell>
          <cell r="S256">
            <v>1.1089100000000001</v>
          </cell>
          <cell r="T256">
            <v>1.0084461199999999</v>
          </cell>
          <cell r="U256">
            <v>1.0084461199999999</v>
          </cell>
          <cell r="V256">
            <v>1.0084461199999999</v>
          </cell>
          <cell r="W256">
            <v>1.0084461199999999</v>
          </cell>
          <cell r="X256">
            <v>1.0084461199999999</v>
          </cell>
          <cell r="Y256">
            <v>0.2</v>
          </cell>
          <cell r="Z256">
            <v>0</v>
          </cell>
          <cell r="AA256">
            <v>0</v>
          </cell>
          <cell r="AB256">
            <v>0.2</v>
          </cell>
          <cell r="AC256">
            <v>0</v>
          </cell>
          <cell r="AD256">
            <v>0.2</v>
          </cell>
          <cell r="AE256">
            <v>0</v>
          </cell>
          <cell r="AF256">
            <v>0</v>
          </cell>
          <cell r="AG256">
            <v>0.2</v>
          </cell>
          <cell r="AH256">
            <v>0</v>
          </cell>
          <cell r="AI256">
            <v>0.80844612000000005</v>
          </cell>
          <cell r="AJ256">
            <v>0</v>
          </cell>
          <cell r="AK256">
            <v>0</v>
          </cell>
          <cell r="AL256">
            <v>0.80844612000000005</v>
          </cell>
          <cell r="AM256">
            <v>0</v>
          </cell>
          <cell r="AN256">
            <v>0.80844612000000005</v>
          </cell>
        </row>
        <row r="257">
          <cell r="C257" t="str">
            <v>I_23з13_АЭ</v>
          </cell>
          <cell r="D257" t="str">
            <v>Н</v>
          </cell>
          <cell r="E257">
            <v>2023</v>
          </cell>
          <cell r="F257">
            <v>2023</v>
          </cell>
          <cell r="G257">
            <v>2024</v>
          </cell>
          <cell r="H257" t="str">
            <v>нд</v>
          </cell>
          <cell r="I257" t="str">
            <v>нд</v>
          </cell>
          <cell r="J257" t="str">
            <v>нд</v>
          </cell>
          <cell r="K257" t="str">
            <v>нд</v>
          </cell>
          <cell r="L257" t="str">
            <v>нд</v>
          </cell>
          <cell r="M257" t="str">
            <v>нд</v>
          </cell>
          <cell r="N257" t="str">
            <v>нд</v>
          </cell>
          <cell r="O257">
            <v>0</v>
          </cell>
          <cell r="P257">
            <v>0.87505999999999995</v>
          </cell>
          <cell r="Q257">
            <v>1.12347</v>
          </cell>
          <cell r="R257">
            <v>0.87505999999999995</v>
          </cell>
          <cell r="S257">
            <v>1.22895</v>
          </cell>
          <cell r="T257">
            <v>0.51661016999999998</v>
          </cell>
          <cell r="U257">
            <v>0.51661016999999998</v>
          </cell>
          <cell r="V257">
            <v>0.51661016999999998</v>
          </cell>
          <cell r="W257">
            <v>0.51661016999999998</v>
          </cell>
          <cell r="X257">
            <v>0.51661016999999998</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row>
        <row r="258">
          <cell r="C258" t="str">
            <v>I_23з14_АЭ</v>
          </cell>
          <cell r="D258" t="str">
            <v>Н</v>
          </cell>
          <cell r="E258">
            <v>2023</v>
          </cell>
          <cell r="F258">
            <v>2023</v>
          </cell>
          <cell r="G258">
            <v>2024</v>
          </cell>
          <cell r="H258" t="str">
            <v>нд</v>
          </cell>
          <cell r="I258" t="str">
            <v>нд</v>
          </cell>
          <cell r="J258" t="str">
            <v>нд</v>
          </cell>
          <cell r="K258" t="str">
            <v>нд</v>
          </cell>
          <cell r="L258" t="str">
            <v>нд</v>
          </cell>
          <cell r="M258" t="str">
            <v>нд</v>
          </cell>
          <cell r="N258" t="str">
            <v>нд</v>
          </cell>
          <cell r="O258">
            <v>0</v>
          </cell>
          <cell r="P258">
            <v>0.87505999999999995</v>
          </cell>
          <cell r="Q258">
            <v>1.12347</v>
          </cell>
          <cell r="R258">
            <v>0.87505999999999995</v>
          </cell>
          <cell r="S258">
            <v>1.22895</v>
          </cell>
          <cell r="T258">
            <v>0.51661016999999998</v>
          </cell>
          <cell r="U258">
            <v>0.51661016999999998</v>
          </cell>
          <cell r="V258">
            <v>0.51661016999999998</v>
          </cell>
          <cell r="W258">
            <v>0.51661016999999998</v>
          </cell>
          <cell r="X258">
            <v>0.51661016999999998</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row>
        <row r="259">
          <cell r="C259" t="str">
            <v>I_23з4_АЭ</v>
          </cell>
          <cell r="D259" t="str">
            <v>Н</v>
          </cell>
          <cell r="E259">
            <v>2023</v>
          </cell>
          <cell r="F259">
            <v>2023</v>
          </cell>
          <cell r="G259">
            <v>2024</v>
          </cell>
          <cell r="H259" t="str">
            <v>нд</v>
          </cell>
          <cell r="I259" t="str">
            <v>нд</v>
          </cell>
          <cell r="J259" t="str">
            <v>нд</v>
          </cell>
          <cell r="K259" t="str">
            <v>нд</v>
          </cell>
          <cell r="L259" t="str">
            <v>нд</v>
          </cell>
          <cell r="M259" t="str">
            <v>нд</v>
          </cell>
          <cell r="N259" t="str">
            <v>нд</v>
          </cell>
          <cell r="O259">
            <v>0</v>
          </cell>
          <cell r="P259">
            <v>0.87505999999999995</v>
          </cell>
          <cell r="Q259">
            <v>1.12347</v>
          </cell>
          <cell r="R259">
            <v>0.87505999999999995</v>
          </cell>
          <cell r="S259">
            <v>1.22895</v>
          </cell>
          <cell r="T259">
            <v>0.51661016999999998</v>
          </cell>
          <cell r="U259">
            <v>0.51661016999999998</v>
          </cell>
          <cell r="V259">
            <v>0.51661016999999998</v>
          </cell>
          <cell r="W259">
            <v>0.51661016999999998</v>
          </cell>
          <cell r="X259">
            <v>0.51661016999999998</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row>
        <row r="260">
          <cell r="C260" t="str">
            <v>K_119-3_ЧЭ</v>
          </cell>
          <cell r="D260" t="str">
            <v>З</v>
          </cell>
          <cell r="E260">
            <v>2020</v>
          </cell>
          <cell r="F260">
            <v>2021</v>
          </cell>
          <cell r="G260">
            <v>2021</v>
          </cell>
          <cell r="H260" t="str">
            <v>нд</v>
          </cell>
          <cell r="I260" t="str">
            <v>нд</v>
          </cell>
          <cell r="J260" t="str">
            <v>нд</v>
          </cell>
          <cell r="K260">
            <v>0.15334275999999999</v>
          </cell>
          <cell r="L260">
            <v>0.86795946000000002</v>
          </cell>
          <cell r="M260">
            <v>44166</v>
          </cell>
          <cell r="N260" t="str">
            <v>нд</v>
          </cell>
          <cell r="O260">
            <v>0.14426872000000002</v>
          </cell>
          <cell r="P260">
            <v>0.87858999999999998</v>
          </cell>
          <cell r="Q260">
            <v>1.04844</v>
          </cell>
          <cell r="R260">
            <v>0.87858999999999998</v>
          </cell>
          <cell r="S260">
            <v>1.06654</v>
          </cell>
          <cell r="T260">
            <v>0.77323447999999995</v>
          </cell>
          <cell r="U260">
            <v>0.86795944999999997</v>
          </cell>
          <cell r="V260">
            <v>0.77323447999999995</v>
          </cell>
          <cell r="W260">
            <v>0.77323447999999995</v>
          </cell>
          <cell r="X260">
            <v>0.72369072999999995</v>
          </cell>
          <cell r="Y260">
            <v>0.77323447999999995</v>
          </cell>
          <cell r="Z260">
            <v>0</v>
          </cell>
          <cell r="AA260">
            <v>0</v>
          </cell>
          <cell r="AB260">
            <v>0.77323447999999995</v>
          </cell>
          <cell r="AC260">
            <v>0</v>
          </cell>
          <cell r="AD260">
            <v>0.72369072999999995</v>
          </cell>
          <cell r="AE260">
            <v>0</v>
          </cell>
          <cell r="AF260">
            <v>0</v>
          </cell>
          <cell r="AG260">
            <v>0.72369072999999995</v>
          </cell>
          <cell r="AH260">
            <v>0</v>
          </cell>
          <cell r="AI260">
            <v>0</v>
          </cell>
          <cell r="AJ260">
            <v>0</v>
          </cell>
          <cell r="AK260">
            <v>0</v>
          </cell>
          <cell r="AL260">
            <v>0</v>
          </cell>
          <cell r="AM260">
            <v>0</v>
          </cell>
          <cell r="AN260">
            <v>0</v>
          </cell>
        </row>
        <row r="261">
          <cell r="C261" t="str">
            <v>J_779_КЭ</v>
          </cell>
          <cell r="D261" t="str">
            <v>З</v>
          </cell>
          <cell r="E261">
            <v>2019</v>
          </cell>
          <cell r="F261">
            <v>2020</v>
          </cell>
          <cell r="G261">
            <v>2021</v>
          </cell>
          <cell r="H261" t="str">
            <v>нд</v>
          </cell>
          <cell r="I261" t="str">
            <v>нд</v>
          </cell>
          <cell r="J261" t="str">
            <v>нд</v>
          </cell>
          <cell r="K261" t="str">
            <v>нд</v>
          </cell>
          <cell r="L261" t="str">
            <v>нд</v>
          </cell>
          <cell r="M261" t="str">
            <v>нд</v>
          </cell>
          <cell r="N261" t="str">
            <v>нд</v>
          </cell>
          <cell r="O261">
            <v>5.2999999999999999E-2</v>
          </cell>
          <cell r="P261">
            <v>0.88056999999999996</v>
          </cell>
          <cell r="Q261">
            <v>0.96153999999999995</v>
          </cell>
          <cell r="R261">
            <v>0.88056999999999996</v>
          </cell>
          <cell r="S261">
            <v>1.0085500000000001</v>
          </cell>
          <cell r="T261">
            <v>0.26500000000000001</v>
          </cell>
          <cell r="U261">
            <v>0.26476640000000001</v>
          </cell>
          <cell r="V261">
            <v>0</v>
          </cell>
          <cell r="W261">
            <v>0</v>
          </cell>
          <cell r="X261">
            <v>0.21176639999999999</v>
          </cell>
          <cell r="Y261">
            <v>0</v>
          </cell>
          <cell r="Z261">
            <v>0</v>
          </cell>
          <cell r="AA261">
            <v>0</v>
          </cell>
          <cell r="AB261">
            <v>0</v>
          </cell>
          <cell r="AC261">
            <v>0</v>
          </cell>
          <cell r="AD261">
            <v>0.21176639999999999</v>
          </cell>
          <cell r="AE261">
            <v>0</v>
          </cell>
          <cell r="AF261">
            <v>0</v>
          </cell>
          <cell r="AG261">
            <v>0.21176639999999999</v>
          </cell>
          <cell r="AH261">
            <v>0</v>
          </cell>
          <cell r="AI261">
            <v>0</v>
          </cell>
          <cell r="AJ261">
            <v>0</v>
          </cell>
          <cell r="AK261">
            <v>0</v>
          </cell>
          <cell r="AL261">
            <v>0</v>
          </cell>
          <cell r="AM261">
            <v>0</v>
          </cell>
          <cell r="AN261">
            <v>0</v>
          </cell>
        </row>
        <row r="262">
          <cell r="C262" t="str">
            <v>J_780_КЭ</v>
          </cell>
          <cell r="D262" t="str">
            <v>Н</v>
          </cell>
          <cell r="E262">
            <v>2019</v>
          </cell>
          <cell r="F262">
            <v>2020</v>
          </cell>
          <cell r="G262">
            <v>2021</v>
          </cell>
          <cell r="H262" t="str">
            <v>нд</v>
          </cell>
          <cell r="I262" t="str">
            <v>нд</v>
          </cell>
          <cell r="J262" t="str">
            <v>нд</v>
          </cell>
          <cell r="K262" t="str">
            <v>нд</v>
          </cell>
          <cell r="L262" t="str">
            <v>нд</v>
          </cell>
          <cell r="M262" t="str">
            <v>нд</v>
          </cell>
          <cell r="N262" t="str">
            <v>нд</v>
          </cell>
          <cell r="O262">
            <v>4.301489E-2</v>
          </cell>
          <cell r="P262">
            <v>0.88056999999999996</v>
          </cell>
          <cell r="Q262">
            <v>0.96153999999999995</v>
          </cell>
          <cell r="R262">
            <v>0.88056999999999996</v>
          </cell>
          <cell r="S262">
            <v>1.01217</v>
          </cell>
          <cell r="T262">
            <v>0.247</v>
          </cell>
          <cell r="U262">
            <v>0.25478128999999999</v>
          </cell>
          <cell r="V262">
            <v>0</v>
          </cell>
          <cell r="W262">
            <v>0</v>
          </cell>
          <cell r="X262">
            <v>0.21176639999999999</v>
          </cell>
          <cell r="Y262">
            <v>0</v>
          </cell>
          <cell r="Z262">
            <v>0</v>
          </cell>
          <cell r="AA262">
            <v>0</v>
          </cell>
          <cell r="AB262">
            <v>0</v>
          </cell>
          <cell r="AC262">
            <v>0</v>
          </cell>
          <cell r="AD262">
            <v>0.21176639999999999</v>
          </cell>
          <cell r="AE262">
            <v>0</v>
          </cell>
          <cell r="AF262">
            <v>0</v>
          </cell>
          <cell r="AG262">
            <v>0.21176639999999999</v>
          </cell>
          <cell r="AH262">
            <v>0</v>
          </cell>
          <cell r="AI262">
            <v>0</v>
          </cell>
          <cell r="AJ262">
            <v>0</v>
          </cell>
          <cell r="AK262">
            <v>0</v>
          </cell>
          <cell r="AL262">
            <v>0</v>
          </cell>
          <cell r="AM262">
            <v>0</v>
          </cell>
          <cell r="AN262">
            <v>0</v>
          </cell>
        </row>
        <row r="263">
          <cell r="C263" t="str">
            <v>J_781_КЭ</v>
          </cell>
          <cell r="D263" t="str">
            <v>З</v>
          </cell>
          <cell r="E263">
            <v>2019</v>
          </cell>
          <cell r="F263">
            <v>2020</v>
          </cell>
          <cell r="G263">
            <v>2021</v>
          </cell>
          <cell r="H263" t="str">
            <v>нд</v>
          </cell>
          <cell r="I263" t="str">
            <v>нд</v>
          </cell>
          <cell r="J263" t="str">
            <v>нд</v>
          </cell>
          <cell r="K263" t="str">
            <v>нд</v>
          </cell>
          <cell r="L263" t="str">
            <v>нд</v>
          </cell>
          <cell r="M263" t="str">
            <v>нд</v>
          </cell>
          <cell r="N263" t="str">
            <v>нд</v>
          </cell>
          <cell r="O263">
            <v>0.1871776</v>
          </cell>
          <cell r="P263">
            <v>0.88056999999999996</v>
          </cell>
          <cell r="Q263">
            <v>0.96153999999999995</v>
          </cell>
          <cell r="R263">
            <v>0.88056999999999996</v>
          </cell>
          <cell r="S263">
            <v>1.0056799999999999</v>
          </cell>
          <cell r="T263">
            <v>0.187</v>
          </cell>
          <cell r="U263">
            <v>0.25776640000000001</v>
          </cell>
          <cell r="V263">
            <v>0</v>
          </cell>
          <cell r="W263">
            <v>0</v>
          </cell>
          <cell r="X263">
            <v>7.0588799999999993E-2</v>
          </cell>
          <cell r="Y263">
            <v>0</v>
          </cell>
          <cell r="Z263">
            <v>0</v>
          </cell>
          <cell r="AA263">
            <v>0</v>
          </cell>
          <cell r="AB263">
            <v>0</v>
          </cell>
          <cell r="AC263">
            <v>0</v>
          </cell>
          <cell r="AD263">
            <v>7.0588799999999993E-2</v>
          </cell>
          <cell r="AE263">
            <v>0</v>
          </cell>
          <cell r="AF263">
            <v>0</v>
          </cell>
          <cell r="AG263">
            <v>7.0588799999999993E-2</v>
          </cell>
          <cell r="AH263">
            <v>0</v>
          </cell>
          <cell r="AI263">
            <v>0</v>
          </cell>
          <cell r="AJ263">
            <v>0</v>
          </cell>
          <cell r="AK263">
            <v>0</v>
          </cell>
          <cell r="AL263">
            <v>0</v>
          </cell>
          <cell r="AM263">
            <v>0</v>
          </cell>
          <cell r="AN263">
            <v>0</v>
          </cell>
        </row>
        <row r="264">
          <cell r="C264" t="str">
            <v>J_782_КЭ</v>
          </cell>
          <cell r="D264" t="str">
            <v>З</v>
          </cell>
          <cell r="E264">
            <v>2019</v>
          </cell>
          <cell r="F264">
            <v>2020</v>
          </cell>
          <cell r="G264">
            <v>2021</v>
          </cell>
          <cell r="H264" t="str">
            <v>нд</v>
          </cell>
          <cell r="I264" t="str">
            <v>нд</v>
          </cell>
          <cell r="J264" t="str">
            <v>нд</v>
          </cell>
          <cell r="K264" t="str">
            <v>нд</v>
          </cell>
          <cell r="L264" t="str">
            <v>нд</v>
          </cell>
          <cell r="M264" t="str">
            <v>нд</v>
          </cell>
          <cell r="N264" t="str">
            <v>нд</v>
          </cell>
          <cell r="O264">
            <v>0.30224016999999997</v>
          </cell>
          <cell r="P264">
            <v>0.88056999999999996</v>
          </cell>
          <cell r="Q264">
            <v>0.96153999999999995</v>
          </cell>
          <cell r="R264">
            <v>0.88056999999999996</v>
          </cell>
          <cell r="S264">
            <v>1.0429900000000001</v>
          </cell>
          <cell r="T264">
            <v>0.39966729000000001</v>
          </cell>
          <cell r="U264">
            <v>0.51400657000000005</v>
          </cell>
          <cell r="V264">
            <v>0</v>
          </cell>
          <cell r="W264">
            <v>0</v>
          </cell>
          <cell r="X264">
            <v>0.21176639999999999</v>
          </cell>
          <cell r="Y264">
            <v>0</v>
          </cell>
          <cell r="Z264">
            <v>0</v>
          </cell>
          <cell r="AA264">
            <v>0</v>
          </cell>
          <cell r="AB264">
            <v>0</v>
          </cell>
          <cell r="AC264">
            <v>0</v>
          </cell>
          <cell r="AD264">
            <v>0.21176639999999999</v>
          </cell>
          <cell r="AE264">
            <v>0</v>
          </cell>
          <cell r="AF264">
            <v>0</v>
          </cell>
          <cell r="AG264">
            <v>0.21176639999999999</v>
          </cell>
          <cell r="AH264">
            <v>0</v>
          </cell>
          <cell r="AI264">
            <v>0</v>
          </cell>
          <cell r="AJ264">
            <v>0</v>
          </cell>
          <cell r="AK264">
            <v>0</v>
          </cell>
          <cell r="AL264">
            <v>0</v>
          </cell>
          <cell r="AM264">
            <v>0</v>
          </cell>
          <cell r="AN264">
            <v>0</v>
          </cell>
        </row>
        <row r="265">
          <cell r="C265" t="str">
            <v>J_784_КЭ</v>
          </cell>
          <cell r="D265" t="str">
            <v>З</v>
          </cell>
          <cell r="E265">
            <v>2019</v>
          </cell>
          <cell r="F265">
            <v>2020</v>
          </cell>
          <cell r="G265">
            <v>2021</v>
          </cell>
          <cell r="H265" t="str">
            <v>нд</v>
          </cell>
          <cell r="I265" t="str">
            <v>нд</v>
          </cell>
          <cell r="J265" t="str">
            <v>нд</v>
          </cell>
          <cell r="K265" t="str">
            <v>нд</v>
          </cell>
          <cell r="L265" t="str">
            <v>нд</v>
          </cell>
          <cell r="M265" t="str">
            <v>нд</v>
          </cell>
          <cell r="N265" t="str">
            <v>нд</v>
          </cell>
          <cell r="O265">
            <v>3.6000000000000004E-2</v>
          </cell>
          <cell r="P265">
            <v>0.88056999999999996</v>
          </cell>
          <cell r="Q265">
            <v>0.96153999999999995</v>
          </cell>
          <cell r="R265">
            <v>0.88056999999999996</v>
          </cell>
          <cell r="S265">
            <v>1.01196</v>
          </cell>
          <cell r="T265">
            <v>0.248</v>
          </cell>
          <cell r="U265">
            <v>0.2477664</v>
          </cell>
          <cell r="V265">
            <v>0</v>
          </cell>
          <cell r="W265">
            <v>0</v>
          </cell>
          <cell r="X265">
            <v>0.21176639999999999</v>
          </cell>
          <cell r="Y265">
            <v>0</v>
          </cell>
          <cell r="Z265">
            <v>0</v>
          </cell>
          <cell r="AA265">
            <v>0</v>
          </cell>
          <cell r="AB265">
            <v>0</v>
          </cell>
          <cell r="AC265">
            <v>0</v>
          </cell>
          <cell r="AD265">
            <v>0.21176639999999999</v>
          </cell>
          <cell r="AE265">
            <v>0</v>
          </cell>
          <cell r="AF265">
            <v>0</v>
          </cell>
          <cell r="AG265">
            <v>0.21176639999999999</v>
          </cell>
          <cell r="AH265">
            <v>0</v>
          </cell>
          <cell r="AI265">
            <v>0</v>
          </cell>
          <cell r="AJ265">
            <v>0</v>
          </cell>
          <cell r="AK265">
            <v>0</v>
          </cell>
          <cell r="AL265">
            <v>0</v>
          </cell>
          <cell r="AM265">
            <v>0</v>
          </cell>
          <cell r="AN265">
            <v>0</v>
          </cell>
        </row>
        <row r="266">
          <cell r="C266" t="str">
            <v>K_494.18_КуЭ</v>
          </cell>
          <cell r="D266" t="str">
            <v>Н</v>
          </cell>
          <cell r="E266">
            <v>2022</v>
          </cell>
          <cell r="F266">
            <v>2023</v>
          </cell>
          <cell r="G266">
            <v>2023</v>
          </cell>
          <cell r="H266" t="str">
            <v>нд</v>
          </cell>
          <cell r="I266" t="str">
            <v>нд</v>
          </cell>
          <cell r="J266" t="str">
            <v>нд</v>
          </cell>
          <cell r="K266" t="str">
            <v>нд</v>
          </cell>
          <cell r="L266" t="str">
            <v>нд</v>
          </cell>
          <cell r="M266" t="str">
            <v>нд</v>
          </cell>
          <cell r="N266" t="str">
            <v>нд</v>
          </cell>
          <cell r="O266">
            <v>0</v>
          </cell>
          <cell r="P266">
            <v>0.88432999999999995</v>
          </cell>
          <cell r="Q266">
            <v>1.12798</v>
          </cell>
          <cell r="R266">
            <v>0.88432999999999995</v>
          </cell>
          <cell r="S266">
            <v>1.1809799999999999</v>
          </cell>
          <cell r="T266">
            <v>1.1146923200000001</v>
          </cell>
          <cell r="U266">
            <v>1.1146923200000001</v>
          </cell>
          <cell r="V266">
            <v>1.1146923200000001</v>
          </cell>
          <cell r="W266">
            <v>1.1146923200000001</v>
          </cell>
          <cell r="X266">
            <v>1.1146923200000001</v>
          </cell>
          <cell r="Y266">
            <v>0</v>
          </cell>
          <cell r="Z266">
            <v>0</v>
          </cell>
          <cell r="AA266">
            <v>0</v>
          </cell>
          <cell r="AB266">
            <v>0</v>
          </cell>
          <cell r="AC266">
            <v>0</v>
          </cell>
          <cell r="AD266">
            <v>0</v>
          </cell>
          <cell r="AE266">
            <v>0</v>
          </cell>
          <cell r="AF266">
            <v>0</v>
          </cell>
          <cell r="AG266">
            <v>0</v>
          </cell>
          <cell r="AH266">
            <v>0</v>
          </cell>
          <cell r="AI266">
            <v>0.2</v>
          </cell>
          <cell r="AJ266">
            <v>0</v>
          </cell>
          <cell r="AK266">
            <v>0</v>
          </cell>
          <cell r="AL266">
            <v>0.2</v>
          </cell>
          <cell r="AM266">
            <v>0</v>
          </cell>
          <cell r="AN266">
            <v>0.2</v>
          </cell>
        </row>
        <row r="267">
          <cell r="C267" t="str">
            <v>K_35.2_АЭ</v>
          </cell>
          <cell r="D267" t="str">
            <v>З</v>
          </cell>
          <cell r="E267">
            <v>2019</v>
          </cell>
          <cell r="F267">
            <v>2021</v>
          </cell>
          <cell r="G267">
            <v>2020</v>
          </cell>
          <cell r="H267" t="str">
            <v>нд</v>
          </cell>
          <cell r="I267" t="str">
            <v>нд</v>
          </cell>
          <cell r="J267" t="str">
            <v>нд</v>
          </cell>
          <cell r="K267" t="str">
            <v>нд</v>
          </cell>
          <cell r="L267" t="str">
            <v>нд</v>
          </cell>
          <cell r="M267" t="str">
            <v>нд</v>
          </cell>
          <cell r="N267" t="str">
            <v>нд</v>
          </cell>
          <cell r="O267">
            <v>0.96314851999999995</v>
          </cell>
          <cell r="P267">
            <v>0.89478999999999997</v>
          </cell>
          <cell r="Q267">
            <v>1.03016</v>
          </cell>
          <cell r="R267">
            <v>0.89478999999999997</v>
          </cell>
          <cell r="S267">
            <v>1.0073799999999999</v>
          </cell>
          <cell r="T267">
            <v>0.54821443999999997</v>
          </cell>
          <cell r="U267">
            <v>0.96314851999999995</v>
          </cell>
          <cell r="V267">
            <v>7.6188050000000007E-2</v>
          </cell>
          <cell r="W267">
            <v>7.6188050000000007E-2</v>
          </cell>
          <cell r="X267">
            <v>0</v>
          </cell>
          <cell r="Y267">
            <v>7.6188049999999993E-2</v>
          </cell>
          <cell r="Z267">
            <v>0</v>
          </cell>
          <cell r="AA267">
            <v>0</v>
          </cell>
          <cell r="AB267">
            <v>7.6188049999999993E-2</v>
          </cell>
          <cell r="AC267">
            <v>0</v>
          </cell>
          <cell r="AD267">
            <v>0</v>
          </cell>
          <cell r="AE267">
            <v>0</v>
          </cell>
          <cell r="AF267">
            <v>0</v>
          </cell>
          <cell r="AG267">
            <v>0</v>
          </cell>
          <cell r="AH267">
            <v>0</v>
          </cell>
          <cell r="AI267">
            <v>0</v>
          </cell>
          <cell r="AJ267">
            <v>0</v>
          </cell>
          <cell r="AK267">
            <v>0</v>
          </cell>
          <cell r="AL267">
            <v>0</v>
          </cell>
          <cell r="AM267">
            <v>0</v>
          </cell>
          <cell r="AN267">
            <v>0</v>
          </cell>
        </row>
        <row r="268">
          <cell r="C268" t="str">
            <v>J_768_КЭ</v>
          </cell>
          <cell r="D268" t="str">
            <v>Н</v>
          </cell>
          <cell r="E268">
            <v>2019</v>
          </cell>
          <cell r="F268">
            <v>2021</v>
          </cell>
          <cell r="G268">
            <v>2021</v>
          </cell>
          <cell r="H268" t="str">
            <v>нд</v>
          </cell>
          <cell r="I268" t="str">
            <v>нд</v>
          </cell>
          <cell r="J268" t="str">
            <v>нд</v>
          </cell>
          <cell r="K268" t="str">
            <v>нд</v>
          </cell>
          <cell r="L268" t="str">
            <v>нд</v>
          </cell>
          <cell r="M268" t="str">
            <v>нд</v>
          </cell>
          <cell r="N268" t="str">
            <v>нд</v>
          </cell>
          <cell r="O268">
            <v>4.7076820000000005E-2</v>
          </cell>
          <cell r="P268">
            <v>0.75395999999999996</v>
          </cell>
          <cell r="Q268">
            <v>0.86534</v>
          </cell>
          <cell r="R268">
            <v>0.90395999999999999</v>
          </cell>
          <cell r="S268">
            <v>1.0986499999999999</v>
          </cell>
          <cell r="T268">
            <v>0.64166106999999994</v>
          </cell>
          <cell r="U268">
            <v>0.64104570400000005</v>
          </cell>
          <cell r="V268">
            <v>0.59678575</v>
          </cell>
          <cell r="W268">
            <v>0.59678575</v>
          </cell>
          <cell r="X268">
            <v>0.59396888000000003</v>
          </cell>
          <cell r="Y268">
            <v>0.59678575</v>
          </cell>
          <cell r="Z268">
            <v>0</v>
          </cell>
          <cell r="AA268">
            <v>0</v>
          </cell>
          <cell r="AB268">
            <v>0.59678575</v>
          </cell>
          <cell r="AC268">
            <v>0</v>
          </cell>
          <cell r="AD268">
            <v>0.59396888000000003</v>
          </cell>
          <cell r="AE268">
            <v>0</v>
          </cell>
          <cell r="AF268">
            <v>0</v>
          </cell>
          <cell r="AG268">
            <v>0.59396888000000003</v>
          </cell>
          <cell r="AH268">
            <v>0</v>
          </cell>
          <cell r="AI268">
            <v>0</v>
          </cell>
          <cell r="AJ268">
            <v>0</v>
          </cell>
          <cell r="AK268">
            <v>0</v>
          </cell>
          <cell r="AL268">
            <v>0</v>
          </cell>
          <cell r="AM268">
            <v>0</v>
          </cell>
          <cell r="AN268">
            <v>0</v>
          </cell>
        </row>
        <row r="269">
          <cell r="C269" t="str">
            <v>K_1363_АЭ</v>
          </cell>
          <cell r="D269" t="str">
            <v>З</v>
          </cell>
          <cell r="E269">
            <v>2020</v>
          </cell>
          <cell r="F269">
            <v>2021</v>
          </cell>
          <cell r="G269">
            <v>2020</v>
          </cell>
          <cell r="H269" t="str">
            <v>нд</v>
          </cell>
          <cell r="I269" t="str">
            <v>нд</v>
          </cell>
          <cell r="J269" t="str">
            <v>нд</v>
          </cell>
          <cell r="K269" t="str">
            <v>нд</v>
          </cell>
          <cell r="L269" t="str">
            <v>нд</v>
          </cell>
          <cell r="M269" t="str">
            <v>нд</v>
          </cell>
          <cell r="N269">
            <v>0.23899999999999999</v>
          </cell>
          <cell r="O269">
            <v>0.20909809000000001</v>
          </cell>
          <cell r="P269">
            <v>0.92486000000000002</v>
          </cell>
          <cell r="Q269">
            <v>1.0925400000000001</v>
          </cell>
          <cell r="R269">
            <v>0.92486000000000002</v>
          </cell>
          <cell r="S269">
            <v>1.07233</v>
          </cell>
          <cell r="T269">
            <v>0.494867</v>
          </cell>
          <cell r="U269">
            <v>0.20909809000000001</v>
          </cell>
          <cell r="V269">
            <v>0.32116867999999998</v>
          </cell>
          <cell r="W269">
            <v>0.32116867999999998</v>
          </cell>
          <cell r="X269">
            <v>0</v>
          </cell>
          <cell r="Y269">
            <v>0.32116867999999998</v>
          </cell>
          <cell r="Z269">
            <v>0</v>
          </cell>
          <cell r="AA269">
            <v>0</v>
          </cell>
          <cell r="AB269">
            <v>0</v>
          </cell>
          <cell r="AC269">
            <v>0.32116867999999998</v>
          </cell>
          <cell r="AD269">
            <v>0</v>
          </cell>
          <cell r="AE269">
            <v>0</v>
          </cell>
          <cell r="AF269">
            <v>0</v>
          </cell>
          <cell r="AG269">
            <v>0</v>
          </cell>
          <cell r="AH269">
            <v>0</v>
          </cell>
          <cell r="AI269">
            <v>0</v>
          </cell>
          <cell r="AJ269">
            <v>0</v>
          </cell>
          <cell r="AK269">
            <v>0</v>
          </cell>
          <cell r="AL269">
            <v>0</v>
          </cell>
          <cell r="AM269">
            <v>0</v>
          </cell>
          <cell r="AN269">
            <v>0</v>
          </cell>
        </row>
        <row r="270">
          <cell r="C270" t="str">
            <v>I_304(2)_БЭ</v>
          </cell>
          <cell r="D270" t="str">
            <v>З</v>
          </cell>
          <cell r="E270">
            <v>2019</v>
          </cell>
          <cell r="F270">
            <v>2020</v>
          </cell>
          <cell r="G270">
            <v>2021</v>
          </cell>
          <cell r="H270">
            <v>0.111336384</v>
          </cell>
          <cell r="I270">
            <v>0.62413863599999997</v>
          </cell>
          <cell r="J270">
            <v>43770</v>
          </cell>
          <cell r="K270">
            <v>0.111336384</v>
          </cell>
          <cell r="L270">
            <v>0.62413863599999997</v>
          </cell>
          <cell r="M270">
            <v>43770</v>
          </cell>
          <cell r="N270" t="str">
            <v>нд</v>
          </cell>
          <cell r="O270">
            <v>0.52745492999999999</v>
          </cell>
          <cell r="P270">
            <v>0.92925999999999997</v>
          </cell>
          <cell r="Q270">
            <v>1.01857</v>
          </cell>
          <cell r="R270">
            <v>0.92925999999999997</v>
          </cell>
          <cell r="S270">
            <v>1.01637</v>
          </cell>
          <cell r="T270">
            <v>0.54400000000000004</v>
          </cell>
          <cell r="U270">
            <v>0.54471219000000004</v>
          </cell>
          <cell r="V270">
            <v>0</v>
          </cell>
          <cell r="W270">
            <v>0</v>
          </cell>
          <cell r="X270">
            <v>1.725726E-2</v>
          </cell>
          <cell r="Y270">
            <v>0</v>
          </cell>
          <cell r="Z270">
            <v>0</v>
          </cell>
          <cell r="AA270">
            <v>0</v>
          </cell>
          <cell r="AB270">
            <v>0</v>
          </cell>
          <cell r="AC270">
            <v>0</v>
          </cell>
          <cell r="AD270">
            <v>1.725726E-2</v>
          </cell>
          <cell r="AE270">
            <v>0</v>
          </cell>
          <cell r="AF270">
            <v>0</v>
          </cell>
          <cell r="AG270">
            <v>0</v>
          </cell>
          <cell r="AH270">
            <v>1.725726E-2</v>
          </cell>
          <cell r="AI270">
            <v>0</v>
          </cell>
          <cell r="AJ270">
            <v>0</v>
          </cell>
          <cell r="AK270">
            <v>0</v>
          </cell>
          <cell r="AL270">
            <v>0</v>
          </cell>
          <cell r="AM270">
            <v>0</v>
          </cell>
          <cell r="AN270">
            <v>0</v>
          </cell>
        </row>
        <row r="271">
          <cell r="C271" t="str">
            <v>K_1499_ОЭ</v>
          </cell>
          <cell r="D271" t="str">
            <v>З</v>
          </cell>
          <cell r="E271">
            <v>2019</v>
          </cell>
          <cell r="F271">
            <v>2021</v>
          </cell>
          <cell r="G271">
            <v>2021</v>
          </cell>
          <cell r="H271" t="str">
            <v>нд</v>
          </cell>
          <cell r="I271" t="str">
            <v>нд</v>
          </cell>
          <cell r="J271" t="str">
            <v>нд</v>
          </cell>
          <cell r="K271" t="str">
            <v>нд</v>
          </cell>
          <cell r="L271" t="str">
            <v>нд</v>
          </cell>
          <cell r="M271" t="str">
            <v>нд</v>
          </cell>
          <cell r="N271" t="str">
            <v>нд</v>
          </cell>
          <cell r="O271">
            <v>0.37003784000000006</v>
          </cell>
          <cell r="P271">
            <v>0.93994</v>
          </cell>
          <cell r="Q271">
            <v>1.0845199999999999</v>
          </cell>
          <cell r="R271">
            <v>0.93994</v>
          </cell>
          <cell r="S271">
            <v>1.1042099999999999</v>
          </cell>
          <cell r="T271">
            <v>0.78270271000000002</v>
          </cell>
          <cell r="U271">
            <v>0.54821858000000001</v>
          </cell>
          <cell r="V271">
            <v>0.11220001999999996</v>
          </cell>
          <cell r="W271">
            <v>0.11220001999999996</v>
          </cell>
          <cell r="X271">
            <v>0.17818074</v>
          </cell>
          <cell r="Y271">
            <v>0.11220002</v>
          </cell>
          <cell r="Z271">
            <v>0</v>
          </cell>
          <cell r="AA271">
            <v>0</v>
          </cell>
          <cell r="AB271">
            <v>0</v>
          </cell>
          <cell r="AC271">
            <v>0.11220002</v>
          </cell>
          <cell r="AD271">
            <v>0.17818074</v>
          </cell>
          <cell r="AE271">
            <v>0</v>
          </cell>
          <cell r="AF271">
            <v>0</v>
          </cell>
          <cell r="AG271">
            <v>0</v>
          </cell>
          <cell r="AH271">
            <v>0.17818074</v>
          </cell>
          <cell r="AI271">
            <v>0</v>
          </cell>
          <cell r="AJ271">
            <v>0</v>
          </cell>
          <cell r="AK271">
            <v>0</v>
          </cell>
          <cell r="AL271">
            <v>0</v>
          </cell>
          <cell r="AM271">
            <v>0</v>
          </cell>
          <cell r="AN271">
            <v>0</v>
          </cell>
        </row>
        <row r="272">
          <cell r="C272" t="str">
            <v>K_494.17_КуЭ</v>
          </cell>
          <cell r="D272" t="str">
            <v>Н</v>
          </cell>
          <cell r="E272">
            <v>2022</v>
          </cell>
          <cell r="F272">
            <v>2023</v>
          </cell>
          <cell r="G272">
            <v>2023</v>
          </cell>
          <cell r="H272" t="str">
            <v>нд</v>
          </cell>
          <cell r="I272" t="str">
            <v>нд</v>
          </cell>
          <cell r="J272" t="str">
            <v>нд</v>
          </cell>
          <cell r="K272" t="str">
            <v>нд</v>
          </cell>
          <cell r="L272" t="str">
            <v>нд</v>
          </cell>
          <cell r="M272" t="str">
            <v>нд</v>
          </cell>
          <cell r="N272" t="str">
            <v>нд</v>
          </cell>
          <cell r="O272">
            <v>0</v>
          </cell>
          <cell r="P272">
            <v>0.93998000000000004</v>
          </cell>
          <cell r="Q272">
            <v>1.19896</v>
          </cell>
          <cell r="R272">
            <v>0.93998000000000004</v>
          </cell>
          <cell r="S272">
            <v>1.2553000000000001</v>
          </cell>
          <cell r="T272">
            <v>1.1146923200000001</v>
          </cell>
          <cell r="U272">
            <v>1.1146923200000001</v>
          </cell>
          <cell r="V272">
            <v>1.1146923200000001</v>
          </cell>
          <cell r="W272">
            <v>1.1146923200000001</v>
          </cell>
          <cell r="X272">
            <v>1.1146923200000001</v>
          </cell>
          <cell r="Y272">
            <v>0</v>
          </cell>
          <cell r="Z272">
            <v>0</v>
          </cell>
          <cell r="AA272">
            <v>0</v>
          </cell>
          <cell r="AB272">
            <v>0</v>
          </cell>
          <cell r="AC272">
            <v>0</v>
          </cell>
          <cell r="AD272">
            <v>0</v>
          </cell>
          <cell r="AE272">
            <v>0</v>
          </cell>
          <cell r="AF272">
            <v>0</v>
          </cell>
          <cell r="AG272">
            <v>0</v>
          </cell>
          <cell r="AH272">
            <v>0</v>
          </cell>
          <cell r="AI272">
            <v>0.2</v>
          </cell>
          <cell r="AJ272">
            <v>0</v>
          </cell>
          <cell r="AK272">
            <v>0</v>
          </cell>
          <cell r="AL272">
            <v>0.2</v>
          </cell>
          <cell r="AM272">
            <v>0</v>
          </cell>
          <cell r="AN272">
            <v>0.2</v>
          </cell>
        </row>
        <row r="273">
          <cell r="C273" t="str">
            <v>J_504_ХЭ_2</v>
          </cell>
          <cell r="D273" t="str">
            <v>И</v>
          </cell>
          <cell r="E273">
            <v>2019</v>
          </cell>
          <cell r="F273">
            <v>2025</v>
          </cell>
          <cell r="G273">
            <v>2025</v>
          </cell>
          <cell r="H273" t="str">
            <v>нд</v>
          </cell>
          <cell r="I273" t="str">
            <v>нд</v>
          </cell>
          <cell r="J273" t="str">
            <v>нд</v>
          </cell>
          <cell r="K273" t="str">
            <v>нд</v>
          </cell>
          <cell r="L273" t="str">
            <v>нд</v>
          </cell>
          <cell r="M273" t="str">
            <v>нд</v>
          </cell>
          <cell r="N273" t="str">
            <v>нд</v>
          </cell>
          <cell r="O273">
            <v>6.3E-2</v>
          </cell>
          <cell r="P273">
            <v>0.95448</v>
          </cell>
          <cell r="Q273">
            <v>1.3104800000000001</v>
          </cell>
          <cell r="R273">
            <v>0.95448</v>
          </cell>
          <cell r="S273">
            <v>1.3814599999999999</v>
          </cell>
          <cell r="T273">
            <v>0.85270928999999995</v>
          </cell>
          <cell r="U273">
            <v>0.85270928999999995</v>
          </cell>
          <cell r="V273">
            <v>0.78970929000000001</v>
          </cell>
          <cell r="W273">
            <v>0.78970929000000001</v>
          </cell>
          <cell r="X273">
            <v>0.78970929000000001</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4">
          <cell r="C274" t="str">
            <v>J_754_КЭ</v>
          </cell>
          <cell r="D274" t="str">
            <v>З</v>
          </cell>
          <cell r="E274">
            <v>2019</v>
          </cell>
          <cell r="F274">
            <v>2020</v>
          </cell>
          <cell r="G274">
            <v>2021</v>
          </cell>
          <cell r="H274">
            <v>0.17256030999999999</v>
          </cell>
          <cell r="I274">
            <v>0.97648937000000002</v>
          </cell>
          <cell r="J274" t="str">
            <v xml:space="preserve"> декабрь 2019</v>
          </cell>
          <cell r="K274">
            <v>0.17256030999999999</v>
          </cell>
          <cell r="L274">
            <v>0.97648937000000002</v>
          </cell>
          <cell r="M274" t="str">
            <v xml:space="preserve"> декабрь 2019</v>
          </cell>
          <cell r="N274">
            <v>0.59199999999999997</v>
          </cell>
          <cell r="O274">
            <v>0.90900000000000003</v>
          </cell>
          <cell r="P274">
            <v>0.96948000000000001</v>
          </cell>
          <cell r="Q274">
            <v>1.06135</v>
          </cell>
          <cell r="R274">
            <v>0.96948000000000001</v>
          </cell>
          <cell r="S274">
            <v>1.0588</v>
          </cell>
          <cell r="T274">
            <v>0.95399999999999996</v>
          </cell>
          <cell r="U274">
            <v>0.95362184000000005</v>
          </cell>
          <cell r="V274">
            <v>0</v>
          </cell>
          <cell r="W274">
            <v>0</v>
          </cell>
          <cell r="X274">
            <v>4.4621840000000003E-2</v>
          </cell>
          <cell r="Y274">
            <v>0</v>
          </cell>
          <cell r="Z274">
            <v>0</v>
          </cell>
          <cell r="AA274">
            <v>0</v>
          </cell>
          <cell r="AB274">
            <v>0</v>
          </cell>
          <cell r="AC274">
            <v>0</v>
          </cell>
          <cell r="AD274">
            <v>4.4621840000000003E-2</v>
          </cell>
          <cell r="AE274">
            <v>0</v>
          </cell>
          <cell r="AF274">
            <v>0</v>
          </cell>
          <cell r="AG274">
            <v>0</v>
          </cell>
          <cell r="AH274">
            <v>4.4621840000000003E-2</v>
          </cell>
          <cell r="AI274">
            <v>0</v>
          </cell>
          <cell r="AJ274">
            <v>0</v>
          </cell>
          <cell r="AK274">
            <v>0</v>
          </cell>
          <cell r="AL274">
            <v>0</v>
          </cell>
          <cell r="AM274">
            <v>0</v>
          </cell>
          <cell r="AN274">
            <v>0</v>
          </cell>
        </row>
        <row r="275">
          <cell r="C275" t="str">
            <v>I_1329.2_ОЭ</v>
          </cell>
          <cell r="D275" t="str">
            <v>Н</v>
          </cell>
          <cell r="E275">
            <v>2023</v>
          </cell>
          <cell r="F275">
            <v>2024</v>
          </cell>
          <cell r="G275">
            <v>2024</v>
          </cell>
          <cell r="H275" t="str">
            <v>нд</v>
          </cell>
          <cell r="I275" t="str">
            <v>нд</v>
          </cell>
          <cell r="J275" t="str">
            <v>нд</v>
          </cell>
          <cell r="K275" t="str">
            <v>нд</v>
          </cell>
          <cell r="L275" t="str">
            <v>нд</v>
          </cell>
          <cell r="M275" t="str">
            <v>нд</v>
          </cell>
          <cell r="N275" t="str">
            <v>нд</v>
          </cell>
          <cell r="O275">
            <v>0</v>
          </cell>
          <cell r="P275">
            <v>0.97997000000000001</v>
          </cell>
          <cell r="Q275">
            <v>1.30009</v>
          </cell>
          <cell r="R275">
            <v>0.97997000000000001</v>
          </cell>
          <cell r="S275">
            <v>1.3764799999999999</v>
          </cell>
          <cell r="T275">
            <v>0.66687719999999995</v>
          </cell>
          <cell r="U275">
            <v>0.66687719999999995</v>
          </cell>
          <cell r="V275">
            <v>0.66687719999999995</v>
          </cell>
          <cell r="W275">
            <v>0.66687719999999995</v>
          </cell>
          <cell r="X275">
            <v>0.66687719999999995</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row>
        <row r="276">
          <cell r="C276" t="str">
            <v>I_1329.3_ОЭ</v>
          </cell>
          <cell r="D276" t="str">
            <v>Н</v>
          </cell>
          <cell r="E276">
            <v>2023</v>
          </cell>
          <cell r="F276">
            <v>2024</v>
          </cell>
          <cell r="G276">
            <v>2024</v>
          </cell>
          <cell r="H276" t="str">
            <v>нд</v>
          </cell>
          <cell r="I276" t="str">
            <v>нд</v>
          </cell>
          <cell r="J276" t="str">
            <v>нд</v>
          </cell>
          <cell r="K276" t="str">
            <v>нд</v>
          </cell>
          <cell r="L276" t="str">
            <v>нд</v>
          </cell>
          <cell r="M276" t="str">
            <v>нд</v>
          </cell>
          <cell r="N276" t="str">
            <v>нд</v>
          </cell>
          <cell r="O276">
            <v>0</v>
          </cell>
          <cell r="P276">
            <v>0.97997000000000001</v>
          </cell>
          <cell r="Q276">
            <v>1.30009</v>
          </cell>
          <cell r="R276">
            <v>0.97997000000000001</v>
          </cell>
          <cell r="S276">
            <v>1.3764799999999999</v>
          </cell>
          <cell r="T276">
            <v>0.66687719999999995</v>
          </cell>
          <cell r="U276">
            <v>0.66687719999999995</v>
          </cell>
          <cell r="V276">
            <v>0.66687719999999995</v>
          </cell>
          <cell r="W276">
            <v>0.66687719999999995</v>
          </cell>
          <cell r="X276">
            <v>0.66687719999999995</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row>
        <row r="277">
          <cell r="C277" t="str">
            <v>I_1329.4_ОЭ</v>
          </cell>
          <cell r="D277" t="str">
            <v>Н</v>
          </cell>
          <cell r="E277">
            <v>2023</v>
          </cell>
          <cell r="F277">
            <v>2024</v>
          </cell>
          <cell r="G277">
            <v>2024</v>
          </cell>
          <cell r="H277" t="str">
            <v>нд</v>
          </cell>
          <cell r="I277" t="str">
            <v>нд</v>
          </cell>
          <cell r="J277" t="str">
            <v>нд</v>
          </cell>
          <cell r="K277" t="str">
            <v>нд</v>
          </cell>
          <cell r="L277" t="str">
            <v>нд</v>
          </cell>
          <cell r="M277" t="str">
            <v>нд</v>
          </cell>
          <cell r="N277" t="str">
            <v>нд</v>
          </cell>
          <cell r="O277">
            <v>0</v>
          </cell>
          <cell r="P277">
            <v>0.97997000000000001</v>
          </cell>
          <cell r="Q277">
            <v>1.30009</v>
          </cell>
          <cell r="R277">
            <v>0.97997000000000001</v>
          </cell>
          <cell r="S277">
            <v>1.3764799999999999</v>
          </cell>
          <cell r="T277">
            <v>0.66687719999999995</v>
          </cell>
          <cell r="U277">
            <v>0.66687719999999995</v>
          </cell>
          <cell r="V277">
            <v>0.66687719999999995</v>
          </cell>
          <cell r="W277">
            <v>0.66687719999999995</v>
          </cell>
          <cell r="X277">
            <v>0.66687719999999995</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row>
        <row r="278">
          <cell r="C278" t="str">
            <v>I_1329.5_ОЭ</v>
          </cell>
          <cell r="D278" t="str">
            <v>Н</v>
          </cell>
          <cell r="E278">
            <v>2023</v>
          </cell>
          <cell r="F278">
            <v>2024</v>
          </cell>
          <cell r="G278">
            <v>2024</v>
          </cell>
          <cell r="H278" t="str">
            <v>нд</v>
          </cell>
          <cell r="I278" t="str">
            <v>нд</v>
          </cell>
          <cell r="J278" t="str">
            <v>нд</v>
          </cell>
          <cell r="K278" t="str">
            <v>нд</v>
          </cell>
          <cell r="L278" t="str">
            <v>нд</v>
          </cell>
          <cell r="M278" t="str">
            <v>нд</v>
          </cell>
          <cell r="N278" t="str">
            <v>нд</v>
          </cell>
          <cell r="O278">
            <v>0</v>
          </cell>
          <cell r="P278">
            <v>0.97997000000000001</v>
          </cell>
          <cell r="Q278">
            <v>1.30009</v>
          </cell>
          <cell r="R278">
            <v>0.97997000000000001</v>
          </cell>
          <cell r="S278">
            <v>1.3764799999999999</v>
          </cell>
          <cell r="T278">
            <v>0.66687719999999995</v>
          </cell>
          <cell r="U278">
            <v>0.66687719999999995</v>
          </cell>
          <cell r="V278">
            <v>0.66687719999999995</v>
          </cell>
          <cell r="W278">
            <v>0.66687719999999995</v>
          </cell>
          <cell r="X278">
            <v>0.66687719999999995</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row>
        <row r="279">
          <cell r="C279" t="str">
            <v>I_1329_ОЭ</v>
          </cell>
          <cell r="D279" t="str">
            <v>Н</v>
          </cell>
          <cell r="E279">
            <v>2023</v>
          </cell>
          <cell r="F279">
            <v>2024</v>
          </cell>
          <cell r="G279">
            <v>2024</v>
          </cell>
          <cell r="H279" t="str">
            <v>нд</v>
          </cell>
          <cell r="I279" t="str">
            <v>нд</v>
          </cell>
          <cell r="J279" t="str">
            <v>нд</v>
          </cell>
          <cell r="K279" t="str">
            <v>нд</v>
          </cell>
          <cell r="L279" t="str">
            <v>нд</v>
          </cell>
          <cell r="M279" t="str">
            <v>нд</v>
          </cell>
          <cell r="N279" t="str">
            <v>нд</v>
          </cell>
          <cell r="O279">
            <v>0</v>
          </cell>
          <cell r="P279">
            <v>0.97997000000000001</v>
          </cell>
          <cell r="Q279">
            <v>1.30009</v>
          </cell>
          <cell r="R279">
            <v>0.97997000000000001</v>
          </cell>
          <cell r="S279">
            <v>1.3764799999999999</v>
          </cell>
          <cell r="T279">
            <v>0.66687719999999995</v>
          </cell>
          <cell r="U279">
            <v>0.66687719999999995</v>
          </cell>
          <cell r="V279">
            <v>0.66687719999999995</v>
          </cell>
          <cell r="W279">
            <v>0.66687719999999995</v>
          </cell>
          <cell r="X279">
            <v>0.66687719999999995</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row>
        <row r="280">
          <cell r="C280" t="str">
            <v>K_494.14_КуЭ</v>
          </cell>
          <cell r="D280" t="str">
            <v>Н</v>
          </cell>
          <cell r="E280">
            <v>2022</v>
          </cell>
          <cell r="F280">
            <v>2023</v>
          </cell>
          <cell r="G280">
            <v>2023</v>
          </cell>
          <cell r="H280" t="str">
            <v>нд</v>
          </cell>
          <cell r="I280" t="str">
            <v>нд</v>
          </cell>
          <cell r="J280" t="str">
            <v>нд</v>
          </cell>
          <cell r="K280" t="str">
            <v>нд</v>
          </cell>
          <cell r="L280" t="str">
            <v>нд</v>
          </cell>
          <cell r="M280" t="str">
            <v>нд</v>
          </cell>
          <cell r="N280" t="str">
            <v>нд</v>
          </cell>
          <cell r="O280">
            <v>0</v>
          </cell>
          <cell r="P280">
            <v>0.99870999999999999</v>
          </cell>
          <cell r="Q280">
            <v>1.2738700000000001</v>
          </cell>
          <cell r="R280">
            <v>0.99870999999999999</v>
          </cell>
          <cell r="S280">
            <v>1.3337300000000001</v>
          </cell>
          <cell r="T280">
            <v>1.1146923200000001</v>
          </cell>
          <cell r="U280">
            <v>1.1146923200000001</v>
          </cell>
          <cell r="V280">
            <v>1.1146923200000001</v>
          </cell>
          <cell r="W280">
            <v>1.1146923200000001</v>
          </cell>
          <cell r="X280">
            <v>1.1146923200000001</v>
          </cell>
          <cell r="Y280">
            <v>0</v>
          </cell>
          <cell r="Z280">
            <v>0</v>
          </cell>
          <cell r="AA280">
            <v>0</v>
          </cell>
          <cell r="AB280">
            <v>0</v>
          </cell>
          <cell r="AC280">
            <v>0</v>
          </cell>
          <cell r="AD280">
            <v>0</v>
          </cell>
          <cell r="AE280">
            <v>0</v>
          </cell>
          <cell r="AF280">
            <v>0</v>
          </cell>
          <cell r="AG280">
            <v>0</v>
          </cell>
          <cell r="AH280">
            <v>0</v>
          </cell>
          <cell r="AI280">
            <v>0.2</v>
          </cell>
          <cell r="AJ280">
            <v>0</v>
          </cell>
          <cell r="AK280">
            <v>0</v>
          </cell>
          <cell r="AL280">
            <v>0.2</v>
          </cell>
          <cell r="AM280">
            <v>0</v>
          </cell>
          <cell r="AN280">
            <v>0.2</v>
          </cell>
        </row>
        <row r="281">
          <cell r="C281" t="str">
            <v>I_116м13_АЭ</v>
          </cell>
          <cell r="D281" t="str">
            <v>И</v>
          </cell>
          <cell r="E281">
            <v>2017</v>
          </cell>
          <cell r="F281">
            <v>2022</v>
          </cell>
          <cell r="G281">
            <v>2022</v>
          </cell>
          <cell r="H281" t="str">
            <v>нд</v>
          </cell>
          <cell r="I281" t="str">
            <v>нд</v>
          </cell>
          <cell r="J281" t="str">
            <v>нд</v>
          </cell>
          <cell r="K281" t="str">
            <v>нд</v>
          </cell>
          <cell r="L281" t="str">
            <v>нд</v>
          </cell>
          <cell r="M281" t="str">
            <v>нд</v>
          </cell>
          <cell r="N281" t="str">
            <v>нд</v>
          </cell>
          <cell r="O281">
            <v>2.5240000000000037E-2</v>
          </cell>
          <cell r="P281">
            <v>1.0001899999999999</v>
          </cell>
          <cell r="Q281">
            <v>1.1474200000000001</v>
          </cell>
          <cell r="R281">
            <v>1.0001899999999999</v>
          </cell>
          <cell r="S281">
            <v>1.24413</v>
          </cell>
          <cell r="T281">
            <v>0.59491525000000001</v>
          </cell>
          <cell r="U281">
            <v>0.59419526</v>
          </cell>
          <cell r="V281">
            <v>0.56967524999999997</v>
          </cell>
          <cell r="W281">
            <v>0.56967524999999997</v>
          </cell>
          <cell r="X281">
            <v>0.56895525999999996</v>
          </cell>
          <cell r="Y281">
            <v>0.10904976</v>
          </cell>
          <cell r="Z281">
            <v>0</v>
          </cell>
          <cell r="AA281">
            <v>0</v>
          </cell>
          <cell r="AB281">
            <v>0.10904976</v>
          </cell>
          <cell r="AC281">
            <v>0</v>
          </cell>
          <cell r="AD281">
            <v>0.33189057</v>
          </cell>
          <cell r="AE281">
            <v>0</v>
          </cell>
          <cell r="AF281">
            <v>0</v>
          </cell>
          <cell r="AG281">
            <v>0.33189057</v>
          </cell>
          <cell r="AH281">
            <v>0</v>
          </cell>
          <cell r="AI281">
            <v>0.46062549000000003</v>
          </cell>
          <cell r="AJ281">
            <v>0</v>
          </cell>
          <cell r="AK281">
            <v>0</v>
          </cell>
          <cell r="AL281">
            <v>0.46062549000000003</v>
          </cell>
          <cell r="AM281">
            <v>0</v>
          </cell>
          <cell r="AN281">
            <v>0.23706468999999999</v>
          </cell>
        </row>
        <row r="282">
          <cell r="C282" t="str">
            <v>K_494.15_КуЭ</v>
          </cell>
          <cell r="D282" t="str">
            <v>Н</v>
          </cell>
          <cell r="E282">
            <v>2022</v>
          </cell>
          <cell r="F282">
            <v>2023</v>
          </cell>
          <cell r="G282">
            <v>2023</v>
          </cell>
          <cell r="H282" t="str">
            <v>нд</v>
          </cell>
          <cell r="I282" t="str">
            <v>нд</v>
          </cell>
          <cell r="J282" t="str">
            <v>нд</v>
          </cell>
          <cell r="K282" t="str">
            <v>нд</v>
          </cell>
          <cell r="L282" t="str">
            <v>нд</v>
          </cell>
          <cell r="M282" t="str">
            <v>нд</v>
          </cell>
          <cell r="N282" t="str">
            <v>нд</v>
          </cell>
          <cell r="O282">
            <v>0</v>
          </cell>
          <cell r="P282">
            <v>1.0004900000000001</v>
          </cell>
          <cell r="Q282">
            <v>1.2761400000000001</v>
          </cell>
          <cell r="R282">
            <v>1.0004900000000001</v>
          </cell>
          <cell r="S282">
            <v>1.3361099999999999</v>
          </cell>
          <cell r="T282">
            <v>1.1146923200000001</v>
          </cell>
          <cell r="U282">
            <v>1.1146923200000001</v>
          </cell>
          <cell r="V282">
            <v>1.1146923200000001</v>
          </cell>
          <cell r="W282">
            <v>1.1146923200000001</v>
          </cell>
          <cell r="X282">
            <v>1.1146923200000001</v>
          </cell>
          <cell r="Y282">
            <v>0</v>
          </cell>
          <cell r="Z282">
            <v>0</v>
          </cell>
          <cell r="AA282">
            <v>0</v>
          </cell>
          <cell r="AB282">
            <v>0</v>
          </cell>
          <cell r="AC282">
            <v>0</v>
          </cell>
          <cell r="AD282">
            <v>0</v>
          </cell>
          <cell r="AE282">
            <v>0</v>
          </cell>
          <cell r="AF282">
            <v>0</v>
          </cell>
          <cell r="AG282">
            <v>0</v>
          </cell>
          <cell r="AH282">
            <v>0</v>
          </cell>
          <cell r="AI282">
            <v>0.2</v>
          </cell>
          <cell r="AJ282">
            <v>0</v>
          </cell>
          <cell r="AK282">
            <v>0</v>
          </cell>
          <cell r="AL282">
            <v>0.2</v>
          </cell>
          <cell r="AM282">
            <v>0</v>
          </cell>
          <cell r="AN282">
            <v>0.2</v>
          </cell>
        </row>
        <row r="283">
          <cell r="C283" t="str">
            <v>K_494.16_КуЭ</v>
          </cell>
          <cell r="D283" t="str">
            <v>Н</v>
          </cell>
          <cell r="E283">
            <v>2022</v>
          </cell>
          <cell r="F283">
            <v>2023</v>
          </cell>
          <cell r="G283">
            <v>2023</v>
          </cell>
          <cell r="H283" t="str">
            <v>нд</v>
          </cell>
          <cell r="I283" t="str">
            <v>нд</v>
          </cell>
          <cell r="J283" t="str">
            <v>нд</v>
          </cell>
          <cell r="K283" t="str">
            <v>нд</v>
          </cell>
          <cell r="L283" t="str">
            <v>нд</v>
          </cell>
          <cell r="M283" t="str">
            <v>нд</v>
          </cell>
          <cell r="N283" t="str">
            <v>нд</v>
          </cell>
          <cell r="O283">
            <v>0</v>
          </cell>
          <cell r="P283">
            <v>1.00682</v>
          </cell>
          <cell r="Q283">
            <v>1.2842100000000001</v>
          </cell>
          <cell r="R283">
            <v>1.00682</v>
          </cell>
          <cell r="S283">
            <v>1.34456</v>
          </cell>
          <cell r="T283">
            <v>1.1146923200000001</v>
          </cell>
          <cell r="U283">
            <v>1.1146923200000001</v>
          </cell>
          <cell r="V283">
            <v>1.1146923200000001</v>
          </cell>
          <cell r="W283">
            <v>1.1146923200000001</v>
          </cell>
          <cell r="X283">
            <v>1.1146923200000001</v>
          </cell>
          <cell r="Y283">
            <v>0</v>
          </cell>
          <cell r="Z283">
            <v>0</v>
          </cell>
          <cell r="AA283">
            <v>0</v>
          </cell>
          <cell r="AB283">
            <v>0</v>
          </cell>
          <cell r="AC283">
            <v>0</v>
          </cell>
          <cell r="AD283">
            <v>0</v>
          </cell>
          <cell r="AE283">
            <v>0</v>
          </cell>
          <cell r="AF283">
            <v>0</v>
          </cell>
          <cell r="AG283">
            <v>0</v>
          </cell>
          <cell r="AH283">
            <v>0</v>
          </cell>
          <cell r="AI283">
            <v>0.2</v>
          </cell>
          <cell r="AJ283">
            <v>0</v>
          </cell>
          <cell r="AK283">
            <v>0</v>
          </cell>
          <cell r="AL283">
            <v>0.2</v>
          </cell>
          <cell r="AM283">
            <v>0</v>
          </cell>
          <cell r="AN283">
            <v>0.2</v>
          </cell>
        </row>
        <row r="284">
          <cell r="C284" t="str">
            <v>H_61б2_АЭ</v>
          </cell>
          <cell r="D284" t="str">
            <v>И</v>
          </cell>
          <cell r="E284">
            <v>2018</v>
          </cell>
          <cell r="F284">
            <v>2029</v>
          </cell>
          <cell r="G284" t="str">
            <v>нд</v>
          </cell>
          <cell r="H284" t="str">
            <v>нд</v>
          </cell>
          <cell r="I284" t="str">
            <v>нд</v>
          </cell>
          <cell r="J284" t="str">
            <v>нд</v>
          </cell>
          <cell r="K284" t="str">
            <v>нд</v>
          </cell>
          <cell r="L284" t="str">
            <v>нд</v>
          </cell>
          <cell r="M284" t="str">
            <v>нд</v>
          </cell>
          <cell r="N284" t="str">
            <v>нд</v>
          </cell>
          <cell r="O284">
            <v>0.23299999999999998</v>
          </cell>
          <cell r="P284">
            <v>1.0843700000000001</v>
          </cell>
          <cell r="Q284">
            <v>1.20326</v>
          </cell>
          <cell r="R284">
            <v>1.0843700000000001</v>
          </cell>
          <cell r="S284">
            <v>1.2952999999999999</v>
          </cell>
          <cell r="T284">
            <v>0.27544101999999998</v>
          </cell>
          <cell r="U284">
            <v>0.23299999999999998</v>
          </cell>
          <cell r="V284">
            <v>4.2441020000000003E-2</v>
          </cell>
          <cell r="W284">
            <v>4.2441020000000003E-2</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row>
        <row r="285">
          <cell r="C285" t="str">
            <v>I_61б2.13_АЭ</v>
          </cell>
          <cell r="D285" t="str">
            <v>И</v>
          </cell>
          <cell r="E285">
            <v>2018</v>
          </cell>
          <cell r="F285">
            <v>2027</v>
          </cell>
          <cell r="G285" t="str">
            <v>нд</v>
          </cell>
          <cell r="H285" t="str">
            <v>нд</v>
          </cell>
          <cell r="I285" t="str">
            <v>нд</v>
          </cell>
          <cell r="J285" t="str">
            <v>нд</v>
          </cell>
          <cell r="K285" t="str">
            <v>нд</v>
          </cell>
          <cell r="L285" t="str">
            <v>нд</v>
          </cell>
          <cell r="M285" t="str">
            <v>нд</v>
          </cell>
          <cell r="N285" t="str">
            <v>нд</v>
          </cell>
          <cell r="O285">
            <v>0.11599999999999999</v>
          </cell>
          <cell r="P285">
            <v>1.0843700000000001</v>
          </cell>
          <cell r="Q285">
            <v>1.23193</v>
          </cell>
          <cell r="R285">
            <v>1.0843700000000001</v>
          </cell>
          <cell r="S285">
            <v>1.52955</v>
          </cell>
          <cell r="T285">
            <v>0.27760101999999998</v>
          </cell>
          <cell r="U285">
            <v>0.11599999999999999</v>
          </cell>
          <cell r="V285">
            <v>0.16160102000000001</v>
          </cell>
          <cell r="W285">
            <v>0.16160102000000001</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row>
        <row r="286">
          <cell r="C286" t="str">
            <v>K_494.12_КуЭ</v>
          </cell>
          <cell r="D286" t="str">
            <v>Н</v>
          </cell>
          <cell r="E286">
            <v>2022</v>
          </cell>
          <cell r="F286">
            <v>2023</v>
          </cell>
          <cell r="G286">
            <v>2023</v>
          </cell>
          <cell r="H286" t="str">
            <v>нд</v>
          </cell>
          <cell r="I286" t="str">
            <v>нд</v>
          </cell>
          <cell r="J286" t="str">
            <v>нд</v>
          </cell>
          <cell r="K286" t="str">
            <v>нд</v>
          </cell>
          <cell r="L286" t="str">
            <v>нд</v>
          </cell>
          <cell r="M286" t="str">
            <v>нд</v>
          </cell>
          <cell r="N286" t="str">
            <v>нд</v>
          </cell>
          <cell r="O286">
            <v>0</v>
          </cell>
          <cell r="P286">
            <v>1.0860000000000001</v>
          </cell>
          <cell r="Q286">
            <v>1.38642</v>
          </cell>
          <cell r="R286">
            <v>1.0860000000000001</v>
          </cell>
          <cell r="S286">
            <v>1.45187</v>
          </cell>
          <cell r="T286">
            <v>1.2845054300000001</v>
          </cell>
          <cell r="U286">
            <v>1.2845054300000001</v>
          </cell>
          <cell r="V286">
            <v>1.2845054300000001</v>
          </cell>
          <cell r="W286">
            <v>1.2845054300000001</v>
          </cell>
          <cell r="X286">
            <v>1.2845054300000001</v>
          </cell>
          <cell r="Y286">
            <v>0</v>
          </cell>
          <cell r="Z286">
            <v>0</v>
          </cell>
          <cell r="AA286">
            <v>0</v>
          </cell>
          <cell r="AB286">
            <v>0</v>
          </cell>
          <cell r="AC286">
            <v>0</v>
          </cell>
          <cell r="AD286">
            <v>0</v>
          </cell>
          <cell r="AE286">
            <v>0</v>
          </cell>
          <cell r="AF286">
            <v>0</v>
          </cell>
          <cell r="AG286">
            <v>0</v>
          </cell>
          <cell r="AH286">
            <v>0</v>
          </cell>
          <cell r="AI286">
            <v>0.2</v>
          </cell>
          <cell r="AJ286">
            <v>0</v>
          </cell>
          <cell r="AK286">
            <v>0</v>
          </cell>
          <cell r="AL286">
            <v>0.2</v>
          </cell>
          <cell r="AM286">
            <v>0</v>
          </cell>
          <cell r="AN286">
            <v>0.2</v>
          </cell>
        </row>
        <row r="287">
          <cell r="C287" t="str">
            <v>I_1327.10_ОЭ</v>
          </cell>
          <cell r="D287" t="str">
            <v>Н</v>
          </cell>
          <cell r="E287">
            <v>2022</v>
          </cell>
          <cell r="F287">
            <v>2023</v>
          </cell>
          <cell r="G287">
            <v>2023</v>
          </cell>
          <cell r="H287" t="str">
            <v>нд</v>
          </cell>
          <cell r="I287" t="str">
            <v>нд</v>
          </cell>
          <cell r="J287" t="str">
            <v>нд</v>
          </cell>
          <cell r="K287" t="str">
            <v>нд</v>
          </cell>
          <cell r="L287" t="str">
            <v>нд</v>
          </cell>
          <cell r="M287" t="str">
            <v>нд</v>
          </cell>
          <cell r="N287" t="str">
            <v>нд</v>
          </cell>
          <cell r="O287">
            <v>0</v>
          </cell>
          <cell r="P287">
            <v>1.08768</v>
          </cell>
          <cell r="Q287">
            <v>1.38673</v>
          </cell>
          <cell r="R287">
            <v>1.08768</v>
          </cell>
          <cell r="S287">
            <v>1.4591499999999999</v>
          </cell>
          <cell r="T287">
            <v>0.83674320000000002</v>
          </cell>
          <cell r="U287">
            <v>0.83674320000000002</v>
          </cell>
          <cell r="V287">
            <v>0.83674320000000002</v>
          </cell>
          <cell r="W287">
            <v>0.83674320000000002</v>
          </cell>
          <cell r="X287">
            <v>0.83674320000000002</v>
          </cell>
          <cell r="Y287">
            <v>0</v>
          </cell>
          <cell r="Z287">
            <v>0</v>
          </cell>
          <cell r="AA287">
            <v>0</v>
          </cell>
          <cell r="AB287">
            <v>0</v>
          </cell>
          <cell r="AC287">
            <v>0</v>
          </cell>
          <cell r="AD287">
            <v>0</v>
          </cell>
          <cell r="AE287">
            <v>0</v>
          </cell>
          <cell r="AF287">
            <v>0</v>
          </cell>
          <cell r="AG287">
            <v>0</v>
          </cell>
          <cell r="AH287">
            <v>0</v>
          </cell>
          <cell r="AI287">
            <v>6.6938399999999995E-2</v>
          </cell>
          <cell r="AJ287">
            <v>0</v>
          </cell>
          <cell r="AK287">
            <v>0</v>
          </cell>
          <cell r="AL287">
            <v>6.6938399999999995E-2</v>
          </cell>
          <cell r="AM287">
            <v>0</v>
          </cell>
          <cell r="AN287">
            <v>6.6938399999999995E-2</v>
          </cell>
        </row>
        <row r="288">
          <cell r="C288" t="str">
            <v>J_307(1.1)_БЭ</v>
          </cell>
          <cell r="D288" t="str">
            <v>Н</v>
          </cell>
          <cell r="E288">
            <v>2024</v>
          </cell>
          <cell r="F288">
            <v>2024</v>
          </cell>
          <cell r="G288">
            <v>2024</v>
          </cell>
          <cell r="H288" t="str">
            <v>нд</v>
          </cell>
          <cell r="I288" t="str">
            <v>нд</v>
          </cell>
          <cell r="J288" t="str">
            <v>нд</v>
          </cell>
          <cell r="K288" t="str">
            <v>нд</v>
          </cell>
          <cell r="L288" t="str">
            <v>нд</v>
          </cell>
          <cell r="M288" t="str">
            <v>нд</v>
          </cell>
          <cell r="N288" t="str">
            <v>нд</v>
          </cell>
          <cell r="O288">
            <v>0</v>
          </cell>
          <cell r="P288">
            <v>1.0920000000000001</v>
          </cell>
          <cell r="Q288">
            <v>1.45956</v>
          </cell>
          <cell r="R288">
            <v>1.0920000000000001</v>
          </cell>
          <cell r="S288">
            <v>1.53938</v>
          </cell>
          <cell r="T288">
            <v>0.67200000000000004</v>
          </cell>
          <cell r="U288">
            <v>0.67200000000000004</v>
          </cell>
          <cell r="V288">
            <v>0.67200000000000004</v>
          </cell>
          <cell r="W288">
            <v>0.67200000000000004</v>
          </cell>
          <cell r="X288">
            <v>0.67200000000000004</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row>
        <row r="289">
          <cell r="C289" t="str">
            <v>K_119-4_ЧЭ</v>
          </cell>
          <cell r="D289" t="str">
            <v>Н</v>
          </cell>
          <cell r="E289">
            <v>2024</v>
          </cell>
          <cell r="F289">
            <v>2021</v>
          </cell>
          <cell r="G289">
            <v>2024</v>
          </cell>
          <cell r="H289" t="str">
            <v>нд</v>
          </cell>
          <cell r="I289" t="str">
            <v>нд</v>
          </cell>
          <cell r="J289" t="str">
            <v>нд</v>
          </cell>
          <cell r="K289" t="str">
            <v>нд</v>
          </cell>
          <cell r="L289" t="str">
            <v>нд</v>
          </cell>
          <cell r="M289" t="str">
            <v>нд</v>
          </cell>
          <cell r="N289" t="str">
            <v>нд</v>
          </cell>
          <cell r="O289">
            <v>0</v>
          </cell>
          <cell r="P289">
            <v>1.0982400000000001</v>
          </cell>
          <cell r="Q289">
            <v>1.31053</v>
          </cell>
          <cell r="R289">
            <v>1.0982400000000001</v>
          </cell>
          <cell r="S289">
            <v>1.3451</v>
          </cell>
          <cell r="T289">
            <v>1.0023051999999999</v>
          </cell>
          <cell r="U289">
            <v>1.0023051999999999</v>
          </cell>
          <cell r="V289">
            <v>1.0023051999999999</v>
          </cell>
          <cell r="W289">
            <v>1.0023051999999999</v>
          </cell>
          <cell r="X289">
            <v>1.0023051999999999</v>
          </cell>
          <cell r="Y289">
            <v>1.0023051999999999</v>
          </cell>
          <cell r="Z289">
            <v>0</v>
          </cell>
          <cell r="AA289">
            <v>0</v>
          </cell>
          <cell r="AB289">
            <v>1.0023051999999999</v>
          </cell>
          <cell r="AC289">
            <v>0</v>
          </cell>
          <cell r="AD289">
            <v>0</v>
          </cell>
          <cell r="AE289">
            <v>0</v>
          </cell>
          <cell r="AF289">
            <v>0</v>
          </cell>
          <cell r="AG289">
            <v>0</v>
          </cell>
          <cell r="AH289">
            <v>0</v>
          </cell>
          <cell r="AI289">
            <v>0</v>
          </cell>
          <cell r="AJ289">
            <v>0</v>
          </cell>
          <cell r="AK289">
            <v>0</v>
          </cell>
          <cell r="AL289">
            <v>0</v>
          </cell>
          <cell r="AM289">
            <v>0</v>
          </cell>
          <cell r="AN289">
            <v>0</v>
          </cell>
        </row>
        <row r="290">
          <cell r="C290" t="str">
            <v>K_119-5_ЧЭ</v>
          </cell>
          <cell r="D290" t="str">
            <v>Н</v>
          </cell>
          <cell r="E290">
            <v>2024</v>
          </cell>
          <cell r="F290">
            <v>2021</v>
          </cell>
          <cell r="G290">
            <v>2024</v>
          </cell>
          <cell r="H290" t="str">
            <v>нд</v>
          </cell>
          <cell r="I290" t="str">
            <v>нд</v>
          </cell>
          <cell r="J290" t="str">
            <v>нд</v>
          </cell>
          <cell r="K290" t="str">
            <v>нд</v>
          </cell>
          <cell r="L290" t="str">
            <v>нд</v>
          </cell>
          <cell r="M290" t="str">
            <v>нд</v>
          </cell>
          <cell r="N290" t="str">
            <v>нд</v>
          </cell>
          <cell r="O290">
            <v>0</v>
          </cell>
          <cell r="P290">
            <v>1.0982400000000001</v>
          </cell>
          <cell r="Q290">
            <v>1.31053</v>
          </cell>
          <cell r="R290">
            <v>1.0982400000000001</v>
          </cell>
          <cell r="S290">
            <v>1.3451</v>
          </cell>
          <cell r="T290">
            <v>1.0023051999999999</v>
          </cell>
          <cell r="U290">
            <v>1.0023051999999999</v>
          </cell>
          <cell r="V290">
            <v>1.0023051999999999</v>
          </cell>
          <cell r="W290">
            <v>1.0023051999999999</v>
          </cell>
          <cell r="X290">
            <v>1.0023051999999999</v>
          </cell>
          <cell r="Y290">
            <v>1.0023051999999999</v>
          </cell>
          <cell r="Z290">
            <v>0</v>
          </cell>
          <cell r="AA290">
            <v>0</v>
          </cell>
          <cell r="AB290">
            <v>1.0023051999999999</v>
          </cell>
          <cell r="AC290">
            <v>0</v>
          </cell>
          <cell r="AD290">
            <v>0</v>
          </cell>
          <cell r="AE290">
            <v>0</v>
          </cell>
          <cell r="AF290">
            <v>0</v>
          </cell>
          <cell r="AG290">
            <v>0</v>
          </cell>
          <cell r="AH290">
            <v>0</v>
          </cell>
          <cell r="AI290">
            <v>0</v>
          </cell>
          <cell r="AJ290">
            <v>0</v>
          </cell>
          <cell r="AK290">
            <v>0</v>
          </cell>
          <cell r="AL290">
            <v>0</v>
          </cell>
          <cell r="AM290">
            <v>0</v>
          </cell>
          <cell r="AN290">
            <v>0</v>
          </cell>
        </row>
        <row r="291">
          <cell r="C291" t="str">
            <v>I_116ж2_АЭ</v>
          </cell>
          <cell r="D291" t="str">
            <v>И</v>
          </cell>
          <cell r="E291">
            <v>2019</v>
          </cell>
          <cell r="F291">
            <v>2027</v>
          </cell>
          <cell r="G291" t="str">
            <v>нд</v>
          </cell>
          <cell r="H291" t="str">
            <v>нд</v>
          </cell>
          <cell r="I291" t="str">
            <v>нд</v>
          </cell>
          <cell r="J291" t="str">
            <v>нд</v>
          </cell>
          <cell r="K291" t="str">
            <v>нд</v>
          </cell>
          <cell r="L291" t="str">
            <v>нд</v>
          </cell>
          <cell r="M291" t="str">
            <v>нд</v>
          </cell>
          <cell r="N291" t="str">
            <v>нд</v>
          </cell>
          <cell r="O291">
            <v>4.2000000000000003E-2</v>
          </cell>
          <cell r="P291">
            <v>1.1036999999999999</v>
          </cell>
          <cell r="Q291">
            <v>1.2694000000000001</v>
          </cell>
          <cell r="R291">
            <v>1.1036999999999999</v>
          </cell>
          <cell r="S291">
            <v>1.7844</v>
          </cell>
          <cell r="T291">
            <v>0.62033897999999998</v>
          </cell>
          <cell r="U291">
            <v>4.2000000000000003E-2</v>
          </cell>
          <cell r="V291">
            <v>0.57833897999999995</v>
          </cell>
          <cell r="W291">
            <v>0.57833897999999995</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row>
        <row r="292">
          <cell r="C292" t="str">
            <v>I_118в4_АЭ</v>
          </cell>
          <cell r="D292" t="str">
            <v>И</v>
          </cell>
          <cell r="E292">
            <v>2018</v>
          </cell>
          <cell r="F292">
            <v>2027</v>
          </cell>
          <cell r="G292">
            <v>2022</v>
          </cell>
          <cell r="H292" t="str">
            <v>нд</v>
          </cell>
          <cell r="I292" t="str">
            <v>нд</v>
          </cell>
          <cell r="J292" t="str">
            <v>нд</v>
          </cell>
          <cell r="K292" t="str">
            <v>нд</v>
          </cell>
          <cell r="L292" t="str">
            <v>нд</v>
          </cell>
          <cell r="M292" t="str">
            <v>нд</v>
          </cell>
          <cell r="N292" t="str">
            <v>нд</v>
          </cell>
          <cell r="O292">
            <v>2.1000000000000001E-2</v>
          </cell>
          <cell r="P292">
            <v>1.10737</v>
          </cell>
          <cell r="Q292">
            <v>1.27122</v>
          </cell>
          <cell r="R292">
            <v>1.10737</v>
          </cell>
          <cell r="S292">
            <v>1.379</v>
          </cell>
          <cell r="T292">
            <v>0.78915254000000001</v>
          </cell>
          <cell r="U292">
            <v>0.78419254999999999</v>
          </cell>
          <cell r="V292">
            <v>0.76815253999999999</v>
          </cell>
          <cell r="W292">
            <v>0.76815253999999999</v>
          </cell>
          <cell r="X292">
            <v>0.76319254999999997</v>
          </cell>
          <cell r="Y292">
            <v>0</v>
          </cell>
          <cell r="Z292">
            <v>0</v>
          </cell>
          <cell r="AA292">
            <v>0</v>
          </cell>
          <cell r="AB292">
            <v>0</v>
          </cell>
          <cell r="AC292">
            <v>0</v>
          </cell>
          <cell r="AD292">
            <v>0.44519565</v>
          </cell>
          <cell r="AE292">
            <v>0</v>
          </cell>
          <cell r="AF292">
            <v>0</v>
          </cell>
          <cell r="AG292">
            <v>0.44519565</v>
          </cell>
          <cell r="AH292">
            <v>0</v>
          </cell>
          <cell r="AI292">
            <v>0</v>
          </cell>
          <cell r="AJ292">
            <v>0</v>
          </cell>
          <cell r="AK292">
            <v>0</v>
          </cell>
          <cell r="AL292">
            <v>0</v>
          </cell>
          <cell r="AM292">
            <v>0</v>
          </cell>
          <cell r="AN292">
            <v>0.31799690000000003</v>
          </cell>
        </row>
        <row r="293">
          <cell r="C293" t="str">
            <v>I_302(6)_БЭ</v>
          </cell>
          <cell r="D293" t="str">
            <v>П</v>
          </cell>
          <cell r="E293">
            <v>2022</v>
          </cell>
          <cell r="F293">
            <v>2022</v>
          </cell>
          <cell r="G293">
            <v>2022</v>
          </cell>
          <cell r="H293" t="str">
            <v>нд</v>
          </cell>
          <cell r="I293" t="str">
            <v>нд</v>
          </cell>
          <cell r="J293" t="str">
            <v>нд</v>
          </cell>
          <cell r="K293" t="str">
            <v>нд</v>
          </cell>
          <cell r="L293" t="str">
            <v>нд</v>
          </cell>
          <cell r="M293" t="str">
            <v>нд</v>
          </cell>
          <cell r="N293" t="str">
            <v>нд</v>
          </cell>
          <cell r="O293">
            <v>0</v>
          </cell>
          <cell r="P293">
            <v>1.1592</v>
          </cell>
          <cell r="Q293">
            <v>1.4344699999999999</v>
          </cell>
          <cell r="R293">
            <v>1.1592</v>
          </cell>
          <cell r="S293">
            <v>1.49</v>
          </cell>
          <cell r="T293">
            <v>0.95593220000000001</v>
          </cell>
          <cell r="U293">
            <v>0.95593220000000001</v>
          </cell>
          <cell r="V293">
            <v>0.95593220000000001</v>
          </cell>
          <cell r="W293">
            <v>0.95593220000000001</v>
          </cell>
          <cell r="X293">
            <v>0.95593220000000001</v>
          </cell>
          <cell r="Y293">
            <v>0</v>
          </cell>
          <cell r="Z293">
            <v>0</v>
          </cell>
          <cell r="AA293">
            <v>0</v>
          </cell>
          <cell r="AB293">
            <v>0</v>
          </cell>
          <cell r="AC293">
            <v>0</v>
          </cell>
          <cell r="AD293">
            <v>0</v>
          </cell>
          <cell r="AE293">
            <v>0</v>
          </cell>
          <cell r="AF293">
            <v>0</v>
          </cell>
          <cell r="AG293">
            <v>0</v>
          </cell>
          <cell r="AH293">
            <v>0</v>
          </cell>
          <cell r="AI293">
            <v>0.95593220000000001</v>
          </cell>
          <cell r="AJ293">
            <v>0</v>
          </cell>
          <cell r="AK293">
            <v>0</v>
          </cell>
          <cell r="AL293">
            <v>0.95593220000000001</v>
          </cell>
          <cell r="AM293">
            <v>0</v>
          </cell>
          <cell r="AN293">
            <v>0.95593220000000001</v>
          </cell>
        </row>
        <row r="294">
          <cell r="C294" t="str">
            <v>I_1327.5_ОЭ</v>
          </cell>
          <cell r="D294" t="str">
            <v>Н</v>
          </cell>
          <cell r="E294">
            <v>2022</v>
          </cell>
          <cell r="F294">
            <v>2023</v>
          </cell>
          <cell r="G294">
            <v>2023</v>
          </cell>
          <cell r="H294" t="str">
            <v>нд</v>
          </cell>
          <cell r="I294" t="str">
            <v>нд</v>
          </cell>
          <cell r="J294" t="str">
            <v>нд</v>
          </cell>
          <cell r="K294" t="str">
            <v>нд</v>
          </cell>
          <cell r="L294" t="str">
            <v>нд</v>
          </cell>
          <cell r="M294" t="str">
            <v>нд</v>
          </cell>
          <cell r="N294" t="str">
            <v>нд</v>
          </cell>
          <cell r="O294">
            <v>0</v>
          </cell>
          <cell r="P294">
            <v>1.1598999999999999</v>
          </cell>
          <cell r="Q294">
            <v>1.47881</v>
          </cell>
          <cell r="R294">
            <v>1.1598999999999999</v>
          </cell>
          <cell r="S294">
            <v>1.5560400000000001</v>
          </cell>
          <cell r="T294">
            <v>0.83674320000000002</v>
          </cell>
          <cell r="U294">
            <v>0.83674320000000002</v>
          </cell>
          <cell r="V294">
            <v>0.83674320000000002</v>
          </cell>
          <cell r="W294">
            <v>0.83674320000000002</v>
          </cell>
          <cell r="X294">
            <v>0.83674320000000002</v>
          </cell>
          <cell r="Y294">
            <v>0</v>
          </cell>
          <cell r="Z294">
            <v>0</v>
          </cell>
          <cell r="AA294">
            <v>0</v>
          </cell>
          <cell r="AB294">
            <v>0</v>
          </cell>
          <cell r="AC294">
            <v>0</v>
          </cell>
          <cell r="AD294">
            <v>0</v>
          </cell>
          <cell r="AE294">
            <v>0</v>
          </cell>
          <cell r="AF294">
            <v>0</v>
          </cell>
          <cell r="AG294">
            <v>0</v>
          </cell>
          <cell r="AH294">
            <v>0</v>
          </cell>
          <cell r="AI294">
            <v>6.6938399999999995E-2</v>
          </cell>
          <cell r="AJ294">
            <v>0</v>
          </cell>
          <cell r="AK294">
            <v>0</v>
          </cell>
          <cell r="AL294">
            <v>6.6938399999999995E-2</v>
          </cell>
          <cell r="AM294">
            <v>0</v>
          </cell>
          <cell r="AN294">
            <v>6.6938399999999995E-2</v>
          </cell>
        </row>
        <row r="295">
          <cell r="C295" t="str">
            <v>I_1327.6_ОЭ</v>
          </cell>
          <cell r="D295" t="str">
            <v>Н</v>
          </cell>
          <cell r="E295">
            <v>2022</v>
          </cell>
          <cell r="F295">
            <v>2023</v>
          </cell>
          <cell r="G295">
            <v>2023</v>
          </cell>
          <cell r="H295" t="str">
            <v>нд</v>
          </cell>
          <cell r="I295" t="str">
            <v>нд</v>
          </cell>
          <cell r="J295" t="str">
            <v>нд</v>
          </cell>
          <cell r="K295" t="str">
            <v>нд</v>
          </cell>
          <cell r="L295" t="str">
            <v>нд</v>
          </cell>
          <cell r="M295" t="str">
            <v>нд</v>
          </cell>
          <cell r="N295" t="str">
            <v>нд</v>
          </cell>
          <cell r="O295">
            <v>0</v>
          </cell>
          <cell r="P295">
            <v>1.1598999999999999</v>
          </cell>
          <cell r="Q295">
            <v>1.47881</v>
          </cell>
          <cell r="R295">
            <v>1.1598999999999999</v>
          </cell>
          <cell r="S295">
            <v>1.5560400000000001</v>
          </cell>
          <cell r="T295">
            <v>0.83674320000000002</v>
          </cell>
          <cell r="U295">
            <v>0.83674320000000002</v>
          </cell>
          <cell r="V295">
            <v>0.83674320000000002</v>
          </cell>
          <cell r="W295">
            <v>0.83674320000000002</v>
          </cell>
          <cell r="X295">
            <v>0.83674320000000002</v>
          </cell>
          <cell r="Y295">
            <v>0</v>
          </cell>
          <cell r="Z295">
            <v>0</v>
          </cell>
          <cell r="AA295">
            <v>0</v>
          </cell>
          <cell r="AB295">
            <v>0</v>
          </cell>
          <cell r="AC295">
            <v>0</v>
          </cell>
          <cell r="AD295">
            <v>0</v>
          </cell>
          <cell r="AE295">
            <v>0</v>
          </cell>
          <cell r="AF295">
            <v>0</v>
          </cell>
          <cell r="AG295">
            <v>0</v>
          </cell>
          <cell r="AH295">
            <v>0</v>
          </cell>
          <cell r="AI295">
            <v>6.6938399999999995E-2</v>
          </cell>
          <cell r="AJ295">
            <v>0</v>
          </cell>
          <cell r="AK295">
            <v>0</v>
          </cell>
          <cell r="AL295">
            <v>6.6938399999999995E-2</v>
          </cell>
          <cell r="AM295">
            <v>0</v>
          </cell>
          <cell r="AN295">
            <v>6.6938399999999995E-2</v>
          </cell>
        </row>
        <row r="296">
          <cell r="C296" t="str">
            <v>I_1327.7_ОЭ</v>
          </cell>
          <cell r="D296" t="str">
            <v>Н</v>
          </cell>
          <cell r="E296">
            <v>2022</v>
          </cell>
          <cell r="F296">
            <v>2023</v>
          </cell>
          <cell r="G296">
            <v>2023</v>
          </cell>
          <cell r="H296" t="str">
            <v>нд</v>
          </cell>
          <cell r="I296" t="str">
            <v>нд</v>
          </cell>
          <cell r="J296" t="str">
            <v>нд</v>
          </cell>
          <cell r="K296" t="str">
            <v>нд</v>
          </cell>
          <cell r="L296" t="str">
            <v>нд</v>
          </cell>
          <cell r="M296" t="str">
            <v>нд</v>
          </cell>
          <cell r="N296" t="str">
            <v>нд</v>
          </cell>
          <cell r="O296">
            <v>0</v>
          </cell>
          <cell r="P296">
            <v>1.1598999999999999</v>
          </cell>
          <cell r="Q296">
            <v>1.47881</v>
          </cell>
          <cell r="R296">
            <v>1.1598999999999999</v>
          </cell>
          <cell r="S296">
            <v>1.5560400000000001</v>
          </cell>
          <cell r="T296">
            <v>0.83674320000000002</v>
          </cell>
          <cell r="U296">
            <v>0.83674320000000002</v>
          </cell>
          <cell r="V296">
            <v>0.83674320000000002</v>
          </cell>
          <cell r="W296">
            <v>0.83674320000000002</v>
          </cell>
          <cell r="X296">
            <v>0.83674320000000002</v>
          </cell>
          <cell r="Y296">
            <v>0</v>
          </cell>
          <cell r="Z296">
            <v>0</v>
          </cell>
          <cell r="AA296">
            <v>0</v>
          </cell>
          <cell r="AB296">
            <v>0</v>
          </cell>
          <cell r="AC296">
            <v>0</v>
          </cell>
          <cell r="AD296">
            <v>0</v>
          </cell>
          <cell r="AE296">
            <v>0</v>
          </cell>
          <cell r="AF296">
            <v>0</v>
          </cell>
          <cell r="AG296">
            <v>0</v>
          </cell>
          <cell r="AH296">
            <v>0</v>
          </cell>
          <cell r="AI296">
            <v>6.6938399999999995E-2</v>
          </cell>
          <cell r="AJ296">
            <v>0</v>
          </cell>
          <cell r="AK296">
            <v>0</v>
          </cell>
          <cell r="AL296">
            <v>6.6938399999999995E-2</v>
          </cell>
          <cell r="AM296">
            <v>0</v>
          </cell>
          <cell r="AN296">
            <v>6.6938399999999995E-2</v>
          </cell>
        </row>
        <row r="297">
          <cell r="C297" t="str">
            <v>I_1328.4_ОЭ</v>
          </cell>
          <cell r="D297" t="str">
            <v>Н</v>
          </cell>
          <cell r="E297">
            <v>2023</v>
          </cell>
          <cell r="F297">
            <v>2024</v>
          </cell>
          <cell r="G297">
            <v>2024</v>
          </cell>
          <cell r="H297" t="str">
            <v>нд</v>
          </cell>
          <cell r="I297" t="str">
            <v>нд</v>
          </cell>
          <cell r="J297" t="str">
            <v>нд</v>
          </cell>
          <cell r="K297" t="str">
            <v>нд</v>
          </cell>
          <cell r="L297" t="str">
            <v>нд</v>
          </cell>
          <cell r="M297" t="str">
            <v>нд</v>
          </cell>
          <cell r="N297" t="str">
            <v>нд</v>
          </cell>
          <cell r="O297">
            <v>0</v>
          </cell>
          <cell r="P297">
            <v>1.1598999999999999</v>
          </cell>
          <cell r="Q297">
            <v>1.5387900000000001</v>
          </cell>
          <cell r="R297">
            <v>1.1598999999999999</v>
          </cell>
          <cell r="S297">
            <v>1.62923</v>
          </cell>
          <cell r="T297">
            <v>0.98085239999999996</v>
          </cell>
          <cell r="U297">
            <v>0.98085239999999996</v>
          </cell>
          <cell r="V297">
            <v>0.98085239999999996</v>
          </cell>
          <cell r="W297">
            <v>0.98085239999999996</v>
          </cell>
          <cell r="X297">
            <v>0.98085239999999996</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row>
        <row r="298">
          <cell r="C298" t="str">
            <v>I_1328_ОЭ</v>
          </cell>
          <cell r="D298" t="str">
            <v>Н</v>
          </cell>
          <cell r="E298">
            <v>2023</v>
          </cell>
          <cell r="F298">
            <v>2024</v>
          </cell>
          <cell r="G298">
            <v>2024</v>
          </cell>
          <cell r="H298" t="str">
            <v>нд</v>
          </cell>
          <cell r="I298" t="str">
            <v>нд</v>
          </cell>
          <cell r="J298" t="str">
            <v>нд</v>
          </cell>
          <cell r="K298" t="str">
            <v>нд</v>
          </cell>
          <cell r="L298" t="str">
            <v>нд</v>
          </cell>
          <cell r="M298" t="str">
            <v>нд</v>
          </cell>
          <cell r="N298" t="str">
            <v>нд</v>
          </cell>
          <cell r="O298">
            <v>0</v>
          </cell>
          <cell r="P298">
            <v>1.1598999999999999</v>
          </cell>
          <cell r="Q298">
            <v>1.5387900000000001</v>
          </cell>
          <cell r="R298">
            <v>1.1598999999999999</v>
          </cell>
          <cell r="S298">
            <v>1.62923</v>
          </cell>
          <cell r="T298">
            <v>0.98085239999999996</v>
          </cell>
          <cell r="U298">
            <v>0.98085239999999996</v>
          </cell>
          <cell r="V298">
            <v>0.98085239999999996</v>
          </cell>
          <cell r="W298">
            <v>0.98085239999999996</v>
          </cell>
          <cell r="X298">
            <v>0.98085239999999996</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row>
        <row r="299">
          <cell r="C299" t="str">
            <v>K_494.4_КуЭ</v>
          </cell>
          <cell r="D299" t="str">
            <v>Н</v>
          </cell>
          <cell r="E299">
            <v>2021</v>
          </cell>
          <cell r="F299">
            <v>2022</v>
          </cell>
          <cell r="G299">
            <v>2022</v>
          </cell>
          <cell r="H299" t="str">
            <v>нд</v>
          </cell>
          <cell r="I299" t="str">
            <v>нд</v>
          </cell>
          <cell r="J299" t="str">
            <v>нд</v>
          </cell>
          <cell r="K299" t="str">
            <v>нд</v>
          </cell>
          <cell r="L299" t="str">
            <v>нд</v>
          </cell>
          <cell r="M299" t="str">
            <v>нд</v>
          </cell>
          <cell r="N299" t="str">
            <v>нд</v>
          </cell>
          <cell r="O299">
            <v>0</v>
          </cell>
          <cell r="P299">
            <v>1.17004</v>
          </cell>
          <cell r="Q299">
            <v>1.4404999999999999</v>
          </cell>
          <cell r="R299">
            <v>1.17004</v>
          </cell>
          <cell r="S299">
            <v>1.4938100000000001</v>
          </cell>
          <cell r="T299">
            <v>1.4010775900000001</v>
          </cell>
          <cell r="U299">
            <v>1.4010775900000001</v>
          </cell>
          <cell r="V299">
            <v>1.4010775900000001</v>
          </cell>
          <cell r="W299">
            <v>1.4010775900000001</v>
          </cell>
          <cell r="X299">
            <v>1.4010775900000001</v>
          </cell>
          <cell r="Y299">
            <v>0.2</v>
          </cell>
          <cell r="Z299">
            <v>0</v>
          </cell>
          <cell r="AA299">
            <v>0</v>
          </cell>
          <cell r="AB299">
            <v>0.2</v>
          </cell>
          <cell r="AC299">
            <v>0</v>
          </cell>
          <cell r="AD299">
            <v>0.2</v>
          </cell>
          <cell r="AE299">
            <v>0</v>
          </cell>
          <cell r="AF299">
            <v>0</v>
          </cell>
          <cell r="AG299">
            <v>0.2</v>
          </cell>
          <cell r="AH299">
            <v>0</v>
          </cell>
          <cell r="AI299">
            <v>1.2010775899999999</v>
          </cell>
          <cell r="AJ299">
            <v>0</v>
          </cell>
          <cell r="AK299">
            <v>0</v>
          </cell>
          <cell r="AL299">
            <v>1.2010775899999999</v>
          </cell>
          <cell r="AM299">
            <v>0</v>
          </cell>
          <cell r="AN299">
            <v>1.2010775899999999</v>
          </cell>
        </row>
        <row r="300">
          <cell r="C300" t="str">
            <v>I_61в2.1_АЭ</v>
          </cell>
          <cell r="D300" t="str">
            <v>И</v>
          </cell>
          <cell r="E300">
            <v>2018</v>
          </cell>
          <cell r="F300">
            <v>2027</v>
          </cell>
          <cell r="G300" t="str">
            <v>нд</v>
          </cell>
          <cell r="H300" t="str">
            <v>нд</v>
          </cell>
          <cell r="I300" t="str">
            <v>нд</v>
          </cell>
          <cell r="J300" t="str">
            <v>нд</v>
          </cell>
          <cell r="K300" t="str">
            <v>нд</v>
          </cell>
          <cell r="L300" t="str">
            <v>нд</v>
          </cell>
          <cell r="M300" t="str">
            <v>нд</v>
          </cell>
          <cell r="N300" t="str">
            <v>нд</v>
          </cell>
          <cell r="O300">
            <v>7.0999999999999994E-2</v>
          </cell>
          <cell r="P300">
            <v>1.18296</v>
          </cell>
          <cell r="Q300">
            <v>1.38429</v>
          </cell>
          <cell r="R300">
            <v>1.18296</v>
          </cell>
          <cell r="S300">
            <v>1.86774</v>
          </cell>
          <cell r="T300">
            <v>0.49525424000000001</v>
          </cell>
          <cell r="U300">
            <v>7.0999999999999994E-2</v>
          </cell>
          <cell r="V300">
            <v>0.42425424</v>
          </cell>
          <cell r="W300">
            <v>0.42425424</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row>
        <row r="301">
          <cell r="C301" t="str">
            <v>I_1327.3_ОЭ</v>
          </cell>
          <cell r="D301" t="str">
            <v>Н</v>
          </cell>
          <cell r="E301">
            <v>2022</v>
          </cell>
          <cell r="F301">
            <v>2023</v>
          </cell>
          <cell r="G301">
            <v>2023</v>
          </cell>
          <cell r="H301" t="str">
            <v>нд</v>
          </cell>
          <cell r="I301" t="str">
            <v>нд</v>
          </cell>
          <cell r="J301" t="str">
            <v>нд</v>
          </cell>
          <cell r="K301" t="str">
            <v>нд</v>
          </cell>
          <cell r="L301" t="str">
            <v>нд</v>
          </cell>
          <cell r="M301" t="str">
            <v>нд</v>
          </cell>
          <cell r="N301" t="str">
            <v>нд</v>
          </cell>
          <cell r="O301">
            <v>0</v>
          </cell>
          <cell r="P301">
            <v>1.1880500000000001</v>
          </cell>
          <cell r="Q301">
            <v>1.5146999999999999</v>
          </cell>
          <cell r="R301">
            <v>1.1880500000000001</v>
          </cell>
          <cell r="S301">
            <v>1.5938000000000001</v>
          </cell>
          <cell r="T301">
            <v>0.83674320000000002</v>
          </cell>
          <cell r="U301">
            <v>0.83674320000000002</v>
          </cell>
          <cell r="V301">
            <v>0.83674320000000002</v>
          </cell>
          <cell r="W301">
            <v>0.83674320000000002</v>
          </cell>
          <cell r="X301">
            <v>0.83674320000000002</v>
          </cell>
          <cell r="Y301">
            <v>0</v>
          </cell>
          <cell r="Z301">
            <v>0</v>
          </cell>
          <cell r="AA301">
            <v>0</v>
          </cell>
          <cell r="AB301">
            <v>0</v>
          </cell>
          <cell r="AC301">
            <v>0</v>
          </cell>
          <cell r="AD301">
            <v>0</v>
          </cell>
          <cell r="AE301">
            <v>0</v>
          </cell>
          <cell r="AF301">
            <v>0</v>
          </cell>
          <cell r="AG301">
            <v>0</v>
          </cell>
          <cell r="AH301">
            <v>0</v>
          </cell>
          <cell r="AI301">
            <v>6.6938399999999995E-2</v>
          </cell>
          <cell r="AJ301">
            <v>0</v>
          </cell>
          <cell r="AK301">
            <v>0</v>
          </cell>
          <cell r="AL301">
            <v>6.6938399999999995E-2</v>
          </cell>
          <cell r="AM301">
            <v>0</v>
          </cell>
          <cell r="AN301">
            <v>6.6938399999999995E-2</v>
          </cell>
        </row>
        <row r="302">
          <cell r="C302" t="str">
            <v>I_1328.8_ОЭ</v>
          </cell>
          <cell r="D302" t="str">
            <v>Н</v>
          </cell>
          <cell r="E302">
            <v>2023</v>
          </cell>
          <cell r="F302">
            <v>2024</v>
          </cell>
          <cell r="G302">
            <v>2024</v>
          </cell>
          <cell r="H302" t="str">
            <v>нд</v>
          </cell>
          <cell r="I302" t="str">
            <v>нд</v>
          </cell>
          <cell r="J302" t="str">
            <v>нд</v>
          </cell>
          <cell r="K302" t="str">
            <v>нд</v>
          </cell>
          <cell r="L302" t="str">
            <v>нд</v>
          </cell>
          <cell r="M302" t="str">
            <v>нд</v>
          </cell>
          <cell r="N302" t="str">
            <v>нд</v>
          </cell>
          <cell r="O302">
            <v>0</v>
          </cell>
          <cell r="P302">
            <v>1.1880500000000001</v>
          </cell>
          <cell r="Q302">
            <v>1.5761400000000001</v>
          </cell>
          <cell r="R302">
            <v>1.1880500000000001</v>
          </cell>
          <cell r="S302">
            <v>1.6687700000000001</v>
          </cell>
          <cell r="T302">
            <v>0.98085239999999996</v>
          </cell>
          <cell r="U302">
            <v>0.98085239999999996</v>
          </cell>
          <cell r="V302">
            <v>0.98085239999999996</v>
          </cell>
          <cell r="W302">
            <v>0.98085239999999996</v>
          </cell>
          <cell r="X302">
            <v>0.98085239999999996</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row>
        <row r="303">
          <cell r="C303" t="str">
            <v>K_494.11_КуЭ</v>
          </cell>
          <cell r="D303" t="str">
            <v>Н</v>
          </cell>
          <cell r="E303">
            <v>2022</v>
          </cell>
          <cell r="F303">
            <v>2023</v>
          </cell>
          <cell r="G303">
            <v>2023</v>
          </cell>
          <cell r="H303" t="str">
            <v>нд</v>
          </cell>
          <cell r="I303" t="str">
            <v>нд</v>
          </cell>
          <cell r="J303" t="str">
            <v>нд</v>
          </cell>
          <cell r="K303" t="str">
            <v>нд</v>
          </cell>
          <cell r="L303" t="str">
            <v>нд</v>
          </cell>
          <cell r="M303" t="str">
            <v>нд</v>
          </cell>
          <cell r="N303" t="str">
            <v>нд</v>
          </cell>
          <cell r="O303">
            <v>0</v>
          </cell>
          <cell r="P303">
            <v>1.19323</v>
          </cell>
          <cell r="Q303">
            <v>1.50972</v>
          </cell>
          <cell r="R303">
            <v>1.19323</v>
          </cell>
          <cell r="S303">
            <v>1.5950800000000001</v>
          </cell>
          <cell r="T303">
            <v>1.26752412</v>
          </cell>
          <cell r="U303">
            <v>1.26752412</v>
          </cell>
          <cell r="V303">
            <v>1.26752412</v>
          </cell>
          <cell r="W303">
            <v>1.26752412</v>
          </cell>
          <cell r="X303">
            <v>1.26752412</v>
          </cell>
          <cell r="Y303">
            <v>0</v>
          </cell>
          <cell r="Z303">
            <v>0</v>
          </cell>
          <cell r="AA303">
            <v>0</v>
          </cell>
          <cell r="AB303">
            <v>0</v>
          </cell>
          <cell r="AC303">
            <v>0</v>
          </cell>
          <cell r="AD303">
            <v>0</v>
          </cell>
          <cell r="AE303">
            <v>0</v>
          </cell>
          <cell r="AF303">
            <v>0</v>
          </cell>
          <cell r="AG303">
            <v>0</v>
          </cell>
          <cell r="AH303">
            <v>0</v>
          </cell>
          <cell r="AI303">
            <v>0.2</v>
          </cell>
          <cell r="AJ303">
            <v>0</v>
          </cell>
          <cell r="AK303">
            <v>0</v>
          </cell>
          <cell r="AL303">
            <v>0.2</v>
          </cell>
          <cell r="AM303">
            <v>0</v>
          </cell>
          <cell r="AN303">
            <v>0.2</v>
          </cell>
        </row>
        <row r="304">
          <cell r="C304" t="str">
            <v>I_118в5_АЭ</v>
          </cell>
          <cell r="D304" t="str">
            <v>И</v>
          </cell>
          <cell r="E304">
            <v>2018</v>
          </cell>
          <cell r="F304">
            <v>2027</v>
          </cell>
          <cell r="G304">
            <v>2022</v>
          </cell>
          <cell r="H304" t="str">
            <v>нд</v>
          </cell>
          <cell r="I304" t="str">
            <v>нд</v>
          </cell>
          <cell r="J304" t="str">
            <v>нд</v>
          </cell>
          <cell r="K304" t="str">
            <v>нд</v>
          </cell>
          <cell r="L304" t="str">
            <v>нд</v>
          </cell>
          <cell r="M304" t="str">
            <v>нд</v>
          </cell>
          <cell r="N304" t="str">
            <v>нд</v>
          </cell>
          <cell r="O304">
            <v>3.7000000000000005E-2</v>
          </cell>
          <cell r="P304">
            <v>1.21458</v>
          </cell>
          <cell r="Q304">
            <v>1.39249</v>
          </cell>
          <cell r="R304">
            <v>1.21458</v>
          </cell>
          <cell r="S304">
            <v>1.50908</v>
          </cell>
          <cell r="T304">
            <v>0.88271186000000001</v>
          </cell>
          <cell r="U304">
            <v>0.87605186999999995</v>
          </cell>
          <cell r="V304">
            <v>0.84571185999999998</v>
          </cell>
          <cell r="W304">
            <v>0.84571185999999998</v>
          </cell>
          <cell r="X304">
            <v>0.83905187000000003</v>
          </cell>
          <cell r="Y304">
            <v>0</v>
          </cell>
          <cell r="Z304">
            <v>0</v>
          </cell>
          <cell r="AA304">
            <v>0</v>
          </cell>
          <cell r="AB304">
            <v>0</v>
          </cell>
          <cell r="AC304">
            <v>0</v>
          </cell>
          <cell r="AD304">
            <v>0.48944692000000001</v>
          </cell>
          <cell r="AE304">
            <v>0</v>
          </cell>
          <cell r="AF304">
            <v>0</v>
          </cell>
          <cell r="AG304">
            <v>0.48944692000000001</v>
          </cell>
          <cell r="AH304">
            <v>0</v>
          </cell>
          <cell r="AI304">
            <v>0</v>
          </cell>
          <cell r="AJ304">
            <v>0</v>
          </cell>
          <cell r="AK304">
            <v>0</v>
          </cell>
          <cell r="AL304">
            <v>0</v>
          </cell>
          <cell r="AM304">
            <v>0</v>
          </cell>
          <cell r="AN304">
            <v>0.34960495000000003</v>
          </cell>
        </row>
        <row r="305">
          <cell r="C305" t="str">
            <v>J_1381_ОЭ</v>
          </cell>
          <cell r="D305" t="str">
            <v>С</v>
          </cell>
          <cell r="E305">
            <v>2021</v>
          </cell>
          <cell r="F305">
            <v>2023</v>
          </cell>
          <cell r="G305">
            <v>2022</v>
          </cell>
          <cell r="H305" t="str">
            <v>нд</v>
          </cell>
          <cell r="I305" t="str">
            <v>нд</v>
          </cell>
          <cell r="J305" t="str">
            <v>нд</v>
          </cell>
          <cell r="K305">
            <v>0.19519979000000001</v>
          </cell>
          <cell r="L305">
            <v>1.1470896799999999</v>
          </cell>
          <cell r="M305">
            <v>44256</v>
          </cell>
          <cell r="N305" t="str">
            <v>нд</v>
          </cell>
          <cell r="O305">
            <v>0</v>
          </cell>
          <cell r="P305">
            <v>1.2495499999999999</v>
          </cell>
          <cell r="Q305">
            <v>1.57362</v>
          </cell>
          <cell r="R305">
            <v>1.22868</v>
          </cell>
          <cell r="S305">
            <v>1.5297700000000001</v>
          </cell>
          <cell r="T305">
            <v>1.2021500000000001</v>
          </cell>
          <cell r="U305">
            <v>1.2021500000000001</v>
          </cell>
          <cell r="V305">
            <v>1.2021500000000001</v>
          </cell>
          <cell r="W305">
            <v>1.2021500000000001</v>
          </cell>
          <cell r="X305">
            <v>1.2021500000000001</v>
          </cell>
          <cell r="Y305">
            <v>0</v>
          </cell>
          <cell r="Z305">
            <v>0</v>
          </cell>
          <cell r="AA305">
            <v>0</v>
          </cell>
          <cell r="AB305">
            <v>0</v>
          </cell>
          <cell r="AC305">
            <v>0</v>
          </cell>
          <cell r="AD305">
            <v>0.8</v>
          </cell>
          <cell r="AE305">
            <v>0</v>
          </cell>
          <cell r="AF305">
            <v>0</v>
          </cell>
          <cell r="AG305">
            <v>0.8</v>
          </cell>
          <cell r="AH305">
            <v>0</v>
          </cell>
          <cell r="AI305">
            <v>0.63529999999999998</v>
          </cell>
          <cell r="AJ305">
            <v>0</v>
          </cell>
          <cell r="AK305">
            <v>0</v>
          </cell>
          <cell r="AL305">
            <v>0.63529999999999998</v>
          </cell>
          <cell r="AM305">
            <v>0</v>
          </cell>
          <cell r="AN305">
            <v>0.40215000000000001</v>
          </cell>
        </row>
        <row r="306">
          <cell r="C306" t="str">
            <v>I_118в3_АЭ</v>
          </cell>
          <cell r="D306" t="str">
            <v>И</v>
          </cell>
          <cell r="E306">
            <v>2018</v>
          </cell>
          <cell r="F306">
            <v>2027</v>
          </cell>
          <cell r="G306">
            <v>2022</v>
          </cell>
          <cell r="H306" t="str">
            <v>нд</v>
          </cell>
          <cell r="I306" t="str">
            <v>нд</v>
          </cell>
          <cell r="J306" t="str">
            <v>нд</v>
          </cell>
          <cell r="K306" t="str">
            <v>нд</v>
          </cell>
          <cell r="L306" t="str">
            <v>нд</v>
          </cell>
          <cell r="M306" t="str">
            <v>нд</v>
          </cell>
          <cell r="N306" t="str">
            <v>нд</v>
          </cell>
          <cell r="O306">
            <v>2.1999999999999999E-2</v>
          </cell>
          <cell r="P306">
            <v>1.2845899999999999</v>
          </cell>
          <cell r="Q306">
            <v>1.4757800000000001</v>
          </cell>
          <cell r="R306">
            <v>1.2845899999999999</v>
          </cell>
          <cell r="S306">
            <v>1.6002799999999999</v>
          </cell>
          <cell r="T306">
            <v>1.1216949199999999</v>
          </cell>
          <cell r="U306">
            <v>1.11773492</v>
          </cell>
          <cell r="V306">
            <v>1.0996949199999999</v>
          </cell>
          <cell r="W306">
            <v>1.0996949199999999</v>
          </cell>
          <cell r="X306">
            <v>1.0957349199999999</v>
          </cell>
          <cell r="Y306">
            <v>0</v>
          </cell>
          <cell r="Z306">
            <v>0</v>
          </cell>
          <cell r="AA306">
            <v>0</v>
          </cell>
          <cell r="AB306">
            <v>0</v>
          </cell>
          <cell r="AC306">
            <v>0</v>
          </cell>
          <cell r="AD306">
            <v>0.63917869999999999</v>
          </cell>
          <cell r="AE306">
            <v>0</v>
          </cell>
          <cell r="AF306">
            <v>0</v>
          </cell>
          <cell r="AG306">
            <v>0.63917869999999999</v>
          </cell>
          <cell r="AH306">
            <v>0</v>
          </cell>
          <cell r="AI306">
            <v>0</v>
          </cell>
          <cell r="AJ306">
            <v>0</v>
          </cell>
          <cell r="AK306">
            <v>0</v>
          </cell>
          <cell r="AL306">
            <v>0</v>
          </cell>
          <cell r="AM306">
            <v>0</v>
          </cell>
          <cell r="AN306">
            <v>0.45655622000000001</v>
          </cell>
        </row>
        <row r="307">
          <cell r="C307" t="str">
            <v>I_118в2_АЭ</v>
          </cell>
          <cell r="D307" t="str">
            <v>И</v>
          </cell>
          <cell r="E307">
            <v>2018</v>
          </cell>
          <cell r="F307">
            <v>2027</v>
          </cell>
          <cell r="G307">
            <v>2022</v>
          </cell>
          <cell r="H307" t="str">
            <v>нд</v>
          </cell>
          <cell r="I307" t="str">
            <v>нд</v>
          </cell>
          <cell r="J307" t="str">
            <v>нд</v>
          </cell>
          <cell r="K307" t="str">
            <v>нд</v>
          </cell>
          <cell r="L307" t="str">
            <v>нд</v>
          </cell>
          <cell r="M307" t="str">
            <v>нд</v>
          </cell>
          <cell r="N307" t="str">
            <v>нд</v>
          </cell>
          <cell r="O307">
            <v>2.4E-2</v>
          </cell>
          <cell r="P307">
            <v>1.2882</v>
          </cell>
          <cell r="Q307">
            <v>1.47906</v>
          </cell>
          <cell r="R307">
            <v>1.2882</v>
          </cell>
          <cell r="S307">
            <v>1.6042799999999999</v>
          </cell>
          <cell r="T307">
            <v>0.96101694999999998</v>
          </cell>
          <cell r="U307">
            <v>0.95551693999999998</v>
          </cell>
          <cell r="V307">
            <v>0.93701694999999996</v>
          </cell>
          <cell r="W307">
            <v>0.93701694999999996</v>
          </cell>
          <cell r="X307">
            <v>0.93151693999999996</v>
          </cell>
          <cell r="Y307">
            <v>0</v>
          </cell>
          <cell r="Z307">
            <v>0</v>
          </cell>
          <cell r="AA307">
            <v>0</v>
          </cell>
          <cell r="AB307">
            <v>0</v>
          </cell>
          <cell r="AC307">
            <v>0</v>
          </cell>
          <cell r="AD307">
            <v>0.54338487999999996</v>
          </cell>
          <cell r="AE307">
            <v>0</v>
          </cell>
          <cell r="AF307">
            <v>0</v>
          </cell>
          <cell r="AG307">
            <v>0.54338487999999996</v>
          </cell>
          <cell r="AH307">
            <v>0</v>
          </cell>
          <cell r="AI307">
            <v>0</v>
          </cell>
          <cell r="AJ307">
            <v>0</v>
          </cell>
          <cell r="AK307">
            <v>0</v>
          </cell>
          <cell r="AL307">
            <v>0</v>
          </cell>
          <cell r="AM307">
            <v>0</v>
          </cell>
          <cell r="AN307">
            <v>0.38813206</v>
          </cell>
        </row>
        <row r="308">
          <cell r="C308" t="str">
            <v>I_1327.2_ОЭ</v>
          </cell>
          <cell r="D308" t="str">
            <v>Н</v>
          </cell>
          <cell r="E308">
            <v>2022</v>
          </cell>
          <cell r="F308">
            <v>2023</v>
          </cell>
          <cell r="G308">
            <v>2023</v>
          </cell>
          <cell r="H308" t="str">
            <v>нд</v>
          </cell>
          <cell r="I308" t="str">
            <v>нд</v>
          </cell>
          <cell r="J308" t="str">
            <v>нд</v>
          </cell>
          <cell r="K308" t="str">
            <v>нд</v>
          </cell>
          <cell r="L308" t="str">
            <v>нд</v>
          </cell>
          <cell r="M308" t="str">
            <v>нд</v>
          </cell>
          <cell r="N308" t="str">
            <v>нд</v>
          </cell>
          <cell r="O308">
            <v>0</v>
          </cell>
          <cell r="P308">
            <v>1.2884199999999999</v>
          </cell>
          <cell r="Q308">
            <v>1.6426700000000001</v>
          </cell>
          <cell r="R308">
            <v>1.2884199999999999</v>
          </cell>
          <cell r="S308">
            <v>1.72845</v>
          </cell>
          <cell r="T308">
            <v>0.83674320000000002</v>
          </cell>
          <cell r="U308">
            <v>0.83674320000000002</v>
          </cell>
          <cell r="V308">
            <v>0.83674320000000002</v>
          </cell>
          <cell r="W308">
            <v>0.83674320000000002</v>
          </cell>
          <cell r="X308">
            <v>0.83674320000000002</v>
          </cell>
          <cell r="Y308">
            <v>0</v>
          </cell>
          <cell r="Z308">
            <v>0</v>
          </cell>
          <cell r="AA308">
            <v>0</v>
          </cell>
          <cell r="AB308">
            <v>0</v>
          </cell>
          <cell r="AC308">
            <v>0</v>
          </cell>
          <cell r="AD308">
            <v>0</v>
          </cell>
          <cell r="AE308">
            <v>0</v>
          </cell>
          <cell r="AF308">
            <v>0</v>
          </cell>
          <cell r="AG308">
            <v>0</v>
          </cell>
          <cell r="AH308">
            <v>0</v>
          </cell>
          <cell r="AI308">
            <v>6.6938399999999995E-2</v>
          </cell>
          <cell r="AJ308">
            <v>0</v>
          </cell>
          <cell r="AK308">
            <v>0</v>
          </cell>
          <cell r="AL308">
            <v>6.6938399999999995E-2</v>
          </cell>
          <cell r="AM308">
            <v>0</v>
          </cell>
          <cell r="AN308">
            <v>6.6938399999999995E-2</v>
          </cell>
        </row>
        <row r="309">
          <cell r="C309" t="str">
            <v>I_1328.5_ОЭ</v>
          </cell>
          <cell r="D309" t="str">
            <v>Н</v>
          </cell>
          <cell r="E309">
            <v>2023</v>
          </cell>
          <cell r="F309">
            <v>2024</v>
          </cell>
          <cell r="G309">
            <v>2024</v>
          </cell>
          <cell r="H309" t="str">
            <v>нд</v>
          </cell>
          <cell r="I309" t="str">
            <v>нд</v>
          </cell>
          <cell r="J309" t="str">
            <v>нд</v>
          </cell>
          <cell r="K309" t="str">
            <v>нд</v>
          </cell>
          <cell r="L309" t="str">
            <v>нд</v>
          </cell>
          <cell r="M309" t="str">
            <v>нд</v>
          </cell>
          <cell r="N309" t="str">
            <v>нд</v>
          </cell>
          <cell r="O309">
            <v>0</v>
          </cell>
          <cell r="P309">
            <v>1.2884199999999999</v>
          </cell>
          <cell r="Q309">
            <v>1.70929</v>
          </cell>
          <cell r="R309">
            <v>1.2884199999999999</v>
          </cell>
          <cell r="S309">
            <v>1.80975</v>
          </cell>
          <cell r="T309">
            <v>0.98085239999999996</v>
          </cell>
          <cell r="U309">
            <v>0.98085239999999996</v>
          </cell>
          <cell r="V309">
            <v>0.98085239999999996</v>
          </cell>
          <cell r="W309">
            <v>0.98085239999999996</v>
          </cell>
          <cell r="X309">
            <v>0.98085239999999996</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row>
        <row r="310">
          <cell r="C310" t="str">
            <v>K_405.19_БЭ</v>
          </cell>
          <cell r="D310" t="str">
            <v>З</v>
          </cell>
          <cell r="E310">
            <v>2020</v>
          </cell>
          <cell r="F310">
            <v>2021</v>
          </cell>
          <cell r="G310">
            <v>2020</v>
          </cell>
          <cell r="H310" t="str">
            <v>нд</v>
          </cell>
          <cell r="I310" t="str">
            <v>нд</v>
          </cell>
          <cell r="J310" t="str">
            <v>нд</v>
          </cell>
          <cell r="K310" t="str">
            <v>нд</v>
          </cell>
          <cell r="L310" t="str">
            <v>нд</v>
          </cell>
          <cell r="M310" t="str">
            <v>нд</v>
          </cell>
          <cell r="N310">
            <v>2.5715621099999999</v>
          </cell>
          <cell r="O310">
            <v>0.66663095000000006</v>
          </cell>
          <cell r="P310">
            <v>1.3066</v>
          </cell>
          <cell r="Q310">
            <v>1.8232299999999999</v>
          </cell>
          <cell r="R310">
            <v>1.3066</v>
          </cell>
          <cell r="S310">
            <v>1.7643800000000001</v>
          </cell>
          <cell r="T310">
            <v>0.36780000000000002</v>
          </cell>
          <cell r="U310">
            <v>0.66663095000000006</v>
          </cell>
          <cell r="V310">
            <v>0.36780000000000002</v>
          </cell>
          <cell r="W310">
            <v>0.36780000000000002</v>
          </cell>
          <cell r="X310">
            <v>0</v>
          </cell>
          <cell r="Y310">
            <v>0.36780000000000002</v>
          </cell>
          <cell r="Z310">
            <v>0</v>
          </cell>
          <cell r="AA310">
            <v>0</v>
          </cell>
          <cell r="AB310">
            <v>0</v>
          </cell>
          <cell r="AC310">
            <v>0.36780000000000002</v>
          </cell>
          <cell r="AD310">
            <v>0</v>
          </cell>
          <cell r="AE310">
            <v>0</v>
          </cell>
          <cell r="AF310">
            <v>0</v>
          </cell>
          <cell r="AG310">
            <v>0</v>
          </cell>
          <cell r="AH310">
            <v>0</v>
          </cell>
          <cell r="AI310">
            <v>0</v>
          </cell>
          <cell r="AJ310">
            <v>0</v>
          </cell>
          <cell r="AK310">
            <v>0</v>
          </cell>
          <cell r="AL310">
            <v>0</v>
          </cell>
          <cell r="AM310">
            <v>0</v>
          </cell>
          <cell r="AN310">
            <v>0</v>
          </cell>
        </row>
        <row r="311">
          <cell r="C311" t="str">
            <v>H_603_ХЭ_10</v>
          </cell>
          <cell r="D311" t="str">
            <v>Н</v>
          </cell>
          <cell r="E311">
            <v>2021</v>
          </cell>
          <cell r="F311">
            <v>2021</v>
          </cell>
          <cell r="G311">
            <v>2021</v>
          </cell>
          <cell r="H311">
            <v>0.3069636</v>
          </cell>
          <cell r="I311">
            <v>1.7773608000000001</v>
          </cell>
          <cell r="J311">
            <v>43891</v>
          </cell>
          <cell r="K311">
            <v>0.3069636</v>
          </cell>
          <cell r="L311">
            <v>1.7773608000000001</v>
          </cell>
          <cell r="M311">
            <v>43891</v>
          </cell>
          <cell r="N311" t="str">
            <v>нд</v>
          </cell>
          <cell r="O311">
            <v>0</v>
          </cell>
          <cell r="P311">
            <v>1.3217399999999999</v>
          </cell>
          <cell r="Q311">
            <v>1.57725</v>
          </cell>
          <cell r="R311">
            <v>1.3217399999999999</v>
          </cell>
          <cell r="S311">
            <v>1.6188499999999999</v>
          </cell>
          <cell r="T311">
            <v>1.4951232000000001</v>
          </cell>
          <cell r="U311">
            <v>1.4951232000000001</v>
          </cell>
          <cell r="V311">
            <v>1.4951232000000001</v>
          </cell>
          <cell r="W311">
            <v>1.4951232000000001</v>
          </cell>
          <cell r="X311">
            <v>1.4951232000000001</v>
          </cell>
          <cell r="Y311">
            <v>1.4951232000000001</v>
          </cell>
          <cell r="Z311">
            <v>0</v>
          </cell>
          <cell r="AA311">
            <v>0</v>
          </cell>
          <cell r="AB311">
            <v>1.4951232000000001</v>
          </cell>
          <cell r="AC311">
            <v>0</v>
          </cell>
          <cell r="AD311">
            <v>1.4951232000000001</v>
          </cell>
          <cell r="AE311">
            <v>0</v>
          </cell>
          <cell r="AF311">
            <v>0</v>
          </cell>
          <cell r="AG311">
            <v>1.4951232000000001</v>
          </cell>
          <cell r="AH311">
            <v>0</v>
          </cell>
          <cell r="AI311">
            <v>0</v>
          </cell>
          <cell r="AJ311">
            <v>0</v>
          </cell>
          <cell r="AK311">
            <v>0</v>
          </cell>
          <cell r="AL311">
            <v>0</v>
          </cell>
          <cell r="AM311">
            <v>0</v>
          </cell>
          <cell r="AN311">
            <v>0</v>
          </cell>
        </row>
        <row r="312">
          <cell r="C312" t="str">
            <v>H_603_ХЭ_11</v>
          </cell>
          <cell r="D312" t="str">
            <v>Н</v>
          </cell>
          <cell r="E312">
            <v>2021</v>
          </cell>
          <cell r="F312">
            <v>2021</v>
          </cell>
          <cell r="G312">
            <v>2021</v>
          </cell>
          <cell r="H312">
            <v>0.3069636</v>
          </cell>
          <cell r="I312">
            <v>1.7773608000000001</v>
          </cell>
          <cell r="J312">
            <v>43891</v>
          </cell>
          <cell r="K312">
            <v>0.3069636</v>
          </cell>
          <cell r="L312">
            <v>1.7773608000000001</v>
          </cell>
          <cell r="M312">
            <v>43891</v>
          </cell>
          <cell r="N312" t="str">
            <v>нд</v>
          </cell>
          <cell r="O312">
            <v>0</v>
          </cell>
          <cell r="P312">
            <v>1.3217399999999999</v>
          </cell>
          <cell r="Q312">
            <v>1.57725</v>
          </cell>
          <cell r="R312">
            <v>1.3217399999999999</v>
          </cell>
          <cell r="S312">
            <v>1.6188499999999999</v>
          </cell>
          <cell r="T312">
            <v>1.4951232000000001</v>
          </cell>
          <cell r="U312">
            <v>1.4951232000000001</v>
          </cell>
          <cell r="V312">
            <v>1.4951232000000001</v>
          </cell>
          <cell r="W312">
            <v>1.4951232000000001</v>
          </cell>
          <cell r="X312">
            <v>1.4951232000000001</v>
          </cell>
          <cell r="Y312">
            <v>1.4951232000000001</v>
          </cell>
          <cell r="Z312">
            <v>0</v>
          </cell>
          <cell r="AA312">
            <v>0</v>
          </cell>
          <cell r="AB312">
            <v>1.4951232000000001</v>
          </cell>
          <cell r="AC312">
            <v>0</v>
          </cell>
          <cell r="AD312">
            <v>1.4951232000000001</v>
          </cell>
          <cell r="AE312">
            <v>0</v>
          </cell>
          <cell r="AF312">
            <v>0</v>
          </cell>
          <cell r="AG312">
            <v>1.4951232000000001</v>
          </cell>
          <cell r="AH312">
            <v>0</v>
          </cell>
          <cell r="AI312">
            <v>0</v>
          </cell>
          <cell r="AJ312">
            <v>0</v>
          </cell>
          <cell r="AK312">
            <v>0</v>
          </cell>
          <cell r="AL312">
            <v>0</v>
          </cell>
          <cell r="AM312">
            <v>0</v>
          </cell>
          <cell r="AN312">
            <v>0</v>
          </cell>
        </row>
        <row r="313">
          <cell r="C313" t="str">
            <v>H_603_ХЭ_12</v>
          </cell>
          <cell r="D313" t="str">
            <v>Н</v>
          </cell>
          <cell r="E313">
            <v>2021</v>
          </cell>
          <cell r="F313">
            <v>2021</v>
          </cell>
          <cell r="G313">
            <v>2021</v>
          </cell>
          <cell r="H313">
            <v>0.32955960000000001</v>
          </cell>
          <cell r="I313">
            <v>1.9011912</v>
          </cell>
          <cell r="J313">
            <v>43891</v>
          </cell>
          <cell r="K313">
            <v>0.32955960000000001</v>
          </cell>
          <cell r="L313">
            <v>1.9011912</v>
          </cell>
          <cell r="M313">
            <v>43891</v>
          </cell>
          <cell r="N313" t="str">
            <v>нд</v>
          </cell>
          <cell r="O313">
            <v>0</v>
          </cell>
          <cell r="P313">
            <v>1.3217399999999999</v>
          </cell>
          <cell r="Q313">
            <v>1.57724</v>
          </cell>
          <cell r="R313">
            <v>1.3217399999999999</v>
          </cell>
          <cell r="S313">
            <v>1.6188400000000001</v>
          </cell>
          <cell r="T313">
            <v>1.4975352</v>
          </cell>
          <cell r="U313">
            <v>1.4975352</v>
          </cell>
          <cell r="V313">
            <v>1.4975352</v>
          </cell>
          <cell r="W313">
            <v>1.4975352</v>
          </cell>
          <cell r="X313">
            <v>1.4975352</v>
          </cell>
          <cell r="Y313">
            <v>1.4975352</v>
          </cell>
          <cell r="Z313">
            <v>0</v>
          </cell>
          <cell r="AA313">
            <v>0</v>
          </cell>
          <cell r="AB313">
            <v>1.4975352</v>
          </cell>
          <cell r="AC313">
            <v>0</v>
          </cell>
          <cell r="AD313">
            <v>1.4975352</v>
          </cell>
          <cell r="AE313">
            <v>0</v>
          </cell>
          <cell r="AF313">
            <v>0</v>
          </cell>
          <cell r="AG313">
            <v>1.4975352</v>
          </cell>
          <cell r="AH313">
            <v>0</v>
          </cell>
          <cell r="AI313">
            <v>0</v>
          </cell>
          <cell r="AJ313">
            <v>0</v>
          </cell>
          <cell r="AK313">
            <v>0</v>
          </cell>
          <cell r="AL313">
            <v>0</v>
          </cell>
          <cell r="AM313">
            <v>0</v>
          </cell>
          <cell r="AN313">
            <v>0</v>
          </cell>
        </row>
        <row r="314">
          <cell r="C314" t="str">
            <v>H_603_ХЭ_13</v>
          </cell>
          <cell r="D314" t="str">
            <v>Н</v>
          </cell>
          <cell r="E314">
            <v>2021</v>
          </cell>
          <cell r="F314">
            <v>2021</v>
          </cell>
          <cell r="G314">
            <v>2021</v>
          </cell>
          <cell r="H314">
            <v>0.3069636</v>
          </cell>
          <cell r="I314">
            <v>1.7773608000000001</v>
          </cell>
          <cell r="J314">
            <v>43891</v>
          </cell>
          <cell r="K314">
            <v>0.3069636</v>
          </cell>
          <cell r="L314">
            <v>1.7773608000000001</v>
          </cell>
          <cell r="M314">
            <v>43891</v>
          </cell>
          <cell r="N314" t="str">
            <v>нд</v>
          </cell>
          <cell r="O314">
            <v>0</v>
          </cell>
          <cell r="P314">
            <v>1.3217399999999999</v>
          </cell>
          <cell r="Q314">
            <v>1.57725</v>
          </cell>
          <cell r="R314">
            <v>1.3217399999999999</v>
          </cell>
          <cell r="S314">
            <v>1.6188499999999999</v>
          </cell>
          <cell r="T314">
            <v>1.4951232000000001</v>
          </cell>
          <cell r="U314">
            <v>1.4951232000000001</v>
          </cell>
          <cell r="V314">
            <v>1.4951232000000001</v>
          </cell>
          <cell r="W314">
            <v>1.4951232000000001</v>
          </cell>
          <cell r="X314">
            <v>1.4951232000000001</v>
          </cell>
          <cell r="Y314">
            <v>1.4951232000000001</v>
          </cell>
          <cell r="Z314">
            <v>0</v>
          </cell>
          <cell r="AA314">
            <v>0</v>
          </cell>
          <cell r="AB314">
            <v>1.4951232000000001</v>
          </cell>
          <cell r="AC314">
            <v>0</v>
          </cell>
          <cell r="AD314">
            <v>1.4951232000000001</v>
          </cell>
          <cell r="AE314">
            <v>0</v>
          </cell>
          <cell r="AF314">
            <v>0</v>
          </cell>
          <cell r="AG314">
            <v>1.4951232000000001</v>
          </cell>
          <cell r="AH314">
            <v>0</v>
          </cell>
          <cell r="AI314">
            <v>0</v>
          </cell>
          <cell r="AJ314">
            <v>0</v>
          </cell>
          <cell r="AK314">
            <v>0</v>
          </cell>
          <cell r="AL314">
            <v>0</v>
          </cell>
          <cell r="AM314">
            <v>0</v>
          </cell>
          <cell r="AN314">
            <v>0</v>
          </cell>
        </row>
        <row r="315">
          <cell r="C315" t="str">
            <v>H_603_ХЭ_14</v>
          </cell>
          <cell r="D315" t="str">
            <v>Н</v>
          </cell>
          <cell r="E315">
            <v>2021</v>
          </cell>
          <cell r="F315">
            <v>2021</v>
          </cell>
          <cell r="G315">
            <v>2021</v>
          </cell>
          <cell r="H315">
            <v>0.3069636</v>
          </cell>
          <cell r="I315">
            <v>1.7773608000000001</v>
          </cell>
          <cell r="J315">
            <v>43891</v>
          </cell>
          <cell r="K315">
            <v>0.3069636</v>
          </cell>
          <cell r="L315">
            <v>1.7773608000000001</v>
          </cell>
          <cell r="M315">
            <v>43891</v>
          </cell>
          <cell r="N315" t="str">
            <v>нд</v>
          </cell>
          <cell r="O315">
            <v>0</v>
          </cell>
          <cell r="P315">
            <v>1.3217399999999999</v>
          </cell>
          <cell r="Q315">
            <v>1.57725</v>
          </cell>
          <cell r="R315">
            <v>1.3217399999999999</v>
          </cell>
          <cell r="S315">
            <v>1.6188499999999999</v>
          </cell>
          <cell r="T315">
            <v>1.4951232000000001</v>
          </cell>
          <cell r="U315">
            <v>1.4951232000000001</v>
          </cell>
          <cell r="V315">
            <v>1.4951232000000001</v>
          </cell>
          <cell r="W315">
            <v>1.4951232000000001</v>
          </cell>
          <cell r="X315">
            <v>1.4951232000000001</v>
          </cell>
          <cell r="Y315">
            <v>1.4951232000000001</v>
          </cell>
          <cell r="Z315">
            <v>0</v>
          </cell>
          <cell r="AA315">
            <v>0</v>
          </cell>
          <cell r="AB315">
            <v>1.4951232000000001</v>
          </cell>
          <cell r="AC315">
            <v>0</v>
          </cell>
          <cell r="AD315">
            <v>1.4951232000000001</v>
          </cell>
          <cell r="AE315">
            <v>0</v>
          </cell>
          <cell r="AF315">
            <v>0</v>
          </cell>
          <cell r="AG315">
            <v>1.4951232000000001</v>
          </cell>
          <cell r="AH315">
            <v>0</v>
          </cell>
          <cell r="AI315">
            <v>0</v>
          </cell>
          <cell r="AJ315">
            <v>0</v>
          </cell>
          <cell r="AK315">
            <v>0</v>
          </cell>
          <cell r="AL315">
            <v>0</v>
          </cell>
          <cell r="AM315">
            <v>0</v>
          </cell>
          <cell r="AN315">
            <v>0</v>
          </cell>
        </row>
        <row r="316">
          <cell r="C316" t="str">
            <v>H_603_ХЭ_4</v>
          </cell>
          <cell r="D316" t="str">
            <v>Н</v>
          </cell>
          <cell r="E316">
            <v>2021</v>
          </cell>
          <cell r="F316">
            <v>2021</v>
          </cell>
          <cell r="G316">
            <v>2021</v>
          </cell>
          <cell r="H316">
            <v>0.3069636</v>
          </cell>
          <cell r="I316">
            <v>1.7773608000000001</v>
          </cell>
          <cell r="J316">
            <v>43891</v>
          </cell>
          <cell r="K316">
            <v>0.3069636</v>
          </cell>
          <cell r="L316">
            <v>1.7773608000000001</v>
          </cell>
          <cell r="M316">
            <v>43891</v>
          </cell>
          <cell r="N316" t="str">
            <v>нд</v>
          </cell>
          <cell r="O316">
            <v>0</v>
          </cell>
          <cell r="P316">
            <v>1.3217399999999999</v>
          </cell>
          <cell r="Q316">
            <v>1.57725</v>
          </cell>
          <cell r="R316">
            <v>1.3217399999999999</v>
          </cell>
          <cell r="S316">
            <v>1.6188499999999999</v>
          </cell>
          <cell r="T316">
            <v>1.4951232000000001</v>
          </cell>
          <cell r="U316">
            <v>1.4951232000000001</v>
          </cell>
          <cell r="V316">
            <v>1.4951232000000001</v>
          </cell>
          <cell r="W316">
            <v>1.4951232000000001</v>
          </cell>
          <cell r="X316">
            <v>1.4951232000000001</v>
          </cell>
          <cell r="Y316">
            <v>1.4951232000000001</v>
          </cell>
          <cell r="Z316">
            <v>0</v>
          </cell>
          <cell r="AA316">
            <v>0</v>
          </cell>
          <cell r="AB316">
            <v>1.4951232000000001</v>
          </cell>
          <cell r="AC316">
            <v>0</v>
          </cell>
          <cell r="AD316">
            <v>1.4951232000000001</v>
          </cell>
          <cell r="AE316">
            <v>0</v>
          </cell>
          <cell r="AF316">
            <v>0</v>
          </cell>
          <cell r="AG316">
            <v>1.4951232000000001</v>
          </cell>
          <cell r="AH316">
            <v>0</v>
          </cell>
          <cell r="AI316">
            <v>0</v>
          </cell>
          <cell r="AJ316">
            <v>0</v>
          </cell>
          <cell r="AK316">
            <v>0</v>
          </cell>
          <cell r="AL316">
            <v>0</v>
          </cell>
          <cell r="AM316">
            <v>0</v>
          </cell>
          <cell r="AN316">
            <v>0</v>
          </cell>
        </row>
        <row r="317">
          <cell r="C317" t="str">
            <v>H_603_ХЭ_5</v>
          </cell>
          <cell r="D317" t="str">
            <v>Н</v>
          </cell>
          <cell r="E317">
            <v>2021</v>
          </cell>
          <cell r="F317">
            <v>2021</v>
          </cell>
          <cell r="G317">
            <v>2021</v>
          </cell>
          <cell r="H317">
            <v>0.3069636</v>
          </cell>
          <cell r="I317">
            <v>1.7773608000000001</v>
          </cell>
          <cell r="J317">
            <v>43891</v>
          </cell>
          <cell r="K317">
            <v>0.3069636</v>
          </cell>
          <cell r="L317">
            <v>1.7773608000000001</v>
          </cell>
          <cell r="M317">
            <v>43891</v>
          </cell>
          <cell r="N317" t="str">
            <v>нд</v>
          </cell>
          <cell r="O317">
            <v>0</v>
          </cell>
          <cell r="P317">
            <v>1.3217399999999999</v>
          </cell>
          <cell r="Q317">
            <v>1.57725</v>
          </cell>
          <cell r="R317">
            <v>1.3217399999999999</v>
          </cell>
          <cell r="S317">
            <v>1.6188499999999999</v>
          </cell>
          <cell r="T317">
            <v>1.4951232000000001</v>
          </cell>
          <cell r="U317">
            <v>1.4951232000000001</v>
          </cell>
          <cell r="V317">
            <v>1.4951232000000001</v>
          </cell>
          <cell r="W317">
            <v>1.4951232000000001</v>
          </cell>
          <cell r="X317">
            <v>1.4951232000000001</v>
          </cell>
          <cell r="Y317">
            <v>1.4951232000000001</v>
          </cell>
          <cell r="Z317">
            <v>0</v>
          </cell>
          <cell r="AA317">
            <v>0</v>
          </cell>
          <cell r="AB317">
            <v>1.4951232000000001</v>
          </cell>
          <cell r="AC317">
            <v>0</v>
          </cell>
          <cell r="AD317">
            <v>1.4951232000000001</v>
          </cell>
          <cell r="AE317">
            <v>0</v>
          </cell>
          <cell r="AF317">
            <v>0</v>
          </cell>
          <cell r="AG317">
            <v>1.4951232000000001</v>
          </cell>
          <cell r="AH317">
            <v>0</v>
          </cell>
          <cell r="AI317">
            <v>0</v>
          </cell>
          <cell r="AJ317">
            <v>0</v>
          </cell>
          <cell r="AK317">
            <v>0</v>
          </cell>
          <cell r="AL317">
            <v>0</v>
          </cell>
          <cell r="AM317">
            <v>0</v>
          </cell>
          <cell r="AN317">
            <v>0</v>
          </cell>
        </row>
        <row r="318">
          <cell r="C318" t="str">
            <v>K_1365_АЭ</v>
          </cell>
          <cell r="D318" t="str">
            <v>И</v>
          </cell>
          <cell r="E318">
            <v>2020</v>
          </cell>
          <cell r="F318">
            <v>2021</v>
          </cell>
          <cell r="G318">
            <v>2021</v>
          </cell>
          <cell r="H318" t="str">
            <v>нд</v>
          </cell>
          <cell r="I318" t="str">
            <v>нд</v>
          </cell>
          <cell r="J318" t="str">
            <v>нд</v>
          </cell>
          <cell r="K318" t="str">
            <v>нд</v>
          </cell>
          <cell r="L318" t="str">
            <v>нд</v>
          </cell>
          <cell r="M318" t="str">
            <v>нд</v>
          </cell>
          <cell r="N318">
            <v>3.3435999999999999</v>
          </cell>
          <cell r="O318">
            <v>6.0851550000000004E-2</v>
          </cell>
          <cell r="P318">
            <v>3.1892499999999999</v>
          </cell>
          <cell r="Q318">
            <v>3.8057699999999999</v>
          </cell>
          <cell r="R318">
            <v>1.3347100000000001</v>
          </cell>
          <cell r="S318">
            <v>1.63083</v>
          </cell>
          <cell r="T318">
            <v>1.3725700000000001</v>
          </cell>
          <cell r="U318">
            <v>1.3446938799999999</v>
          </cell>
          <cell r="V318">
            <v>1.3725700000000001</v>
          </cell>
          <cell r="W318">
            <v>1.3725700000000001</v>
          </cell>
          <cell r="X318">
            <v>1.2838423299999999</v>
          </cell>
          <cell r="Y318">
            <v>1.3725700000000001</v>
          </cell>
          <cell r="Z318">
            <v>0</v>
          </cell>
          <cell r="AA318">
            <v>0</v>
          </cell>
          <cell r="AB318">
            <v>0</v>
          </cell>
          <cell r="AC318">
            <v>1.3725700000000001</v>
          </cell>
          <cell r="AD318">
            <v>1.2838423299999999</v>
          </cell>
          <cell r="AE318">
            <v>0</v>
          </cell>
          <cell r="AF318">
            <v>0</v>
          </cell>
          <cell r="AG318">
            <v>0</v>
          </cell>
          <cell r="AH318">
            <v>1.2838423299999999</v>
          </cell>
          <cell r="AI318">
            <v>0</v>
          </cell>
          <cell r="AJ318">
            <v>0</v>
          </cell>
          <cell r="AK318">
            <v>0</v>
          </cell>
          <cell r="AL318">
            <v>0</v>
          </cell>
          <cell r="AM318">
            <v>0</v>
          </cell>
          <cell r="AN318">
            <v>0</v>
          </cell>
        </row>
        <row r="319">
          <cell r="C319" t="str">
            <v>K_116-5_ЧЭ</v>
          </cell>
          <cell r="D319" t="str">
            <v>З</v>
          </cell>
          <cell r="E319">
            <v>2020</v>
          </cell>
          <cell r="F319">
            <v>2020</v>
          </cell>
          <cell r="G319">
            <v>2021</v>
          </cell>
          <cell r="H319" t="str">
            <v>нд</v>
          </cell>
          <cell r="I319" t="str">
            <v>нд</v>
          </cell>
          <cell r="J319" t="str">
            <v>нд</v>
          </cell>
          <cell r="K319">
            <v>0.10788796</v>
          </cell>
          <cell r="L319">
            <v>0.75948199999999999</v>
          </cell>
          <cell r="M319">
            <v>44172</v>
          </cell>
          <cell r="N319" t="str">
            <v>нд</v>
          </cell>
          <cell r="O319">
            <v>0.48480243000000001</v>
          </cell>
          <cell r="P319">
            <v>1.7315499999999999</v>
          </cell>
          <cell r="Q319">
            <v>1.9935</v>
          </cell>
          <cell r="R319">
            <v>1.33897</v>
          </cell>
          <cell r="S319">
            <v>1.58413</v>
          </cell>
          <cell r="T319">
            <v>0.42607</v>
          </cell>
          <cell r="U319">
            <v>0.75948199999999999</v>
          </cell>
          <cell r="V319">
            <v>0</v>
          </cell>
          <cell r="W319">
            <v>0</v>
          </cell>
          <cell r="X319">
            <v>0.27467956999999998</v>
          </cell>
          <cell r="Y319">
            <v>0</v>
          </cell>
          <cell r="Z319">
            <v>0</v>
          </cell>
          <cell r="AA319">
            <v>0</v>
          </cell>
          <cell r="AB319">
            <v>0</v>
          </cell>
          <cell r="AC319">
            <v>0</v>
          </cell>
          <cell r="AD319">
            <v>0.27467956999999998</v>
          </cell>
          <cell r="AE319">
            <v>0</v>
          </cell>
          <cell r="AF319">
            <v>0</v>
          </cell>
          <cell r="AG319">
            <v>0</v>
          </cell>
          <cell r="AH319">
            <v>0.27467956999999998</v>
          </cell>
          <cell r="AI319">
            <v>0</v>
          </cell>
          <cell r="AJ319">
            <v>0</v>
          </cell>
          <cell r="AK319">
            <v>0</v>
          </cell>
          <cell r="AL319">
            <v>0</v>
          </cell>
          <cell r="AM319">
            <v>0</v>
          </cell>
          <cell r="AN319">
            <v>0</v>
          </cell>
        </row>
        <row r="320">
          <cell r="C320" t="str">
            <v>K_1361_АЭ</v>
          </cell>
          <cell r="D320" t="str">
            <v>З</v>
          </cell>
          <cell r="E320">
            <v>2020</v>
          </cell>
          <cell r="F320">
            <v>2021</v>
          </cell>
          <cell r="G320">
            <v>2021</v>
          </cell>
          <cell r="H320" t="str">
            <v>нд</v>
          </cell>
          <cell r="I320" t="str">
            <v>нд</v>
          </cell>
          <cell r="J320" t="str">
            <v>нд</v>
          </cell>
          <cell r="K320" t="str">
            <v>нд</v>
          </cell>
          <cell r="L320" t="str">
            <v>нд</v>
          </cell>
          <cell r="M320" t="str">
            <v>нд</v>
          </cell>
          <cell r="N320">
            <v>2.2633999999999999</v>
          </cell>
          <cell r="O320">
            <v>0.18234741999999998</v>
          </cell>
          <cell r="P320">
            <v>1.3547899999999999</v>
          </cell>
          <cell r="Q320">
            <v>1.6000099999999999</v>
          </cell>
          <cell r="R320">
            <v>1.3547899999999999</v>
          </cell>
          <cell r="S320">
            <v>1.64713</v>
          </cell>
          <cell r="T320">
            <v>1.39927</v>
          </cell>
          <cell r="U320">
            <v>1.3081275399999999</v>
          </cell>
          <cell r="V320">
            <v>0.90812623000000003</v>
          </cell>
          <cell r="W320">
            <v>0.90812623000000003</v>
          </cell>
          <cell r="X320">
            <v>1.1257801199999999</v>
          </cell>
          <cell r="Y320">
            <v>0.90812623000000003</v>
          </cell>
          <cell r="Z320">
            <v>0</v>
          </cell>
          <cell r="AA320">
            <v>0</v>
          </cell>
          <cell r="AB320">
            <v>0</v>
          </cell>
          <cell r="AC320">
            <v>0.90812623000000003</v>
          </cell>
          <cell r="AD320">
            <v>1.1257801199999999</v>
          </cell>
          <cell r="AE320">
            <v>0</v>
          </cell>
          <cell r="AF320">
            <v>0</v>
          </cell>
          <cell r="AG320">
            <v>0</v>
          </cell>
          <cell r="AH320">
            <v>1.1257801199999999</v>
          </cell>
          <cell r="AI320">
            <v>0</v>
          </cell>
          <cell r="AJ320">
            <v>0</v>
          </cell>
          <cell r="AK320">
            <v>0</v>
          </cell>
          <cell r="AL320">
            <v>0</v>
          </cell>
          <cell r="AM320">
            <v>0</v>
          </cell>
          <cell r="AN320">
            <v>0</v>
          </cell>
        </row>
        <row r="321">
          <cell r="C321" t="str">
            <v>J_450(1.5)_БЭ</v>
          </cell>
          <cell r="D321" t="str">
            <v>П</v>
          </cell>
          <cell r="E321">
            <v>2024</v>
          </cell>
          <cell r="F321">
            <v>2024</v>
          </cell>
          <cell r="G321">
            <v>2024</v>
          </cell>
          <cell r="H321" t="str">
            <v>нд</v>
          </cell>
          <cell r="I321" t="str">
            <v>нд</v>
          </cell>
          <cell r="J321" t="str">
            <v>нд</v>
          </cell>
          <cell r="K321" t="str">
            <v>нд</v>
          </cell>
          <cell r="L321" t="str">
            <v>нд</v>
          </cell>
          <cell r="M321" t="str">
            <v>нд</v>
          </cell>
          <cell r="N321" t="str">
            <v>нд</v>
          </cell>
          <cell r="O321">
            <v>0</v>
          </cell>
          <cell r="P321">
            <v>1.3695999999999999</v>
          </cell>
          <cell r="Q321">
            <v>1.8305899999999999</v>
          </cell>
          <cell r="R321">
            <v>1.3695999999999999</v>
          </cell>
          <cell r="S321">
            <v>1.9307099999999999</v>
          </cell>
          <cell r="T321">
            <v>0.50880000000000003</v>
          </cell>
          <cell r="U321">
            <v>0.50880000000000003</v>
          </cell>
          <cell r="V321">
            <v>0.50880000000000003</v>
          </cell>
          <cell r="W321">
            <v>0.50880000000000003</v>
          </cell>
          <cell r="X321">
            <v>0.50880000000000003</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row>
        <row r="322">
          <cell r="C322" t="str">
            <v>K_494.9_КуЭ</v>
          </cell>
          <cell r="D322" t="str">
            <v>Н</v>
          </cell>
          <cell r="E322">
            <v>2021</v>
          </cell>
          <cell r="F322">
            <v>2022</v>
          </cell>
          <cell r="G322">
            <v>2022</v>
          </cell>
          <cell r="H322" t="str">
            <v>нд</v>
          </cell>
          <cell r="I322" t="str">
            <v>нд</v>
          </cell>
          <cell r="J322" t="str">
            <v>нд</v>
          </cell>
          <cell r="K322" t="str">
            <v>нд</v>
          </cell>
          <cell r="L322" t="str">
            <v>нд</v>
          </cell>
          <cell r="M322" t="str">
            <v>нд</v>
          </cell>
          <cell r="N322" t="str">
            <v>нд</v>
          </cell>
          <cell r="O322">
            <v>0</v>
          </cell>
          <cell r="P322">
            <v>1.3716999999999999</v>
          </cell>
          <cell r="Q322">
            <v>1.69004</v>
          </cell>
          <cell r="R322">
            <v>1.3716999999999999</v>
          </cell>
          <cell r="S322">
            <v>1.75298</v>
          </cell>
          <cell r="T322">
            <v>1.6359644600000001</v>
          </cell>
          <cell r="U322">
            <v>1.6359644600000001</v>
          </cell>
          <cell r="V322">
            <v>1.6359644600000001</v>
          </cell>
          <cell r="W322">
            <v>1.6359644600000001</v>
          </cell>
          <cell r="X322">
            <v>1.6359644600000001</v>
          </cell>
          <cell r="Y322">
            <v>0.2</v>
          </cell>
          <cell r="Z322">
            <v>0</v>
          </cell>
          <cell r="AA322">
            <v>0</v>
          </cell>
          <cell r="AB322">
            <v>0.2</v>
          </cell>
          <cell r="AC322">
            <v>0</v>
          </cell>
          <cell r="AD322">
            <v>0.2</v>
          </cell>
          <cell r="AE322">
            <v>0</v>
          </cell>
          <cell r="AF322">
            <v>0</v>
          </cell>
          <cell r="AG322">
            <v>0.2</v>
          </cell>
          <cell r="AH322">
            <v>0</v>
          </cell>
          <cell r="AI322">
            <v>1.4359644600000001</v>
          </cell>
          <cell r="AJ322">
            <v>0</v>
          </cell>
          <cell r="AK322">
            <v>0</v>
          </cell>
          <cell r="AL322">
            <v>1.4359644600000001</v>
          </cell>
          <cell r="AM322">
            <v>0</v>
          </cell>
          <cell r="AN322">
            <v>1.4359644600000001</v>
          </cell>
        </row>
        <row r="323">
          <cell r="C323" t="str">
            <v>I_116м6_АЭ</v>
          </cell>
          <cell r="D323" t="str">
            <v>И</v>
          </cell>
          <cell r="E323">
            <v>2017</v>
          </cell>
          <cell r="F323">
            <v>2022</v>
          </cell>
          <cell r="G323">
            <v>2022</v>
          </cell>
          <cell r="H323" t="str">
            <v>нд</v>
          </cell>
          <cell r="I323" t="str">
            <v>нд</v>
          </cell>
          <cell r="J323" t="str">
            <v>нд</v>
          </cell>
          <cell r="K323" t="str">
            <v>нд</v>
          </cell>
          <cell r="L323" t="str">
            <v>нд</v>
          </cell>
          <cell r="M323" t="str">
            <v>нд</v>
          </cell>
          <cell r="N323" t="str">
            <v>нд</v>
          </cell>
          <cell r="O323">
            <v>5.6640000000000024E-2</v>
          </cell>
          <cell r="P323">
            <v>1.3754299999999999</v>
          </cell>
          <cell r="Q323">
            <v>1.5749299999999999</v>
          </cell>
          <cell r="R323">
            <v>1.3754299999999999</v>
          </cell>
          <cell r="S323">
            <v>1.7052400000000001</v>
          </cell>
          <cell r="T323">
            <v>1.37084746</v>
          </cell>
          <cell r="U323">
            <v>1.37084746</v>
          </cell>
          <cell r="V323">
            <v>1.31420746</v>
          </cell>
          <cell r="W323">
            <v>1.31420746</v>
          </cell>
          <cell r="X323">
            <v>1.31420746</v>
          </cell>
          <cell r="Y323">
            <v>0.25188976000000002</v>
          </cell>
          <cell r="Z323">
            <v>0</v>
          </cell>
          <cell r="AA323">
            <v>0</v>
          </cell>
          <cell r="AB323">
            <v>0.25188976000000002</v>
          </cell>
          <cell r="AC323">
            <v>0</v>
          </cell>
          <cell r="AD323">
            <v>0.76662101999999999</v>
          </cell>
          <cell r="AE323">
            <v>0</v>
          </cell>
          <cell r="AF323">
            <v>0</v>
          </cell>
          <cell r="AG323">
            <v>0.76662101999999999</v>
          </cell>
          <cell r="AH323">
            <v>0</v>
          </cell>
          <cell r="AI323">
            <v>1.0623176999999999</v>
          </cell>
          <cell r="AJ323">
            <v>0</v>
          </cell>
          <cell r="AK323">
            <v>0</v>
          </cell>
          <cell r="AL323">
            <v>1.0623176999999999</v>
          </cell>
          <cell r="AM323">
            <v>0</v>
          </cell>
          <cell r="AN323">
            <v>0.54758644000000001</v>
          </cell>
        </row>
        <row r="324">
          <cell r="C324" t="str">
            <v>J_789_КЭ</v>
          </cell>
          <cell r="D324" t="str">
            <v>Н</v>
          </cell>
          <cell r="E324">
            <v>2020</v>
          </cell>
          <cell r="F324">
            <v>2021</v>
          </cell>
          <cell r="G324">
            <v>2021</v>
          </cell>
          <cell r="H324" t="str">
            <v>нд</v>
          </cell>
          <cell r="I324" t="str">
            <v>нд</v>
          </cell>
          <cell r="J324" t="str">
            <v>нд</v>
          </cell>
          <cell r="K324" t="str">
            <v>нд</v>
          </cell>
          <cell r="L324" t="str">
            <v>нд</v>
          </cell>
          <cell r="M324" t="str">
            <v>нд</v>
          </cell>
          <cell r="N324" t="str">
            <v>нд</v>
          </cell>
          <cell r="O324">
            <v>0</v>
          </cell>
          <cell r="P324">
            <v>1.37635</v>
          </cell>
          <cell r="Q324">
            <v>1.6134900000000001</v>
          </cell>
          <cell r="R324">
            <v>1.37635</v>
          </cell>
          <cell r="S324">
            <v>1.6857200000000001</v>
          </cell>
          <cell r="T324">
            <v>0.71971531</v>
          </cell>
          <cell r="U324">
            <v>0.71971531</v>
          </cell>
          <cell r="V324">
            <v>0.71971531</v>
          </cell>
          <cell r="W324">
            <v>0.71971531</v>
          </cell>
          <cell r="X324">
            <v>0.71971531</v>
          </cell>
          <cell r="Y324">
            <v>0.71971531</v>
          </cell>
          <cell r="Z324">
            <v>0</v>
          </cell>
          <cell r="AA324">
            <v>0</v>
          </cell>
          <cell r="AB324">
            <v>0.71971531</v>
          </cell>
          <cell r="AC324">
            <v>0</v>
          </cell>
          <cell r="AD324">
            <v>0.71971531</v>
          </cell>
          <cell r="AE324">
            <v>0</v>
          </cell>
          <cell r="AF324">
            <v>0</v>
          </cell>
          <cell r="AG324">
            <v>0.71971531</v>
          </cell>
          <cell r="AH324">
            <v>0</v>
          </cell>
          <cell r="AI324">
            <v>0</v>
          </cell>
          <cell r="AJ324">
            <v>0</v>
          </cell>
          <cell r="AK324">
            <v>0</v>
          </cell>
          <cell r="AL324">
            <v>0</v>
          </cell>
          <cell r="AM324">
            <v>0</v>
          </cell>
          <cell r="AN324">
            <v>0</v>
          </cell>
        </row>
        <row r="325">
          <cell r="C325" t="str">
            <v>I_116ж7_АЭ</v>
          </cell>
          <cell r="D325" t="str">
            <v>И</v>
          </cell>
          <cell r="E325">
            <v>2019</v>
          </cell>
          <cell r="F325">
            <v>2027</v>
          </cell>
          <cell r="G325" t="str">
            <v>нд</v>
          </cell>
          <cell r="H325" t="str">
            <v>нд</v>
          </cell>
          <cell r="I325" t="str">
            <v>нд</v>
          </cell>
          <cell r="J325" t="str">
            <v>нд</v>
          </cell>
          <cell r="K325" t="str">
            <v>нд</v>
          </cell>
          <cell r="L325" t="str">
            <v>нд</v>
          </cell>
          <cell r="M325" t="str">
            <v>нд</v>
          </cell>
          <cell r="N325" t="str">
            <v>нд</v>
          </cell>
          <cell r="O325">
            <v>4.1000000000000002E-2</v>
          </cell>
          <cell r="P325">
            <v>1.37954</v>
          </cell>
          <cell r="Q325">
            <v>1.5870899999999999</v>
          </cell>
          <cell r="R325">
            <v>1.37954</v>
          </cell>
          <cell r="S325">
            <v>2.2458200000000001</v>
          </cell>
          <cell r="T325">
            <v>0.85525423</v>
          </cell>
          <cell r="U325">
            <v>4.1000000000000002E-2</v>
          </cell>
          <cell r="V325">
            <v>0.81425422999999997</v>
          </cell>
          <cell r="W325">
            <v>0.81425422999999997</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row>
        <row r="326">
          <cell r="C326" t="str">
            <v>K_1362_АЭ</v>
          </cell>
          <cell r="D326" t="str">
            <v>З</v>
          </cell>
          <cell r="E326">
            <v>2020</v>
          </cell>
          <cell r="F326">
            <v>2021</v>
          </cell>
          <cell r="G326">
            <v>2020</v>
          </cell>
          <cell r="H326" t="str">
            <v>нд</v>
          </cell>
          <cell r="I326" t="str">
            <v>нд</v>
          </cell>
          <cell r="J326" t="str">
            <v>нд</v>
          </cell>
          <cell r="K326" t="str">
            <v>нд</v>
          </cell>
          <cell r="L326" t="str">
            <v>нд</v>
          </cell>
          <cell r="M326" t="str">
            <v>нд</v>
          </cell>
          <cell r="N326">
            <v>2.5423</v>
          </cell>
          <cell r="O326">
            <v>1.28903005</v>
          </cell>
          <cell r="P326">
            <v>1.3796299999999999</v>
          </cell>
          <cell r="Q326">
            <v>1.62958</v>
          </cell>
          <cell r="R326">
            <v>1.3796299999999999</v>
          </cell>
          <cell r="S326">
            <v>1.59964</v>
          </cell>
          <cell r="T326">
            <v>1.424623</v>
          </cell>
          <cell r="U326">
            <v>1.28903005</v>
          </cell>
          <cell r="V326">
            <v>0.92458032999999995</v>
          </cell>
          <cell r="W326">
            <v>0.92458032999999995</v>
          </cell>
          <cell r="X326">
            <v>0</v>
          </cell>
          <cell r="Y326">
            <v>0.92458032999999995</v>
          </cell>
          <cell r="Z326">
            <v>0</v>
          </cell>
          <cell r="AA326">
            <v>0</v>
          </cell>
          <cell r="AB326">
            <v>0</v>
          </cell>
          <cell r="AC326">
            <v>0.92458032999999995</v>
          </cell>
          <cell r="AD326">
            <v>0</v>
          </cell>
          <cell r="AE326">
            <v>0</v>
          </cell>
          <cell r="AF326">
            <v>0</v>
          </cell>
          <cell r="AG326">
            <v>0</v>
          </cell>
          <cell r="AH326">
            <v>0</v>
          </cell>
          <cell r="AI326">
            <v>0</v>
          </cell>
          <cell r="AJ326">
            <v>0</v>
          </cell>
          <cell r="AK326">
            <v>0</v>
          </cell>
          <cell r="AL326">
            <v>0</v>
          </cell>
          <cell r="AM326">
            <v>0</v>
          </cell>
          <cell r="AN326">
            <v>0</v>
          </cell>
        </row>
        <row r="327">
          <cell r="C327" t="str">
            <v>J_450(1.4)_БЭ</v>
          </cell>
          <cell r="D327" t="str">
            <v>П</v>
          </cell>
          <cell r="E327">
            <v>2023</v>
          </cell>
          <cell r="F327">
            <v>2023</v>
          </cell>
          <cell r="G327">
            <v>2023</v>
          </cell>
          <cell r="H327" t="str">
            <v>нд</v>
          </cell>
          <cell r="I327" t="str">
            <v>нд</v>
          </cell>
          <cell r="J327" t="str">
            <v>нд</v>
          </cell>
          <cell r="K327" t="str">
            <v>нд</v>
          </cell>
          <cell r="L327" t="str">
            <v>нд</v>
          </cell>
          <cell r="M327" t="str">
            <v>нд</v>
          </cell>
          <cell r="N327" t="str">
            <v>нд</v>
          </cell>
          <cell r="O327">
            <v>0</v>
          </cell>
          <cell r="P327">
            <v>1.3885000000000001</v>
          </cell>
          <cell r="Q327">
            <v>1.78267</v>
          </cell>
          <cell r="R327">
            <v>1.3885000000000001</v>
          </cell>
          <cell r="S327">
            <v>1.86948</v>
          </cell>
          <cell r="T327">
            <v>0.50880000000000003</v>
          </cell>
          <cell r="U327">
            <v>0.50880000000000003</v>
          </cell>
          <cell r="V327">
            <v>0.50880000000000003</v>
          </cell>
          <cell r="W327">
            <v>0.50880000000000003</v>
          </cell>
          <cell r="X327">
            <v>0.50880000000000003</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row>
        <row r="328">
          <cell r="C328" t="str">
            <v>I_1328.2_ОЭ</v>
          </cell>
          <cell r="D328" t="str">
            <v>Н</v>
          </cell>
          <cell r="E328">
            <v>2023</v>
          </cell>
          <cell r="F328">
            <v>2024</v>
          </cell>
          <cell r="G328">
            <v>2024</v>
          </cell>
          <cell r="H328" t="str">
            <v>нд</v>
          </cell>
          <cell r="I328" t="str">
            <v>нд</v>
          </cell>
          <cell r="J328" t="str">
            <v>нд</v>
          </cell>
          <cell r="K328" t="str">
            <v>нд</v>
          </cell>
          <cell r="L328" t="str">
            <v>нд</v>
          </cell>
          <cell r="M328" t="str">
            <v>нд</v>
          </cell>
          <cell r="N328" t="str">
            <v>нд</v>
          </cell>
          <cell r="O328">
            <v>0</v>
          </cell>
          <cell r="P328">
            <v>1.3887799999999999</v>
          </cell>
          <cell r="Q328">
            <v>1.8424400000000001</v>
          </cell>
          <cell r="R328">
            <v>1.3887799999999999</v>
          </cell>
          <cell r="S328">
            <v>1.95072</v>
          </cell>
          <cell r="T328">
            <v>0.98085239999999996</v>
          </cell>
          <cell r="U328">
            <v>0.98085239999999996</v>
          </cell>
          <cell r="V328">
            <v>0.98085239999999996</v>
          </cell>
          <cell r="W328">
            <v>0.98085239999999996</v>
          </cell>
          <cell r="X328">
            <v>0.98085239999999996</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row>
        <row r="329">
          <cell r="C329" t="str">
            <v>I_1328.3_ОЭ</v>
          </cell>
          <cell r="D329" t="str">
            <v>Н</v>
          </cell>
          <cell r="E329">
            <v>2023</v>
          </cell>
          <cell r="F329">
            <v>2024</v>
          </cell>
          <cell r="G329">
            <v>2024</v>
          </cell>
          <cell r="H329" t="str">
            <v>нд</v>
          </cell>
          <cell r="I329" t="str">
            <v>нд</v>
          </cell>
          <cell r="J329" t="str">
            <v>нд</v>
          </cell>
          <cell r="K329" t="str">
            <v>нд</v>
          </cell>
          <cell r="L329" t="str">
            <v>нд</v>
          </cell>
          <cell r="M329" t="str">
            <v>нд</v>
          </cell>
          <cell r="N329" t="str">
            <v>нд</v>
          </cell>
          <cell r="O329">
            <v>0</v>
          </cell>
          <cell r="P329">
            <v>1.3887799999999999</v>
          </cell>
          <cell r="Q329">
            <v>1.8424400000000001</v>
          </cell>
          <cell r="R329">
            <v>1.3887799999999999</v>
          </cell>
          <cell r="S329">
            <v>1.95072</v>
          </cell>
          <cell r="T329">
            <v>0.98085239999999996</v>
          </cell>
          <cell r="U329">
            <v>0.98085239999999996</v>
          </cell>
          <cell r="V329">
            <v>0.98085239999999996</v>
          </cell>
          <cell r="W329">
            <v>0.98085239999999996</v>
          </cell>
          <cell r="X329">
            <v>0.98085239999999996</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row>
        <row r="330">
          <cell r="C330" t="str">
            <v>K_100у_ГАЭС</v>
          </cell>
          <cell r="D330" t="str">
            <v>И</v>
          </cell>
          <cell r="E330">
            <v>2019</v>
          </cell>
          <cell r="F330">
            <v>2020</v>
          </cell>
          <cell r="G330" t="str">
            <v>нд</v>
          </cell>
          <cell r="H330" t="str">
            <v>нд</v>
          </cell>
          <cell r="I330" t="str">
            <v>нд</v>
          </cell>
          <cell r="J330" t="str">
            <v>нд</v>
          </cell>
          <cell r="K330" t="str">
            <v>нд</v>
          </cell>
          <cell r="L330" t="str">
            <v>нд</v>
          </cell>
          <cell r="M330" t="str">
            <v>нд</v>
          </cell>
          <cell r="N330">
            <v>0.50377256000000004</v>
          </cell>
          <cell r="O330">
            <v>3.3883999999999997E-4</v>
          </cell>
          <cell r="P330">
            <v>1.39463</v>
          </cell>
          <cell r="Q330">
            <v>1.6055999999999999</v>
          </cell>
          <cell r="R330">
            <v>1.39463</v>
          </cell>
          <cell r="S330">
            <v>1.6170199999999999</v>
          </cell>
          <cell r="T330">
            <v>1.57533648</v>
          </cell>
          <cell r="U330">
            <v>3.3883999999999997E-4</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row>
        <row r="331">
          <cell r="C331" t="str">
            <v>J_450(1.3)_БЭ</v>
          </cell>
          <cell r="D331" t="str">
            <v>П</v>
          </cell>
          <cell r="E331">
            <v>2022</v>
          </cell>
          <cell r="F331">
            <v>2022</v>
          </cell>
          <cell r="G331">
            <v>2022</v>
          </cell>
          <cell r="H331" t="str">
            <v>нд</v>
          </cell>
          <cell r="I331" t="str">
            <v>нд</v>
          </cell>
          <cell r="J331" t="str">
            <v>нд</v>
          </cell>
          <cell r="K331" t="str">
            <v>нд</v>
          </cell>
          <cell r="L331" t="str">
            <v>нд</v>
          </cell>
          <cell r="M331" t="str">
            <v>нд</v>
          </cell>
          <cell r="N331" t="str">
            <v>нд</v>
          </cell>
          <cell r="O331">
            <v>0</v>
          </cell>
          <cell r="P331">
            <v>1.4074</v>
          </cell>
          <cell r="Q331">
            <v>1.7416100000000001</v>
          </cell>
          <cell r="R331">
            <v>1.4074</v>
          </cell>
          <cell r="S331">
            <v>1.8090200000000001</v>
          </cell>
          <cell r="T331">
            <v>0.50880000000000003</v>
          </cell>
          <cell r="U331">
            <v>0.50880000000000003</v>
          </cell>
          <cell r="V331">
            <v>0.50880000000000003</v>
          </cell>
          <cell r="W331">
            <v>0.50880000000000003</v>
          </cell>
          <cell r="X331">
            <v>0.50880000000000003</v>
          </cell>
          <cell r="Y331">
            <v>0</v>
          </cell>
          <cell r="Z331">
            <v>0</v>
          </cell>
          <cell r="AA331">
            <v>0</v>
          </cell>
          <cell r="AB331">
            <v>0</v>
          </cell>
          <cell r="AC331">
            <v>0</v>
          </cell>
          <cell r="AD331">
            <v>0</v>
          </cell>
          <cell r="AE331">
            <v>0</v>
          </cell>
          <cell r="AF331">
            <v>0</v>
          </cell>
          <cell r="AG331">
            <v>0</v>
          </cell>
          <cell r="AH331">
            <v>0</v>
          </cell>
          <cell r="AI331">
            <v>0.50880000000000003</v>
          </cell>
          <cell r="AJ331">
            <v>0</v>
          </cell>
          <cell r="AK331">
            <v>0</v>
          </cell>
          <cell r="AL331">
            <v>0.50880000000000003</v>
          </cell>
          <cell r="AM331">
            <v>0</v>
          </cell>
          <cell r="AN331">
            <v>0.50880000000000003</v>
          </cell>
        </row>
        <row r="332">
          <cell r="C332" t="str">
            <v>J_450(1.2)_БЭ</v>
          </cell>
          <cell r="D332" t="str">
            <v>П</v>
          </cell>
          <cell r="E332">
            <v>2021</v>
          </cell>
          <cell r="F332">
            <v>2021</v>
          </cell>
          <cell r="G332">
            <v>2021</v>
          </cell>
          <cell r="H332" t="str">
            <v>нд</v>
          </cell>
          <cell r="I332" t="str">
            <v>нд</v>
          </cell>
          <cell r="J332" t="str">
            <v>нд</v>
          </cell>
          <cell r="K332" t="str">
            <v>нд</v>
          </cell>
          <cell r="L332" t="str">
            <v>нд</v>
          </cell>
          <cell r="M332" t="str">
            <v>нд</v>
          </cell>
          <cell r="N332" t="str">
            <v>нд</v>
          </cell>
          <cell r="O332">
            <v>0</v>
          </cell>
          <cell r="P332">
            <v>1.42628</v>
          </cell>
          <cell r="Q332">
            <v>1.7019899999999999</v>
          </cell>
          <cell r="R332">
            <v>1.42628</v>
          </cell>
          <cell r="S332">
            <v>1.7468900000000001</v>
          </cell>
          <cell r="T332">
            <v>0.50880000000000003</v>
          </cell>
          <cell r="U332">
            <v>0.50880000000000003</v>
          </cell>
          <cell r="V332">
            <v>0.50880000000000003</v>
          </cell>
          <cell r="W332">
            <v>0.50880000000000003</v>
          </cell>
          <cell r="X332">
            <v>0.50880000000000003</v>
          </cell>
          <cell r="Y332">
            <v>0.50880000000000003</v>
          </cell>
          <cell r="Z332">
            <v>0</v>
          </cell>
          <cell r="AA332">
            <v>0</v>
          </cell>
          <cell r="AB332">
            <v>0.50880000000000003</v>
          </cell>
          <cell r="AC332">
            <v>0</v>
          </cell>
          <cell r="AD332">
            <v>0.50880000000000003</v>
          </cell>
          <cell r="AE332">
            <v>0</v>
          </cell>
          <cell r="AF332">
            <v>0</v>
          </cell>
          <cell r="AG332">
            <v>0.50880000000000003</v>
          </cell>
          <cell r="AH332">
            <v>0</v>
          </cell>
          <cell r="AI332">
            <v>0</v>
          </cell>
          <cell r="AJ332">
            <v>0</v>
          </cell>
          <cell r="AK332">
            <v>0</v>
          </cell>
          <cell r="AL332">
            <v>0</v>
          </cell>
          <cell r="AM332">
            <v>0</v>
          </cell>
          <cell r="AN332">
            <v>0</v>
          </cell>
        </row>
        <row r="333">
          <cell r="C333" t="str">
            <v>J_450(1.1)_БЭ</v>
          </cell>
          <cell r="D333" t="str">
            <v>П</v>
          </cell>
          <cell r="E333">
            <v>2020</v>
          </cell>
          <cell r="F333">
            <v>2021</v>
          </cell>
          <cell r="G333">
            <v>2021</v>
          </cell>
          <cell r="H333" t="str">
            <v>нд</v>
          </cell>
          <cell r="I333" t="str">
            <v>нд</v>
          </cell>
          <cell r="J333" t="str">
            <v>нд</v>
          </cell>
          <cell r="K333" t="str">
            <v>нд</v>
          </cell>
          <cell r="L333" t="str">
            <v>нд</v>
          </cell>
          <cell r="M333" t="str">
            <v>нд</v>
          </cell>
          <cell r="N333" t="str">
            <v>нд</v>
          </cell>
          <cell r="O333">
            <v>0</v>
          </cell>
          <cell r="P333">
            <v>1.4451799999999999</v>
          </cell>
          <cell r="Q333">
            <v>1.72455</v>
          </cell>
          <cell r="R333">
            <v>1.4451799999999999</v>
          </cell>
          <cell r="S333">
            <v>1.77003</v>
          </cell>
          <cell r="T333">
            <v>0.50880000000000003</v>
          </cell>
          <cell r="U333">
            <v>0.50880000000000003</v>
          </cell>
          <cell r="V333">
            <v>0.50880000000000003</v>
          </cell>
          <cell r="W333">
            <v>0.50880000000000003</v>
          </cell>
          <cell r="X333">
            <v>0.50880000000000003</v>
          </cell>
          <cell r="Y333">
            <v>0.50880000000000003</v>
          </cell>
          <cell r="Z333">
            <v>0</v>
          </cell>
          <cell r="AA333">
            <v>0</v>
          </cell>
          <cell r="AB333">
            <v>0.50880000000000003</v>
          </cell>
          <cell r="AC333">
            <v>0</v>
          </cell>
          <cell r="AD333">
            <v>0.50880000000000003</v>
          </cell>
          <cell r="AE333">
            <v>0</v>
          </cell>
          <cell r="AF333">
            <v>0</v>
          </cell>
          <cell r="AG333">
            <v>0.50880000000000003</v>
          </cell>
          <cell r="AH333">
            <v>0</v>
          </cell>
          <cell r="AI333">
            <v>0</v>
          </cell>
          <cell r="AJ333">
            <v>0</v>
          </cell>
          <cell r="AK333">
            <v>0</v>
          </cell>
          <cell r="AL333">
            <v>0</v>
          </cell>
          <cell r="AM333">
            <v>0</v>
          </cell>
          <cell r="AN333">
            <v>0</v>
          </cell>
        </row>
        <row r="334">
          <cell r="C334" t="str">
            <v>J_532_КЭ</v>
          </cell>
          <cell r="D334" t="str">
            <v>З</v>
          </cell>
          <cell r="E334">
            <v>2018</v>
          </cell>
          <cell r="F334">
            <v>2020</v>
          </cell>
          <cell r="G334">
            <v>2021</v>
          </cell>
          <cell r="H334">
            <v>0.15720975000000001</v>
          </cell>
          <cell r="I334">
            <v>0.90551495000000004</v>
          </cell>
          <cell r="J334" t="str">
            <v xml:space="preserve"> декабрь 2018</v>
          </cell>
          <cell r="K334">
            <v>0.15720975000000001</v>
          </cell>
          <cell r="L334">
            <v>0.90551495000000004</v>
          </cell>
          <cell r="M334">
            <v>43435</v>
          </cell>
          <cell r="N334" t="str">
            <v>нд</v>
          </cell>
          <cell r="O334">
            <v>1.1162133200000002</v>
          </cell>
          <cell r="P334">
            <v>1.4451799999999999</v>
          </cell>
          <cell r="Q334">
            <v>1.6045400000000001</v>
          </cell>
          <cell r="R334">
            <v>1.4451799999999999</v>
          </cell>
          <cell r="S334">
            <v>1.6054900000000001</v>
          </cell>
          <cell r="T334">
            <v>1.165</v>
          </cell>
          <cell r="U334">
            <v>1.15184065</v>
          </cell>
          <cell r="V334">
            <v>0</v>
          </cell>
          <cell r="W334">
            <v>0</v>
          </cell>
          <cell r="X334">
            <v>3.5627329999999999E-2</v>
          </cell>
          <cell r="Y334">
            <v>0</v>
          </cell>
          <cell r="Z334">
            <v>0</v>
          </cell>
          <cell r="AA334">
            <v>0</v>
          </cell>
          <cell r="AB334">
            <v>0</v>
          </cell>
          <cell r="AC334">
            <v>0</v>
          </cell>
          <cell r="AD334">
            <v>3.5627329999999999E-2</v>
          </cell>
          <cell r="AE334">
            <v>0</v>
          </cell>
          <cell r="AF334">
            <v>0</v>
          </cell>
          <cell r="AG334">
            <v>0</v>
          </cell>
          <cell r="AH334">
            <v>3.5627329999999999E-2</v>
          </cell>
          <cell r="AI334">
            <v>0</v>
          </cell>
          <cell r="AJ334">
            <v>0</v>
          </cell>
          <cell r="AK334">
            <v>0</v>
          </cell>
          <cell r="AL334">
            <v>0</v>
          </cell>
          <cell r="AM334">
            <v>0</v>
          </cell>
          <cell r="AN334">
            <v>0</v>
          </cell>
        </row>
        <row r="335">
          <cell r="C335" t="str">
            <v>K_71_ХЭ_26</v>
          </cell>
          <cell r="D335" t="str">
            <v>Н</v>
          </cell>
          <cell r="E335">
            <v>2024</v>
          </cell>
          <cell r="F335">
            <v>2025</v>
          </cell>
          <cell r="G335">
            <v>2025</v>
          </cell>
          <cell r="H335" t="str">
            <v>нд</v>
          </cell>
          <cell r="I335" t="str">
            <v>нд</v>
          </cell>
          <cell r="J335" t="str">
            <v>нд</v>
          </cell>
          <cell r="K335" t="str">
            <v>нд</v>
          </cell>
          <cell r="L335" t="str">
            <v>нд</v>
          </cell>
          <cell r="M335" t="str">
            <v>нд</v>
          </cell>
          <cell r="N335" t="str">
            <v>нд</v>
          </cell>
          <cell r="O335">
            <v>0</v>
          </cell>
          <cell r="P335">
            <v>1.44648</v>
          </cell>
          <cell r="Q335">
            <v>2.01248</v>
          </cell>
          <cell r="R335">
            <v>1.44648</v>
          </cell>
          <cell r="S335">
            <v>2.1282299999999998</v>
          </cell>
          <cell r="T335">
            <v>1.5446130899999999</v>
          </cell>
          <cell r="U335">
            <v>1.5446130899999999</v>
          </cell>
          <cell r="V335">
            <v>1.5446130899999999</v>
          </cell>
          <cell r="W335">
            <v>1.5446130899999999</v>
          </cell>
          <cell r="X335">
            <v>1.5446130899999999</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row>
        <row r="336">
          <cell r="C336" t="str">
            <v>I_116м15_АЭ</v>
          </cell>
          <cell r="D336" t="str">
            <v>И</v>
          </cell>
          <cell r="E336">
            <v>2017</v>
          </cell>
          <cell r="F336">
            <v>2022</v>
          </cell>
          <cell r="G336">
            <v>2022</v>
          </cell>
          <cell r="H336" t="str">
            <v>нд</v>
          </cell>
          <cell r="I336" t="str">
            <v>нд</v>
          </cell>
          <cell r="J336" t="str">
            <v>нд</v>
          </cell>
          <cell r="K336" t="str">
            <v>нд</v>
          </cell>
          <cell r="L336" t="str">
            <v>нд</v>
          </cell>
          <cell r="M336" t="str">
            <v>нд</v>
          </cell>
          <cell r="N336" t="str">
            <v>нд</v>
          </cell>
          <cell r="O336">
            <v>7.5399999999999877E-3</v>
          </cell>
          <cell r="P336">
            <v>1.47096</v>
          </cell>
          <cell r="Q336">
            <v>1.6914</v>
          </cell>
          <cell r="R336">
            <v>1.47096</v>
          </cell>
          <cell r="S336">
            <v>1.8373999999999999</v>
          </cell>
          <cell r="T336">
            <v>0.47694914999999999</v>
          </cell>
          <cell r="U336">
            <v>0.47622914999999999</v>
          </cell>
          <cell r="V336">
            <v>0.46940915</v>
          </cell>
          <cell r="W336">
            <v>0.46940915</v>
          </cell>
          <cell r="X336">
            <v>0.46868915</v>
          </cell>
          <cell r="Y336">
            <v>8.9832090000000003E-2</v>
          </cell>
          <cell r="Z336">
            <v>0</v>
          </cell>
          <cell r="AA336">
            <v>0</v>
          </cell>
          <cell r="AB336">
            <v>8.9832090000000003E-2</v>
          </cell>
          <cell r="AC336">
            <v>0</v>
          </cell>
          <cell r="AD336">
            <v>0.27340199999999998</v>
          </cell>
          <cell r="AE336">
            <v>0</v>
          </cell>
          <cell r="AF336">
            <v>0</v>
          </cell>
          <cell r="AG336">
            <v>0.27340199999999998</v>
          </cell>
          <cell r="AH336">
            <v>0</v>
          </cell>
          <cell r="AI336">
            <v>0.37957706000000002</v>
          </cell>
          <cell r="AJ336">
            <v>0</v>
          </cell>
          <cell r="AK336">
            <v>0</v>
          </cell>
          <cell r="AL336">
            <v>0.37957706000000002</v>
          </cell>
          <cell r="AM336">
            <v>0</v>
          </cell>
          <cell r="AN336">
            <v>0.19528715000000002</v>
          </cell>
        </row>
        <row r="337">
          <cell r="C337" t="str">
            <v>K_119-6_ЧЭ</v>
          </cell>
          <cell r="D337" t="str">
            <v>Н</v>
          </cell>
          <cell r="E337">
            <v>2025</v>
          </cell>
          <cell r="F337">
            <v>2023</v>
          </cell>
          <cell r="G337">
            <v>2025</v>
          </cell>
          <cell r="H337" t="str">
            <v>нд</v>
          </cell>
          <cell r="I337" t="str">
            <v>нд</v>
          </cell>
          <cell r="J337" t="str">
            <v>нд</v>
          </cell>
          <cell r="K337" t="str">
            <v>нд</v>
          </cell>
          <cell r="L337" t="str">
            <v>нд</v>
          </cell>
          <cell r="M337" t="str">
            <v>нд</v>
          </cell>
          <cell r="N337" t="str">
            <v>нд</v>
          </cell>
          <cell r="O337">
            <v>0</v>
          </cell>
          <cell r="P337">
            <v>1.5375399999999999</v>
          </cell>
          <cell r="Q337">
            <v>1.97401</v>
          </cell>
          <cell r="R337">
            <v>1.5375399999999999</v>
          </cell>
          <cell r="S337">
            <v>2.0701499999999999</v>
          </cell>
          <cell r="T337">
            <v>1.45514663</v>
          </cell>
          <cell r="U337">
            <v>1.45514663</v>
          </cell>
          <cell r="V337">
            <v>1.45514663</v>
          </cell>
          <cell r="W337">
            <v>1.45514663</v>
          </cell>
          <cell r="X337">
            <v>1.45514663</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row>
        <row r="338">
          <cell r="C338" t="str">
            <v>K_119-7_ЧЭ</v>
          </cell>
          <cell r="D338" t="str">
            <v>Н</v>
          </cell>
          <cell r="E338">
            <v>2025</v>
          </cell>
          <cell r="F338">
            <v>2023</v>
          </cell>
          <cell r="G338">
            <v>2025</v>
          </cell>
          <cell r="H338" t="str">
            <v>нд</v>
          </cell>
          <cell r="I338" t="str">
            <v>нд</v>
          </cell>
          <cell r="J338" t="str">
            <v>нд</v>
          </cell>
          <cell r="K338" t="str">
            <v>нд</v>
          </cell>
          <cell r="L338" t="str">
            <v>нд</v>
          </cell>
          <cell r="M338" t="str">
            <v>нд</v>
          </cell>
          <cell r="N338" t="str">
            <v>нд</v>
          </cell>
          <cell r="O338">
            <v>0</v>
          </cell>
          <cell r="P338">
            <v>1.5375399999999999</v>
          </cell>
          <cell r="Q338">
            <v>1.97401</v>
          </cell>
          <cell r="R338">
            <v>1.5375399999999999</v>
          </cell>
          <cell r="S338">
            <v>2.0701499999999999</v>
          </cell>
          <cell r="T338">
            <v>1.45514663</v>
          </cell>
          <cell r="U338">
            <v>1.45514663</v>
          </cell>
          <cell r="V338">
            <v>1.45514663</v>
          </cell>
          <cell r="W338">
            <v>1.45514663</v>
          </cell>
          <cell r="X338">
            <v>1.45514663</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row>
        <row r="339">
          <cell r="C339" t="str">
            <v>I_116м3_АЭ</v>
          </cell>
          <cell r="D339" t="str">
            <v>И</v>
          </cell>
          <cell r="E339">
            <v>2018</v>
          </cell>
          <cell r="F339">
            <v>2022</v>
          </cell>
          <cell r="G339">
            <v>2022</v>
          </cell>
          <cell r="H339" t="str">
            <v>нд</v>
          </cell>
          <cell r="I339" t="str">
            <v>нд</v>
          </cell>
          <cell r="J339" t="str">
            <v>нд</v>
          </cell>
          <cell r="K339" t="str">
            <v>нд</v>
          </cell>
          <cell r="L339" t="str">
            <v>нд</v>
          </cell>
          <cell r="M339" t="str">
            <v>нд</v>
          </cell>
          <cell r="N339" t="str">
            <v>нд</v>
          </cell>
          <cell r="O339">
            <v>0.03</v>
          </cell>
          <cell r="P339">
            <v>1.5436099999999999</v>
          </cell>
          <cell r="Q339">
            <v>1.77016</v>
          </cell>
          <cell r="R339">
            <v>1.5436099999999999</v>
          </cell>
          <cell r="S339">
            <v>1.9148000000000001</v>
          </cell>
          <cell r="T339">
            <v>0.82983050000000003</v>
          </cell>
          <cell r="U339">
            <v>0.82443049999999996</v>
          </cell>
          <cell r="V339">
            <v>0.7998305</v>
          </cell>
          <cell r="W339">
            <v>0.7998305</v>
          </cell>
          <cell r="X339">
            <v>0.79443050000000004</v>
          </cell>
          <cell r="Y339">
            <v>0.15226585000000001</v>
          </cell>
          <cell r="Z339">
            <v>0</v>
          </cell>
          <cell r="AA339">
            <v>0</v>
          </cell>
          <cell r="AB339">
            <v>0.15226585000000001</v>
          </cell>
          <cell r="AC339">
            <v>0</v>
          </cell>
          <cell r="AD339">
            <v>0.46341779</v>
          </cell>
          <cell r="AE339">
            <v>0</v>
          </cell>
          <cell r="AF339">
            <v>0</v>
          </cell>
          <cell r="AG339">
            <v>0.46341779</v>
          </cell>
          <cell r="AH339">
            <v>0</v>
          </cell>
          <cell r="AI339">
            <v>0.64756464999999996</v>
          </cell>
          <cell r="AJ339">
            <v>0</v>
          </cell>
          <cell r="AK339">
            <v>0</v>
          </cell>
          <cell r="AL339">
            <v>0.64756464999999996</v>
          </cell>
          <cell r="AM339">
            <v>0</v>
          </cell>
          <cell r="AN339">
            <v>0.33101270999999999</v>
          </cell>
        </row>
        <row r="340">
          <cell r="C340" t="str">
            <v>H_71_ХЭ_6</v>
          </cell>
          <cell r="D340" t="str">
            <v>З</v>
          </cell>
          <cell r="E340">
            <v>2018</v>
          </cell>
          <cell r="F340">
            <v>2020</v>
          </cell>
          <cell r="G340">
            <v>2021</v>
          </cell>
          <cell r="H340" t="str">
            <v>нд</v>
          </cell>
          <cell r="I340" t="str">
            <v>нд</v>
          </cell>
          <cell r="J340" t="str">
            <v>нд</v>
          </cell>
          <cell r="K340" t="str">
            <v>нд</v>
          </cell>
          <cell r="L340" t="str">
            <v>нд</v>
          </cell>
          <cell r="M340" t="str">
            <v>нд</v>
          </cell>
          <cell r="N340" t="str">
            <v>нд</v>
          </cell>
          <cell r="O340">
            <v>0.35199999999999998</v>
          </cell>
          <cell r="P340">
            <v>1.5498000000000001</v>
          </cell>
          <cell r="Q340">
            <v>1.7400199999999999</v>
          </cell>
          <cell r="R340">
            <v>1.5498000000000001</v>
          </cell>
          <cell r="S340">
            <v>1.7971699999999999</v>
          </cell>
          <cell r="T340">
            <v>0.85542001000000001</v>
          </cell>
          <cell r="U340">
            <v>0.73614639999999998</v>
          </cell>
          <cell r="V340">
            <v>0</v>
          </cell>
          <cell r="W340">
            <v>0</v>
          </cell>
          <cell r="X340">
            <v>0.3841464</v>
          </cell>
          <cell r="Y340">
            <v>0</v>
          </cell>
          <cell r="Z340">
            <v>0</v>
          </cell>
          <cell r="AA340">
            <v>0</v>
          </cell>
          <cell r="AB340">
            <v>0</v>
          </cell>
          <cell r="AC340">
            <v>0</v>
          </cell>
          <cell r="AD340">
            <v>0.3841464</v>
          </cell>
          <cell r="AE340">
            <v>0</v>
          </cell>
          <cell r="AF340">
            <v>0</v>
          </cell>
          <cell r="AG340">
            <v>0.3841464</v>
          </cell>
          <cell r="AH340">
            <v>0</v>
          </cell>
          <cell r="AI340">
            <v>0</v>
          </cell>
          <cell r="AJ340">
            <v>0</v>
          </cell>
          <cell r="AK340">
            <v>0</v>
          </cell>
          <cell r="AL340">
            <v>0</v>
          </cell>
          <cell r="AM340">
            <v>0</v>
          </cell>
          <cell r="AN340">
            <v>0</v>
          </cell>
        </row>
        <row r="341">
          <cell r="C341" t="str">
            <v>K_71_ХЭ_27</v>
          </cell>
          <cell r="D341" t="str">
            <v>Н</v>
          </cell>
          <cell r="E341">
            <v>2024</v>
          </cell>
          <cell r="F341">
            <v>2025</v>
          </cell>
          <cell r="G341">
            <v>2025</v>
          </cell>
          <cell r="H341" t="str">
            <v>нд</v>
          </cell>
          <cell r="I341" t="str">
            <v>нд</v>
          </cell>
          <cell r="J341" t="str">
            <v>нд</v>
          </cell>
          <cell r="K341" t="str">
            <v>нд</v>
          </cell>
          <cell r="L341" t="str">
            <v>нд</v>
          </cell>
          <cell r="M341" t="str">
            <v>нд</v>
          </cell>
          <cell r="N341" t="str">
            <v>нд</v>
          </cell>
          <cell r="O341">
            <v>0</v>
          </cell>
          <cell r="P341">
            <v>1.5498000000000001</v>
          </cell>
          <cell r="Q341">
            <v>2.1562199999999998</v>
          </cell>
          <cell r="R341">
            <v>1.5498000000000001</v>
          </cell>
          <cell r="S341">
            <v>2.28024</v>
          </cell>
          <cell r="T341">
            <v>1.5446130899999999</v>
          </cell>
          <cell r="U341">
            <v>1.5446130899999999</v>
          </cell>
          <cell r="V341">
            <v>1.5446130899999999</v>
          </cell>
          <cell r="W341">
            <v>1.5446130899999999</v>
          </cell>
          <cell r="X341">
            <v>1.5446130899999999</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row>
        <row r="342">
          <cell r="C342" t="str">
            <v>I_410(6)_БЭ</v>
          </cell>
          <cell r="D342" t="str">
            <v>З</v>
          </cell>
          <cell r="E342">
            <v>2018</v>
          </cell>
          <cell r="F342">
            <v>2020</v>
          </cell>
          <cell r="G342">
            <v>2021</v>
          </cell>
          <cell r="H342">
            <v>0.29421078000000001</v>
          </cell>
          <cell r="I342">
            <v>1.71190464</v>
          </cell>
          <cell r="J342">
            <v>43678</v>
          </cell>
          <cell r="K342">
            <v>0.29421078000000001</v>
          </cell>
          <cell r="L342">
            <v>1.71190464</v>
          </cell>
          <cell r="M342">
            <v>43678</v>
          </cell>
          <cell r="N342" t="str">
            <v>нд</v>
          </cell>
          <cell r="O342">
            <v>0.96069479999999996</v>
          </cell>
          <cell r="P342">
            <v>1.5546800000000001</v>
          </cell>
          <cell r="Q342">
            <v>1.71532</v>
          </cell>
          <cell r="R342">
            <v>1.5546800000000001</v>
          </cell>
          <cell r="S342">
            <v>1.71366</v>
          </cell>
          <cell r="T342">
            <v>1.4259999999999999</v>
          </cell>
          <cell r="U342">
            <v>1.284</v>
          </cell>
          <cell r="V342">
            <v>0</v>
          </cell>
          <cell r="W342">
            <v>0</v>
          </cell>
          <cell r="X342">
            <v>0.32330520000000001</v>
          </cell>
          <cell r="Y342">
            <v>0</v>
          </cell>
          <cell r="Z342">
            <v>0</v>
          </cell>
          <cell r="AA342">
            <v>0</v>
          </cell>
          <cell r="AB342">
            <v>0</v>
          </cell>
          <cell r="AC342">
            <v>0</v>
          </cell>
          <cell r="AD342">
            <v>0.32330520000000001</v>
          </cell>
          <cell r="AE342">
            <v>0</v>
          </cell>
          <cell r="AF342">
            <v>0</v>
          </cell>
          <cell r="AG342">
            <v>0</v>
          </cell>
          <cell r="AH342">
            <v>0.32330520000000001</v>
          </cell>
          <cell r="AI342">
            <v>0</v>
          </cell>
          <cell r="AJ342">
            <v>0</v>
          </cell>
          <cell r="AK342">
            <v>0</v>
          </cell>
          <cell r="AL342">
            <v>0</v>
          </cell>
          <cell r="AM342">
            <v>0</v>
          </cell>
          <cell r="AN342">
            <v>0</v>
          </cell>
        </row>
        <row r="343">
          <cell r="C343" t="str">
            <v>I_22.3_ГАЭС</v>
          </cell>
          <cell r="D343" t="str">
            <v>Н</v>
          </cell>
          <cell r="E343">
            <v>2023</v>
          </cell>
          <cell r="F343">
            <v>2023</v>
          </cell>
          <cell r="G343">
            <v>2023</v>
          </cell>
          <cell r="H343" t="str">
            <v>нд</v>
          </cell>
          <cell r="I343" t="str">
            <v>нд</v>
          </cell>
          <cell r="J343" t="str">
            <v>нд</v>
          </cell>
          <cell r="K343" t="str">
            <v>нд</v>
          </cell>
          <cell r="L343" t="str">
            <v>нд</v>
          </cell>
          <cell r="M343" t="str">
            <v>нд</v>
          </cell>
          <cell r="N343" t="str">
            <v>нд</v>
          </cell>
          <cell r="O343">
            <v>0</v>
          </cell>
          <cell r="P343">
            <v>3.1324299999999998</v>
          </cell>
          <cell r="Q343">
            <v>4.0216599999999998</v>
          </cell>
          <cell r="R343">
            <v>1.5644199999999999</v>
          </cell>
          <cell r="S343">
            <v>2.1063399999999999</v>
          </cell>
          <cell r="T343">
            <v>1.5023085700000001</v>
          </cell>
          <cell r="U343">
            <v>1.5023085700000001</v>
          </cell>
          <cell r="V343">
            <v>1.5023085700000001</v>
          </cell>
          <cell r="W343">
            <v>1.5023085700000001</v>
          </cell>
          <cell r="X343">
            <v>1.5023085700000001</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row>
        <row r="344">
          <cell r="C344" t="str">
            <v>I_22.5_ГАЭС</v>
          </cell>
          <cell r="D344" t="str">
            <v>Н</v>
          </cell>
          <cell r="E344">
            <v>2023</v>
          </cell>
          <cell r="F344">
            <v>2023</v>
          </cell>
          <cell r="G344">
            <v>2023</v>
          </cell>
          <cell r="H344" t="str">
            <v>нд</v>
          </cell>
          <cell r="I344" t="str">
            <v>нд</v>
          </cell>
          <cell r="J344" t="str">
            <v>нд</v>
          </cell>
          <cell r="K344" t="str">
            <v>нд</v>
          </cell>
          <cell r="L344" t="str">
            <v>нд</v>
          </cell>
          <cell r="M344" t="str">
            <v>нд</v>
          </cell>
          <cell r="N344" t="str">
            <v>нд</v>
          </cell>
          <cell r="O344">
            <v>0</v>
          </cell>
          <cell r="P344">
            <v>1.56802</v>
          </cell>
          <cell r="Q344">
            <v>2.0131600000000001</v>
          </cell>
          <cell r="R344">
            <v>1.5644199999999999</v>
          </cell>
          <cell r="S344">
            <v>2.10636</v>
          </cell>
          <cell r="T344">
            <v>0.75115429</v>
          </cell>
          <cell r="U344">
            <v>0.75115429</v>
          </cell>
          <cell r="V344">
            <v>0.75115429</v>
          </cell>
          <cell r="W344">
            <v>0.75115429</v>
          </cell>
          <cell r="X344">
            <v>0.75115429</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row>
        <row r="345">
          <cell r="C345" t="str">
            <v>I_22.21_ГАЭС</v>
          </cell>
          <cell r="D345" t="str">
            <v>Н</v>
          </cell>
          <cell r="E345">
            <v>2022</v>
          </cell>
          <cell r="F345">
            <v>2022</v>
          </cell>
          <cell r="G345">
            <v>2022</v>
          </cell>
          <cell r="H345" t="str">
            <v>нд</v>
          </cell>
          <cell r="I345" t="str">
            <v>нд</v>
          </cell>
          <cell r="J345" t="str">
            <v>нд</v>
          </cell>
          <cell r="K345" t="str">
            <v>нд</v>
          </cell>
          <cell r="L345" t="str">
            <v>нд</v>
          </cell>
          <cell r="M345" t="str">
            <v>нд</v>
          </cell>
          <cell r="N345" t="str">
            <v>нд</v>
          </cell>
          <cell r="O345">
            <v>0</v>
          </cell>
          <cell r="P345">
            <v>1.56802</v>
          </cell>
          <cell r="Q345">
            <v>1.9403600000000001</v>
          </cell>
          <cell r="R345">
            <v>1.56802</v>
          </cell>
          <cell r="S345">
            <v>2.0154800000000002</v>
          </cell>
          <cell r="T345">
            <v>1.6521685699999999</v>
          </cell>
          <cell r="U345">
            <v>1.6521685699999999</v>
          </cell>
          <cell r="V345">
            <v>1.6521685699999999</v>
          </cell>
          <cell r="W345">
            <v>1.6521685699999999</v>
          </cell>
          <cell r="X345">
            <v>1.6521685699999999</v>
          </cell>
          <cell r="Y345">
            <v>0</v>
          </cell>
          <cell r="Z345">
            <v>0</v>
          </cell>
          <cell r="AA345">
            <v>0</v>
          </cell>
          <cell r="AB345">
            <v>0</v>
          </cell>
          <cell r="AC345">
            <v>0</v>
          </cell>
          <cell r="AD345">
            <v>0</v>
          </cell>
          <cell r="AE345">
            <v>0</v>
          </cell>
          <cell r="AF345">
            <v>0</v>
          </cell>
          <cell r="AG345">
            <v>0</v>
          </cell>
          <cell r="AH345">
            <v>0</v>
          </cell>
          <cell r="AI345">
            <v>1.6521685699999999</v>
          </cell>
          <cell r="AJ345">
            <v>0</v>
          </cell>
          <cell r="AK345">
            <v>0</v>
          </cell>
          <cell r="AL345">
            <v>1.3768071399999999</v>
          </cell>
          <cell r="AM345">
            <v>0.27536143000000002</v>
          </cell>
          <cell r="AN345">
            <v>1.6521685699999999</v>
          </cell>
        </row>
        <row r="346">
          <cell r="C346" t="str">
            <v>I_22.23_ГАЭС</v>
          </cell>
          <cell r="D346" t="str">
            <v>Н</v>
          </cell>
          <cell r="E346">
            <v>2022</v>
          </cell>
          <cell r="F346">
            <v>2022</v>
          </cell>
          <cell r="G346">
            <v>2022</v>
          </cell>
          <cell r="H346" t="str">
            <v>нд</v>
          </cell>
          <cell r="I346" t="str">
            <v>нд</v>
          </cell>
          <cell r="J346" t="str">
            <v>нд</v>
          </cell>
          <cell r="K346" t="str">
            <v>нд</v>
          </cell>
          <cell r="L346" t="str">
            <v>нд</v>
          </cell>
          <cell r="M346" t="str">
            <v>нд</v>
          </cell>
          <cell r="N346" t="str">
            <v>нд</v>
          </cell>
          <cell r="O346">
            <v>0</v>
          </cell>
          <cell r="P346">
            <v>1.56802</v>
          </cell>
          <cell r="Q346">
            <v>1.9403600000000001</v>
          </cell>
          <cell r="R346">
            <v>1.56802</v>
          </cell>
          <cell r="S346">
            <v>2.0154800000000002</v>
          </cell>
          <cell r="T346">
            <v>1.6521685699999999</v>
          </cell>
          <cell r="U346">
            <v>1.6521685699999999</v>
          </cell>
          <cell r="V346">
            <v>1.6521685699999999</v>
          </cell>
          <cell r="W346">
            <v>1.6521685699999999</v>
          </cell>
          <cell r="X346">
            <v>1.6521685699999999</v>
          </cell>
          <cell r="Y346">
            <v>0</v>
          </cell>
          <cell r="Z346">
            <v>0</v>
          </cell>
          <cell r="AA346">
            <v>0</v>
          </cell>
          <cell r="AB346">
            <v>0</v>
          </cell>
          <cell r="AC346">
            <v>0</v>
          </cell>
          <cell r="AD346">
            <v>0</v>
          </cell>
          <cell r="AE346">
            <v>0</v>
          </cell>
          <cell r="AF346">
            <v>0</v>
          </cell>
          <cell r="AG346">
            <v>0</v>
          </cell>
          <cell r="AH346">
            <v>0</v>
          </cell>
          <cell r="AI346">
            <v>1.6521685699999999</v>
          </cell>
          <cell r="AJ346">
            <v>0</v>
          </cell>
          <cell r="AK346">
            <v>0</v>
          </cell>
          <cell r="AL346">
            <v>1.3768071399999999</v>
          </cell>
          <cell r="AM346">
            <v>0.27536143000000002</v>
          </cell>
          <cell r="AN346">
            <v>1.6521685699999999</v>
          </cell>
        </row>
        <row r="347">
          <cell r="C347" t="str">
            <v>I_22.24_ГАЭС</v>
          </cell>
          <cell r="D347" t="str">
            <v>Н</v>
          </cell>
          <cell r="E347">
            <v>2022</v>
          </cell>
          <cell r="F347">
            <v>2022</v>
          </cell>
          <cell r="G347">
            <v>2022</v>
          </cell>
          <cell r="H347" t="str">
            <v>нд</v>
          </cell>
          <cell r="I347" t="str">
            <v>нд</v>
          </cell>
          <cell r="J347" t="str">
            <v>нд</v>
          </cell>
          <cell r="K347" t="str">
            <v>нд</v>
          </cell>
          <cell r="L347" t="str">
            <v>нд</v>
          </cell>
          <cell r="M347" t="str">
            <v>нд</v>
          </cell>
          <cell r="N347" t="str">
            <v>нд</v>
          </cell>
          <cell r="O347">
            <v>0</v>
          </cell>
          <cell r="P347">
            <v>1.56802</v>
          </cell>
          <cell r="Q347">
            <v>1.9403600000000001</v>
          </cell>
          <cell r="R347">
            <v>1.56802</v>
          </cell>
          <cell r="S347">
            <v>2.0154800000000002</v>
          </cell>
          <cell r="T347">
            <v>1.6521685699999999</v>
          </cell>
          <cell r="U347">
            <v>1.6521685699999999</v>
          </cell>
          <cell r="V347">
            <v>1.6521685699999999</v>
          </cell>
          <cell r="W347">
            <v>1.6521685699999999</v>
          </cell>
          <cell r="X347">
            <v>1.6521685699999999</v>
          </cell>
          <cell r="Y347">
            <v>0</v>
          </cell>
          <cell r="Z347">
            <v>0</v>
          </cell>
          <cell r="AA347">
            <v>0</v>
          </cell>
          <cell r="AB347">
            <v>0</v>
          </cell>
          <cell r="AC347">
            <v>0</v>
          </cell>
          <cell r="AD347">
            <v>0</v>
          </cell>
          <cell r="AE347">
            <v>0</v>
          </cell>
          <cell r="AF347">
            <v>0</v>
          </cell>
          <cell r="AG347">
            <v>0</v>
          </cell>
          <cell r="AH347">
            <v>0</v>
          </cell>
          <cell r="AI347">
            <v>1.6521685699999999</v>
          </cell>
          <cell r="AJ347">
            <v>0</v>
          </cell>
          <cell r="AK347">
            <v>0</v>
          </cell>
          <cell r="AL347">
            <v>1.3768071399999999</v>
          </cell>
          <cell r="AM347">
            <v>0.27536143000000002</v>
          </cell>
          <cell r="AN347">
            <v>1.6521685699999999</v>
          </cell>
        </row>
        <row r="348">
          <cell r="C348" t="str">
            <v>I_22.25_ГАЭС</v>
          </cell>
          <cell r="D348" t="str">
            <v>Н</v>
          </cell>
          <cell r="E348">
            <v>2022</v>
          </cell>
          <cell r="F348">
            <v>2025</v>
          </cell>
          <cell r="G348">
            <v>2025</v>
          </cell>
          <cell r="H348" t="str">
            <v>нд</v>
          </cell>
          <cell r="I348" t="str">
            <v>нд</v>
          </cell>
          <cell r="J348" t="str">
            <v>нд</v>
          </cell>
          <cell r="K348" t="str">
            <v>нд</v>
          </cell>
          <cell r="L348" t="str">
            <v>нд</v>
          </cell>
          <cell r="M348" t="str">
            <v>нд</v>
          </cell>
          <cell r="N348" t="str">
            <v>нд</v>
          </cell>
          <cell r="O348">
            <v>0</v>
          </cell>
          <cell r="P348">
            <v>1.56802</v>
          </cell>
          <cell r="Q348">
            <v>1.9403600000000001</v>
          </cell>
          <cell r="R348">
            <v>1.56802</v>
          </cell>
          <cell r="S348">
            <v>2.0154800000000002</v>
          </cell>
          <cell r="T348">
            <v>1.6521685699999999</v>
          </cell>
          <cell r="U348">
            <v>1.6521685699999999</v>
          </cell>
          <cell r="V348">
            <v>1.6521685699999999</v>
          </cell>
          <cell r="W348">
            <v>1.6521685699999999</v>
          </cell>
          <cell r="X348">
            <v>1.6521685699999999</v>
          </cell>
          <cell r="Y348">
            <v>0</v>
          </cell>
          <cell r="Z348">
            <v>0</v>
          </cell>
          <cell r="AA348">
            <v>0</v>
          </cell>
          <cell r="AB348">
            <v>0</v>
          </cell>
          <cell r="AC348">
            <v>0</v>
          </cell>
          <cell r="AD348">
            <v>0</v>
          </cell>
          <cell r="AE348">
            <v>0</v>
          </cell>
          <cell r="AF348">
            <v>0</v>
          </cell>
          <cell r="AG348">
            <v>0</v>
          </cell>
          <cell r="AH348">
            <v>0</v>
          </cell>
          <cell r="AI348">
            <v>1.37680716</v>
          </cell>
          <cell r="AJ348">
            <v>0</v>
          </cell>
          <cell r="AK348">
            <v>0</v>
          </cell>
          <cell r="AL348">
            <v>1.37680716</v>
          </cell>
          <cell r="AM348">
            <v>0</v>
          </cell>
          <cell r="AN348">
            <v>1.37680716</v>
          </cell>
        </row>
        <row r="349">
          <cell r="C349" t="str">
            <v>I_22.2_ГАЭС</v>
          </cell>
          <cell r="D349" t="str">
            <v>Н</v>
          </cell>
          <cell r="E349">
            <v>2021</v>
          </cell>
          <cell r="F349">
            <v>2023</v>
          </cell>
          <cell r="G349">
            <v>2023</v>
          </cell>
          <cell r="H349" t="str">
            <v>нд</v>
          </cell>
          <cell r="I349" t="str">
            <v>нд</v>
          </cell>
          <cell r="J349" t="str">
            <v>нд</v>
          </cell>
          <cell r="K349" t="str">
            <v>нд</v>
          </cell>
          <cell r="L349" t="str">
            <v>нд</v>
          </cell>
          <cell r="M349" t="str">
            <v>нд</v>
          </cell>
          <cell r="N349" t="str">
            <v>нд</v>
          </cell>
          <cell r="O349">
            <v>0</v>
          </cell>
          <cell r="P349">
            <v>1.5752200000000001</v>
          </cell>
          <cell r="Q349">
            <v>1.8797200000000001</v>
          </cell>
          <cell r="R349">
            <v>1.5752200000000001</v>
          </cell>
          <cell r="S349">
            <v>2.0747599999999999</v>
          </cell>
          <cell r="T349">
            <v>1.6182859999999999</v>
          </cell>
          <cell r="U349">
            <v>1.6182859999999999</v>
          </cell>
          <cell r="V349">
            <v>1.6182859999999999</v>
          </cell>
          <cell r="W349">
            <v>1.6182859999999999</v>
          </cell>
          <cell r="X349">
            <v>1.6182859999999999</v>
          </cell>
          <cell r="Y349">
            <v>0</v>
          </cell>
          <cell r="Z349">
            <v>0</v>
          </cell>
          <cell r="AA349">
            <v>0</v>
          </cell>
          <cell r="AB349">
            <v>0</v>
          </cell>
          <cell r="AC349">
            <v>0</v>
          </cell>
          <cell r="AD349">
            <v>0.38961015999999998</v>
          </cell>
          <cell r="AE349">
            <v>0</v>
          </cell>
          <cell r="AF349">
            <v>0</v>
          </cell>
          <cell r="AG349">
            <v>0.38961015999999998</v>
          </cell>
          <cell r="AH349">
            <v>0</v>
          </cell>
          <cell r="AI349">
            <v>0</v>
          </cell>
          <cell r="AJ349">
            <v>0</v>
          </cell>
          <cell r="AK349">
            <v>0</v>
          </cell>
          <cell r="AL349">
            <v>0</v>
          </cell>
          <cell r="AM349">
            <v>0</v>
          </cell>
          <cell r="AN349">
            <v>0</v>
          </cell>
        </row>
        <row r="350">
          <cell r="C350" t="str">
            <v>I_22.22_ГАЭС</v>
          </cell>
          <cell r="D350" t="str">
            <v>Н</v>
          </cell>
          <cell r="E350">
            <v>2022</v>
          </cell>
          <cell r="F350">
            <v>2022</v>
          </cell>
          <cell r="G350">
            <v>2022</v>
          </cell>
          <cell r="H350" t="str">
            <v>нд</v>
          </cell>
          <cell r="I350" t="str">
            <v>нд</v>
          </cell>
          <cell r="J350" t="str">
            <v>нд</v>
          </cell>
          <cell r="K350" t="str">
            <v>нд</v>
          </cell>
          <cell r="L350" t="str">
            <v>нд</v>
          </cell>
          <cell r="M350" t="str">
            <v>нд</v>
          </cell>
          <cell r="N350" t="str">
            <v>нд</v>
          </cell>
          <cell r="O350">
            <v>0</v>
          </cell>
          <cell r="P350">
            <v>1.5752200000000001</v>
          </cell>
          <cell r="Q350">
            <v>1.9492700000000001</v>
          </cell>
          <cell r="R350">
            <v>1.5752200000000001</v>
          </cell>
          <cell r="S350">
            <v>2.0247299999999999</v>
          </cell>
          <cell r="T350">
            <v>1.6521685699999999</v>
          </cell>
          <cell r="U350">
            <v>1.6521685699999999</v>
          </cell>
          <cell r="V350">
            <v>1.6521685699999999</v>
          </cell>
          <cell r="W350">
            <v>1.6521685699999999</v>
          </cell>
          <cell r="X350">
            <v>1.6521685699999999</v>
          </cell>
          <cell r="Y350">
            <v>0</v>
          </cell>
          <cell r="Z350">
            <v>0</v>
          </cell>
          <cell r="AA350">
            <v>0</v>
          </cell>
          <cell r="AB350">
            <v>0</v>
          </cell>
          <cell r="AC350">
            <v>0</v>
          </cell>
          <cell r="AD350">
            <v>0</v>
          </cell>
          <cell r="AE350">
            <v>0</v>
          </cell>
          <cell r="AF350">
            <v>0</v>
          </cell>
          <cell r="AG350">
            <v>0</v>
          </cell>
          <cell r="AH350">
            <v>0</v>
          </cell>
          <cell r="AI350">
            <v>1.6521685699999999</v>
          </cell>
          <cell r="AJ350">
            <v>0</v>
          </cell>
          <cell r="AK350">
            <v>0</v>
          </cell>
          <cell r="AL350">
            <v>1.3768071399999999</v>
          </cell>
          <cell r="AM350">
            <v>0.27536143000000002</v>
          </cell>
          <cell r="AN350">
            <v>1.6521685699999999</v>
          </cell>
        </row>
        <row r="351">
          <cell r="C351" t="str">
            <v>J_84б_ГАЭС</v>
          </cell>
          <cell r="D351" t="str">
            <v>С</v>
          </cell>
          <cell r="E351">
            <v>2018</v>
          </cell>
          <cell r="F351">
            <v>2020</v>
          </cell>
          <cell r="G351">
            <v>2021</v>
          </cell>
          <cell r="H351">
            <v>0.32638917000000001</v>
          </cell>
          <cell r="I351">
            <v>1.52588419</v>
          </cell>
          <cell r="J351">
            <v>43800</v>
          </cell>
          <cell r="K351">
            <v>0.32638917000000001</v>
          </cell>
          <cell r="L351">
            <v>1.52588419</v>
          </cell>
          <cell r="M351">
            <v>43800</v>
          </cell>
          <cell r="N351" t="str">
            <v>нд</v>
          </cell>
          <cell r="O351">
            <v>6.5000000000000002E-2</v>
          </cell>
          <cell r="P351">
            <v>1.61514</v>
          </cell>
          <cell r="Q351">
            <v>1.7538499999999999</v>
          </cell>
          <cell r="R351">
            <v>1.61514</v>
          </cell>
          <cell r="S351">
            <v>1.8623400000000001</v>
          </cell>
          <cell r="T351">
            <v>1.4212942799999999</v>
          </cell>
          <cell r="U351">
            <v>1.4212940000000001</v>
          </cell>
          <cell r="V351">
            <v>0</v>
          </cell>
          <cell r="W351">
            <v>0</v>
          </cell>
          <cell r="X351">
            <v>1.3562940000000001</v>
          </cell>
          <cell r="Y351">
            <v>0</v>
          </cell>
          <cell r="Z351">
            <v>0</v>
          </cell>
          <cell r="AA351">
            <v>0</v>
          </cell>
          <cell r="AB351">
            <v>0</v>
          </cell>
          <cell r="AC351">
            <v>0</v>
          </cell>
          <cell r="AD351">
            <v>1.3562940000000001</v>
          </cell>
          <cell r="AE351">
            <v>0</v>
          </cell>
          <cell r="AF351">
            <v>0</v>
          </cell>
          <cell r="AG351">
            <v>0</v>
          </cell>
          <cell r="AH351">
            <v>1.3562940000000001</v>
          </cell>
          <cell r="AI351">
            <v>0</v>
          </cell>
          <cell r="AJ351">
            <v>0</v>
          </cell>
          <cell r="AK351">
            <v>0</v>
          </cell>
          <cell r="AL351">
            <v>0</v>
          </cell>
          <cell r="AM351">
            <v>0</v>
          </cell>
          <cell r="AN351">
            <v>0</v>
          </cell>
        </row>
        <row r="352">
          <cell r="C352" t="str">
            <v>H_71_ХЭ_4</v>
          </cell>
          <cell r="D352" t="str">
            <v>З</v>
          </cell>
          <cell r="E352">
            <v>2019</v>
          </cell>
          <cell r="F352">
            <v>2020</v>
          </cell>
          <cell r="G352">
            <v>2021</v>
          </cell>
          <cell r="H352" t="str">
            <v>нд</v>
          </cell>
          <cell r="I352" t="str">
            <v>нд</v>
          </cell>
          <cell r="J352" t="str">
            <v>нд</v>
          </cell>
          <cell r="K352" t="str">
            <v>нд</v>
          </cell>
          <cell r="L352" t="str">
            <v>нд</v>
          </cell>
          <cell r="M352" t="str">
            <v>нд</v>
          </cell>
          <cell r="N352" t="str">
            <v>нд</v>
          </cell>
          <cell r="O352">
            <v>0.21466792000000001</v>
          </cell>
          <cell r="P352">
            <v>1.6531199999999999</v>
          </cell>
          <cell r="Q352">
            <v>1.8782399999999999</v>
          </cell>
          <cell r="R352">
            <v>1.6531199999999999</v>
          </cell>
          <cell r="S352">
            <v>1.9466300000000001</v>
          </cell>
          <cell r="T352">
            <v>0.47934000999999998</v>
          </cell>
          <cell r="U352">
            <v>0.47934000999999998</v>
          </cell>
          <cell r="V352">
            <v>0</v>
          </cell>
          <cell r="W352">
            <v>0</v>
          </cell>
          <cell r="X352">
            <v>0.26467209000000003</v>
          </cell>
          <cell r="Y352">
            <v>0</v>
          </cell>
          <cell r="Z352">
            <v>0</v>
          </cell>
          <cell r="AA352">
            <v>0</v>
          </cell>
          <cell r="AB352">
            <v>0</v>
          </cell>
          <cell r="AC352">
            <v>0</v>
          </cell>
          <cell r="AD352">
            <v>0.26467209000000003</v>
          </cell>
          <cell r="AE352">
            <v>0</v>
          </cell>
          <cell r="AF352">
            <v>0</v>
          </cell>
          <cell r="AG352">
            <v>0.26467209000000003</v>
          </cell>
          <cell r="AH352">
            <v>0</v>
          </cell>
          <cell r="AI352">
            <v>0</v>
          </cell>
          <cell r="AJ352">
            <v>0</v>
          </cell>
          <cell r="AK352">
            <v>0</v>
          </cell>
          <cell r="AL352">
            <v>0</v>
          </cell>
          <cell r="AM352">
            <v>0</v>
          </cell>
          <cell r="AN352">
            <v>0</v>
          </cell>
        </row>
        <row r="353">
          <cell r="C353" t="str">
            <v>Г</v>
          </cell>
          <cell r="D353" t="str">
            <v>нд</v>
          </cell>
          <cell r="E353" t="str">
            <v>нд</v>
          </cell>
          <cell r="F353" t="str">
            <v>нд</v>
          </cell>
          <cell r="G353" t="str">
            <v>нд</v>
          </cell>
          <cell r="H353">
            <v>10.229887210000001</v>
          </cell>
          <cell r="I353">
            <v>54.368656919999992</v>
          </cell>
          <cell r="J353" t="str">
            <v>нд</v>
          </cell>
          <cell r="K353">
            <v>37.755762830000009</v>
          </cell>
          <cell r="L353">
            <v>214.8142478499999</v>
          </cell>
          <cell r="M353" t="str">
            <v>нд</v>
          </cell>
          <cell r="N353" t="str">
            <v>нд</v>
          </cell>
          <cell r="O353">
            <v>48.322359090000006</v>
          </cell>
          <cell r="P353">
            <v>1844.4253100000014</v>
          </cell>
          <cell r="Q353">
            <v>2467.4471600000006</v>
          </cell>
          <cell r="R353">
            <v>1901.8522900000016</v>
          </cell>
          <cell r="S353">
            <v>2963.7456899999997</v>
          </cell>
          <cell r="T353">
            <v>1260.6670233300001</v>
          </cell>
          <cell r="U353">
            <v>620.79039605400055</v>
          </cell>
          <cell r="V353">
            <v>1220.3504177400005</v>
          </cell>
          <cell r="W353">
            <v>1220.3504177400005</v>
          </cell>
          <cell r="X353">
            <v>572.46803696000063</v>
          </cell>
          <cell r="Y353">
            <v>77.455111450000032</v>
          </cell>
          <cell r="Z353">
            <v>0</v>
          </cell>
          <cell r="AA353">
            <v>0</v>
          </cell>
          <cell r="AB353">
            <v>77.455111450000032</v>
          </cell>
          <cell r="AC353">
            <v>0</v>
          </cell>
          <cell r="AD353">
            <v>89.31136439200003</v>
          </cell>
          <cell r="AE353">
            <v>0</v>
          </cell>
          <cell r="AF353">
            <v>0</v>
          </cell>
          <cell r="AG353">
            <v>75.540340560000018</v>
          </cell>
          <cell r="AH353">
            <v>13.771023830000001</v>
          </cell>
          <cell r="AI353">
            <v>89.886892950000018</v>
          </cell>
          <cell r="AJ353">
            <v>0</v>
          </cell>
          <cell r="AK353">
            <v>0</v>
          </cell>
          <cell r="AL353">
            <v>89.886892950000018</v>
          </cell>
          <cell r="AM353">
            <v>0</v>
          </cell>
          <cell r="AN353">
            <v>87.947908070000011</v>
          </cell>
        </row>
        <row r="354">
          <cell r="C354" t="str">
            <v>Г</v>
          </cell>
          <cell r="D354" t="str">
            <v>нд</v>
          </cell>
          <cell r="E354" t="str">
            <v>нд</v>
          </cell>
          <cell r="F354" t="str">
            <v>нд</v>
          </cell>
          <cell r="G354" t="str">
            <v>нд</v>
          </cell>
          <cell r="H354" t="str">
            <v>нд</v>
          </cell>
          <cell r="I354" t="str">
            <v>нд</v>
          </cell>
          <cell r="J354" t="str">
            <v>нд</v>
          </cell>
          <cell r="K354" t="str">
            <v>нд</v>
          </cell>
          <cell r="L354" t="str">
            <v>нд</v>
          </cell>
          <cell r="M354" t="str">
            <v>нд</v>
          </cell>
          <cell r="N354" t="str">
            <v>нд</v>
          </cell>
          <cell r="O354">
            <v>44.554207200000008</v>
          </cell>
          <cell r="P354">
            <v>1409.6607200000001</v>
          </cell>
          <cell r="Q354">
            <v>1921.3554800000004</v>
          </cell>
          <cell r="R354">
            <v>1466.8641700000003</v>
          </cell>
          <cell r="S354">
            <v>2356.0127799999996</v>
          </cell>
          <cell r="T354">
            <v>846.63136059999977</v>
          </cell>
          <cell r="U354">
            <v>125.042227668</v>
          </cell>
          <cell r="V354">
            <v>807.23912297999993</v>
          </cell>
          <cell r="W354">
            <v>807.23912297999993</v>
          </cell>
          <cell r="X354">
            <v>80.488020469999995</v>
          </cell>
          <cell r="Y354">
            <v>4.2240678799999998</v>
          </cell>
          <cell r="Z354">
            <v>0</v>
          </cell>
          <cell r="AA354">
            <v>0</v>
          </cell>
          <cell r="AB354">
            <v>4.2240678799999998</v>
          </cell>
          <cell r="AC354">
            <v>0</v>
          </cell>
          <cell r="AD354">
            <v>34.687203230000009</v>
          </cell>
          <cell r="AE354">
            <v>0</v>
          </cell>
          <cell r="AF354">
            <v>0</v>
          </cell>
          <cell r="AG354">
            <v>20.916179400000001</v>
          </cell>
          <cell r="AH354">
            <v>13.771023830000001</v>
          </cell>
          <cell r="AI354">
            <v>16.40059608</v>
          </cell>
          <cell r="AJ354">
            <v>0</v>
          </cell>
          <cell r="AK354">
            <v>0</v>
          </cell>
          <cell r="AL354">
            <v>16.40059608</v>
          </cell>
          <cell r="AM354">
            <v>0</v>
          </cell>
          <cell r="AN354">
            <v>20.98941645</v>
          </cell>
        </row>
        <row r="355">
          <cell r="C355" t="str">
            <v>H_61в1_АЭ</v>
          </cell>
          <cell r="D355" t="str">
            <v>И</v>
          </cell>
          <cell r="E355">
            <v>2016</v>
          </cell>
          <cell r="F355">
            <v>2023</v>
          </cell>
          <cell r="G355">
            <v>2023</v>
          </cell>
          <cell r="H355" t="str">
            <v>нд</v>
          </cell>
          <cell r="I355" t="str">
            <v>нд</v>
          </cell>
          <cell r="J355" t="str">
            <v>нд</v>
          </cell>
          <cell r="K355" t="str">
            <v>нд</v>
          </cell>
          <cell r="L355" t="str">
            <v>нд</v>
          </cell>
          <cell r="M355" t="str">
            <v>нд</v>
          </cell>
          <cell r="N355" t="str">
            <v>нд</v>
          </cell>
          <cell r="O355">
            <v>1.9880000000000009E-2</v>
          </cell>
          <cell r="P355">
            <v>1.69181</v>
          </cell>
          <cell r="Q355">
            <v>2.13584</v>
          </cell>
          <cell r="R355">
            <v>1.69181</v>
          </cell>
          <cell r="S355">
            <v>2.2578399999999998</v>
          </cell>
          <cell r="T355">
            <v>1.29016847</v>
          </cell>
          <cell r="U355">
            <v>1.02757688</v>
          </cell>
          <cell r="V355">
            <v>1.2702884699999999</v>
          </cell>
          <cell r="W355">
            <v>1.2702884699999999</v>
          </cell>
          <cell r="X355">
            <v>1.0076968799999999</v>
          </cell>
          <cell r="Y355">
            <v>0</v>
          </cell>
          <cell r="Z355">
            <v>0</v>
          </cell>
          <cell r="AA355">
            <v>0</v>
          </cell>
          <cell r="AB355">
            <v>0</v>
          </cell>
          <cell r="AC355">
            <v>0</v>
          </cell>
          <cell r="AD355">
            <v>0</v>
          </cell>
          <cell r="AE355">
            <v>0</v>
          </cell>
          <cell r="AF355">
            <v>0</v>
          </cell>
          <cell r="AG355">
            <v>0</v>
          </cell>
          <cell r="AH355">
            <v>0</v>
          </cell>
          <cell r="AI355">
            <v>0.73031237000000004</v>
          </cell>
          <cell r="AJ355">
            <v>0</v>
          </cell>
          <cell r="AK355">
            <v>0</v>
          </cell>
          <cell r="AL355">
            <v>0.73031237000000004</v>
          </cell>
          <cell r="AM355">
            <v>0</v>
          </cell>
          <cell r="AN355">
            <v>0.12701085000000001</v>
          </cell>
        </row>
        <row r="356">
          <cell r="C356" t="str">
            <v>H_61д1_АЭ</v>
          </cell>
          <cell r="D356" t="str">
            <v>Н</v>
          </cell>
          <cell r="E356">
            <v>2024</v>
          </cell>
          <cell r="F356">
            <v>2027</v>
          </cell>
          <cell r="G356">
            <v>2028</v>
          </cell>
          <cell r="H356" t="str">
            <v>нд</v>
          </cell>
          <cell r="I356" t="str">
            <v>нд</v>
          </cell>
          <cell r="J356" t="str">
            <v>нд</v>
          </cell>
          <cell r="K356" t="str">
            <v>нд</v>
          </cell>
          <cell r="L356" t="str">
            <v>нд</v>
          </cell>
          <cell r="M356" t="str">
            <v>нд</v>
          </cell>
          <cell r="N356" t="str">
            <v>нд</v>
          </cell>
          <cell r="O356">
            <v>0</v>
          </cell>
          <cell r="P356">
            <v>1.69181</v>
          </cell>
          <cell r="Q356">
            <v>2.3471000000000002</v>
          </cell>
          <cell r="R356">
            <v>1.69181</v>
          </cell>
          <cell r="S356">
            <v>2.77522</v>
          </cell>
          <cell r="T356">
            <v>1.97491525</v>
          </cell>
          <cell r="U356">
            <v>1.97491525</v>
          </cell>
          <cell r="V356">
            <v>1.97491525</v>
          </cell>
          <cell r="W356">
            <v>1.97491525</v>
          </cell>
          <cell r="X356">
            <v>1.97491525</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row>
        <row r="357">
          <cell r="C357" t="str">
            <v>H_61е1_АЭ</v>
          </cell>
          <cell r="D357" t="str">
            <v>Н</v>
          </cell>
          <cell r="E357">
            <v>2024</v>
          </cell>
          <cell r="F357">
            <v>2027</v>
          </cell>
          <cell r="G357">
            <v>2028</v>
          </cell>
          <cell r="H357" t="str">
            <v>нд</v>
          </cell>
          <cell r="I357" t="str">
            <v>нд</v>
          </cell>
          <cell r="J357" t="str">
            <v>нд</v>
          </cell>
          <cell r="K357" t="str">
            <v>нд</v>
          </cell>
          <cell r="L357" t="str">
            <v>нд</v>
          </cell>
          <cell r="M357" t="str">
            <v>нд</v>
          </cell>
          <cell r="N357" t="str">
            <v>нд</v>
          </cell>
          <cell r="O357">
            <v>0</v>
          </cell>
          <cell r="P357">
            <v>1.69181</v>
          </cell>
          <cell r="Q357">
            <v>2.3799199999999998</v>
          </cell>
          <cell r="R357">
            <v>1.69181</v>
          </cell>
          <cell r="S357">
            <v>2.76336</v>
          </cell>
          <cell r="T357">
            <v>2.0989830500000002</v>
          </cell>
          <cell r="U357">
            <v>2.0989830500000002</v>
          </cell>
          <cell r="V357">
            <v>2.0989830500000002</v>
          </cell>
          <cell r="W357">
            <v>2.0989830500000002</v>
          </cell>
          <cell r="X357">
            <v>2.0989830500000002</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row>
        <row r="358">
          <cell r="C358" t="str">
            <v>I_61б1.13_АЭ</v>
          </cell>
          <cell r="D358" t="str">
            <v>Н</v>
          </cell>
          <cell r="E358">
            <v>2021</v>
          </cell>
          <cell r="F358">
            <v>2022</v>
          </cell>
          <cell r="G358">
            <v>2022</v>
          </cell>
          <cell r="H358" t="str">
            <v>нд</v>
          </cell>
          <cell r="I358" t="str">
            <v>нд</v>
          </cell>
          <cell r="J358" t="str">
            <v>нд</v>
          </cell>
          <cell r="K358">
            <v>0.1519384</v>
          </cell>
          <cell r="L358">
            <v>0.92052774999999998</v>
          </cell>
          <cell r="M358">
            <v>44256</v>
          </cell>
          <cell r="N358" t="str">
            <v>нд</v>
          </cell>
          <cell r="O358">
            <v>0</v>
          </cell>
          <cell r="P358">
            <v>1.69181</v>
          </cell>
          <cell r="Q358">
            <v>2.04874</v>
          </cell>
          <cell r="R358">
            <v>1.69181</v>
          </cell>
          <cell r="S358">
            <v>2.1456200000000001</v>
          </cell>
          <cell r="T358">
            <v>1.43898305</v>
          </cell>
          <cell r="U358">
            <v>0.97564050000000002</v>
          </cell>
          <cell r="V358">
            <v>1.43898305</v>
          </cell>
          <cell r="W358">
            <v>1.43898305</v>
          </cell>
          <cell r="X358">
            <v>0.97564050000000002</v>
          </cell>
          <cell r="Y358">
            <v>0.27580507999999998</v>
          </cell>
          <cell r="Z358">
            <v>0</v>
          </cell>
          <cell r="AA358">
            <v>0</v>
          </cell>
          <cell r="AB358">
            <v>0.27580507999999998</v>
          </cell>
          <cell r="AC358">
            <v>0</v>
          </cell>
          <cell r="AD358">
            <v>2.3754379999999999E-2</v>
          </cell>
          <cell r="AE358">
            <v>0</v>
          </cell>
          <cell r="AF358">
            <v>0</v>
          </cell>
          <cell r="AG358">
            <v>2.3754379999999999E-2</v>
          </cell>
          <cell r="AH358">
            <v>0</v>
          </cell>
          <cell r="AI358">
            <v>1.16317797</v>
          </cell>
          <cell r="AJ358">
            <v>0</v>
          </cell>
          <cell r="AK358">
            <v>0</v>
          </cell>
          <cell r="AL358">
            <v>1.16317797</v>
          </cell>
          <cell r="AM358">
            <v>0</v>
          </cell>
          <cell r="AN358">
            <v>0.95188611999999995</v>
          </cell>
        </row>
        <row r="359">
          <cell r="C359" t="str">
            <v>I_61б1.14_АЭ</v>
          </cell>
          <cell r="D359" t="str">
            <v>И</v>
          </cell>
          <cell r="E359">
            <v>2016</v>
          </cell>
          <cell r="F359">
            <v>2023</v>
          </cell>
          <cell r="G359">
            <v>2023</v>
          </cell>
          <cell r="H359" t="str">
            <v>нд</v>
          </cell>
          <cell r="I359" t="str">
            <v>нд</v>
          </cell>
          <cell r="J359" t="str">
            <v>нд</v>
          </cell>
          <cell r="K359">
            <v>0.21530986999999999</v>
          </cell>
          <cell r="L359">
            <v>1.36118239</v>
          </cell>
          <cell r="M359" t="str">
            <v>ноябрь 2019</v>
          </cell>
          <cell r="N359" t="str">
            <v>нд</v>
          </cell>
          <cell r="O359">
            <v>1.2979999999999992E-2</v>
          </cell>
          <cell r="P359">
            <v>1.69181</v>
          </cell>
          <cell r="Q359">
            <v>2.00224</v>
          </cell>
          <cell r="R359">
            <v>1.69181</v>
          </cell>
          <cell r="S359">
            <v>2.2645300000000002</v>
          </cell>
          <cell r="T359">
            <v>1.43898305</v>
          </cell>
          <cell r="U359">
            <v>1.6626234099999999</v>
          </cell>
          <cell r="V359">
            <v>1.42600305</v>
          </cell>
          <cell r="W359">
            <v>1.42600305</v>
          </cell>
          <cell r="X359">
            <v>1.6496434099999999</v>
          </cell>
          <cell r="Y359">
            <v>0</v>
          </cell>
          <cell r="Z359">
            <v>0</v>
          </cell>
          <cell r="AA359">
            <v>0</v>
          </cell>
          <cell r="AB359">
            <v>0</v>
          </cell>
          <cell r="AC359">
            <v>0</v>
          </cell>
          <cell r="AD359">
            <v>0</v>
          </cell>
          <cell r="AE359">
            <v>0</v>
          </cell>
          <cell r="AF359">
            <v>0</v>
          </cell>
          <cell r="AG359">
            <v>0</v>
          </cell>
          <cell r="AH359">
            <v>0</v>
          </cell>
          <cell r="AI359">
            <v>0.68272770999999999</v>
          </cell>
          <cell r="AJ359">
            <v>0</v>
          </cell>
          <cell r="AK359">
            <v>0</v>
          </cell>
          <cell r="AL359">
            <v>0.68272770999999999</v>
          </cell>
          <cell r="AM359">
            <v>0</v>
          </cell>
          <cell r="AN359">
            <v>0.14248230000000001</v>
          </cell>
        </row>
        <row r="360">
          <cell r="C360" t="str">
            <v>I_61б1.15_АЭ</v>
          </cell>
          <cell r="D360" t="str">
            <v>И</v>
          </cell>
          <cell r="E360">
            <v>2016</v>
          </cell>
          <cell r="F360">
            <v>2022</v>
          </cell>
          <cell r="G360">
            <v>2022</v>
          </cell>
          <cell r="H360" t="str">
            <v>нд</v>
          </cell>
          <cell r="I360" t="str">
            <v>нд</v>
          </cell>
          <cell r="J360" t="str">
            <v>нд</v>
          </cell>
          <cell r="K360">
            <v>0.16642979999999999</v>
          </cell>
          <cell r="L360">
            <v>1.2549357800000001</v>
          </cell>
          <cell r="M360">
            <v>44256</v>
          </cell>
          <cell r="N360" t="str">
            <v>нд</v>
          </cell>
          <cell r="O360">
            <v>1.9880000000000009E-2</v>
          </cell>
          <cell r="P360">
            <v>1.69181</v>
          </cell>
          <cell r="Q360">
            <v>2.04454</v>
          </cell>
          <cell r="R360">
            <v>1.69181</v>
          </cell>
          <cell r="S360">
            <v>2.1484000000000001</v>
          </cell>
          <cell r="T360">
            <v>1.43898305</v>
          </cell>
          <cell r="U360">
            <v>1.35684501</v>
          </cell>
          <cell r="V360">
            <v>1.4191030499999999</v>
          </cell>
          <cell r="W360">
            <v>1.4191030499999999</v>
          </cell>
          <cell r="X360">
            <v>1.3369650099999999</v>
          </cell>
          <cell r="Y360">
            <v>0.27196025000000001</v>
          </cell>
          <cell r="Z360">
            <v>0</v>
          </cell>
          <cell r="AA360">
            <v>0</v>
          </cell>
          <cell r="AB360">
            <v>0.27196025000000001</v>
          </cell>
          <cell r="AC360">
            <v>0</v>
          </cell>
          <cell r="AD360">
            <v>0.45981944000000002</v>
          </cell>
          <cell r="AE360">
            <v>0</v>
          </cell>
          <cell r="AF360">
            <v>0</v>
          </cell>
          <cell r="AG360">
            <v>0.45981944000000002</v>
          </cell>
          <cell r="AH360">
            <v>0</v>
          </cell>
          <cell r="AI360">
            <v>1.1471427999999999</v>
          </cell>
          <cell r="AJ360">
            <v>0</v>
          </cell>
          <cell r="AK360">
            <v>0</v>
          </cell>
          <cell r="AL360">
            <v>1.1471427999999999</v>
          </cell>
          <cell r="AM360">
            <v>0</v>
          </cell>
          <cell r="AN360">
            <v>0.87714557000000004</v>
          </cell>
        </row>
        <row r="361">
          <cell r="C361" t="str">
            <v>I_61б1.17_АЭ</v>
          </cell>
          <cell r="D361" t="str">
            <v>З</v>
          </cell>
          <cell r="E361">
            <v>2016</v>
          </cell>
          <cell r="F361">
            <v>2023</v>
          </cell>
          <cell r="G361">
            <v>2019</v>
          </cell>
          <cell r="H361" t="str">
            <v>нд</v>
          </cell>
          <cell r="I361" t="str">
            <v>нд</v>
          </cell>
          <cell r="J361" t="str">
            <v>нд</v>
          </cell>
          <cell r="K361" t="str">
            <v>нд</v>
          </cell>
          <cell r="L361" t="str">
            <v>нд</v>
          </cell>
          <cell r="M361" t="str">
            <v>нд</v>
          </cell>
          <cell r="N361" t="str">
            <v>нд</v>
          </cell>
          <cell r="O361">
            <v>0.34572000000000003</v>
          </cell>
          <cell r="P361">
            <v>1.69181</v>
          </cell>
          <cell r="Q361">
            <v>1.9588099999999999</v>
          </cell>
          <cell r="R361">
            <v>1.69181</v>
          </cell>
          <cell r="S361">
            <v>2.1613899999999999</v>
          </cell>
          <cell r="T361">
            <v>1.43898305</v>
          </cell>
          <cell r="U361">
            <v>0.34571999999999997</v>
          </cell>
          <cell r="V361">
            <v>1.09326305</v>
          </cell>
          <cell r="W361">
            <v>1.09326305</v>
          </cell>
          <cell r="X361">
            <v>0</v>
          </cell>
          <cell r="Y361">
            <v>0</v>
          </cell>
          <cell r="Z361">
            <v>0</v>
          </cell>
          <cell r="AA361">
            <v>0</v>
          </cell>
          <cell r="AB361">
            <v>0</v>
          </cell>
          <cell r="AC361">
            <v>0</v>
          </cell>
          <cell r="AD361">
            <v>0</v>
          </cell>
          <cell r="AE361">
            <v>0</v>
          </cell>
          <cell r="AF361">
            <v>0</v>
          </cell>
          <cell r="AG361">
            <v>0</v>
          </cell>
          <cell r="AH361">
            <v>0</v>
          </cell>
          <cell r="AI361">
            <v>0.62250824999999999</v>
          </cell>
          <cell r="AJ361">
            <v>0</v>
          </cell>
          <cell r="AK361">
            <v>0</v>
          </cell>
          <cell r="AL361">
            <v>0.62250824999999999</v>
          </cell>
          <cell r="AM361">
            <v>0</v>
          </cell>
          <cell r="AN361">
            <v>0</v>
          </cell>
        </row>
        <row r="362">
          <cell r="C362" t="str">
            <v>I_61б1.20_АЭ</v>
          </cell>
          <cell r="D362" t="str">
            <v>И</v>
          </cell>
          <cell r="E362">
            <v>2016</v>
          </cell>
          <cell r="F362">
            <v>2024</v>
          </cell>
          <cell r="G362">
            <v>2025</v>
          </cell>
          <cell r="H362" t="str">
            <v>нд</v>
          </cell>
          <cell r="I362" t="str">
            <v>нд</v>
          </cell>
          <cell r="J362" t="str">
            <v>нд</v>
          </cell>
          <cell r="K362" t="str">
            <v>нд</v>
          </cell>
          <cell r="L362" t="str">
            <v>нд</v>
          </cell>
          <cell r="M362" t="str">
            <v>нд</v>
          </cell>
          <cell r="N362" t="str">
            <v>нд</v>
          </cell>
          <cell r="O362">
            <v>0.10058</v>
          </cell>
          <cell r="P362">
            <v>1.69181</v>
          </cell>
          <cell r="Q362">
            <v>2.2020599999999999</v>
          </cell>
          <cell r="R362">
            <v>1.69181</v>
          </cell>
          <cell r="S362">
            <v>2.33921</v>
          </cell>
          <cell r="T362">
            <v>1.43898305</v>
          </cell>
          <cell r="U362">
            <v>1.4380830600000001</v>
          </cell>
          <cell r="V362">
            <v>1.3384030499999999</v>
          </cell>
          <cell r="W362">
            <v>1.3384030499999999</v>
          </cell>
          <cell r="X362">
            <v>1.33750306</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row>
        <row r="363">
          <cell r="C363" t="str">
            <v>I_61б1.21_АЭ</v>
          </cell>
          <cell r="D363" t="str">
            <v>И</v>
          </cell>
          <cell r="E363">
            <v>2016</v>
          </cell>
          <cell r="F363">
            <v>2024</v>
          </cell>
          <cell r="G363">
            <v>2025</v>
          </cell>
          <cell r="H363" t="str">
            <v>нд</v>
          </cell>
          <cell r="I363" t="str">
            <v>нд</v>
          </cell>
          <cell r="J363" t="str">
            <v>нд</v>
          </cell>
          <cell r="K363" t="str">
            <v>нд</v>
          </cell>
          <cell r="L363" t="str">
            <v>нд</v>
          </cell>
          <cell r="M363" t="str">
            <v>нд</v>
          </cell>
          <cell r="N363" t="str">
            <v>нд</v>
          </cell>
          <cell r="O363">
            <v>1.9880000000000009E-2</v>
          </cell>
          <cell r="P363">
            <v>1.69181</v>
          </cell>
          <cell r="Q363">
            <v>2.2281</v>
          </cell>
          <cell r="R363">
            <v>1.69181</v>
          </cell>
          <cell r="S363">
            <v>2.3723100000000001</v>
          </cell>
          <cell r="T363">
            <v>1.43898305</v>
          </cell>
          <cell r="U363">
            <v>1.4388030599999999</v>
          </cell>
          <cell r="V363">
            <v>1.4191030499999999</v>
          </cell>
          <cell r="W363">
            <v>1.4191030499999999</v>
          </cell>
          <cell r="X363">
            <v>1.41892306</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row>
        <row r="364">
          <cell r="C364" t="str">
            <v>I_61б1.22_АЭ</v>
          </cell>
          <cell r="D364" t="str">
            <v>И</v>
          </cell>
          <cell r="E364">
            <v>2016</v>
          </cell>
          <cell r="F364">
            <v>2024</v>
          </cell>
          <cell r="G364">
            <v>2025</v>
          </cell>
          <cell r="H364" t="str">
            <v>нд</v>
          </cell>
          <cell r="I364" t="str">
            <v>нд</v>
          </cell>
          <cell r="J364" t="str">
            <v>нд</v>
          </cell>
          <cell r="K364" t="str">
            <v>нд</v>
          </cell>
          <cell r="L364" t="str">
            <v>нд</v>
          </cell>
          <cell r="M364" t="str">
            <v>нд</v>
          </cell>
          <cell r="N364" t="str">
            <v>нд</v>
          </cell>
          <cell r="O364">
            <v>3.0500000000000083E-2</v>
          </cell>
          <cell r="P364">
            <v>1.69181</v>
          </cell>
          <cell r="Q364">
            <v>2.2246199999999998</v>
          </cell>
          <cell r="R364">
            <v>1.69181</v>
          </cell>
          <cell r="S364">
            <v>2.36795</v>
          </cell>
          <cell r="T364">
            <v>1.43898305</v>
          </cell>
          <cell r="U364">
            <v>1.4388030599999999</v>
          </cell>
          <cell r="V364">
            <v>1.4084830500000001</v>
          </cell>
          <cell r="W364">
            <v>1.4084830500000001</v>
          </cell>
          <cell r="X364">
            <v>1.4083030599999999</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row>
        <row r="365">
          <cell r="C365" t="str">
            <v>I_61б1.5_АЭ</v>
          </cell>
          <cell r="D365" t="str">
            <v>Н</v>
          </cell>
          <cell r="E365">
            <v>2021</v>
          </cell>
          <cell r="F365">
            <v>2022</v>
          </cell>
          <cell r="G365">
            <v>2022</v>
          </cell>
          <cell r="H365" t="str">
            <v>нд</v>
          </cell>
          <cell r="I365" t="str">
            <v>нд</v>
          </cell>
          <cell r="J365" t="str">
            <v>нд</v>
          </cell>
          <cell r="K365">
            <v>0.1895657</v>
          </cell>
          <cell r="L365">
            <v>1.31789092</v>
          </cell>
          <cell r="M365">
            <v>44228</v>
          </cell>
          <cell r="N365" t="str">
            <v>нд</v>
          </cell>
          <cell r="O365">
            <v>0</v>
          </cell>
          <cell r="P365">
            <v>1.69181</v>
          </cell>
          <cell r="Q365">
            <v>2.0046400000000002</v>
          </cell>
          <cell r="R365">
            <v>1.69181</v>
          </cell>
          <cell r="S365">
            <v>2.1546799999999999</v>
          </cell>
          <cell r="T365">
            <v>1.43898305</v>
          </cell>
          <cell r="U365">
            <v>1.41547943</v>
          </cell>
          <cell r="V365">
            <v>1.43898305</v>
          </cell>
          <cell r="W365">
            <v>1.43898305</v>
          </cell>
          <cell r="X365">
            <v>1.41547943</v>
          </cell>
          <cell r="Y365">
            <v>0.27580507999999998</v>
          </cell>
          <cell r="Z365">
            <v>0</v>
          </cell>
          <cell r="AA365">
            <v>0</v>
          </cell>
          <cell r="AB365">
            <v>0.27580507999999998</v>
          </cell>
          <cell r="AC365">
            <v>0</v>
          </cell>
          <cell r="AD365">
            <v>0.80728511000000003</v>
          </cell>
          <cell r="AE365">
            <v>0</v>
          </cell>
          <cell r="AF365">
            <v>0</v>
          </cell>
          <cell r="AG365">
            <v>0.80728511000000003</v>
          </cell>
          <cell r="AH365">
            <v>0</v>
          </cell>
          <cell r="AI365">
            <v>1.16317797</v>
          </cell>
          <cell r="AJ365">
            <v>0</v>
          </cell>
          <cell r="AK365">
            <v>0</v>
          </cell>
          <cell r="AL365">
            <v>1.16317797</v>
          </cell>
          <cell r="AM365">
            <v>0</v>
          </cell>
          <cell r="AN365">
            <v>0.60819431999999995</v>
          </cell>
        </row>
        <row r="366">
          <cell r="C366" t="str">
            <v>I_61в1.1_АЭ</v>
          </cell>
          <cell r="D366" t="str">
            <v>И</v>
          </cell>
          <cell r="E366">
            <v>2016</v>
          </cell>
          <cell r="F366">
            <v>2023</v>
          </cell>
          <cell r="G366">
            <v>2023</v>
          </cell>
          <cell r="H366" t="str">
            <v>нд</v>
          </cell>
          <cell r="I366" t="str">
            <v>нд</v>
          </cell>
          <cell r="J366" t="str">
            <v>нд</v>
          </cell>
          <cell r="K366" t="str">
            <v>нд</v>
          </cell>
          <cell r="L366" t="str">
            <v>нд</v>
          </cell>
          <cell r="M366" t="str">
            <v>нд</v>
          </cell>
          <cell r="N366" t="str">
            <v>нд</v>
          </cell>
          <cell r="O366">
            <v>7.1440000000000059E-2</v>
          </cell>
          <cell r="P366">
            <v>1.69181</v>
          </cell>
          <cell r="Q366">
            <v>2.12208</v>
          </cell>
          <cell r="R366">
            <v>1.69181</v>
          </cell>
          <cell r="S366">
            <v>2.2441399999999998</v>
          </cell>
          <cell r="T366">
            <v>1.2893084699999999</v>
          </cell>
          <cell r="U366">
            <v>1.4134118200000001</v>
          </cell>
          <cell r="V366">
            <v>1.21786847</v>
          </cell>
          <cell r="W366">
            <v>1.21786847</v>
          </cell>
          <cell r="X366">
            <v>1.3419718199999999</v>
          </cell>
          <cell r="Y366">
            <v>0</v>
          </cell>
          <cell r="Z366">
            <v>0</v>
          </cell>
          <cell r="AA366">
            <v>0</v>
          </cell>
          <cell r="AB366">
            <v>0</v>
          </cell>
          <cell r="AC366">
            <v>0</v>
          </cell>
          <cell r="AD366">
            <v>0</v>
          </cell>
          <cell r="AE366">
            <v>0</v>
          </cell>
          <cell r="AF366">
            <v>0</v>
          </cell>
          <cell r="AG366">
            <v>0</v>
          </cell>
          <cell r="AH366">
            <v>0</v>
          </cell>
          <cell r="AI366">
            <v>0.70064236999999996</v>
          </cell>
          <cell r="AJ366">
            <v>0</v>
          </cell>
          <cell r="AK366">
            <v>0</v>
          </cell>
          <cell r="AL366">
            <v>0.70064236999999996</v>
          </cell>
          <cell r="AM366">
            <v>0</v>
          </cell>
          <cell r="AN366">
            <v>0.12185085</v>
          </cell>
        </row>
        <row r="367">
          <cell r="C367" t="str">
            <v>I_61в1.10_АЭ</v>
          </cell>
          <cell r="D367" t="str">
            <v>И</v>
          </cell>
          <cell r="E367">
            <v>2016</v>
          </cell>
          <cell r="F367">
            <v>2025</v>
          </cell>
          <cell r="G367">
            <v>2025</v>
          </cell>
          <cell r="H367" t="str">
            <v>нд</v>
          </cell>
          <cell r="I367" t="str">
            <v>нд</v>
          </cell>
          <cell r="J367" t="str">
            <v>нд</v>
          </cell>
          <cell r="K367" t="str">
            <v>нд</v>
          </cell>
          <cell r="L367" t="str">
            <v>нд</v>
          </cell>
          <cell r="M367" t="str">
            <v>нд</v>
          </cell>
          <cell r="N367" t="str">
            <v>нд</v>
          </cell>
          <cell r="O367">
            <v>0.12753999999999999</v>
          </cell>
          <cell r="P367">
            <v>1.69181</v>
          </cell>
          <cell r="Q367">
            <v>2.2735400000000001</v>
          </cell>
          <cell r="R367">
            <v>1.69181</v>
          </cell>
          <cell r="S367">
            <v>2.3963100000000002</v>
          </cell>
          <cell r="T367">
            <v>1.26493864</v>
          </cell>
          <cell r="U367">
            <v>1.26385864</v>
          </cell>
          <cell r="V367">
            <v>1.13739864</v>
          </cell>
          <cell r="W367">
            <v>1.13739864</v>
          </cell>
          <cell r="X367">
            <v>1.13631864</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row>
        <row r="368">
          <cell r="C368" t="str">
            <v>I_61в1.11_АЭ</v>
          </cell>
          <cell r="D368" t="str">
            <v>И</v>
          </cell>
          <cell r="E368">
            <v>2016</v>
          </cell>
          <cell r="F368">
            <v>2023</v>
          </cell>
          <cell r="G368">
            <v>2023</v>
          </cell>
          <cell r="H368" t="str">
            <v>нд</v>
          </cell>
          <cell r="I368" t="str">
            <v>нд</v>
          </cell>
          <cell r="J368" t="str">
            <v>нд</v>
          </cell>
          <cell r="K368" t="str">
            <v>нд</v>
          </cell>
          <cell r="L368" t="str">
            <v>нд</v>
          </cell>
          <cell r="M368" t="str">
            <v>нд</v>
          </cell>
          <cell r="N368" t="str">
            <v>нд</v>
          </cell>
          <cell r="O368">
            <v>1.9880000000000009E-2</v>
          </cell>
          <cell r="P368">
            <v>1.69181</v>
          </cell>
          <cell r="Q368">
            <v>2.13584</v>
          </cell>
          <cell r="R368">
            <v>1.69181</v>
          </cell>
          <cell r="S368">
            <v>2.2624200000000001</v>
          </cell>
          <cell r="T368">
            <v>1.29016847</v>
          </cell>
          <cell r="U368">
            <v>1.5660059500000001</v>
          </cell>
          <cell r="V368">
            <v>1.2702884699999999</v>
          </cell>
          <cell r="W368">
            <v>1.2702884699999999</v>
          </cell>
          <cell r="X368">
            <v>1.54612595</v>
          </cell>
          <cell r="Y368">
            <v>0</v>
          </cell>
          <cell r="Z368">
            <v>0</v>
          </cell>
          <cell r="AA368">
            <v>0</v>
          </cell>
          <cell r="AB368">
            <v>0</v>
          </cell>
          <cell r="AC368">
            <v>0</v>
          </cell>
          <cell r="AD368">
            <v>0</v>
          </cell>
          <cell r="AE368">
            <v>0</v>
          </cell>
          <cell r="AF368">
            <v>0</v>
          </cell>
          <cell r="AG368">
            <v>0</v>
          </cell>
          <cell r="AH368">
            <v>0</v>
          </cell>
          <cell r="AI368">
            <v>0.73031237000000004</v>
          </cell>
          <cell r="AJ368">
            <v>0</v>
          </cell>
          <cell r="AK368">
            <v>0</v>
          </cell>
          <cell r="AL368">
            <v>0.73031237000000004</v>
          </cell>
          <cell r="AM368">
            <v>0</v>
          </cell>
          <cell r="AN368">
            <v>0.12701085000000001</v>
          </cell>
        </row>
        <row r="369">
          <cell r="C369" t="str">
            <v>I_61в1.12_АЭ</v>
          </cell>
          <cell r="D369" t="str">
            <v>И</v>
          </cell>
          <cell r="E369">
            <v>2016</v>
          </cell>
          <cell r="F369">
            <v>2029</v>
          </cell>
          <cell r="G369" t="str">
            <v>нд</v>
          </cell>
          <cell r="H369" t="str">
            <v>нд</v>
          </cell>
          <cell r="I369" t="str">
            <v>нд</v>
          </cell>
          <cell r="J369" t="str">
            <v>нд</v>
          </cell>
          <cell r="K369" t="str">
            <v>нд</v>
          </cell>
          <cell r="L369" t="str">
            <v>нд</v>
          </cell>
          <cell r="M369" t="str">
            <v>нд</v>
          </cell>
          <cell r="N369" t="str">
            <v>нд</v>
          </cell>
          <cell r="O369">
            <v>0.96460000000000001</v>
          </cell>
          <cell r="P369">
            <v>1.69181</v>
          </cell>
          <cell r="Q369">
            <v>1.8689100000000001</v>
          </cell>
          <cell r="R369">
            <v>1.69181</v>
          </cell>
          <cell r="S369">
            <v>2.07952</v>
          </cell>
          <cell r="T369">
            <v>1.2162711799999999</v>
          </cell>
          <cell r="U369">
            <v>0.96460000000000001</v>
          </cell>
          <cell r="V369">
            <v>0.25167117999999999</v>
          </cell>
          <cell r="W369">
            <v>0.25167117999999999</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row>
        <row r="370">
          <cell r="C370" t="str">
            <v>I_61в1.13_АЭ</v>
          </cell>
          <cell r="D370" t="str">
            <v>И</v>
          </cell>
          <cell r="E370">
            <v>2016</v>
          </cell>
          <cell r="F370">
            <v>2022</v>
          </cell>
          <cell r="G370">
            <v>2022</v>
          </cell>
          <cell r="H370" t="str">
            <v>нд</v>
          </cell>
          <cell r="I370" t="str">
            <v>нд</v>
          </cell>
          <cell r="J370" t="str">
            <v>нд</v>
          </cell>
          <cell r="K370">
            <v>0.23060449999999999</v>
          </cell>
          <cell r="L370">
            <v>1.5293272900000001</v>
          </cell>
          <cell r="M370">
            <v>44256</v>
          </cell>
          <cell r="N370" t="str">
            <v>нд</v>
          </cell>
          <cell r="O370">
            <v>1.9880000000000009E-2</v>
          </cell>
          <cell r="P370">
            <v>1.69181</v>
          </cell>
          <cell r="Q370">
            <v>2.0445099999999998</v>
          </cell>
          <cell r="R370">
            <v>1.69181</v>
          </cell>
          <cell r="S370">
            <v>2.1539700000000002</v>
          </cell>
          <cell r="T370">
            <v>1.2671186400000001</v>
          </cell>
          <cell r="U370">
            <v>1.63552824</v>
          </cell>
          <cell r="V370">
            <v>1.24723864</v>
          </cell>
          <cell r="W370">
            <v>1.24723864</v>
          </cell>
          <cell r="X370">
            <v>1.6156482400000001</v>
          </cell>
          <cell r="Y370">
            <v>0.23901956999999999</v>
          </cell>
          <cell r="Z370">
            <v>0</v>
          </cell>
          <cell r="AA370">
            <v>0</v>
          </cell>
          <cell r="AB370">
            <v>0.23901956999999999</v>
          </cell>
          <cell r="AC370">
            <v>0</v>
          </cell>
          <cell r="AD370">
            <v>0.64388467000000005</v>
          </cell>
          <cell r="AE370">
            <v>0</v>
          </cell>
          <cell r="AF370">
            <v>0</v>
          </cell>
          <cell r="AG370">
            <v>0.64388467000000005</v>
          </cell>
          <cell r="AH370">
            <v>0</v>
          </cell>
          <cell r="AI370">
            <v>1.00821907</v>
          </cell>
          <cell r="AJ370">
            <v>0</v>
          </cell>
          <cell r="AK370">
            <v>0</v>
          </cell>
          <cell r="AL370">
            <v>1.00821907</v>
          </cell>
          <cell r="AM370">
            <v>0</v>
          </cell>
          <cell r="AN370">
            <v>0.97176357000000002</v>
          </cell>
        </row>
        <row r="371">
          <cell r="C371" t="str">
            <v>I_61в1.15_АЭ</v>
          </cell>
          <cell r="D371" t="str">
            <v>И</v>
          </cell>
          <cell r="E371">
            <v>2016</v>
          </cell>
          <cell r="F371">
            <v>2024</v>
          </cell>
          <cell r="G371">
            <v>2024</v>
          </cell>
          <cell r="H371" t="str">
            <v>нд</v>
          </cell>
          <cell r="I371" t="str">
            <v>нд</v>
          </cell>
          <cell r="J371" t="str">
            <v>нд</v>
          </cell>
          <cell r="K371">
            <v>0.21381372000000001</v>
          </cell>
          <cell r="L371">
            <v>1.34949286</v>
          </cell>
          <cell r="M371" t="str">
            <v>ноябрь 2019</v>
          </cell>
          <cell r="N371" t="str">
            <v>нд</v>
          </cell>
          <cell r="O371">
            <v>1.3979999999999992E-2</v>
          </cell>
          <cell r="P371">
            <v>1.69181</v>
          </cell>
          <cell r="Q371">
            <v>2.0020199999999999</v>
          </cell>
          <cell r="R371">
            <v>1.69181</v>
          </cell>
          <cell r="S371">
            <v>2.3759800000000002</v>
          </cell>
          <cell r="T371">
            <v>1.2162711799999999</v>
          </cell>
          <cell r="U371">
            <v>1.664112</v>
          </cell>
          <cell r="V371">
            <v>1.20229118</v>
          </cell>
          <cell r="W371">
            <v>1.20229118</v>
          </cell>
          <cell r="X371">
            <v>1.6501319999999999</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row>
        <row r="372">
          <cell r="C372" t="str">
            <v>I_61в1.16_АЭ</v>
          </cell>
          <cell r="D372" t="str">
            <v>И</v>
          </cell>
          <cell r="E372">
            <v>2016</v>
          </cell>
          <cell r="F372">
            <v>2022</v>
          </cell>
          <cell r="G372">
            <v>2022</v>
          </cell>
          <cell r="H372" t="str">
            <v>нд</v>
          </cell>
          <cell r="I372" t="str">
            <v>нд</v>
          </cell>
          <cell r="J372" t="str">
            <v>нд</v>
          </cell>
          <cell r="K372">
            <v>0.20991770000000001</v>
          </cell>
          <cell r="L372">
            <v>1.37529155</v>
          </cell>
          <cell r="M372">
            <v>44256</v>
          </cell>
          <cell r="N372" t="str">
            <v>нд</v>
          </cell>
          <cell r="O372">
            <v>6.1999999999999944E-2</v>
          </cell>
          <cell r="P372">
            <v>1.69181</v>
          </cell>
          <cell r="Q372">
            <v>2.0355099999999999</v>
          </cell>
          <cell r="R372">
            <v>1.69181</v>
          </cell>
          <cell r="S372">
            <v>2.1414</v>
          </cell>
          <cell r="T372">
            <v>1.2671186400000001</v>
          </cell>
          <cell r="U372">
            <v>1.53325563</v>
          </cell>
          <cell r="V372">
            <v>1.20511864</v>
          </cell>
          <cell r="W372">
            <v>1.20511864</v>
          </cell>
          <cell r="X372">
            <v>1.4712556299999999</v>
          </cell>
          <cell r="Y372">
            <v>0.23110374</v>
          </cell>
          <cell r="Z372">
            <v>0</v>
          </cell>
          <cell r="AA372">
            <v>0</v>
          </cell>
          <cell r="AB372">
            <v>0.23110374</v>
          </cell>
          <cell r="AC372">
            <v>0</v>
          </cell>
          <cell r="AD372">
            <v>0.58908636000000003</v>
          </cell>
          <cell r="AE372">
            <v>0</v>
          </cell>
          <cell r="AF372">
            <v>0</v>
          </cell>
          <cell r="AG372">
            <v>0.58908636000000003</v>
          </cell>
          <cell r="AH372">
            <v>0</v>
          </cell>
          <cell r="AI372">
            <v>0.97401490000000002</v>
          </cell>
          <cell r="AJ372">
            <v>0</v>
          </cell>
          <cell r="AK372">
            <v>0</v>
          </cell>
          <cell r="AL372">
            <v>0.97401490000000002</v>
          </cell>
          <cell r="AM372">
            <v>0</v>
          </cell>
          <cell r="AN372">
            <v>0.88216927000000001</v>
          </cell>
        </row>
        <row r="373">
          <cell r="C373" t="str">
            <v>I_61в1.17_АЭ</v>
          </cell>
          <cell r="D373" t="str">
            <v>И</v>
          </cell>
          <cell r="E373">
            <v>2016</v>
          </cell>
          <cell r="F373">
            <v>2023</v>
          </cell>
          <cell r="G373">
            <v>2023</v>
          </cell>
          <cell r="H373" t="str">
            <v>нд</v>
          </cell>
          <cell r="I373" t="str">
            <v>нд</v>
          </cell>
          <cell r="J373" t="str">
            <v>нд</v>
          </cell>
          <cell r="K373" t="str">
            <v>нд</v>
          </cell>
          <cell r="L373" t="str">
            <v>нд</v>
          </cell>
          <cell r="M373" t="str">
            <v>нд</v>
          </cell>
          <cell r="N373" t="str">
            <v>нд</v>
          </cell>
          <cell r="O373">
            <v>1.3979999999999992E-2</v>
          </cell>
          <cell r="P373">
            <v>1.69181</v>
          </cell>
          <cell r="Q373">
            <v>2.1374300000000002</v>
          </cell>
          <cell r="R373">
            <v>1.69181</v>
          </cell>
          <cell r="S373">
            <v>2.2643300000000002</v>
          </cell>
          <cell r="T373">
            <v>1.2668786400000001</v>
          </cell>
          <cell r="U373">
            <v>1.48819306</v>
          </cell>
          <cell r="V373">
            <v>1.25289864</v>
          </cell>
          <cell r="W373">
            <v>1.25289864</v>
          </cell>
          <cell r="X373">
            <v>1.4742130600000001</v>
          </cell>
          <cell r="Y373">
            <v>0</v>
          </cell>
          <cell r="Z373">
            <v>0</v>
          </cell>
          <cell r="AA373">
            <v>0</v>
          </cell>
          <cell r="AB373">
            <v>0</v>
          </cell>
          <cell r="AC373">
            <v>0</v>
          </cell>
          <cell r="AD373">
            <v>0</v>
          </cell>
          <cell r="AE373">
            <v>0</v>
          </cell>
          <cell r="AF373">
            <v>0</v>
          </cell>
          <cell r="AG373">
            <v>0</v>
          </cell>
          <cell r="AH373">
            <v>0</v>
          </cell>
          <cell r="AI373">
            <v>0.72031321999999998</v>
          </cell>
          <cell r="AJ373">
            <v>0</v>
          </cell>
          <cell r="AK373">
            <v>0</v>
          </cell>
          <cell r="AL373">
            <v>0.72031321999999998</v>
          </cell>
          <cell r="AM373">
            <v>0</v>
          </cell>
          <cell r="AN373">
            <v>0.12527186000000001</v>
          </cell>
        </row>
        <row r="374">
          <cell r="C374" t="str">
            <v>I_61в1.2_АЭ</v>
          </cell>
          <cell r="D374" t="str">
            <v>И</v>
          </cell>
          <cell r="E374">
            <v>2018</v>
          </cell>
          <cell r="F374">
            <v>2024</v>
          </cell>
          <cell r="G374">
            <v>2024</v>
          </cell>
          <cell r="H374" t="str">
            <v>нд</v>
          </cell>
          <cell r="I374" t="str">
            <v>нд</v>
          </cell>
          <cell r="J374" t="str">
            <v>нд</v>
          </cell>
          <cell r="K374" t="str">
            <v>нд</v>
          </cell>
          <cell r="L374" t="str">
            <v>нд</v>
          </cell>
          <cell r="M374" t="str">
            <v>нд</v>
          </cell>
          <cell r="N374" t="str">
            <v>нд</v>
          </cell>
          <cell r="O374">
            <v>7.8000000000000014E-2</v>
          </cell>
          <cell r="P374">
            <v>1.69181</v>
          </cell>
          <cell r="Q374">
            <v>2.2124199999999998</v>
          </cell>
          <cell r="R374">
            <v>1.69181</v>
          </cell>
          <cell r="S374">
            <v>2.3486400000000001</v>
          </cell>
          <cell r="T374">
            <v>1.2671186400000001</v>
          </cell>
          <cell r="U374">
            <v>1.2542586499999999</v>
          </cell>
          <cell r="V374">
            <v>1.18911864</v>
          </cell>
          <cell r="W374">
            <v>1.18911864</v>
          </cell>
          <cell r="X374">
            <v>1.1762586500000001</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row>
        <row r="375">
          <cell r="C375" t="str">
            <v>I_61в1.20_АЭ</v>
          </cell>
          <cell r="D375" t="str">
            <v>И</v>
          </cell>
          <cell r="E375">
            <v>2016</v>
          </cell>
          <cell r="F375">
            <v>2022</v>
          </cell>
          <cell r="G375">
            <v>2022</v>
          </cell>
          <cell r="H375" t="str">
            <v>нд</v>
          </cell>
          <cell r="I375" t="str">
            <v>нд</v>
          </cell>
          <cell r="J375" t="str">
            <v>нд</v>
          </cell>
          <cell r="K375">
            <v>0.16463143999999999</v>
          </cell>
          <cell r="L375">
            <v>1.03477475</v>
          </cell>
          <cell r="M375">
            <v>44228</v>
          </cell>
          <cell r="N375" t="str">
            <v>нд</v>
          </cell>
          <cell r="O375">
            <v>4.7200000000000575E-3</v>
          </cell>
          <cell r="P375">
            <v>1.69181</v>
          </cell>
          <cell r="Q375">
            <v>2.0477400000000001</v>
          </cell>
          <cell r="R375">
            <v>1.69181</v>
          </cell>
          <cell r="S375">
            <v>2.15151</v>
          </cell>
          <cell r="T375">
            <v>1.2162711900000001</v>
          </cell>
          <cell r="U375">
            <v>1.1001341200000001</v>
          </cell>
          <cell r="V375">
            <v>1.21155119</v>
          </cell>
          <cell r="W375">
            <v>1.21155119</v>
          </cell>
          <cell r="X375">
            <v>1.09541412</v>
          </cell>
          <cell r="Y375">
            <v>0.23221397999999999</v>
          </cell>
          <cell r="Z375">
            <v>0</v>
          </cell>
          <cell r="AA375">
            <v>0</v>
          </cell>
          <cell r="AB375">
            <v>0.23221397999999999</v>
          </cell>
          <cell r="AC375">
            <v>0</v>
          </cell>
          <cell r="AD375">
            <v>0.23221397999999999</v>
          </cell>
          <cell r="AE375">
            <v>0</v>
          </cell>
          <cell r="AF375">
            <v>0</v>
          </cell>
          <cell r="AG375">
            <v>0.23221397999999999</v>
          </cell>
          <cell r="AH375">
            <v>0</v>
          </cell>
          <cell r="AI375">
            <v>0.97933720999999996</v>
          </cell>
          <cell r="AJ375">
            <v>0</v>
          </cell>
          <cell r="AK375">
            <v>0</v>
          </cell>
          <cell r="AL375">
            <v>0.97933720999999996</v>
          </cell>
          <cell r="AM375">
            <v>0</v>
          </cell>
          <cell r="AN375">
            <v>0.86320014</v>
          </cell>
        </row>
        <row r="376">
          <cell r="C376" t="str">
            <v>I_61в1.21_АЭ</v>
          </cell>
          <cell r="D376" t="str">
            <v>З</v>
          </cell>
          <cell r="E376">
            <v>2016</v>
          </cell>
          <cell r="F376">
            <v>2021</v>
          </cell>
          <cell r="G376">
            <v>2021</v>
          </cell>
          <cell r="H376" t="str">
            <v>нд</v>
          </cell>
          <cell r="I376" t="str">
            <v>нд</v>
          </cell>
          <cell r="J376" t="str">
            <v>нд</v>
          </cell>
          <cell r="K376">
            <v>0.23468176000000002</v>
          </cell>
          <cell r="L376">
            <v>1.52845506</v>
          </cell>
          <cell r="M376">
            <v>43862</v>
          </cell>
          <cell r="N376" t="str">
            <v>нд</v>
          </cell>
          <cell r="O376">
            <v>0.51736320000000002</v>
          </cell>
          <cell r="P376">
            <v>1.69181</v>
          </cell>
          <cell r="Q376">
            <v>2.0129700000000001</v>
          </cell>
          <cell r="R376">
            <v>1.69181</v>
          </cell>
          <cell r="S376">
            <v>1.98661</v>
          </cell>
          <cell r="T376">
            <v>1.3118644100000001</v>
          </cell>
          <cell r="U376">
            <v>0.89745833000000008</v>
          </cell>
          <cell r="V376">
            <v>3.9504819999999885E-2</v>
          </cell>
          <cell r="W376">
            <v>3.9504819999999885E-2</v>
          </cell>
          <cell r="X376">
            <v>0.38009513</v>
          </cell>
          <cell r="Y376">
            <v>3.9504820000000003E-2</v>
          </cell>
          <cell r="Z376">
            <v>0</v>
          </cell>
          <cell r="AA376">
            <v>0</v>
          </cell>
          <cell r="AB376">
            <v>3.9504820000000003E-2</v>
          </cell>
          <cell r="AC376">
            <v>0</v>
          </cell>
          <cell r="AD376">
            <v>0.38009513</v>
          </cell>
          <cell r="AE376">
            <v>0</v>
          </cell>
          <cell r="AF376">
            <v>0</v>
          </cell>
          <cell r="AG376">
            <v>0.38009513</v>
          </cell>
          <cell r="AH376">
            <v>0</v>
          </cell>
          <cell r="AI376">
            <v>0</v>
          </cell>
          <cell r="AJ376">
            <v>0</v>
          </cell>
          <cell r="AK376">
            <v>0</v>
          </cell>
          <cell r="AL376">
            <v>0</v>
          </cell>
          <cell r="AM376">
            <v>0</v>
          </cell>
          <cell r="AN376">
            <v>0</v>
          </cell>
        </row>
        <row r="377">
          <cell r="C377" t="str">
            <v>I_61в1.22_АЭ</v>
          </cell>
          <cell r="D377" t="str">
            <v>И</v>
          </cell>
          <cell r="E377">
            <v>2016</v>
          </cell>
          <cell r="F377">
            <v>2025</v>
          </cell>
          <cell r="G377">
            <v>2025</v>
          </cell>
          <cell r="H377" t="str">
            <v>нд</v>
          </cell>
          <cell r="I377" t="str">
            <v>нд</v>
          </cell>
          <cell r="J377" t="str">
            <v>нд</v>
          </cell>
          <cell r="K377" t="str">
            <v>нд</v>
          </cell>
          <cell r="L377" t="str">
            <v>нд</v>
          </cell>
          <cell r="M377" t="str">
            <v>нд</v>
          </cell>
          <cell r="N377" t="str">
            <v>нд</v>
          </cell>
          <cell r="O377">
            <v>6.1999999999999944E-2</v>
          </cell>
          <cell r="P377">
            <v>1.69181</v>
          </cell>
          <cell r="Q377">
            <v>2.2981400000000001</v>
          </cell>
          <cell r="R377">
            <v>1.69181</v>
          </cell>
          <cell r="S377">
            <v>2.42611</v>
          </cell>
          <cell r="T377">
            <v>1.28944847</v>
          </cell>
          <cell r="U377">
            <v>1.2889084799999999</v>
          </cell>
          <cell r="V377">
            <v>1.2274484699999999</v>
          </cell>
          <cell r="W377">
            <v>1.2274484699999999</v>
          </cell>
          <cell r="X377">
            <v>1.2269084800000001</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row>
        <row r="378">
          <cell r="C378" t="str">
            <v>I_61в1.23_АЭ</v>
          </cell>
          <cell r="D378" t="str">
            <v>З</v>
          </cell>
          <cell r="E378">
            <v>2016</v>
          </cell>
          <cell r="F378">
            <v>2021</v>
          </cell>
          <cell r="G378">
            <v>2021</v>
          </cell>
          <cell r="H378" t="str">
            <v>нд</v>
          </cell>
          <cell r="I378" t="str">
            <v>нд</v>
          </cell>
          <cell r="J378" t="str">
            <v>нд</v>
          </cell>
          <cell r="K378">
            <v>1.7118093400000001</v>
          </cell>
          <cell r="L378">
            <v>9.5359003300000005</v>
          </cell>
          <cell r="M378">
            <v>43862</v>
          </cell>
          <cell r="N378" t="str">
            <v>нд</v>
          </cell>
          <cell r="O378">
            <v>9.892001999999997E-2</v>
          </cell>
          <cell r="P378">
            <v>1.69181</v>
          </cell>
          <cell r="Q378">
            <v>2.2245699999999999</v>
          </cell>
          <cell r="R378">
            <v>1.69181</v>
          </cell>
          <cell r="S378">
            <v>2.0549400000000002</v>
          </cell>
          <cell r="T378">
            <v>1.29050847</v>
          </cell>
          <cell r="U378">
            <v>1.10965402</v>
          </cell>
          <cell r="V378">
            <v>4.1089609999999999E-2</v>
          </cell>
          <cell r="W378">
            <v>4.1089609999999999E-2</v>
          </cell>
          <cell r="X378">
            <v>1.010734</v>
          </cell>
          <cell r="Y378">
            <v>4.1089609999999999E-2</v>
          </cell>
          <cell r="Z378">
            <v>0</v>
          </cell>
          <cell r="AA378">
            <v>0</v>
          </cell>
          <cell r="AB378">
            <v>4.1089609999999999E-2</v>
          </cell>
          <cell r="AC378">
            <v>0</v>
          </cell>
          <cell r="AD378">
            <v>1.010734</v>
          </cell>
          <cell r="AE378">
            <v>0</v>
          </cell>
          <cell r="AF378">
            <v>0</v>
          </cell>
          <cell r="AG378">
            <v>1.010734</v>
          </cell>
          <cell r="AH378">
            <v>0</v>
          </cell>
          <cell r="AI378">
            <v>0</v>
          </cell>
          <cell r="AJ378">
            <v>0</v>
          </cell>
          <cell r="AK378">
            <v>0</v>
          </cell>
          <cell r="AL378">
            <v>0</v>
          </cell>
          <cell r="AM378">
            <v>0</v>
          </cell>
          <cell r="AN378">
            <v>0</v>
          </cell>
        </row>
        <row r="379">
          <cell r="C379" t="str">
            <v>I_61в1.25_АЭ</v>
          </cell>
          <cell r="D379" t="str">
            <v>И</v>
          </cell>
          <cell r="E379">
            <v>2016</v>
          </cell>
          <cell r="F379">
            <v>2025</v>
          </cell>
          <cell r="G379">
            <v>2025</v>
          </cell>
          <cell r="H379" t="str">
            <v>нд</v>
          </cell>
          <cell r="I379" t="str">
            <v>нд</v>
          </cell>
          <cell r="J379" t="str">
            <v>нд</v>
          </cell>
          <cell r="K379" t="str">
            <v>нд</v>
          </cell>
          <cell r="L379" t="str">
            <v>нд</v>
          </cell>
          <cell r="M379" t="str">
            <v>нд</v>
          </cell>
          <cell r="N379" t="str">
            <v>нд</v>
          </cell>
          <cell r="O379">
            <v>7.8340000000000076E-2</v>
          </cell>
          <cell r="P379">
            <v>1.69181</v>
          </cell>
          <cell r="Q379">
            <v>2.2920600000000002</v>
          </cell>
          <cell r="R379">
            <v>1.69181</v>
          </cell>
          <cell r="S379">
            <v>2.4186800000000002</v>
          </cell>
          <cell r="T379">
            <v>1.26577864</v>
          </cell>
          <cell r="U379">
            <v>1.2650586399999999</v>
          </cell>
          <cell r="V379">
            <v>1.1874386400000001</v>
          </cell>
          <cell r="W379">
            <v>1.1874386400000001</v>
          </cell>
          <cell r="X379">
            <v>1.18671864</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row>
        <row r="380">
          <cell r="C380" t="str">
            <v>I_61в1.3_АЭ</v>
          </cell>
          <cell r="D380" t="str">
            <v>И</v>
          </cell>
          <cell r="E380">
            <v>2018</v>
          </cell>
          <cell r="F380">
            <v>2023</v>
          </cell>
          <cell r="G380">
            <v>2023</v>
          </cell>
          <cell r="H380" t="str">
            <v>нд</v>
          </cell>
          <cell r="I380" t="str">
            <v>нд</v>
          </cell>
          <cell r="J380" t="str">
            <v>нд</v>
          </cell>
          <cell r="K380" t="str">
            <v>нд</v>
          </cell>
          <cell r="L380" t="str">
            <v>нд</v>
          </cell>
          <cell r="M380" t="str">
            <v>нд</v>
          </cell>
          <cell r="N380" t="str">
            <v>нд</v>
          </cell>
          <cell r="O380">
            <v>8.3000000000000004E-2</v>
          </cell>
          <cell r="P380">
            <v>1.69181</v>
          </cell>
          <cell r="Q380">
            <v>2.1148799999999999</v>
          </cell>
          <cell r="R380">
            <v>1.69181</v>
          </cell>
          <cell r="S380">
            <v>2.2390400000000001</v>
          </cell>
          <cell r="T380">
            <v>1.2654586400000001</v>
          </cell>
          <cell r="U380">
            <v>1.2505186399999999</v>
          </cell>
          <cell r="V380">
            <v>1.1824586399999999</v>
          </cell>
          <cell r="W380">
            <v>1.1824586399999999</v>
          </cell>
          <cell r="X380">
            <v>1.1675186399999999</v>
          </cell>
          <cell r="Y380">
            <v>0</v>
          </cell>
          <cell r="Z380">
            <v>0</v>
          </cell>
          <cell r="AA380">
            <v>0</v>
          </cell>
          <cell r="AB380">
            <v>0</v>
          </cell>
          <cell r="AC380">
            <v>0</v>
          </cell>
          <cell r="AD380">
            <v>0</v>
          </cell>
          <cell r="AE380">
            <v>0</v>
          </cell>
          <cell r="AF380">
            <v>0</v>
          </cell>
          <cell r="AG380">
            <v>0</v>
          </cell>
          <cell r="AH380">
            <v>0</v>
          </cell>
          <cell r="AI380">
            <v>0.67132322</v>
          </cell>
          <cell r="AJ380">
            <v>0</v>
          </cell>
          <cell r="AK380">
            <v>0</v>
          </cell>
          <cell r="AL380">
            <v>0.67132322</v>
          </cell>
          <cell r="AM380">
            <v>0</v>
          </cell>
          <cell r="AN380">
            <v>0.11675186</v>
          </cell>
        </row>
        <row r="381">
          <cell r="C381" t="str">
            <v>I_61в1.4_АЭ</v>
          </cell>
          <cell r="D381" t="str">
            <v>И</v>
          </cell>
          <cell r="E381">
            <v>2016</v>
          </cell>
          <cell r="F381">
            <v>2023</v>
          </cell>
          <cell r="G381">
            <v>2023</v>
          </cell>
          <cell r="H381" t="str">
            <v>нд</v>
          </cell>
          <cell r="I381" t="str">
            <v>нд</v>
          </cell>
          <cell r="J381" t="str">
            <v>нд</v>
          </cell>
          <cell r="K381" t="str">
            <v>нд</v>
          </cell>
          <cell r="L381" t="str">
            <v>нд</v>
          </cell>
          <cell r="M381" t="str">
            <v>нд</v>
          </cell>
          <cell r="N381" t="str">
            <v>нд</v>
          </cell>
          <cell r="O381">
            <v>4.7200000000000575E-3</v>
          </cell>
          <cell r="P381">
            <v>1.69181</v>
          </cell>
          <cell r="Q381">
            <v>2.1398299999999999</v>
          </cell>
          <cell r="R381">
            <v>1.69181</v>
          </cell>
          <cell r="S381">
            <v>2.2660100000000001</v>
          </cell>
          <cell r="T381">
            <v>1.2151742299999999</v>
          </cell>
          <cell r="U381">
            <v>1.2151742299999999</v>
          </cell>
          <cell r="V381">
            <v>1.2104542300000001</v>
          </cell>
          <cell r="W381">
            <v>1.2104542300000001</v>
          </cell>
          <cell r="X381">
            <v>1.2104542300000001</v>
          </cell>
          <cell r="Y381">
            <v>0</v>
          </cell>
          <cell r="Z381">
            <v>0</v>
          </cell>
          <cell r="AA381">
            <v>0</v>
          </cell>
          <cell r="AB381">
            <v>0</v>
          </cell>
          <cell r="AC381">
            <v>0</v>
          </cell>
          <cell r="AD381">
            <v>0</v>
          </cell>
          <cell r="AE381">
            <v>0</v>
          </cell>
          <cell r="AF381">
            <v>0</v>
          </cell>
          <cell r="AG381">
            <v>0</v>
          </cell>
          <cell r="AH381">
            <v>0</v>
          </cell>
          <cell r="AI381">
            <v>0.69601119</v>
          </cell>
          <cell r="AJ381">
            <v>0</v>
          </cell>
          <cell r="AK381">
            <v>0</v>
          </cell>
          <cell r="AL381">
            <v>0.69601119</v>
          </cell>
          <cell r="AM381">
            <v>0</v>
          </cell>
          <cell r="AN381">
            <v>0.12104542</v>
          </cell>
        </row>
        <row r="382">
          <cell r="C382" t="str">
            <v>I_61в1.5_АЭ</v>
          </cell>
          <cell r="D382" t="str">
            <v>И</v>
          </cell>
          <cell r="E382">
            <v>2016</v>
          </cell>
          <cell r="F382">
            <v>2022</v>
          </cell>
          <cell r="G382">
            <v>2022</v>
          </cell>
          <cell r="H382" t="str">
            <v>нд</v>
          </cell>
          <cell r="I382" t="str">
            <v>нд</v>
          </cell>
          <cell r="J382" t="str">
            <v>нд</v>
          </cell>
          <cell r="K382">
            <v>0.10128235000000001</v>
          </cell>
          <cell r="L382">
            <v>0.78130889000000003</v>
          </cell>
          <cell r="M382">
            <v>44228</v>
          </cell>
          <cell r="N382" t="str">
            <v>нд</v>
          </cell>
          <cell r="O382">
            <v>1.9880000000000009E-2</v>
          </cell>
          <cell r="P382">
            <v>1.69181</v>
          </cell>
          <cell r="Q382">
            <v>2.0445099999999998</v>
          </cell>
          <cell r="R382">
            <v>1.69181</v>
          </cell>
          <cell r="S382">
            <v>2.14059</v>
          </cell>
          <cell r="T382">
            <v>1.2152542399999999</v>
          </cell>
          <cell r="U382">
            <v>0.84192902000000003</v>
          </cell>
          <cell r="V382">
            <v>1.19537424</v>
          </cell>
          <cell r="W382">
            <v>1.19537424</v>
          </cell>
          <cell r="X382">
            <v>0.82204902000000002</v>
          </cell>
          <cell r="Y382">
            <v>0.2290789</v>
          </cell>
          <cell r="Z382">
            <v>0</v>
          </cell>
          <cell r="AA382">
            <v>0</v>
          </cell>
          <cell r="AB382">
            <v>0.2290789</v>
          </cell>
          <cell r="AC382">
            <v>0</v>
          </cell>
          <cell r="AD382">
            <v>0.48081437999999999</v>
          </cell>
          <cell r="AE382">
            <v>0</v>
          </cell>
          <cell r="AF382">
            <v>0</v>
          </cell>
          <cell r="AG382">
            <v>0.48081437999999999</v>
          </cell>
          <cell r="AH382">
            <v>0</v>
          </cell>
          <cell r="AI382">
            <v>0.96629533999999995</v>
          </cell>
          <cell r="AJ382">
            <v>0</v>
          </cell>
          <cell r="AK382">
            <v>0</v>
          </cell>
          <cell r="AL382">
            <v>0.96629533999999995</v>
          </cell>
          <cell r="AM382">
            <v>0</v>
          </cell>
          <cell r="AN382">
            <v>0.34123463999999998</v>
          </cell>
        </row>
        <row r="383">
          <cell r="C383" t="str">
            <v>I_61в1.6_АЭ</v>
          </cell>
          <cell r="D383" t="str">
            <v>З</v>
          </cell>
          <cell r="E383">
            <v>2016</v>
          </cell>
          <cell r="F383">
            <v>2021</v>
          </cell>
          <cell r="G383">
            <v>2021</v>
          </cell>
          <cell r="H383" t="str">
            <v>нд</v>
          </cell>
          <cell r="I383" t="str">
            <v>нд</v>
          </cell>
          <cell r="J383" t="str">
            <v>нд</v>
          </cell>
          <cell r="K383">
            <v>0.15445551999999999</v>
          </cell>
          <cell r="L383">
            <v>0.89154631000000006</v>
          </cell>
          <cell r="M383">
            <v>43770</v>
          </cell>
          <cell r="N383" t="str">
            <v>нд</v>
          </cell>
          <cell r="O383">
            <v>0.18036203666666673</v>
          </cell>
          <cell r="P383">
            <v>1.69181</v>
          </cell>
          <cell r="Q383">
            <v>2.0256500000000002</v>
          </cell>
          <cell r="R383">
            <v>1.69181</v>
          </cell>
          <cell r="S383">
            <v>2.0377900000000002</v>
          </cell>
          <cell r="T383">
            <v>1.16644068</v>
          </cell>
          <cell r="U383">
            <v>0.86270279000000005</v>
          </cell>
          <cell r="V383">
            <v>3.5416469999999922E-2</v>
          </cell>
          <cell r="W383">
            <v>3.5416469999999922E-2</v>
          </cell>
          <cell r="X383">
            <v>0.68234075000000005</v>
          </cell>
          <cell r="Y383">
            <v>3.5416469999999999E-2</v>
          </cell>
          <cell r="Z383">
            <v>0</v>
          </cell>
          <cell r="AA383">
            <v>0</v>
          </cell>
          <cell r="AB383">
            <v>3.5416469999999999E-2</v>
          </cell>
          <cell r="AC383">
            <v>0</v>
          </cell>
          <cell r="AD383">
            <v>0.68234075000000005</v>
          </cell>
          <cell r="AE383">
            <v>0</v>
          </cell>
          <cell r="AF383">
            <v>0</v>
          </cell>
          <cell r="AG383">
            <v>0.68234075000000005</v>
          </cell>
          <cell r="AH383">
            <v>0</v>
          </cell>
          <cell r="AI383">
            <v>0</v>
          </cell>
          <cell r="AJ383">
            <v>0</v>
          </cell>
          <cell r="AK383">
            <v>0</v>
          </cell>
          <cell r="AL383">
            <v>0</v>
          </cell>
          <cell r="AM383">
            <v>0</v>
          </cell>
          <cell r="AN383">
            <v>0</v>
          </cell>
        </row>
        <row r="384">
          <cell r="C384" t="str">
            <v>I_61в1.7_АЭ</v>
          </cell>
          <cell r="D384" t="str">
            <v>И</v>
          </cell>
          <cell r="E384">
            <v>2016</v>
          </cell>
          <cell r="F384">
            <v>2023</v>
          </cell>
          <cell r="G384">
            <v>2023</v>
          </cell>
          <cell r="H384" t="str">
            <v>нд</v>
          </cell>
          <cell r="I384" t="str">
            <v>нд</v>
          </cell>
          <cell r="J384" t="str">
            <v>нд</v>
          </cell>
          <cell r="K384">
            <v>0.19857504000000001</v>
          </cell>
          <cell r="L384">
            <v>1.22791381</v>
          </cell>
          <cell r="M384">
            <v>43770</v>
          </cell>
          <cell r="N384" t="str">
            <v>нд</v>
          </cell>
          <cell r="O384">
            <v>1.3979999999999992E-2</v>
          </cell>
          <cell r="P384">
            <v>1.69181</v>
          </cell>
          <cell r="Q384">
            <v>2.00203</v>
          </cell>
          <cell r="R384">
            <v>1.69181</v>
          </cell>
          <cell r="S384">
            <v>2.2637100000000001</v>
          </cell>
          <cell r="T384">
            <v>1.29050847</v>
          </cell>
          <cell r="U384">
            <v>1.4452320000000001</v>
          </cell>
          <cell r="V384">
            <v>1.2765284699999999</v>
          </cell>
          <cell r="W384">
            <v>1.2765284699999999</v>
          </cell>
          <cell r="X384">
            <v>1.431252</v>
          </cell>
          <cell r="Y384">
            <v>0</v>
          </cell>
          <cell r="Z384">
            <v>0</v>
          </cell>
          <cell r="AA384">
            <v>0</v>
          </cell>
          <cell r="AB384">
            <v>0</v>
          </cell>
          <cell r="AC384">
            <v>0</v>
          </cell>
          <cell r="AD384">
            <v>0</v>
          </cell>
          <cell r="AE384">
            <v>0</v>
          </cell>
          <cell r="AF384">
            <v>0</v>
          </cell>
          <cell r="AG384">
            <v>0</v>
          </cell>
          <cell r="AH384">
            <v>0</v>
          </cell>
          <cell r="AI384">
            <v>0.73390036999999997</v>
          </cell>
          <cell r="AJ384">
            <v>0</v>
          </cell>
          <cell r="AK384">
            <v>0</v>
          </cell>
          <cell r="AL384">
            <v>0.73390036999999997</v>
          </cell>
          <cell r="AM384">
            <v>0</v>
          </cell>
          <cell r="AN384">
            <v>0.12763484999999999</v>
          </cell>
        </row>
        <row r="385">
          <cell r="C385" t="str">
            <v>I_61в1.9_АЭ</v>
          </cell>
          <cell r="D385" t="str">
            <v>И</v>
          </cell>
          <cell r="E385">
            <v>2016</v>
          </cell>
          <cell r="F385">
            <v>2025</v>
          </cell>
          <cell r="G385">
            <v>2025</v>
          </cell>
          <cell r="H385" t="str">
            <v>нд</v>
          </cell>
          <cell r="I385" t="str">
            <v>нд</v>
          </cell>
          <cell r="J385" t="str">
            <v>нд</v>
          </cell>
          <cell r="K385" t="str">
            <v>нд</v>
          </cell>
          <cell r="L385" t="str">
            <v>нд</v>
          </cell>
          <cell r="M385" t="str">
            <v>нд</v>
          </cell>
          <cell r="N385" t="str">
            <v>нд</v>
          </cell>
          <cell r="O385">
            <v>9.2500000000000027E-2</v>
          </cell>
          <cell r="P385">
            <v>1.69181</v>
          </cell>
          <cell r="Q385">
            <v>2.2869100000000002</v>
          </cell>
          <cell r="R385">
            <v>1.69181</v>
          </cell>
          <cell r="S385">
            <v>2.4123700000000001</v>
          </cell>
          <cell r="T385">
            <v>1.31028441</v>
          </cell>
          <cell r="U385">
            <v>1.3095644099999999</v>
          </cell>
          <cell r="V385">
            <v>1.2177844099999999</v>
          </cell>
          <cell r="W385">
            <v>1.2177844099999999</v>
          </cell>
          <cell r="X385">
            <v>1.2170644100000001</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row>
        <row r="386">
          <cell r="C386" t="str">
            <v>I_61г1.1_АЭ</v>
          </cell>
          <cell r="D386" t="str">
            <v>И</v>
          </cell>
          <cell r="E386">
            <v>2017</v>
          </cell>
          <cell r="F386">
            <v>2023</v>
          </cell>
          <cell r="G386">
            <v>2023</v>
          </cell>
          <cell r="H386" t="str">
            <v>нд</v>
          </cell>
          <cell r="I386" t="str">
            <v>нд</v>
          </cell>
          <cell r="J386" t="str">
            <v>нд</v>
          </cell>
          <cell r="K386" t="str">
            <v>нд</v>
          </cell>
          <cell r="L386" t="str">
            <v>нд</v>
          </cell>
          <cell r="M386" t="str">
            <v>нд</v>
          </cell>
          <cell r="N386" t="str">
            <v>нд</v>
          </cell>
          <cell r="O386">
            <v>8.9836150000000004E-2</v>
          </cell>
          <cell r="P386">
            <v>1.69181</v>
          </cell>
          <cell r="Q386">
            <v>2.12724</v>
          </cell>
          <cell r="R386">
            <v>1.69181</v>
          </cell>
          <cell r="S386">
            <v>2.2507299999999999</v>
          </cell>
          <cell r="T386">
            <v>1.6372881399999999</v>
          </cell>
          <cell r="U386">
            <v>1.6193209099999999</v>
          </cell>
          <cell r="V386">
            <v>1.6372881399999999</v>
          </cell>
          <cell r="W386">
            <v>1.6372881399999999</v>
          </cell>
          <cell r="X386">
            <v>1.5294847600000001</v>
          </cell>
          <cell r="Y386">
            <v>0</v>
          </cell>
          <cell r="Z386">
            <v>0</v>
          </cell>
          <cell r="AA386">
            <v>0</v>
          </cell>
          <cell r="AB386">
            <v>0</v>
          </cell>
          <cell r="AC386">
            <v>0</v>
          </cell>
          <cell r="AD386">
            <v>0</v>
          </cell>
          <cell r="AE386">
            <v>0</v>
          </cell>
          <cell r="AF386">
            <v>0</v>
          </cell>
          <cell r="AG386">
            <v>0</v>
          </cell>
          <cell r="AH386">
            <v>0</v>
          </cell>
          <cell r="AI386">
            <v>0.94144068000000003</v>
          </cell>
          <cell r="AJ386">
            <v>0</v>
          </cell>
          <cell r="AK386">
            <v>0</v>
          </cell>
          <cell r="AL386">
            <v>0.94144068000000003</v>
          </cell>
          <cell r="AM386">
            <v>0</v>
          </cell>
          <cell r="AN386">
            <v>0.15294848</v>
          </cell>
        </row>
        <row r="387">
          <cell r="C387" t="str">
            <v>I_61г1.4_АЭ</v>
          </cell>
          <cell r="D387" t="str">
            <v>З</v>
          </cell>
          <cell r="E387">
            <v>2019</v>
          </cell>
          <cell r="F387">
            <v>2021</v>
          </cell>
          <cell r="G387">
            <v>2021</v>
          </cell>
          <cell r="H387" t="str">
            <v>нд</v>
          </cell>
          <cell r="I387" t="str">
            <v>нд</v>
          </cell>
          <cell r="J387" t="str">
            <v>нд</v>
          </cell>
          <cell r="K387">
            <v>0.23970964</v>
          </cell>
          <cell r="L387">
            <v>1.54055513</v>
          </cell>
          <cell r="M387">
            <v>43800</v>
          </cell>
          <cell r="N387" t="str">
            <v>нд</v>
          </cell>
          <cell r="O387">
            <v>1.13290004</v>
          </cell>
          <cell r="P387">
            <v>1.69181</v>
          </cell>
          <cell r="Q387">
            <v>1.94493</v>
          </cell>
          <cell r="R387">
            <v>1.69181</v>
          </cell>
          <cell r="S387">
            <v>1.9777199999999999</v>
          </cell>
          <cell r="T387">
            <v>1.6372881399999999</v>
          </cell>
          <cell r="U387">
            <v>1.3259241499999994</v>
          </cell>
          <cell r="V387">
            <v>6.27362800000002E-2</v>
          </cell>
          <cell r="W387">
            <v>6.27362800000002E-2</v>
          </cell>
          <cell r="X387">
            <v>0.19302411</v>
          </cell>
          <cell r="Y387">
            <v>6.2736280000000005E-2</v>
          </cell>
          <cell r="Z387">
            <v>0</v>
          </cell>
          <cell r="AA387">
            <v>0</v>
          </cell>
          <cell r="AB387">
            <v>6.2736280000000005E-2</v>
          </cell>
          <cell r="AC387">
            <v>0</v>
          </cell>
          <cell r="AD387">
            <v>0.19302410999999969</v>
          </cell>
          <cell r="AE387">
            <v>0</v>
          </cell>
          <cell r="AF387">
            <v>0</v>
          </cell>
          <cell r="AG387">
            <v>0.19302411</v>
          </cell>
          <cell r="AH387">
            <v>0</v>
          </cell>
          <cell r="AI387">
            <v>0</v>
          </cell>
          <cell r="AJ387">
            <v>0</v>
          </cell>
          <cell r="AK387">
            <v>0</v>
          </cell>
          <cell r="AL387">
            <v>0</v>
          </cell>
          <cell r="AM387">
            <v>0</v>
          </cell>
          <cell r="AN387">
            <v>0</v>
          </cell>
        </row>
        <row r="388">
          <cell r="C388" t="str">
            <v>I_61г1.8_АЭ</v>
          </cell>
          <cell r="D388" t="str">
            <v>З</v>
          </cell>
          <cell r="E388">
            <v>2019</v>
          </cell>
          <cell r="F388">
            <v>2021</v>
          </cell>
          <cell r="G388">
            <v>2020</v>
          </cell>
          <cell r="H388" t="str">
            <v>нд</v>
          </cell>
          <cell r="I388" t="str">
            <v>нд</v>
          </cell>
          <cell r="J388" t="str">
            <v>нд</v>
          </cell>
          <cell r="K388" t="str">
            <v>нд</v>
          </cell>
          <cell r="L388" t="str">
            <v>нд</v>
          </cell>
          <cell r="M388" t="str">
            <v>нд</v>
          </cell>
          <cell r="N388" t="str">
            <v>нд</v>
          </cell>
          <cell r="O388">
            <v>1.111855</v>
          </cell>
          <cell r="P388">
            <v>1.69181</v>
          </cell>
          <cell r="Q388">
            <v>1.9076</v>
          </cell>
          <cell r="R388">
            <v>1.69181</v>
          </cell>
          <cell r="S388">
            <v>1.9616</v>
          </cell>
          <cell r="T388">
            <v>1.1120000000000001</v>
          </cell>
          <cell r="U388">
            <v>1.111855</v>
          </cell>
          <cell r="V388">
            <v>1.4499999999995072E-4</v>
          </cell>
          <cell r="W388">
            <v>1.4499999999995072E-4</v>
          </cell>
          <cell r="X388">
            <v>0</v>
          </cell>
          <cell r="Y388">
            <v>1.45E-4</v>
          </cell>
          <cell r="Z388">
            <v>0</v>
          </cell>
          <cell r="AA388">
            <v>0</v>
          </cell>
          <cell r="AB388">
            <v>1.45E-4</v>
          </cell>
          <cell r="AC388">
            <v>0</v>
          </cell>
          <cell r="AD388">
            <v>0</v>
          </cell>
          <cell r="AE388">
            <v>0</v>
          </cell>
          <cell r="AF388">
            <v>0</v>
          </cell>
          <cell r="AG388">
            <v>0</v>
          </cell>
          <cell r="AH388">
            <v>0</v>
          </cell>
          <cell r="AI388">
            <v>0</v>
          </cell>
          <cell r="AJ388">
            <v>0</v>
          </cell>
          <cell r="AK388">
            <v>0</v>
          </cell>
          <cell r="AL388">
            <v>0</v>
          </cell>
          <cell r="AM388">
            <v>0</v>
          </cell>
          <cell r="AN388">
            <v>0</v>
          </cell>
        </row>
        <row r="389">
          <cell r="C389" t="str">
            <v>I_61д1.28_АЭ</v>
          </cell>
          <cell r="D389" t="str">
            <v>Н</v>
          </cell>
          <cell r="E389">
            <v>2023</v>
          </cell>
          <cell r="F389">
            <v>2025</v>
          </cell>
          <cell r="G389">
            <v>2025</v>
          </cell>
          <cell r="H389" t="str">
            <v>нд</v>
          </cell>
          <cell r="I389" t="str">
            <v>нд</v>
          </cell>
          <cell r="J389" t="str">
            <v>нд</v>
          </cell>
          <cell r="K389" t="str">
            <v>нд</v>
          </cell>
          <cell r="L389" t="str">
            <v>нд</v>
          </cell>
          <cell r="M389" t="str">
            <v>нд</v>
          </cell>
          <cell r="N389" t="str">
            <v>нд</v>
          </cell>
          <cell r="O389">
            <v>0</v>
          </cell>
          <cell r="P389">
            <v>1.69181</v>
          </cell>
          <cell r="Q389">
            <v>2.3234499999999998</v>
          </cell>
          <cell r="R389">
            <v>1.69181</v>
          </cell>
          <cell r="S389">
            <v>2.4540600000000001</v>
          </cell>
          <cell r="T389">
            <v>1.92711864</v>
          </cell>
          <cell r="U389">
            <v>1.92711864</v>
          </cell>
          <cell r="V389">
            <v>1.92711864</v>
          </cell>
          <cell r="W389">
            <v>1.92711864</v>
          </cell>
          <cell r="X389">
            <v>1.92711864</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row>
        <row r="390">
          <cell r="C390" t="str">
            <v>I_61д1.7_АЭ</v>
          </cell>
          <cell r="D390" t="str">
            <v>З</v>
          </cell>
          <cell r="E390">
            <v>2019</v>
          </cell>
          <cell r="F390">
            <v>2021</v>
          </cell>
          <cell r="G390">
            <v>2020</v>
          </cell>
          <cell r="H390" t="str">
            <v>нд</v>
          </cell>
          <cell r="I390" t="str">
            <v>нд</v>
          </cell>
          <cell r="J390" t="str">
            <v>нд</v>
          </cell>
          <cell r="K390" t="str">
            <v>нд</v>
          </cell>
          <cell r="L390" t="str">
            <v>нд</v>
          </cell>
          <cell r="M390" t="str">
            <v>нд</v>
          </cell>
          <cell r="N390" t="str">
            <v>нд</v>
          </cell>
          <cell r="O390">
            <v>0.64465139000000005</v>
          </cell>
          <cell r="P390">
            <v>1.69181</v>
          </cell>
          <cell r="Q390">
            <v>1.9076</v>
          </cell>
          <cell r="R390">
            <v>1.69181</v>
          </cell>
          <cell r="S390">
            <v>1.95418</v>
          </cell>
          <cell r="T390">
            <v>0.64500000000000002</v>
          </cell>
          <cell r="U390">
            <v>0.64465139000000005</v>
          </cell>
          <cell r="V390">
            <v>3.4860999999997144E-4</v>
          </cell>
          <cell r="W390">
            <v>3.4860999999997144E-4</v>
          </cell>
          <cell r="X390">
            <v>0</v>
          </cell>
          <cell r="Y390">
            <v>3.4861000000000001E-4</v>
          </cell>
          <cell r="Z390">
            <v>0</v>
          </cell>
          <cell r="AA390">
            <v>0</v>
          </cell>
          <cell r="AB390">
            <v>3.4861000000000001E-4</v>
          </cell>
          <cell r="AC390">
            <v>0</v>
          </cell>
          <cell r="AD390">
            <v>0</v>
          </cell>
          <cell r="AE390">
            <v>0</v>
          </cell>
          <cell r="AF390">
            <v>0</v>
          </cell>
          <cell r="AG390">
            <v>0</v>
          </cell>
          <cell r="AH390">
            <v>0</v>
          </cell>
          <cell r="AI390">
            <v>0</v>
          </cell>
          <cell r="AJ390">
            <v>0</v>
          </cell>
          <cell r="AK390">
            <v>0</v>
          </cell>
          <cell r="AL390">
            <v>0</v>
          </cell>
          <cell r="AM390">
            <v>0</v>
          </cell>
          <cell r="AN390">
            <v>0</v>
          </cell>
        </row>
        <row r="391">
          <cell r="C391" t="str">
            <v>I_61д1.8_АЭ</v>
          </cell>
          <cell r="D391" t="str">
            <v>Н</v>
          </cell>
          <cell r="E391">
            <v>2021</v>
          </cell>
          <cell r="F391">
            <v>2026</v>
          </cell>
          <cell r="G391">
            <v>2024</v>
          </cell>
          <cell r="H391" t="str">
            <v>нд</v>
          </cell>
          <cell r="I391" t="str">
            <v>нд</v>
          </cell>
          <cell r="J391" t="str">
            <v>нд</v>
          </cell>
          <cell r="K391" t="str">
            <v>нд</v>
          </cell>
          <cell r="L391" t="str">
            <v>нд</v>
          </cell>
          <cell r="M391" t="str">
            <v>нд</v>
          </cell>
          <cell r="N391" t="str">
            <v>нд</v>
          </cell>
          <cell r="O391">
            <v>0</v>
          </cell>
          <cell r="P391">
            <v>1.69181</v>
          </cell>
          <cell r="Q391">
            <v>2.2324999999999999</v>
          </cell>
          <cell r="R391">
            <v>1.69181</v>
          </cell>
          <cell r="S391">
            <v>2.3641899999999998</v>
          </cell>
          <cell r="T391">
            <v>1.7613559299999999</v>
          </cell>
          <cell r="U391">
            <v>1.7613559299999999</v>
          </cell>
          <cell r="V391">
            <v>1.7613559299999999</v>
          </cell>
          <cell r="W391">
            <v>1.7613559299999999</v>
          </cell>
          <cell r="X391">
            <v>1.7613559299999999</v>
          </cell>
          <cell r="Y391">
            <v>4.5999999999999999E-2</v>
          </cell>
          <cell r="Z391">
            <v>0</v>
          </cell>
          <cell r="AA391">
            <v>0</v>
          </cell>
          <cell r="AB391">
            <v>4.5999999999999999E-2</v>
          </cell>
          <cell r="AC391">
            <v>0</v>
          </cell>
          <cell r="AD391">
            <v>4.5999999999999999E-2</v>
          </cell>
          <cell r="AE391">
            <v>0</v>
          </cell>
          <cell r="AF391">
            <v>0</v>
          </cell>
          <cell r="AG391">
            <v>4.5999999999999999E-2</v>
          </cell>
          <cell r="AH391">
            <v>0</v>
          </cell>
          <cell r="AI391">
            <v>7.1999999999999995E-2</v>
          </cell>
          <cell r="AJ391">
            <v>0</v>
          </cell>
          <cell r="AK391">
            <v>0</v>
          </cell>
          <cell r="AL391">
            <v>7.1999999999999995E-2</v>
          </cell>
          <cell r="AM391">
            <v>0</v>
          </cell>
          <cell r="AN391">
            <v>7.3999999999999996E-2</v>
          </cell>
        </row>
        <row r="392">
          <cell r="C392" t="str">
            <v>J_109-12_ЧЭ</v>
          </cell>
          <cell r="D392" t="str">
            <v>И</v>
          </cell>
          <cell r="E392">
            <v>2020</v>
          </cell>
          <cell r="F392">
            <v>2020</v>
          </cell>
          <cell r="G392">
            <v>2021</v>
          </cell>
          <cell r="H392" t="str">
            <v>нд</v>
          </cell>
          <cell r="I392" t="str">
            <v>нд</v>
          </cell>
          <cell r="J392" t="str">
            <v>нд</v>
          </cell>
          <cell r="K392">
            <v>5.7401099999999997E-2</v>
          </cell>
          <cell r="L392">
            <v>0.42467388</v>
          </cell>
          <cell r="M392">
            <v>44155</v>
          </cell>
          <cell r="N392" t="str">
            <v>нд</v>
          </cell>
          <cell r="O392">
            <v>4.1318660000000007E-2</v>
          </cell>
          <cell r="P392">
            <v>1.6922900000000001</v>
          </cell>
          <cell r="Q392">
            <v>1.9482900000000001</v>
          </cell>
          <cell r="R392">
            <v>1.6922900000000001</v>
          </cell>
          <cell r="S392">
            <v>2.06196</v>
          </cell>
          <cell r="T392">
            <v>0.39325831</v>
          </cell>
          <cell r="U392">
            <v>0.42467388</v>
          </cell>
          <cell r="V392">
            <v>0</v>
          </cell>
          <cell r="W392">
            <v>0</v>
          </cell>
          <cell r="X392">
            <v>0.38335522</v>
          </cell>
          <cell r="Y392">
            <v>0</v>
          </cell>
          <cell r="Z392">
            <v>0</v>
          </cell>
          <cell r="AA392">
            <v>0</v>
          </cell>
          <cell r="AB392">
            <v>0</v>
          </cell>
          <cell r="AC392">
            <v>0</v>
          </cell>
          <cell r="AD392">
            <v>0.38335522</v>
          </cell>
          <cell r="AE392">
            <v>0</v>
          </cell>
          <cell r="AF392">
            <v>0</v>
          </cell>
          <cell r="AG392">
            <v>0.38335522</v>
          </cell>
          <cell r="AH392">
            <v>0</v>
          </cell>
          <cell r="AI392">
            <v>0</v>
          </cell>
          <cell r="AJ392">
            <v>0</v>
          </cell>
          <cell r="AK392">
            <v>0</v>
          </cell>
          <cell r="AL392">
            <v>0</v>
          </cell>
          <cell r="AM392">
            <v>0</v>
          </cell>
          <cell r="AN392">
            <v>0</v>
          </cell>
        </row>
        <row r="393">
          <cell r="C393" t="str">
            <v>J_109-13_ЧЭ</v>
          </cell>
          <cell r="D393" t="str">
            <v>И</v>
          </cell>
          <cell r="E393">
            <v>2020</v>
          </cell>
          <cell r="F393">
            <v>2020</v>
          </cell>
          <cell r="G393">
            <v>2021</v>
          </cell>
          <cell r="H393" t="str">
            <v>нд</v>
          </cell>
          <cell r="I393" t="str">
            <v>нд</v>
          </cell>
          <cell r="J393" t="str">
            <v>нд</v>
          </cell>
          <cell r="K393" t="str">
            <v>нд</v>
          </cell>
          <cell r="L393" t="str">
            <v>нд</v>
          </cell>
          <cell r="M393" t="str">
            <v>нд</v>
          </cell>
          <cell r="N393" t="str">
            <v>нд</v>
          </cell>
          <cell r="O393">
            <v>4.2637829999999988E-2</v>
          </cell>
          <cell r="P393">
            <v>1.6922900000000001</v>
          </cell>
          <cell r="Q393">
            <v>1.9483200000000001</v>
          </cell>
          <cell r="R393">
            <v>1.6922900000000001</v>
          </cell>
          <cell r="S393">
            <v>2.05647</v>
          </cell>
          <cell r="T393">
            <v>0.35068474999999999</v>
          </cell>
          <cell r="U393">
            <v>0.29019242999999995</v>
          </cell>
          <cell r="V393">
            <v>0</v>
          </cell>
          <cell r="W393">
            <v>0</v>
          </cell>
          <cell r="X393">
            <v>0.24755460000000001</v>
          </cell>
          <cell r="Y393">
            <v>0</v>
          </cell>
          <cell r="Z393">
            <v>0</v>
          </cell>
          <cell r="AA393">
            <v>0</v>
          </cell>
          <cell r="AB393">
            <v>0</v>
          </cell>
          <cell r="AC393">
            <v>0</v>
          </cell>
          <cell r="AD393">
            <v>0.24755459999999999</v>
          </cell>
          <cell r="AE393">
            <v>0</v>
          </cell>
          <cell r="AF393">
            <v>0</v>
          </cell>
          <cell r="AG393">
            <v>0.24755459999999999</v>
          </cell>
          <cell r="AH393">
            <v>0</v>
          </cell>
          <cell r="AI393">
            <v>0</v>
          </cell>
          <cell r="AJ393">
            <v>0</v>
          </cell>
          <cell r="AK393">
            <v>0</v>
          </cell>
          <cell r="AL393">
            <v>0</v>
          </cell>
          <cell r="AM393">
            <v>0</v>
          </cell>
          <cell r="AN393">
            <v>0</v>
          </cell>
        </row>
        <row r="394">
          <cell r="C394" t="str">
            <v>J_109-15_ЧЭ</v>
          </cell>
          <cell r="D394" t="str">
            <v>И</v>
          </cell>
          <cell r="E394">
            <v>2020</v>
          </cell>
          <cell r="F394">
            <v>2020</v>
          </cell>
          <cell r="G394">
            <v>2021</v>
          </cell>
          <cell r="H394" t="str">
            <v>нд</v>
          </cell>
          <cell r="I394" t="str">
            <v>нд</v>
          </cell>
          <cell r="J394" t="str">
            <v>нд</v>
          </cell>
          <cell r="K394" t="str">
            <v>нд</v>
          </cell>
          <cell r="L394" t="str">
            <v>нд</v>
          </cell>
          <cell r="M394" t="str">
            <v>нд</v>
          </cell>
          <cell r="N394" t="str">
            <v>нд</v>
          </cell>
          <cell r="O394">
            <v>5.7306190000000035E-2</v>
          </cell>
          <cell r="P394">
            <v>1.6922900000000001</v>
          </cell>
          <cell r="Q394">
            <v>1.94831</v>
          </cell>
          <cell r="R394">
            <v>1.6922900000000001</v>
          </cell>
          <cell r="S394">
            <v>2.0619700000000001</v>
          </cell>
          <cell r="T394">
            <v>0.62113322000000004</v>
          </cell>
          <cell r="U394">
            <v>0.59152601000000005</v>
          </cell>
          <cell r="V394">
            <v>0</v>
          </cell>
          <cell r="W394">
            <v>0</v>
          </cell>
          <cell r="X394">
            <v>0.53421982000000001</v>
          </cell>
          <cell r="Y394">
            <v>0</v>
          </cell>
          <cell r="Z394">
            <v>0</v>
          </cell>
          <cell r="AA394">
            <v>0</v>
          </cell>
          <cell r="AB394">
            <v>0</v>
          </cell>
          <cell r="AC394">
            <v>0</v>
          </cell>
          <cell r="AD394">
            <v>0.53421982000000001</v>
          </cell>
          <cell r="AE394">
            <v>0</v>
          </cell>
          <cell r="AF394">
            <v>0</v>
          </cell>
          <cell r="AG394">
            <v>0.53421982000000001</v>
          </cell>
          <cell r="AH394">
            <v>0</v>
          </cell>
          <cell r="AI394">
            <v>0</v>
          </cell>
          <cell r="AJ394">
            <v>0</v>
          </cell>
          <cell r="AK394">
            <v>0</v>
          </cell>
          <cell r="AL394">
            <v>0</v>
          </cell>
          <cell r="AM394">
            <v>0</v>
          </cell>
          <cell r="AN394">
            <v>0</v>
          </cell>
        </row>
        <row r="395">
          <cell r="C395" t="str">
            <v>J_109-16_ЧЭ</v>
          </cell>
          <cell r="D395" t="str">
            <v>И</v>
          </cell>
          <cell r="E395">
            <v>2020</v>
          </cell>
          <cell r="F395">
            <v>2020</v>
          </cell>
          <cell r="G395">
            <v>2021</v>
          </cell>
          <cell r="H395" t="str">
            <v>нд</v>
          </cell>
          <cell r="I395" t="str">
            <v>нд</v>
          </cell>
          <cell r="J395" t="str">
            <v>нд</v>
          </cell>
          <cell r="K395">
            <v>4.7045900000000002E-2</v>
          </cell>
          <cell r="L395">
            <v>0.38154557</v>
          </cell>
          <cell r="M395">
            <v>44158</v>
          </cell>
          <cell r="N395" t="str">
            <v>нд</v>
          </cell>
          <cell r="O395">
            <v>7.6987489999999992E-2</v>
          </cell>
          <cell r="P395">
            <v>1.6922900000000001</v>
          </cell>
          <cell r="Q395">
            <v>1.9482699999999999</v>
          </cell>
          <cell r="R395">
            <v>1.6922900000000001</v>
          </cell>
          <cell r="S395">
            <v>2.05036</v>
          </cell>
          <cell r="T395">
            <v>0.34739593000000002</v>
          </cell>
          <cell r="U395">
            <v>0.38154557</v>
          </cell>
          <cell r="V395">
            <v>0</v>
          </cell>
          <cell r="W395">
            <v>0</v>
          </cell>
          <cell r="X395">
            <v>0.30455808000000001</v>
          </cell>
          <cell r="Y395">
            <v>0</v>
          </cell>
          <cell r="Z395">
            <v>0</v>
          </cell>
          <cell r="AA395">
            <v>0</v>
          </cell>
          <cell r="AB395">
            <v>0</v>
          </cell>
          <cell r="AC395">
            <v>0</v>
          </cell>
          <cell r="AD395">
            <v>0.30455808000000001</v>
          </cell>
          <cell r="AE395">
            <v>0</v>
          </cell>
          <cell r="AF395">
            <v>0</v>
          </cell>
          <cell r="AG395">
            <v>0.30455808000000001</v>
          </cell>
          <cell r="AH395">
            <v>0</v>
          </cell>
          <cell r="AI395">
            <v>0</v>
          </cell>
          <cell r="AJ395">
            <v>0</v>
          </cell>
          <cell r="AK395">
            <v>0</v>
          </cell>
          <cell r="AL395">
            <v>0</v>
          </cell>
          <cell r="AM395">
            <v>0</v>
          </cell>
          <cell r="AN395">
            <v>0</v>
          </cell>
        </row>
        <row r="396">
          <cell r="C396" t="str">
            <v>J_109-17_ЧЭ</v>
          </cell>
          <cell r="D396" t="str">
            <v>И</v>
          </cell>
          <cell r="E396">
            <v>2020</v>
          </cell>
          <cell r="F396">
            <v>2020</v>
          </cell>
          <cell r="G396">
            <v>2021</v>
          </cell>
          <cell r="H396" t="str">
            <v>нд</v>
          </cell>
          <cell r="I396" t="str">
            <v>нд</v>
          </cell>
          <cell r="J396" t="str">
            <v>нд</v>
          </cell>
          <cell r="K396" t="str">
            <v>нд</v>
          </cell>
          <cell r="L396" t="str">
            <v>нд</v>
          </cell>
          <cell r="M396" t="str">
            <v>нд</v>
          </cell>
          <cell r="N396" t="str">
            <v>нд</v>
          </cell>
          <cell r="O396">
            <v>0.14935787</v>
          </cell>
          <cell r="P396">
            <v>1.6922900000000001</v>
          </cell>
          <cell r="Q396">
            <v>1.9482999999999999</v>
          </cell>
          <cell r="R396">
            <v>1.6922900000000001</v>
          </cell>
          <cell r="S396">
            <v>2.0529999999999999</v>
          </cell>
          <cell r="T396">
            <v>0.95720236999999997</v>
          </cell>
          <cell r="U396">
            <v>0.83804411000000001</v>
          </cell>
          <cell r="V396">
            <v>0</v>
          </cell>
          <cell r="W396">
            <v>0</v>
          </cell>
          <cell r="X396">
            <v>0.68868624000000001</v>
          </cell>
          <cell r="Y396">
            <v>0</v>
          </cell>
          <cell r="Z396">
            <v>0</v>
          </cell>
          <cell r="AA396">
            <v>0</v>
          </cell>
          <cell r="AB396">
            <v>0</v>
          </cell>
          <cell r="AC396">
            <v>0</v>
          </cell>
          <cell r="AD396">
            <v>0.68868624000000001</v>
          </cell>
          <cell r="AE396">
            <v>0</v>
          </cell>
          <cell r="AF396">
            <v>0</v>
          </cell>
          <cell r="AG396">
            <v>0.68868624000000001</v>
          </cell>
          <cell r="AH396">
            <v>0</v>
          </cell>
          <cell r="AI396">
            <v>0</v>
          </cell>
          <cell r="AJ396">
            <v>0</v>
          </cell>
          <cell r="AK396">
            <v>0</v>
          </cell>
          <cell r="AL396">
            <v>0</v>
          </cell>
          <cell r="AM396">
            <v>0</v>
          </cell>
          <cell r="AN396">
            <v>0</v>
          </cell>
        </row>
        <row r="397">
          <cell r="C397" t="str">
            <v>J_109-18_ЧЭ</v>
          </cell>
          <cell r="D397" t="str">
            <v>Н</v>
          </cell>
          <cell r="E397">
            <v>2021</v>
          </cell>
          <cell r="F397">
            <v>2021</v>
          </cell>
          <cell r="G397">
            <v>2021</v>
          </cell>
          <cell r="H397" t="str">
            <v>нд</v>
          </cell>
          <cell r="I397" t="str">
            <v>нд</v>
          </cell>
          <cell r="J397" t="str">
            <v>нд</v>
          </cell>
          <cell r="K397" t="str">
            <v>нд</v>
          </cell>
          <cell r="L397" t="str">
            <v>нд</v>
          </cell>
          <cell r="M397" t="str">
            <v>нд</v>
          </cell>
          <cell r="N397" t="str">
            <v>нд</v>
          </cell>
          <cell r="O397">
            <v>0</v>
          </cell>
          <cell r="P397">
            <v>1.6922900000000001</v>
          </cell>
          <cell r="Q397">
            <v>2.0194100000000001</v>
          </cell>
          <cell r="R397">
            <v>1.6922900000000001</v>
          </cell>
          <cell r="S397">
            <v>2.0726800000000001</v>
          </cell>
          <cell r="T397">
            <v>0.40931695000000001</v>
          </cell>
          <cell r="U397">
            <v>0.40931695000000001</v>
          </cell>
          <cell r="V397">
            <v>0.40931695000000001</v>
          </cell>
          <cell r="W397">
            <v>0.40931695000000001</v>
          </cell>
          <cell r="X397">
            <v>0.40931695000000001</v>
          </cell>
          <cell r="Y397">
            <v>0.40931695000000001</v>
          </cell>
          <cell r="Z397">
            <v>0</v>
          </cell>
          <cell r="AA397">
            <v>0</v>
          </cell>
          <cell r="AB397">
            <v>0.40931695000000001</v>
          </cell>
          <cell r="AC397">
            <v>0</v>
          </cell>
          <cell r="AD397">
            <v>0.40931695000000001</v>
          </cell>
          <cell r="AE397">
            <v>0</v>
          </cell>
          <cell r="AF397">
            <v>0</v>
          </cell>
          <cell r="AG397">
            <v>0.40931695000000001</v>
          </cell>
          <cell r="AH397">
            <v>0</v>
          </cell>
          <cell r="AI397">
            <v>0</v>
          </cell>
          <cell r="AJ397">
            <v>0</v>
          </cell>
          <cell r="AK397">
            <v>0</v>
          </cell>
          <cell r="AL397">
            <v>0</v>
          </cell>
          <cell r="AM397">
            <v>0</v>
          </cell>
          <cell r="AN397">
            <v>0</v>
          </cell>
        </row>
        <row r="398">
          <cell r="C398" t="str">
            <v>J_109-20_ЧЭ</v>
          </cell>
          <cell r="D398" t="str">
            <v>Н</v>
          </cell>
          <cell r="E398">
            <v>2021</v>
          </cell>
          <cell r="F398">
            <v>2021</v>
          </cell>
          <cell r="G398">
            <v>2021</v>
          </cell>
          <cell r="H398" t="str">
            <v>нд</v>
          </cell>
          <cell r="I398" t="str">
            <v>нд</v>
          </cell>
          <cell r="J398" t="str">
            <v>нд</v>
          </cell>
          <cell r="K398" t="str">
            <v>нд</v>
          </cell>
          <cell r="L398" t="str">
            <v>нд</v>
          </cell>
          <cell r="M398" t="str">
            <v>нд</v>
          </cell>
          <cell r="N398" t="str">
            <v>нд</v>
          </cell>
          <cell r="O398">
            <v>0</v>
          </cell>
          <cell r="P398">
            <v>1.6922900000000001</v>
          </cell>
          <cell r="Q398">
            <v>2.0194200000000002</v>
          </cell>
          <cell r="R398">
            <v>1.6922900000000001</v>
          </cell>
          <cell r="S398">
            <v>2.0726800000000001</v>
          </cell>
          <cell r="T398">
            <v>0.25395864000000001</v>
          </cell>
          <cell r="U398">
            <v>0.25395864000000001</v>
          </cell>
          <cell r="V398">
            <v>0.25395864000000001</v>
          </cell>
          <cell r="W398">
            <v>0.25395864000000001</v>
          </cell>
          <cell r="X398">
            <v>0.25395864000000001</v>
          </cell>
          <cell r="Y398">
            <v>0.25395864000000001</v>
          </cell>
          <cell r="Z398">
            <v>0</v>
          </cell>
          <cell r="AA398">
            <v>0</v>
          </cell>
          <cell r="AB398">
            <v>0.25395864000000001</v>
          </cell>
          <cell r="AC398">
            <v>0</v>
          </cell>
          <cell r="AD398">
            <v>0.25395864000000001</v>
          </cell>
          <cell r="AE398">
            <v>0</v>
          </cell>
          <cell r="AF398">
            <v>0</v>
          </cell>
          <cell r="AG398">
            <v>0.25395864000000001</v>
          </cell>
          <cell r="AH398">
            <v>0</v>
          </cell>
          <cell r="AI398">
            <v>0</v>
          </cell>
          <cell r="AJ398">
            <v>0</v>
          </cell>
          <cell r="AK398">
            <v>0</v>
          </cell>
          <cell r="AL398">
            <v>0</v>
          </cell>
          <cell r="AM398">
            <v>0</v>
          </cell>
          <cell r="AN398">
            <v>0</v>
          </cell>
        </row>
        <row r="399">
          <cell r="C399" t="str">
            <v>J_109-21_ЧЭ</v>
          </cell>
          <cell r="D399" t="str">
            <v>Н</v>
          </cell>
          <cell r="E399">
            <v>2021</v>
          </cell>
          <cell r="F399">
            <v>2021</v>
          </cell>
          <cell r="G399">
            <v>2021</v>
          </cell>
          <cell r="H399" t="str">
            <v>нд</v>
          </cell>
          <cell r="I399" t="str">
            <v>нд</v>
          </cell>
          <cell r="J399" t="str">
            <v>нд</v>
          </cell>
          <cell r="K399" t="str">
            <v>нд</v>
          </cell>
          <cell r="L399" t="str">
            <v>нд</v>
          </cell>
          <cell r="M399" t="str">
            <v>нд</v>
          </cell>
          <cell r="N399" t="str">
            <v>нд</v>
          </cell>
          <cell r="O399">
            <v>0</v>
          </cell>
          <cell r="P399">
            <v>1.6922900000000001</v>
          </cell>
          <cell r="Q399">
            <v>2.0194399999999999</v>
          </cell>
          <cell r="R399">
            <v>1.6922900000000001</v>
          </cell>
          <cell r="S399">
            <v>2.0727000000000002</v>
          </cell>
          <cell r="T399">
            <v>7.7240340000000005E-2</v>
          </cell>
          <cell r="U399">
            <v>7.7240340000000005E-2</v>
          </cell>
          <cell r="V399">
            <v>7.7240340000000005E-2</v>
          </cell>
          <cell r="W399">
            <v>7.7240340000000005E-2</v>
          </cell>
          <cell r="X399">
            <v>7.7240340000000005E-2</v>
          </cell>
          <cell r="Y399">
            <v>7.7240340000000005E-2</v>
          </cell>
          <cell r="Z399">
            <v>0</v>
          </cell>
          <cell r="AA399">
            <v>0</v>
          </cell>
          <cell r="AB399">
            <v>7.7240340000000005E-2</v>
          </cell>
          <cell r="AC399">
            <v>0</v>
          </cell>
          <cell r="AD399">
            <v>7.7240340000000005E-2</v>
          </cell>
          <cell r="AE399">
            <v>0</v>
          </cell>
          <cell r="AF399">
            <v>0</v>
          </cell>
          <cell r="AG399">
            <v>7.7240340000000005E-2</v>
          </cell>
          <cell r="AH399">
            <v>0</v>
          </cell>
          <cell r="AI399">
            <v>0</v>
          </cell>
          <cell r="AJ399">
            <v>0</v>
          </cell>
          <cell r="AK399">
            <v>0</v>
          </cell>
          <cell r="AL399">
            <v>0</v>
          </cell>
          <cell r="AM399">
            <v>0</v>
          </cell>
          <cell r="AN399">
            <v>0</v>
          </cell>
        </row>
        <row r="400">
          <cell r="C400" t="str">
            <v>J_109-22_ЧЭ</v>
          </cell>
          <cell r="D400" t="str">
            <v>Н</v>
          </cell>
          <cell r="E400">
            <v>2021</v>
          </cell>
          <cell r="F400">
            <v>2021</v>
          </cell>
          <cell r="G400">
            <v>2021</v>
          </cell>
          <cell r="H400" t="str">
            <v>нд</v>
          </cell>
          <cell r="I400" t="str">
            <v>нд</v>
          </cell>
          <cell r="J400" t="str">
            <v>нд</v>
          </cell>
          <cell r="K400" t="str">
            <v>нд</v>
          </cell>
          <cell r="L400" t="str">
            <v>нд</v>
          </cell>
          <cell r="M400" t="str">
            <v>нд</v>
          </cell>
          <cell r="N400" t="str">
            <v>нд</v>
          </cell>
          <cell r="O400">
            <v>0</v>
          </cell>
          <cell r="P400">
            <v>1.6922900000000001</v>
          </cell>
          <cell r="Q400">
            <v>2.0194200000000002</v>
          </cell>
          <cell r="R400">
            <v>1.6922900000000001</v>
          </cell>
          <cell r="S400">
            <v>2.0726800000000001</v>
          </cell>
          <cell r="T400">
            <v>0.39325831</v>
          </cell>
          <cell r="U400">
            <v>0.39325831</v>
          </cell>
          <cell r="V400">
            <v>0.39325831</v>
          </cell>
          <cell r="W400">
            <v>0.39325831</v>
          </cell>
          <cell r="X400">
            <v>0.39325831</v>
          </cell>
          <cell r="Y400">
            <v>0.39325831</v>
          </cell>
          <cell r="Z400">
            <v>0</v>
          </cell>
          <cell r="AA400">
            <v>0</v>
          </cell>
          <cell r="AB400">
            <v>0.39325831</v>
          </cell>
          <cell r="AC400">
            <v>0</v>
          </cell>
          <cell r="AD400">
            <v>0.39325831</v>
          </cell>
          <cell r="AE400">
            <v>0</v>
          </cell>
          <cell r="AF400">
            <v>0</v>
          </cell>
          <cell r="AG400">
            <v>0.39325831</v>
          </cell>
          <cell r="AH400">
            <v>0</v>
          </cell>
          <cell r="AI400">
            <v>0</v>
          </cell>
          <cell r="AJ400">
            <v>0</v>
          </cell>
          <cell r="AK400">
            <v>0</v>
          </cell>
          <cell r="AL400">
            <v>0</v>
          </cell>
          <cell r="AM400">
            <v>0</v>
          </cell>
          <cell r="AN400">
            <v>0</v>
          </cell>
        </row>
        <row r="401">
          <cell r="C401" t="str">
            <v>J_109-23_ЧЭ</v>
          </cell>
          <cell r="D401" t="str">
            <v>Н</v>
          </cell>
          <cell r="E401">
            <v>2021</v>
          </cell>
          <cell r="F401">
            <v>2021</v>
          </cell>
          <cell r="G401">
            <v>2021</v>
          </cell>
          <cell r="H401" t="str">
            <v>нд</v>
          </cell>
          <cell r="I401" t="str">
            <v>нд</v>
          </cell>
          <cell r="J401" t="str">
            <v>нд</v>
          </cell>
          <cell r="K401" t="str">
            <v>нд</v>
          </cell>
          <cell r="L401" t="str">
            <v>нд</v>
          </cell>
          <cell r="M401" t="str">
            <v>нд</v>
          </cell>
          <cell r="N401" t="str">
            <v>нд</v>
          </cell>
          <cell r="O401">
            <v>0</v>
          </cell>
          <cell r="P401">
            <v>1.6922900000000001</v>
          </cell>
          <cell r="Q401">
            <v>2.0194200000000002</v>
          </cell>
          <cell r="R401">
            <v>1.6922900000000001</v>
          </cell>
          <cell r="S401">
            <v>2.0726800000000001</v>
          </cell>
          <cell r="T401">
            <v>0.39325831</v>
          </cell>
          <cell r="U401">
            <v>0.39325831</v>
          </cell>
          <cell r="V401">
            <v>0.39325831</v>
          </cell>
          <cell r="W401">
            <v>0.39325831</v>
          </cell>
          <cell r="X401">
            <v>0.39325831</v>
          </cell>
          <cell r="Y401">
            <v>0.39325831</v>
          </cell>
          <cell r="Z401">
            <v>0</v>
          </cell>
          <cell r="AA401">
            <v>0</v>
          </cell>
          <cell r="AB401">
            <v>0.39325831</v>
          </cell>
          <cell r="AC401">
            <v>0</v>
          </cell>
          <cell r="AD401">
            <v>0.39325831</v>
          </cell>
          <cell r="AE401">
            <v>0</v>
          </cell>
          <cell r="AF401">
            <v>0</v>
          </cell>
          <cell r="AG401">
            <v>0.39325831</v>
          </cell>
          <cell r="AH401">
            <v>0</v>
          </cell>
          <cell r="AI401">
            <v>0</v>
          </cell>
          <cell r="AJ401">
            <v>0</v>
          </cell>
          <cell r="AK401">
            <v>0</v>
          </cell>
          <cell r="AL401">
            <v>0</v>
          </cell>
          <cell r="AM401">
            <v>0</v>
          </cell>
          <cell r="AN401">
            <v>0</v>
          </cell>
        </row>
        <row r="402">
          <cell r="C402" t="str">
            <v>Г</v>
          </cell>
          <cell r="D402" t="str">
            <v>нд</v>
          </cell>
          <cell r="E402" t="str">
            <v>нд</v>
          </cell>
          <cell r="F402" t="str">
            <v>нд</v>
          </cell>
          <cell r="G402" t="str">
            <v>нд</v>
          </cell>
          <cell r="H402">
            <v>10.229887210000001</v>
          </cell>
          <cell r="I402">
            <v>54.368656919999992</v>
          </cell>
          <cell r="J402" t="str">
            <v>нд</v>
          </cell>
          <cell r="K402">
            <v>37.755762830000009</v>
          </cell>
          <cell r="L402">
            <v>214.8142478499999</v>
          </cell>
          <cell r="M402" t="str">
            <v>нд</v>
          </cell>
          <cell r="N402" t="str">
            <v>нд</v>
          </cell>
          <cell r="O402">
            <v>3.7681518899999982</v>
          </cell>
          <cell r="P402">
            <v>434.76459000000142</v>
          </cell>
          <cell r="Q402">
            <v>546.09168</v>
          </cell>
          <cell r="R402">
            <v>434.98812000000146</v>
          </cell>
          <cell r="S402">
            <v>607.73291000000006</v>
          </cell>
          <cell r="T402">
            <v>414.03566273000047</v>
          </cell>
          <cell r="U402">
            <v>495.7481683860006</v>
          </cell>
          <cell r="V402">
            <v>413.11129476000048</v>
          </cell>
          <cell r="W402">
            <v>413.11129476000048</v>
          </cell>
          <cell r="X402">
            <v>491.98001649000065</v>
          </cell>
          <cell r="Y402">
            <v>73.231043570000026</v>
          </cell>
          <cell r="Z402">
            <v>0</v>
          </cell>
          <cell r="AA402">
            <v>0</v>
          </cell>
          <cell r="AB402">
            <v>73.231043570000026</v>
          </cell>
          <cell r="AC402">
            <v>0</v>
          </cell>
          <cell r="AD402">
            <v>54.624161162000028</v>
          </cell>
          <cell r="AE402">
            <v>0</v>
          </cell>
          <cell r="AF402">
            <v>0</v>
          </cell>
          <cell r="AG402">
            <v>54.624161160000021</v>
          </cell>
          <cell r="AH402">
            <v>0</v>
          </cell>
          <cell r="AI402">
            <v>73.486296870000018</v>
          </cell>
          <cell r="AJ402">
            <v>0</v>
          </cell>
          <cell r="AK402">
            <v>0</v>
          </cell>
          <cell r="AL402">
            <v>73.486296870000018</v>
          </cell>
          <cell r="AM402">
            <v>0</v>
          </cell>
          <cell r="AN402">
            <v>66.958491620000004</v>
          </cell>
        </row>
        <row r="403">
          <cell r="C403" t="str">
            <v>J_109-24_ЧЭ</v>
          </cell>
          <cell r="D403" t="str">
            <v>Н</v>
          </cell>
          <cell r="E403">
            <v>2021</v>
          </cell>
          <cell r="F403">
            <v>2021</v>
          </cell>
          <cell r="G403">
            <v>2021</v>
          </cell>
          <cell r="H403" t="str">
            <v>нд</v>
          </cell>
          <cell r="I403" t="str">
            <v>нд</v>
          </cell>
          <cell r="J403" t="str">
            <v>нд</v>
          </cell>
          <cell r="K403" t="str">
            <v>нд</v>
          </cell>
          <cell r="L403" t="str">
            <v>нд</v>
          </cell>
          <cell r="M403" t="str">
            <v>нд</v>
          </cell>
          <cell r="N403" t="str">
            <v>нд</v>
          </cell>
          <cell r="O403">
            <v>0</v>
          </cell>
          <cell r="P403">
            <v>1.6922900000000001</v>
          </cell>
          <cell r="Q403">
            <v>2.01946</v>
          </cell>
          <cell r="R403">
            <v>1.6922900000000001</v>
          </cell>
          <cell r="S403">
            <v>2.07273</v>
          </cell>
          <cell r="T403">
            <v>0.15521288</v>
          </cell>
          <cell r="U403">
            <v>0.15521288</v>
          </cell>
          <cell r="V403">
            <v>0.15521288</v>
          </cell>
          <cell r="W403">
            <v>0.15521288</v>
          </cell>
          <cell r="X403">
            <v>0.15521288</v>
          </cell>
          <cell r="Y403">
            <v>0.15521288</v>
          </cell>
          <cell r="Z403">
            <v>0</v>
          </cell>
          <cell r="AA403">
            <v>0</v>
          </cell>
          <cell r="AB403">
            <v>0.15521288</v>
          </cell>
          <cell r="AC403">
            <v>0</v>
          </cell>
          <cell r="AD403">
            <v>0.15521288</v>
          </cell>
          <cell r="AE403">
            <v>0</v>
          </cell>
          <cell r="AF403">
            <v>0</v>
          </cell>
          <cell r="AG403">
            <v>0.15521288</v>
          </cell>
          <cell r="AH403">
            <v>0</v>
          </cell>
          <cell r="AI403">
            <v>0</v>
          </cell>
          <cell r="AJ403">
            <v>0</v>
          </cell>
          <cell r="AK403">
            <v>0</v>
          </cell>
          <cell r="AL403">
            <v>0</v>
          </cell>
          <cell r="AM403">
            <v>0</v>
          </cell>
          <cell r="AN403">
            <v>0</v>
          </cell>
        </row>
        <row r="404">
          <cell r="C404" t="str">
            <v>J_109-25_ЧЭ</v>
          </cell>
          <cell r="D404" t="str">
            <v>Н</v>
          </cell>
          <cell r="E404">
            <v>2022</v>
          </cell>
          <cell r="F404">
            <v>2022</v>
          </cell>
          <cell r="G404">
            <v>2022</v>
          </cell>
          <cell r="H404" t="str">
            <v>нд</v>
          </cell>
          <cell r="I404" t="str">
            <v>нд</v>
          </cell>
          <cell r="J404" t="str">
            <v>нд</v>
          </cell>
          <cell r="K404" t="str">
            <v>нд</v>
          </cell>
          <cell r="L404" t="str">
            <v>нд</v>
          </cell>
          <cell r="M404" t="str">
            <v>нд</v>
          </cell>
          <cell r="N404" t="str">
            <v>нд</v>
          </cell>
          <cell r="O404">
            <v>0</v>
          </cell>
          <cell r="P404">
            <v>1.6922900000000001</v>
          </cell>
          <cell r="Q404">
            <v>2.0941700000000001</v>
          </cell>
          <cell r="R404">
            <v>1.6922900000000001</v>
          </cell>
          <cell r="S404">
            <v>2.1752400000000001</v>
          </cell>
          <cell r="T404">
            <v>0.35068474999999999</v>
          </cell>
          <cell r="U404">
            <v>0.35068474999999999</v>
          </cell>
          <cell r="V404">
            <v>0.35068474999999999</v>
          </cell>
          <cell r="W404">
            <v>0.35068474999999999</v>
          </cell>
          <cell r="X404">
            <v>0.35068474999999999</v>
          </cell>
          <cell r="Y404">
            <v>0</v>
          </cell>
          <cell r="Z404">
            <v>0</v>
          </cell>
          <cell r="AA404">
            <v>0</v>
          </cell>
          <cell r="AB404">
            <v>0</v>
          </cell>
          <cell r="AC404">
            <v>0</v>
          </cell>
          <cell r="AD404">
            <v>0</v>
          </cell>
          <cell r="AE404">
            <v>0</v>
          </cell>
          <cell r="AF404">
            <v>0</v>
          </cell>
          <cell r="AG404">
            <v>0</v>
          </cell>
          <cell r="AH404">
            <v>0</v>
          </cell>
          <cell r="AI404">
            <v>0.35068474999999999</v>
          </cell>
          <cell r="AJ404">
            <v>0</v>
          </cell>
          <cell r="AK404">
            <v>0</v>
          </cell>
          <cell r="AL404">
            <v>0.35068474999999999</v>
          </cell>
          <cell r="AM404">
            <v>0</v>
          </cell>
          <cell r="AN404">
            <v>0.35068474999999999</v>
          </cell>
        </row>
        <row r="405">
          <cell r="C405" t="str">
            <v>J_109-26_ЧЭ</v>
          </cell>
          <cell r="D405" t="str">
            <v>Н</v>
          </cell>
          <cell r="E405">
            <v>2022</v>
          </cell>
          <cell r="F405">
            <v>2022</v>
          </cell>
          <cell r="G405">
            <v>2022</v>
          </cell>
          <cell r="H405" t="str">
            <v>нд</v>
          </cell>
          <cell r="I405" t="str">
            <v>нд</v>
          </cell>
          <cell r="J405" t="str">
            <v>нд</v>
          </cell>
          <cell r="K405" t="str">
            <v>нд</v>
          </cell>
          <cell r="L405" t="str">
            <v>нд</v>
          </cell>
          <cell r="M405" t="str">
            <v>нд</v>
          </cell>
          <cell r="N405" t="str">
            <v>нд</v>
          </cell>
          <cell r="O405">
            <v>0</v>
          </cell>
          <cell r="P405">
            <v>1.6922900000000001</v>
          </cell>
          <cell r="Q405">
            <v>2.09416</v>
          </cell>
          <cell r="R405">
            <v>1.6922900000000001</v>
          </cell>
          <cell r="S405">
            <v>2.1752199999999999</v>
          </cell>
          <cell r="T405">
            <v>0.49029254</v>
          </cell>
          <cell r="U405">
            <v>0.49029254</v>
          </cell>
          <cell r="V405">
            <v>0.49029254</v>
          </cell>
          <cell r="W405">
            <v>0.49029254</v>
          </cell>
          <cell r="X405">
            <v>0.49029254</v>
          </cell>
          <cell r="Y405">
            <v>0</v>
          </cell>
          <cell r="Z405">
            <v>0</v>
          </cell>
          <cell r="AA405">
            <v>0</v>
          </cell>
          <cell r="AB405">
            <v>0</v>
          </cell>
          <cell r="AC405">
            <v>0</v>
          </cell>
          <cell r="AD405">
            <v>0</v>
          </cell>
          <cell r="AE405">
            <v>0</v>
          </cell>
          <cell r="AF405">
            <v>0</v>
          </cell>
          <cell r="AG405">
            <v>0</v>
          </cell>
          <cell r="AH405">
            <v>0</v>
          </cell>
          <cell r="AI405">
            <v>0.49029254</v>
          </cell>
          <cell r="AJ405">
            <v>0</v>
          </cell>
          <cell r="AK405">
            <v>0</v>
          </cell>
          <cell r="AL405">
            <v>0.49029254</v>
          </cell>
          <cell r="AM405">
            <v>0</v>
          </cell>
          <cell r="AN405">
            <v>0.49029254</v>
          </cell>
        </row>
        <row r="406">
          <cell r="C406" t="str">
            <v>J_109-27_ЧЭ</v>
          </cell>
          <cell r="D406" t="str">
            <v>Н</v>
          </cell>
          <cell r="E406">
            <v>2022</v>
          </cell>
          <cell r="F406">
            <v>2022</v>
          </cell>
          <cell r="G406">
            <v>2022</v>
          </cell>
          <cell r="H406" t="str">
            <v>нд</v>
          </cell>
          <cell r="I406" t="str">
            <v>нд</v>
          </cell>
          <cell r="J406" t="str">
            <v>нд</v>
          </cell>
          <cell r="K406" t="str">
            <v>нд</v>
          </cell>
          <cell r="L406" t="str">
            <v>нд</v>
          </cell>
          <cell r="M406" t="str">
            <v>нд</v>
          </cell>
          <cell r="N406" t="str">
            <v>нд</v>
          </cell>
          <cell r="O406">
            <v>0</v>
          </cell>
          <cell r="P406">
            <v>1.6922900000000001</v>
          </cell>
          <cell r="Q406">
            <v>2.0941700000000001</v>
          </cell>
          <cell r="R406">
            <v>1.6922900000000001</v>
          </cell>
          <cell r="S406">
            <v>2.1752400000000001</v>
          </cell>
          <cell r="T406">
            <v>0.35068474999999999</v>
          </cell>
          <cell r="U406">
            <v>0.35068474999999999</v>
          </cell>
          <cell r="V406">
            <v>0.35068474999999999</v>
          </cell>
          <cell r="W406">
            <v>0.35068474999999999</v>
          </cell>
          <cell r="X406">
            <v>0.35068474999999999</v>
          </cell>
          <cell r="Y406">
            <v>0</v>
          </cell>
          <cell r="Z406">
            <v>0</v>
          </cell>
          <cell r="AA406">
            <v>0</v>
          </cell>
          <cell r="AB406">
            <v>0</v>
          </cell>
          <cell r="AC406">
            <v>0</v>
          </cell>
          <cell r="AD406">
            <v>0</v>
          </cell>
          <cell r="AE406">
            <v>0</v>
          </cell>
          <cell r="AF406">
            <v>0</v>
          </cell>
          <cell r="AG406">
            <v>0</v>
          </cell>
          <cell r="AH406">
            <v>0</v>
          </cell>
          <cell r="AI406">
            <v>0.35068474999999999</v>
          </cell>
          <cell r="AJ406">
            <v>0</v>
          </cell>
          <cell r="AK406">
            <v>0</v>
          </cell>
          <cell r="AL406">
            <v>0.35068474999999999</v>
          </cell>
          <cell r="AM406">
            <v>0</v>
          </cell>
          <cell r="AN406">
            <v>0.35068474999999999</v>
          </cell>
        </row>
        <row r="407">
          <cell r="C407" t="str">
            <v>J_109-28_ЧЭ</v>
          </cell>
          <cell r="D407" t="str">
            <v>Н</v>
          </cell>
          <cell r="E407">
            <v>2022</v>
          </cell>
          <cell r="F407">
            <v>2022</v>
          </cell>
          <cell r="G407">
            <v>2022</v>
          </cell>
          <cell r="H407" t="str">
            <v>нд</v>
          </cell>
          <cell r="I407" t="str">
            <v>нд</v>
          </cell>
          <cell r="J407" t="str">
            <v>нд</v>
          </cell>
          <cell r="K407" t="str">
            <v>нд</v>
          </cell>
          <cell r="L407" t="str">
            <v>нд</v>
          </cell>
          <cell r="M407" t="str">
            <v>нд</v>
          </cell>
          <cell r="N407" t="str">
            <v>нд</v>
          </cell>
          <cell r="O407">
            <v>0</v>
          </cell>
          <cell r="P407">
            <v>1.6922900000000001</v>
          </cell>
          <cell r="Q407">
            <v>2.09415</v>
          </cell>
          <cell r="R407">
            <v>1.6922900000000001</v>
          </cell>
          <cell r="S407">
            <v>2.1752199999999999</v>
          </cell>
          <cell r="T407">
            <v>0.34971050999999997</v>
          </cell>
          <cell r="U407">
            <v>0.34971050999999997</v>
          </cell>
          <cell r="V407">
            <v>0.34971050999999997</v>
          </cell>
          <cell r="W407">
            <v>0.34971050999999997</v>
          </cell>
          <cell r="X407">
            <v>0.34971050999999997</v>
          </cell>
          <cell r="Y407">
            <v>0</v>
          </cell>
          <cell r="Z407">
            <v>0</v>
          </cell>
          <cell r="AA407">
            <v>0</v>
          </cell>
          <cell r="AB407">
            <v>0</v>
          </cell>
          <cell r="AC407">
            <v>0</v>
          </cell>
          <cell r="AD407">
            <v>0</v>
          </cell>
          <cell r="AE407">
            <v>0</v>
          </cell>
          <cell r="AF407">
            <v>0</v>
          </cell>
          <cell r="AG407">
            <v>0</v>
          </cell>
          <cell r="AH407">
            <v>0</v>
          </cell>
          <cell r="AI407">
            <v>0.34971050999999997</v>
          </cell>
          <cell r="AJ407">
            <v>0</v>
          </cell>
          <cell r="AK407">
            <v>0</v>
          </cell>
          <cell r="AL407">
            <v>0.34971050999999997</v>
          </cell>
          <cell r="AM407">
            <v>0</v>
          </cell>
          <cell r="AN407">
            <v>0.34971050999999997</v>
          </cell>
        </row>
        <row r="408">
          <cell r="C408" t="str">
            <v>J_109-29_ЧЭ</v>
          </cell>
          <cell r="D408" t="str">
            <v>Н</v>
          </cell>
          <cell r="E408">
            <v>2022</v>
          </cell>
          <cell r="F408">
            <v>2022</v>
          </cell>
          <cell r="G408">
            <v>2022</v>
          </cell>
          <cell r="H408" t="str">
            <v>нд</v>
          </cell>
          <cell r="I408" t="str">
            <v>нд</v>
          </cell>
          <cell r="J408" t="str">
            <v>нд</v>
          </cell>
          <cell r="K408" t="str">
            <v>нд</v>
          </cell>
          <cell r="L408" t="str">
            <v>нд</v>
          </cell>
          <cell r="M408" t="str">
            <v>нд</v>
          </cell>
          <cell r="N408" t="str">
            <v>нд</v>
          </cell>
          <cell r="O408">
            <v>0</v>
          </cell>
          <cell r="P408">
            <v>1.6922900000000001</v>
          </cell>
          <cell r="Q408">
            <v>2.0941700000000001</v>
          </cell>
          <cell r="R408">
            <v>1.6922900000000001</v>
          </cell>
          <cell r="S408">
            <v>2.1752400000000001</v>
          </cell>
          <cell r="T408">
            <v>0.35068474999999999</v>
          </cell>
          <cell r="U408">
            <v>0.35068474999999999</v>
          </cell>
          <cell r="V408">
            <v>0.35068474999999999</v>
          </cell>
          <cell r="W408">
            <v>0.35068474999999999</v>
          </cell>
          <cell r="X408">
            <v>0.35068474999999999</v>
          </cell>
          <cell r="Y408">
            <v>0</v>
          </cell>
          <cell r="Z408">
            <v>0</v>
          </cell>
          <cell r="AA408">
            <v>0</v>
          </cell>
          <cell r="AB408">
            <v>0</v>
          </cell>
          <cell r="AC408">
            <v>0</v>
          </cell>
          <cell r="AD408">
            <v>0</v>
          </cell>
          <cell r="AE408">
            <v>0</v>
          </cell>
          <cell r="AF408">
            <v>0</v>
          </cell>
          <cell r="AG408">
            <v>0</v>
          </cell>
          <cell r="AH408">
            <v>0</v>
          </cell>
          <cell r="AI408">
            <v>0.35068474999999999</v>
          </cell>
          <cell r="AJ408">
            <v>0</v>
          </cell>
          <cell r="AK408">
            <v>0</v>
          </cell>
          <cell r="AL408">
            <v>0.35068474999999999</v>
          </cell>
          <cell r="AM408">
            <v>0</v>
          </cell>
          <cell r="AN408">
            <v>0.35068474999999999</v>
          </cell>
        </row>
        <row r="409">
          <cell r="C409" t="str">
            <v>J_109-30_ЧЭ</v>
          </cell>
          <cell r="D409" t="str">
            <v>Н</v>
          </cell>
          <cell r="E409">
            <v>2022</v>
          </cell>
          <cell r="F409">
            <v>2022</v>
          </cell>
          <cell r="G409">
            <v>2022</v>
          </cell>
          <cell r="H409" t="str">
            <v>нд</v>
          </cell>
          <cell r="I409" t="str">
            <v>нд</v>
          </cell>
          <cell r="J409" t="str">
            <v>нд</v>
          </cell>
          <cell r="K409" t="str">
            <v>нд</v>
          </cell>
          <cell r="L409" t="str">
            <v>нд</v>
          </cell>
          <cell r="M409" t="str">
            <v>нд</v>
          </cell>
          <cell r="N409" t="str">
            <v>нд</v>
          </cell>
          <cell r="O409">
            <v>0</v>
          </cell>
          <cell r="P409">
            <v>1.6922900000000001</v>
          </cell>
          <cell r="Q409">
            <v>2.0941700000000001</v>
          </cell>
          <cell r="R409">
            <v>1.6922900000000001</v>
          </cell>
          <cell r="S409">
            <v>2.1752400000000001</v>
          </cell>
          <cell r="T409">
            <v>0.35068474999999999</v>
          </cell>
          <cell r="U409">
            <v>0.35068474999999999</v>
          </cell>
          <cell r="V409">
            <v>0.35068474999999999</v>
          </cell>
          <cell r="W409">
            <v>0.35068474999999999</v>
          </cell>
          <cell r="X409">
            <v>0.35068474999999999</v>
          </cell>
          <cell r="Y409">
            <v>0</v>
          </cell>
          <cell r="Z409">
            <v>0</v>
          </cell>
          <cell r="AA409">
            <v>0</v>
          </cell>
          <cell r="AB409">
            <v>0</v>
          </cell>
          <cell r="AC409">
            <v>0</v>
          </cell>
          <cell r="AD409">
            <v>0</v>
          </cell>
          <cell r="AE409">
            <v>0</v>
          </cell>
          <cell r="AF409">
            <v>0</v>
          </cell>
          <cell r="AG409">
            <v>0</v>
          </cell>
          <cell r="AH409">
            <v>0</v>
          </cell>
          <cell r="AI409">
            <v>0.35068474999999999</v>
          </cell>
          <cell r="AJ409">
            <v>0</v>
          </cell>
          <cell r="AK409">
            <v>0</v>
          </cell>
          <cell r="AL409">
            <v>0.35068474999999999</v>
          </cell>
          <cell r="AM409">
            <v>0</v>
          </cell>
          <cell r="AN409">
            <v>0.35068474999999999</v>
          </cell>
        </row>
        <row r="410">
          <cell r="C410" t="str">
            <v>J_109-31_ЧЭ</v>
          </cell>
          <cell r="D410" t="str">
            <v>Н</v>
          </cell>
          <cell r="E410">
            <v>2022</v>
          </cell>
          <cell r="F410">
            <v>2022</v>
          </cell>
          <cell r="G410">
            <v>2022</v>
          </cell>
          <cell r="H410" t="str">
            <v>нд</v>
          </cell>
          <cell r="I410" t="str">
            <v>нд</v>
          </cell>
          <cell r="J410" t="str">
            <v>нд</v>
          </cell>
          <cell r="K410" t="str">
            <v>нд</v>
          </cell>
          <cell r="L410" t="str">
            <v>нд</v>
          </cell>
          <cell r="M410" t="str">
            <v>нд</v>
          </cell>
          <cell r="N410" t="str">
            <v>нд</v>
          </cell>
          <cell r="O410">
            <v>0</v>
          </cell>
          <cell r="P410">
            <v>1.6922900000000001</v>
          </cell>
          <cell r="Q410">
            <v>2.0941399999999999</v>
          </cell>
          <cell r="R410">
            <v>1.6922900000000001</v>
          </cell>
          <cell r="S410">
            <v>2.1751999999999998</v>
          </cell>
          <cell r="T410">
            <v>0.39325831</v>
          </cell>
          <cell r="U410">
            <v>0.39325831</v>
          </cell>
          <cell r="V410">
            <v>0.39325831</v>
          </cell>
          <cell r="W410">
            <v>0.39325831</v>
          </cell>
          <cell r="X410">
            <v>0.39325831</v>
          </cell>
          <cell r="Y410">
            <v>0</v>
          </cell>
          <cell r="Z410">
            <v>0</v>
          </cell>
          <cell r="AA410">
            <v>0</v>
          </cell>
          <cell r="AB410">
            <v>0</v>
          </cell>
          <cell r="AC410">
            <v>0</v>
          </cell>
          <cell r="AD410">
            <v>0</v>
          </cell>
          <cell r="AE410">
            <v>0</v>
          </cell>
          <cell r="AF410">
            <v>0</v>
          </cell>
          <cell r="AG410">
            <v>0</v>
          </cell>
          <cell r="AH410">
            <v>0</v>
          </cell>
          <cell r="AI410">
            <v>0.39325831</v>
          </cell>
          <cell r="AJ410">
            <v>0</v>
          </cell>
          <cell r="AK410">
            <v>0</v>
          </cell>
          <cell r="AL410">
            <v>0.39325831</v>
          </cell>
          <cell r="AM410">
            <v>0</v>
          </cell>
          <cell r="AN410">
            <v>0.39325831</v>
          </cell>
        </row>
        <row r="411">
          <cell r="C411" t="str">
            <v>J_109-32_ЧЭ</v>
          </cell>
          <cell r="D411" t="str">
            <v>Н</v>
          </cell>
          <cell r="E411">
            <v>2022</v>
          </cell>
          <cell r="F411">
            <v>2022</v>
          </cell>
          <cell r="G411">
            <v>2022</v>
          </cell>
          <cell r="H411" t="str">
            <v>нд</v>
          </cell>
          <cell r="I411" t="str">
            <v>нд</v>
          </cell>
          <cell r="J411" t="str">
            <v>нд</v>
          </cell>
          <cell r="K411" t="str">
            <v>нд</v>
          </cell>
          <cell r="L411" t="str">
            <v>нд</v>
          </cell>
          <cell r="M411" t="str">
            <v>нд</v>
          </cell>
          <cell r="N411" t="str">
            <v>нд</v>
          </cell>
          <cell r="O411">
            <v>0</v>
          </cell>
          <cell r="P411">
            <v>1.6922900000000001</v>
          </cell>
          <cell r="Q411">
            <v>2.0941399999999999</v>
          </cell>
          <cell r="R411">
            <v>1.6922900000000001</v>
          </cell>
          <cell r="S411">
            <v>2.1751999999999998</v>
          </cell>
          <cell r="T411">
            <v>0.39325831</v>
          </cell>
          <cell r="U411">
            <v>0.39325831</v>
          </cell>
          <cell r="V411">
            <v>0.39325831</v>
          </cell>
          <cell r="W411">
            <v>0.39325831</v>
          </cell>
          <cell r="X411">
            <v>0.39325831</v>
          </cell>
          <cell r="Y411">
            <v>0</v>
          </cell>
          <cell r="Z411">
            <v>0</v>
          </cell>
          <cell r="AA411">
            <v>0</v>
          </cell>
          <cell r="AB411">
            <v>0</v>
          </cell>
          <cell r="AC411">
            <v>0</v>
          </cell>
          <cell r="AD411">
            <v>0</v>
          </cell>
          <cell r="AE411">
            <v>0</v>
          </cell>
          <cell r="AF411">
            <v>0</v>
          </cell>
          <cell r="AG411">
            <v>0</v>
          </cell>
          <cell r="AH411">
            <v>0</v>
          </cell>
          <cell r="AI411">
            <v>0.39325831</v>
          </cell>
          <cell r="AJ411">
            <v>0</v>
          </cell>
          <cell r="AK411">
            <v>0</v>
          </cell>
          <cell r="AL411">
            <v>0.39325831</v>
          </cell>
          <cell r="AM411">
            <v>0</v>
          </cell>
          <cell r="AN411">
            <v>0.39325831</v>
          </cell>
        </row>
        <row r="412">
          <cell r="C412" t="str">
            <v>J_109-33_ЧЭ</v>
          </cell>
          <cell r="D412" t="str">
            <v>Н</v>
          </cell>
          <cell r="E412">
            <v>2022</v>
          </cell>
          <cell r="F412">
            <v>2022</v>
          </cell>
          <cell r="G412">
            <v>2022</v>
          </cell>
          <cell r="H412" t="str">
            <v>нд</v>
          </cell>
          <cell r="I412" t="str">
            <v>нд</v>
          </cell>
          <cell r="J412" t="str">
            <v>нд</v>
          </cell>
          <cell r="K412" t="str">
            <v>нд</v>
          </cell>
          <cell r="L412" t="str">
            <v>нд</v>
          </cell>
          <cell r="M412" t="str">
            <v>нд</v>
          </cell>
          <cell r="N412" t="str">
            <v>нд</v>
          </cell>
          <cell r="O412">
            <v>0</v>
          </cell>
          <cell r="P412">
            <v>1.6922900000000001</v>
          </cell>
          <cell r="Q412">
            <v>2.0941700000000001</v>
          </cell>
          <cell r="R412">
            <v>1.6922900000000001</v>
          </cell>
          <cell r="S412">
            <v>2.1752400000000001</v>
          </cell>
          <cell r="T412">
            <v>0.35068474999999999</v>
          </cell>
          <cell r="U412">
            <v>0.35068474999999999</v>
          </cell>
          <cell r="V412">
            <v>0.35068474999999999</v>
          </cell>
          <cell r="W412">
            <v>0.35068474999999999</v>
          </cell>
          <cell r="X412">
            <v>0.35068474999999999</v>
          </cell>
          <cell r="Y412">
            <v>0</v>
          </cell>
          <cell r="Z412">
            <v>0</v>
          </cell>
          <cell r="AA412">
            <v>0</v>
          </cell>
          <cell r="AB412">
            <v>0</v>
          </cell>
          <cell r="AC412">
            <v>0</v>
          </cell>
          <cell r="AD412">
            <v>0</v>
          </cell>
          <cell r="AE412">
            <v>0</v>
          </cell>
          <cell r="AF412">
            <v>0</v>
          </cell>
          <cell r="AG412">
            <v>0</v>
          </cell>
          <cell r="AH412">
            <v>0</v>
          </cell>
          <cell r="AI412">
            <v>0.35068474999999999</v>
          </cell>
          <cell r="AJ412">
            <v>0</v>
          </cell>
          <cell r="AK412">
            <v>0</v>
          </cell>
          <cell r="AL412">
            <v>0.35068474999999999</v>
          </cell>
          <cell r="AM412">
            <v>0</v>
          </cell>
          <cell r="AN412">
            <v>0.35068474999999999</v>
          </cell>
        </row>
        <row r="413">
          <cell r="C413" t="str">
            <v>J_109-34_ЧЭ</v>
          </cell>
          <cell r="D413" t="str">
            <v>Н</v>
          </cell>
          <cell r="E413">
            <v>2023</v>
          </cell>
          <cell r="F413">
            <v>2023</v>
          </cell>
          <cell r="G413">
            <v>2023</v>
          </cell>
          <cell r="H413" t="str">
            <v>нд</v>
          </cell>
          <cell r="I413" t="str">
            <v>нд</v>
          </cell>
          <cell r="J413" t="str">
            <v>нд</v>
          </cell>
          <cell r="K413" t="str">
            <v>нд</v>
          </cell>
          <cell r="L413" t="str">
            <v>нд</v>
          </cell>
          <cell r="M413" t="str">
            <v>нд</v>
          </cell>
          <cell r="N413" t="str">
            <v>нд</v>
          </cell>
          <cell r="O413">
            <v>0</v>
          </cell>
          <cell r="P413">
            <v>1.6922900000000001</v>
          </cell>
          <cell r="Q413">
            <v>2.1726999999999999</v>
          </cell>
          <cell r="R413">
            <v>1.6922900000000001</v>
          </cell>
          <cell r="S413">
            <v>2.2785199999999999</v>
          </cell>
          <cell r="T413">
            <v>0.32106101999999997</v>
          </cell>
          <cell r="U413">
            <v>0.32106101999999997</v>
          </cell>
          <cell r="V413">
            <v>0.32106101999999997</v>
          </cell>
          <cell r="W413">
            <v>0.32106101999999997</v>
          </cell>
          <cell r="X413">
            <v>0.32106101999999997</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row>
        <row r="414">
          <cell r="C414" t="str">
            <v>J_109-35_ЧЭ</v>
          </cell>
          <cell r="D414" t="str">
            <v>Н</v>
          </cell>
          <cell r="E414">
            <v>2023</v>
          </cell>
          <cell r="F414">
            <v>2023</v>
          </cell>
          <cell r="G414">
            <v>2023</v>
          </cell>
          <cell r="H414" t="str">
            <v>нд</v>
          </cell>
          <cell r="I414" t="str">
            <v>нд</v>
          </cell>
          <cell r="J414" t="str">
            <v>нд</v>
          </cell>
          <cell r="K414" t="str">
            <v>нд</v>
          </cell>
          <cell r="L414" t="str">
            <v>нд</v>
          </cell>
          <cell r="M414" t="str">
            <v>нд</v>
          </cell>
          <cell r="N414" t="str">
            <v>нд</v>
          </cell>
          <cell r="O414">
            <v>0</v>
          </cell>
          <cell r="P414">
            <v>1.6922900000000001</v>
          </cell>
          <cell r="Q414">
            <v>2.1727500000000002</v>
          </cell>
          <cell r="R414">
            <v>1.6922900000000001</v>
          </cell>
          <cell r="S414">
            <v>2.2785700000000002</v>
          </cell>
          <cell r="T414">
            <v>0.13298339000000001</v>
          </cell>
          <cell r="U414">
            <v>0.13298339000000001</v>
          </cell>
          <cell r="V414">
            <v>0.13298339000000001</v>
          </cell>
          <cell r="W414">
            <v>0.13298339000000001</v>
          </cell>
          <cell r="X414">
            <v>0.13298339000000001</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row>
        <row r="415">
          <cell r="C415" t="str">
            <v>J_109-36_ЧЭ</v>
          </cell>
          <cell r="D415" t="str">
            <v>Н</v>
          </cell>
          <cell r="E415">
            <v>2023</v>
          </cell>
          <cell r="F415">
            <v>2023</v>
          </cell>
          <cell r="G415">
            <v>2023</v>
          </cell>
          <cell r="H415" t="str">
            <v>нд</v>
          </cell>
          <cell r="I415" t="str">
            <v>нд</v>
          </cell>
          <cell r="J415" t="str">
            <v>нд</v>
          </cell>
          <cell r="K415" t="str">
            <v>нд</v>
          </cell>
          <cell r="L415" t="str">
            <v>нд</v>
          </cell>
          <cell r="M415" t="str">
            <v>нд</v>
          </cell>
          <cell r="N415" t="str">
            <v>нд</v>
          </cell>
          <cell r="O415">
            <v>0</v>
          </cell>
          <cell r="P415">
            <v>1.6922900000000001</v>
          </cell>
          <cell r="Q415">
            <v>2.1727400000000001</v>
          </cell>
          <cell r="R415">
            <v>1.6922900000000001</v>
          </cell>
          <cell r="S415">
            <v>2.2785500000000001</v>
          </cell>
          <cell r="T415">
            <v>0.21246407</v>
          </cell>
          <cell r="U415">
            <v>0.21246407</v>
          </cell>
          <cell r="V415">
            <v>0.21246407</v>
          </cell>
          <cell r="W415">
            <v>0.21246407</v>
          </cell>
          <cell r="X415">
            <v>0.21246407</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row>
        <row r="416">
          <cell r="C416" t="str">
            <v>J_109-37_ЧЭ</v>
          </cell>
          <cell r="D416" t="str">
            <v>Н</v>
          </cell>
          <cell r="E416">
            <v>2023</v>
          </cell>
          <cell r="F416">
            <v>2023</v>
          </cell>
          <cell r="G416">
            <v>2023</v>
          </cell>
          <cell r="H416" t="str">
            <v>нд</v>
          </cell>
          <cell r="I416" t="str">
            <v>нд</v>
          </cell>
          <cell r="J416" t="str">
            <v>нд</v>
          </cell>
          <cell r="K416" t="str">
            <v>нд</v>
          </cell>
          <cell r="L416" t="str">
            <v>нд</v>
          </cell>
          <cell r="M416" t="str">
            <v>нд</v>
          </cell>
          <cell r="N416" t="str">
            <v>нд</v>
          </cell>
          <cell r="O416">
            <v>0</v>
          </cell>
          <cell r="P416">
            <v>1.6922900000000001</v>
          </cell>
          <cell r="Q416">
            <v>2.1727099999999999</v>
          </cell>
          <cell r="R416">
            <v>1.6922900000000001</v>
          </cell>
          <cell r="S416">
            <v>2.2785199999999999</v>
          </cell>
          <cell r="T416">
            <v>0.3302522</v>
          </cell>
          <cell r="U416">
            <v>0.3302522</v>
          </cell>
          <cell r="V416">
            <v>0.3302522</v>
          </cell>
          <cell r="W416">
            <v>0.3302522</v>
          </cell>
          <cell r="X416">
            <v>0.3302522</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row>
        <row r="417">
          <cell r="C417" t="str">
            <v>J_109-38_ЧЭ</v>
          </cell>
          <cell r="D417" t="str">
            <v>Н</v>
          </cell>
          <cell r="E417">
            <v>2023</v>
          </cell>
          <cell r="F417">
            <v>2023</v>
          </cell>
          <cell r="G417">
            <v>2023</v>
          </cell>
          <cell r="H417" t="str">
            <v>нд</v>
          </cell>
          <cell r="I417" t="str">
            <v>нд</v>
          </cell>
          <cell r="J417" t="str">
            <v>нд</v>
          </cell>
          <cell r="K417" t="str">
            <v>нд</v>
          </cell>
          <cell r="L417" t="str">
            <v>нд</v>
          </cell>
          <cell r="M417" t="str">
            <v>нд</v>
          </cell>
          <cell r="N417" t="str">
            <v>нд</v>
          </cell>
          <cell r="O417">
            <v>0</v>
          </cell>
          <cell r="P417">
            <v>1.6922900000000001</v>
          </cell>
          <cell r="Q417">
            <v>2.1726700000000001</v>
          </cell>
          <cell r="R417">
            <v>1.6922900000000001</v>
          </cell>
          <cell r="S417">
            <v>2.2784800000000001</v>
          </cell>
          <cell r="T417">
            <v>0.23131729000000001</v>
          </cell>
          <cell r="U417">
            <v>0.23131729000000001</v>
          </cell>
          <cell r="V417">
            <v>0.23131729000000001</v>
          </cell>
          <cell r="W417">
            <v>0.23131729000000001</v>
          </cell>
          <cell r="X417">
            <v>0.23131729000000001</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row>
        <row r="418">
          <cell r="C418" t="str">
            <v>J_109-39_ЧЭ</v>
          </cell>
          <cell r="D418" t="str">
            <v>Н</v>
          </cell>
          <cell r="E418">
            <v>2023</v>
          </cell>
          <cell r="F418">
            <v>2023</v>
          </cell>
          <cell r="G418">
            <v>2023</v>
          </cell>
          <cell r="H418" t="str">
            <v>нд</v>
          </cell>
          <cell r="I418" t="str">
            <v>нд</v>
          </cell>
          <cell r="J418" t="str">
            <v>нд</v>
          </cell>
          <cell r="K418" t="str">
            <v>нд</v>
          </cell>
          <cell r="L418" t="str">
            <v>нд</v>
          </cell>
          <cell r="M418" t="str">
            <v>нд</v>
          </cell>
          <cell r="N418" t="str">
            <v>нд</v>
          </cell>
          <cell r="O418">
            <v>0</v>
          </cell>
          <cell r="P418">
            <v>1.6922900000000001</v>
          </cell>
          <cell r="Q418">
            <v>2.1726999999999999</v>
          </cell>
          <cell r="R418">
            <v>1.6922900000000001</v>
          </cell>
          <cell r="S418">
            <v>2.2785099999999998</v>
          </cell>
          <cell r="T418">
            <v>0.39778068</v>
          </cell>
          <cell r="U418">
            <v>0.39778068</v>
          </cell>
          <cell r="V418">
            <v>0.39778068</v>
          </cell>
          <cell r="W418">
            <v>0.39778068</v>
          </cell>
          <cell r="X418">
            <v>0.39778068</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row>
        <row r="419">
          <cell r="C419" t="str">
            <v>J_109-40_ЧЭ</v>
          </cell>
          <cell r="D419" t="str">
            <v>Н</v>
          </cell>
          <cell r="E419">
            <v>2023</v>
          </cell>
          <cell r="F419">
            <v>2023</v>
          </cell>
          <cell r="G419">
            <v>2023</v>
          </cell>
          <cell r="H419" t="str">
            <v>нд</v>
          </cell>
          <cell r="I419" t="str">
            <v>нд</v>
          </cell>
          <cell r="J419" t="str">
            <v>нд</v>
          </cell>
          <cell r="K419" t="str">
            <v>нд</v>
          </cell>
          <cell r="L419" t="str">
            <v>нд</v>
          </cell>
          <cell r="M419" t="str">
            <v>нд</v>
          </cell>
          <cell r="N419" t="str">
            <v>нд</v>
          </cell>
          <cell r="O419">
            <v>0</v>
          </cell>
          <cell r="P419">
            <v>1.6922900000000001</v>
          </cell>
          <cell r="Q419">
            <v>2.1726899999999998</v>
          </cell>
          <cell r="R419">
            <v>1.6922900000000001</v>
          </cell>
          <cell r="S419">
            <v>2.2785000000000002</v>
          </cell>
          <cell r="T419">
            <v>0.39325831</v>
          </cell>
          <cell r="U419">
            <v>0.39325831</v>
          </cell>
          <cell r="V419">
            <v>0.39325831</v>
          </cell>
          <cell r="W419">
            <v>0.39325831</v>
          </cell>
          <cell r="X419">
            <v>0.39325831</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row>
        <row r="420">
          <cell r="C420" t="str">
            <v>J_109-41_ЧЭ</v>
          </cell>
          <cell r="D420" t="str">
            <v>Н</v>
          </cell>
          <cell r="E420">
            <v>2023</v>
          </cell>
          <cell r="F420">
            <v>2023</v>
          </cell>
          <cell r="G420">
            <v>2023</v>
          </cell>
          <cell r="H420" t="str">
            <v>нд</v>
          </cell>
          <cell r="I420" t="str">
            <v>нд</v>
          </cell>
          <cell r="J420" t="str">
            <v>нд</v>
          </cell>
          <cell r="K420" t="str">
            <v>нд</v>
          </cell>
          <cell r="L420" t="str">
            <v>нд</v>
          </cell>
          <cell r="M420" t="str">
            <v>нд</v>
          </cell>
          <cell r="N420" t="str">
            <v>нд</v>
          </cell>
          <cell r="O420">
            <v>0</v>
          </cell>
          <cell r="P420">
            <v>1.6922900000000001</v>
          </cell>
          <cell r="Q420">
            <v>2.1726899999999998</v>
          </cell>
          <cell r="R420">
            <v>1.6922900000000001</v>
          </cell>
          <cell r="S420">
            <v>2.2785000000000002</v>
          </cell>
          <cell r="T420">
            <v>0.39325831</v>
          </cell>
          <cell r="U420">
            <v>0.39325831</v>
          </cell>
          <cell r="V420">
            <v>0.39325831</v>
          </cell>
          <cell r="W420">
            <v>0.39325831</v>
          </cell>
          <cell r="X420">
            <v>0.39325831</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row>
        <row r="421">
          <cell r="C421" t="str">
            <v>J_109-42_ЧЭ</v>
          </cell>
          <cell r="D421" t="str">
            <v>Н</v>
          </cell>
          <cell r="E421">
            <v>2023</v>
          </cell>
          <cell r="F421">
            <v>2023</v>
          </cell>
          <cell r="G421">
            <v>2023</v>
          </cell>
          <cell r="H421" t="str">
            <v>нд</v>
          </cell>
          <cell r="I421" t="str">
            <v>нд</v>
          </cell>
          <cell r="J421" t="str">
            <v>нд</v>
          </cell>
          <cell r="K421" t="str">
            <v>нд</v>
          </cell>
          <cell r="L421" t="str">
            <v>нд</v>
          </cell>
          <cell r="M421" t="str">
            <v>нд</v>
          </cell>
          <cell r="N421" t="str">
            <v>нд</v>
          </cell>
          <cell r="O421">
            <v>0</v>
          </cell>
          <cell r="P421">
            <v>1.6922900000000001</v>
          </cell>
          <cell r="Q421">
            <v>2.1726999999999999</v>
          </cell>
          <cell r="R421">
            <v>1.6922900000000001</v>
          </cell>
          <cell r="S421">
            <v>2.2785199999999999</v>
          </cell>
          <cell r="T421">
            <v>0.31578102000000002</v>
          </cell>
          <cell r="U421">
            <v>0.31578102000000002</v>
          </cell>
          <cell r="V421">
            <v>0.31578102000000002</v>
          </cell>
          <cell r="W421">
            <v>0.31578102000000002</v>
          </cell>
          <cell r="X421">
            <v>0.31578102000000002</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row>
        <row r="422">
          <cell r="C422" t="str">
            <v>J_109-43_ЧЭ</v>
          </cell>
          <cell r="D422" t="str">
            <v>Н</v>
          </cell>
          <cell r="E422">
            <v>2023</v>
          </cell>
          <cell r="F422">
            <v>2023</v>
          </cell>
          <cell r="G422">
            <v>2023</v>
          </cell>
          <cell r="H422" t="str">
            <v>нд</v>
          </cell>
          <cell r="I422" t="str">
            <v>нд</v>
          </cell>
          <cell r="J422" t="str">
            <v>нд</v>
          </cell>
          <cell r="K422" t="str">
            <v>нд</v>
          </cell>
          <cell r="L422" t="str">
            <v>нд</v>
          </cell>
          <cell r="M422" t="str">
            <v>нд</v>
          </cell>
          <cell r="N422" t="str">
            <v>нд</v>
          </cell>
          <cell r="O422">
            <v>0</v>
          </cell>
          <cell r="P422">
            <v>1.6922900000000001</v>
          </cell>
          <cell r="Q422">
            <v>2.1726899999999998</v>
          </cell>
          <cell r="R422">
            <v>1.6922900000000001</v>
          </cell>
          <cell r="S422">
            <v>2.2785000000000002</v>
          </cell>
          <cell r="T422">
            <v>0.39325831</v>
          </cell>
          <cell r="U422">
            <v>0.39325831</v>
          </cell>
          <cell r="V422">
            <v>0.39325831</v>
          </cell>
          <cell r="W422">
            <v>0.39325831</v>
          </cell>
          <cell r="X422">
            <v>0.39325831</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row>
        <row r="423">
          <cell r="C423" t="str">
            <v>J_109-44_ЧЭ</v>
          </cell>
          <cell r="D423" t="str">
            <v>Н</v>
          </cell>
          <cell r="E423">
            <v>2023</v>
          </cell>
          <cell r="F423">
            <v>2023</v>
          </cell>
          <cell r="G423">
            <v>2023</v>
          </cell>
          <cell r="H423" t="str">
            <v>нд</v>
          </cell>
          <cell r="I423" t="str">
            <v>нд</v>
          </cell>
          <cell r="J423" t="str">
            <v>нд</v>
          </cell>
          <cell r="K423" t="str">
            <v>нд</v>
          </cell>
          <cell r="L423" t="str">
            <v>нд</v>
          </cell>
          <cell r="M423" t="str">
            <v>нд</v>
          </cell>
          <cell r="N423" t="str">
            <v>нд</v>
          </cell>
          <cell r="O423">
            <v>0</v>
          </cell>
          <cell r="P423">
            <v>1.6922900000000001</v>
          </cell>
          <cell r="Q423">
            <v>2.1726700000000001</v>
          </cell>
          <cell r="R423">
            <v>1.6922900000000001</v>
          </cell>
          <cell r="S423">
            <v>2.2784800000000001</v>
          </cell>
          <cell r="T423">
            <v>0.23131729000000001</v>
          </cell>
          <cell r="U423">
            <v>0.23131729000000001</v>
          </cell>
          <cell r="V423">
            <v>0.23131729000000001</v>
          </cell>
          <cell r="W423">
            <v>0.23131729000000001</v>
          </cell>
          <cell r="X423">
            <v>0.23131729000000001</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row>
        <row r="424">
          <cell r="C424" t="str">
            <v>J_109-45_ЧЭ</v>
          </cell>
          <cell r="D424" t="str">
            <v>Н</v>
          </cell>
          <cell r="E424">
            <v>2024</v>
          </cell>
          <cell r="F424">
            <v>2024</v>
          </cell>
          <cell r="G424">
            <v>2024</v>
          </cell>
          <cell r="H424" t="str">
            <v>нд</v>
          </cell>
          <cell r="I424" t="str">
            <v>нд</v>
          </cell>
          <cell r="J424" t="str">
            <v>нд</v>
          </cell>
          <cell r="K424" t="str">
            <v>нд</v>
          </cell>
          <cell r="L424" t="str">
            <v>нд</v>
          </cell>
          <cell r="M424" t="str">
            <v>нд</v>
          </cell>
          <cell r="N424" t="str">
            <v>нд</v>
          </cell>
          <cell r="O424">
            <v>0</v>
          </cell>
          <cell r="P424">
            <v>1.6922900000000001</v>
          </cell>
          <cell r="Q424">
            <v>2.2619099999999999</v>
          </cell>
          <cell r="R424">
            <v>1.6922900000000001</v>
          </cell>
          <cell r="S424">
            <v>2.3856099999999998</v>
          </cell>
          <cell r="T424">
            <v>0.62113322000000004</v>
          </cell>
          <cell r="U424">
            <v>0.62113322000000004</v>
          </cell>
          <cell r="V424">
            <v>0.62113322000000004</v>
          </cell>
          <cell r="W424">
            <v>0.62113322000000004</v>
          </cell>
          <cell r="X424">
            <v>0.62113322000000004</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row>
        <row r="425">
          <cell r="C425" t="str">
            <v>J_109-46_ЧЭ</v>
          </cell>
          <cell r="D425" t="str">
            <v>Н</v>
          </cell>
          <cell r="E425">
            <v>2024</v>
          </cell>
          <cell r="F425">
            <v>2024</v>
          </cell>
          <cell r="G425">
            <v>2024</v>
          </cell>
          <cell r="H425" t="str">
            <v>нд</v>
          </cell>
          <cell r="I425" t="str">
            <v>нд</v>
          </cell>
          <cell r="J425" t="str">
            <v>нд</v>
          </cell>
          <cell r="K425" t="str">
            <v>нд</v>
          </cell>
          <cell r="L425" t="str">
            <v>нд</v>
          </cell>
          <cell r="M425" t="str">
            <v>нд</v>
          </cell>
          <cell r="N425" t="str">
            <v>нд</v>
          </cell>
          <cell r="O425">
            <v>0</v>
          </cell>
          <cell r="P425">
            <v>1.6922900000000001</v>
          </cell>
          <cell r="Q425">
            <v>2.2619099999999999</v>
          </cell>
          <cell r="R425">
            <v>1.6922900000000001</v>
          </cell>
          <cell r="S425">
            <v>2.3856099999999998</v>
          </cell>
          <cell r="T425">
            <v>0.62113322000000004</v>
          </cell>
          <cell r="U425">
            <v>0.62113322000000004</v>
          </cell>
          <cell r="V425">
            <v>0.62113322000000004</v>
          </cell>
          <cell r="W425">
            <v>0.62113322000000004</v>
          </cell>
          <cell r="X425">
            <v>0.62113322000000004</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row>
        <row r="426">
          <cell r="C426" t="str">
            <v>J_109-47_ЧЭ</v>
          </cell>
          <cell r="D426" t="str">
            <v>Н</v>
          </cell>
          <cell r="E426">
            <v>2024</v>
          </cell>
          <cell r="F426">
            <v>2024</v>
          </cell>
          <cell r="G426">
            <v>2024</v>
          </cell>
          <cell r="H426" t="str">
            <v>нд</v>
          </cell>
          <cell r="I426" t="str">
            <v>нд</v>
          </cell>
          <cell r="J426" t="str">
            <v>нд</v>
          </cell>
          <cell r="K426" t="str">
            <v>нд</v>
          </cell>
          <cell r="L426" t="str">
            <v>нд</v>
          </cell>
          <cell r="M426" t="str">
            <v>нд</v>
          </cell>
          <cell r="N426" t="str">
            <v>нд</v>
          </cell>
          <cell r="O426">
            <v>0</v>
          </cell>
          <cell r="P426">
            <v>1.6922900000000001</v>
          </cell>
          <cell r="Q426">
            <v>2.2619099999999999</v>
          </cell>
          <cell r="R426">
            <v>1.6922900000000001</v>
          </cell>
          <cell r="S426">
            <v>2.3856099999999998</v>
          </cell>
          <cell r="T426">
            <v>0.62113322000000004</v>
          </cell>
          <cell r="U426">
            <v>0.62113322000000004</v>
          </cell>
          <cell r="V426">
            <v>0.62113322000000004</v>
          </cell>
          <cell r="W426">
            <v>0.62113322000000004</v>
          </cell>
          <cell r="X426">
            <v>0.62113322000000004</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row>
        <row r="427">
          <cell r="C427" t="str">
            <v>J_109-48_ЧЭ</v>
          </cell>
          <cell r="D427" t="str">
            <v>Н</v>
          </cell>
          <cell r="E427">
            <v>2024</v>
          </cell>
          <cell r="F427">
            <v>2024</v>
          </cell>
          <cell r="G427">
            <v>2024</v>
          </cell>
          <cell r="H427" t="str">
            <v>нд</v>
          </cell>
          <cell r="I427" t="str">
            <v>нд</v>
          </cell>
          <cell r="J427" t="str">
            <v>нд</v>
          </cell>
          <cell r="K427" t="str">
            <v>нд</v>
          </cell>
          <cell r="L427" t="str">
            <v>нд</v>
          </cell>
          <cell r="M427" t="str">
            <v>нд</v>
          </cell>
          <cell r="N427" t="str">
            <v>нд</v>
          </cell>
          <cell r="O427">
            <v>0</v>
          </cell>
          <cell r="P427">
            <v>1.6922900000000001</v>
          </cell>
          <cell r="Q427">
            <v>2.26193</v>
          </cell>
          <cell r="R427">
            <v>1.6922900000000001</v>
          </cell>
          <cell r="S427">
            <v>2.3856299999999999</v>
          </cell>
          <cell r="T427">
            <v>0.35068474999999999</v>
          </cell>
          <cell r="U427">
            <v>0.35068474999999999</v>
          </cell>
          <cell r="V427">
            <v>0.35068474999999999</v>
          </cell>
          <cell r="W427">
            <v>0.35068474999999999</v>
          </cell>
          <cell r="X427">
            <v>0.35068474999999999</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row>
        <row r="428">
          <cell r="C428" t="str">
            <v>J_109-49_ЧЭ</v>
          </cell>
          <cell r="D428" t="str">
            <v>Н</v>
          </cell>
          <cell r="E428">
            <v>2024</v>
          </cell>
          <cell r="F428">
            <v>2024</v>
          </cell>
          <cell r="G428">
            <v>2024</v>
          </cell>
          <cell r="H428" t="str">
            <v>нд</v>
          </cell>
          <cell r="I428" t="str">
            <v>нд</v>
          </cell>
          <cell r="J428" t="str">
            <v>нд</v>
          </cell>
          <cell r="K428" t="str">
            <v>нд</v>
          </cell>
          <cell r="L428" t="str">
            <v>нд</v>
          </cell>
          <cell r="M428" t="str">
            <v>нд</v>
          </cell>
          <cell r="N428" t="str">
            <v>нд</v>
          </cell>
          <cell r="O428">
            <v>0</v>
          </cell>
          <cell r="P428">
            <v>1.6922900000000001</v>
          </cell>
          <cell r="Q428">
            <v>2.2618900000000002</v>
          </cell>
          <cell r="R428">
            <v>1.6922900000000001</v>
          </cell>
          <cell r="S428">
            <v>2.3856000000000002</v>
          </cell>
          <cell r="T428">
            <v>0.20973965999999999</v>
          </cell>
          <cell r="U428">
            <v>0.20973965999999999</v>
          </cell>
          <cell r="V428">
            <v>0.20973965999999999</v>
          </cell>
          <cell r="W428">
            <v>0.20973965999999999</v>
          </cell>
          <cell r="X428">
            <v>0.20973965999999999</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row>
        <row r="429">
          <cell r="C429" t="str">
            <v>J_109-50_ЧЭ</v>
          </cell>
          <cell r="D429" t="str">
            <v>Н</v>
          </cell>
          <cell r="E429">
            <v>2024</v>
          </cell>
          <cell r="F429">
            <v>2024</v>
          </cell>
          <cell r="G429">
            <v>2024</v>
          </cell>
          <cell r="H429" t="str">
            <v>нд</v>
          </cell>
          <cell r="I429" t="str">
            <v>нд</v>
          </cell>
          <cell r="J429" t="str">
            <v>нд</v>
          </cell>
          <cell r="K429" t="str">
            <v>нд</v>
          </cell>
          <cell r="L429" t="str">
            <v>нд</v>
          </cell>
          <cell r="M429" t="str">
            <v>нд</v>
          </cell>
          <cell r="N429" t="str">
            <v>нд</v>
          </cell>
          <cell r="O429">
            <v>0</v>
          </cell>
          <cell r="P429">
            <v>1.6922900000000001</v>
          </cell>
          <cell r="Q429">
            <v>2.2618999999999998</v>
          </cell>
          <cell r="R429">
            <v>1.6922900000000001</v>
          </cell>
          <cell r="S429">
            <v>2.3856000000000002</v>
          </cell>
          <cell r="T429">
            <v>0.18880983000000001</v>
          </cell>
          <cell r="U429">
            <v>0.18880983000000001</v>
          </cell>
          <cell r="V429">
            <v>0.18880983000000001</v>
          </cell>
          <cell r="W429">
            <v>0.18880983000000001</v>
          </cell>
          <cell r="X429">
            <v>0.18880983000000001</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row>
        <row r="430">
          <cell r="C430" t="str">
            <v>J_109-51_ЧЭ</v>
          </cell>
          <cell r="D430" t="str">
            <v>Н</v>
          </cell>
          <cell r="E430">
            <v>2024</v>
          </cell>
          <cell r="F430">
            <v>2024</v>
          </cell>
          <cell r="G430">
            <v>2024</v>
          </cell>
          <cell r="H430" t="str">
            <v>нд</v>
          </cell>
          <cell r="I430" t="str">
            <v>нд</v>
          </cell>
          <cell r="J430" t="str">
            <v>нд</v>
          </cell>
          <cell r="K430" t="str">
            <v>нд</v>
          </cell>
          <cell r="L430" t="str">
            <v>нд</v>
          </cell>
          <cell r="M430" t="str">
            <v>нд</v>
          </cell>
          <cell r="N430" t="str">
            <v>нд</v>
          </cell>
          <cell r="O430">
            <v>0</v>
          </cell>
          <cell r="P430">
            <v>1.6922900000000001</v>
          </cell>
          <cell r="Q430">
            <v>2.26187</v>
          </cell>
          <cell r="R430">
            <v>1.6922900000000001</v>
          </cell>
          <cell r="S430">
            <v>2.38557</v>
          </cell>
          <cell r="T430">
            <v>0.23377729</v>
          </cell>
          <cell r="U430">
            <v>0.23377729</v>
          </cell>
          <cell r="V430">
            <v>0.23377729</v>
          </cell>
          <cell r="W430">
            <v>0.23377729</v>
          </cell>
          <cell r="X430">
            <v>0.23377729</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row>
        <row r="431">
          <cell r="C431" t="str">
            <v>J_109-52_ЧЭ</v>
          </cell>
          <cell r="D431" t="str">
            <v>Н</v>
          </cell>
          <cell r="E431">
            <v>2024</v>
          </cell>
          <cell r="F431">
            <v>2024</v>
          </cell>
          <cell r="G431">
            <v>2024</v>
          </cell>
          <cell r="H431" t="str">
            <v>нд</v>
          </cell>
          <cell r="I431" t="str">
            <v>нд</v>
          </cell>
          <cell r="J431" t="str">
            <v>нд</v>
          </cell>
          <cell r="K431" t="str">
            <v>нд</v>
          </cell>
          <cell r="L431" t="str">
            <v>нд</v>
          </cell>
          <cell r="M431" t="str">
            <v>нд</v>
          </cell>
          <cell r="N431" t="str">
            <v>нд</v>
          </cell>
          <cell r="O431">
            <v>0</v>
          </cell>
          <cell r="P431">
            <v>1.6922900000000001</v>
          </cell>
          <cell r="Q431">
            <v>2.26187</v>
          </cell>
          <cell r="R431">
            <v>1.6922900000000001</v>
          </cell>
          <cell r="S431">
            <v>2.38557</v>
          </cell>
          <cell r="T431">
            <v>0.31598643999999998</v>
          </cell>
          <cell r="U431">
            <v>0.31598643999999998</v>
          </cell>
          <cell r="V431">
            <v>0.31598643999999998</v>
          </cell>
          <cell r="W431">
            <v>0.31598643999999998</v>
          </cell>
          <cell r="X431">
            <v>0.31598643999999998</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row>
        <row r="432">
          <cell r="C432" t="str">
            <v>J_109-53_ЧЭ</v>
          </cell>
          <cell r="D432" t="str">
            <v>Н</v>
          </cell>
          <cell r="E432">
            <v>2024</v>
          </cell>
          <cell r="F432">
            <v>2024</v>
          </cell>
          <cell r="G432">
            <v>2024</v>
          </cell>
          <cell r="H432" t="str">
            <v>нд</v>
          </cell>
          <cell r="I432" t="str">
            <v>нд</v>
          </cell>
          <cell r="J432" t="str">
            <v>нд</v>
          </cell>
          <cell r="K432" t="str">
            <v>нд</v>
          </cell>
          <cell r="L432" t="str">
            <v>нд</v>
          </cell>
          <cell r="M432" t="str">
            <v>нд</v>
          </cell>
          <cell r="N432" t="str">
            <v>нд</v>
          </cell>
          <cell r="O432">
            <v>0</v>
          </cell>
          <cell r="P432">
            <v>1.6922900000000001</v>
          </cell>
          <cell r="Q432">
            <v>2.26186</v>
          </cell>
          <cell r="R432">
            <v>1.6922900000000001</v>
          </cell>
          <cell r="S432">
            <v>2.3855599999999999</v>
          </cell>
          <cell r="T432">
            <v>0.24798609999999999</v>
          </cell>
          <cell r="U432">
            <v>0.24798609999999999</v>
          </cell>
          <cell r="V432">
            <v>0.24798609999999999</v>
          </cell>
          <cell r="W432">
            <v>0.24798609999999999</v>
          </cell>
          <cell r="X432">
            <v>0.24798609999999999</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row>
        <row r="433">
          <cell r="C433" t="str">
            <v>J_109-54_ЧЭ</v>
          </cell>
          <cell r="D433" t="str">
            <v>Н</v>
          </cell>
          <cell r="E433">
            <v>2024</v>
          </cell>
          <cell r="F433">
            <v>2024</v>
          </cell>
          <cell r="G433">
            <v>2024</v>
          </cell>
          <cell r="H433" t="str">
            <v>нд</v>
          </cell>
          <cell r="I433" t="str">
            <v>нд</v>
          </cell>
          <cell r="J433" t="str">
            <v>нд</v>
          </cell>
          <cell r="K433" t="str">
            <v>нд</v>
          </cell>
          <cell r="L433" t="str">
            <v>нд</v>
          </cell>
          <cell r="M433" t="str">
            <v>нд</v>
          </cell>
          <cell r="N433" t="str">
            <v>нд</v>
          </cell>
          <cell r="O433">
            <v>0</v>
          </cell>
          <cell r="P433">
            <v>1.6922900000000001</v>
          </cell>
          <cell r="Q433">
            <v>2.2618999999999998</v>
          </cell>
          <cell r="R433">
            <v>1.6922900000000001</v>
          </cell>
          <cell r="S433">
            <v>2.3856000000000002</v>
          </cell>
          <cell r="T433">
            <v>0.27335999999999999</v>
          </cell>
          <cell r="U433">
            <v>0.27335999999999999</v>
          </cell>
          <cell r="V433">
            <v>0.27335999999999999</v>
          </cell>
          <cell r="W433">
            <v>0.27335999999999999</v>
          </cell>
          <cell r="X433">
            <v>0.27335999999999999</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row>
        <row r="434">
          <cell r="C434" t="str">
            <v>J_109-55_ЧЭ</v>
          </cell>
          <cell r="D434" t="str">
            <v>Н</v>
          </cell>
          <cell r="E434">
            <v>2024</v>
          </cell>
          <cell r="F434">
            <v>2024</v>
          </cell>
          <cell r="G434">
            <v>2024</v>
          </cell>
          <cell r="H434" t="str">
            <v>нд</v>
          </cell>
          <cell r="I434" t="str">
            <v>нд</v>
          </cell>
          <cell r="J434" t="str">
            <v>нд</v>
          </cell>
          <cell r="K434" t="str">
            <v>нд</v>
          </cell>
          <cell r="L434" t="str">
            <v>нд</v>
          </cell>
          <cell r="M434" t="str">
            <v>нд</v>
          </cell>
          <cell r="N434" t="str">
            <v>нд</v>
          </cell>
          <cell r="O434">
            <v>0</v>
          </cell>
          <cell r="P434">
            <v>1.6922900000000001</v>
          </cell>
          <cell r="Q434">
            <v>2.2618900000000002</v>
          </cell>
          <cell r="R434">
            <v>1.6922900000000001</v>
          </cell>
          <cell r="S434">
            <v>2.3855900000000001</v>
          </cell>
          <cell r="T434">
            <v>0.39325831</v>
          </cell>
          <cell r="U434">
            <v>0.39325831</v>
          </cell>
          <cell r="V434">
            <v>0.39325831</v>
          </cell>
          <cell r="W434">
            <v>0.39325831</v>
          </cell>
          <cell r="X434">
            <v>0.39325831</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row>
        <row r="435">
          <cell r="C435" t="str">
            <v>J_109-56_ЧЭ</v>
          </cell>
          <cell r="D435" t="str">
            <v>Н</v>
          </cell>
          <cell r="E435">
            <v>2024</v>
          </cell>
          <cell r="F435">
            <v>2024</v>
          </cell>
          <cell r="G435">
            <v>2024</v>
          </cell>
          <cell r="H435" t="str">
            <v>нд</v>
          </cell>
          <cell r="I435" t="str">
            <v>нд</v>
          </cell>
          <cell r="J435" t="str">
            <v>нд</v>
          </cell>
          <cell r="K435" t="str">
            <v>нд</v>
          </cell>
          <cell r="L435" t="str">
            <v>нд</v>
          </cell>
          <cell r="M435" t="str">
            <v>нд</v>
          </cell>
          <cell r="N435" t="str">
            <v>нд</v>
          </cell>
          <cell r="O435">
            <v>0</v>
          </cell>
          <cell r="P435">
            <v>1.6922900000000001</v>
          </cell>
          <cell r="Q435">
            <v>2.2618900000000002</v>
          </cell>
          <cell r="R435">
            <v>1.6922900000000001</v>
          </cell>
          <cell r="S435">
            <v>2.3856000000000002</v>
          </cell>
          <cell r="T435">
            <v>0.20973965999999999</v>
          </cell>
          <cell r="U435">
            <v>0.20973965999999999</v>
          </cell>
          <cell r="V435">
            <v>0.20973965999999999</v>
          </cell>
          <cell r="W435">
            <v>0.20973965999999999</v>
          </cell>
          <cell r="X435">
            <v>0.20973965999999999</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row>
        <row r="436">
          <cell r="C436" t="str">
            <v>K_109-58_ЧЭ</v>
          </cell>
          <cell r="D436" t="str">
            <v>Н</v>
          </cell>
          <cell r="E436">
            <v>2023</v>
          </cell>
          <cell r="F436">
            <v>2025</v>
          </cell>
          <cell r="G436">
            <v>2025</v>
          </cell>
          <cell r="H436" t="str">
            <v>нд</v>
          </cell>
          <cell r="I436" t="str">
            <v>нд</v>
          </cell>
          <cell r="J436" t="str">
            <v>нд</v>
          </cell>
          <cell r="K436" t="str">
            <v>нд</v>
          </cell>
          <cell r="L436" t="str">
            <v>нд</v>
          </cell>
          <cell r="M436" t="str">
            <v>нд</v>
          </cell>
          <cell r="N436" t="str">
            <v>нд</v>
          </cell>
          <cell r="O436">
            <v>0</v>
          </cell>
          <cell r="P436">
            <v>1.6922900000000001</v>
          </cell>
          <cell r="Q436">
            <v>2.35703</v>
          </cell>
          <cell r="R436">
            <v>1.6922900000000001</v>
          </cell>
          <cell r="S436">
            <v>2.4927800000000002</v>
          </cell>
          <cell r="T436">
            <v>0.27335999999999999</v>
          </cell>
          <cell r="U436">
            <v>0.27335999999999999</v>
          </cell>
          <cell r="V436">
            <v>0.27335999999999999</v>
          </cell>
          <cell r="W436">
            <v>0.27335999999999999</v>
          </cell>
          <cell r="X436">
            <v>0.27335999999999999</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row>
        <row r="437">
          <cell r="C437" t="str">
            <v>J_303(1.3)_БЭ</v>
          </cell>
          <cell r="D437" t="str">
            <v>Н</v>
          </cell>
          <cell r="E437">
            <v>2023</v>
          </cell>
          <cell r="F437">
            <v>2024</v>
          </cell>
          <cell r="G437">
            <v>2024</v>
          </cell>
          <cell r="H437" t="str">
            <v>нд</v>
          </cell>
          <cell r="I437" t="str">
            <v>нд</v>
          </cell>
          <cell r="J437" t="str">
            <v>нд</v>
          </cell>
          <cell r="K437" t="str">
            <v>нд</v>
          </cell>
          <cell r="L437" t="str">
            <v>нд</v>
          </cell>
          <cell r="M437" t="str">
            <v>нд</v>
          </cell>
          <cell r="N437" t="str">
            <v>нд</v>
          </cell>
          <cell r="O437">
            <v>0</v>
          </cell>
          <cell r="P437">
            <v>1.7194400000000001</v>
          </cell>
          <cell r="Q437">
            <v>2.26688</v>
          </cell>
          <cell r="R437">
            <v>1.7194400000000001</v>
          </cell>
          <cell r="S437">
            <v>2.3862899999999998</v>
          </cell>
          <cell r="T437">
            <v>1.5528</v>
          </cell>
          <cell r="U437">
            <v>1.5528</v>
          </cell>
          <cell r="V437">
            <v>1.5528</v>
          </cell>
          <cell r="W437">
            <v>1.5528</v>
          </cell>
          <cell r="X437">
            <v>1.5528</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row>
        <row r="438">
          <cell r="C438" t="str">
            <v>K_115-11_ЧЭ</v>
          </cell>
          <cell r="D438" t="str">
            <v>П</v>
          </cell>
          <cell r="E438">
            <v>2019</v>
          </cell>
          <cell r="F438">
            <v>2021</v>
          </cell>
          <cell r="G438">
            <v>2021</v>
          </cell>
          <cell r="H438" t="str">
            <v>нд</v>
          </cell>
          <cell r="I438" t="str">
            <v>нд</v>
          </cell>
          <cell r="J438" t="str">
            <v>нд</v>
          </cell>
          <cell r="K438" t="str">
            <v>нд</v>
          </cell>
          <cell r="L438" t="str">
            <v>нд</v>
          </cell>
          <cell r="M438" t="str">
            <v>нд</v>
          </cell>
          <cell r="N438">
            <v>0.12295813</v>
          </cell>
          <cell r="O438">
            <v>5.2999999999999999E-2</v>
          </cell>
          <cell r="P438">
            <v>1.73525</v>
          </cell>
          <cell r="Q438">
            <v>2.39873</v>
          </cell>
          <cell r="R438">
            <v>1.73525</v>
          </cell>
          <cell r="S438">
            <v>2.3334999999999999</v>
          </cell>
          <cell r="T438">
            <v>1.2300982199999999</v>
          </cell>
          <cell r="U438">
            <v>1.2300982199999999</v>
          </cell>
          <cell r="V438">
            <v>1.17709822</v>
          </cell>
          <cell r="W438">
            <v>1.17709822</v>
          </cell>
          <cell r="X438">
            <v>1.17709822</v>
          </cell>
          <cell r="Y438">
            <v>1.17709822</v>
          </cell>
          <cell r="Z438">
            <v>0</v>
          </cell>
          <cell r="AA438">
            <v>0</v>
          </cell>
          <cell r="AB438">
            <v>0</v>
          </cell>
          <cell r="AC438">
            <v>1.17709822</v>
          </cell>
          <cell r="AD438">
            <v>1.17709822</v>
          </cell>
          <cell r="AE438">
            <v>0</v>
          </cell>
          <cell r="AF438">
            <v>0</v>
          </cell>
          <cell r="AG438">
            <v>0</v>
          </cell>
          <cell r="AH438">
            <v>1.17709822</v>
          </cell>
          <cell r="AI438">
            <v>0</v>
          </cell>
          <cell r="AJ438">
            <v>0</v>
          </cell>
          <cell r="AK438">
            <v>0</v>
          </cell>
          <cell r="AL438">
            <v>0</v>
          </cell>
          <cell r="AM438">
            <v>0</v>
          </cell>
          <cell r="AN438">
            <v>0</v>
          </cell>
        </row>
        <row r="439">
          <cell r="C439" t="str">
            <v>I_103-2н_ЧЭ</v>
          </cell>
          <cell r="D439" t="str">
            <v>З</v>
          </cell>
          <cell r="E439">
            <v>2020</v>
          </cell>
          <cell r="F439">
            <v>2021</v>
          </cell>
          <cell r="G439">
            <v>2021</v>
          </cell>
          <cell r="H439" t="str">
            <v>нд</v>
          </cell>
          <cell r="I439" t="str">
            <v>нд</v>
          </cell>
          <cell r="J439" t="str">
            <v>нд</v>
          </cell>
          <cell r="K439" t="str">
            <v>нд</v>
          </cell>
          <cell r="L439" t="str">
            <v>нд</v>
          </cell>
          <cell r="M439" t="str">
            <v>нд</v>
          </cell>
          <cell r="N439" t="str">
            <v>нд</v>
          </cell>
          <cell r="O439">
            <v>0.15565634</v>
          </cell>
          <cell r="P439">
            <v>1.7436700000000001</v>
          </cell>
          <cell r="Q439">
            <v>2.0423100000000001</v>
          </cell>
          <cell r="R439">
            <v>1.7436700000000001</v>
          </cell>
          <cell r="S439">
            <v>2.1262699999999999</v>
          </cell>
          <cell r="T439">
            <v>1.9846868099999999</v>
          </cell>
          <cell r="U439">
            <v>1.8958189000000001</v>
          </cell>
          <cell r="V439">
            <v>1.9846868099999999</v>
          </cell>
          <cell r="W439">
            <v>1.9846868099999999</v>
          </cell>
          <cell r="X439">
            <v>1.7401625599999999</v>
          </cell>
          <cell r="Y439">
            <v>1.9846868099999999</v>
          </cell>
          <cell r="Z439">
            <v>0</v>
          </cell>
          <cell r="AA439">
            <v>0</v>
          </cell>
          <cell r="AB439">
            <v>1.9846868099999999</v>
          </cell>
          <cell r="AC439">
            <v>0</v>
          </cell>
          <cell r="AD439">
            <v>1.7401625600000001</v>
          </cell>
          <cell r="AE439">
            <v>0</v>
          </cell>
          <cell r="AF439">
            <v>0</v>
          </cell>
          <cell r="AG439">
            <v>1.7401625600000001</v>
          </cell>
          <cell r="AH439">
            <v>0</v>
          </cell>
          <cell r="AI439">
            <v>0</v>
          </cell>
          <cell r="AJ439">
            <v>0</v>
          </cell>
          <cell r="AK439">
            <v>0</v>
          </cell>
          <cell r="AL439">
            <v>0</v>
          </cell>
          <cell r="AM439">
            <v>0</v>
          </cell>
          <cell r="AN439">
            <v>0</v>
          </cell>
        </row>
        <row r="440">
          <cell r="C440" t="str">
            <v>I_103-2н-14_ЧЭ</v>
          </cell>
          <cell r="D440" t="str">
            <v>Н</v>
          </cell>
          <cell r="E440">
            <v>2021</v>
          </cell>
          <cell r="F440">
            <v>2022</v>
          </cell>
          <cell r="G440">
            <v>2022</v>
          </cell>
          <cell r="H440" t="str">
            <v>нд</v>
          </cell>
          <cell r="I440" t="str">
            <v>нд</v>
          </cell>
          <cell r="J440" t="str">
            <v>нд</v>
          </cell>
          <cell r="K440">
            <v>0.20806848</v>
          </cell>
          <cell r="L440">
            <v>1.9846868099999999</v>
          </cell>
          <cell r="M440">
            <v>44264</v>
          </cell>
          <cell r="N440" t="str">
            <v>нд</v>
          </cell>
          <cell r="O440">
            <v>0</v>
          </cell>
          <cell r="P440">
            <v>3.4873400000000001</v>
          </cell>
          <cell r="Q440">
            <v>4.2120600000000001</v>
          </cell>
          <cell r="R440">
            <v>1.7436700000000001</v>
          </cell>
          <cell r="S440">
            <v>2.2367900000000001</v>
          </cell>
          <cell r="T440">
            <v>3.9693736199999998</v>
          </cell>
          <cell r="U440">
            <v>1.9846868099999999</v>
          </cell>
          <cell r="V440">
            <v>3.9693736199999998</v>
          </cell>
          <cell r="W440">
            <v>3.9693736199999998</v>
          </cell>
          <cell r="X440">
            <v>1.9846868099999999</v>
          </cell>
          <cell r="Y440">
            <v>0</v>
          </cell>
          <cell r="Z440">
            <v>0</v>
          </cell>
          <cell r="AA440">
            <v>0</v>
          </cell>
          <cell r="AB440">
            <v>0</v>
          </cell>
          <cell r="AC440">
            <v>0</v>
          </cell>
          <cell r="AD440">
            <v>8.3776379999999998E-2</v>
          </cell>
          <cell r="AE440">
            <v>0</v>
          </cell>
          <cell r="AF440">
            <v>0</v>
          </cell>
          <cell r="AG440">
            <v>8.3776379999999998E-2</v>
          </cell>
          <cell r="AH440">
            <v>0</v>
          </cell>
          <cell r="AI440">
            <v>3.9693736199999998</v>
          </cell>
          <cell r="AJ440">
            <v>0</v>
          </cell>
          <cell r="AK440">
            <v>0</v>
          </cell>
          <cell r="AL440">
            <v>3.9693736199999998</v>
          </cell>
          <cell r="AM440">
            <v>0</v>
          </cell>
          <cell r="AN440">
            <v>1.9009104299999999</v>
          </cell>
        </row>
        <row r="441">
          <cell r="C441" t="str">
            <v>I_103-2н-15_ЧЭ</v>
          </cell>
          <cell r="D441" t="str">
            <v>Н</v>
          </cell>
          <cell r="E441">
            <v>2021</v>
          </cell>
          <cell r="F441">
            <v>2022</v>
          </cell>
          <cell r="G441">
            <v>2022</v>
          </cell>
          <cell r="H441" t="str">
            <v>нд</v>
          </cell>
          <cell r="I441" t="str">
            <v>нд</v>
          </cell>
          <cell r="J441" t="str">
            <v>нд</v>
          </cell>
          <cell r="K441">
            <v>0.20806848</v>
          </cell>
          <cell r="L441">
            <v>1.9846868099999999</v>
          </cell>
          <cell r="M441">
            <v>44264</v>
          </cell>
          <cell r="N441" t="str">
            <v>нд</v>
          </cell>
          <cell r="O441">
            <v>0</v>
          </cell>
          <cell r="P441">
            <v>3.4873400000000001</v>
          </cell>
          <cell r="Q441">
            <v>4.2120600000000001</v>
          </cell>
          <cell r="R441">
            <v>1.7436700000000001</v>
          </cell>
          <cell r="S441">
            <v>2.2367900000000001</v>
          </cell>
          <cell r="T441">
            <v>3.9693736199999998</v>
          </cell>
          <cell r="U441">
            <v>1.9846868099999999</v>
          </cell>
          <cell r="V441">
            <v>3.9693736199999998</v>
          </cell>
          <cell r="W441">
            <v>3.9693736199999998</v>
          </cell>
          <cell r="X441">
            <v>1.9846868099999999</v>
          </cell>
          <cell r="Y441">
            <v>0</v>
          </cell>
          <cell r="Z441">
            <v>0</v>
          </cell>
          <cell r="AA441">
            <v>0</v>
          </cell>
          <cell r="AB441">
            <v>0</v>
          </cell>
          <cell r="AC441">
            <v>0</v>
          </cell>
          <cell r="AD441">
            <v>8.3776379999999998E-2</v>
          </cell>
          <cell r="AE441">
            <v>0</v>
          </cell>
          <cell r="AF441">
            <v>0</v>
          </cell>
          <cell r="AG441">
            <v>8.3776379999999998E-2</v>
          </cell>
          <cell r="AH441">
            <v>0</v>
          </cell>
          <cell r="AI441">
            <v>3.9693736199999998</v>
          </cell>
          <cell r="AJ441">
            <v>0</v>
          </cell>
          <cell r="AK441">
            <v>0</v>
          </cell>
          <cell r="AL441">
            <v>3.9693736199999998</v>
          </cell>
          <cell r="AM441">
            <v>0</v>
          </cell>
          <cell r="AN441">
            <v>1.9009104299999999</v>
          </cell>
        </row>
        <row r="442">
          <cell r="C442" t="str">
            <v>I_103-2н-3_ЧЭ</v>
          </cell>
          <cell r="D442" t="str">
            <v>З</v>
          </cell>
          <cell r="E442">
            <v>2020</v>
          </cell>
          <cell r="F442">
            <v>2021</v>
          </cell>
          <cell r="G442">
            <v>2021</v>
          </cell>
          <cell r="H442" t="str">
            <v>нд</v>
          </cell>
          <cell r="I442" t="str">
            <v>нд</v>
          </cell>
          <cell r="J442" t="str">
            <v>нд</v>
          </cell>
          <cell r="K442" t="str">
            <v>нд</v>
          </cell>
          <cell r="L442" t="str">
            <v>нд</v>
          </cell>
          <cell r="M442" t="str">
            <v>нд</v>
          </cell>
          <cell r="N442" t="str">
            <v>нд</v>
          </cell>
          <cell r="O442">
            <v>9.8982730000000005E-2</v>
          </cell>
          <cell r="P442">
            <v>1.7436700000000001</v>
          </cell>
          <cell r="Q442">
            <v>2.0423100000000001</v>
          </cell>
          <cell r="R442">
            <v>1.7436700000000001</v>
          </cell>
          <cell r="S442">
            <v>2.1295000000000002</v>
          </cell>
          <cell r="T442">
            <v>1.9846868099999999</v>
          </cell>
          <cell r="U442">
            <v>1.8420034299999999</v>
          </cell>
          <cell r="V442">
            <v>1.9846868099999999</v>
          </cell>
          <cell r="W442">
            <v>1.9846868099999999</v>
          </cell>
          <cell r="X442">
            <v>1.7430207</v>
          </cell>
          <cell r="Y442">
            <v>1.9846868099999999</v>
          </cell>
          <cell r="Z442">
            <v>0</v>
          </cell>
          <cell r="AA442">
            <v>0</v>
          </cell>
          <cell r="AB442">
            <v>1.9846868099999999</v>
          </cell>
          <cell r="AC442">
            <v>0</v>
          </cell>
          <cell r="AD442">
            <v>1.7430207</v>
          </cell>
          <cell r="AE442">
            <v>0</v>
          </cell>
          <cell r="AF442">
            <v>0</v>
          </cell>
          <cell r="AG442">
            <v>1.7430207</v>
          </cell>
          <cell r="AH442">
            <v>0</v>
          </cell>
          <cell r="AI442">
            <v>0</v>
          </cell>
          <cell r="AJ442">
            <v>0</v>
          </cell>
          <cell r="AK442">
            <v>0</v>
          </cell>
          <cell r="AL442">
            <v>0</v>
          </cell>
          <cell r="AM442">
            <v>0</v>
          </cell>
          <cell r="AN442">
            <v>0</v>
          </cell>
        </row>
        <row r="443">
          <cell r="C443" t="str">
            <v>I_103-2н-4_ЧЭ</v>
          </cell>
          <cell r="D443" t="str">
            <v>З</v>
          </cell>
          <cell r="E443">
            <v>2020</v>
          </cell>
          <cell r="F443">
            <v>2021</v>
          </cell>
          <cell r="G443">
            <v>2021</v>
          </cell>
          <cell r="H443" t="str">
            <v>нд</v>
          </cell>
          <cell r="I443" t="str">
            <v>нд</v>
          </cell>
          <cell r="J443" t="str">
            <v>нд</v>
          </cell>
          <cell r="K443" t="str">
            <v>нд</v>
          </cell>
          <cell r="L443" t="str">
            <v>нд</v>
          </cell>
          <cell r="M443" t="str">
            <v>нд</v>
          </cell>
          <cell r="N443" t="str">
            <v>нд</v>
          </cell>
          <cell r="O443">
            <v>9.9120130000000001E-2</v>
          </cell>
          <cell r="P443">
            <v>1.7436700000000001</v>
          </cell>
          <cell r="Q443">
            <v>2.0423100000000001</v>
          </cell>
          <cell r="R443">
            <v>1.7436700000000001</v>
          </cell>
          <cell r="S443">
            <v>2.1295000000000002</v>
          </cell>
          <cell r="T443">
            <v>1.9846868099999999</v>
          </cell>
          <cell r="U443">
            <v>1.84319111</v>
          </cell>
          <cell r="V443">
            <v>1.9846868099999999</v>
          </cell>
          <cell r="W443">
            <v>1.9846868099999999</v>
          </cell>
          <cell r="X443">
            <v>1.74407098</v>
          </cell>
          <cell r="Y443">
            <v>1.9846868099999999</v>
          </cell>
          <cell r="Z443">
            <v>0</v>
          </cell>
          <cell r="AA443">
            <v>0</v>
          </cell>
          <cell r="AB443">
            <v>1.9846868099999999</v>
          </cell>
          <cell r="AC443">
            <v>0</v>
          </cell>
          <cell r="AD443">
            <v>1.74407098</v>
          </cell>
          <cell r="AE443">
            <v>0</v>
          </cell>
          <cell r="AF443">
            <v>0</v>
          </cell>
          <cell r="AG443">
            <v>1.74407098</v>
          </cell>
          <cell r="AH443">
            <v>0</v>
          </cell>
          <cell r="AI443">
            <v>0</v>
          </cell>
          <cell r="AJ443">
            <v>0</v>
          </cell>
          <cell r="AK443">
            <v>0</v>
          </cell>
          <cell r="AL443">
            <v>0</v>
          </cell>
          <cell r="AM443">
            <v>0</v>
          </cell>
          <cell r="AN443">
            <v>0</v>
          </cell>
        </row>
        <row r="444">
          <cell r="C444" t="str">
            <v>I_103-2н-5_ЧЭ</v>
          </cell>
          <cell r="D444" t="str">
            <v>З</v>
          </cell>
          <cell r="E444">
            <v>2020</v>
          </cell>
          <cell r="F444">
            <v>2021</v>
          </cell>
          <cell r="G444">
            <v>2021</v>
          </cell>
          <cell r="H444" t="str">
            <v>нд</v>
          </cell>
          <cell r="I444" t="str">
            <v>нд</v>
          </cell>
          <cell r="J444" t="str">
            <v>нд</v>
          </cell>
          <cell r="K444" t="str">
            <v>нд</v>
          </cell>
          <cell r="L444" t="str">
            <v>нд</v>
          </cell>
          <cell r="M444" t="str">
            <v>нд</v>
          </cell>
          <cell r="N444" t="str">
            <v>нд</v>
          </cell>
          <cell r="O444">
            <v>0.20180380000000001</v>
          </cell>
          <cell r="P444">
            <v>1.7436700000000001</v>
          </cell>
          <cell r="Q444">
            <v>2.0423100000000001</v>
          </cell>
          <cell r="R444">
            <v>1.7436700000000001</v>
          </cell>
          <cell r="S444">
            <v>2.1238100000000002</v>
          </cell>
          <cell r="T444">
            <v>1.9846868099999999</v>
          </cell>
          <cell r="U444">
            <v>1.9461389200000001</v>
          </cell>
          <cell r="V444">
            <v>1.9846868099999999</v>
          </cell>
          <cell r="W444">
            <v>1.9846868099999999</v>
          </cell>
          <cell r="X444">
            <v>1.7443351199999999</v>
          </cell>
          <cell r="Y444">
            <v>1.9846868099999999</v>
          </cell>
          <cell r="Z444">
            <v>0</v>
          </cell>
          <cell r="AA444">
            <v>0</v>
          </cell>
          <cell r="AB444">
            <v>1.9846868099999999</v>
          </cell>
          <cell r="AC444">
            <v>0</v>
          </cell>
          <cell r="AD444">
            <v>1.7443351200000001</v>
          </cell>
          <cell r="AE444">
            <v>0</v>
          </cell>
          <cell r="AF444">
            <v>0</v>
          </cell>
          <cell r="AG444">
            <v>1.7443351200000001</v>
          </cell>
          <cell r="AH444">
            <v>0</v>
          </cell>
          <cell r="AI444">
            <v>0</v>
          </cell>
          <cell r="AJ444">
            <v>0</v>
          </cell>
          <cell r="AK444">
            <v>0</v>
          </cell>
          <cell r="AL444">
            <v>0</v>
          </cell>
          <cell r="AM444">
            <v>0</v>
          </cell>
          <cell r="AN444">
            <v>0</v>
          </cell>
        </row>
        <row r="445">
          <cell r="C445" t="str">
            <v>I_103-2н-7_ЧЭ</v>
          </cell>
          <cell r="D445" t="str">
            <v>З</v>
          </cell>
          <cell r="E445">
            <v>2020</v>
          </cell>
          <cell r="F445">
            <v>2021</v>
          </cell>
          <cell r="G445">
            <v>2021</v>
          </cell>
          <cell r="H445" t="str">
            <v>нд</v>
          </cell>
          <cell r="I445" t="str">
            <v>нд</v>
          </cell>
          <cell r="J445" t="str">
            <v>нд</v>
          </cell>
          <cell r="K445">
            <v>0.17827396000000001</v>
          </cell>
          <cell r="L445">
            <v>1.9949232800000001</v>
          </cell>
          <cell r="M445">
            <v>44148</v>
          </cell>
          <cell r="N445" t="str">
            <v>нд</v>
          </cell>
          <cell r="O445">
            <v>0.24102379000000002</v>
          </cell>
          <cell r="P445">
            <v>1.7436700000000001</v>
          </cell>
          <cell r="Q445">
            <v>2.0423100000000001</v>
          </cell>
          <cell r="R445">
            <v>1.7436700000000001</v>
          </cell>
          <cell r="S445">
            <v>2.1218599999999999</v>
          </cell>
          <cell r="T445">
            <v>1.9846868099999999</v>
          </cell>
          <cell r="U445">
            <v>1.9949232800000001</v>
          </cell>
          <cell r="V445">
            <v>1.9846868099999999</v>
          </cell>
          <cell r="W445">
            <v>1.9846868099999999</v>
          </cell>
          <cell r="X445">
            <v>1.75389949</v>
          </cell>
          <cell r="Y445">
            <v>1.9846868099999999</v>
          </cell>
          <cell r="Z445">
            <v>0</v>
          </cell>
          <cell r="AA445">
            <v>0</v>
          </cell>
          <cell r="AB445">
            <v>1.9846868099999999</v>
          </cell>
          <cell r="AC445">
            <v>0</v>
          </cell>
          <cell r="AD445">
            <v>1.75389949</v>
          </cell>
          <cell r="AE445">
            <v>0</v>
          </cell>
          <cell r="AF445">
            <v>0</v>
          </cell>
          <cell r="AG445">
            <v>1.75389949</v>
          </cell>
          <cell r="AH445">
            <v>0</v>
          </cell>
          <cell r="AI445">
            <v>0</v>
          </cell>
          <cell r="AJ445">
            <v>0</v>
          </cell>
          <cell r="AK445">
            <v>0</v>
          </cell>
          <cell r="AL445">
            <v>0</v>
          </cell>
          <cell r="AM445">
            <v>0</v>
          </cell>
          <cell r="AN445">
            <v>0</v>
          </cell>
        </row>
        <row r="446">
          <cell r="C446" t="str">
            <v>I_103-2н-9_ЧЭ</v>
          </cell>
          <cell r="D446" t="str">
            <v>З</v>
          </cell>
          <cell r="E446">
            <v>2020</v>
          </cell>
          <cell r="F446">
            <v>2021</v>
          </cell>
          <cell r="G446">
            <v>2021</v>
          </cell>
          <cell r="H446" t="str">
            <v>нд</v>
          </cell>
          <cell r="I446" t="str">
            <v>нд</v>
          </cell>
          <cell r="J446" t="str">
            <v>нд</v>
          </cell>
          <cell r="K446" t="str">
            <v>нд</v>
          </cell>
          <cell r="L446" t="str">
            <v>нд</v>
          </cell>
          <cell r="M446" t="str">
            <v>нд</v>
          </cell>
          <cell r="N446" t="str">
            <v>нд</v>
          </cell>
          <cell r="O446">
            <v>0.20762720000000001</v>
          </cell>
          <cell r="P446">
            <v>1.7436700000000001</v>
          </cell>
          <cell r="Q446">
            <v>2.0423100000000001</v>
          </cell>
          <cell r="R446">
            <v>1.7436700000000001</v>
          </cell>
          <cell r="S446">
            <v>2.12344</v>
          </cell>
          <cell r="T446">
            <v>1.9846868099999999</v>
          </cell>
          <cell r="U446">
            <v>1.9408344</v>
          </cell>
          <cell r="V446">
            <v>1.9846868099999999</v>
          </cell>
          <cell r="W446">
            <v>1.9846868099999999</v>
          </cell>
          <cell r="X446">
            <v>1.7332072000000001</v>
          </cell>
          <cell r="Y446">
            <v>1.9846868099999999</v>
          </cell>
          <cell r="Z446">
            <v>0</v>
          </cell>
          <cell r="AA446">
            <v>0</v>
          </cell>
          <cell r="AB446">
            <v>1.9846868099999999</v>
          </cell>
          <cell r="AC446">
            <v>0</v>
          </cell>
          <cell r="AD446">
            <v>1.7332072000000001</v>
          </cell>
          <cell r="AE446">
            <v>0</v>
          </cell>
          <cell r="AF446">
            <v>0</v>
          </cell>
          <cell r="AG446">
            <v>1.7332072000000001</v>
          </cell>
          <cell r="AH446">
            <v>0</v>
          </cell>
          <cell r="AI446">
            <v>0</v>
          </cell>
          <cell r="AJ446">
            <v>0</v>
          </cell>
          <cell r="AK446">
            <v>0</v>
          </cell>
          <cell r="AL446">
            <v>0</v>
          </cell>
          <cell r="AM446">
            <v>0</v>
          </cell>
          <cell r="AN446">
            <v>0</v>
          </cell>
        </row>
        <row r="447">
          <cell r="C447" t="str">
            <v>I_103-3н-2_ЧЭ</v>
          </cell>
          <cell r="D447" t="str">
            <v>Н</v>
          </cell>
          <cell r="E447">
            <v>2021</v>
          </cell>
          <cell r="F447">
            <v>2022</v>
          </cell>
          <cell r="G447">
            <v>2022</v>
          </cell>
          <cell r="H447" t="str">
            <v>нд</v>
          </cell>
          <cell r="I447" t="str">
            <v>нд</v>
          </cell>
          <cell r="J447" t="str">
            <v>нд</v>
          </cell>
          <cell r="K447">
            <v>0.20806848</v>
          </cell>
          <cell r="L447">
            <v>2.06405306</v>
          </cell>
          <cell r="M447">
            <v>44264</v>
          </cell>
          <cell r="N447" t="str">
            <v>нд</v>
          </cell>
          <cell r="O447">
            <v>0</v>
          </cell>
          <cell r="P447">
            <v>3.4873400000000001</v>
          </cell>
          <cell r="Q447">
            <v>4.3154500000000002</v>
          </cell>
          <cell r="R447">
            <v>1.7436700000000001</v>
          </cell>
          <cell r="S447">
            <v>2.2369500000000002</v>
          </cell>
          <cell r="T447">
            <v>4.12810612</v>
          </cell>
          <cell r="U447">
            <v>2.06405306</v>
          </cell>
          <cell r="V447">
            <v>4.12810612</v>
          </cell>
          <cell r="W447">
            <v>4.12810612</v>
          </cell>
          <cell r="X447">
            <v>2.06405306</v>
          </cell>
          <cell r="Y447">
            <v>0</v>
          </cell>
          <cell r="Z447">
            <v>0</v>
          </cell>
          <cell r="AA447">
            <v>0</v>
          </cell>
          <cell r="AB447">
            <v>0</v>
          </cell>
          <cell r="AC447">
            <v>0</v>
          </cell>
          <cell r="AD447">
            <v>8.3776379999999998E-2</v>
          </cell>
          <cell r="AE447">
            <v>0</v>
          </cell>
          <cell r="AF447">
            <v>0</v>
          </cell>
          <cell r="AG447">
            <v>8.3776379999999998E-2</v>
          </cell>
          <cell r="AH447">
            <v>0</v>
          </cell>
          <cell r="AI447">
            <v>4.12810612</v>
          </cell>
          <cell r="AJ447">
            <v>0</v>
          </cell>
          <cell r="AK447">
            <v>0</v>
          </cell>
          <cell r="AL447">
            <v>4.12810612</v>
          </cell>
          <cell r="AM447">
            <v>0</v>
          </cell>
          <cell r="AN447">
            <v>1.98027668</v>
          </cell>
        </row>
        <row r="448">
          <cell r="C448" t="str">
            <v>I_103-3н-4_ЧЭ</v>
          </cell>
          <cell r="D448" t="str">
            <v>Н</v>
          </cell>
          <cell r="E448">
            <v>2021</v>
          </cell>
          <cell r="F448">
            <v>2022</v>
          </cell>
          <cell r="G448">
            <v>2022</v>
          </cell>
          <cell r="H448" t="str">
            <v>нд</v>
          </cell>
          <cell r="I448" t="str">
            <v>нд</v>
          </cell>
          <cell r="J448" t="str">
            <v>нд</v>
          </cell>
          <cell r="K448">
            <v>0.20806848</v>
          </cell>
          <cell r="L448">
            <v>2.06405306</v>
          </cell>
          <cell r="M448">
            <v>44264</v>
          </cell>
          <cell r="N448" t="str">
            <v>нд</v>
          </cell>
          <cell r="O448">
            <v>0</v>
          </cell>
          <cell r="P448">
            <v>3.4873400000000001</v>
          </cell>
          <cell r="Q448">
            <v>4.3154500000000002</v>
          </cell>
          <cell r="R448">
            <v>1.7436700000000001</v>
          </cell>
          <cell r="S448">
            <v>2.2369699999999999</v>
          </cell>
          <cell r="T448">
            <v>4.12810612</v>
          </cell>
          <cell r="U448">
            <v>2.06405306</v>
          </cell>
          <cell r="V448">
            <v>4.12810612</v>
          </cell>
          <cell r="W448">
            <v>4.12810612</v>
          </cell>
          <cell r="X448">
            <v>2.06405306</v>
          </cell>
          <cell r="Y448">
            <v>0</v>
          </cell>
          <cell r="Z448">
            <v>0</v>
          </cell>
          <cell r="AA448">
            <v>0</v>
          </cell>
          <cell r="AB448">
            <v>0</v>
          </cell>
          <cell r="AC448">
            <v>0</v>
          </cell>
          <cell r="AD448">
            <v>8.3776379999999998E-2</v>
          </cell>
          <cell r="AE448">
            <v>0</v>
          </cell>
          <cell r="AF448">
            <v>0</v>
          </cell>
          <cell r="AG448">
            <v>8.3776379999999998E-2</v>
          </cell>
          <cell r="AH448">
            <v>0</v>
          </cell>
          <cell r="AI448">
            <v>4.12810612</v>
          </cell>
          <cell r="AJ448">
            <v>0</v>
          </cell>
          <cell r="AK448">
            <v>0</v>
          </cell>
          <cell r="AL448">
            <v>4.12810612</v>
          </cell>
          <cell r="AM448">
            <v>0</v>
          </cell>
          <cell r="AN448">
            <v>1.98027668</v>
          </cell>
        </row>
        <row r="449">
          <cell r="C449" t="str">
            <v>I_103-3н-5_ЧЭ</v>
          </cell>
          <cell r="D449" t="str">
            <v>Н</v>
          </cell>
          <cell r="E449">
            <v>2021</v>
          </cell>
          <cell r="F449">
            <v>2022</v>
          </cell>
          <cell r="G449">
            <v>2022</v>
          </cell>
          <cell r="H449" t="str">
            <v>нд</v>
          </cell>
          <cell r="I449" t="str">
            <v>нд</v>
          </cell>
          <cell r="J449" t="str">
            <v>нд</v>
          </cell>
          <cell r="K449">
            <v>0.20806848</v>
          </cell>
          <cell r="L449">
            <v>2.06405306</v>
          </cell>
          <cell r="M449">
            <v>44265</v>
          </cell>
          <cell r="N449" t="str">
            <v>нд</v>
          </cell>
          <cell r="O449">
            <v>0</v>
          </cell>
          <cell r="P449">
            <v>3.4873400000000001</v>
          </cell>
          <cell r="Q449">
            <v>4.3154500000000002</v>
          </cell>
          <cell r="R449">
            <v>1.7436700000000001</v>
          </cell>
          <cell r="S449">
            <v>2.2369699999999999</v>
          </cell>
          <cell r="T449">
            <v>4.12810612</v>
          </cell>
          <cell r="U449">
            <v>2.06405306</v>
          </cell>
          <cell r="V449">
            <v>4.12810612</v>
          </cell>
          <cell r="W449">
            <v>4.12810612</v>
          </cell>
          <cell r="X449">
            <v>2.06405306</v>
          </cell>
          <cell r="Y449">
            <v>0</v>
          </cell>
          <cell r="Z449">
            <v>0</v>
          </cell>
          <cell r="AA449">
            <v>0</v>
          </cell>
          <cell r="AB449">
            <v>0</v>
          </cell>
          <cell r="AC449">
            <v>0</v>
          </cell>
          <cell r="AD449">
            <v>8.3776379999999998E-2</v>
          </cell>
          <cell r="AE449">
            <v>0</v>
          </cell>
          <cell r="AF449">
            <v>0</v>
          </cell>
          <cell r="AG449">
            <v>8.3776379999999998E-2</v>
          </cell>
          <cell r="AH449">
            <v>0</v>
          </cell>
          <cell r="AI449">
            <v>4.12810612</v>
          </cell>
          <cell r="AJ449">
            <v>0</v>
          </cell>
          <cell r="AK449">
            <v>0</v>
          </cell>
          <cell r="AL449">
            <v>4.12810612</v>
          </cell>
          <cell r="AM449">
            <v>0</v>
          </cell>
          <cell r="AN449">
            <v>1.98027668</v>
          </cell>
        </row>
        <row r="450">
          <cell r="C450" t="str">
            <v>I_103-3н-6_ЧЭ</v>
          </cell>
          <cell r="D450" t="str">
            <v>Н</v>
          </cell>
          <cell r="E450">
            <v>2021</v>
          </cell>
          <cell r="F450">
            <v>2022</v>
          </cell>
          <cell r="G450">
            <v>2022</v>
          </cell>
          <cell r="H450" t="str">
            <v>нд</v>
          </cell>
          <cell r="I450" t="str">
            <v>нд</v>
          </cell>
          <cell r="J450" t="str">
            <v>нд</v>
          </cell>
          <cell r="K450">
            <v>0.20806848</v>
          </cell>
          <cell r="L450">
            <v>2.06405306</v>
          </cell>
          <cell r="M450">
            <v>44265</v>
          </cell>
          <cell r="N450" t="str">
            <v>нд</v>
          </cell>
          <cell r="O450">
            <v>0</v>
          </cell>
          <cell r="P450">
            <v>3.4873400000000001</v>
          </cell>
          <cell r="Q450">
            <v>4.3154500000000002</v>
          </cell>
          <cell r="R450">
            <v>1.7436700000000001</v>
          </cell>
          <cell r="S450">
            <v>2.2369699999999999</v>
          </cell>
          <cell r="T450">
            <v>4.12810612</v>
          </cell>
          <cell r="U450">
            <v>2.06405306</v>
          </cell>
          <cell r="V450">
            <v>4.12810612</v>
          </cell>
          <cell r="W450">
            <v>4.12810612</v>
          </cell>
          <cell r="X450">
            <v>2.06405306</v>
          </cell>
          <cell r="Y450">
            <v>0</v>
          </cell>
          <cell r="Z450">
            <v>0</v>
          </cell>
          <cell r="AA450">
            <v>0</v>
          </cell>
          <cell r="AB450">
            <v>0</v>
          </cell>
          <cell r="AC450">
            <v>0</v>
          </cell>
          <cell r="AD450">
            <v>8.3776379999999998E-2</v>
          </cell>
          <cell r="AE450">
            <v>0</v>
          </cell>
          <cell r="AF450">
            <v>0</v>
          </cell>
          <cell r="AG450">
            <v>8.3776379999999998E-2</v>
          </cell>
          <cell r="AH450">
            <v>0</v>
          </cell>
          <cell r="AI450">
            <v>4.12810612</v>
          </cell>
          <cell r="AJ450">
            <v>0</v>
          </cell>
          <cell r="AK450">
            <v>0</v>
          </cell>
          <cell r="AL450">
            <v>4.12810612</v>
          </cell>
          <cell r="AM450">
            <v>0</v>
          </cell>
          <cell r="AN450">
            <v>1.98027668</v>
          </cell>
        </row>
        <row r="451">
          <cell r="C451" t="str">
            <v>I_103-3н-7_ЧЭ</v>
          </cell>
          <cell r="D451" t="str">
            <v>Н</v>
          </cell>
          <cell r="E451">
            <v>2021</v>
          </cell>
          <cell r="F451">
            <v>2023</v>
          </cell>
          <cell r="G451">
            <v>2022</v>
          </cell>
          <cell r="H451" t="str">
            <v>нд</v>
          </cell>
          <cell r="I451" t="str">
            <v>нд</v>
          </cell>
          <cell r="J451" t="str">
            <v>нд</v>
          </cell>
          <cell r="K451">
            <v>0.20806848</v>
          </cell>
          <cell r="L451">
            <v>2.06405306</v>
          </cell>
          <cell r="M451">
            <v>44265</v>
          </cell>
          <cell r="N451" t="str">
            <v>нд</v>
          </cell>
          <cell r="O451">
            <v>0</v>
          </cell>
          <cell r="P451">
            <v>5.23102</v>
          </cell>
          <cell r="Q451">
            <v>6.4791100000000004</v>
          </cell>
          <cell r="R451">
            <v>1.7436700000000001</v>
          </cell>
          <cell r="S451">
            <v>2.3433700000000002</v>
          </cell>
          <cell r="T451">
            <v>6.19215917</v>
          </cell>
          <cell r="U451">
            <v>2.06405306</v>
          </cell>
          <cell r="V451">
            <v>6.19215917</v>
          </cell>
          <cell r="W451">
            <v>6.19215917</v>
          </cell>
          <cell r="X451">
            <v>2.06405306</v>
          </cell>
          <cell r="Y451">
            <v>0</v>
          </cell>
          <cell r="Z451">
            <v>0</v>
          </cell>
          <cell r="AA451">
            <v>0</v>
          </cell>
          <cell r="AB451">
            <v>0</v>
          </cell>
          <cell r="AC451">
            <v>0</v>
          </cell>
          <cell r="AD451">
            <v>8.3776379999999998E-2</v>
          </cell>
          <cell r="AE451">
            <v>0</v>
          </cell>
          <cell r="AF451">
            <v>0</v>
          </cell>
          <cell r="AG451">
            <v>8.3776379999999998E-2</v>
          </cell>
          <cell r="AH451">
            <v>0</v>
          </cell>
          <cell r="AI451">
            <v>0</v>
          </cell>
          <cell r="AJ451">
            <v>0</v>
          </cell>
          <cell r="AK451">
            <v>0</v>
          </cell>
          <cell r="AL451">
            <v>0</v>
          </cell>
          <cell r="AM451">
            <v>0</v>
          </cell>
          <cell r="AN451">
            <v>1.98027668</v>
          </cell>
        </row>
        <row r="452">
          <cell r="C452" t="str">
            <v>I_103-3н-8_ЧЭ</v>
          </cell>
          <cell r="D452" t="str">
            <v>Н</v>
          </cell>
          <cell r="E452">
            <v>2021</v>
          </cell>
          <cell r="F452">
            <v>2023</v>
          </cell>
          <cell r="G452">
            <v>2022</v>
          </cell>
          <cell r="H452" t="str">
            <v>нд</v>
          </cell>
          <cell r="I452" t="str">
            <v>нд</v>
          </cell>
          <cell r="J452" t="str">
            <v>нд</v>
          </cell>
          <cell r="K452">
            <v>0.20806848</v>
          </cell>
          <cell r="L452">
            <v>2.06405306</v>
          </cell>
          <cell r="M452">
            <v>44265</v>
          </cell>
          <cell r="N452" t="str">
            <v>нд</v>
          </cell>
          <cell r="O452">
            <v>0</v>
          </cell>
          <cell r="P452">
            <v>3.4873400000000001</v>
          </cell>
          <cell r="Q452">
            <v>4.3193999999999999</v>
          </cell>
          <cell r="R452">
            <v>1.7436700000000001</v>
          </cell>
          <cell r="S452">
            <v>2.3433700000000002</v>
          </cell>
          <cell r="T452">
            <v>4.12810612</v>
          </cell>
          <cell r="U452">
            <v>2.06405306</v>
          </cell>
          <cell r="V452">
            <v>4.12810612</v>
          </cell>
          <cell r="W452">
            <v>4.12810612</v>
          </cell>
          <cell r="X452">
            <v>2.06405306</v>
          </cell>
          <cell r="Y452">
            <v>0</v>
          </cell>
          <cell r="Z452">
            <v>0</v>
          </cell>
          <cell r="AA452">
            <v>0</v>
          </cell>
          <cell r="AB452">
            <v>0</v>
          </cell>
          <cell r="AC452">
            <v>0</v>
          </cell>
          <cell r="AD452">
            <v>8.3776379999999998E-2</v>
          </cell>
          <cell r="AE452">
            <v>0</v>
          </cell>
          <cell r="AF452">
            <v>0</v>
          </cell>
          <cell r="AG452">
            <v>8.3776379999999998E-2</v>
          </cell>
          <cell r="AH452">
            <v>0</v>
          </cell>
          <cell r="AI452">
            <v>0</v>
          </cell>
          <cell r="AJ452">
            <v>0</v>
          </cell>
          <cell r="AK452">
            <v>0</v>
          </cell>
          <cell r="AL452">
            <v>0</v>
          </cell>
          <cell r="AM452">
            <v>0</v>
          </cell>
          <cell r="AN452">
            <v>1.98027668</v>
          </cell>
        </row>
        <row r="453">
          <cell r="C453" t="str">
            <v>I_103-4н_ЧЭ</v>
          </cell>
          <cell r="D453" t="str">
            <v>Н</v>
          </cell>
          <cell r="E453">
            <v>2021</v>
          </cell>
          <cell r="F453">
            <v>2023</v>
          </cell>
          <cell r="G453">
            <v>2022</v>
          </cell>
          <cell r="H453" t="str">
            <v>нд</v>
          </cell>
          <cell r="I453" t="str">
            <v>нд</v>
          </cell>
          <cell r="J453" t="str">
            <v>нд</v>
          </cell>
          <cell r="K453">
            <v>0.20346648000000001</v>
          </cell>
          <cell r="L453">
            <v>2.1342225500000001</v>
          </cell>
          <cell r="M453">
            <v>44266</v>
          </cell>
          <cell r="N453" t="str">
            <v>нд</v>
          </cell>
          <cell r="O453">
            <v>0</v>
          </cell>
          <cell r="P453">
            <v>1.7436700000000001</v>
          </cell>
          <cell r="Q453">
            <v>2.2386599999999999</v>
          </cell>
          <cell r="R453">
            <v>1.7436700000000001</v>
          </cell>
          <cell r="S453">
            <v>2.3476900000000001</v>
          </cell>
          <cell r="T453">
            <v>2.1342225500000001</v>
          </cell>
          <cell r="U453">
            <v>2.1342225500000001</v>
          </cell>
          <cell r="V453">
            <v>2.1342225500000001</v>
          </cell>
          <cell r="W453">
            <v>2.1342225500000001</v>
          </cell>
          <cell r="X453">
            <v>2.1342225500000001</v>
          </cell>
          <cell r="Y453">
            <v>0</v>
          </cell>
          <cell r="Z453">
            <v>0</v>
          </cell>
          <cell r="AA453">
            <v>0</v>
          </cell>
          <cell r="AB453">
            <v>0</v>
          </cell>
          <cell r="AC453">
            <v>0</v>
          </cell>
          <cell r="AD453">
            <v>8.3776379999999998E-2</v>
          </cell>
          <cell r="AE453">
            <v>0</v>
          </cell>
          <cell r="AF453">
            <v>0</v>
          </cell>
          <cell r="AG453">
            <v>8.3776379999999998E-2</v>
          </cell>
          <cell r="AH453">
            <v>0</v>
          </cell>
          <cell r="AI453">
            <v>0</v>
          </cell>
          <cell r="AJ453">
            <v>0</v>
          </cell>
          <cell r="AK453">
            <v>0</v>
          </cell>
          <cell r="AL453">
            <v>0</v>
          </cell>
          <cell r="AM453">
            <v>0</v>
          </cell>
          <cell r="AN453">
            <v>2.0504461699999998</v>
          </cell>
        </row>
        <row r="454">
          <cell r="C454" t="str">
            <v>I_103-4н-10_ЧЭ</v>
          </cell>
          <cell r="D454" t="str">
            <v>Н</v>
          </cell>
          <cell r="E454">
            <v>2021</v>
          </cell>
          <cell r="F454">
            <v>2025</v>
          </cell>
          <cell r="G454">
            <v>2022</v>
          </cell>
          <cell r="H454" t="str">
            <v>нд</v>
          </cell>
          <cell r="I454" t="str">
            <v>нд</v>
          </cell>
          <cell r="J454" t="str">
            <v>нд</v>
          </cell>
          <cell r="K454" t="str">
            <v>нд</v>
          </cell>
          <cell r="L454" t="str">
            <v>нд</v>
          </cell>
          <cell r="M454" t="str">
            <v>нд</v>
          </cell>
          <cell r="N454" t="str">
            <v>нд</v>
          </cell>
          <cell r="O454">
            <v>0</v>
          </cell>
          <cell r="P454">
            <v>1.7436700000000001</v>
          </cell>
          <cell r="Q454">
            <v>2.29542</v>
          </cell>
          <cell r="R454">
            <v>1.7436700000000001</v>
          </cell>
          <cell r="S454">
            <v>2.5735600000000001</v>
          </cell>
          <cell r="T454">
            <v>2.1342225500000001</v>
          </cell>
          <cell r="U454">
            <v>2.1342225500000001</v>
          </cell>
          <cell r="V454">
            <v>2.1342225500000001</v>
          </cell>
          <cell r="W454">
            <v>2.1342225500000001</v>
          </cell>
          <cell r="X454">
            <v>2.1342225500000001</v>
          </cell>
          <cell r="Y454">
            <v>0</v>
          </cell>
          <cell r="Z454">
            <v>0</v>
          </cell>
          <cell r="AA454">
            <v>0</v>
          </cell>
          <cell r="AB454">
            <v>0</v>
          </cell>
          <cell r="AC454">
            <v>0</v>
          </cell>
          <cell r="AD454">
            <v>8.3776379999999998E-2</v>
          </cell>
          <cell r="AE454">
            <v>0</v>
          </cell>
          <cell r="AF454">
            <v>0</v>
          </cell>
          <cell r="AG454">
            <v>8.3776379999999998E-2</v>
          </cell>
          <cell r="AH454">
            <v>0</v>
          </cell>
          <cell r="AI454">
            <v>0</v>
          </cell>
          <cell r="AJ454">
            <v>0</v>
          </cell>
          <cell r="AK454">
            <v>0</v>
          </cell>
          <cell r="AL454">
            <v>0</v>
          </cell>
          <cell r="AM454">
            <v>0</v>
          </cell>
          <cell r="AN454">
            <v>2.0504461699999998</v>
          </cell>
        </row>
        <row r="455">
          <cell r="C455" t="str">
            <v>I_103-4н-12_ЧЭ</v>
          </cell>
          <cell r="D455" t="str">
            <v>Н</v>
          </cell>
          <cell r="E455">
            <v>2021</v>
          </cell>
          <cell r="F455">
            <v>2025</v>
          </cell>
          <cell r="G455">
            <v>2022</v>
          </cell>
          <cell r="H455" t="str">
            <v>нд</v>
          </cell>
          <cell r="I455" t="str">
            <v>нд</v>
          </cell>
          <cell r="J455" t="str">
            <v>нд</v>
          </cell>
          <cell r="K455">
            <v>0.20074496</v>
          </cell>
          <cell r="L455">
            <v>2.1342225500000001</v>
          </cell>
          <cell r="M455">
            <v>44266</v>
          </cell>
          <cell r="N455" t="str">
            <v>нд</v>
          </cell>
          <cell r="O455">
            <v>0</v>
          </cell>
          <cell r="P455">
            <v>1.7436700000000001</v>
          </cell>
          <cell r="Q455">
            <v>2.29542</v>
          </cell>
          <cell r="R455">
            <v>1.7436700000000001</v>
          </cell>
          <cell r="S455">
            <v>2.2371099999999999</v>
          </cell>
          <cell r="T455">
            <v>2.1342225500000001</v>
          </cell>
          <cell r="U455">
            <v>2.1342225500000001</v>
          </cell>
          <cell r="V455">
            <v>2.1342225500000001</v>
          </cell>
          <cell r="W455">
            <v>2.1342225500000001</v>
          </cell>
          <cell r="X455">
            <v>2.1342225500000001</v>
          </cell>
          <cell r="Y455">
            <v>0</v>
          </cell>
          <cell r="Z455">
            <v>0</v>
          </cell>
          <cell r="AA455">
            <v>0</v>
          </cell>
          <cell r="AB455">
            <v>0</v>
          </cell>
          <cell r="AC455">
            <v>0</v>
          </cell>
          <cell r="AD455">
            <v>8.3776379999999998E-2</v>
          </cell>
          <cell r="AE455">
            <v>0</v>
          </cell>
          <cell r="AF455">
            <v>0</v>
          </cell>
          <cell r="AG455">
            <v>8.3776379999999998E-2</v>
          </cell>
          <cell r="AH455">
            <v>0</v>
          </cell>
          <cell r="AI455">
            <v>0</v>
          </cell>
          <cell r="AJ455">
            <v>0</v>
          </cell>
          <cell r="AK455">
            <v>0</v>
          </cell>
          <cell r="AL455">
            <v>0</v>
          </cell>
          <cell r="AM455">
            <v>0</v>
          </cell>
          <cell r="AN455">
            <v>2.0504461699999998</v>
          </cell>
        </row>
        <row r="456">
          <cell r="C456" t="str">
            <v>I_103-4н-13_ЧЭ</v>
          </cell>
          <cell r="D456" t="str">
            <v>Н</v>
          </cell>
          <cell r="E456">
            <v>2021</v>
          </cell>
          <cell r="F456">
            <v>2025</v>
          </cell>
          <cell r="G456">
            <v>2022</v>
          </cell>
          <cell r="H456" t="str">
            <v>нд</v>
          </cell>
          <cell r="I456" t="str">
            <v>нд</v>
          </cell>
          <cell r="J456" t="str">
            <v>нд</v>
          </cell>
          <cell r="K456">
            <v>0.20574189000000001</v>
          </cell>
          <cell r="L456">
            <v>2.1342225500000001</v>
          </cell>
          <cell r="M456">
            <v>44266</v>
          </cell>
          <cell r="N456" t="str">
            <v>нд</v>
          </cell>
          <cell r="O456">
            <v>0</v>
          </cell>
          <cell r="P456">
            <v>1.7436700000000001</v>
          </cell>
          <cell r="Q456">
            <v>2.29542</v>
          </cell>
          <cell r="R456">
            <v>1.7436700000000001</v>
          </cell>
          <cell r="S456">
            <v>2.2371099999999999</v>
          </cell>
          <cell r="T456">
            <v>2.1342225500000001</v>
          </cell>
          <cell r="U456">
            <v>2.1342225500000001</v>
          </cell>
          <cell r="V456">
            <v>2.1342225500000001</v>
          </cell>
          <cell r="W456">
            <v>2.1342225500000001</v>
          </cell>
          <cell r="X456">
            <v>2.1342225500000001</v>
          </cell>
          <cell r="Y456">
            <v>0</v>
          </cell>
          <cell r="Z456">
            <v>0</v>
          </cell>
          <cell r="AA456">
            <v>0</v>
          </cell>
          <cell r="AB456">
            <v>0</v>
          </cell>
          <cell r="AC456">
            <v>0</v>
          </cell>
          <cell r="AD456">
            <v>8.3776379999999998E-2</v>
          </cell>
          <cell r="AE456">
            <v>0</v>
          </cell>
          <cell r="AF456">
            <v>0</v>
          </cell>
          <cell r="AG456">
            <v>8.3776379999999998E-2</v>
          </cell>
          <cell r="AH456">
            <v>0</v>
          </cell>
          <cell r="AI456">
            <v>0</v>
          </cell>
          <cell r="AJ456">
            <v>0</v>
          </cell>
          <cell r="AK456">
            <v>0</v>
          </cell>
          <cell r="AL456">
            <v>0</v>
          </cell>
          <cell r="AM456">
            <v>0</v>
          </cell>
          <cell r="AN456">
            <v>2.0504461699999998</v>
          </cell>
        </row>
        <row r="457">
          <cell r="C457" t="str">
            <v>I_103-4н-14_ЧЭ</v>
          </cell>
          <cell r="D457" t="str">
            <v>Н</v>
          </cell>
          <cell r="E457">
            <v>2021</v>
          </cell>
          <cell r="F457">
            <v>2025</v>
          </cell>
          <cell r="G457">
            <v>2022</v>
          </cell>
          <cell r="H457" t="str">
            <v>нд</v>
          </cell>
          <cell r="I457" t="str">
            <v>нд</v>
          </cell>
          <cell r="J457" t="str">
            <v>нд</v>
          </cell>
          <cell r="K457">
            <v>0.19002409000000001</v>
          </cell>
          <cell r="L457">
            <v>2.1342225500000001</v>
          </cell>
          <cell r="M457">
            <v>44266</v>
          </cell>
          <cell r="N457" t="str">
            <v>нд</v>
          </cell>
          <cell r="O457">
            <v>0</v>
          </cell>
          <cell r="P457">
            <v>1.7436700000000001</v>
          </cell>
          <cell r="Q457">
            <v>2.29542</v>
          </cell>
          <cell r="R457">
            <v>1.7436700000000001</v>
          </cell>
          <cell r="S457">
            <v>2.2371099999999999</v>
          </cell>
          <cell r="T457">
            <v>2.1342225500000001</v>
          </cell>
          <cell r="U457">
            <v>2.1342225500000001</v>
          </cell>
          <cell r="V457">
            <v>2.1342225500000001</v>
          </cell>
          <cell r="W457">
            <v>2.1342225500000001</v>
          </cell>
          <cell r="X457">
            <v>2.1342225500000001</v>
          </cell>
          <cell r="Y457">
            <v>0</v>
          </cell>
          <cell r="Z457">
            <v>0</v>
          </cell>
          <cell r="AA457">
            <v>0</v>
          </cell>
          <cell r="AB457">
            <v>0</v>
          </cell>
          <cell r="AC457">
            <v>0</v>
          </cell>
          <cell r="AD457">
            <v>8.3776379999999998E-2</v>
          </cell>
          <cell r="AE457">
            <v>0</v>
          </cell>
          <cell r="AF457">
            <v>0</v>
          </cell>
          <cell r="AG457">
            <v>8.3776379999999998E-2</v>
          </cell>
          <cell r="AH457">
            <v>0</v>
          </cell>
          <cell r="AI457">
            <v>0</v>
          </cell>
          <cell r="AJ457">
            <v>0</v>
          </cell>
          <cell r="AK457">
            <v>0</v>
          </cell>
          <cell r="AL457">
            <v>0</v>
          </cell>
          <cell r="AM457">
            <v>0</v>
          </cell>
          <cell r="AN457">
            <v>2.0504461699999998</v>
          </cell>
        </row>
        <row r="458">
          <cell r="C458" t="str">
            <v>I_103-4н-15_ЧЭ</v>
          </cell>
          <cell r="D458" t="str">
            <v>Н</v>
          </cell>
          <cell r="E458">
            <v>2022</v>
          </cell>
          <cell r="F458">
            <v>2025</v>
          </cell>
          <cell r="G458">
            <v>2023</v>
          </cell>
          <cell r="H458" t="str">
            <v>нд</v>
          </cell>
          <cell r="I458" t="str">
            <v>нд</v>
          </cell>
          <cell r="J458" t="str">
            <v>нд</v>
          </cell>
          <cell r="K458" t="str">
            <v>нд</v>
          </cell>
          <cell r="L458" t="str">
            <v>нд</v>
          </cell>
          <cell r="M458" t="str">
            <v>нд</v>
          </cell>
          <cell r="N458" t="str">
            <v>нд</v>
          </cell>
          <cell r="O458">
            <v>0</v>
          </cell>
          <cell r="P458">
            <v>1.7436700000000001</v>
          </cell>
          <cell r="Q458">
            <v>2.29542</v>
          </cell>
          <cell r="R458">
            <v>1.7436700000000001</v>
          </cell>
          <cell r="S458">
            <v>2.5735600000000001</v>
          </cell>
          <cell r="T458">
            <v>2.1342225500000001</v>
          </cell>
          <cell r="U458">
            <v>2.1342225500000001</v>
          </cell>
          <cell r="V458">
            <v>2.1342225500000001</v>
          </cell>
          <cell r="W458">
            <v>2.1342225500000001</v>
          </cell>
          <cell r="X458">
            <v>2.1342225500000001</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row>
        <row r="459">
          <cell r="C459" t="str">
            <v>I_103-4н-16_ЧЭ</v>
          </cell>
          <cell r="D459" t="str">
            <v>Н</v>
          </cell>
          <cell r="E459">
            <v>2022</v>
          </cell>
          <cell r="F459">
            <v>2025</v>
          </cell>
          <cell r="G459">
            <v>2023</v>
          </cell>
          <cell r="H459" t="str">
            <v>нд</v>
          </cell>
          <cell r="I459" t="str">
            <v>нд</v>
          </cell>
          <cell r="J459" t="str">
            <v>нд</v>
          </cell>
          <cell r="K459" t="str">
            <v>нд</v>
          </cell>
          <cell r="L459" t="str">
            <v>нд</v>
          </cell>
          <cell r="M459" t="str">
            <v>нд</v>
          </cell>
          <cell r="N459" t="str">
            <v>нд</v>
          </cell>
          <cell r="O459">
            <v>0</v>
          </cell>
          <cell r="P459">
            <v>1.7436700000000001</v>
          </cell>
          <cell r="Q459">
            <v>2.29542</v>
          </cell>
          <cell r="R459">
            <v>1.7436700000000001</v>
          </cell>
          <cell r="S459">
            <v>2.5735600000000001</v>
          </cell>
          <cell r="T459">
            <v>2.1342225500000001</v>
          </cell>
          <cell r="U459">
            <v>2.1342225500000001</v>
          </cell>
          <cell r="V459">
            <v>2.1342225500000001</v>
          </cell>
          <cell r="W459">
            <v>2.1342225500000001</v>
          </cell>
          <cell r="X459">
            <v>2.1342225500000001</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row>
        <row r="460">
          <cell r="C460" t="str">
            <v>I_103-4н-17_ЧЭ</v>
          </cell>
          <cell r="D460" t="str">
            <v>Н</v>
          </cell>
          <cell r="E460">
            <v>2022</v>
          </cell>
          <cell r="F460">
            <v>2025</v>
          </cell>
          <cell r="G460">
            <v>2023</v>
          </cell>
          <cell r="H460" t="str">
            <v>нд</v>
          </cell>
          <cell r="I460" t="str">
            <v>нд</v>
          </cell>
          <cell r="J460" t="str">
            <v>нд</v>
          </cell>
          <cell r="K460" t="str">
            <v>нд</v>
          </cell>
          <cell r="L460" t="str">
            <v>нд</v>
          </cell>
          <cell r="M460" t="str">
            <v>нд</v>
          </cell>
          <cell r="N460" t="str">
            <v>нд</v>
          </cell>
          <cell r="O460">
            <v>0</v>
          </cell>
          <cell r="P460">
            <v>1.7436700000000001</v>
          </cell>
          <cell r="Q460">
            <v>2.29542</v>
          </cell>
          <cell r="R460">
            <v>1.7436700000000001</v>
          </cell>
          <cell r="S460">
            <v>2.5735600000000001</v>
          </cell>
          <cell r="T460">
            <v>2.1342225500000001</v>
          </cell>
          <cell r="U460">
            <v>2.1342225500000001</v>
          </cell>
          <cell r="V460">
            <v>2.1342225500000001</v>
          </cell>
          <cell r="W460">
            <v>2.1342225500000001</v>
          </cell>
          <cell r="X460">
            <v>2.1342225500000001</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row>
        <row r="461">
          <cell r="C461" t="str">
            <v>I_103-4н-18_ЧЭ</v>
          </cell>
          <cell r="D461" t="str">
            <v>Н</v>
          </cell>
          <cell r="E461">
            <v>2021</v>
          </cell>
          <cell r="F461">
            <v>2025</v>
          </cell>
          <cell r="G461">
            <v>2022</v>
          </cell>
          <cell r="H461" t="str">
            <v>нд</v>
          </cell>
          <cell r="I461" t="str">
            <v>нд</v>
          </cell>
          <cell r="J461" t="str">
            <v>нд</v>
          </cell>
          <cell r="K461">
            <v>0.18944204000000001</v>
          </cell>
          <cell r="L461">
            <v>2.1342225500000001</v>
          </cell>
          <cell r="M461">
            <v>44267</v>
          </cell>
          <cell r="N461" t="str">
            <v>нд</v>
          </cell>
          <cell r="O461">
            <v>0</v>
          </cell>
          <cell r="P461">
            <v>1.7436700000000001</v>
          </cell>
          <cell r="Q461">
            <v>2.29542</v>
          </cell>
          <cell r="R461">
            <v>1.7436700000000001</v>
          </cell>
          <cell r="S461">
            <v>2.2371099999999999</v>
          </cell>
          <cell r="T461">
            <v>2.1342225500000001</v>
          </cell>
          <cell r="U461">
            <v>2.1342225500000001</v>
          </cell>
          <cell r="V461">
            <v>2.1342225500000001</v>
          </cell>
          <cell r="W461">
            <v>2.1342225500000001</v>
          </cell>
          <cell r="X461">
            <v>2.1342225500000001</v>
          </cell>
          <cell r="Y461">
            <v>0</v>
          </cell>
          <cell r="Z461">
            <v>0</v>
          </cell>
          <cell r="AA461">
            <v>0</v>
          </cell>
          <cell r="AB461">
            <v>0</v>
          </cell>
          <cell r="AC461">
            <v>0</v>
          </cell>
          <cell r="AD461">
            <v>8.3776379999999998E-2</v>
          </cell>
          <cell r="AE461">
            <v>0</v>
          </cell>
          <cell r="AF461">
            <v>0</v>
          </cell>
          <cell r="AG461">
            <v>8.3776379999999998E-2</v>
          </cell>
          <cell r="AH461">
            <v>0</v>
          </cell>
          <cell r="AI461">
            <v>0</v>
          </cell>
          <cell r="AJ461">
            <v>0</v>
          </cell>
          <cell r="AK461">
            <v>0</v>
          </cell>
          <cell r="AL461">
            <v>0</v>
          </cell>
          <cell r="AM461">
            <v>0</v>
          </cell>
          <cell r="AN461">
            <v>2.0504461699999998</v>
          </cell>
        </row>
        <row r="462">
          <cell r="C462" t="str">
            <v>I_103-4н-19_ЧЭ</v>
          </cell>
          <cell r="D462" t="str">
            <v>Н</v>
          </cell>
          <cell r="E462">
            <v>2022</v>
          </cell>
          <cell r="F462">
            <v>2025</v>
          </cell>
          <cell r="G462">
            <v>2023</v>
          </cell>
          <cell r="H462" t="str">
            <v>нд</v>
          </cell>
          <cell r="I462" t="str">
            <v>нд</v>
          </cell>
          <cell r="J462" t="str">
            <v>нд</v>
          </cell>
          <cell r="K462" t="str">
            <v>нд</v>
          </cell>
          <cell r="L462" t="str">
            <v>нд</v>
          </cell>
          <cell r="M462" t="str">
            <v>нд</v>
          </cell>
          <cell r="N462" t="str">
            <v>нд</v>
          </cell>
          <cell r="O462">
            <v>0</v>
          </cell>
          <cell r="P462">
            <v>1.7436700000000001</v>
          </cell>
          <cell r="Q462">
            <v>2.29542</v>
          </cell>
          <cell r="R462">
            <v>1.7436700000000001</v>
          </cell>
          <cell r="S462">
            <v>2.5735600000000001</v>
          </cell>
          <cell r="T462">
            <v>2.1342225500000001</v>
          </cell>
          <cell r="U462">
            <v>2.1342225500000001</v>
          </cell>
          <cell r="V462">
            <v>2.1342225500000001</v>
          </cell>
          <cell r="W462">
            <v>2.1342225500000001</v>
          </cell>
          <cell r="X462">
            <v>2.1342225500000001</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row>
        <row r="463">
          <cell r="C463" t="str">
            <v>I_103-4н-2_ЧЭ</v>
          </cell>
          <cell r="D463" t="str">
            <v>Н</v>
          </cell>
          <cell r="E463">
            <v>2021</v>
          </cell>
          <cell r="F463">
            <v>2023</v>
          </cell>
          <cell r="G463">
            <v>2022</v>
          </cell>
          <cell r="H463" t="str">
            <v>нд</v>
          </cell>
          <cell r="I463" t="str">
            <v>нд</v>
          </cell>
          <cell r="J463" t="str">
            <v>нд</v>
          </cell>
          <cell r="K463">
            <v>0.23083174000000001</v>
          </cell>
          <cell r="L463">
            <v>2.1342225500000001</v>
          </cell>
          <cell r="M463">
            <v>44267</v>
          </cell>
          <cell r="N463" t="str">
            <v>нд</v>
          </cell>
          <cell r="O463">
            <v>0</v>
          </cell>
          <cell r="P463">
            <v>1.7436700000000001</v>
          </cell>
          <cell r="Q463">
            <v>2.2386599999999999</v>
          </cell>
          <cell r="R463">
            <v>1.7436700000000001</v>
          </cell>
          <cell r="S463">
            <v>2.2371099999999999</v>
          </cell>
          <cell r="T463">
            <v>2.1342225500000001</v>
          </cell>
          <cell r="U463">
            <v>2.1342225500000001</v>
          </cell>
          <cell r="V463">
            <v>2.1342225500000001</v>
          </cell>
          <cell r="W463">
            <v>2.1342225500000001</v>
          </cell>
          <cell r="X463">
            <v>2.1342225500000001</v>
          </cell>
          <cell r="Y463">
            <v>0</v>
          </cell>
          <cell r="Z463">
            <v>0</v>
          </cell>
          <cell r="AA463">
            <v>0</v>
          </cell>
          <cell r="AB463">
            <v>0</v>
          </cell>
          <cell r="AC463">
            <v>0</v>
          </cell>
          <cell r="AD463">
            <v>8.3776379999999998E-2</v>
          </cell>
          <cell r="AE463">
            <v>0</v>
          </cell>
          <cell r="AF463">
            <v>0</v>
          </cell>
          <cell r="AG463">
            <v>8.3776379999999998E-2</v>
          </cell>
          <cell r="AH463">
            <v>0</v>
          </cell>
          <cell r="AI463">
            <v>0</v>
          </cell>
          <cell r="AJ463">
            <v>0</v>
          </cell>
          <cell r="AK463">
            <v>0</v>
          </cell>
          <cell r="AL463">
            <v>0</v>
          </cell>
          <cell r="AM463">
            <v>0</v>
          </cell>
          <cell r="AN463">
            <v>2.0504461699999998</v>
          </cell>
        </row>
        <row r="464">
          <cell r="C464" t="str">
            <v>I_103-4н-20_ЧЭ</v>
          </cell>
          <cell r="D464" t="str">
            <v>Н</v>
          </cell>
          <cell r="E464">
            <v>2021</v>
          </cell>
          <cell r="F464">
            <v>2025</v>
          </cell>
          <cell r="G464">
            <v>2022</v>
          </cell>
          <cell r="H464" t="str">
            <v>нд</v>
          </cell>
          <cell r="I464" t="str">
            <v>нд</v>
          </cell>
          <cell r="J464" t="str">
            <v>нд</v>
          </cell>
          <cell r="K464" t="str">
            <v>нд</v>
          </cell>
          <cell r="L464" t="str">
            <v>нд</v>
          </cell>
          <cell r="M464" t="str">
            <v>нд</v>
          </cell>
          <cell r="N464" t="str">
            <v>нд</v>
          </cell>
          <cell r="O464">
            <v>0</v>
          </cell>
          <cell r="P464">
            <v>1.7436700000000001</v>
          </cell>
          <cell r="Q464">
            <v>2.29542</v>
          </cell>
          <cell r="R464">
            <v>1.7436700000000001</v>
          </cell>
          <cell r="S464">
            <v>2.5735600000000001</v>
          </cell>
          <cell r="T464">
            <v>2.1342225500000001</v>
          </cell>
          <cell r="U464">
            <v>2.1342225500000001</v>
          </cell>
          <cell r="V464">
            <v>2.1342225500000001</v>
          </cell>
          <cell r="W464">
            <v>2.1342225500000001</v>
          </cell>
          <cell r="X464">
            <v>2.1342225500000001</v>
          </cell>
          <cell r="Y464">
            <v>0</v>
          </cell>
          <cell r="Z464">
            <v>0</v>
          </cell>
          <cell r="AA464">
            <v>0</v>
          </cell>
          <cell r="AB464">
            <v>0</v>
          </cell>
          <cell r="AC464">
            <v>0</v>
          </cell>
          <cell r="AD464">
            <v>8.3776379999999998E-2</v>
          </cell>
          <cell r="AE464">
            <v>0</v>
          </cell>
          <cell r="AF464">
            <v>0</v>
          </cell>
          <cell r="AG464">
            <v>8.3776379999999998E-2</v>
          </cell>
          <cell r="AH464">
            <v>0</v>
          </cell>
          <cell r="AI464">
            <v>0</v>
          </cell>
          <cell r="AJ464">
            <v>0</v>
          </cell>
          <cell r="AK464">
            <v>0</v>
          </cell>
          <cell r="AL464">
            <v>0</v>
          </cell>
          <cell r="AM464">
            <v>0</v>
          </cell>
          <cell r="AN464">
            <v>2.0504461699999998</v>
          </cell>
        </row>
        <row r="465">
          <cell r="C465" t="str">
            <v>I_103-4н-21_ЧЭ</v>
          </cell>
          <cell r="D465" t="str">
            <v>Н</v>
          </cell>
          <cell r="E465">
            <v>2022</v>
          </cell>
          <cell r="F465">
            <v>2025</v>
          </cell>
          <cell r="G465">
            <v>2023</v>
          </cell>
          <cell r="H465" t="str">
            <v>нд</v>
          </cell>
          <cell r="I465" t="str">
            <v>нд</v>
          </cell>
          <cell r="J465" t="str">
            <v>нд</v>
          </cell>
          <cell r="K465" t="str">
            <v>нд</v>
          </cell>
          <cell r="L465" t="str">
            <v>нд</v>
          </cell>
          <cell r="M465" t="str">
            <v>нд</v>
          </cell>
          <cell r="N465" t="str">
            <v>нд</v>
          </cell>
          <cell r="O465">
            <v>0</v>
          </cell>
          <cell r="P465">
            <v>1.7436700000000001</v>
          </cell>
          <cell r="Q465">
            <v>2.29542</v>
          </cell>
          <cell r="R465">
            <v>1.7436700000000001</v>
          </cell>
          <cell r="S465">
            <v>2.5735600000000001</v>
          </cell>
          <cell r="T465">
            <v>2.1342225500000001</v>
          </cell>
          <cell r="U465">
            <v>2.1342225500000001</v>
          </cell>
          <cell r="V465">
            <v>2.1342225500000001</v>
          </cell>
          <cell r="W465">
            <v>2.1342225500000001</v>
          </cell>
          <cell r="X465">
            <v>2.1342225500000001</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row>
        <row r="466">
          <cell r="C466" t="str">
            <v>I_103-4н-3_ЧЭ</v>
          </cell>
          <cell r="D466" t="str">
            <v>Н</v>
          </cell>
          <cell r="E466">
            <v>2021</v>
          </cell>
          <cell r="F466">
            <v>2023</v>
          </cell>
          <cell r="G466">
            <v>2022</v>
          </cell>
          <cell r="H466" t="str">
            <v>нд</v>
          </cell>
          <cell r="I466" t="str">
            <v>нд</v>
          </cell>
          <cell r="J466" t="str">
            <v>нд</v>
          </cell>
          <cell r="K466">
            <v>0.22434783</v>
          </cell>
          <cell r="L466">
            <v>2.1342225500000001</v>
          </cell>
          <cell r="M466">
            <v>44267</v>
          </cell>
          <cell r="N466" t="str">
            <v>нд</v>
          </cell>
          <cell r="O466">
            <v>0</v>
          </cell>
          <cell r="P466">
            <v>1.7436700000000001</v>
          </cell>
          <cell r="Q466">
            <v>2.2386599999999999</v>
          </cell>
          <cell r="R466">
            <v>1.7436700000000001</v>
          </cell>
          <cell r="S466">
            <v>2.2371099999999999</v>
          </cell>
          <cell r="T466">
            <v>2.1342225500000001</v>
          </cell>
          <cell r="U466">
            <v>2.1342225500000001</v>
          </cell>
          <cell r="V466">
            <v>2.1342225500000001</v>
          </cell>
          <cell r="W466">
            <v>2.1342225500000001</v>
          </cell>
          <cell r="X466">
            <v>2.1342225500000001</v>
          </cell>
          <cell r="Y466">
            <v>0</v>
          </cell>
          <cell r="Z466">
            <v>0</v>
          </cell>
          <cell r="AA466">
            <v>0</v>
          </cell>
          <cell r="AB466">
            <v>0</v>
          </cell>
          <cell r="AC466">
            <v>0</v>
          </cell>
          <cell r="AD466">
            <v>8.3776379999999998E-2</v>
          </cell>
          <cell r="AE466">
            <v>0</v>
          </cell>
          <cell r="AF466">
            <v>0</v>
          </cell>
          <cell r="AG466">
            <v>8.3776379999999998E-2</v>
          </cell>
          <cell r="AH466">
            <v>0</v>
          </cell>
          <cell r="AI466">
            <v>0</v>
          </cell>
          <cell r="AJ466">
            <v>0</v>
          </cell>
          <cell r="AK466">
            <v>0</v>
          </cell>
          <cell r="AL466">
            <v>0</v>
          </cell>
          <cell r="AM466">
            <v>0</v>
          </cell>
          <cell r="AN466">
            <v>2.0504461699999998</v>
          </cell>
        </row>
        <row r="467">
          <cell r="C467" t="str">
            <v>I_103-4н-4_ЧЭ</v>
          </cell>
          <cell r="D467" t="str">
            <v>Н</v>
          </cell>
          <cell r="E467">
            <v>2021</v>
          </cell>
          <cell r="F467">
            <v>2023</v>
          </cell>
          <cell r="G467">
            <v>2022</v>
          </cell>
          <cell r="H467" t="str">
            <v>нд</v>
          </cell>
          <cell r="I467" t="str">
            <v>нд</v>
          </cell>
          <cell r="J467" t="str">
            <v>нд</v>
          </cell>
          <cell r="K467" t="str">
            <v>нд</v>
          </cell>
          <cell r="L467" t="str">
            <v>нд</v>
          </cell>
          <cell r="M467" t="str">
            <v>нд</v>
          </cell>
          <cell r="N467" t="str">
            <v>нд</v>
          </cell>
          <cell r="O467">
            <v>0</v>
          </cell>
          <cell r="P467">
            <v>1.7436700000000001</v>
          </cell>
          <cell r="Q467">
            <v>2.2386599999999999</v>
          </cell>
          <cell r="R467">
            <v>1.7436700000000001</v>
          </cell>
          <cell r="S467">
            <v>2.3476900000000001</v>
          </cell>
          <cell r="T467">
            <v>2.1342225500000001</v>
          </cell>
          <cell r="U467">
            <v>2.1342225500000001</v>
          </cell>
          <cell r="V467">
            <v>2.1342225500000001</v>
          </cell>
          <cell r="W467">
            <v>2.1342225500000001</v>
          </cell>
          <cell r="X467">
            <v>2.1342225500000001</v>
          </cell>
          <cell r="Y467">
            <v>0</v>
          </cell>
          <cell r="Z467">
            <v>0</v>
          </cell>
          <cell r="AA467">
            <v>0</v>
          </cell>
          <cell r="AB467">
            <v>0</v>
          </cell>
          <cell r="AC467">
            <v>0</v>
          </cell>
          <cell r="AD467">
            <v>8.3776379999999998E-2</v>
          </cell>
          <cell r="AE467">
            <v>0</v>
          </cell>
          <cell r="AF467">
            <v>0</v>
          </cell>
          <cell r="AG467">
            <v>8.3776379999999998E-2</v>
          </cell>
          <cell r="AH467">
            <v>0</v>
          </cell>
          <cell r="AI467">
            <v>0</v>
          </cell>
          <cell r="AJ467">
            <v>0</v>
          </cell>
          <cell r="AK467">
            <v>0</v>
          </cell>
          <cell r="AL467">
            <v>0</v>
          </cell>
          <cell r="AM467">
            <v>0</v>
          </cell>
          <cell r="AN467">
            <v>2.0504461699999998</v>
          </cell>
        </row>
        <row r="468">
          <cell r="C468" t="str">
            <v>I_103-4н-5_ЧЭ</v>
          </cell>
          <cell r="D468" t="str">
            <v>Н</v>
          </cell>
          <cell r="E468">
            <v>2021</v>
          </cell>
          <cell r="F468">
            <v>2023</v>
          </cell>
          <cell r="G468">
            <v>2022</v>
          </cell>
          <cell r="H468" t="str">
            <v>нд</v>
          </cell>
          <cell r="I468" t="str">
            <v>нд</v>
          </cell>
          <cell r="J468" t="str">
            <v>нд</v>
          </cell>
          <cell r="K468" t="str">
            <v>нд</v>
          </cell>
          <cell r="L468" t="str">
            <v>нд</v>
          </cell>
          <cell r="M468" t="str">
            <v>нд</v>
          </cell>
          <cell r="N468" t="str">
            <v>нд</v>
          </cell>
          <cell r="O468">
            <v>0</v>
          </cell>
          <cell r="P468">
            <v>1.7436700000000001</v>
          </cell>
          <cell r="Q468">
            <v>2.2386599999999999</v>
          </cell>
          <cell r="R468">
            <v>1.7436700000000001</v>
          </cell>
          <cell r="S468">
            <v>2.3476900000000001</v>
          </cell>
          <cell r="T468">
            <v>2.1342225500000001</v>
          </cell>
          <cell r="U468">
            <v>2.1342225500000001</v>
          </cell>
          <cell r="V468">
            <v>2.1342225500000001</v>
          </cell>
          <cell r="W468">
            <v>2.1342225500000001</v>
          </cell>
          <cell r="X468">
            <v>2.1342225500000001</v>
          </cell>
          <cell r="Y468">
            <v>0</v>
          </cell>
          <cell r="Z468">
            <v>0</v>
          </cell>
          <cell r="AA468">
            <v>0</v>
          </cell>
          <cell r="AB468">
            <v>0</v>
          </cell>
          <cell r="AC468">
            <v>0</v>
          </cell>
          <cell r="AD468">
            <v>8.3776379999999998E-2</v>
          </cell>
          <cell r="AE468">
            <v>0</v>
          </cell>
          <cell r="AF468">
            <v>0</v>
          </cell>
          <cell r="AG468">
            <v>8.3776379999999998E-2</v>
          </cell>
          <cell r="AH468">
            <v>0</v>
          </cell>
          <cell r="AI468">
            <v>0</v>
          </cell>
          <cell r="AJ468">
            <v>0</v>
          </cell>
          <cell r="AK468">
            <v>0</v>
          </cell>
          <cell r="AL468">
            <v>0</v>
          </cell>
          <cell r="AM468">
            <v>0</v>
          </cell>
          <cell r="AN468">
            <v>2.0504461699999998</v>
          </cell>
        </row>
        <row r="469">
          <cell r="C469" t="str">
            <v>I_103-4н-6_ЧЭ</v>
          </cell>
          <cell r="D469" t="str">
            <v>Н</v>
          </cell>
          <cell r="E469">
            <v>2022</v>
          </cell>
          <cell r="F469">
            <v>2022</v>
          </cell>
          <cell r="G469">
            <v>2023</v>
          </cell>
          <cell r="H469" t="str">
            <v>нд</v>
          </cell>
          <cell r="I469" t="str">
            <v>нд</v>
          </cell>
          <cell r="J469" t="str">
            <v>нд</v>
          </cell>
          <cell r="K469" t="str">
            <v>нд</v>
          </cell>
          <cell r="L469" t="str">
            <v>нд</v>
          </cell>
          <cell r="M469" t="str">
            <v>нд</v>
          </cell>
          <cell r="N469" t="str">
            <v>нд</v>
          </cell>
          <cell r="O469">
            <v>0</v>
          </cell>
          <cell r="P469">
            <v>1.7436700000000001</v>
          </cell>
          <cell r="Q469">
            <v>2.1577299999999999</v>
          </cell>
          <cell r="R469">
            <v>1.7436700000000001</v>
          </cell>
          <cell r="S469">
            <v>2.24126</v>
          </cell>
          <cell r="T469">
            <v>2.1342225500000001</v>
          </cell>
          <cell r="U469">
            <v>2.1342225500000001</v>
          </cell>
          <cell r="V469">
            <v>2.1342225500000001</v>
          </cell>
          <cell r="W469">
            <v>2.1342225500000001</v>
          </cell>
          <cell r="X469">
            <v>2.1342225500000001</v>
          </cell>
          <cell r="Y469">
            <v>0</v>
          </cell>
          <cell r="Z469">
            <v>0</v>
          </cell>
          <cell r="AA469">
            <v>0</v>
          </cell>
          <cell r="AB469">
            <v>0</v>
          </cell>
          <cell r="AC469">
            <v>0</v>
          </cell>
          <cell r="AD469">
            <v>0</v>
          </cell>
          <cell r="AE469">
            <v>0</v>
          </cell>
          <cell r="AF469">
            <v>0</v>
          </cell>
          <cell r="AG469">
            <v>0</v>
          </cell>
          <cell r="AH469">
            <v>0</v>
          </cell>
          <cell r="AI469">
            <v>2.1342225500000001</v>
          </cell>
          <cell r="AJ469">
            <v>0</v>
          </cell>
          <cell r="AK469">
            <v>0</v>
          </cell>
          <cell r="AL469">
            <v>2.1342225500000001</v>
          </cell>
          <cell r="AM469">
            <v>0</v>
          </cell>
          <cell r="AN469">
            <v>0</v>
          </cell>
        </row>
        <row r="470">
          <cell r="C470" t="str">
            <v>I_103-4н-7_ЧЭ</v>
          </cell>
          <cell r="D470" t="str">
            <v>Н</v>
          </cell>
          <cell r="E470">
            <v>2021</v>
          </cell>
          <cell r="F470">
            <v>2022</v>
          </cell>
          <cell r="G470">
            <v>2022</v>
          </cell>
          <cell r="H470" t="str">
            <v>нд</v>
          </cell>
          <cell r="I470" t="str">
            <v>нд</v>
          </cell>
          <cell r="J470" t="str">
            <v>нд</v>
          </cell>
          <cell r="K470">
            <v>0.19230595</v>
          </cell>
          <cell r="L470">
            <v>2.1342225500000001</v>
          </cell>
          <cell r="M470">
            <v>44267</v>
          </cell>
          <cell r="N470" t="str">
            <v>нд</v>
          </cell>
          <cell r="O470">
            <v>0</v>
          </cell>
          <cell r="P470">
            <v>3.4873400000000001</v>
          </cell>
          <cell r="Q470">
            <v>4.3154500000000002</v>
          </cell>
          <cell r="R470">
            <v>1.7436700000000001</v>
          </cell>
          <cell r="S470">
            <v>2.2371099999999999</v>
          </cell>
          <cell r="T470">
            <v>4.2684451000000001</v>
          </cell>
          <cell r="U470">
            <v>2.1342225500000001</v>
          </cell>
          <cell r="V470">
            <v>4.2684451000000001</v>
          </cell>
          <cell r="W470">
            <v>4.2684451000000001</v>
          </cell>
          <cell r="X470">
            <v>2.1342225500000001</v>
          </cell>
          <cell r="Y470">
            <v>0</v>
          </cell>
          <cell r="Z470">
            <v>0</v>
          </cell>
          <cell r="AA470">
            <v>0</v>
          </cell>
          <cell r="AB470">
            <v>0</v>
          </cell>
          <cell r="AC470">
            <v>0</v>
          </cell>
          <cell r="AD470">
            <v>8.3776379999999998E-2</v>
          </cell>
          <cell r="AE470">
            <v>0</v>
          </cell>
          <cell r="AF470">
            <v>0</v>
          </cell>
          <cell r="AG470">
            <v>8.3776379999999998E-2</v>
          </cell>
          <cell r="AH470">
            <v>0</v>
          </cell>
          <cell r="AI470">
            <v>4.2684451000000001</v>
          </cell>
          <cell r="AJ470">
            <v>0</v>
          </cell>
          <cell r="AK470">
            <v>0</v>
          </cell>
          <cell r="AL470">
            <v>4.2684451000000001</v>
          </cell>
          <cell r="AM470">
            <v>0</v>
          </cell>
          <cell r="AN470">
            <v>2.0504461699999998</v>
          </cell>
        </row>
        <row r="471">
          <cell r="C471" t="str">
            <v>I_103-4н-8_ЧЭ</v>
          </cell>
          <cell r="D471" t="str">
            <v>Н</v>
          </cell>
          <cell r="E471">
            <v>2022</v>
          </cell>
          <cell r="F471">
            <v>2022</v>
          </cell>
          <cell r="G471">
            <v>2023</v>
          </cell>
          <cell r="H471" t="str">
            <v>нд</v>
          </cell>
          <cell r="I471" t="str">
            <v>нд</v>
          </cell>
          <cell r="J471" t="str">
            <v>нд</v>
          </cell>
          <cell r="K471" t="str">
            <v>нд</v>
          </cell>
          <cell r="L471" t="str">
            <v>нд</v>
          </cell>
          <cell r="M471" t="str">
            <v>нд</v>
          </cell>
          <cell r="N471" t="str">
            <v>нд</v>
          </cell>
          <cell r="O471">
            <v>0</v>
          </cell>
          <cell r="P471">
            <v>1.7436700000000001</v>
          </cell>
          <cell r="Q471">
            <v>2.1577299999999999</v>
          </cell>
          <cell r="R471">
            <v>1.7436700000000001</v>
          </cell>
          <cell r="S471">
            <v>2.24126</v>
          </cell>
          <cell r="T471">
            <v>2.1342225500000001</v>
          </cell>
          <cell r="U471">
            <v>2.1342225500000001</v>
          </cell>
          <cell r="V471">
            <v>2.1342225500000001</v>
          </cell>
          <cell r="W471">
            <v>2.1342225500000001</v>
          </cell>
          <cell r="X471">
            <v>2.1342225500000001</v>
          </cell>
          <cell r="Y471">
            <v>0</v>
          </cell>
          <cell r="Z471">
            <v>0</v>
          </cell>
          <cell r="AA471">
            <v>0</v>
          </cell>
          <cell r="AB471">
            <v>0</v>
          </cell>
          <cell r="AC471">
            <v>0</v>
          </cell>
          <cell r="AD471">
            <v>0</v>
          </cell>
          <cell r="AE471">
            <v>0</v>
          </cell>
          <cell r="AF471">
            <v>0</v>
          </cell>
          <cell r="AG471">
            <v>0</v>
          </cell>
          <cell r="AH471">
            <v>0</v>
          </cell>
          <cell r="AI471">
            <v>2.1342225500000001</v>
          </cell>
          <cell r="AJ471">
            <v>0</v>
          </cell>
          <cell r="AK471">
            <v>0</v>
          </cell>
          <cell r="AL471">
            <v>2.1342225500000001</v>
          </cell>
          <cell r="AM471">
            <v>0</v>
          </cell>
          <cell r="AN471">
            <v>0</v>
          </cell>
        </row>
        <row r="472">
          <cell r="C472" t="str">
            <v>I_103-4н-9_ЧЭ</v>
          </cell>
          <cell r="D472" t="str">
            <v>Н</v>
          </cell>
          <cell r="E472">
            <v>2022</v>
          </cell>
          <cell r="F472">
            <v>2022</v>
          </cell>
          <cell r="G472">
            <v>2023</v>
          </cell>
          <cell r="H472" t="str">
            <v>нд</v>
          </cell>
          <cell r="I472" t="str">
            <v>нд</v>
          </cell>
          <cell r="J472" t="str">
            <v>нд</v>
          </cell>
          <cell r="K472" t="str">
            <v>нд</v>
          </cell>
          <cell r="L472" t="str">
            <v>нд</v>
          </cell>
          <cell r="M472" t="str">
            <v>нд</v>
          </cell>
          <cell r="N472" t="str">
            <v>нд</v>
          </cell>
          <cell r="O472">
            <v>0</v>
          </cell>
          <cell r="P472">
            <v>1.7436700000000001</v>
          </cell>
          <cell r="Q472">
            <v>2.1577299999999999</v>
          </cell>
          <cell r="R472">
            <v>1.7436700000000001</v>
          </cell>
          <cell r="S472">
            <v>2.24126</v>
          </cell>
          <cell r="T472">
            <v>2.1342225500000001</v>
          </cell>
          <cell r="U472">
            <v>2.1342225500000001</v>
          </cell>
          <cell r="V472">
            <v>2.1342225500000001</v>
          </cell>
          <cell r="W472">
            <v>2.1342225500000001</v>
          </cell>
          <cell r="X472">
            <v>2.1342225500000001</v>
          </cell>
          <cell r="Y472">
            <v>0</v>
          </cell>
          <cell r="Z472">
            <v>0</v>
          </cell>
          <cell r="AA472">
            <v>0</v>
          </cell>
          <cell r="AB472">
            <v>0</v>
          </cell>
          <cell r="AC472">
            <v>0</v>
          </cell>
          <cell r="AD472">
            <v>0</v>
          </cell>
          <cell r="AE472">
            <v>0</v>
          </cell>
          <cell r="AF472">
            <v>0</v>
          </cell>
          <cell r="AG472">
            <v>0</v>
          </cell>
          <cell r="AH472">
            <v>0</v>
          </cell>
          <cell r="AI472">
            <v>2.1342225500000001</v>
          </cell>
          <cell r="AJ472">
            <v>0</v>
          </cell>
          <cell r="AK472">
            <v>0</v>
          </cell>
          <cell r="AL472">
            <v>2.1342225500000001</v>
          </cell>
          <cell r="AM472">
            <v>0</v>
          </cell>
          <cell r="AN472">
            <v>0</v>
          </cell>
        </row>
        <row r="473">
          <cell r="C473" t="str">
            <v>J_303(1.1)_БЭ</v>
          </cell>
          <cell r="D473" t="str">
            <v>Н</v>
          </cell>
          <cell r="E473">
            <v>2021</v>
          </cell>
          <cell r="F473">
            <v>2021</v>
          </cell>
          <cell r="G473">
            <v>2021</v>
          </cell>
          <cell r="H473" t="str">
            <v>нд</v>
          </cell>
          <cell r="I473" t="str">
            <v>нд</v>
          </cell>
          <cell r="J473" t="str">
            <v>нд</v>
          </cell>
          <cell r="K473" t="str">
            <v>нд</v>
          </cell>
          <cell r="L473" t="str">
            <v>нд</v>
          </cell>
          <cell r="M473" t="str">
            <v>нд</v>
          </cell>
          <cell r="N473" t="str">
            <v>нд</v>
          </cell>
          <cell r="O473">
            <v>0</v>
          </cell>
          <cell r="P473">
            <v>1.7475400000000001</v>
          </cell>
          <cell r="Q473">
            <v>2.0853600000000001</v>
          </cell>
          <cell r="R473">
            <v>1.7475400000000001</v>
          </cell>
          <cell r="S473">
            <v>2.1403599999999998</v>
          </cell>
          <cell r="T473">
            <v>1.2804</v>
          </cell>
          <cell r="U473">
            <v>1.2804</v>
          </cell>
          <cell r="V473">
            <v>1.2804</v>
          </cell>
          <cell r="W473">
            <v>1.2804</v>
          </cell>
          <cell r="X473">
            <v>1.2804</v>
          </cell>
          <cell r="Y473">
            <v>1.2804</v>
          </cell>
          <cell r="Z473">
            <v>0</v>
          </cell>
          <cell r="AA473">
            <v>0</v>
          </cell>
          <cell r="AB473">
            <v>1.2804</v>
          </cell>
          <cell r="AC473">
            <v>0</v>
          </cell>
          <cell r="AD473">
            <v>1.2804</v>
          </cell>
          <cell r="AE473">
            <v>0</v>
          </cell>
          <cell r="AF473">
            <v>0</v>
          </cell>
          <cell r="AG473">
            <v>1.2804</v>
          </cell>
          <cell r="AH473">
            <v>0</v>
          </cell>
          <cell r="AI473">
            <v>0</v>
          </cell>
          <cell r="AJ473">
            <v>0</v>
          </cell>
          <cell r="AK473">
            <v>0</v>
          </cell>
          <cell r="AL473">
            <v>0</v>
          </cell>
          <cell r="AM473">
            <v>0</v>
          </cell>
          <cell r="AN473">
            <v>0</v>
          </cell>
        </row>
        <row r="474">
          <cell r="C474" t="str">
            <v>I_23ж11_АЭ</v>
          </cell>
          <cell r="D474" t="str">
            <v>Н</v>
          </cell>
          <cell r="E474">
            <v>2022</v>
          </cell>
          <cell r="F474">
            <v>2022</v>
          </cell>
          <cell r="G474">
            <v>2023</v>
          </cell>
          <cell r="H474" t="str">
            <v>нд</v>
          </cell>
          <cell r="I474" t="str">
            <v>нд</v>
          </cell>
          <cell r="J474" t="str">
            <v>нд</v>
          </cell>
          <cell r="K474" t="str">
            <v>нд</v>
          </cell>
          <cell r="L474" t="str">
            <v>нд</v>
          </cell>
          <cell r="M474" t="str">
            <v>нд</v>
          </cell>
          <cell r="N474" t="str">
            <v>нд</v>
          </cell>
          <cell r="O474">
            <v>0</v>
          </cell>
          <cell r="P474">
            <v>1.75013</v>
          </cell>
          <cell r="Q474">
            <v>2.1657199999999999</v>
          </cell>
          <cell r="R474">
            <v>1.75013</v>
          </cell>
          <cell r="S474">
            <v>2.3456999999999999</v>
          </cell>
          <cell r="T474">
            <v>1.33322034</v>
          </cell>
          <cell r="U474">
            <v>1.33322034</v>
          </cell>
          <cell r="V474">
            <v>1.33322034</v>
          </cell>
          <cell r="W474">
            <v>1.33322034</v>
          </cell>
          <cell r="X474">
            <v>1.33322034</v>
          </cell>
          <cell r="Y474">
            <v>0</v>
          </cell>
          <cell r="Z474">
            <v>0</v>
          </cell>
          <cell r="AA474">
            <v>0</v>
          </cell>
          <cell r="AB474">
            <v>0</v>
          </cell>
          <cell r="AC474">
            <v>0</v>
          </cell>
          <cell r="AD474">
            <v>0</v>
          </cell>
          <cell r="AE474">
            <v>0</v>
          </cell>
          <cell r="AF474">
            <v>0</v>
          </cell>
          <cell r="AG474">
            <v>0</v>
          </cell>
          <cell r="AH474">
            <v>0</v>
          </cell>
          <cell r="AI474">
            <v>1.33322034</v>
          </cell>
          <cell r="AJ474">
            <v>0</v>
          </cell>
          <cell r="AK474">
            <v>0</v>
          </cell>
          <cell r="AL474">
            <v>1.33322034</v>
          </cell>
          <cell r="AM474">
            <v>0</v>
          </cell>
          <cell r="AN474">
            <v>0.13332203000000001</v>
          </cell>
        </row>
        <row r="475">
          <cell r="C475" t="str">
            <v>I_23ж4_АЭ</v>
          </cell>
          <cell r="D475" t="str">
            <v>Н</v>
          </cell>
          <cell r="E475">
            <v>2022</v>
          </cell>
          <cell r="F475">
            <v>2022</v>
          </cell>
          <cell r="G475">
            <v>2023</v>
          </cell>
          <cell r="H475" t="str">
            <v>нд</v>
          </cell>
          <cell r="I475" t="str">
            <v>нд</v>
          </cell>
          <cell r="J475" t="str">
            <v>нд</v>
          </cell>
          <cell r="K475" t="str">
            <v>нд</v>
          </cell>
          <cell r="L475" t="str">
            <v>нд</v>
          </cell>
          <cell r="M475" t="str">
            <v>нд</v>
          </cell>
          <cell r="N475" t="str">
            <v>нд</v>
          </cell>
          <cell r="O475">
            <v>0</v>
          </cell>
          <cell r="P475">
            <v>1.75013</v>
          </cell>
          <cell r="Q475">
            <v>2.1657199999999999</v>
          </cell>
          <cell r="R475">
            <v>1.75013</v>
          </cell>
          <cell r="S475">
            <v>2.3456999999999999</v>
          </cell>
          <cell r="T475">
            <v>1.33322034</v>
          </cell>
          <cell r="U475">
            <v>1.33322034</v>
          </cell>
          <cell r="V475">
            <v>1.33322034</v>
          </cell>
          <cell r="W475">
            <v>1.33322034</v>
          </cell>
          <cell r="X475">
            <v>1.33322034</v>
          </cell>
          <cell r="Y475">
            <v>0</v>
          </cell>
          <cell r="Z475">
            <v>0</v>
          </cell>
          <cell r="AA475">
            <v>0</v>
          </cell>
          <cell r="AB475">
            <v>0</v>
          </cell>
          <cell r="AC475">
            <v>0</v>
          </cell>
          <cell r="AD475">
            <v>0</v>
          </cell>
          <cell r="AE475">
            <v>0</v>
          </cell>
          <cell r="AF475">
            <v>0</v>
          </cell>
          <cell r="AG475">
            <v>0</v>
          </cell>
          <cell r="AH475">
            <v>0</v>
          </cell>
          <cell r="AI475">
            <v>1.33322034</v>
          </cell>
          <cell r="AJ475">
            <v>0</v>
          </cell>
          <cell r="AK475">
            <v>0</v>
          </cell>
          <cell r="AL475">
            <v>1.33322034</v>
          </cell>
          <cell r="AM475">
            <v>0</v>
          </cell>
          <cell r="AN475">
            <v>0.13332203000000001</v>
          </cell>
        </row>
        <row r="476">
          <cell r="C476" t="str">
            <v>I_23ж6_АЭ</v>
          </cell>
          <cell r="D476" t="str">
            <v>Н</v>
          </cell>
          <cell r="E476">
            <v>2022</v>
          </cell>
          <cell r="F476">
            <v>2022</v>
          </cell>
          <cell r="G476">
            <v>2023</v>
          </cell>
          <cell r="H476" t="str">
            <v>нд</v>
          </cell>
          <cell r="I476" t="str">
            <v>нд</v>
          </cell>
          <cell r="J476" t="str">
            <v>нд</v>
          </cell>
          <cell r="K476" t="str">
            <v>нд</v>
          </cell>
          <cell r="L476" t="str">
            <v>нд</v>
          </cell>
          <cell r="M476" t="str">
            <v>нд</v>
          </cell>
          <cell r="N476" t="str">
            <v>нд</v>
          </cell>
          <cell r="O476">
            <v>0</v>
          </cell>
          <cell r="P476">
            <v>1.75013</v>
          </cell>
          <cell r="Q476">
            <v>2.1657199999999999</v>
          </cell>
          <cell r="R476">
            <v>1.75013</v>
          </cell>
          <cell r="S476">
            <v>2.3456999999999999</v>
          </cell>
          <cell r="T476">
            <v>1.33322034</v>
          </cell>
          <cell r="U476">
            <v>1.33322034</v>
          </cell>
          <cell r="V476">
            <v>1.33322034</v>
          </cell>
          <cell r="W476">
            <v>1.33322034</v>
          </cell>
          <cell r="X476">
            <v>1.33322034</v>
          </cell>
          <cell r="Y476">
            <v>0</v>
          </cell>
          <cell r="Z476">
            <v>0</v>
          </cell>
          <cell r="AA476">
            <v>0</v>
          </cell>
          <cell r="AB476">
            <v>0</v>
          </cell>
          <cell r="AC476">
            <v>0</v>
          </cell>
          <cell r="AD476">
            <v>0</v>
          </cell>
          <cell r="AE476">
            <v>0</v>
          </cell>
          <cell r="AF476">
            <v>0</v>
          </cell>
          <cell r="AG476">
            <v>0</v>
          </cell>
          <cell r="AH476">
            <v>0</v>
          </cell>
          <cell r="AI476">
            <v>1.33322034</v>
          </cell>
          <cell r="AJ476">
            <v>0</v>
          </cell>
          <cell r="AK476">
            <v>0</v>
          </cell>
          <cell r="AL476">
            <v>1.33322034</v>
          </cell>
          <cell r="AM476">
            <v>0</v>
          </cell>
          <cell r="AN476">
            <v>0.13332203000000001</v>
          </cell>
        </row>
        <row r="477">
          <cell r="C477" t="str">
            <v>I_23з11_АЭ</v>
          </cell>
          <cell r="D477" t="str">
            <v>Н</v>
          </cell>
          <cell r="E477">
            <v>2023</v>
          </cell>
          <cell r="F477">
            <v>2023</v>
          </cell>
          <cell r="G477">
            <v>2024</v>
          </cell>
          <cell r="H477" t="str">
            <v>нд</v>
          </cell>
          <cell r="I477" t="str">
            <v>нд</v>
          </cell>
          <cell r="J477" t="str">
            <v>нд</v>
          </cell>
          <cell r="K477" t="str">
            <v>нд</v>
          </cell>
          <cell r="L477" t="str">
            <v>нд</v>
          </cell>
          <cell r="M477" t="str">
            <v>нд</v>
          </cell>
          <cell r="N477" t="str">
            <v>нд</v>
          </cell>
          <cell r="O477">
            <v>0</v>
          </cell>
          <cell r="P477">
            <v>1.75013</v>
          </cell>
          <cell r="Q477">
            <v>2.2469600000000001</v>
          </cell>
          <cell r="R477">
            <v>1.75013</v>
          </cell>
          <cell r="S477">
            <v>2.45791</v>
          </cell>
          <cell r="T477">
            <v>1.03322034</v>
          </cell>
          <cell r="U477">
            <v>1.03322034</v>
          </cell>
          <cell r="V477">
            <v>1.03322034</v>
          </cell>
          <cell r="W477">
            <v>1.03322034</v>
          </cell>
          <cell r="X477">
            <v>1.03322034</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row>
        <row r="478">
          <cell r="C478" t="str">
            <v>I_23з15_АЭ</v>
          </cell>
          <cell r="D478" t="str">
            <v>Н</v>
          </cell>
          <cell r="E478">
            <v>2023</v>
          </cell>
          <cell r="F478">
            <v>2023</v>
          </cell>
          <cell r="G478">
            <v>2024</v>
          </cell>
          <cell r="H478" t="str">
            <v>нд</v>
          </cell>
          <cell r="I478" t="str">
            <v>нд</v>
          </cell>
          <cell r="J478" t="str">
            <v>нд</v>
          </cell>
          <cell r="K478" t="str">
            <v>нд</v>
          </cell>
          <cell r="L478" t="str">
            <v>нд</v>
          </cell>
          <cell r="M478" t="str">
            <v>нд</v>
          </cell>
          <cell r="N478" t="str">
            <v>нд</v>
          </cell>
          <cell r="O478">
            <v>0</v>
          </cell>
          <cell r="P478">
            <v>1.75013</v>
          </cell>
          <cell r="Q478">
            <v>2.2469600000000001</v>
          </cell>
          <cell r="R478">
            <v>1.75013</v>
          </cell>
          <cell r="S478">
            <v>2.45791</v>
          </cell>
          <cell r="T478">
            <v>1.03322034</v>
          </cell>
          <cell r="U478">
            <v>1.03322034</v>
          </cell>
          <cell r="V478">
            <v>1.03322034</v>
          </cell>
          <cell r="W478">
            <v>1.03322034</v>
          </cell>
          <cell r="X478">
            <v>1.03322034</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row>
        <row r="479">
          <cell r="C479" t="str">
            <v>I_23з9_АЭ</v>
          </cell>
          <cell r="D479" t="str">
            <v>Н</v>
          </cell>
          <cell r="E479">
            <v>2023</v>
          </cell>
          <cell r="F479">
            <v>2023</v>
          </cell>
          <cell r="G479">
            <v>2024</v>
          </cell>
          <cell r="H479" t="str">
            <v>нд</v>
          </cell>
          <cell r="I479" t="str">
            <v>нд</v>
          </cell>
          <cell r="J479" t="str">
            <v>нд</v>
          </cell>
          <cell r="K479" t="str">
            <v>нд</v>
          </cell>
          <cell r="L479" t="str">
            <v>нд</v>
          </cell>
          <cell r="M479" t="str">
            <v>нд</v>
          </cell>
          <cell r="N479" t="str">
            <v>нд</v>
          </cell>
          <cell r="O479">
            <v>0</v>
          </cell>
          <cell r="P479">
            <v>1.75013</v>
          </cell>
          <cell r="Q479">
            <v>2.2469600000000001</v>
          </cell>
          <cell r="R479">
            <v>1.75013</v>
          </cell>
          <cell r="S479">
            <v>2.45791</v>
          </cell>
          <cell r="T479">
            <v>1.03322034</v>
          </cell>
          <cell r="U479">
            <v>1.03322034</v>
          </cell>
          <cell r="V479">
            <v>1.03322034</v>
          </cell>
          <cell r="W479">
            <v>1.03322034</v>
          </cell>
          <cell r="X479">
            <v>1.03322034</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row>
        <row r="480">
          <cell r="C480" t="str">
            <v>J_23и2_АЭ</v>
          </cell>
          <cell r="D480" t="str">
            <v>Н</v>
          </cell>
          <cell r="E480">
            <v>2024</v>
          </cell>
          <cell r="F480">
            <v>2025</v>
          </cell>
          <cell r="G480">
            <v>2025</v>
          </cell>
          <cell r="H480" t="str">
            <v>нд</v>
          </cell>
          <cell r="I480" t="str">
            <v>нд</v>
          </cell>
          <cell r="J480" t="str">
            <v>нд</v>
          </cell>
          <cell r="K480" t="str">
            <v>нд</v>
          </cell>
          <cell r="L480" t="str">
            <v>нд</v>
          </cell>
          <cell r="M480" t="str">
            <v>нд</v>
          </cell>
          <cell r="N480" t="str">
            <v>нд</v>
          </cell>
          <cell r="O480">
            <v>0</v>
          </cell>
          <cell r="P480">
            <v>1.75013</v>
          </cell>
          <cell r="Q480">
            <v>2.33921</v>
          </cell>
          <cell r="R480">
            <v>1.75013</v>
          </cell>
          <cell r="S480">
            <v>2.53864</v>
          </cell>
          <cell r="T480">
            <v>1.2749999999999999</v>
          </cell>
          <cell r="U480">
            <v>1.2749999999999999</v>
          </cell>
          <cell r="V480">
            <v>1.2749999999999999</v>
          </cell>
          <cell r="W480">
            <v>1.2749999999999999</v>
          </cell>
          <cell r="X480">
            <v>1.2749999999999999</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row>
        <row r="481">
          <cell r="C481" t="str">
            <v>I_61б1.1_АЭ</v>
          </cell>
          <cell r="D481" t="str">
            <v>И</v>
          </cell>
          <cell r="E481">
            <v>2016</v>
          </cell>
          <cell r="F481">
            <v>2025</v>
          </cell>
          <cell r="G481" t="str">
            <v>нд</v>
          </cell>
          <cell r="H481">
            <v>0.29299999999999998</v>
          </cell>
          <cell r="I481">
            <v>1.7170000000000001</v>
          </cell>
          <cell r="J481" t="str">
            <v>июль 2018</v>
          </cell>
          <cell r="K481">
            <v>0.29299999999999998</v>
          </cell>
          <cell r="L481">
            <v>1.7170000000000001</v>
          </cell>
          <cell r="M481" t="str">
            <v>июль 2018</v>
          </cell>
          <cell r="N481" t="str">
            <v>нд</v>
          </cell>
          <cell r="O481">
            <v>2.088000000000001E-2</v>
          </cell>
          <cell r="P481">
            <v>1.7539899999999999</v>
          </cell>
          <cell r="Q481">
            <v>2.30992</v>
          </cell>
          <cell r="R481">
            <v>1.7539899999999999</v>
          </cell>
          <cell r="S481">
            <v>2.87873</v>
          </cell>
          <cell r="T481">
            <v>1.6372881399999999</v>
          </cell>
          <cell r="U481">
            <v>2.088000000000001E-2</v>
          </cell>
          <cell r="V481">
            <v>1.6164081400000001</v>
          </cell>
          <cell r="W481">
            <v>1.6164081400000001</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row>
        <row r="482">
          <cell r="C482" t="str">
            <v>I_61б1.2_АЭ</v>
          </cell>
          <cell r="D482" t="str">
            <v>И</v>
          </cell>
          <cell r="E482">
            <v>2016</v>
          </cell>
          <cell r="F482">
            <v>2022</v>
          </cell>
          <cell r="G482">
            <v>2022</v>
          </cell>
          <cell r="H482" t="str">
            <v>нд</v>
          </cell>
          <cell r="I482" t="str">
            <v>нд</v>
          </cell>
          <cell r="J482" t="str">
            <v>нд</v>
          </cell>
          <cell r="K482">
            <v>0.20169948000000001</v>
          </cell>
          <cell r="L482">
            <v>1.2637992300000001</v>
          </cell>
          <cell r="M482">
            <v>44228</v>
          </cell>
          <cell r="N482" t="str">
            <v>нд</v>
          </cell>
          <cell r="O482">
            <v>2.088000000000001E-2</v>
          </cell>
          <cell r="P482">
            <v>1.7539899999999999</v>
          </cell>
          <cell r="Q482">
            <v>2.07443</v>
          </cell>
          <cell r="R482">
            <v>1.7539899999999999</v>
          </cell>
          <cell r="S482">
            <v>2.2297099999999999</v>
          </cell>
          <cell r="T482">
            <v>1.43898305</v>
          </cell>
          <cell r="U482">
            <v>1.3433168900000001</v>
          </cell>
          <cell r="V482">
            <v>1.41810305</v>
          </cell>
          <cell r="W482">
            <v>1.41810305</v>
          </cell>
          <cell r="X482">
            <v>1.3224368900000001</v>
          </cell>
          <cell r="Y482">
            <v>0.27173407999999999</v>
          </cell>
          <cell r="Z482">
            <v>0</v>
          </cell>
          <cell r="AA482">
            <v>0</v>
          </cell>
          <cell r="AB482">
            <v>0.27173407999999999</v>
          </cell>
          <cell r="AC482">
            <v>0</v>
          </cell>
          <cell r="AD482">
            <v>0.99495728999999999</v>
          </cell>
          <cell r="AE482">
            <v>0</v>
          </cell>
          <cell r="AF482">
            <v>0</v>
          </cell>
          <cell r="AG482">
            <v>0.99495728999999999</v>
          </cell>
          <cell r="AH482">
            <v>0</v>
          </cell>
          <cell r="AI482">
            <v>1.1463689699999999</v>
          </cell>
          <cell r="AJ482">
            <v>0</v>
          </cell>
          <cell r="AK482">
            <v>0</v>
          </cell>
          <cell r="AL482">
            <v>1.1463689699999999</v>
          </cell>
          <cell r="AM482">
            <v>0</v>
          </cell>
          <cell r="AN482">
            <v>0.32747959999999998</v>
          </cell>
        </row>
        <row r="483">
          <cell r="C483" t="str">
            <v>H_71_ХЭ_5</v>
          </cell>
          <cell r="D483" t="str">
            <v>З</v>
          </cell>
          <cell r="E483">
            <v>2018</v>
          </cell>
          <cell r="F483">
            <v>2020</v>
          </cell>
          <cell r="G483">
            <v>2021</v>
          </cell>
          <cell r="H483" t="str">
            <v>нд</v>
          </cell>
          <cell r="I483" t="str">
            <v>нд</v>
          </cell>
          <cell r="J483" t="str">
            <v>нд</v>
          </cell>
          <cell r="K483" t="str">
            <v>нд</v>
          </cell>
          <cell r="L483" t="str">
            <v>нд</v>
          </cell>
          <cell r="M483" t="str">
            <v>нд</v>
          </cell>
          <cell r="N483" t="str">
            <v>нд</v>
          </cell>
          <cell r="O483">
            <v>0.29700000000000004</v>
          </cell>
          <cell r="P483">
            <v>1.75644</v>
          </cell>
          <cell r="Q483">
            <v>1.9773700000000001</v>
          </cell>
          <cell r="R483">
            <v>1.75644</v>
          </cell>
          <cell r="S483">
            <v>2.0595699999999999</v>
          </cell>
          <cell r="T483">
            <v>0.76779312</v>
          </cell>
          <cell r="U483">
            <v>0.76779312</v>
          </cell>
          <cell r="V483">
            <v>0</v>
          </cell>
          <cell r="W483">
            <v>0</v>
          </cell>
          <cell r="X483">
            <v>0.47079312000000001</v>
          </cell>
          <cell r="Y483">
            <v>0</v>
          </cell>
          <cell r="Z483">
            <v>0</v>
          </cell>
          <cell r="AA483">
            <v>0</v>
          </cell>
          <cell r="AB483">
            <v>0</v>
          </cell>
          <cell r="AC483">
            <v>0</v>
          </cell>
          <cell r="AD483">
            <v>0.47079312000000001</v>
          </cell>
          <cell r="AE483">
            <v>0</v>
          </cell>
          <cell r="AF483">
            <v>0</v>
          </cell>
          <cell r="AG483">
            <v>0.47079312000000001</v>
          </cell>
          <cell r="AH483">
            <v>0</v>
          </cell>
          <cell r="AI483">
            <v>0</v>
          </cell>
          <cell r="AJ483">
            <v>0</v>
          </cell>
          <cell r="AK483">
            <v>0</v>
          </cell>
          <cell r="AL483">
            <v>0</v>
          </cell>
          <cell r="AM483">
            <v>0</v>
          </cell>
          <cell r="AN483">
            <v>0</v>
          </cell>
        </row>
        <row r="484">
          <cell r="C484" t="str">
            <v>I_116м16_АЭ</v>
          </cell>
          <cell r="D484" t="str">
            <v>И</v>
          </cell>
          <cell r="E484">
            <v>2018</v>
          </cell>
          <cell r="F484">
            <v>2022</v>
          </cell>
          <cell r="G484">
            <v>2022</v>
          </cell>
          <cell r="H484" t="str">
            <v>нд</v>
          </cell>
          <cell r="I484" t="str">
            <v>нд</v>
          </cell>
          <cell r="J484" t="str">
            <v>нд</v>
          </cell>
          <cell r="K484" t="str">
            <v>нд</v>
          </cell>
          <cell r="L484" t="str">
            <v>нд</v>
          </cell>
          <cell r="M484" t="str">
            <v>нд</v>
          </cell>
          <cell r="N484" t="str">
            <v>нд</v>
          </cell>
          <cell r="O484">
            <v>5.0000000000000001E-3</v>
          </cell>
          <cell r="P484">
            <v>1.76196</v>
          </cell>
          <cell r="Q484">
            <v>2.0266199999999999</v>
          </cell>
          <cell r="R484">
            <v>1.76196</v>
          </cell>
          <cell r="S484">
            <v>2.2010200000000002</v>
          </cell>
          <cell r="T484">
            <v>0.58779661000000005</v>
          </cell>
          <cell r="U484">
            <v>0.58689661000000004</v>
          </cell>
          <cell r="V484">
            <v>0.58279661000000005</v>
          </cell>
          <cell r="W484">
            <v>0.58279661000000005</v>
          </cell>
          <cell r="X484">
            <v>0.58189661000000004</v>
          </cell>
          <cell r="Y484">
            <v>0.11153018000000001</v>
          </cell>
          <cell r="Z484">
            <v>0</v>
          </cell>
          <cell r="AA484">
            <v>0</v>
          </cell>
          <cell r="AB484">
            <v>0.11153018000000001</v>
          </cell>
          <cell r="AC484">
            <v>0</v>
          </cell>
          <cell r="AD484">
            <v>0.33943969000000002</v>
          </cell>
          <cell r="AE484">
            <v>0</v>
          </cell>
          <cell r="AF484">
            <v>0</v>
          </cell>
          <cell r="AG484">
            <v>0.33943969000000002</v>
          </cell>
          <cell r="AH484">
            <v>0</v>
          </cell>
          <cell r="AI484">
            <v>0.47126643000000001</v>
          </cell>
          <cell r="AJ484">
            <v>0</v>
          </cell>
          <cell r="AK484">
            <v>0</v>
          </cell>
          <cell r="AL484">
            <v>0.47126643000000001</v>
          </cell>
          <cell r="AM484">
            <v>0</v>
          </cell>
          <cell r="AN484">
            <v>0.24245692000000002</v>
          </cell>
        </row>
        <row r="485">
          <cell r="C485" t="str">
            <v>I_1327.4_ОЭ</v>
          </cell>
          <cell r="D485" t="str">
            <v>Н</v>
          </cell>
          <cell r="E485">
            <v>2022</v>
          </cell>
          <cell r="F485">
            <v>2023</v>
          </cell>
          <cell r="G485">
            <v>2023</v>
          </cell>
          <cell r="H485" t="str">
            <v>нд</v>
          </cell>
          <cell r="I485" t="str">
            <v>нд</v>
          </cell>
          <cell r="J485" t="str">
            <v>нд</v>
          </cell>
          <cell r="K485" t="str">
            <v>нд</v>
          </cell>
          <cell r="L485" t="str">
            <v>нд</v>
          </cell>
          <cell r="M485" t="str">
            <v>нд</v>
          </cell>
          <cell r="N485" t="str">
            <v>нд</v>
          </cell>
          <cell r="O485">
            <v>0</v>
          </cell>
          <cell r="P485">
            <v>1.76515</v>
          </cell>
          <cell r="Q485">
            <v>2.25047</v>
          </cell>
          <cell r="R485">
            <v>1.76515</v>
          </cell>
          <cell r="S485">
            <v>2.3679999999999999</v>
          </cell>
          <cell r="T485">
            <v>0.83674320000000002</v>
          </cell>
          <cell r="U485">
            <v>0.83674320000000002</v>
          </cell>
          <cell r="V485">
            <v>0.83674320000000002</v>
          </cell>
          <cell r="W485">
            <v>0.83674320000000002</v>
          </cell>
          <cell r="X485">
            <v>0.83674320000000002</v>
          </cell>
          <cell r="Y485">
            <v>0</v>
          </cell>
          <cell r="Z485">
            <v>0</v>
          </cell>
          <cell r="AA485">
            <v>0</v>
          </cell>
          <cell r="AB485">
            <v>0</v>
          </cell>
          <cell r="AC485">
            <v>0</v>
          </cell>
          <cell r="AD485">
            <v>0</v>
          </cell>
          <cell r="AE485">
            <v>0</v>
          </cell>
          <cell r="AF485">
            <v>0</v>
          </cell>
          <cell r="AG485">
            <v>0</v>
          </cell>
          <cell r="AH485">
            <v>0</v>
          </cell>
          <cell r="AI485">
            <v>6.6938399999999995E-2</v>
          </cell>
          <cell r="AJ485">
            <v>0</v>
          </cell>
          <cell r="AK485">
            <v>0</v>
          </cell>
          <cell r="AL485">
            <v>6.6938399999999995E-2</v>
          </cell>
          <cell r="AM485">
            <v>0</v>
          </cell>
          <cell r="AN485">
            <v>6.6938399999999995E-2</v>
          </cell>
        </row>
        <row r="486">
          <cell r="C486" t="str">
            <v>I_61б1.10_АЭ</v>
          </cell>
          <cell r="D486" t="str">
            <v>И</v>
          </cell>
          <cell r="E486">
            <v>2016</v>
          </cell>
          <cell r="F486">
            <v>2024</v>
          </cell>
          <cell r="G486">
            <v>2024</v>
          </cell>
          <cell r="H486" t="str">
            <v>нд</v>
          </cell>
          <cell r="I486" t="str">
            <v>нд</v>
          </cell>
          <cell r="J486" t="str">
            <v>нд</v>
          </cell>
          <cell r="K486" t="str">
            <v>нд</v>
          </cell>
          <cell r="L486" t="str">
            <v>нд</v>
          </cell>
          <cell r="M486" t="str">
            <v>нд</v>
          </cell>
          <cell r="N486" t="str">
            <v>нд</v>
          </cell>
          <cell r="O486">
            <v>1.3979999999999992E-2</v>
          </cell>
          <cell r="P486">
            <v>1.76694</v>
          </cell>
          <cell r="Q486">
            <v>2.3292000000000002</v>
          </cell>
          <cell r="R486">
            <v>1.76694</v>
          </cell>
          <cell r="S486">
            <v>2.4819100000000001</v>
          </cell>
          <cell r="T486">
            <v>1.43898305</v>
          </cell>
          <cell r="U486">
            <v>1.43880305</v>
          </cell>
          <cell r="V486">
            <v>1.4250030499999999</v>
          </cell>
          <cell r="W486">
            <v>1.4250030499999999</v>
          </cell>
          <cell r="X486">
            <v>1.4248230500000001</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row>
        <row r="487">
          <cell r="C487" t="str">
            <v>J_47.3.2_КуЭ</v>
          </cell>
          <cell r="D487" t="str">
            <v>З</v>
          </cell>
          <cell r="E487">
            <v>2020</v>
          </cell>
          <cell r="F487">
            <v>2020</v>
          </cell>
          <cell r="G487">
            <v>2021</v>
          </cell>
          <cell r="H487" t="str">
            <v>нд</v>
          </cell>
          <cell r="I487" t="str">
            <v>нд</v>
          </cell>
          <cell r="J487" t="str">
            <v>нд</v>
          </cell>
          <cell r="K487" t="str">
            <v>нд</v>
          </cell>
          <cell r="L487" t="str">
            <v>нд</v>
          </cell>
          <cell r="M487" t="str">
            <v>нд</v>
          </cell>
          <cell r="N487" t="str">
            <v>нд</v>
          </cell>
          <cell r="O487">
            <v>0.58469339999999992</v>
          </cell>
          <cell r="P487">
            <v>1.7927</v>
          </cell>
          <cell r="Q487">
            <v>2.1392500000000001</v>
          </cell>
          <cell r="R487">
            <v>1.7927</v>
          </cell>
          <cell r="S487">
            <v>2.0640800000000001</v>
          </cell>
          <cell r="T487">
            <v>1.37764</v>
          </cell>
          <cell r="U487">
            <v>0.59262254999999997</v>
          </cell>
          <cell r="V487">
            <v>0</v>
          </cell>
          <cell r="W487">
            <v>0</v>
          </cell>
          <cell r="X487">
            <v>7.9291499999999994E-3</v>
          </cell>
          <cell r="Y487">
            <v>0</v>
          </cell>
          <cell r="Z487">
            <v>0</v>
          </cell>
          <cell r="AA487">
            <v>0</v>
          </cell>
          <cell r="AB487">
            <v>0</v>
          </cell>
          <cell r="AC487">
            <v>0</v>
          </cell>
          <cell r="AD487">
            <v>7.9291499999999994E-3</v>
          </cell>
          <cell r="AE487">
            <v>0</v>
          </cell>
          <cell r="AF487">
            <v>0</v>
          </cell>
          <cell r="AG487">
            <v>7.9291499999999994E-3</v>
          </cell>
          <cell r="AH487">
            <v>0</v>
          </cell>
          <cell r="AI487">
            <v>0</v>
          </cell>
          <cell r="AJ487">
            <v>0</v>
          </cell>
          <cell r="AK487">
            <v>0</v>
          </cell>
          <cell r="AL487">
            <v>0</v>
          </cell>
          <cell r="AM487">
            <v>0</v>
          </cell>
          <cell r="AN487">
            <v>0</v>
          </cell>
        </row>
        <row r="488">
          <cell r="C488" t="str">
            <v>J_305(1.3)_БЭ</v>
          </cell>
          <cell r="D488" t="str">
            <v>Н</v>
          </cell>
          <cell r="E488">
            <v>2023</v>
          </cell>
          <cell r="F488">
            <v>2024</v>
          </cell>
          <cell r="G488">
            <v>2024</v>
          </cell>
          <cell r="H488" t="str">
            <v>нд</v>
          </cell>
          <cell r="I488" t="str">
            <v>нд</v>
          </cell>
          <cell r="J488" t="str">
            <v>нд</v>
          </cell>
          <cell r="K488" t="str">
            <v>нд</v>
          </cell>
          <cell r="L488" t="str">
            <v>нд</v>
          </cell>
          <cell r="M488" t="str">
            <v>нд</v>
          </cell>
          <cell r="N488" t="str">
            <v>нд</v>
          </cell>
          <cell r="O488">
            <v>0</v>
          </cell>
          <cell r="P488">
            <v>0.96565999999999996</v>
          </cell>
          <cell r="Q488">
            <v>1.2652399999999999</v>
          </cell>
          <cell r="R488">
            <v>1.8</v>
          </cell>
          <cell r="S488">
            <v>2.48048</v>
          </cell>
          <cell r="T488">
            <v>0.14399999999999999</v>
          </cell>
          <cell r="U488">
            <v>0.14399999999999999</v>
          </cell>
          <cell r="V488">
            <v>0.14399999999999999</v>
          </cell>
          <cell r="W488">
            <v>0.14399999999999999</v>
          </cell>
          <cell r="X488">
            <v>0.14399999999999999</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row>
        <row r="489">
          <cell r="C489" t="str">
            <v>I_417_БЭ</v>
          </cell>
          <cell r="D489" t="str">
            <v>И</v>
          </cell>
          <cell r="E489">
            <v>2018</v>
          </cell>
          <cell r="F489">
            <v>2025</v>
          </cell>
          <cell r="G489" t="str">
            <v>нд</v>
          </cell>
          <cell r="H489" t="str">
            <v>нд</v>
          </cell>
          <cell r="I489" t="str">
            <v>нд</v>
          </cell>
          <cell r="J489" t="str">
            <v>нд</v>
          </cell>
          <cell r="K489" t="str">
            <v>нд</v>
          </cell>
          <cell r="L489" t="str">
            <v>нд</v>
          </cell>
          <cell r="M489" t="str">
            <v>нд</v>
          </cell>
          <cell r="N489" t="str">
            <v>нд</v>
          </cell>
          <cell r="O489">
            <v>0.97</v>
          </cell>
          <cell r="P489">
            <v>55.301580000000001</v>
          </cell>
          <cell r="Q489">
            <v>74.208430000000007</v>
          </cell>
          <cell r="R489">
            <v>1.8</v>
          </cell>
          <cell r="S489">
            <v>2.1936499999999999</v>
          </cell>
          <cell r="T489">
            <v>61.954219999999999</v>
          </cell>
          <cell r="U489">
            <v>0.97</v>
          </cell>
          <cell r="V489">
            <v>60.984220000000001</v>
          </cell>
          <cell r="W489">
            <v>60.984220000000001</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row>
        <row r="490">
          <cell r="C490" t="str">
            <v>I_140.1.2_КуЭ</v>
          </cell>
          <cell r="D490" t="str">
            <v>З</v>
          </cell>
          <cell r="E490">
            <v>2019</v>
          </cell>
          <cell r="F490">
            <v>2025</v>
          </cell>
          <cell r="G490">
            <v>2020</v>
          </cell>
          <cell r="H490" t="str">
            <v>нд</v>
          </cell>
          <cell r="I490" t="str">
            <v>нд</v>
          </cell>
          <cell r="J490" t="str">
            <v>нд</v>
          </cell>
          <cell r="K490" t="str">
            <v>нд</v>
          </cell>
          <cell r="L490" t="str">
            <v>нд</v>
          </cell>
          <cell r="M490" t="str">
            <v>нд</v>
          </cell>
          <cell r="N490" t="str">
            <v>нд</v>
          </cell>
          <cell r="O490">
            <v>1.0173404499999998</v>
          </cell>
          <cell r="P490">
            <v>9.9348700000000001</v>
          </cell>
          <cell r="Q490">
            <v>11.437799999999999</v>
          </cell>
          <cell r="R490">
            <v>1.8</v>
          </cell>
          <cell r="S490">
            <v>1.0173404500000001</v>
          </cell>
          <cell r="T490">
            <v>4.0698305100000001</v>
          </cell>
          <cell r="U490">
            <v>1.0173404500000001</v>
          </cell>
          <cell r="V490">
            <v>4.02713331</v>
          </cell>
          <cell r="W490">
            <v>4.02713331</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row>
        <row r="491">
          <cell r="C491" t="str">
            <v>I_140.1.3_КуЭ</v>
          </cell>
          <cell r="D491" t="str">
            <v>З</v>
          </cell>
          <cell r="E491">
            <v>2019</v>
          </cell>
          <cell r="F491">
            <v>2025</v>
          </cell>
          <cell r="G491">
            <v>2020</v>
          </cell>
          <cell r="H491" t="str">
            <v>нд</v>
          </cell>
          <cell r="I491" t="str">
            <v>нд</v>
          </cell>
          <cell r="J491" t="str">
            <v>нд</v>
          </cell>
          <cell r="K491" t="str">
            <v>нд</v>
          </cell>
          <cell r="L491" t="str">
            <v>нд</v>
          </cell>
          <cell r="M491" t="str">
            <v>нд</v>
          </cell>
          <cell r="N491" t="str">
            <v>нд</v>
          </cell>
          <cell r="O491">
            <v>0.89007453999999997</v>
          </cell>
          <cell r="P491">
            <v>6.8529499999999999</v>
          </cell>
          <cell r="Q491">
            <v>7.8896499999999996</v>
          </cell>
          <cell r="R491">
            <v>1.8</v>
          </cell>
          <cell r="S491">
            <v>0.89007453999999997</v>
          </cell>
          <cell r="T491">
            <v>4.4267796600000002</v>
          </cell>
          <cell r="U491">
            <v>0.89007453999999997</v>
          </cell>
          <cell r="V491">
            <v>4.39381106</v>
          </cell>
          <cell r="W491">
            <v>4.39381106</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row>
        <row r="492">
          <cell r="C492" t="str">
            <v>I_102-2н_ЧЭ</v>
          </cell>
          <cell r="D492" t="str">
            <v>П</v>
          </cell>
          <cell r="E492">
            <v>2018</v>
          </cell>
          <cell r="F492">
            <v>2025</v>
          </cell>
          <cell r="G492" t="str">
            <v>нд</v>
          </cell>
          <cell r="H492" t="str">
            <v>нд</v>
          </cell>
          <cell r="I492" t="str">
            <v>нд</v>
          </cell>
          <cell r="J492" t="str">
            <v>нд</v>
          </cell>
          <cell r="K492" t="str">
            <v>нд</v>
          </cell>
          <cell r="L492" t="str">
            <v>нд</v>
          </cell>
          <cell r="M492" t="str">
            <v>нд</v>
          </cell>
          <cell r="N492" t="str">
            <v>нд</v>
          </cell>
          <cell r="O492">
            <v>1.0820000000000001</v>
          </cell>
          <cell r="P492">
            <v>26.11591</v>
          </cell>
          <cell r="Q492">
            <v>29.867090000000001</v>
          </cell>
          <cell r="R492">
            <v>1.8</v>
          </cell>
          <cell r="S492">
            <v>1.8476999999999999</v>
          </cell>
          <cell r="T492">
            <v>17.664814239999998</v>
          </cell>
          <cell r="U492">
            <v>1.0820000000000001</v>
          </cell>
          <cell r="V492">
            <v>16.582814240000001</v>
          </cell>
          <cell r="W492">
            <v>16.582814240000001</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row>
        <row r="493">
          <cell r="C493" t="str">
            <v>I_102-2н-2_ЧЭ</v>
          </cell>
          <cell r="D493" t="str">
            <v>П</v>
          </cell>
          <cell r="E493">
            <v>2018</v>
          </cell>
          <cell r="F493">
            <v>2025</v>
          </cell>
          <cell r="G493" t="str">
            <v>нд</v>
          </cell>
          <cell r="H493" t="str">
            <v>нд</v>
          </cell>
          <cell r="I493" t="str">
            <v>нд</v>
          </cell>
          <cell r="J493" t="str">
            <v>нд</v>
          </cell>
          <cell r="K493" t="str">
            <v>нд</v>
          </cell>
          <cell r="L493" t="str">
            <v>нд</v>
          </cell>
          <cell r="M493" t="str">
            <v>нд</v>
          </cell>
          <cell r="N493" t="str">
            <v>нд</v>
          </cell>
          <cell r="O493">
            <v>1.0569999999999999</v>
          </cell>
          <cell r="P493">
            <v>25.437000000000001</v>
          </cell>
          <cell r="Q493">
            <v>29.090620000000001</v>
          </cell>
          <cell r="R493">
            <v>1.8</v>
          </cell>
          <cell r="S493">
            <v>1.8476999999999999</v>
          </cell>
          <cell r="T493">
            <v>17.25377525</v>
          </cell>
          <cell r="U493">
            <v>1.0569999999999999</v>
          </cell>
          <cell r="V493">
            <v>16.196775250000002</v>
          </cell>
          <cell r="W493">
            <v>16.196775250000002</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row>
        <row r="494">
          <cell r="C494" t="str">
            <v>I_102-2н-6_ЧЭ</v>
          </cell>
          <cell r="D494" t="str">
            <v>П</v>
          </cell>
          <cell r="E494">
            <v>2018</v>
          </cell>
          <cell r="F494">
            <v>2025</v>
          </cell>
          <cell r="G494" t="str">
            <v>нд</v>
          </cell>
          <cell r="H494" t="str">
            <v>нд</v>
          </cell>
          <cell r="I494" t="str">
            <v>нд</v>
          </cell>
          <cell r="J494" t="str">
            <v>нд</v>
          </cell>
          <cell r="K494" t="str">
            <v>нд</v>
          </cell>
          <cell r="L494" t="str">
            <v>нд</v>
          </cell>
          <cell r="M494" t="str">
            <v>нд</v>
          </cell>
          <cell r="N494" t="str">
            <v>нд</v>
          </cell>
          <cell r="O494">
            <v>0.69199999999999995</v>
          </cell>
          <cell r="P494">
            <v>16.5611</v>
          </cell>
          <cell r="Q494">
            <v>18.935780000000001</v>
          </cell>
          <cell r="R494">
            <v>1.8</v>
          </cell>
          <cell r="S494">
            <v>1.8476999999999999</v>
          </cell>
          <cell r="T494">
            <v>10.94445831</v>
          </cell>
          <cell r="U494">
            <v>0.69199999999999995</v>
          </cell>
          <cell r="V494">
            <v>10.25245831</v>
          </cell>
          <cell r="W494">
            <v>10.25245831</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row>
        <row r="495">
          <cell r="C495" t="str">
            <v>I_102-2н-7_ЧЭ</v>
          </cell>
          <cell r="D495" t="str">
            <v>П</v>
          </cell>
          <cell r="E495">
            <v>2018</v>
          </cell>
          <cell r="F495">
            <v>2025</v>
          </cell>
          <cell r="G495" t="str">
            <v>нд</v>
          </cell>
          <cell r="H495" t="str">
            <v>нд</v>
          </cell>
          <cell r="I495" t="str">
            <v>нд</v>
          </cell>
          <cell r="J495" t="str">
            <v>нд</v>
          </cell>
          <cell r="K495" t="str">
            <v>нд</v>
          </cell>
          <cell r="L495" t="str">
            <v>нд</v>
          </cell>
          <cell r="M495" t="str">
            <v>нд</v>
          </cell>
          <cell r="N495" t="str">
            <v>нд</v>
          </cell>
          <cell r="O495">
            <v>0.70499999999999996</v>
          </cell>
          <cell r="P495">
            <v>17.258410000000001</v>
          </cell>
          <cell r="Q495">
            <v>19.732990000000001</v>
          </cell>
          <cell r="R495">
            <v>1.8</v>
          </cell>
          <cell r="S495">
            <v>1.8476999999999999</v>
          </cell>
          <cell r="T495">
            <v>11.14329661</v>
          </cell>
          <cell r="U495">
            <v>0.70499999999999996</v>
          </cell>
          <cell r="V495">
            <v>10.43829661</v>
          </cell>
          <cell r="W495">
            <v>10.43829661</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row>
        <row r="496">
          <cell r="C496" t="str">
            <v>I_1326_ОЭ</v>
          </cell>
          <cell r="D496" t="str">
            <v>С</v>
          </cell>
          <cell r="E496">
            <v>2021</v>
          </cell>
          <cell r="F496">
            <v>2022</v>
          </cell>
          <cell r="G496">
            <v>2022</v>
          </cell>
          <cell r="H496" t="str">
            <v>нд</v>
          </cell>
          <cell r="I496" t="str">
            <v>нд</v>
          </cell>
          <cell r="J496" t="str">
            <v>нд</v>
          </cell>
          <cell r="K496">
            <v>0.21005845000000001</v>
          </cell>
          <cell r="L496">
            <v>1.31259824</v>
          </cell>
          <cell r="M496">
            <v>44317</v>
          </cell>
          <cell r="N496" t="str">
            <v>нд</v>
          </cell>
          <cell r="O496">
            <v>0</v>
          </cell>
          <cell r="P496">
            <v>1.76515</v>
          </cell>
          <cell r="Q496">
            <v>2.17808</v>
          </cell>
          <cell r="R496">
            <v>1.8019099999999999</v>
          </cell>
          <cell r="S496">
            <v>2.3098299999999998</v>
          </cell>
          <cell r="T496">
            <v>0.99182884000000004</v>
          </cell>
          <cell r="U496">
            <v>1.37560295</v>
          </cell>
          <cell r="V496">
            <v>0.99182884000000004</v>
          </cell>
          <cell r="W496">
            <v>0.99182884000000004</v>
          </cell>
          <cell r="X496">
            <v>1.37560295</v>
          </cell>
          <cell r="Y496">
            <v>7.9200000000000007E-2</v>
          </cell>
          <cell r="Z496">
            <v>0</v>
          </cell>
          <cell r="AA496">
            <v>0</v>
          </cell>
          <cell r="AB496">
            <v>7.9200000000000007E-2</v>
          </cell>
          <cell r="AC496">
            <v>0</v>
          </cell>
          <cell r="AD496">
            <v>7.9200000000000007E-2</v>
          </cell>
          <cell r="AE496">
            <v>0</v>
          </cell>
          <cell r="AF496">
            <v>0</v>
          </cell>
          <cell r="AG496">
            <v>7.9200000000000007E-2</v>
          </cell>
          <cell r="AH496">
            <v>0</v>
          </cell>
          <cell r="AI496">
            <v>0.91262884</v>
          </cell>
          <cell r="AJ496">
            <v>0</v>
          </cell>
          <cell r="AK496">
            <v>0</v>
          </cell>
          <cell r="AL496">
            <v>0.91262884</v>
          </cell>
          <cell r="AM496">
            <v>0</v>
          </cell>
          <cell r="AN496">
            <v>1.2964029500000001</v>
          </cell>
        </row>
        <row r="497">
          <cell r="C497" t="str">
            <v>I_61б1.4_АЭ</v>
          </cell>
          <cell r="D497" t="str">
            <v>З</v>
          </cell>
          <cell r="E497">
            <v>2016</v>
          </cell>
          <cell r="F497">
            <v>2021</v>
          </cell>
          <cell r="G497">
            <v>2020</v>
          </cell>
          <cell r="H497" t="str">
            <v>нд</v>
          </cell>
          <cell r="I497" t="str">
            <v>нд</v>
          </cell>
          <cell r="J497" t="str">
            <v>нд</v>
          </cell>
          <cell r="K497">
            <v>0.14237023999999998</v>
          </cell>
          <cell r="L497">
            <v>0.91906476000000004</v>
          </cell>
          <cell r="M497">
            <v>43647</v>
          </cell>
          <cell r="N497" t="str">
            <v>нд</v>
          </cell>
          <cell r="O497">
            <v>0.84443970999999995</v>
          </cell>
          <cell r="P497">
            <v>1.8045</v>
          </cell>
          <cell r="Q497">
            <v>2.0427300000000002</v>
          </cell>
          <cell r="R497">
            <v>1.8045</v>
          </cell>
          <cell r="S497">
            <v>2.08623</v>
          </cell>
          <cell r="T497">
            <v>0.84487999999999996</v>
          </cell>
          <cell r="U497">
            <v>0.84443970999999984</v>
          </cell>
          <cell r="V497">
            <v>4.4029000000000984E-4</v>
          </cell>
          <cell r="W497">
            <v>4.4029000000000984E-4</v>
          </cell>
          <cell r="X497">
            <v>0</v>
          </cell>
          <cell r="Y497">
            <v>4.4028999999999997E-4</v>
          </cell>
          <cell r="Z497">
            <v>0</v>
          </cell>
          <cell r="AA497">
            <v>0</v>
          </cell>
          <cell r="AB497">
            <v>4.4028999999999997E-4</v>
          </cell>
          <cell r="AC497">
            <v>0</v>
          </cell>
          <cell r="AD497">
            <v>0</v>
          </cell>
          <cell r="AE497">
            <v>0</v>
          </cell>
          <cell r="AF497">
            <v>0</v>
          </cell>
          <cell r="AG497">
            <v>0</v>
          </cell>
          <cell r="AH497">
            <v>0</v>
          </cell>
          <cell r="AI497">
            <v>0</v>
          </cell>
          <cell r="AJ497">
            <v>0</v>
          </cell>
          <cell r="AK497">
            <v>0</v>
          </cell>
          <cell r="AL497">
            <v>0</v>
          </cell>
          <cell r="AM497">
            <v>0</v>
          </cell>
          <cell r="AN497">
            <v>0</v>
          </cell>
        </row>
        <row r="498">
          <cell r="C498" t="str">
            <v>I_116ж5_АЭ</v>
          </cell>
          <cell r="D498" t="str">
            <v>И</v>
          </cell>
          <cell r="E498">
            <v>2019</v>
          </cell>
          <cell r="F498">
            <v>2027</v>
          </cell>
          <cell r="G498" t="str">
            <v>нд</v>
          </cell>
          <cell r="H498" t="str">
            <v>нд</v>
          </cell>
          <cell r="I498" t="str">
            <v>нд</v>
          </cell>
          <cell r="J498" t="str">
            <v>нд</v>
          </cell>
          <cell r="K498" t="str">
            <v>нд</v>
          </cell>
          <cell r="L498" t="str">
            <v>нд</v>
          </cell>
          <cell r="M498" t="str">
            <v>нд</v>
          </cell>
          <cell r="N498" t="str">
            <v>нд</v>
          </cell>
          <cell r="O498">
            <v>0.04</v>
          </cell>
          <cell r="P498">
            <v>1.80491</v>
          </cell>
          <cell r="Q498">
            <v>2.0768499999999999</v>
          </cell>
          <cell r="R498">
            <v>1.80491</v>
          </cell>
          <cell r="S498">
            <v>2.9521500000000001</v>
          </cell>
          <cell r="T498">
            <v>1.1633898300000001</v>
          </cell>
          <cell r="U498">
            <v>0.04</v>
          </cell>
          <cell r="V498">
            <v>1.12338983</v>
          </cell>
          <cell r="W498">
            <v>1.12338983</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row>
        <row r="499">
          <cell r="C499" t="str">
            <v>J_325_КЭ</v>
          </cell>
          <cell r="D499" t="str">
            <v>З</v>
          </cell>
          <cell r="E499">
            <v>2018</v>
          </cell>
          <cell r="F499">
            <v>2021</v>
          </cell>
          <cell r="G499">
            <v>2021</v>
          </cell>
          <cell r="H499">
            <v>0.26519377999999999</v>
          </cell>
          <cell r="I499">
            <v>1.6047428500000001</v>
          </cell>
          <cell r="J499" t="str">
            <v xml:space="preserve"> декабрь 2018</v>
          </cell>
          <cell r="K499">
            <v>0.26519377999999999</v>
          </cell>
          <cell r="L499">
            <v>1.6047428500000001</v>
          </cell>
          <cell r="M499">
            <v>43435</v>
          </cell>
          <cell r="N499" t="str">
            <v>нд</v>
          </cell>
          <cell r="O499">
            <v>1.6852020199999997</v>
          </cell>
          <cell r="P499">
            <v>1.82131</v>
          </cell>
          <cell r="Q499">
            <v>1.9992099999999999</v>
          </cell>
          <cell r="R499">
            <v>1.82131</v>
          </cell>
          <cell r="S499">
            <v>1.99526</v>
          </cell>
          <cell r="T499">
            <v>1.66036717</v>
          </cell>
          <cell r="U499">
            <v>1.7575967699999999</v>
          </cell>
          <cell r="V499">
            <v>9.9999999947364415E-9</v>
          </cell>
          <cell r="W499">
            <v>9.9999999947364415E-9</v>
          </cell>
          <cell r="X499">
            <v>7.2394749999999994E-2</v>
          </cell>
          <cell r="Y499">
            <v>1E-8</v>
          </cell>
          <cell r="Z499">
            <v>0</v>
          </cell>
          <cell r="AA499">
            <v>0</v>
          </cell>
          <cell r="AB499">
            <v>1E-8</v>
          </cell>
          <cell r="AC499">
            <v>0</v>
          </cell>
          <cell r="AD499">
            <v>7.2394749999999994E-2</v>
          </cell>
          <cell r="AE499">
            <v>0</v>
          </cell>
          <cell r="AF499">
            <v>0</v>
          </cell>
          <cell r="AG499">
            <v>0</v>
          </cell>
          <cell r="AH499">
            <v>7.2394749999999994E-2</v>
          </cell>
          <cell r="AI499">
            <v>0</v>
          </cell>
          <cell r="AJ499">
            <v>0</v>
          </cell>
          <cell r="AK499">
            <v>0</v>
          </cell>
          <cell r="AL499">
            <v>0</v>
          </cell>
          <cell r="AM499">
            <v>0</v>
          </cell>
          <cell r="AN499">
            <v>0</v>
          </cell>
        </row>
        <row r="500">
          <cell r="C500" t="str">
            <v>K_32.125_КуЭ</v>
          </cell>
          <cell r="D500" t="str">
            <v>Н</v>
          </cell>
          <cell r="E500">
            <v>2021</v>
          </cell>
          <cell r="F500">
            <v>2021</v>
          </cell>
          <cell r="G500">
            <v>2021</v>
          </cell>
          <cell r="H500" t="str">
            <v>нд</v>
          </cell>
          <cell r="I500" t="str">
            <v>нд</v>
          </cell>
          <cell r="J500" t="str">
            <v>нд</v>
          </cell>
          <cell r="K500" t="str">
            <v>нд</v>
          </cell>
          <cell r="L500" t="str">
            <v>нд</v>
          </cell>
          <cell r="M500" t="str">
            <v>нд</v>
          </cell>
          <cell r="N500">
            <v>1.45992E-2</v>
          </cell>
          <cell r="O500">
            <v>0</v>
          </cell>
          <cell r="P500">
            <v>1.8283700000000001</v>
          </cell>
          <cell r="Q500">
            <v>2.1049600000000002</v>
          </cell>
          <cell r="R500">
            <v>1.8283700000000001</v>
          </cell>
          <cell r="S500">
            <v>2.2394099999999999</v>
          </cell>
          <cell r="T500">
            <v>0.16136364</v>
          </cell>
          <cell r="U500">
            <v>0.16136364</v>
          </cell>
          <cell r="V500">
            <v>0.16136364</v>
          </cell>
          <cell r="W500">
            <v>0.16136364</v>
          </cell>
          <cell r="X500">
            <v>0.16136364</v>
          </cell>
          <cell r="Y500">
            <v>0.16136364</v>
          </cell>
          <cell r="Z500">
            <v>0</v>
          </cell>
          <cell r="AA500">
            <v>0</v>
          </cell>
          <cell r="AB500">
            <v>0.16136364</v>
          </cell>
          <cell r="AC500">
            <v>0</v>
          </cell>
          <cell r="AD500">
            <v>0.16136364</v>
          </cell>
          <cell r="AE500">
            <v>0</v>
          </cell>
          <cell r="AF500">
            <v>0</v>
          </cell>
          <cell r="AG500">
            <v>0.16136364</v>
          </cell>
          <cell r="AH500">
            <v>0</v>
          </cell>
          <cell r="AI500">
            <v>0</v>
          </cell>
          <cell r="AJ500">
            <v>0</v>
          </cell>
          <cell r="AK500">
            <v>0</v>
          </cell>
          <cell r="AL500">
            <v>0</v>
          </cell>
          <cell r="AM500">
            <v>0</v>
          </cell>
          <cell r="AN500">
            <v>0</v>
          </cell>
        </row>
        <row r="501">
          <cell r="C501" t="str">
            <v>I_63-8_ЧЭ</v>
          </cell>
          <cell r="D501" t="str">
            <v>З</v>
          </cell>
          <cell r="E501">
            <v>2020</v>
          </cell>
          <cell r="F501">
            <v>2021</v>
          </cell>
          <cell r="G501">
            <v>2021</v>
          </cell>
          <cell r="H501" t="str">
            <v>нд</v>
          </cell>
          <cell r="I501" t="str">
            <v>нд</v>
          </cell>
          <cell r="J501" t="str">
            <v>нд</v>
          </cell>
          <cell r="K501" t="str">
            <v>нд</v>
          </cell>
          <cell r="L501" t="str">
            <v>нд</v>
          </cell>
          <cell r="M501" t="str">
            <v>нд</v>
          </cell>
          <cell r="N501" t="str">
            <v>нд</v>
          </cell>
          <cell r="O501">
            <v>0.33758283</v>
          </cell>
          <cell r="P501">
            <v>1.84205</v>
          </cell>
          <cell r="Q501">
            <v>2.19814</v>
          </cell>
          <cell r="R501">
            <v>1.84205</v>
          </cell>
          <cell r="S501">
            <v>2.2078500000000001</v>
          </cell>
          <cell r="T501">
            <v>1.1696135599999999</v>
          </cell>
          <cell r="U501">
            <v>0.84164775000000003</v>
          </cell>
          <cell r="V501">
            <v>1.1696135599999999</v>
          </cell>
          <cell r="W501">
            <v>1.1696135599999999</v>
          </cell>
          <cell r="X501">
            <v>0.50406492000000003</v>
          </cell>
          <cell r="Y501">
            <v>1.1696135599999999</v>
          </cell>
          <cell r="Z501">
            <v>0</v>
          </cell>
          <cell r="AA501">
            <v>0</v>
          </cell>
          <cell r="AB501">
            <v>1.1696135599999999</v>
          </cell>
          <cell r="AC501">
            <v>0</v>
          </cell>
          <cell r="AD501">
            <v>0.50406492000000003</v>
          </cell>
          <cell r="AE501">
            <v>0</v>
          </cell>
          <cell r="AF501">
            <v>0</v>
          </cell>
          <cell r="AG501">
            <v>0.50406492000000003</v>
          </cell>
          <cell r="AH501">
            <v>0</v>
          </cell>
          <cell r="AI501">
            <v>0</v>
          </cell>
          <cell r="AJ501">
            <v>0</v>
          </cell>
          <cell r="AK501">
            <v>0</v>
          </cell>
          <cell r="AL501">
            <v>0</v>
          </cell>
          <cell r="AM501">
            <v>0</v>
          </cell>
          <cell r="AN501">
            <v>0</v>
          </cell>
        </row>
        <row r="502">
          <cell r="C502" t="str">
            <v>I_1326.6_ОЭ</v>
          </cell>
          <cell r="D502" t="str">
            <v>С</v>
          </cell>
          <cell r="E502">
            <v>2021</v>
          </cell>
          <cell r="F502">
            <v>2022</v>
          </cell>
          <cell r="G502">
            <v>2022</v>
          </cell>
          <cell r="H502" t="str">
            <v>нд</v>
          </cell>
          <cell r="I502" t="str">
            <v>нд</v>
          </cell>
          <cell r="J502" t="str">
            <v>нд</v>
          </cell>
          <cell r="K502">
            <v>0.21072083</v>
          </cell>
          <cell r="L502">
            <v>1.31878845</v>
          </cell>
          <cell r="M502">
            <v>44287</v>
          </cell>
          <cell r="N502" t="str">
            <v>нд</v>
          </cell>
          <cell r="O502">
            <v>0</v>
          </cell>
          <cell r="P502">
            <v>1.8655200000000001</v>
          </cell>
          <cell r="Q502">
            <v>2.30192</v>
          </cell>
          <cell r="R502">
            <v>1.8655200000000001</v>
          </cell>
          <cell r="S502">
            <v>2.3914</v>
          </cell>
          <cell r="T502">
            <v>0.99133680000000002</v>
          </cell>
          <cell r="U502">
            <v>1.3820902900000001</v>
          </cell>
          <cell r="V502">
            <v>0.99133680000000002</v>
          </cell>
          <cell r="W502">
            <v>0.99133680000000002</v>
          </cell>
          <cell r="X502">
            <v>1.3820902900000001</v>
          </cell>
          <cell r="Y502">
            <v>7.9200000000000007E-2</v>
          </cell>
          <cell r="Z502">
            <v>0</v>
          </cell>
          <cell r="AA502">
            <v>0</v>
          </cell>
          <cell r="AB502">
            <v>7.9200000000000007E-2</v>
          </cell>
          <cell r="AC502">
            <v>0</v>
          </cell>
          <cell r="AD502">
            <v>7.9200000000000007E-2</v>
          </cell>
          <cell r="AE502">
            <v>0</v>
          </cell>
          <cell r="AF502">
            <v>0</v>
          </cell>
          <cell r="AG502">
            <v>7.9200000000000007E-2</v>
          </cell>
          <cell r="AH502">
            <v>0</v>
          </cell>
          <cell r="AI502">
            <v>0.91213679999999997</v>
          </cell>
          <cell r="AJ502">
            <v>0</v>
          </cell>
          <cell r="AK502">
            <v>0</v>
          </cell>
          <cell r="AL502">
            <v>0.91213679999999997</v>
          </cell>
          <cell r="AM502">
            <v>0</v>
          </cell>
          <cell r="AN502">
            <v>1.3028902900000001</v>
          </cell>
        </row>
        <row r="503">
          <cell r="C503" t="str">
            <v>I_1326.7_ОЭ</v>
          </cell>
          <cell r="D503" t="str">
            <v>С</v>
          </cell>
          <cell r="E503">
            <v>2021</v>
          </cell>
          <cell r="F503">
            <v>2022</v>
          </cell>
          <cell r="G503">
            <v>2022</v>
          </cell>
          <cell r="H503" t="str">
            <v>нд</v>
          </cell>
          <cell r="I503" t="str">
            <v>нд</v>
          </cell>
          <cell r="J503" t="str">
            <v>нд</v>
          </cell>
          <cell r="K503">
            <v>0.19091568</v>
          </cell>
          <cell r="L503">
            <v>1.2194748399999999</v>
          </cell>
          <cell r="M503">
            <v>44287</v>
          </cell>
          <cell r="N503" t="str">
            <v>нд</v>
          </cell>
          <cell r="O503">
            <v>0</v>
          </cell>
          <cell r="P503">
            <v>1.8655200000000001</v>
          </cell>
          <cell r="Q503">
            <v>2.30192</v>
          </cell>
          <cell r="R503">
            <v>1.8655200000000001</v>
          </cell>
          <cell r="S503">
            <v>2.3908700000000001</v>
          </cell>
          <cell r="T503">
            <v>0.99133680000000002</v>
          </cell>
          <cell r="U503">
            <v>1.27800962</v>
          </cell>
          <cell r="V503">
            <v>0.99133680000000002</v>
          </cell>
          <cell r="W503">
            <v>0.99133680000000002</v>
          </cell>
          <cell r="X503">
            <v>1.27800962</v>
          </cell>
          <cell r="Y503">
            <v>7.9200000000000007E-2</v>
          </cell>
          <cell r="Z503">
            <v>0</v>
          </cell>
          <cell r="AA503">
            <v>0</v>
          </cell>
          <cell r="AB503">
            <v>7.9200000000000007E-2</v>
          </cell>
          <cell r="AC503">
            <v>0</v>
          </cell>
          <cell r="AD503">
            <v>7.9200000000000007E-2</v>
          </cell>
          <cell r="AE503">
            <v>0</v>
          </cell>
          <cell r="AF503">
            <v>0</v>
          </cell>
          <cell r="AG503">
            <v>7.9200000000000007E-2</v>
          </cell>
          <cell r="AH503">
            <v>0</v>
          </cell>
          <cell r="AI503">
            <v>0.91213679999999997</v>
          </cell>
          <cell r="AJ503">
            <v>0</v>
          </cell>
          <cell r="AK503">
            <v>0</v>
          </cell>
          <cell r="AL503">
            <v>0.91213679999999997</v>
          </cell>
          <cell r="AM503">
            <v>0</v>
          </cell>
          <cell r="AN503">
            <v>1.19880962</v>
          </cell>
        </row>
        <row r="504">
          <cell r="C504" t="str">
            <v>I_1327_ОЭ</v>
          </cell>
          <cell r="D504" t="str">
            <v>Н</v>
          </cell>
          <cell r="E504">
            <v>2022</v>
          </cell>
          <cell r="F504">
            <v>2023</v>
          </cell>
          <cell r="G504">
            <v>2023</v>
          </cell>
          <cell r="H504" t="str">
            <v>нд</v>
          </cell>
          <cell r="I504" t="str">
            <v>нд</v>
          </cell>
          <cell r="J504" t="str">
            <v>нд</v>
          </cell>
          <cell r="K504" t="str">
            <v>нд</v>
          </cell>
          <cell r="L504" t="str">
            <v>нд</v>
          </cell>
          <cell r="M504" t="str">
            <v>нд</v>
          </cell>
          <cell r="N504" t="str">
            <v>нд</v>
          </cell>
          <cell r="O504">
            <v>0</v>
          </cell>
          <cell r="P504">
            <v>1.8655200000000001</v>
          </cell>
          <cell r="Q504">
            <v>2.3784399999999999</v>
          </cell>
          <cell r="R504">
            <v>1.8655200000000001</v>
          </cell>
          <cell r="S504">
            <v>2.50265</v>
          </cell>
          <cell r="T504">
            <v>0.83674320000000002</v>
          </cell>
          <cell r="U504">
            <v>0.83674320000000002</v>
          </cell>
          <cell r="V504">
            <v>0.83674320000000002</v>
          </cell>
          <cell r="W504">
            <v>0.83674320000000002</v>
          </cell>
          <cell r="X504">
            <v>0.83674320000000002</v>
          </cell>
          <cell r="Y504">
            <v>0</v>
          </cell>
          <cell r="Z504">
            <v>0</v>
          </cell>
          <cell r="AA504">
            <v>0</v>
          </cell>
          <cell r="AB504">
            <v>0</v>
          </cell>
          <cell r="AC504">
            <v>0</v>
          </cell>
          <cell r="AD504">
            <v>0</v>
          </cell>
          <cell r="AE504">
            <v>0</v>
          </cell>
          <cell r="AF504">
            <v>0</v>
          </cell>
          <cell r="AG504">
            <v>0</v>
          </cell>
          <cell r="AH504">
            <v>0</v>
          </cell>
          <cell r="AI504">
            <v>6.6938399999999995E-2</v>
          </cell>
          <cell r="AJ504">
            <v>0</v>
          </cell>
          <cell r="AK504">
            <v>0</v>
          </cell>
          <cell r="AL504">
            <v>6.6938399999999995E-2</v>
          </cell>
          <cell r="AM504">
            <v>0</v>
          </cell>
          <cell r="AN504">
            <v>6.6938399999999995E-2</v>
          </cell>
        </row>
        <row r="505">
          <cell r="C505" t="str">
            <v>I_1328.7_ОЭ</v>
          </cell>
          <cell r="D505" t="str">
            <v>Н</v>
          </cell>
          <cell r="E505">
            <v>2023</v>
          </cell>
          <cell r="F505">
            <v>2024</v>
          </cell>
          <cell r="G505">
            <v>2024</v>
          </cell>
          <cell r="H505" t="str">
            <v>нд</v>
          </cell>
          <cell r="I505" t="str">
            <v>нд</v>
          </cell>
          <cell r="J505" t="str">
            <v>нд</v>
          </cell>
          <cell r="K505" t="str">
            <v>нд</v>
          </cell>
          <cell r="L505" t="str">
            <v>нд</v>
          </cell>
          <cell r="M505" t="str">
            <v>нд</v>
          </cell>
          <cell r="N505" t="str">
            <v>нд</v>
          </cell>
          <cell r="O505">
            <v>0</v>
          </cell>
          <cell r="P505">
            <v>1.8655200000000001</v>
          </cell>
          <cell r="Q505">
            <v>2.4749099999999999</v>
          </cell>
          <cell r="R505">
            <v>1.8655200000000001</v>
          </cell>
          <cell r="S505">
            <v>2.6203599999999998</v>
          </cell>
          <cell r="T505">
            <v>0.98085239999999996</v>
          </cell>
          <cell r="U505">
            <v>0.98085239999999996</v>
          </cell>
          <cell r="V505">
            <v>0.98085239999999996</v>
          </cell>
          <cell r="W505">
            <v>0.98085239999999996</v>
          </cell>
          <cell r="X505">
            <v>0.98085239999999996</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row>
        <row r="506">
          <cell r="C506" t="str">
            <v>J_773_КЭ</v>
          </cell>
          <cell r="D506" t="str">
            <v>Н</v>
          </cell>
          <cell r="E506">
            <v>2019</v>
          </cell>
          <cell r="F506">
            <v>2021</v>
          </cell>
          <cell r="G506">
            <v>2021</v>
          </cell>
          <cell r="H506" t="str">
            <v>нд</v>
          </cell>
          <cell r="I506" t="str">
            <v>нд</v>
          </cell>
          <cell r="J506" t="str">
            <v>нд</v>
          </cell>
          <cell r="K506" t="str">
            <v>нд</v>
          </cell>
          <cell r="L506" t="str">
            <v>нд</v>
          </cell>
          <cell r="M506" t="str">
            <v>нд</v>
          </cell>
          <cell r="N506" t="str">
            <v>нд</v>
          </cell>
          <cell r="O506">
            <v>0.20107306</v>
          </cell>
          <cell r="P506">
            <v>1.9169</v>
          </cell>
          <cell r="Q506">
            <v>2.1954799999999999</v>
          </cell>
          <cell r="R506">
            <v>1.9169</v>
          </cell>
          <cell r="S506">
            <v>2.3070900000000001</v>
          </cell>
          <cell r="T506">
            <v>1.21541396</v>
          </cell>
          <cell r="U506">
            <v>1.2127993500000001</v>
          </cell>
          <cell r="V506">
            <v>1.0236948300000002</v>
          </cell>
          <cell r="W506">
            <v>1.0236948300000002</v>
          </cell>
          <cell r="X506">
            <v>1.0117262899999999</v>
          </cell>
          <cell r="Y506">
            <v>1.0236948299999999</v>
          </cell>
          <cell r="Z506">
            <v>0</v>
          </cell>
          <cell r="AA506">
            <v>0</v>
          </cell>
          <cell r="AB506">
            <v>1.0236948299999999</v>
          </cell>
          <cell r="AC506">
            <v>0</v>
          </cell>
          <cell r="AD506">
            <v>1.0117262899999999</v>
          </cell>
          <cell r="AE506">
            <v>0</v>
          </cell>
          <cell r="AF506">
            <v>0</v>
          </cell>
          <cell r="AG506">
            <v>1.0117262899999999</v>
          </cell>
          <cell r="AH506">
            <v>0</v>
          </cell>
          <cell r="AI506">
            <v>0</v>
          </cell>
          <cell r="AJ506">
            <v>0</v>
          </cell>
          <cell r="AK506">
            <v>0</v>
          </cell>
          <cell r="AL506">
            <v>0</v>
          </cell>
          <cell r="AM506">
            <v>0</v>
          </cell>
          <cell r="AN506">
            <v>0</v>
          </cell>
        </row>
        <row r="507">
          <cell r="C507" t="str">
            <v>J_19ж1_АЭ</v>
          </cell>
          <cell r="D507" t="str">
            <v>Н</v>
          </cell>
          <cell r="E507">
            <v>2024</v>
          </cell>
          <cell r="F507">
            <v>2025</v>
          </cell>
          <cell r="G507">
            <v>2025</v>
          </cell>
          <cell r="H507" t="str">
            <v>нд</v>
          </cell>
          <cell r="I507" t="str">
            <v>нд</v>
          </cell>
          <cell r="J507" t="str">
            <v>нд</v>
          </cell>
          <cell r="K507" t="str">
            <v>нд</v>
          </cell>
          <cell r="L507" t="str">
            <v>нд</v>
          </cell>
          <cell r="M507" t="str">
            <v>нд</v>
          </cell>
          <cell r="N507" t="str">
            <v>нд</v>
          </cell>
          <cell r="O507">
            <v>0</v>
          </cell>
          <cell r="P507">
            <v>1.9367799999999999</v>
          </cell>
          <cell r="Q507">
            <v>2.6683400000000002</v>
          </cell>
          <cell r="R507">
            <v>1.9367799999999999</v>
          </cell>
          <cell r="S507">
            <v>2.8093900000000001</v>
          </cell>
          <cell r="T507">
            <v>1.5905400000000001</v>
          </cell>
          <cell r="U507">
            <v>1.5905400000000001</v>
          </cell>
          <cell r="V507">
            <v>1.5905400000000001</v>
          </cell>
          <cell r="W507">
            <v>1.5905400000000001</v>
          </cell>
          <cell r="X507">
            <v>1.5905400000000001</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row>
        <row r="508">
          <cell r="C508" t="str">
            <v>J_100с3_ГАЭС</v>
          </cell>
          <cell r="D508" t="str">
            <v>С</v>
          </cell>
          <cell r="E508">
            <v>2019</v>
          </cell>
          <cell r="F508">
            <v>2020</v>
          </cell>
          <cell r="G508">
            <v>2021</v>
          </cell>
          <cell r="H508">
            <v>0.47140798</v>
          </cell>
          <cell r="I508">
            <v>2.07700459</v>
          </cell>
          <cell r="J508">
            <v>43800</v>
          </cell>
          <cell r="K508">
            <v>0.56799527000000005</v>
          </cell>
          <cell r="L508">
            <v>2.2681528000000002</v>
          </cell>
          <cell r="M508">
            <v>43800</v>
          </cell>
          <cell r="N508" t="str">
            <v>нд</v>
          </cell>
          <cell r="O508">
            <v>2.478938E-2</v>
          </cell>
          <cell r="P508">
            <v>1.9520599999999999</v>
          </cell>
          <cell r="Q508">
            <v>2.13157</v>
          </cell>
          <cell r="R508">
            <v>1.9520599999999999</v>
          </cell>
          <cell r="S508">
            <v>2.2617400000000001</v>
          </cell>
          <cell r="T508">
            <v>2.0527932</v>
          </cell>
          <cell r="U508">
            <v>2.0527932</v>
          </cell>
          <cell r="V508">
            <v>0</v>
          </cell>
          <cell r="W508">
            <v>0</v>
          </cell>
          <cell r="X508">
            <v>2.0280038199999999</v>
          </cell>
          <cell r="Y508">
            <v>0</v>
          </cell>
          <cell r="Z508">
            <v>0</v>
          </cell>
          <cell r="AA508">
            <v>0</v>
          </cell>
          <cell r="AB508">
            <v>0</v>
          </cell>
          <cell r="AC508">
            <v>0</v>
          </cell>
          <cell r="AD508">
            <v>2.0280038199999999</v>
          </cell>
          <cell r="AE508">
            <v>0</v>
          </cell>
          <cell r="AF508">
            <v>0</v>
          </cell>
          <cell r="AG508">
            <v>0</v>
          </cell>
          <cell r="AH508">
            <v>2.0280038199999999</v>
          </cell>
          <cell r="AI508">
            <v>0</v>
          </cell>
          <cell r="AJ508">
            <v>0</v>
          </cell>
          <cell r="AK508">
            <v>0</v>
          </cell>
          <cell r="AL508">
            <v>0</v>
          </cell>
          <cell r="AM508">
            <v>0</v>
          </cell>
          <cell r="AN508">
            <v>0</v>
          </cell>
        </row>
        <row r="509">
          <cell r="C509" t="str">
            <v>I_1320_ОЭ</v>
          </cell>
          <cell r="D509" t="str">
            <v>Н</v>
          </cell>
          <cell r="E509">
            <v>2022</v>
          </cell>
          <cell r="F509">
            <v>2023</v>
          </cell>
          <cell r="G509">
            <v>2023</v>
          </cell>
          <cell r="H509" t="str">
            <v>нд</v>
          </cell>
          <cell r="I509" t="str">
            <v>нд</v>
          </cell>
          <cell r="J509" t="str">
            <v>нд</v>
          </cell>
          <cell r="K509" t="str">
            <v>нд</v>
          </cell>
          <cell r="L509" t="str">
            <v>нд</v>
          </cell>
          <cell r="M509" t="str">
            <v>нд</v>
          </cell>
          <cell r="N509" t="str">
            <v>нд</v>
          </cell>
          <cell r="O509">
            <v>0</v>
          </cell>
          <cell r="P509">
            <v>1.95242</v>
          </cell>
          <cell r="Q509">
            <v>2.3882300000000001</v>
          </cell>
          <cell r="R509">
            <v>1.95242</v>
          </cell>
          <cell r="S509">
            <v>2.5932499999999998</v>
          </cell>
          <cell r="T509">
            <v>2.01434237</v>
          </cell>
          <cell r="U509">
            <v>2.01434237</v>
          </cell>
          <cell r="V509">
            <v>2.01434237</v>
          </cell>
          <cell r="W509">
            <v>2.01434237</v>
          </cell>
          <cell r="X509">
            <v>2.01434237</v>
          </cell>
          <cell r="Y509">
            <v>0</v>
          </cell>
          <cell r="Z509">
            <v>0</v>
          </cell>
          <cell r="AA509">
            <v>0</v>
          </cell>
          <cell r="AB509">
            <v>0</v>
          </cell>
          <cell r="AC509">
            <v>0</v>
          </cell>
          <cell r="AD509">
            <v>0</v>
          </cell>
          <cell r="AE509">
            <v>0</v>
          </cell>
          <cell r="AF509">
            <v>0</v>
          </cell>
          <cell r="AG509">
            <v>0</v>
          </cell>
          <cell r="AH509">
            <v>0</v>
          </cell>
          <cell r="AI509">
            <v>0.6</v>
          </cell>
          <cell r="AJ509">
            <v>0</v>
          </cell>
          <cell r="AK509">
            <v>0</v>
          </cell>
          <cell r="AL509">
            <v>0.6</v>
          </cell>
          <cell r="AM509">
            <v>0</v>
          </cell>
          <cell r="AN509">
            <v>0.6</v>
          </cell>
        </row>
        <row r="510">
          <cell r="C510" t="str">
            <v>J_783_КЭ</v>
          </cell>
          <cell r="D510" t="str">
            <v>Н</v>
          </cell>
          <cell r="E510">
            <v>2019</v>
          </cell>
          <cell r="F510">
            <v>2020</v>
          </cell>
          <cell r="G510">
            <v>2021</v>
          </cell>
          <cell r="H510" t="str">
            <v>нд</v>
          </cell>
          <cell r="I510" t="str">
            <v>нд</v>
          </cell>
          <cell r="J510" t="str">
            <v>нд</v>
          </cell>
          <cell r="K510" t="str">
            <v>нд</v>
          </cell>
          <cell r="L510" t="str">
            <v>нд</v>
          </cell>
          <cell r="M510" t="str">
            <v>нд</v>
          </cell>
          <cell r="N510" t="str">
            <v>нд</v>
          </cell>
          <cell r="O510">
            <v>0.22024357999999997</v>
          </cell>
          <cell r="P510">
            <v>1.9531400000000001</v>
          </cell>
          <cell r="Q510">
            <v>2.1327600000000002</v>
          </cell>
          <cell r="R510">
            <v>1.9531400000000001</v>
          </cell>
          <cell r="S510">
            <v>2.25928</v>
          </cell>
          <cell r="T510">
            <v>0.441</v>
          </cell>
          <cell r="U510">
            <v>0.25497627999999994</v>
          </cell>
          <cell r="V510">
            <v>0</v>
          </cell>
          <cell r="W510">
            <v>0</v>
          </cell>
          <cell r="X510">
            <v>3.4732699999999998E-2</v>
          </cell>
          <cell r="Y510">
            <v>0</v>
          </cell>
          <cell r="Z510">
            <v>0</v>
          </cell>
          <cell r="AA510">
            <v>0</v>
          </cell>
          <cell r="AB510">
            <v>0</v>
          </cell>
          <cell r="AC510">
            <v>0</v>
          </cell>
          <cell r="AD510">
            <v>3.4732699999999998E-2</v>
          </cell>
          <cell r="AE510">
            <v>0</v>
          </cell>
          <cell r="AF510">
            <v>0</v>
          </cell>
          <cell r="AG510">
            <v>3.4732699999999998E-2</v>
          </cell>
          <cell r="AH510">
            <v>0</v>
          </cell>
          <cell r="AI510">
            <v>0</v>
          </cell>
          <cell r="AJ510">
            <v>0</v>
          </cell>
          <cell r="AK510">
            <v>0</v>
          </cell>
          <cell r="AL510">
            <v>0</v>
          </cell>
          <cell r="AM510">
            <v>0</v>
          </cell>
          <cell r="AN510">
            <v>0</v>
          </cell>
        </row>
        <row r="511">
          <cell r="C511" t="str">
            <v>J_303(1.2)_БЭ</v>
          </cell>
          <cell r="D511" t="str">
            <v>Н</v>
          </cell>
          <cell r="E511">
            <v>2021</v>
          </cell>
          <cell r="F511">
            <v>2023</v>
          </cell>
          <cell r="G511">
            <v>2023</v>
          </cell>
          <cell r="H511" t="str">
            <v>нд</v>
          </cell>
          <cell r="I511" t="str">
            <v>нд</v>
          </cell>
          <cell r="J511" t="str">
            <v>нд</v>
          </cell>
          <cell r="K511" t="str">
            <v>нд</v>
          </cell>
          <cell r="L511" t="str">
            <v>нд</v>
          </cell>
          <cell r="M511" t="str">
            <v>нд</v>
          </cell>
          <cell r="N511" t="str">
            <v>нд</v>
          </cell>
          <cell r="O511">
            <v>0</v>
          </cell>
          <cell r="P511">
            <v>1.9601</v>
          </cell>
          <cell r="Q511">
            <v>2.4160200000000001</v>
          </cell>
          <cell r="R511">
            <v>1.9601</v>
          </cell>
          <cell r="S511">
            <v>2.5052500000000002</v>
          </cell>
          <cell r="T511">
            <v>2.2488000000000001</v>
          </cell>
          <cell r="U511">
            <v>2.2488000000000001</v>
          </cell>
          <cell r="V511">
            <v>2.2488000000000001</v>
          </cell>
          <cell r="W511">
            <v>2.2488000000000001</v>
          </cell>
          <cell r="X511">
            <v>2.2488000000000001</v>
          </cell>
          <cell r="Y511">
            <v>0.75239999999999996</v>
          </cell>
          <cell r="Z511">
            <v>0</v>
          </cell>
          <cell r="AA511">
            <v>0</v>
          </cell>
          <cell r="AB511">
            <v>0.75239999999999996</v>
          </cell>
          <cell r="AC511">
            <v>0</v>
          </cell>
          <cell r="AD511">
            <v>0.75239999999999996</v>
          </cell>
          <cell r="AE511">
            <v>0</v>
          </cell>
          <cell r="AF511">
            <v>0</v>
          </cell>
          <cell r="AG511">
            <v>0.75239999999999996</v>
          </cell>
          <cell r="AH511">
            <v>0</v>
          </cell>
          <cell r="AI511">
            <v>1.0164</v>
          </cell>
          <cell r="AJ511">
            <v>0</v>
          </cell>
          <cell r="AK511">
            <v>0</v>
          </cell>
          <cell r="AL511">
            <v>1.0164</v>
          </cell>
          <cell r="AM511">
            <v>0</v>
          </cell>
          <cell r="AN511">
            <v>1.0164</v>
          </cell>
        </row>
        <row r="512">
          <cell r="C512" t="str">
            <v>J_109-10_ЧЭ</v>
          </cell>
          <cell r="D512" t="str">
            <v>З</v>
          </cell>
          <cell r="E512">
            <v>2020</v>
          </cell>
          <cell r="F512">
            <v>2020</v>
          </cell>
          <cell r="G512">
            <v>2021</v>
          </cell>
          <cell r="H512" t="str">
            <v>нд</v>
          </cell>
          <cell r="I512" t="str">
            <v>нд</v>
          </cell>
          <cell r="J512" t="str">
            <v>нд</v>
          </cell>
          <cell r="K512">
            <v>2.972203E-2</v>
          </cell>
          <cell r="L512">
            <v>0.27799576999999998</v>
          </cell>
          <cell r="M512">
            <v>44153</v>
          </cell>
          <cell r="N512" t="str">
            <v>нд</v>
          </cell>
          <cell r="O512">
            <v>7.3525770000000004E-2</v>
          </cell>
          <cell r="P512">
            <v>1.96061</v>
          </cell>
          <cell r="Q512">
            <v>2.2572199999999998</v>
          </cell>
          <cell r="R512">
            <v>1.96061</v>
          </cell>
          <cell r="S512">
            <v>2.3674200000000001</v>
          </cell>
          <cell r="T512">
            <v>7.7240340000000005E-2</v>
          </cell>
          <cell r="U512">
            <v>0.27799577000000003</v>
          </cell>
          <cell r="V512">
            <v>0</v>
          </cell>
          <cell r="W512">
            <v>0</v>
          </cell>
          <cell r="X512">
            <v>0.20447000000000001</v>
          </cell>
          <cell r="Y512">
            <v>0</v>
          </cell>
          <cell r="Z512">
            <v>0</v>
          </cell>
          <cell r="AA512">
            <v>0</v>
          </cell>
          <cell r="AB512">
            <v>0</v>
          </cell>
          <cell r="AC512">
            <v>0</v>
          </cell>
          <cell r="AD512">
            <v>0.20447000000000001</v>
          </cell>
          <cell r="AE512">
            <v>0</v>
          </cell>
          <cell r="AF512">
            <v>0</v>
          </cell>
          <cell r="AG512">
            <v>0.20447000000000001</v>
          </cell>
          <cell r="AH512">
            <v>0</v>
          </cell>
          <cell r="AI512">
            <v>0</v>
          </cell>
          <cell r="AJ512">
            <v>0</v>
          </cell>
          <cell r="AK512">
            <v>0</v>
          </cell>
          <cell r="AL512">
            <v>0</v>
          </cell>
          <cell r="AM512">
            <v>0</v>
          </cell>
          <cell r="AN512">
            <v>0</v>
          </cell>
        </row>
        <row r="513">
          <cell r="C513" t="str">
            <v>J_109-11_ЧЭ</v>
          </cell>
          <cell r="D513" t="str">
            <v>И</v>
          </cell>
          <cell r="E513">
            <v>2020</v>
          </cell>
          <cell r="F513">
            <v>2020</v>
          </cell>
          <cell r="G513">
            <v>2021</v>
          </cell>
          <cell r="H513" t="str">
            <v>нд</v>
          </cell>
          <cell r="I513" t="str">
            <v>нд</v>
          </cell>
          <cell r="J513" t="str">
            <v>нд</v>
          </cell>
          <cell r="K513">
            <v>5.6409620000000001E-2</v>
          </cell>
          <cell r="L513">
            <v>0.41325653000000001</v>
          </cell>
          <cell r="M513">
            <v>44154</v>
          </cell>
          <cell r="N513" t="str">
            <v>нд</v>
          </cell>
          <cell r="O513">
            <v>4.0580790000000033E-2</v>
          </cell>
          <cell r="P513">
            <v>1.96061</v>
          </cell>
          <cell r="Q513">
            <v>2.25719</v>
          </cell>
          <cell r="R513">
            <v>1.96061</v>
          </cell>
          <cell r="S513">
            <v>2.3887299999999998</v>
          </cell>
          <cell r="T513">
            <v>0.27949831000000003</v>
          </cell>
          <cell r="U513">
            <v>0.41325653000000001</v>
          </cell>
          <cell r="V513">
            <v>0</v>
          </cell>
          <cell r="W513">
            <v>0</v>
          </cell>
          <cell r="X513">
            <v>0.37267573999999998</v>
          </cell>
          <cell r="Y513">
            <v>0</v>
          </cell>
          <cell r="Z513">
            <v>0</v>
          </cell>
          <cell r="AA513">
            <v>0</v>
          </cell>
          <cell r="AB513">
            <v>0</v>
          </cell>
          <cell r="AC513">
            <v>0</v>
          </cell>
          <cell r="AD513">
            <v>0.37267573999999998</v>
          </cell>
          <cell r="AE513">
            <v>0</v>
          </cell>
          <cell r="AF513">
            <v>0</v>
          </cell>
          <cell r="AG513">
            <v>0.37267573999999998</v>
          </cell>
          <cell r="AH513">
            <v>0</v>
          </cell>
          <cell r="AI513">
            <v>0</v>
          </cell>
          <cell r="AJ513">
            <v>0</v>
          </cell>
          <cell r="AK513">
            <v>0</v>
          </cell>
          <cell r="AL513">
            <v>0</v>
          </cell>
          <cell r="AM513">
            <v>0</v>
          </cell>
          <cell r="AN513">
            <v>0</v>
          </cell>
        </row>
        <row r="514">
          <cell r="C514" t="str">
            <v>J_109-19_ЧЭ</v>
          </cell>
          <cell r="D514" t="str">
            <v>Н</v>
          </cell>
          <cell r="E514">
            <v>2021</v>
          </cell>
          <cell r="F514">
            <v>2022</v>
          </cell>
          <cell r="G514">
            <v>2022</v>
          </cell>
          <cell r="H514" t="str">
            <v>нд</v>
          </cell>
          <cell r="I514" t="str">
            <v>нд</v>
          </cell>
          <cell r="J514" t="str">
            <v>нд</v>
          </cell>
          <cell r="K514" t="str">
            <v>нд</v>
          </cell>
          <cell r="L514" t="str">
            <v>нд</v>
          </cell>
          <cell r="M514" t="str">
            <v>нд</v>
          </cell>
          <cell r="N514" t="str">
            <v>нд</v>
          </cell>
          <cell r="O514">
            <v>0</v>
          </cell>
          <cell r="P514">
            <v>1.96061</v>
          </cell>
          <cell r="Q514">
            <v>2.3647200000000002</v>
          </cell>
          <cell r="R514">
            <v>1.96061</v>
          </cell>
          <cell r="S514">
            <v>2.4357700000000002</v>
          </cell>
          <cell r="T514">
            <v>0.91491458000000003</v>
          </cell>
          <cell r="U514">
            <v>0.91491458000000003</v>
          </cell>
          <cell r="V514">
            <v>0.91491458000000003</v>
          </cell>
          <cell r="W514">
            <v>0.91491458000000003</v>
          </cell>
          <cell r="X514">
            <v>0.91491458000000003</v>
          </cell>
          <cell r="Y514">
            <v>0.64967390000000003</v>
          </cell>
          <cell r="Z514">
            <v>0</v>
          </cell>
          <cell r="AA514">
            <v>0</v>
          </cell>
          <cell r="AB514">
            <v>0.64967390000000003</v>
          </cell>
          <cell r="AC514">
            <v>0</v>
          </cell>
          <cell r="AD514">
            <v>0.64967390000000003</v>
          </cell>
          <cell r="AE514">
            <v>0</v>
          </cell>
          <cell r="AF514">
            <v>0</v>
          </cell>
          <cell r="AG514">
            <v>0.64967390000000003</v>
          </cell>
          <cell r="AH514">
            <v>0</v>
          </cell>
          <cell r="AI514">
            <v>0.26524068000000001</v>
          </cell>
          <cell r="AJ514">
            <v>0</v>
          </cell>
          <cell r="AK514">
            <v>0</v>
          </cell>
          <cell r="AL514">
            <v>0.26524068000000001</v>
          </cell>
          <cell r="AM514">
            <v>0</v>
          </cell>
          <cell r="AN514">
            <v>0.26524068000000001</v>
          </cell>
        </row>
        <row r="515">
          <cell r="C515" t="str">
            <v>J_109-8_ЧЭ</v>
          </cell>
          <cell r="D515" t="str">
            <v>И</v>
          </cell>
          <cell r="E515">
            <v>2020</v>
          </cell>
          <cell r="F515">
            <v>2020</v>
          </cell>
          <cell r="G515">
            <v>2021</v>
          </cell>
          <cell r="H515" t="str">
            <v>нд</v>
          </cell>
          <cell r="I515" t="str">
            <v>нд</v>
          </cell>
          <cell r="J515" t="str">
            <v>нд</v>
          </cell>
          <cell r="K515" t="str">
            <v>нд</v>
          </cell>
          <cell r="L515" t="str">
            <v>нд</v>
          </cell>
          <cell r="M515" t="str">
            <v>нд</v>
          </cell>
          <cell r="N515" t="str">
            <v>нд</v>
          </cell>
          <cell r="O515">
            <v>4.5213930000000013E-2</v>
          </cell>
          <cell r="P515">
            <v>1.96061</v>
          </cell>
          <cell r="Q515">
            <v>2.2572100000000002</v>
          </cell>
          <cell r="R515">
            <v>1.96061</v>
          </cell>
          <cell r="S515">
            <v>2.3863799999999999</v>
          </cell>
          <cell r="T515">
            <v>0.41483999999999999</v>
          </cell>
          <cell r="U515">
            <v>0.38813558000000004</v>
          </cell>
          <cell r="V515">
            <v>0</v>
          </cell>
          <cell r="W515">
            <v>0</v>
          </cell>
          <cell r="X515">
            <v>0.34292165000000002</v>
          </cell>
          <cell r="Y515">
            <v>0</v>
          </cell>
          <cell r="Z515">
            <v>0</v>
          </cell>
          <cell r="AA515">
            <v>0</v>
          </cell>
          <cell r="AB515">
            <v>0</v>
          </cell>
          <cell r="AC515">
            <v>0</v>
          </cell>
          <cell r="AD515">
            <v>0.34292165000000002</v>
          </cell>
          <cell r="AE515">
            <v>0</v>
          </cell>
          <cell r="AF515">
            <v>0</v>
          </cell>
          <cell r="AG515">
            <v>0.34292165000000002</v>
          </cell>
          <cell r="AH515">
            <v>0</v>
          </cell>
          <cell r="AI515">
            <v>0</v>
          </cell>
          <cell r="AJ515">
            <v>0</v>
          </cell>
          <cell r="AK515">
            <v>0</v>
          </cell>
          <cell r="AL515">
            <v>0</v>
          </cell>
          <cell r="AM515">
            <v>0</v>
          </cell>
          <cell r="AN515">
            <v>0</v>
          </cell>
        </row>
        <row r="516">
          <cell r="C516" t="str">
            <v>J_109-9_ЧЭ</v>
          </cell>
          <cell r="D516" t="str">
            <v>И</v>
          </cell>
          <cell r="E516">
            <v>2020</v>
          </cell>
          <cell r="F516">
            <v>2020</v>
          </cell>
          <cell r="G516">
            <v>2021</v>
          </cell>
          <cell r="H516" t="str">
            <v>нд</v>
          </cell>
          <cell r="I516" t="str">
            <v>нд</v>
          </cell>
          <cell r="J516" t="str">
            <v>нд</v>
          </cell>
          <cell r="K516" t="str">
            <v>нд</v>
          </cell>
          <cell r="L516" t="str">
            <v>нд</v>
          </cell>
          <cell r="M516" t="str">
            <v>нд</v>
          </cell>
          <cell r="N516" t="str">
            <v>нд</v>
          </cell>
          <cell r="O516">
            <v>1.8217650000000002E-2</v>
          </cell>
          <cell r="P516">
            <v>1.96061</v>
          </cell>
          <cell r="Q516">
            <v>2.2572100000000002</v>
          </cell>
          <cell r="R516">
            <v>1.96061</v>
          </cell>
          <cell r="S516">
            <v>2.36653</v>
          </cell>
          <cell r="T516">
            <v>0.18880983000000001</v>
          </cell>
          <cell r="U516">
            <v>6.7217650000000004E-2</v>
          </cell>
          <cell r="V516">
            <v>0</v>
          </cell>
          <cell r="W516">
            <v>0</v>
          </cell>
          <cell r="X516">
            <v>4.9000000000000002E-2</v>
          </cell>
          <cell r="Y516">
            <v>0</v>
          </cell>
          <cell r="Z516">
            <v>0</v>
          </cell>
          <cell r="AA516">
            <v>0</v>
          </cell>
          <cell r="AB516">
            <v>0</v>
          </cell>
          <cell r="AC516">
            <v>0</v>
          </cell>
          <cell r="AD516">
            <v>4.9000000000000002E-2</v>
          </cell>
          <cell r="AE516">
            <v>0</v>
          </cell>
          <cell r="AF516">
            <v>0</v>
          </cell>
          <cell r="AG516">
            <v>4.9000000000000002E-2</v>
          </cell>
          <cell r="AH516">
            <v>0</v>
          </cell>
          <cell r="AI516">
            <v>0</v>
          </cell>
          <cell r="AJ516">
            <v>0</v>
          </cell>
          <cell r="AK516">
            <v>0</v>
          </cell>
          <cell r="AL516">
            <v>0</v>
          </cell>
          <cell r="AM516">
            <v>0</v>
          </cell>
          <cell r="AN516">
            <v>0</v>
          </cell>
        </row>
        <row r="517">
          <cell r="C517" t="str">
            <v>I_1328.6_ОЭ</v>
          </cell>
          <cell r="D517" t="str">
            <v>Н</v>
          </cell>
          <cell r="E517">
            <v>2023</v>
          </cell>
          <cell r="F517">
            <v>2024</v>
          </cell>
          <cell r="G517">
            <v>2024</v>
          </cell>
          <cell r="H517" t="str">
            <v>нд</v>
          </cell>
          <cell r="I517" t="str">
            <v>нд</v>
          </cell>
          <cell r="J517" t="str">
            <v>нд</v>
          </cell>
          <cell r="K517" t="str">
            <v>нд</v>
          </cell>
          <cell r="L517" t="str">
            <v>нд</v>
          </cell>
          <cell r="M517" t="str">
            <v>нд</v>
          </cell>
          <cell r="N517" t="str">
            <v>нд</v>
          </cell>
          <cell r="O517">
            <v>0</v>
          </cell>
          <cell r="P517">
            <v>1.9658899999999999</v>
          </cell>
          <cell r="Q517">
            <v>2.6080700000000001</v>
          </cell>
          <cell r="R517">
            <v>1.9658899999999999</v>
          </cell>
          <cell r="S517">
            <v>2.7613400000000001</v>
          </cell>
          <cell r="T517">
            <v>0.98085239999999996</v>
          </cell>
          <cell r="U517">
            <v>0.98085239999999996</v>
          </cell>
          <cell r="V517">
            <v>0.98085239999999996</v>
          </cell>
          <cell r="W517">
            <v>0.98085239999999996</v>
          </cell>
          <cell r="X517">
            <v>0.98085239999999996</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row>
        <row r="518">
          <cell r="C518" t="str">
            <v>I_1327.8_ОЭ</v>
          </cell>
          <cell r="D518" t="str">
            <v>Н</v>
          </cell>
          <cell r="E518">
            <v>2022</v>
          </cell>
          <cell r="F518">
            <v>2023</v>
          </cell>
          <cell r="G518">
            <v>2023</v>
          </cell>
          <cell r="H518" t="str">
            <v>нд</v>
          </cell>
          <cell r="I518" t="str">
            <v>нд</v>
          </cell>
          <cell r="J518" t="str">
            <v>нд</v>
          </cell>
          <cell r="K518" t="str">
            <v>нд</v>
          </cell>
          <cell r="L518" t="str">
            <v>нд</v>
          </cell>
          <cell r="M518" t="str">
            <v>нд</v>
          </cell>
          <cell r="N518" t="str">
            <v>нд</v>
          </cell>
          <cell r="O518">
            <v>0</v>
          </cell>
          <cell r="P518">
            <v>2.0124</v>
          </cell>
          <cell r="Q518">
            <v>2.5657000000000001</v>
          </cell>
          <cell r="R518">
            <v>2.0124</v>
          </cell>
          <cell r="S518">
            <v>2.6996899999999999</v>
          </cell>
          <cell r="T518">
            <v>0.83674320000000002</v>
          </cell>
          <cell r="U518">
            <v>0.83674320000000002</v>
          </cell>
          <cell r="V518">
            <v>0.83674320000000002</v>
          </cell>
          <cell r="W518">
            <v>0.83674320000000002</v>
          </cell>
          <cell r="X518">
            <v>0.83674320000000002</v>
          </cell>
          <cell r="Y518">
            <v>0</v>
          </cell>
          <cell r="Z518">
            <v>0</v>
          </cell>
          <cell r="AA518">
            <v>0</v>
          </cell>
          <cell r="AB518">
            <v>0</v>
          </cell>
          <cell r="AC518">
            <v>0</v>
          </cell>
          <cell r="AD518">
            <v>0</v>
          </cell>
          <cell r="AE518">
            <v>0</v>
          </cell>
          <cell r="AF518">
            <v>0</v>
          </cell>
          <cell r="AG518">
            <v>0</v>
          </cell>
          <cell r="AH518">
            <v>0</v>
          </cell>
          <cell r="AI518">
            <v>6.6938399999999995E-2</v>
          </cell>
          <cell r="AJ518">
            <v>0</v>
          </cell>
          <cell r="AK518">
            <v>0</v>
          </cell>
          <cell r="AL518">
            <v>6.6938399999999995E-2</v>
          </cell>
          <cell r="AM518">
            <v>0</v>
          </cell>
          <cell r="AN518">
            <v>6.6938399999999995E-2</v>
          </cell>
        </row>
        <row r="519">
          <cell r="C519" t="str">
            <v>I_1327.9_ОЭ</v>
          </cell>
          <cell r="D519" t="str">
            <v>Н</v>
          </cell>
          <cell r="E519">
            <v>2022</v>
          </cell>
          <cell r="F519">
            <v>2023</v>
          </cell>
          <cell r="G519">
            <v>2023</v>
          </cell>
          <cell r="H519" t="str">
            <v>нд</v>
          </cell>
          <cell r="I519" t="str">
            <v>нд</v>
          </cell>
          <cell r="J519" t="str">
            <v>нд</v>
          </cell>
          <cell r="K519" t="str">
            <v>нд</v>
          </cell>
          <cell r="L519" t="str">
            <v>нд</v>
          </cell>
          <cell r="M519" t="str">
            <v>нд</v>
          </cell>
          <cell r="N519" t="str">
            <v>нд</v>
          </cell>
          <cell r="O519">
            <v>0</v>
          </cell>
          <cell r="P519">
            <v>2.0124</v>
          </cell>
          <cell r="Q519">
            <v>2.5657000000000001</v>
          </cell>
          <cell r="R519">
            <v>2.0124</v>
          </cell>
          <cell r="S519">
            <v>2.6996899999999999</v>
          </cell>
          <cell r="T519">
            <v>0.83674320000000002</v>
          </cell>
          <cell r="U519">
            <v>0.83674320000000002</v>
          </cell>
          <cell r="V519">
            <v>0.83674320000000002</v>
          </cell>
          <cell r="W519">
            <v>0.83674320000000002</v>
          </cell>
          <cell r="X519">
            <v>0.83674320000000002</v>
          </cell>
          <cell r="Y519">
            <v>0</v>
          </cell>
          <cell r="Z519">
            <v>0</v>
          </cell>
          <cell r="AA519">
            <v>0</v>
          </cell>
          <cell r="AB519">
            <v>0</v>
          </cell>
          <cell r="AC519">
            <v>0</v>
          </cell>
          <cell r="AD519">
            <v>0</v>
          </cell>
          <cell r="AE519">
            <v>0</v>
          </cell>
          <cell r="AF519">
            <v>0</v>
          </cell>
          <cell r="AG519">
            <v>0</v>
          </cell>
          <cell r="AH519">
            <v>0</v>
          </cell>
          <cell r="AI519">
            <v>6.6938399999999995E-2</v>
          </cell>
          <cell r="AJ519">
            <v>0</v>
          </cell>
          <cell r="AK519">
            <v>0</v>
          </cell>
          <cell r="AL519">
            <v>6.6938399999999995E-2</v>
          </cell>
          <cell r="AM519">
            <v>0</v>
          </cell>
          <cell r="AN519">
            <v>6.6938399999999995E-2</v>
          </cell>
        </row>
        <row r="520">
          <cell r="C520" t="str">
            <v>J_1337_АЭ</v>
          </cell>
          <cell r="D520" t="str">
            <v>З</v>
          </cell>
          <cell r="E520">
            <v>2019</v>
          </cell>
          <cell r="F520">
            <v>2021</v>
          </cell>
          <cell r="G520">
            <v>2020</v>
          </cell>
          <cell r="H520" t="str">
            <v>нд</v>
          </cell>
          <cell r="I520" t="str">
            <v>нд</v>
          </cell>
          <cell r="J520" t="str">
            <v>нд</v>
          </cell>
          <cell r="K520" t="str">
            <v>нд</v>
          </cell>
          <cell r="L520" t="str">
            <v>нд</v>
          </cell>
          <cell r="M520" t="str">
            <v>нд</v>
          </cell>
          <cell r="N520">
            <v>0.25481464999999998</v>
          </cell>
          <cell r="O520">
            <v>0.30921923999999995</v>
          </cell>
          <cell r="P520">
            <v>2.0149900000000001</v>
          </cell>
          <cell r="Q520">
            <v>2.2964500000000001</v>
          </cell>
          <cell r="R520">
            <v>2.0149900000000001</v>
          </cell>
          <cell r="S520">
            <v>2.2059899999999999</v>
          </cell>
          <cell r="T520">
            <v>1.514</v>
          </cell>
          <cell r="U520">
            <v>0.30921923999999995</v>
          </cell>
          <cell r="V520">
            <v>1.20490677</v>
          </cell>
          <cell r="W520">
            <v>1.20490677</v>
          </cell>
          <cell r="X520">
            <v>0</v>
          </cell>
          <cell r="Y520">
            <v>1.20490677</v>
          </cell>
          <cell r="Z520">
            <v>0</v>
          </cell>
          <cell r="AA520">
            <v>0</v>
          </cell>
          <cell r="AB520">
            <v>1.20490677</v>
          </cell>
          <cell r="AC520">
            <v>0</v>
          </cell>
          <cell r="AD520">
            <v>0</v>
          </cell>
          <cell r="AE520">
            <v>0</v>
          </cell>
          <cell r="AF520">
            <v>0</v>
          </cell>
          <cell r="AG520">
            <v>0</v>
          </cell>
          <cell r="AH520">
            <v>0</v>
          </cell>
          <cell r="AI520">
            <v>0</v>
          </cell>
          <cell r="AJ520">
            <v>0</v>
          </cell>
          <cell r="AK520">
            <v>0</v>
          </cell>
          <cell r="AL520">
            <v>0</v>
          </cell>
          <cell r="AM520">
            <v>0</v>
          </cell>
          <cell r="AN520">
            <v>0</v>
          </cell>
        </row>
        <row r="521">
          <cell r="C521" t="str">
            <v>H_384_КуЭ</v>
          </cell>
          <cell r="D521" t="str">
            <v>И</v>
          </cell>
          <cell r="E521">
            <v>2018</v>
          </cell>
          <cell r="F521">
            <v>2021</v>
          </cell>
          <cell r="G521">
            <v>2021</v>
          </cell>
          <cell r="H521" t="str">
            <v>нд</v>
          </cell>
          <cell r="I521" t="str">
            <v>нд</v>
          </cell>
          <cell r="J521" t="str">
            <v>нд</v>
          </cell>
          <cell r="K521" t="str">
            <v>нд</v>
          </cell>
          <cell r="L521" t="str">
            <v>нд</v>
          </cell>
          <cell r="M521" t="str">
            <v>нд</v>
          </cell>
          <cell r="N521" t="str">
            <v>нд</v>
          </cell>
          <cell r="O521">
            <v>2.4476680000000001E-2</v>
          </cell>
          <cell r="P521">
            <v>2.02</v>
          </cell>
          <cell r="Q521">
            <v>2.3079800000000001</v>
          </cell>
          <cell r="R521">
            <v>2.02</v>
          </cell>
          <cell r="S521">
            <v>2.4685199999999998</v>
          </cell>
          <cell r="T521">
            <v>0.32910169</v>
          </cell>
          <cell r="U521">
            <v>0.32910169</v>
          </cell>
          <cell r="V521">
            <v>0.30610168999999998</v>
          </cell>
          <cell r="W521">
            <v>0.30610168999999998</v>
          </cell>
          <cell r="X521">
            <v>0.30462500999999997</v>
          </cell>
          <cell r="Y521">
            <v>0.30610168999999998</v>
          </cell>
          <cell r="Z521">
            <v>0</v>
          </cell>
          <cell r="AA521">
            <v>0</v>
          </cell>
          <cell r="AB521">
            <v>0.30610168999999998</v>
          </cell>
          <cell r="AC521">
            <v>0</v>
          </cell>
          <cell r="AD521">
            <v>0.30462500999999997</v>
          </cell>
          <cell r="AE521">
            <v>0</v>
          </cell>
          <cell r="AF521">
            <v>0</v>
          </cell>
          <cell r="AG521">
            <v>0.30462500999999997</v>
          </cell>
          <cell r="AH521">
            <v>0</v>
          </cell>
          <cell r="AI521">
            <v>0</v>
          </cell>
          <cell r="AJ521">
            <v>0</v>
          </cell>
          <cell r="AK521">
            <v>0</v>
          </cell>
          <cell r="AL521">
            <v>0</v>
          </cell>
          <cell r="AM521">
            <v>0</v>
          </cell>
          <cell r="AN521">
            <v>0</v>
          </cell>
        </row>
        <row r="522">
          <cell r="C522" t="str">
            <v>J_805_КЭ</v>
          </cell>
          <cell r="D522" t="str">
            <v>Н</v>
          </cell>
          <cell r="E522">
            <v>2019</v>
          </cell>
          <cell r="F522">
            <v>2021</v>
          </cell>
          <cell r="G522">
            <v>2021</v>
          </cell>
          <cell r="H522">
            <v>0.12509622000000001</v>
          </cell>
          <cell r="I522">
            <v>1.10562377</v>
          </cell>
          <cell r="J522" t="str">
            <v xml:space="preserve"> июнь 2018</v>
          </cell>
          <cell r="K522">
            <v>0.12509622000000001</v>
          </cell>
          <cell r="L522">
            <v>1.10562377</v>
          </cell>
          <cell r="M522" t="str">
            <v xml:space="preserve"> июнь 2018</v>
          </cell>
          <cell r="N522" t="str">
            <v>нд</v>
          </cell>
          <cell r="O522">
            <v>0</v>
          </cell>
          <cell r="P522">
            <v>2.0238499999999999</v>
          </cell>
          <cell r="Q522">
            <v>2.4150900000000002</v>
          </cell>
          <cell r="R522">
            <v>2.0238499999999999</v>
          </cell>
          <cell r="S522">
            <v>2.47878</v>
          </cell>
          <cell r="T522">
            <v>0.95270153000000002</v>
          </cell>
          <cell r="U522">
            <v>0.95270153000000002</v>
          </cell>
          <cell r="V522">
            <v>0.95270153000000002</v>
          </cell>
          <cell r="W522">
            <v>0.95270153000000002</v>
          </cell>
          <cell r="X522">
            <v>0.95270153000000002</v>
          </cell>
          <cell r="Y522">
            <v>0.95270153000000002</v>
          </cell>
          <cell r="Z522">
            <v>0</v>
          </cell>
          <cell r="AA522">
            <v>0</v>
          </cell>
          <cell r="AB522">
            <v>0.95270153000000002</v>
          </cell>
          <cell r="AC522">
            <v>0</v>
          </cell>
          <cell r="AD522">
            <v>0.95270153000000002</v>
          </cell>
          <cell r="AE522">
            <v>0</v>
          </cell>
          <cell r="AF522">
            <v>0</v>
          </cell>
          <cell r="AG522">
            <v>0.95270153000000002</v>
          </cell>
          <cell r="AH522">
            <v>0</v>
          </cell>
          <cell r="AI522">
            <v>0</v>
          </cell>
          <cell r="AJ522">
            <v>0</v>
          </cell>
          <cell r="AK522">
            <v>0</v>
          </cell>
          <cell r="AL522">
            <v>0</v>
          </cell>
          <cell r="AM522">
            <v>0</v>
          </cell>
          <cell r="AN522">
            <v>0</v>
          </cell>
        </row>
        <row r="523">
          <cell r="C523" t="str">
            <v>I_301(3)_БЭ</v>
          </cell>
          <cell r="D523" t="str">
            <v>З</v>
          </cell>
          <cell r="E523">
            <v>2018</v>
          </cell>
          <cell r="F523">
            <v>2020</v>
          </cell>
          <cell r="G523">
            <v>2021</v>
          </cell>
          <cell r="H523" t="str">
            <v>нд</v>
          </cell>
          <cell r="I523" t="str">
            <v>нд</v>
          </cell>
          <cell r="J523" t="str">
            <v>нд</v>
          </cell>
          <cell r="K523" t="str">
            <v>нд</v>
          </cell>
          <cell r="L523" t="str">
            <v>нд</v>
          </cell>
          <cell r="M523" t="str">
            <v>нд</v>
          </cell>
          <cell r="N523" t="str">
            <v>нд</v>
          </cell>
          <cell r="O523">
            <v>1.0712712</v>
          </cell>
          <cell r="P523">
            <v>2.0249999999999999</v>
          </cell>
          <cell r="Q523">
            <v>2.3031199999999998</v>
          </cell>
          <cell r="R523">
            <v>2.0249999999999999</v>
          </cell>
          <cell r="S523">
            <v>2.3142999999999998</v>
          </cell>
          <cell r="T523">
            <v>1.1619999999999999</v>
          </cell>
          <cell r="U523">
            <v>1.1623461399999999</v>
          </cell>
          <cell r="V523">
            <v>0</v>
          </cell>
          <cell r="W523">
            <v>0</v>
          </cell>
          <cell r="X523">
            <v>9.1074939999999993E-2</v>
          </cell>
          <cell r="Y523">
            <v>0</v>
          </cell>
          <cell r="Z523">
            <v>0</v>
          </cell>
          <cell r="AA523">
            <v>0</v>
          </cell>
          <cell r="AB523">
            <v>0</v>
          </cell>
          <cell r="AC523">
            <v>0</v>
          </cell>
          <cell r="AD523">
            <v>9.1074939999999993E-2</v>
          </cell>
          <cell r="AE523">
            <v>0</v>
          </cell>
          <cell r="AF523">
            <v>0</v>
          </cell>
          <cell r="AG523">
            <v>0</v>
          </cell>
          <cell r="AH523">
            <v>9.1074939999999993E-2</v>
          </cell>
          <cell r="AI523">
            <v>0</v>
          </cell>
          <cell r="AJ523">
            <v>0</v>
          </cell>
          <cell r="AK523">
            <v>0</v>
          </cell>
          <cell r="AL523">
            <v>0</v>
          </cell>
          <cell r="AM523">
            <v>0</v>
          </cell>
          <cell r="AN523">
            <v>0</v>
          </cell>
        </row>
        <row r="524">
          <cell r="C524" t="str">
            <v>I_15_КЭ_(г)_(16)</v>
          </cell>
          <cell r="D524" t="str">
            <v>Н</v>
          </cell>
          <cell r="E524">
            <v>2019</v>
          </cell>
          <cell r="F524">
            <v>2020</v>
          </cell>
          <cell r="G524">
            <v>2021</v>
          </cell>
          <cell r="H524" t="str">
            <v>нд</v>
          </cell>
          <cell r="I524" t="str">
            <v>нд</v>
          </cell>
          <cell r="J524" t="str">
            <v>нд</v>
          </cell>
          <cell r="K524" t="str">
            <v>нд</v>
          </cell>
          <cell r="L524" t="str">
            <v>нд</v>
          </cell>
          <cell r="M524" t="str">
            <v>нд</v>
          </cell>
          <cell r="N524" t="str">
            <v>нд</v>
          </cell>
          <cell r="O524">
            <v>0</v>
          </cell>
          <cell r="P524">
            <v>2.0288599999999999</v>
          </cell>
          <cell r="Q524">
            <v>2.3357999999999999</v>
          </cell>
          <cell r="R524">
            <v>2.0288599999999999</v>
          </cell>
          <cell r="S524">
            <v>2.4842</v>
          </cell>
          <cell r="T524">
            <v>0.55311480000000002</v>
          </cell>
          <cell r="U524">
            <v>4.9095000000000041E-3</v>
          </cell>
          <cell r="V524">
            <v>0.55003562000000006</v>
          </cell>
          <cell r="W524">
            <v>0.55003562000000006</v>
          </cell>
          <cell r="X524">
            <v>4.9094999999999998E-3</v>
          </cell>
          <cell r="Y524">
            <v>0.55003563</v>
          </cell>
          <cell r="Z524">
            <v>0</v>
          </cell>
          <cell r="AA524">
            <v>0</v>
          </cell>
          <cell r="AB524">
            <v>0.55003563</v>
          </cell>
          <cell r="AC524">
            <v>0</v>
          </cell>
          <cell r="AD524">
            <v>4.9094999999999989E-3</v>
          </cell>
          <cell r="AE524">
            <v>0</v>
          </cell>
          <cell r="AF524">
            <v>0</v>
          </cell>
          <cell r="AG524">
            <v>4.9094999999999989E-3</v>
          </cell>
          <cell r="AH524">
            <v>0</v>
          </cell>
          <cell r="AI524">
            <v>0</v>
          </cell>
          <cell r="AJ524">
            <v>0</v>
          </cell>
          <cell r="AK524">
            <v>0</v>
          </cell>
          <cell r="AL524">
            <v>0</v>
          </cell>
          <cell r="AM524">
            <v>0</v>
          </cell>
          <cell r="AN524">
            <v>0</v>
          </cell>
        </row>
        <row r="525">
          <cell r="C525" t="str">
            <v>F_83_КЭ</v>
          </cell>
          <cell r="D525" t="str">
            <v>Н</v>
          </cell>
          <cell r="E525">
            <v>2018</v>
          </cell>
          <cell r="F525">
            <v>2021</v>
          </cell>
          <cell r="G525">
            <v>2022</v>
          </cell>
          <cell r="H525">
            <v>1.9002262000000001</v>
          </cell>
          <cell r="I525">
            <v>10.31295353</v>
          </cell>
          <cell r="J525">
            <v>41609</v>
          </cell>
          <cell r="K525">
            <v>1.9002262000000001</v>
          </cell>
          <cell r="L525">
            <v>10.31295353</v>
          </cell>
          <cell r="M525">
            <v>41609</v>
          </cell>
          <cell r="N525" t="str">
            <v>нд</v>
          </cell>
          <cell r="O525">
            <v>1.9176502500000001</v>
          </cell>
          <cell r="P525">
            <v>10.845420000000001</v>
          </cell>
          <cell r="Q525">
            <v>11.2035</v>
          </cell>
          <cell r="R525">
            <v>2.0354399999999999</v>
          </cell>
          <cell r="S525">
            <v>2.0639699999999999</v>
          </cell>
          <cell r="T525">
            <v>1.9307026599999999</v>
          </cell>
          <cell r="U525">
            <v>1.94204478</v>
          </cell>
          <cell r="V525">
            <v>2.4E-2</v>
          </cell>
          <cell r="W525">
            <v>2.4E-2</v>
          </cell>
          <cell r="X525">
            <v>2.4394530000000001E-2</v>
          </cell>
          <cell r="Y525">
            <v>2.4E-2</v>
          </cell>
          <cell r="Z525">
            <v>0</v>
          </cell>
          <cell r="AA525">
            <v>0</v>
          </cell>
          <cell r="AB525">
            <v>2.4E-2</v>
          </cell>
          <cell r="AC525">
            <v>0</v>
          </cell>
          <cell r="AD525">
            <v>2.4394530000000001E-2</v>
          </cell>
          <cell r="AE525">
            <v>0</v>
          </cell>
          <cell r="AF525">
            <v>0</v>
          </cell>
          <cell r="AG525">
            <v>0</v>
          </cell>
          <cell r="AH525">
            <v>2.4394530000000001E-2</v>
          </cell>
          <cell r="AI525">
            <v>0</v>
          </cell>
          <cell r="AJ525">
            <v>0</v>
          </cell>
          <cell r="AK525">
            <v>0</v>
          </cell>
          <cell r="AL525">
            <v>0</v>
          </cell>
          <cell r="AM525">
            <v>0</v>
          </cell>
          <cell r="AN525">
            <v>0</v>
          </cell>
        </row>
        <row r="526">
          <cell r="C526" t="str">
            <v>J_15_КЭ_(м)</v>
          </cell>
          <cell r="D526" t="str">
            <v>З</v>
          </cell>
          <cell r="E526">
            <v>2019</v>
          </cell>
          <cell r="F526">
            <v>2020</v>
          </cell>
          <cell r="G526">
            <v>2021</v>
          </cell>
          <cell r="H526" t="str">
            <v>нд</v>
          </cell>
          <cell r="I526" t="str">
            <v>нд</v>
          </cell>
          <cell r="J526" t="str">
            <v>нд</v>
          </cell>
          <cell r="K526" t="str">
            <v>нд</v>
          </cell>
          <cell r="L526" t="str">
            <v>нд</v>
          </cell>
          <cell r="M526" t="str">
            <v>нд</v>
          </cell>
          <cell r="N526" t="str">
            <v>нд</v>
          </cell>
          <cell r="O526">
            <v>0.21627800999999999</v>
          </cell>
          <cell r="P526">
            <v>2.0387</v>
          </cell>
          <cell r="Q526">
            <v>2.3177300000000001</v>
          </cell>
          <cell r="R526">
            <v>2.0387</v>
          </cell>
          <cell r="S526">
            <v>2.3637999999999999</v>
          </cell>
          <cell r="T526">
            <v>1.3834254800000001</v>
          </cell>
          <cell r="U526">
            <v>0.28653561</v>
          </cell>
          <cell r="V526">
            <v>0</v>
          </cell>
          <cell r="W526">
            <v>0</v>
          </cell>
          <cell r="X526">
            <v>7.0257600000000003E-2</v>
          </cell>
          <cell r="Y526">
            <v>0</v>
          </cell>
          <cell r="Z526">
            <v>0</v>
          </cell>
          <cell r="AA526">
            <v>0</v>
          </cell>
          <cell r="AB526">
            <v>0</v>
          </cell>
          <cell r="AC526">
            <v>0</v>
          </cell>
          <cell r="AD526">
            <v>7.0257600000000003E-2</v>
          </cell>
          <cell r="AE526">
            <v>0</v>
          </cell>
          <cell r="AF526">
            <v>0</v>
          </cell>
          <cell r="AG526">
            <v>7.0257600000000003E-2</v>
          </cell>
          <cell r="AH526">
            <v>0</v>
          </cell>
          <cell r="AI526">
            <v>0</v>
          </cell>
          <cell r="AJ526">
            <v>0</v>
          </cell>
          <cell r="AK526">
            <v>0</v>
          </cell>
          <cell r="AL526">
            <v>0</v>
          </cell>
          <cell r="AM526">
            <v>0</v>
          </cell>
          <cell r="AN526">
            <v>0</v>
          </cell>
        </row>
        <row r="527">
          <cell r="C527" t="str">
            <v>J_1382_ОЭ</v>
          </cell>
          <cell r="D527" t="str">
            <v>П</v>
          </cell>
          <cell r="E527">
            <v>2022</v>
          </cell>
          <cell r="F527">
            <v>2024</v>
          </cell>
          <cell r="G527">
            <v>2024</v>
          </cell>
          <cell r="H527" t="str">
            <v>нд</v>
          </cell>
          <cell r="I527" t="str">
            <v>нд</v>
          </cell>
          <cell r="J527" t="str">
            <v>нд</v>
          </cell>
          <cell r="K527" t="str">
            <v>нд</v>
          </cell>
          <cell r="L527" t="str">
            <v>нд</v>
          </cell>
          <cell r="M527" t="str">
            <v>нд</v>
          </cell>
          <cell r="N527" t="str">
            <v>нд</v>
          </cell>
          <cell r="O527">
            <v>0</v>
          </cell>
          <cell r="P527">
            <v>2.0473699999999999</v>
          </cell>
          <cell r="Q527">
            <v>2.7194799999999999</v>
          </cell>
          <cell r="R527">
            <v>2.0473699999999999</v>
          </cell>
          <cell r="S527">
            <v>2.8648099999999999</v>
          </cell>
          <cell r="T527">
            <v>2.2040633299999999</v>
          </cell>
          <cell r="U527">
            <v>2.2040633299999999</v>
          </cell>
          <cell r="V527">
            <v>2.2040633299999999</v>
          </cell>
          <cell r="W527">
            <v>2.2040633299999999</v>
          </cell>
          <cell r="X527">
            <v>2.2040633299999999</v>
          </cell>
          <cell r="Y527">
            <v>0</v>
          </cell>
          <cell r="Z527">
            <v>0</v>
          </cell>
          <cell r="AA527">
            <v>0</v>
          </cell>
          <cell r="AB527">
            <v>0</v>
          </cell>
          <cell r="AC527">
            <v>0</v>
          </cell>
          <cell r="AD527">
            <v>0</v>
          </cell>
          <cell r="AE527">
            <v>0</v>
          </cell>
          <cell r="AF527">
            <v>0</v>
          </cell>
          <cell r="AG527">
            <v>0</v>
          </cell>
          <cell r="AH527">
            <v>0</v>
          </cell>
          <cell r="AI527">
            <v>0.18484999999999999</v>
          </cell>
          <cell r="AJ527">
            <v>0</v>
          </cell>
          <cell r="AK527">
            <v>0</v>
          </cell>
          <cell r="AL527">
            <v>0.18484999999999999</v>
          </cell>
          <cell r="AM527">
            <v>0</v>
          </cell>
          <cell r="AN527">
            <v>0.18484999999999999</v>
          </cell>
        </row>
        <row r="528">
          <cell r="C528" t="str">
            <v>I_116м9_АЭ</v>
          </cell>
          <cell r="D528" t="str">
            <v>И</v>
          </cell>
          <cell r="E528">
            <v>2017</v>
          </cell>
          <cell r="F528">
            <v>2022</v>
          </cell>
          <cell r="G528">
            <v>2022</v>
          </cell>
          <cell r="H528" t="str">
            <v>нд</v>
          </cell>
          <cell r="I528" t="str">
            <v>нд</v>
          </cell>
          <cell r="J528" t="str">
            <v>нд</v>
          </cell>
          <cell r="K528" t="str">
            <v>нд</v>
          </cell>
          <cell r="L528" t="str">
            <v>нд</v>
          </cell>
          <cell r="M528" t="str">
            <v>нд</v>
          </cell>
          <cell r="N528" t="str">
            <v>нд</v>
          </cell>
          <cell r="O528">
            <v>4.2939999999999978E-2</v>
          </cell>
          <cell r="P528">
            <v>2.0531199999999998</v>
          </cell>
          <cell r="Q528">
            <v>2.3568600000000002</v>
          </cell>
          <cell r="R528">
            <v>2.0531199999999998</v>
          </cell>
          <cell r="S528">
            <v>2.5557699999999999</v>
          </cell>
          <cell r="T528">
            <v>1.09830508</v>
          </cell>
          <cell r="U528">
            <v>1.09758508</v>
          </cell>
          <cell r="V528">
            <v>1.0553650800000001</v>
          </cell>
          <cell r="W528">
            <v>1.0553650800000001</v>
          </cell>
          <cell r="X528">
            <v>1.05464508</v>
          </cell>
          <cell r="Y528">
            <v>0.20214030999999999</v>
          </cell>
          <cell r="Z528">
            <v>0</v>
          </cell>
          <cell r="AA528">
            <v>0</v>
          </cell>
          <cell r="AB528">
            <v>0.20214030999999999</v>
          </cell>
          <cell r="AC528">
            <v>0</v>
          </cell>
          <cell r="AD528">
            <v>1.0067028899999999</v>
          </cell>
          <cell r="AE528">
            <v>0</v>
          </cell>
          <cell r="AF528">
            <v>0</v>
          </cell>
          <cell r="AG528">
            <v>1.0067028899999999</v>
          </cell>
          <cell r="AH528">
            <v>0</v>
          </cell>
          <cell r="AI528">
            <v>0.85322476999999997</v>
          </cell>
          <cell r="AJ528">
            <v>0</v>
          </cell>
          <cell r="AK528">
            <v>0</v>
          </cell>
          <cell r="AL528">
            <v>0.85322476999999997</v>
          </cell>
          <cell r="AM528">
            <v>0</v>
          </cell>
          <cell r="AN528">
            <v>4.7942190000000003E-2</v>
          </cell>
        </row>
        <row r="529">
          <cell r="C529" t="str">
            <v>H_221_КуЭ</v>
          </cell>
          <cell r="D529" t="str">
            <v>И</v>
          </cell>
          <cell r="E529">
            <v>2019</v>
          </cell>
          <cell r="F529">
            <v>2025</v>
          </cell>
          <cell r="G529">
            <v>2025</v>
          </cell>
          <cell r="H529" t="str">
            <v>нд</v>
          </cell>
          <cell r="I529" t="str">
            <v>нд</v>
          </cell>
          <cell r="J529" t="str">
            <v>нд</v>
          </cell>
          <cell r="K529" t="str">
            <v>нд</v>
          </cell>
          <cell r="L529" t="str">
            <v>нд</v>
          </cell>
          <cell r="M529" t="str">
            <v>нд</v>
          </cell>
          <cell r="N529" t="str">
            <v>нд</v>
          </cell>
          <cell r="O529">
            <v>3.1784739999999999E-2</v>
          </cell>
          <cell r="P529">
            <v>2.0672600000000001</v>
          </cell>
          <cell r="Q529">
            <v>2.3799700000000001</v>
          </cell>
          <cell r="R529">
            <v>2.0672600000000001</v>
          </cell>
          <cell r="S529">
            <v>3.0360800000000001</v>
          </cell>
          <cell r="T529">
            <v>0.2362678</v>
          </cell>
          <cell r="U529">
            <v>0.2362678</v>
          </cell>
          <cell r="V529">
            <v>0.2052678</v>
          </cell>
          <cell r="W529">
            <v>0.2052678</v>
          </cell>
          <cell r="X529">
            <v>0.20448305999999999</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row>
        <row r="530">
          <cell r="C530" t="str">
            <v>I_221.10_КуЭ</v>
          </cell>
          <cell r="D530" t="str">
            <v>И</v>
          </cell>
          <cell r="E530">
            <v>2019</v>
          </cell>
          <cell r="F530">
            <v>2025</v>
          </cell>
          <cell r="G530">
            <v>2025</v>
          </cell>
          <cell r="H530" t="str">
            <v>нд</v>
          </cell>
          <cell r="I530" t="str">
            <v>нд</v>
          </cell>
          <cell r="J530" t="str">
            <v>нд</v>
          </cell>
          <cell r="K530" t="str">
            <v>нд</v>
          </cell>
          <cell r="L530" t="str">
            <v>нд</v>
          </cell>
          <cell r="M530" t="str">
            <v>нд</v>
          </cell>
          <cell r="N530" t="str">
            <v>нд</v>
          </cell>
          <cell r="O530">
            <v>3.1784739999999999E-2</v>
          </cell>
          <cell r="P530">
            <v>2.0672600000000001</v>
          </cell>
          <cell r="Q530">
            <v>2.3799700000000001</v>
          </cell>
          <cell r="R530">
            <v>2.0672600000000001</v>
          </cell>
          <cell r="S530">
            <v>3.0360800000000001</v>
          </cell>
          <cell r="T530">
            <v>0.2362678</v>
          </cell>
          <cell r="U530">
            <v>0.2362678</v>
          </cell>
          <cell r="V530">
            <v>0.2042678</v>
          </cell>
          <cell r="W530">
            <v>0.2042678</v>
          </cell>
          <cell r="X530">
            <v>0.20448305999999999</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row>
        <row r="531">
          <cell r="C531" t="str">
            <v>I_221.11_КуЭ</v>
          </cell>
          <cell r="D531" t="str">
            <v>И</v>
          </cell>
          <cell r="E531">
            <v>2019</v>
          </cell>
          <cell r="F531">
            <v>2025</v>
          </cell>
          <cell r="G531">
            <v>2025</v>
          </cell>
          <cell r="H531" t="str">
            <v>нд</v>
          </cell>
          <cell r="I531" t="str">
            <v>нд</v>
          </cell>
          <cell r="J531" t="str">
            <v>нд</v>
          </cell>
          <cell r="K531" t="str">
            <v>нд</v>
          </cell>
          <cell r="L531" t="str">
            <v>нд</v>
          </cell>
          <cell r="M531" t="str">
            <v>нд</v>
          </cell>
          <cell r="N531" t="str">
            <v>нд</v>
          </cell>
          <cell r="O531">
            <v>3.1784739999999999E-2</v>
          </cell>
          <cell r="P531">
            <v>2.0672600000000001</v>
          </cell>
          <cell r="Q531">
            <v>2.3799700000000001</v>
          </cell>
          <cell r="R531">
            <v>2.0672600000000001</v>
          </cell>
          <cell r="S531">
            <v>3.0360800000000001</v>
          </cell>
          <cell r="T531">
            <v>0.2362678</v>
          </cell>
          <cell r="U531">
            <v>0.2362678</v>
          </cell>
          <cell r="V531">
            <v>0.2042678</v>
          </cell>
          <cell r="W531">
            <v>0.2042678</v>
          </cell>
          <cell r="X531">
            <v>0.20448305999999999</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row>
        <row r="532">
          <cell r="C532" t="str">
            <v>I_221.12_КуЭ</v>
          </cell>
          <cell r="D532" t="str">
            <v>И</v>
          </cell>
          <cell r="E532">
            <v>2019</v>
          </cell>
          <cell r="F532">
            <v>2025</v>
          </cell>
          <cell r="G532">
            <v>2025</v>
          </cell>
          <cell r="H532" t="str">
            <v>нд</v>
          </cell>
          <cell r="I532" t="str">
            <v>нд</v>
          </cell>
          <cell r="J532" t="str">
            <v>нд</v>
          </cell>
          <cell r="K532" t="str">
            <v>нд</v>
          </cell>
          <cell r="L532" t="str">
            <v>нд</v>
          </cell>
          <cell r="M532" t="str">
            <v>нд</v>
          </cell>
          <cell r="N532" t="str">
            <v>нд</v>
          </cell>
          <cell r="O532">
            <v>3.1784739999999999E-2</v>
          </cell>
          <cell r="P532">
            <v>2.0672600000000001</v>
          </cell>
          <cell r="Q532">
            <v>2.3799700000000001</v>
          </cell>
          <cell r="R532">
            <v>2.0672600000000001</v>
          </cell>
          <cell r="S532">
            <v>3.0360800000000001</v>
          </cell>
          <cell r="T532">
            <v>0.2362678</v>
          </cell>
          <cell r="U532">
            <v>0.2362678</v>
          </cell>
          <cell r="V532">
            <v>0.2042678</v>
          </cell>
          <cell r="W532">
            <v>0.2042678</v>
          </cell>
          <cell r="X532">
            <v>0.20448305999999999</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row>
        <row r="533">
          <cell r="C533" t="str">
            <v>I_221.13_КуЭ</v>
          </cell>
          <cell r="D533" t="str">
            <v>И</v>
          </cell>
          <cell r="E533">
            <v>2019</v>
          </cell>
          <cell r="F533">
            <v>2025</v>
          </cell>
          <cell r="G533">
            <v>2025</v>
          </cell>
          <cell r="H533" t="str">
            <v>нд</v>
          </cell>
          <cell r="I533" t="str">
            <v>нд</v>
          </cell>
          <cell r="J533" t="str">
            <v>нд</v>
          </cell>
          <cell r="K533" t="str">
            <v>нд</v>
          </cell>
          <cell r="L533" t="str">
            <v>нд</v>
          </cell>
          <cell r="M533" t="str">
            <v>нд</v>
          </cell>
          <cell r="N533" t="str">
            <v>нд</v>
          </cell>
          <cell r="O533">
            <v>3.178479E-2</v>
          </cell>
          <cell r="P533">
            <v>2.0672600000000001</v>
          </cell>
          <cell r="Q533">
            <v>2.3799700000000001</v>
          </cell>
          <cell r="R533">
            <v>2.0672600000000001</v>
          </cell>
          <cell r="S533">
            <v>3.0360800000000001</v>
          </cell>
          <cell r="T533">
            <v>0.2362678</v>
          </cell>
          <cell r="U533">
            <v>0.2362678</v>
          </cell>
          <cell r="V533">
            <v>0.2042678</v>
          </cell>
          <cell r="W533">
            <v>0.2042678</v>
          </cell>
          <cell r="X533">
            <v>0.20448300999999999</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row>
        <row r="534">
          <cell r="C534" t="str">
            <v>I_221.14_КуЭ</v>
          </cell>
          <cell r="D534" t="str">
            <v>И</v>
          </cell>
          <cell r="E534">
            <v>2019</v>
          </cell>
          <cell r="F534">
            <v>2025</v>
          </cell>
          <cell r="G534">
            <v>2025</v>
          </cell>
          <cell r="H534" t="str">
            <v>нд</v>
          </cell>
          <cell r="I534" t="str">
            <v>нд</v>
          </cell>
          <cell r="J534" t="str">
            <v>нд</v>
          </cell>
          <cell r="K534" t="str">
            <v>нд</v>
          </cell>
          <cell r="L534" t="str">
            <v>нд</v>
          </cell>
          <cell r="M534" t="str">
            <v>нд</v>
          </cell>
          <cell r="N534" t="str">
            <v>нд</v>
          </cell>
          <cell r="O534">
            <v>3.1784739999999999E-2</v>
          </cell>
          <cell r="P534">
            <v>2.0672600000000001</v>
          </cell>
          <cell r="Q534">
            <v>2.3799700000000001</v>
          </cell>
          <cell r="R534">
            <v>2.0672600000000001</v>
          </cell>
          <cell r="S534">
            <v>3.0360800000000001</v>
          </cell>
          <cell r="T534">
            <v>0.2362678</v>
          </cell>
          <cell r="U534">
            <v>0.2362678</v>
          </cell>
          <cell r="V534">
            <v>0.2042678</v>
          </cell>
          <cell r="W534">
            <v>0.2042678</v>
          </cell>
          <cell r="X534">
            <v>0.20448305999999999</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row>
        <row r="535">
          <cell r="C535" t="str">
            <v>I_221.15_КуЭ</v>
          </cell>
          <cell r="D535" t="str">
            <v>И</v>
          </cell>
          <cell r="E535">
            <v>2019</v>
          </cell>
          <cell r="F535">
            <v>2025</v>
          </cell>
          <cell r="G535">
            <v>2025</v>
          </cell>
          <cell r="H535" t="str">
            <v>нд</v>
          </cell>
          <cell r="I535" t="str">
            <v>нд</v>
          </cell>
          <cell r="J535" t="str">
            <v>нд</v>
          </cell>
          <cell r="K535" t="str">
            <v>нд</v>
          </cell>
          <cell r="L535" t="str">
            <v>нд</v>
          </cell>
          <cell r="M535" t="str">
            <v>нд</v>
          </cell>
          <cell r="N535" t="str">
            <v>нд</v>
          </cell>
          <cell r="O535">
            <v>3.1784739999999999E-2</v>
          </cell>
          <cell r="P535">
            <v>2.0672600000000001</v>
          </cell>
          <cell r="Q535">
            <v>2.3799700000000001</v>
          </cell>
          <cell r="R535">
            <v>2.0672600000000001</v>
          </cell>
          <cell r="S535">
            <v>3.0360800000000001</v>
          </cell>
          <cell r="T535">
            <v>0.2362678</v>
          </cell>
          <cell r="U535">
            <v>0.2362678</v>
          </cell>
          <cell r="V535">
            <v>0.2042678</v>
          </cell>
          <cell r="W535">
            <v>0.2042678</v>
          </cell>
          <cell r="X535">
            <v>0.20448305999999999</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row>
        <row r="536">
          <cell r="C536" t="str">
            <v>I_221.16_КуЭ</v>
          </cell>
          <cell r="D536" t="str">
            <v>И</v>
          </cell>
          <cell r="E536">
            <v>2019</v>
          </cell>
          <cell r="F536">
            <v>2025</v>
          </cell>
          <cell r="G536">
            <v>2025</v>
          </cell>
          <cell r="H536" t="str">
            <v>нд</v>
          </cell>
          <cell r="I536" t="str">
            <v>нд</v>
          </cell>
          <cell r="J536" t="str">
            <v>нд</v>
          </cell>
          <cell r="K536" t="str">
            <v>нд</v>
          </cell>
          <cell r="L536" t="str">
            <v>нд</v>
          </cell>
          <cell r="M536" t="str">
            <v>нд</v>
          </cell>
          <cell r="N536" t="str">
            <v>нд</v>
          </cell>
          <cell r="O536">
            <v>3.1784739999999999E-2</v>
          </cell>
          <cell r="P536">
            <v>2.0672600000000001</v>
          </cell>
          <cell r="Q536">
            <v>2.3799700000000001</v>
          </cell>
          <cell r="R536">
            <v>2.0672600000000001</v>
          </cell>
          <cell r="S536">
            <v>3.0360800000000001</v>
          </cell>
          <cell r="T536">
            <v>0.2362678</v>
          </cell>
          <cell r="U536">
            <v>0.2362678</v>
          </cell>
          <cell r="V536">
            <v>0.2042678</v>
          </cell>
          <cell r="W536">
            <v>0.2042678</v>
          </cell>
          <cell r="X536">
            <v>0.20448305999999999</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row>
        <row r="537">
          <cell r="C537" t="str">
            <v>I_221.17_КуЭ</v>
          </cell>
          <cell r="D537" t="str">
            <v>И</v>
          </cell>
          <cell r="E537">
            <v>2019</v>
          </cell>
          <cell r="F537">
            <v>2025</v>
          </cell>
          <cell r="G537">
            <v>2025</v>
          </cell>
          <cell r="H537" t="str">
            <v>нд</v>
          </cell>
          <cell r="I537" t="str">
            <v>нд</v>
          </cell>
          <cell r="J537" t="str">
            <v>нд</v>
          </cell>
          <cell r="K537" t="str">
            <v>нд</v>
          </cell>
          <cell r="L537" t="str">
            <v>нд</v>
          </cell>
          <cell r="M537" t="str">
            <v>нд</v>
          </cell>
          <cell r="N537" t="str">
            <v>нд</v>
          </cell>
          <cell r="O537">
            <v>3.1784739999999999E-2</v>
          </cell>
          <cell r="P537">
            <v>2.0672600000000001</v>
          </cell>
          <cell r="Q537">
            <v>2.3799700000000001</v>
          </cell>
          <cell r="R537">
            <v>2.0672600000000001</v>
          </cell>
          <cell r="S537">
            <v>3.0360800000000001</v>
          </cell>
          <cell r="T537">
            <v>0.2362678</v>
          </cell>
          <cell r="U537">
            <v>0.2362678</v>
          </cell>
          <cell r="V537">
            <v>0.2042678</v>
          </cell>
          <cell r="W537">
            <v>0.2042678</v>
          </cell>
          <cell r="X537">
            <v>0.20448305999999999</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row>
        <row r="538">
          <cell r="C538" t="str">
            <v>I_221.18_КуЭ</v>
          </cell>
          <cell r="D538" t="str">
            <v>И</v>
          </cell>
          <cell r="E538">
            <v>2019</v>
          </cell>
          <cell r="F538">
            <v>2025</v>
          </cell>
          <cell r="G538">
            <v>2025</v>
          </cell>
          <cell r="H538" t="str">
            <v>нд</v>
          </cell>
          <cell r="I538" t="str">
            <v>нд</v>
          </cell>
          <cell r="J538" t="str">
            <v>нд</v>
          </cell>
          <cell r="K538" t="str">
            <v>нд</v>
          </cell>
          <cell r="L538" t="str">
            <v>нд</v>
          </cell>
          <cell r="M538" t="str">
            <v>нд</v>
          </cell>
          <cell r="N538" t="str">
            <v>нд</v>
          </cell>
          <cell r="O538">
            <v>3.1784739999999999E-2</v>
          </cell>
          <cell r="P538">
            <v>2.0672600000000001</v>
          </cell>
          <cell r="Q538">
            <v>2.3799700000000001</v>
          </cell>
          <cell r="R538">
            <v>2.0672600000000001</v>
          </cell>
          <cell r="S538">
            <v>3.0360800000000001</v>
          </cell>
          <cell r="T538">
            <v>0.2362678</v>
          </cell>
          <cell r="U538">
            <v>0.2362678</v>
          </cell>
          <cell r="V538">
            <v>0.2042678</v>
          </cell>
          <cell r="W538">
            <v>0.2042678</v>
          </cell>
          <cell r="X538">
            <v>0.20448305999999999</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row>
        <row r="539">
          <cell r="C539" t="str">
            <v>I_221.19_КуЭ</v>
          </cell>
          <cell r="D539" t="str">
            <v>И</v>
          </cell>
          <cell r="E539">
            <v>2019</v>
          </cell>
          <cell r="F539">
            <v>2025</v>
          </cell>
          <cell r="G539">
            <v>2025</v>
          </cell>
          <cell r="H539" t="str">
            <v>нд</v>
          </cell>
          <cell r="I539" t="str">
            <v>нд</v>
          </cell>
          <cell r="J539" t="str">
            <v>нд</v>
          </cell>
          <cell r="K539" t="str">
            <v>нд</v>
          </cell>
          <cell r="L539" t="str">
            <v>нд</v>
          </cell>
          <cell r="M539" t="str">
            <v>нд</v>
          </cell>
          <cell r="N539" t="str">
            <v>нд</v>
          </cell>
          <cell r="O539">
            <v>3.278474E-2</v>
          </cell>
          <cell r="P539">
            <v>2.0672600000000001</v>
          </cell>
          <cell r="Q539">
            <v>2.3799700000000001</v>
          </cell>
          <cell r="R539">
            <v>2.0672600000000001</v>
          </cell>
          <cell r="S539">
            <v>3.0356000000000001</v>
          </cell>
          <cell r="T539">
            <v>0.2362678</v>
          </cell>
          <cell r="U539">
            <v>0.2362678</v>
          </cell>
          <cell r="V539">
            <v>0.2032678</v>
          </cell>
          <cell r="W539">
            <v>0.2032678</v>
          </cell>
          <cell r="X539">
            <v>0.20348305999999999</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row>
        <row r="540">
          <cell r="C540" t="str">
            <v>I_221.2_КуЭ</v>
          </cell>
          <cell r="D540" t="str">
            <v>И</v>
          </cell>
          <cell r="E540">
            <v>2019</v>
          </cell>
          <cell r="F540">
            <v>2025</v>
          </cell>
          <cell r="G540">
            <v>2021</v>
          </cell>
          <cell r="H540" t="str">
            <v>нд</v>
          </cell>
          <cell r="I540" t="str">
            <v>нд</v>
          </cell>
          <cell r="J540" t="str">
            <v>нд</v>
          </cell>
          <cell r="K540">
            <v>0.16156464000000001</v>
          </cell>
          <cell r="L540">
            <v>1.06385657</v>
          </cell>
          <cell r="M540">
            <v>44378</v>
          </cell>
          <cell r="N540" t="str">
            <v>нд</v>
          </cell>
          <cell r="O540">
            <v>3.1784739999999999E-2</v>
          </cell>
          <cell r="P540">
            <v>2.0672600000000001</v>
          </cell>
          <cell r="Q540">
            <v>2.3799700000000001</v>
          </cell>
          <cell r="R540">
            <v>2.0672600000000001</v>
          </cell>
          <cell r="S540">
            <v>2.52481</v>
          </cell>
          <cell r="T540">
            <v>0.2362678</v>
          </cell>
          <cell r="U540">
            <v>1.0826972100000001</v>
          </cell>
          <cell r="V540">
            <v>0.2052678</v>
          </cell>
          <cell r="W540">
            <v>0.2052678</v>
          </cell>
          <cell r="X540">
            <v>1.0509124700000001</v>
          </cell>
          <cell r="Y540">
            <v>0</v>
          </cell>
          <cell r="Z540">
            <v>0</v>
          </cell>
          <cell r="AA540">
            <v>0</v>
          </cell>
          <cell r="AB540">
            <v>0</v>
          </cell>
          <cell r="AC540">
            <v>0</v>
          </cell>
          <cell r="AD540">
            <v>1.0509124700000001</v>
          </cell>
          <cell r="AE540">
            <v>0</v>
          </cell>
          <cell r="AF540">
            <v>0</v>
          </cell>
          <cell r="AG540">
            <v>1.0509124700000001</v>
          </cell>
          <cell r="AH540">
            <v>0</v>
          </cell>
          <cell r="AI540">
            <v>0</v>
          </cell>
          <cell r="AJ540">
            <v>0</v>
          </cell>
          <cell r="AK540">
            <v>0</v>
          </cell>
          <cell r="AL540">
            <v>0</v>
          </cell>
          <cell r="AM540">
            <v>0</v>
          </cell>
          <cell r="AN540">
            <v>0</v>
          </cell>
        </row>
        <row r="541">
          <cell r="C541" t="str">
            <v>I_221.20_КуЭ</v>
          </cell>
          <cell r="D541" t="str">
            <v>И</v>
          </cell>
          <cell r="E541">
            <v>2019</v>
          </cell>
          <cell r="F541">
            <v>2025</v>
          </cell>
          <cell r="G541">
            <v>2025</v>
          </cell>
          <cell r="H541" t="str">
            <v>нд</v>
          </cell>
          <cell r="I541" t="str">
            <v>нд</v>
          </cell>
          <cell r="J541" t="str">
            <v>нд</v>
          </cell>
          <cell r="K541" t="str">
            <v>нд</v>
          </cell>
          <cell r="L541" t="str">
            <v>нд</v>
          </cell>
          <cell r="M541" t="str">
            <v>нд</v>
          </cell>
          <cell r="N541" t="str">
            <v>нд</v>
          </cell>
          <cell r="O541">
            <v>3.278474E-2</v>
          </cell>
          <cell r="P541">
            <v>2.0672600000000001</v>
          </cell>
          <cell r="Q541">
            <v>2.3799700000000001</v>
          </cell>
          <cell r="R541">
            <v>2.0672600000000001</v>
          </cell>
          <cell r="S541">
            <v>3.0356000000000001</v>
          </cell>
          <cell r="T541">
            <v>0.2362678</v>
          </cell>
          <cell r="U541">
            <v>0.2362678</v>
          </cell>
          <cell r="V541">
            <v>0.2032678</v>
          </cell>
          <cell r="W541">
            <v>0.2032678</v>
          </cell>
          <cell r="X541">
            <v>0.20348305999999999</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row>
        <row r="542">
          <cell r="C542" t="str">
            <v>I_221.21_КуЭ</v>
          </cell>
          <cell r="D542" t="str">
            <v>И</v>
          </cell>
          <cell r="E542">
            <v>2019</v>
          </cell>
          <cell r="F542">
            <v>2025</v>
          </cell>
          <cell r="G542">
            <v>2025</v>
          </cell>
          <cell r="H542" t="str">
            <v>нд</v>
          </cell>
          <cell r="I542" t="str">
            <v>нд</v>
          </cell>
          <cell r="J542" t="str">
            <v>нд</v>
          </cell>
          <cell r="K542" t="str">
            <v>нд</v>
          </cell>
          <cell r="L542" t="str">
            <v>нд</v>
          </cell>
          <cell r="M542" t="str">
            <v>нд</v>
          </cell>
          <cell r="N542" t="str">
            <v>нд</v>
          </cell>
          <cell r="O542">
            <v>3.278474E-2</v>
          </cell>
          <cell r="P542">
            <v>2.0672600000000001</v>
          </cell>
          <cell r="Q542">
            <v>2.3799700000000001</v>
          </cell>
          <cell r="R542">
            <v>2.0672600000000001</v>
          </cell>
          <cell r="S542">
            <v>3.0356000000000001</v>
          </cell>
          <cell r="T542">
            <v>0.2362678</v>
          </cell>
          <cell r="U542">
            <v>0.2362678</v>
          </cell>
          <cell r="V542">
            <v>0.2032678</v>
          </cell>
          <cell r="W542">
            <v>0.2032678</v>
          </cell>
          <cell r="X542">
            <v>0.20348305999999999</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row>
        <row r="543">
          <cell r="C543" t="str">
            <v>I_221.22_КуЭ</v>
          </cell>
          <cell r="D543" t="str">
            <v>И</v>
          </cell>
          <cell r="E543">
            <v>2019</v>
          </cell>
          <cell r="F543">
            <v>2025</v>
          </cell>
          <cell r="G543">
            <v>2025</v>
          </cell>
          <cell r="H543" t="str">
            <v>нд</v>
          </cell>
          <cell r="I543" t="str">
            <v>нд</v>
          </cell>
          <cell r="J543" t="str">
            <v>нд</v>
          </cell>
          <cell r="K543" t="str">
            <v>нд</v>
          </cell>
          <cell r="L543" t="str">
            <v>нд</v>
          </cell>
          <cell r="M543" t="str">
            <v>нд</v>
          </cell>
          <cell r="N543" t="str">
            <v>нд</v>
          </cell>
          <cell r="O543">
            <v>3.278474E-2</v>
          </cell>
          <cell r="P543">
            <v>2.0672600000000001</v>
          </cell>
          <cell r="Q543">
            <v>2.3799700000000001</v>
          </cell>
          <cell r="R543">
            <v>2.0672600000000001</v>
          </cell>
          <cell r="S543">
            <v>3.0356000000000001</v>
          </cell>
          <cell r="T543">
            <v>0.2362678</v>
          </cell>
          <cell r="U543">
            <v>0.2362678</v>
          </cell>
          <cell r="V543">
            <v>0.2032678</v>
          </cell>
          <cell r="W543">
            <v>0.2032678</v>
          </cell>
          <cell r="X543">
            <v>0.20348305999999999</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row>
        <row r="544">
          <cell r="C544" t="str">
            <v>I_221.23_КуЭ</v>
          </cell>
          <cell r="D544" t="str">
            <v>И</v>
          </cell>
          <cell r="E544">
            <v>2019</v>
          </cell>
          <cell r="F544">
            <v>2025</v>
          </cell>
          <cell r="G544">
            <v>2025</v>
          </cell>
          <cell r="H544" t="str">
            <v>нд</v>
          </cell>
          <cell r="I544" t="str">
            <v>нд</v>
          </cell>
          <cell r="J544" t="str">
            <v>нд</v>
          </cell>
          <cell r="K544" t="str">
            <v>нд</v>
          </cell>
          <cell r="L544" t="str">
            <v>нд</v>
          </cell>
          <cell r="M544" t="str">
            <v>нд</v>
          </cell>
          <cell r="N544" t="str">
            <v>нд</v>
          </cell>
          <cell r="O544">
            <v>3.278474E-2</v>
          </cell>
          <cell r="P544">
            <v>2.0672600000000001</v>
          </cell>
          <cell r="Q544">
            <v>2.3799700000000001</v>
          </cell>
          <cell r="R544">
            <v>2.0672600000000001</v>
          </cell>
          <cell r="S544">
            <v>3.0356000000000001</v>
          </cell>
          <cell r="T544">
            <v>0.2362678</v>
          </cell>
          <cell r="U544">
            <v>0.2362678</v>
          </cell>
          <cell r="V544">
            <v>0.2032678</v>
          </cell>
          <cell r="W544">
            <v>0.2032678</v>
          </cell>
          <cell r="X544">
            <v>0.20348305999999999</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row>
        <row r="545">
          <cell r="C545" t="str">
            <v>I_221.24_КуЭ</v>
          </cell>
          <cell r="D545" t="str">
            <v>И</v>
          </cell>
          <cell r="E545">
            <v>2019</v>
          </cell>
          <cell r="F545">
            <v>2025</v>
          </cell>
          <cell r="G545">
            <v>2025</v>
          </cell>
          <cell r="H545" t="str">
            <v>нд</v>
          </cell>
          <cell r="I545" t="str">
            <v>нд</v>
          </cell>
          <cell r="J545" t="str">
            <v>нд</v>
          </cell>
          <cell r="K545" t="str">
            <v>нд</v>
          </cell>
          <cell r="L545" t="str">
            <v>нд</v>
          </cell>
          <cell r="M545" t="str">
            <v>нд</v>
          </cell>
          <cell r="N545" t="str">
            <v>нд</v>
          </cell>
          <cell r="O545">
            <v>3.278474E-2</v>
          </cell>
          <cell r="P545">
            <v>2.0672600000000001</v>
          </cell>
          <cell r="Q545">
            <v>2.3799700000000001</v>
          </cell>
          <cell r="R545">
            <v>2.0672600000000001</v>
          </cell>
          <cell r="S545">
            <v>3.0356000000000001</v>
          </cell>
          <cell r="T545">
            <v>0.2362678</v>
          </cell>
          <cell r="U545">
            <v>0.2362678</v>
          </cell>
          <cell r="V545">
            <v>0.2032678</v>
          </cell>
          <cell r="W545">
            <v>0.2032678</v>
          </cell>
          <cell r="X545">
            <v>0.20348305999999999</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row>
        <row r="546">
          <cell r="C546" t="str">
            <v>I_221.25_КуЭ</v>
          </cell>
          <cell r="D546" t="str">
            <v>И</v>
          </cell>
          <cell r="E546">
            <v>2019</v>
          </cell>
          <cell r="F546">
            <v>2025</v>
          </cell>
          <cell r="G546">
            <v>2025</v>
          </cell>
          <cell r="H546" t="str">
            <v>нд</v>
          </cell>
          <cell r="I546" t="str">
            <v>нд</v>
          </cell>
          <cell r="J546" t="str">
            <v>нд</v>
          </cell>
          <cell r="K546" t="str">
            <v>нд</v>
          </cell>
          <cell r="L546" t="str">
            <v>нд</v>
          </cell>
          <cell r="M546" t="str">
            <v>нд</v>
          </cell>
          <cell r="N546" t="str">
            <v>нд</v>
          </cell>
          <cell r="O546">
            <v>3.278474E-2</v>
          </cell>
          <cell r="P546">
            <v>2.0672600000000001</v>
          </cell>
          <cell r="Q546">
            <v>2.3799700000000001</v>
          </cell>
          <cell r="R546">
            <v>2.0672600000000001</v>
          </cell>
          <cell r="S546">
            <v>3.0356000000000001</v>
          </cell>
          <cell r="T546">
            <v>0.2362678</v>
          </cell>
          <cell r="U546">
            <v>0.2362678</v>
          </cell>
          <cell r="V546">
            <v>0.2032678</v>
          </cell>
          <cell r="W546">
            <v>0.2032678</v>
          </cell>
          <cell r="X546">
            <v>0.20348305999999999</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row>
        <row r="547">
          <cell r="C547" t="str">
            <v>I_221.26_КуЭ</v>
          </cell>
          <cell r="D547" t="str">
            <v>И</v>
          </cell>
          <cell r="E547">
            <v>2019</v>
          </cell>
          <cell r="F547">
            <v>2025</v>
          </cell>
          <cell r="G547">
            <v>2025</v>
          </cell>
          <cell r="H547" t="str">
            <v>нд</v>
          </cell>
          <cell r="I547" t="str">
            <v>нд</v>
          </cell>
          <cell r="J547" t="str">
            <v>нд</v>
          </cell>
          <cell r="K547" t="str">
            <v>нд</v>
          </cell>
          <cell r="L547" t="str">
            <v>нд</v>
          </cell>
          <cell r="M547" t="str">
            <v>нд</v>
          </cell>
          <cell r="N547" t="str">
            <v>нд</v>
          </cell>
          <cell r="O547">
            <v>3.278474E-2</v>
          </cell>
          <cell r="P547">
            <v>2.0672600000000001</v>
          </cell>
          <cell r="Q547">
            <v>2.3799700000000001</v>
          </cell>
          <cell r="R547">
            <v>2.0672600000000001</v>
          </cell>
          <cell r="S547">
            <v>3.0356000000000001</v>
          </cell>
          <cell r="T547">
            <v>0.2362678</v>
          </cell>
          <cell r="U547">
            <v>0.2362678</v>
          </cell>
          <cell r="V547">
            <v>0.2032678</v>
          </cell>
          <cell r="W547">
            <v>0.2032678</v>
          </cell>
          <cell r="X547">
            <v>0.20348305999999999</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row>
        <row r="548">
          <cell r="C548" t="str">
            <v>I_221.27_КуЭ</v>
          </cell>
          <cell r="D548" t="str">
            <v>И</v>
          </cell>
          <cell r="E548">
            <v>2018</v>
          </cell>
          <cell r="F548">
            <v>2025</v>
          </cell>
          <cell r="G548">
            <v>2025</v>
          </cell>
          <cell r="H548" t="str">
            <v>нд</v>
          </cell>
          <cell r="I548" t="str">
            <v>нд</v>
          </cell>
          <cell r="J548" t="str">
            <v>нд</v>
          </cell>
          <cell r="K548" t="str">
            <v>нд</v>
          </cell>
          <cell r="L548" t="str">
            <v>нд</v>
          </cell>
          <cell r="M548" t="str">
            <v>нд</v>
          </cell>
          <cell r="N548" t="str">
            <v>нд</v>
          </cell>
          <cell r="O548">
            <v>4.9784740000000001E-2</v>
          </cell>
          <cell r="P548">
            <v>2.0672600000000001</v>
          </cell>
          <cell r="Q548">
            <v>2.3614099999999998</v>
          </cell>
          <cell r="R548">
            <v>2.0672600000000001</v>
          </cell>
          <cell r="S548">
            <v>3.0275400000000001</v>
          </cell>
          <cell r="T548">
            <v>0.23597966000000001</v>
          </cell>
          <cell r="U548">
            <v>0.23597966000000001</v>
          </cell>
          <cell r="V548">
            <v>0.18597965999999999</v>
          </cell>
          <cell r="W548">
            <v>0.18597965999999999</v>
          </cell>
          <cell r="X548">
            <v>0.18619492000000001</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row>
        <row r="549">
          <cell r="C549" t="str">
            <v>I_221.3_КуЭ</v>
          </cell>
          <cell r="D549" t="str">
            <v>И</v>
          </cell>
          <cell r="E549">
            <v>2019</v>
          </cell>
          <cell r="F549">
            <v>2025</v>
          </cell>
          <cell r="G549">
            <v>2021</v>
          </cell>
          <cell r="H549" t="str">
            <v>нд</v>
          </cell>
          <cell r="I549" t="str">
            <v>нд</v>
          </cell>
          <cell r="J549" t="str">
            <v>нд</v>
          </cell>
          <cell r="K549">
            <v>0.16503122000000001</v>
          </cell>
          <cell r="L549">
            <v>1.09287084</v>
          </cell>
          <cell r="M549">
            <v>44378</v>
          </cell>
          <cell r="N549" t="str">
            <v>нд</v>
          </cell>
          <cell r="O549">
            <v>3.1784739999999999E-2</v>
          </cell>
          <cell r="P549">
            <v>2.0672600000000001</v>
          </cell>
          <cell r="Q549">
            <v>2.3799700000000001</v>
          </cell>
          <cell r="R549">
            <v>2.0672600000000001</v>
          </cell>
          <cell r="S549">
            <v>2.52481</v>
          </cell>
          <cell r="T549">
            <v>0.2362678</v>
          </cell>
          <cell r="U549">
            <v>1.11225573</v>
          </cell>
          <cell r="V549">
            <v>0.2052678</v>
          </cell>
          <cell r="W549">
            <v>0.2052678</v>
          </cell>
          <cell r="X549">
            <v>1.08047099</v>
          </cell>
          <cell r="Y549">
            <v>0</v>
          </cell>
          <cell r="Z549">
            <v>0</v>
          </cell>
          <cell r="AA549">
            <v>0</v>
          </cell>
          <cell r="AB549">
            <v>0</v>
          </cell>
          <cell r="AC549">
            <v>0</v>
          </cell>
          <cell r="AD549">
            <v>1.08047099</v>
          </cell>
          <cell r="AE549">
            <v>0</v>
          </cell>
          <cell r="AF549">
            <v>0</v>
          </cell>
          <cell r="AG549">
            <v>1.08047099</v>
          </cell>
          <cell r="AH549">
            <v>0</v>
          </cell>
          <cell r="AI549">
            <v>0</v>
          </cell>
          <cell r="AJ549">
            <v>0</v>
          </cell>
          <cell r="AK549">
            <v>0</v>
          </cell>
          <cell r="AL549">
            <v>0</v>
          </cell>
          <cell r="AM549">
            <v>0</v>
          </cell>
          <cell r="AN549">
            <v>0</v>
          </cell>
        </row>
        <row r="550">
          <cell r="C550" t="str">
            <v>I_221.4_КуЭ</v>
          </cell>
          <cell r="D550" t="str">
            <v>И</v>
          </cell>
          <cell r="E550">
            <v>2019</v>
          </cell>
          <cell r="F550">
            <v>2025</v>
          </cell>
          <cell r="G550">
            <v>2025</v>
          </cell>
          <cell r="H550" t="str">
            <v>нд</v>
          </cell>
          <cell r="I550" t="str">
            <v>нд</v>
          </cell>
          <cell r="J550" t="str">
            <v>нд</v>
          </cell>
          <cell r="K550" t="str">
            <v>нд</v>
          </cell>
          <cell r="L550" t="str">
            <v>нд</v>
          </cell>
          <cell r="M550" t="str">
            <v>нд</v>
          </cell>
          <cell r="N550" t="str">
            <v>нд</v>
          </cell>
          <cell r="O550">
            <v>3.1784739999999999E-2</v>
          </cell>
          <cell r="P550">
            <v>2.0672600000000001</v>
          </cell>
          <cell r="Q550">
            <v>2.3799700000000001</v>
          </cell>
          <cell r="R550">
            <v>2.0672600000000001</v>
          </cell>
          <cell r="S550">
            <v>3.0360800000000001</v>
          </cell>
          <cell r="T550">
            <v>0.2362678</v>
          </cell>
          <cell r="U550">
            <v>0.2362678</v>
          </cell>
          <cell r="V550">
            <v>0.2052678</v>
          </cell>
          <cell r="W550">
            <v>0.2052678</v>
          </cell>
          <cell r="X550">
            <v>0.20448305999999999</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row>
        <row r="551">
          <cell r="C551" t="str">
            <v>I_221.5_КуЭ</v>
          </cell>
          <cell r="D551" t="str">
            <v>И</v>
          </cell>
          <cell r="E551">
            <v>2019</v>
          </cell>
          <cell r="F551">
            <v>2025</v>
          </cell>
          <cell r="G551">
            <v>2021</v>
          </cell>
          <cell r="H551" t="str">
            <v>нд</v>
          </cell>
          <cell r="I551" t="str">
            <v>нд</v>
          </cell>
          <cell r="J551" t="str">
            <v>нд</v>
          </cell>
          <cell r="K551">
            <v>0.14162011999999999</v>
          </cell>
          <cell r="L551">
            <v>0.95672489000000005</v>
          </cell>
          <cell r="M551">
            <v>44378</v>
          </cell>
          <cell r="N551" t="str">
            <v>нд</v>
          </cell>
          <cell r="O551">
            <v>3.1784739999999999E-2</v>
          </cell>
          <cell r="P551">
            <v>2.0672600000000001</v>
          </cell>
          <cell r="Q551">
            <v>2.3799700000000001</v>
          </cell>
          <cell r="R551">
            <v>2.0672600000000001</v>
          </cell>
          <cell r="S551">
            <v>2.5248200000000001</v>
          </cell>
          <cell r="T551">
            <v>0.2362678</v>
          </cell>
          <cell r="U551">
            <v>0.97390909999999997</v>
          </cell>
          <cell r="V551">
            <v>0.2052678</v>
          </cell>
          <cell r="W551">
            <v>0.2052678</v>
          </cell>
          <cell r="X551">
            <v>0.94212435999999999</v>
          </cell>
          <cell r="Y551">
            <v>0</v>
          </cell>
          <cell r="Z551">
            <v>0</v>
          </cell>
          <cell r="AA551">
            <v>0</v>
          </cell>
          <cell r="AB551">
            <v>0</v>
          </cell>
          <cell r="AC551">
            <v>0</v>
          </cell>
          <cell r="AD551">
            <v>0.94212435999999999</v>
          </cell>
          <cell r="AE551">
            <v>0</v>
          </cell>
          <cell r="AF551">
            <v>0</v>
          </cell>
          <cell r="AG551">
            <v>0.94212435999999999</v>
          </cell>
          <cell r="AH551">
            <v>0</v>
          </cell>
          <cell r="AI551">
            <v>0</v>
          </cell>
          <cell r="AJ551">
            <v>0</v>
          </cell>
          <cell r="AK551">
            <v>0</v>
          </cell>
          <cell r="AL551">
            <v>0</v>
          </cell>
          <cell r="AM551">
            <v>0</v>
          </cell>
          <cell r="AN551">
            <v>0</v>
          </cell>
        </row>
        <row r="552">
          <cell r="C552" t="str">
            <v>I_221.6_КуЭ</v>
          </cell>
          <cell r="D552" t="str">
            <v>И</v>
          </cell>
          <cell r="E552">
            <v>2019</v>
          </cell>
          <cell r="F552">
            <v>2025</v>
          </cell>
          <cell r="G552">
            <v>2025</v>
          </cell>
          <cell r="H552" t="str">
            <v>нд</v>
          </cell>
          <cell r="I552" t="str">
            <v>нд</v>
          </cell>
          <cell r="J552" t="str">
            <v>нд</v>
          </cell>
          <cell r="K552" t="str">
            <v>нд</v>
          </cell>
          <cell r="L552" t="str">
            <v>нд</v>
          </cell>
          <cell r="M552" t="str">
            <v>нд</v>
          </cell>
          <cell r="N552" t="str">
            <v>нд</v>
          </cell>
          <cell r="O552">
            <v>3.1784739999999999E-2</v>
          </cell>
          <cell r="P552">
            <v>2.0672600000000001</v>
          </cell>
          <cell r="Q552">
            <v>2.3799700000000001</v>
          </cell>
          <cell r="R552">
            <v>2.0672600000000001</v>
          </cell>
          <cell r="S552">
            <v>3.0360800000000001</v>
          </cell>
          <cell r="T552">
            <v>0.2362678</v>
          </cell>
          <cell r="U552">
            <v>0.2362678</v>
          </cell>
          <cell r="V552">
            <v>0.2052678</v>
          </cell>
          <cell r="W552">
            <v>0.2052678</v>
          </cell>
          <cell r="X552">
            <v>0.20448305999999999</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row>
        <row r="553">
          <cell r="C553" t="str">
            <v>I_221.7_КуЭ</v>
          </cell>
          <cell r="D553" t="str">
            <v>И</v>
          </cell>
          <cell r="E553">
            <v>2019</v>
          </cell>
          <cell r="F553">
            <v>2025</v>
          </cell>
          <cell r="G553">
            <v>2025</v>
          </cell>
          <cell r="H553" t="str">
            <v>нд</v>
          </cell>
          <cell r="I553" t="str">
            <v>нд</v>
          </cell>
          <cell r="J553" t="str">
            <v>нд</v>
          </cell>
          <cell r="K553" t="str">
            <v>нд</v>
          </cell>
          <cell r="L553" t="str">
            <v>нд</v>
          </cell>
          <cell r="M553" t="str">
            <v>нд</v>
          </cell>
          <cell r="N553" t="str">
            <v>нд</v>
          </cell>
          <cell r="O553">
            <v>3.1784739999999999E-2</v>
          </cell>
          <cell r="P553">
            <v>2.0672600000000001</v>
          </cell>
          <cell r="Q553">
            <v>2.3799700000000001</v>
          </cell>
          <cell r="R553">
            <v>2.0672600000000001</v>
          </cell>
          <cell r="S553">
            <v>3.0360800000000001</v>
          </cell>
          <cell r="T553">
            <v>0.2362678</v>
          </cell>
          <cell r="U553">
            <v>0.2362678</v>
          </cell>
          <cell r="V553">
            <v>0.2042678</v>
          </cell>
          <cell r="W553">
            <v>0.2042678</v>
          </cell>
          <cell r="X553">
            <v>0.20448305999999999</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row>
        <row r="554">
          <cell r="C554" t="str">
            <v>I_221.8_КуЭ</v>
          </cell>
          <cell r="D554" t="str">
            <v>И</v>
          </cell>
          <cell r="E554">
            <v>2019</v>
          </cell>
          <cell r="F554">
            <v>2025</v>
          </cell>
          <cell r="G554">
            <v>2025</v>
          </cell>
          <cell r="H554" t="str">
            <v>нд</v>
          </cell>
          <cell r="I554" t="str">
            <v>нд</v>
          </cell>
          <cell r="J554" t="str">
            <v>нд</v>
          </cell>
          <cell r="K554" t="str">
            <v>нд</v>
          </cell>
          <cell r="L554" t="str">
            <v>нд</v>
          </cell>
          <cell r="M554" t="str">
            <v>нд</v>
          </cell>
          <cell r="N554" t="str">
            <v>нд</v>
          </cell>
          <cell r="O554">
            <v>3.1784739999999999E-2</v>
          </cell>
          <cell r="P554">
            <v>2.0672600000000001</v>
          </cell>
          <cell r="Q554">
            <v>2.3799700000000001</v>
          </cell>
          <cell r="R554">
            <v>2.0672600000000001</v>
          </cell>
          <cell r="S554">
            <v>3.0360800000000001</v>
          </cell>
          <cell r="T554">
            <v>0.2362678</v>
          </cell>
          <cell r="U554">
            <v>0.2362678</v>
          </cell>
          <cell r="V554">
            <v>0.2042678</v>
          </cell>
          <cell r="W554">
            <v>0.2042678</v>
          </cell>
          <cell r="X554">
            <v>0.20448305999999999</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row>
        <row r="555">
          <cell r="C555" t="str">
            <v>K_1344_АЭ</v>
          </cell>
          <cell r="D555" t="str">
            <v>З</v>
          </cell>
          <cell r="E555">
            <v>2019</v>
          </cell>
          <cell r="F555">
            <v>2021</v>
          </cell>
          <cell r="G555">
            <v>2020</v>
          </cell>
          <cell r="H555" t="str">
            <v>нд</v>
          </cell>
          <cell r="I555" t="str">
            <v>нд</v>
          </cell>
          <cell r="J555" t="str">
            <v>нд</v>
          </cell>
          <cell r="K555" t="str">
            <v>нд</v>
          </cell>
          <cell r="L555" t="str">
            <v>нд</v>
          </cell>
          <cell r="M555" t="str">
            <v>нд</v>
          </cell>
          <cell r="N555">
            <v>1.48</v>
          </cell>
          <cell r="O555">
            <v>1.3934062800000002</v>
          </cell>
          <cell r="P555">
            <v>2.0970499999999999</v>
          </cell>
          <cell r="Q555">
            <v>2.4590399999999999</v>
          </cell>
          <cell r="R555">
            <v>2.0970499999999999</v>
          </cell>
          <cell r="S555">
            <v>2.4287899999999998</v>
          </cell>
          <cell r="T555">
            <v>1.9478174500000001</v>
          </cell>
          <cell r="U555">
            <v>1.3934062800000004</v>
          </cell>
          <cell r="V555">
            <v>1.5535230499999999</v>
          </cell>
          <cell r="W555">
            <v>1.5535230499999999</v>
          </cell>
          <cell r="X555">
            <v>0</v>
          </cell>
          <cell r="Y555">
            <v>1.5535230499999999</v>
          </cell>
          <cell r="Z555">
            <v>0</v>
          </cell>
          <cell r="AA555">
            <v>0</v>
          </cell>
          <cell r="AB555">
            <v>0</v>
          </cell>
          <cell r="AC555">
            <v>1.5535230499999999</v>
          </cell>
          <cell r="AD555">
            <v>0</v>
          </cell>
          <cell r="AE555">
            <v>0</v>
          </cell>
          <cell r="AF555">
            <v>0</v>
          </cell>
          <cell r="AG555">
            <v>0</v>
          </cell>
          <cell r="AH555">
            <v>0</v>
          </cell>
          <cell r="AI555">
            <v>0</v>
          </cell>
          <cell r="AJ555">
            <v>0</v>
          </cell>
          <cell r="AK555">
            <v>0</v>
          </cell>
          <cell r="AL555">
            <v>0</v>
          </cell>
          <cell r="AM555">
            <v>0</v>
          </cell>
          <cell r="AN555">
            <v>0</v>
          </cell>
        </row>
        <row r="556">
          <cell r="C556" t="str">
            <v>K_100с4_ГАЭС</v>
          </cell>
          <cell r="D556" t="str">
            <v>Н</v>
          </cell>
          <cell r="E556">
            <v>2019</v>
          </cell>
          <cell r="F556">
            <v>2020</v>
          </cell>
          <cell r="G556">
            <v>2021</v>
          </cell>
          <cell r="H556" t="str">
            <v>нд</v>
          </cell>
          <cell r="I556" t="str">
            <v>нд</v>
          </cell>
          <cell r="J556" t="str">
            <v>нд</v>
          </cell>
          <cell r="K556" t="str">
            <v>нд</v>
          </cell>
          <cell r="L556" t="str">
            <v>нд</v>
          </cell>
          <cell r="M556" t="str">
            <v>нд</v>
          </cell>
          <cell r="N556" t="str">
            <v>нд</v>
          </cell>
          <cell r="O556">
            <v>1.9634368</v>
          </cell>
          <cell r="P556">
            <v>2.10846</v>
          </cell>
          <cell r="Q556">
            <v>2.4274200000000001</v>
          </cell>
          <cell r="R556">
            <v>2.10846</v>
          </cell>
          <cell r="S556">
            <v>2.32972</v>
          </cell>
          <cell r="T556">
            <v>2.2730939499999998</v>
          </cell>
          <cell r="U556">
            <v>2.2730939499999998</v>
          </cell>
          <cell r="V556">
            <v>0</v>
          </cell>
          <cell r="W556">
            <v>0</v>
          </cell>
          <cell r="X556">
            <v>0.30965714999999999</v>
          </cell>
          <cell r="Y556">
            <v>0</v>
          </cell>
          <cell r="Z556">
            <v>0</v>
          </cell>
          <cell r="AA556">
            <v>0</v>
          </cell>
          <cell r="AB556">
            <v>0</v>
          </cell>
          <cell r="AC556">
            <v>0</v>
          </cell>
          <cell r="AD556">
            <v>0.30965714999999999</v>
          </cell>
          <cell r="AE556">
            <v>0</v>
          </cell>
          <cell r="AF556">
            <v>0</v>
          </cell>
          <cell r="AG556">
            <v>0</v>
          </cell>
          <cell r="AH556">
            <v>0.30965714999999999</v>
          </cell>
          <cell r="AI556">
            <v>0</v>
          </cell>
          <cell r="AJ556">
            <v>0</v>
          </cell>
          <cell r="AK556">
            <v>0</v>
          </cell>
          <cell r="AL556">
            <v>0</v>
          </cell>
          <cell r="AM556">
            <v>0</v>
          </cell>
          <cell r="AN556">
            <v>0</v>
          </cell>
        </row>
        <row r="557">
          <cell r="C557" t="str">
            <v>I_1328.9_ОЭ</v>
          </cell>
          <cell r="D557" t="str">
            <v>Н</v>
          </cell>
          <cell r="E557">
            <v>2023</v>
          </cell>
          <cell r="F557">
            <v>2024</v>
          </cell>
          <cell r="G557">
            <v>2024</v>
          </cell>
          <cell r="H557" t="str">
            <v>нд</v>
          </cell>
          <cell r="I557" t="str">
            <v>нд</v>
          </cell>
          <cell r="J557" t="str">
            <v>нд</v>
          </cell>
          <cell r="K557" t="str">
            <v>нд</v>
          </cell>
          <cell r="L557" t="str">
            <v>нд</v>
          </cell>
          <cell r="M557" t="str">
            <v>нд</v>
          </cell>
          <cell r="N557" t="str">
            <v>нд</v>
          </cell>
          <cell r="O557">
            <v>0</v>
          </cell>
          <cell r="P557">
            <v>2.1127699999999998</v>
          </cell>
          <cell r="Q557">
            <v>2.8029299999999999</v>
          </cell>
          <cell r="R557">
            <v>2.1127699999999998</v>
          </cell>
          <cell r="S557">
            <v>2.96766</v>
          </cell>
          <cell r="T557">
            <v>0.98085239999999996</v>
          </cell>
          <cell r="U557">
            <v>0.98085239999999996</v>
          </cell>
          <cell r="V557">
            <v>0.98085239999999996</v>
          </cell>
          <cell r="W557">
            <v>0.98085239999999996</v>
          </cell>
          <cell r="X557">
            <v>0.98085239999999996</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row>
        <row r="558">
          <cell r="C558" t="str">
            <v>J_306(1.1)_БЭ</v>
          </cell>
          <cell r="D558" t="str">
            <v>Н</v>
          </cell>
          <cell r="E558">
            <v>2021</v>
          </cell>
          <cell r="F558">
            <v>2022</v>
          </cell>
          <cell r="G558">
            <v>2023</v>
          </cell>
          <cell r="H558" t="str">
            <v>нд</v>
          </cell>
          <cell r="I558" t="str">
            <v>нд</v>
          </cell>
          <cell r="J558" t="str">
            <v>нд</v>
          </cell>
          <cell r="K558" t="str">
            <v>нд</v>
          </cell>
          <cell r="L558" t="str">
            <v>нд</v>
          </cell>
          <cell r="M558" t="str">
            <v>нд</v>
          </cell>
          <cell r="N558" t="str">
            <v>нд</v>
          </cell>
          <cell r="O558">
            <v>0</v>
          </cell>
          <cell r="P558">
            <v>2.1350899999999999</v>
          </cell>
          <cell r="Q558">
            <v>2.57925</v>
          </cell>
          <cell r="R558">
            <v>2.1350899999999999</v>
          </cell>
          <cell r="S558">
            <v>2.6581399999999999</v>
          </cell>
          <cell r="T558">
            <v>2.3108399999999998</v>
          </cell>
          <cell r="U558">
            <v>2.3108399999999998</v>
          </cell>
          <cell r="V558">
            <v>2.3108399999999998</v>
          </cell>
          <cell r="W558">
            <v>2.3108399999999998</v>
          </cell>
          <cell r="X558">
            <v>2.3108399999999998</v>
          </cell>
          <cell r="Y558">
            <v>1.5405599999999999</v>
          </cell>
          <cell r="Z558">
            <v>0</v>
          </cell>
          <cell r="AA558">
            <v>0</v>
          </cell>
          <cell r="AB558">
            <v>1.5405599999999999</v>
          </cell>
          <cell r="AC558">
            <v>0</v>
          </cell>
          <cell r="AD558">
            <v>1.5405599999999999</v>
          </cell>
          <cell r="AE558">
            <v>0</v>
          </cell>
          <cell r="AF558">
            <v>0</v>
          </cell>
          <cell r="AG558">
            <v>1.5405599999999999</v>
          </cell>
          <cell r="AH558">
            <v>0</v>
          </cell>
          <cell r="AI558">
            <v>0.77027999999999996</v>
          </cell>
          <cell r="AJ558">
            <v>0</v>
          </cell>
          <cell r="AK558">
            <v>0</v>
          </cell>
          <cell r="AL558">
            <v>0.77027999999999996</v>
          </cell>
          <cell r="AM558">
            <v>0</v>
          </cell>
          <cell r="AN558">
            <v>0</v>
          </cell>
        </row>
        <row r="559">
          <cell r="C559" t="str">
            <v>H_71_ХЭ_7</v>
          </cell>
          <cell r="D559" t="str">
            <v>И</v>
          </cell>
          <cell r="E559">
            <v>2019</v>
          </cell>
          <cell r="F559">
            <v>2021</v>
          </cell>
          <cell r="G559">
            <v>2021</v>
          </cell>
          <cell r="H559" t="str">
            <v>нд</v>
          </cell>
          <cell r="I559" t="str">
            <v>нд</v>
          </cell>
          <cell r="J559" t="str">
            <v>нд</v>
          </cell>
          <cell r="K559" t="str">
            <v>нд</v>
          </cell>
          <cell r="L559" t="str">
            <v>нд</v>
          </cell>
          <cell r="M559" t="str">
            <v>нд</v>
          </cell>
          <cell r="N559" t="str">
            <v>нд</v>
          </cell>
          <cell r="O559">
            <v>2.0780280000000002E-2</v>
          </cell>
          <cell r="P559">
            <v>2.1697199999999999</v>
          </cell>
          <cell r="Q559">
            <v>2.5869599999999999</v>
          </cell>
          <cell r="R559">
            <v>2.1697199999999999</v>
          </cell>
          <cell r="S559">
            <v>2.6545000000000001</v>
          </cell>
          <cell r="T559">
            <v>1.2048000000000001</v>
          </cell>
          <cell r="U559">
            <v>1.2048000000000001</v>
          </cell>
          <cell r="V559">
            <v>1.1928000000000001</v>
          </cell>
          <cell r="W559">
            <v>1.1928000000000001</v>
          </cell>
          <cell r="X559">
            <v>1.18401972</v>
          </cell>
          <cell r="Y559">
            <v>1.1928000000000001</v>
          </cell>
          <cell r="Z559">
            <v>0</v>
          </cell>
          <cell r="AA559">
            <v>0</v>
          </cell>
          <cell r="AB559">
            <v>1.1928000000000001</v>
          </cell>
          <cell r="AC559">
            <v>0</v>
          </cell>
          <cell r="AD559">
            <v>1.18401972</v>
          </cell>
          <cell r="AE559">
            <v>0</v>
          </cell>
          <cell r="AF559">
            <v>0</v>
          </cell>
          <cell r="AG559">
            <v>1.18401972</v>
          </cell>
          <cell r="AH559">
            <v>0</v>
          </cell>
          <cell r="AI559">
            <v>0</v>
          </cell>
          <cell r="AJ559">
            <v>0</v>
          </cell>
          <cell r="AK559">
            <v>0</v>
          </cell>
          <cell r="AL559">
            <v>0</v>
          </cell>
          <cell r="AM559">
            <v>0</v>
          </cell>
          <cell r="AN559">
            <v>0</v>
          </cell>
        </row>
        <row r="560">
          <cell r="C560" t="str">
            <v>Г</v>
          </cell>
          <cell r="D560" t="str">
            <v>нд</v>
          </cell>
          <cell r="E560" t="str">
            <v>нд</v>
          </cell>
          <cell r="F560" t="str">
            <v>нд</v>
          </cell>
          <cell r="G560" t="str">
            <v>нд</v>
          </cell>
          <cell r="H560">
            <v>12.80055542</v>
          </cell>
          <cell r="I560">
            <v>81.890191270000003</v>
          </cell>
          <cell r="J560" t="str">
            <v>нд</v>
          </cell>
          <cell r="K560">
            <v>12.80055542</v>
          </cell>
          <cell r="L560">
            <v>81.890191270000003</v>
          </cell>
          <cell r="M560" t="str">
            <v>нд</v>
          </cell>
          <cell r="N560" t="str">
            <v>нд</v>
          </cell>
          <cell r="O560">
            <v>875.03477956000324</v>
          </cell>
          <cell r="P560">
            <v>7532.7193800000014</v>
          </cell>
          <cell r="Q560">
            <v>9996.8960800000004</v>
          </cell>
          <cell r="R560">
            <v>7532.7193800000014</v>
          </cell>
          <cell r="S560">
            <v>11049.824479999999</v>
          </cell>
          <cell r="T560">
            <v>6758.8298790099998</v>
          </cell>
          <cell r="U560">
            <v>6759.2354123599998</v>
          </cell>
          <cell r="V560">
            <v>5897.0820377600003</v>
          </cell>
          <cell r="W560">
            <v>5897.0820377600003</v>
          </cell>
          <cell r="X560">
            <v>5884.2006327999998</v>
          </cell>
          <cell r="Y560">
            <v>399.78089031000002</v>
          </cell>
          <cell r="Z560">
            <v>0</v>
          </cell>
          <cell r="AA560">
            <v>0</v>
          </cell>
          <cell r="AB560">
            <v>49.293729119999995</v>
          </cell>
          <cell r="AC560">
            <v>350.48716118999999</v>
          </cell>
          <cell r="AD560">
            <v>408.98973534999999</v>
          </cell>
          <cell r="AE560">
            <v>0</v>
          </cell>
          <cell r="AF560">
            <v>0</v>
          </cell>
          <cell r="AG560">
            <v>28.131572009999999</v>
          </cell>
          <cell r="AH560">
            <v>380.85816334000003</v>
          </cell>
          <cell r="AI560">
            <v>566.32453390000001</v>
          </cell>
          <cell r="AJ560">
            <v>0</v>
          </cell>
          <cell r="AK560">
            <v>0</v>
          </cell>
          <cell r="AL560">
            <v>56.978540260000003</v>
          </cell>
          <cell r="AM560">
            <v>509.34599364000002</v>
          </cell>
          <cell r="AN560">
            <v>151.40211334</v>
          </cell>
        </row>
        <row r="561">
          <cell r="C561" t="str">
            <v>Г</v>
          </cell>
          <cell r="D561" t="str">
            <v>нд</v>
          </cell>
          <cell r="E561" t="str">
            <v>нд</v>
          </cell>
          <cell r="F561" t="str">
            <v>нд</v>
          </cell>
          <cell r="G561" t="str">
            <v>нд</v>
          </cell>
          <cell r="H561">
            <v>12.80055542</v>
          </cell>
          <cell r="I561">
            <v>81.890191270000003</v>
          </cell>
          <cell r="J561" t="str">
            <v>нд</v>
          </cell>
          <cell r="K561">
            <v>12.80055542</v>
          </cell>
          <cell r="L561">
            <v>81.890191270000003</v>
          </cell>
          <cell r="M561" t="str">
            <v>нд</v>
          </cell>
          <cell r="N561" t="str">
            <v>нд</v>
          </cell>
          <cell r="O561">
            <v>875.03477956000324</v>
          </cell>
          <cell r="P561">
            <v>7532.7193800000014</v>
          </cell>
          <cell r="Q561">
            <v>9996.8960800000004</v>
          </cell>
          <cell r="R561">
            <v>7532.7193800000014</v>
          </cell>
          <cell r="S561">
            <v>11049.824479999999</v>
          </cell>
          <cell r="T561">
            <v>6758.8298790099998</v>
          </cell>
          <cell r="U561">
            <v>6759.2354123599998</v>
          </cell>
          <cell r="V561">
            <v>5897.0820377600003</v>
          </cell>
          <cell r="W561">
            <v>5897.0820377600003</v>
          </cell>
          <cell r="X561">
            <v>5884.2006327999998</v>
          </cell>
          <cell r="Y561">
            <v>399.78089031000002</v>
          </cell>
          <cell r="Z561">
            <v>0</v>
          </cell>
          <cell r="AA561">
            <v>0</v>
          </cell>
          <cell r="AB561">
            <v>49.293729119999995</v>
          </cell>
          <cell r="AC561">
            <v>350.48716118999999</v>
          </cell>
          <cell r="AD561">
            <v>408.98973534999999</v>
          </cell>
          <cell r="AE561">
            <v>0</v>
          </cell>
          <cell r="AF561">
            <v>0</v>
          </cell>
          <cell r="AG561">
            <v>28.131572009999999</v>
          </cell>
          <cell r="AH561">
            <v>380.85816334000003</v>
          </cell>
          <cell r="AI561">
            <v>566.32453390000001</v>
          </cell>
          <cell r="AJ561">
            <v>0</v>
          </cell>
          <cell r="AK561">
            <v>0</v>
          </cell>
          <cell r="AL561">
            <v>56.978540260000003</v>
          </cell>
          <cell r="AM561">
            <v>509.34599364000002</v>
          </cell>
          <cell r="AN561">
            <v>151.40211334</v>
          </cell>
        </row>
        <row r="562">
          <cell r="C562" t="str">
            <v>K_119-8_ЧЭ</v>
          </cell>
          <cell r="D562" t="str">
            <v>Н</v>
          </cell>
          <cell r="E562">
            <v>2026</v>
          </cell>
          <cell r="F562">
            <v>2024</v>
          </cell>
          <cell r="G562">
            <v>2026</v>
          </cell>
          <cell r="H562" t="str">
            <v>нд</v>
          </cell>
          <cell r="I562" t="str">
            <v>нд</v>
          </cell>
          <cell r="J562" t="str">
            <v>нд</v>
          </cell>
          <cell r="K562" t="str">
            <v>нд</v>
          </cell>
          <cell r="L562" t="str">
            <v>нд</v>
          </cell>
          <cell r="M562" t="str">
            <v>нд</v>
          </cell>
          <cell r="N562" t="str">
            <v>нд</v>
          </cell>
          <cell r="O562">
            <v>0</v>
          </cell>
          <cell r="P562">
            <v>2.1964800000000002</v>
          </cell>
          <cell r="Q562">
            <v>2.9358</v>
          </cell>
          <cell r="R562">
            <v>2.1964800000000002</v>
          </cell>
          <cell r="S562">
            <v>3.0963599999999998</v>
          </cell>
          <cell r="T562">
            <v>2.1577746000000002</v>
          </cell>
          <cell r="U562">
            <v>2.1577746000000002</v>
          </cell>
          <cell r="V562">
            <v>2.1577746000000002</v>
          </cell>
          <cell r="W562">
            <v>2.1577746000000002</v>
          </cell>
          <cell r="X562">
            <v>2.1577746000000002</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row>
        <row r="563">
          <cell r="C563" t="str">
            <v>I_1340.5_ОЭ</v>
          </cell>
          <cell r="D563" t="str">
            <v>Н</v>
          </cell>
          <cell r="E563">
            <v>2021</v>
          </cell>
          <cell r="F563">
            <v>2023</v>
          </cell>
          <cell r="G563">
            <v>2022</v>
          </cell>
          <cell r="H563" t="str">
            <v>нд</v>
          </cell>
          <cell r="I563" t="str">
            <v>нд</v>
          </cell>
          <cell r="J563" t="str">
            <v>нд</v>
          </cell>
          <cell r="K563" t="str">
            <v>нд</v>
          </cell>
          <cell r="L563" t="str">
            <v>нд</v>
          </cell>
          <cell r="M563" t="str">
            <v>нд</v>
          </cell>
          <cell r="N563" t="str">
            <v>нд</v>
          </cell>
          <cell r="O563">
            <v>0</v>
          </cell>
          <cell r="P563">
            <v>2.2028799999999999</v>
          </cell>
          <cell r="Q563">
            <v>2.7444600000000001</v>
          </cell>
          <cell r="R563">
            <v>2.2028799999999999</v>
          </cell>
          <cell r="S563">
            <v>2.8315100000000002</v>
          </cell>
          <cell r="T563">
            <v>2.1070677999999998</v>
          </cell>
          <cell r="U563">
            <v>2.7111920942399999</v>
          </cell>
          <cell r="V563">
            <v>2.1070677999999998</v>
          </cell>
          <cell r="W563">
            <v>2.1070677999999998</v>
          </cell>
          <cell r="X563">
            <v>2.7111920899999999</v>
          </cell>
          <cell r="Y563">
            <v>0.13249627</v>
          </cell>
          <cell r="Z563">
            <v>0</v>
          </cell>
          <cell r="AA563">
            <v>0</v>
          </cell>
          <cell r="AB563">
            <v>0.13249627</v>
          </cell>
          <cell r="AC563">
            <v>0</v>
          </cell>
          <cell r="AD563">
            <v>0</v>
          </cell>
          <cell r="AE563">
            <v>0</v>
          </cell>
          <cell r="AF563">
            <v>0</v>
          </cell>
          <cell r="AG563">
            <v>0</v>
          </cell>
          <cell r="AH563">
            <v>0</v>
          </cell>
          <cell r="AI563">
            <v>1.19799254</v>
          </cell>
          <cell r="AJ563">
            <v>0</v>
          </cell>
          <cell r="AK563">
            <v>0</v>
          </cell>
          <cell r="AL563">
            <v>1.19799254</v>
          </cell>
          <cell r="AM563">
            <v>0</v>
          </cell>
          <cell r="AN563">
            <v>2.7111920942399999</v>
          </cell>
        </row>
        <row r="564">
          <cell r="C564" t="str">
            <v>I_117.100_АЭ</v>
          </cell>
          <cell r="D564" t="str">
            <v>И</v>
          </cell>
          <cell r="E564">
            <v>2019</v>
          </cell>
          <cell r="F564">
            <v>2022</v>
          </cell>
          <cell r="G564">
            <v>2022</v>
          </cell>
          <cell r="H564" t="str">
            <v>нд</v>
          </cell>
          <cell r="I564" t="str">
            <v>нд</v>
          </cell>
          <cell r="J564" t="str">
            <v>нд</v>
          </cell>
          <cell r="K564">
            <v>0.44975125999999999</v>
          </cell>
          <cell r="L564">
            <v>2.3656328599999998</v>
          </cell>
          <cell r="M564">
            <v>43862</v>
          </cell>
          <cell r="N564" t="str">
            <v>нд</v>
          </cell>
          <cell r="O564">
            <v>2.5000000000000001E-2</v>
          </cell>
          <cell r="P564">
            <v>2.20397</v>
          </cell>
          <cell r="Q564">
            <v>2.5360900000000002</v>
          </cell>
          <cell r="R564">
            <v>2.20397</v>
          </cell>
          <cell r="S564">
            <v>2.79895</v>
          </cell>
          <cell r="T564">
            <v>1.56904474</v>
          </cell>
          <cell r="U564">
            <v>2.0572964300000001</v>
          </cell>
          <cell r="V564">
            <v>1.5440447399999999</v>
          </cell>
          <cell r="W564">
            <v>1.5440447399999999</v>
          </cell>
          <cell r="X564">
            <v>2.0322964300000002</v>
          </cell>
          <cell r="Y564">
            <v>0.44247535999999998</v>
          </cell>
          <cell r="Z564">
            <v>0</v>
          </cell>
          <cell r="AA564">
            <v>0</v>
          </cell>
          <cell r="AB564">
            <v>0.44247535999999998</v>
          </cell>
          <cell r="AC564">
            <v>0</v>
          </cell>
          <cell r="AD564">
            <v>4.1573440000000003E-2</v>
          </cell>
          <cell r="AE564">
            <v>0</v>
          </cell>
          <cell r="AF564">
            <v>0</v>
          </cell>
          <cell r="AG564">
            <v>4.1573440000000003E-2</v>
          </cell>
          <cell r="AH564">
            <v>0</v>
          </cell>
          <cell r="AI564">
            <v>1.1015693799999999</v>
          </cell>
          <cell r="AJ564">
            <v>0</v>
          </cell>
          <cell r="AK564">
            <v>0</v>
          </cell>
          <cell r="AL564">
            <v>1.1015693799999999</v>
          </cell>
          <cell r="AM564">
            <v>0</v>
          </cell>
          <cell r="AN564">
            <v>1.9907229900000001</v>
          </cell>
        </row>
        <row r="565">
          <cell r="C565" t="str">
            <v>I_117.104_АЭ</v>
          </cell>
          <cell r="D565" t="str">
            <v>Н</v>
          </cell>
          <cell r="E565">
            <v>2022</v>
          </cell>
          <cell r="F565">
            <v>2024</v>
          </cell>
          <cell r="G565">
            <v>2024</v>
          </cell>
          <cell r="H565" t="str">
            <v>нд</v>
          </cell>
          <cell r="I565" t="str">
            <v>нд</v>
          </cell>
          <cell r="J565" t="str">
            <v>нд</v>
          </cell>
          <cell r="K565" t="str">
            <v>нд</v>
          </cell>
          <cell r="L565" t="str">
            <v>нд</v>
          </cell>
          <cell r="M565" t="str">
            <v>нд</v>
          </cell>
          <cell r="N565" t="str">
            <v>нд</v>
          </cell>
          <cell r="O565">
            <v>0</v>
          </cell>
          <cell r="P565">
            <v>2.20397</v>
          </cell>
          <cell r="Q565">
            <v>2.7240799999999998</v>
          </cell>
          <cell r="R565">
            <v>2.20397</v>
          </cell>
          <cell r="S565">
            <v>3.0959500000000002</v>
          </cell>
          <cell r="T565">
            <v>1.70349529</v>
          </cell>
          <cell r="U565">
            <v>2.7846141900000001</v>
          </cell>
          <cell r="V565">
            <v>1.70349529</v>
          </cell>
          <cell r="W565">
            <v>1.70349529</v>
          </cell>
          <cell r="X565">
            <v>2.7846141900000001</v>
          </cell>
          <cell r="Y565">
            <v>0</v>
          </cell>
          <cell r="Z565">
            <v>0</v>
          </cell>
          <cell r="AA565">
            <v>0</v>
          </cell>
          <cell r="AB565">
            <v>0</v>
          </cell>
          <cell r="AC565">
            <v>0</v>
          </cell>
          <cell r="AD565">
            <v>0</v>
          </cell>
          <cell r="AE565">
            <v>0</v>
          </cell>
          <cell r="AF565">
            <v>0</v>
          </cell>
          <cell r="AG565">
            <v>0</v>
          </cell>
          <cell r="AH565">
            <v>0</v>
          </cell>
          <cell r="AI565">
            <v>0.03</v>
          </cell>
          <cell r="AJ565">
            <v>0</v>
          </cell>
          <cell r="AK565">
            <v>0</v>
          </cell>
          <cell r="AL565">
            <v>0.03</v>
          </cell>
          <cell r="AM565">
            <v>0</v>
          </cell>
          <cell r="AN565">
            <v>0.03</v>
          </cell>
        </row>
        <row r="566">
          <cell r="C566" t="str">
            <v>I_117.105_АЭ</v>
          </cell>
          <cell r="D566" t="str">
            <v>Н</v>
          </cell>
          <cell r="E566">
            <v>2021</v>
          </cell>
          <cell r="F566">
            <v>2023</v>
          </cell>
          <cell r="G566">
            <v>2023</v>
          </cell>
          <cell r="H566" t="str">
            <v>нд</v>
          </cell>
          <cell r="I566" t="str">
            <v>нд</v>
          </cell>
          <cell r="J566" t="str">
            <v>нд</v>
          </cell>
          <cell r="K566">
            <v>0.37740000000000001</v>
          </cell>
          <cell r="L566">
            <v>2.22376</v>
          </cell>
          <cell r="M566">
            <v>44409</v>
          </cell>
          <cell r="N566" t="str">
            <v>нд</v>
          </cell>
          <cell r="O566">
            <v>0</v>
          </cell>
          <cell r="P566">
            <v>2.20397</v>
          </cell>
          <cell r="Q566">
            <v>2.6269399999999998</v>
          </cell>
          <cell r="R566">
            <v>2.20397</v>
          </cell>
          <cell r="S566">
            <v>2.9595699999999998</v>
          </cell>
          <cell r="T566">
            <v>1.6345637900000001</v>
          </cell>
          <cell r="U566">
            <v>2.2237617599999999</v>
          </cell>
          <cell r="V566">
            <v>1.6345637900000001</v>
          </cell>
          <cell r="W566">
            <v>1.6345637900000001</v>
          </cell>
          <cell r="X566">
            <v>2.2237617599999999</v>
          </cell>
          <cell r="Y566">
            <v>3.2000000000000001E-2</v>
          </cell>
          <cell r="Z566">
            <v>0</v>
          </cell>
          <cell r="AA566">
            <v>0</v>
          </cell>
          <cell r="AB566">
            <v>3.2000000000000001E-2</v>
          </cell>
          <cell r="AC566">
            <v>0</v>
          </cell>
          <cell r="AD566">
            <v>3.5401049999999996E-2</v>
          </cell>
          <cell r="AE566">
            <v>0</v>
          </cell>
          <cell r="AF566">
            <v>0</v>
          </cell>
          <cell r="AG566">
            <v>3.5401050000000003E-2</v>
          </cell>
          <cell r="AH566">
            <v>0</v>
          </cell>
          <cell r="AI566">
            <v>0.61762278999999998</v>
          </cell>
          <cell r="AJ566">
            <v>0</v>
          </cell>
          <cell r="AK566">
            <v>0</v>
          </cell>
          <cell r="AL566">
            <v>0.61762278999999998</v>
          </cell>
          <cell r="AM566">
            <v>0</v>
          </cell>
          <cell r="AN566">
            <v>7.2906819999999997E-2</v>
          </cell>
        </row>
        <row r="567">
          <cell r="C567" t="str">
            <v>I_117.106_АЭ</v>
          </cell>
          <cell r="D567" t="str">
            <v>Н</v>
          </cell>
          <cell r="E567">
            <v>2021</v>
          </cell>
          <cell r="F567">
            <v>2023</v>
          </cell>
          <cell r="G567">
            <v>2023</v>
          </cell>
          <cell r="H567" t="str">
            <v>нд</v>
          </cell>
          <cell r="I567" t="str">
            <v>нд</v>
          </cell>
          <cell r="J567" t="str">
            <v>нд</v>
          </cell>
          <cell r="K567">
            <v>0.40010000000000001</v>
          </cell>
          <cell r="L567">
            <v>2.4092600000000002</v>
          </cell>
          <cell r="M567">
            <v>44409</v>
          </cell>
          <cell r="N567" t="str">
            <v>нд</v>
          </cell>
          <cell r="O567">
            <v>0</v>
          </cell>
          <cell r="P567">
            <v>2.20397</v>
          </cell>
          <cell r="Q567">
            <v>2.6269399999999998</v>
          </cell>
          <cell r="R567">
            <v>2.20397</v>
          </cell>
          <cell r="S567">
            <v>2.9601899999999999</v>
          </cell>
          <cell r="T567">
            <v>1.6345637900000001</v>
          </cell>
          <cell r="U567">
            <v>2.4092606399999998</v>
          </cell>
          <cell r="V567">
            <v>1.6345637900000001</v>
          </cell>
          <cell r="W567">
            <v>1.6345637900000001</v>
          </cell>
          <cell r="X567">
            <v>2.4092606399999998</v>
          </cell>
          <cell r="Y567">
            <v>3.2000000000000001E-2</v>
          </cell>
          <cell r="Z567">
            <v>0</v>
          </cell>
          <cell r="AA567">
            <v>0</v>
          </cell>
          <cell r="AB567">
            <v>3.2000000000000001E-2</v>
          </cell>
          <cell r="AC567">
            <v>0</v>
          </cell>
          <cell r="AD567">
            <v>2.830852E-2</v>
          </cell>
          <cell r="AE567">
            <v>0</v>
          </cell>
          <cell r="AF567">
            <v>0</v>
          </cell>
          <cell r="AG567">
            <v>2.830852E-2</v>
          </cell>
          <cell r="AH567">
            <v>0</v>
          </cell>
          <cell r="AI567">
            <v>0.61762278999999998</v>
          </cell>
          <cell r="AJ567">
            <v>0</v>
          </cell>
          <cell r="AK567">
            <v>0</v>
          </cell>
          <cell r="AL567">
            <v>0.61762278999999998</v>
          </cell>
          <cell r="AM567">
            <v>0</v>
          </cell>
          <cell r="AN567">
            <v>7.2906819999999997E-2</v>
          </cell>
        </row>
        <row r="568">
          <cell r="C568" t="str">
            <v>I_117.107_АЭ</v>
          </cell>
          <cell r="D568" t="str">
            <v>Н</v>
          </cell>
          <cell r="E568">
            <v>2021</v>
          </cell>
          <cell r="F568">
            <v>2023</v>
          </cell>
          <cell r="G568">
            <v>2023</v>
          </cell>
          <cell r="H568" t="str">
            <v>нд</v>
          </cell>
          <cell r="I568" t="str">
            <v>нд</v>
          </cell>
          <cell r="J568" t="str">
            <v>нд</v>
          </cell>
          <cell r="K568">
            <v>0.41012999999999999</v>
          </cell>
          <cell r="L568">
            <v>2.4869699999999999</v>
          </cell>
          <cell r="M568">
            <v>44409</v>
          </cell>
          <cell r="N568" t="str">
            <v>нд</v>
          </cell>
          <cell r="O568">
            <v>0</v>
          </cell>
          <cell r="P568">
            <v>2.20397</v>
          </cell>
          <cell r="Q568">
            <v>2.6269399999999998</v>
          </cell>
          <cell r="R568">
            <v>2.20397</v>
          </cell>
          <cell r="S568">
            <v>2.9604300000000001</v>
          </cell>
          <cell r="T568">
            <v>1.6345637900000001</v>
          </cell>
          <cell r="U568">
            <v>2.4869679599999999</v>
          </cell>
          <cell r="V568">
            <v>1.6345637900000001</v>
          </cell>
          <cell r="W568">
            <v>1.6345637900000001</v>
          </cell>
          <cell r="X568">
            <v>2.4869679599999999</v>
          </cell>
          <cell r="Y568">
            <v>3.2000000000000001E-2</v>
          </cell>
          <cell r="Z568">
            <v>0</v>
          </cell>
          <cell r="AA568">
            <v>0</v>
          </cell>
          <cell r="AB568">
            <v>3.2000000000000001E-2</v>
          </cell>
          <cell r="AC568">
            <v>0</v>
          </cell>
          <cell r="AD568">
            <v>2.8308520000000004E-2</v>
          </cell>
          <cell r="AE568">
            <v>0</v>
          </cell>
          <cell r="AF568">
            <v>0</v>
          </cell>
          <cell r="AG568">
            <v>2.830852E-2</v>
          </cell>
          <cell r="AH568">
            <v>0</v>
          </cell>
          <cell r="AI568">
            <v>0.61762278999999998</v>
          </cell>
          <cell r="AJ568">
            <v>0</v>
          </cell>
          <cell r="AK568">
            <v>0</v>
          </cell>
          <cell r="AL568">
            <v>0.61762278999999998</v>
          </cell>
          <cell r="AM568">
            <v>0</v>
          </cell>
          <cell r="AN568">
            <v>7.2906819999999997E-2</v>
          </cell>
        </row>
        <row r="569">
          <cell r="C569" t="str">
            <v>I_117.108_АЭ</v>
          </cell>
          <cell r="D569" t="str">
            <v>Н</v>
          </cell>
          <cell r="E569">
            <v>2021</v>
          </cell>
          <cell r="F569">
            <v>2023</v>
          </cell>
          <cell r="G569">
            <v>2023</v>
          </cell>
          <cell r="H569" t="str">
            <v>нд</v>
          </cell>
          <cell r="I569" t="str">
            <v>нд</v>
          </cell>
          <cell r="J569" t="str">
            <v>нд</v>
          </cell>
          <cell r="K569">
            <v>0.40196999999999999</v>
          </cell>
          <cell r="L569">
            <v>2.4371200000000002</v>
          </cell>
          <cell r="M569">
            <v>44409</v>
          </cell>
          <cell r="N569" t="str">
            <v>нд</v>
          </cell>
          <cell r="O569">
            <v>0</v>
          </cell>
          <cell r="P569">
            <v>2.20397</v>
          </cell>
          <cell r="Q569">
            <v>2.6269399999999998</v>
          </cell>
          <cell r="R569">
            <v>2.20397</v>
          </cell>
          <cell r="S569">
            <v>2.9598800000000001</v>
          </cell>
          <cell r="T569">
            <v>1.6345637900000001</v>
          </cell>
          <cell r="U569">
            <v>2.4371160000000001</v>
          </cell>
          <cell r="V569">
            <v>1.6345637900000001</v>
          </cell>
          <cell r="W569">
            <v>1.6345637900000001</v>
          </cell>
          <cell r="X569">
            <v>2.4371160000000001</v>
          </cell>
          <cell r="Y569">
            <v>3.2000000000000001E-2</v>
          </cell>
          <cell r="Z569">
            <v>0</v>
          </cell>
          <cell r="AA569">
            <v>0</v>
          </cell>
          <cell r="AB569">
            <v>3.2000000000000001E-2</v>
          </cell>
          <cell r="AC569">
            <v>0</v>
          </cell>
          <cell r="AD569">
            <v>2.8308520000000004E-2</v>
          </cell>
          <cell r="AE569">
            <v>0</v>
          </cell>
          <cell r="AF569">
            <v>0</v>
          </cell>
          <cell r="AG569">
            <v>2.830852E-2</v>
          </cell>
          <cell r="AH569">
            <v>0</v>
          </cell>
          <cell r="AI569">
            <v>0.61762278999999998</v>
          </cell>
          <cell r="AJ569">
            <v>0</v>
          </cell>
          <cell r="AK569">
            <v>0</v>
          </cell>
          <cell r="AL569">
            <v>0.61762278999999998</v>
          </cell>
          <cell r="AM569">
            <v>0</v>
          </cell>
          <cell r="AN569">
            <v>7.2906819999999997E-2</v>
          </cell>
        </row>
        <row r="570">
          <cell r="C570" t="str">
            <v>Г</v>
          </cell>
          <cell r="D570" t="str">
            <v>нд</v>
          </cell>
          <cell r="E570" t="str">
            <v>нд</v>
          </cell>
          <cell r="F570" t="str">
            <v>нд</v>
          </cell>
          <cell r="G570" t="str">
            <v>нд</v>
          </cell>
          <cell r="H570" t="str">
            <v>нд</v>
          </cell>
          <cell r="I570" t="str">
            <v>нд</v>
          </cell>
          <cell r="J570" t="str">
            <v>нд</v>
          </cell>
          <cell r="K570" t="str">
            <v>нд</v>
          </cell>
          <cell r="L570" t="str">
            <v>нд</v>
          </cell>
          <cell r="M570" t="str">
            <v>нд</v>
          </cell>
          <cell r="N570" t="str">
            <v>нд</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row>
        <row r="571">
          <cell r="C571" t="str">
            <v>Г</v>
          </cell>
          <cell r="D571" t="str">
            <v>нд</v>
          </cell>
          <cell r="E571" t="str">
            <v>нд</v>
          </cell>
          <cell r="F571" t="str">
            <v>нд</v>
          </cell>
          <cell r="G571" t="str">
            <v>нд</v>
          </cell>
          <cell r="H571" t="str">
            <v>нд</v>
          </cell>
          <cell r="I571" t="str">
            <v>нд</v>
          </cell>
          <cell r="J571" t="str">
            <v>нд</v>
          </cell>
          <cell r="K571" t="str">
            <v>нд</v>
          </cell>
          <cell r="L571" t="str">
            <v>нд</v>
          </cell>
          <cell r="M571" t="str">
            <v>нд</v>
          </cell>
          <cell r="N571" t="str">
            <v>нд</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row>
        <row r="572">
          <cell r="C572" t="str">
            <v>Г</v>
          </cell>
          <cell r="D572" t="str">
            <v>нд</v>
          </cell>
          <cell r="E572" t="str">
            <v>нд</v>
          </cell>
          <cell r="F572" t="str">
            <v>нд</v>
          </cell>
          <cell r="G572" t="str">
            <v>нд</v>
          </cell>
          <cell r="H572" t="str">
            <v>нд</v>
          </cell>
          <cell r="I572" t="str">
            <v>нд</v>
          </cell>
          <cell r="J572" t="str">
            <v>нд</v>
          </cell>
          <cell r="K572" t="str">
            <v>нд</v>
          </cell>
          <cell r="L572" t="str">
            <v>нд</v>
          </cell>
          <cell r="M572" t="str">
            <v>нд</v>
          </cell>
          <cell r="N572" t="str">
            <v>нд</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row>
        <row r="573">
          <cell r="C573" t="str">
            <v>Г</v>
          </cell>
          <cell r="D573" t="str">
            <v>нд</v>
          </cell>
          <cell r="E573" t="str">
            <v>нд</v>
          </cell>
          <cell r="F573" t="str">
            <v>нд</v>
          </cell>
          <cell r="G573" t="str">
            <v>нд</v>
          </cell>
          <cell r="H573" t="str">
            <v>нд</v>
          </cell>
          <cell r="I573" t="str">
            <v>нд</v>
          </cell>
          <cell r="J573" t="str">
            <v>нд</v>
          </cell>
          <cell r="K573" t="str">
            <v>нд</v>
          </cell>
          <cell r="L573" t="str">
            <v>нд</v>
          </cell>
          <cell r="M573" t="str">
            <v>нд</v>
          </cell>
          <cell r="N573" t="str">
            <v>нд</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row>
        <row r="574">
          <cell r="C574" t="str">
            <v>Г</v>
          </cell>
          <cell r="D574" t="str">
            <v>нд</v>
          </cell>
          <cell r="E574" t="str">
            <v>нд</v>
          </cell>
          <cell r="F574" t="str">
            <v>нд</v>
          </cell>
          <cell r="G574" t="str">
            <v>нд</v>
          </cell>
          <cell r="H574" t="str">
            <v>нд</v>
          </cell>
          <cell r="I574" t="str">
            <v>нд</v>
          </cell>
          <cell r="J574" t="str">
            <v>нд</v>
          </cell>
          <cell r="K574" t="str">
            <v>нд</v>
          </cell>
          <cell r="L574" t="str">
            <v>нд</v>
          </cell>
          <cell r="M574" t="str">
            <v>нд</v>
          </cell>
          <cell r="N574" t="str">
            <v>нд</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row>
        <row r="575">
          <cell r="C575" t="str">
            <v>Г</v>
          </cell>
          <cell r="D575" t="str">
            <v>нд</v>
          </cell>
          <cell r="E575" t="str">
            <v>нд</v>
          </cell>
          <cell r="F575" t="str">
            <v>нд</v>
          </cell>
          <cell r="G575" t="str">
            <v>нд</v>
          </cell>
          <cell r="H575" t="str">
            <v>нд</v>
          </cell>
          <cell r="I575" t="str">
            <v>нд</v>
          </cell>
          <cell r="J575" t="str">
            <v>нд</v>
          </cell>
          <cell r="K575" t="str">
            <v>нд</v>
          </cell>
          <cell r="L575" t="str">
            <v>нд</v>
          </cell>
          <cell r="M575" t="str">
            <v>нд</v>
          </cell>
          <cell r="N575" t="str">
            <v>нд</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row>
        <row r="576">
          <cell r="C576" t="str">
            <v>Г</v>
          </cell>
          <cell r="D576" t="str">
            <v>нд</v>
          </cell>
          <cell r="E576" t="str">
            <v>нд</v>
          </cell>
          <cell r="F576" t="str">
            <v>нд</v>
          </cell>
          <cell r="G576" t="str">
            <v>нд</v>
          </cell>
          <cell r="H576" t="str">
            <v>нд</v>
          </cell>
          <cell r="I576" t="str">
            <v>нд</v>
          </cell>
          <cell r="J576" t="str">
            <v>нд</v>
          </cell>
          <cell r="K576" t="str">
            <v>нд</v>
          </cell>
          <cell r="L576" t="str">
            <v>нд</v>
          </cell>
          <cell r="M576" t="str">
            <v>нд</v>
          </cell>
          <cell r="N576" t="str">
            <v>нд</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row>
        <row r="577">
          <cell r="C577" t="str">
            <v>Г</v>
          </cell>
          <cell r="D577" t="str">
            <v>нд</v>
          </cell>
          <cell r="E577" t="str">
            <v>нд</v>
          </cell>
          <cell r="F577" t="str">
            <v>нд</v>
          </cell>
          <cell r="G577" t="str">
            <v>нд</v>
          </cell>
          <cell r="H577">
            <v>36.080511899999998</v>
          </cell>
          <cell r="I577">
            <v>237.96395519000004</v>
          </cell>
          <cell r="J577" t="str">
            <v>нд</v>
          </cell>
          <cell r="K577">
            <v>38.178358759999995</v>
          </cell>
          <cell r="L577">
            <v>254.14468601999999</v>
          </cell>
          <cell r="M577" t="str">
            <v>нд</v>
          </cell>
          <cell r="N577" t="str">
            <v>нд</v>
          </cell>
          <cell r="O577">
            <v>58.129971220000016</v>
          </cell>
          <cell r="P577">
            <v>270.96354000000002</v>
          </cell>
          <cell r="Q577">
            <v>345.66988000000003</v>
          </cell>
          <cell r="R577">
            <v>270.96354000000002</v>
          </cell>
          <cell r="S577">
            <v>432.70751999999993</v>
          </cell>
          <cell r="T577">
            <v>716.12425798999993</v>
          </cell>
          <cell r="U577">
            <v>589.81298038</v>
          </cell>
          <cell r="V577">
            <v>656.43973157999994</v>
          </cell>
          <cell r="W577">
            <v>656.43973157999994</v>
          </cell>
          <cell r="X577">
            <v>531.68300915999998</v>
          </cell>
          <cell r="Y577">
            <v>55.658177770000002</v>
          </cell>
          <cell r="Z577">
            <v>0</v>
          </cell>
          <cell r="AA577">
            <v>0</v>
          </cell>
          <cell r="AB577">
            <v>55.658177770000002</v>
          </cell>
          <cell r="AC577">
            <v>0</v>
          </cell>
          <cell r="AD577">
            <v>56.580315356</v>
          </cell>
          <cell r="AE577">
            <v>0</v>
          </cell>
          <cell r="AF577">
            <v>0</v>
          </cell>
          <cell r="AG577">
            <v>56.58031536</v>
          </cell>
          <cell r="AH577">
            <v>0</v>
          </cell>
          <cell r="AI577">
            <v>26.659547400000001</v>
          </cell>
          <cell r="AJ577">
            <v>0</v>
          </cell>
          <cell r="AK577">
            <v>0</v>
          </cell>
          <cell r="AL577">
            <v>26.659547400000001</v>
          </cell>
          <cell r="AM577">
            <v>0</v>
          </cell>
          <cell r="AN577">
            <v>66.530269250000003</v>
          </cell>
        </row>
        <row r="578">
          <cell r="C578" t="str">
            <v>Г</v>
          </cell>
          <cell r="D578" t="str">
            <v>нд</v>
          </cell>
          <cell r="E578" t="str">
            <v>нд</v>
          </cell>
          <cell r="F578" t="str">
            <v>нд</v>
          </cell>
          <cell r="G578" t="str">
            <v>нд</v>
          </cell>
          <cell r="H578">
            <v>16.201351899999999</v>
          </cell>
          <cell r="I578">
            <v>128.40634519000002</v>
          </cell>
          <cell r="J578" t="str">
            <v>нд</v>
          </cell>
          <cell r="K578">
            <v>16.667179579999999</v>
          </cell>
          <cell r="L578">
            <v>131.63205181000001</v>
          </cell>
          <cell r="M578" t="str">
            <v>нд</v>
          </cell>
          <cell r="N578" t="str">
            <v>нд</v>
          </cell>
          <cell r="O578">
            <v>44.827290440000006</v>
          </cell>
          <cell r="P578">
            <v>125.82434000000001</v>
          </cell>
          <cell r="Q578">
            <v>150.49515000000002</v>
          </cell>
          <cell r="R578">
            <v>125.82434000000001</v>
          </cell>
          <cell r="S578">
            <v>201.03544999999997</v>
          </cell>
          <cell r="T578">
            <v>179.31454848000004</v>
          </cell>
          <cell r="U578">
            <v>161.82064533999997</v>
          </cell>
          <cell r="V578">
            <v>135.02847523999998</v>
          </cell>
          <cell r="W578">
            <v>135.02847523999998</v>
          </cell>
          <cell r="X578">
            <v>116.99335489999997</v>
          </cell>
          <cell r="Y578">
            <v>7.3781777699999989</v>
          </cell>
          <cell r="Z578">
            <v>0</v>
          </cell>
          <cell r="AA578">
            <v>0</v>
          </cell>
          <cell r="AB578">
            <v>7.3781777699999989</v>
          </cell>
          <cell r="AC578">
            <v>0</v>
          </cell>
          <cell r="AD578">
            <v>6.4900272159999997</v>
          </cell>
          <cell r="AE578">
            <v>0</v>
          </cell>
          <cell r="AF578">
            <v>0</v>
          </cell>
          <cell r="AG578">
            <v>6.49002722</v>
          </cell>
          <cell r="AH578">
            <v>0</v>
          </cell>
          <cell r="AI578">
            <v>2.4394274</v>
          </cell>
          <cell r="AJ578">
            <v>0</v>
          </cell>
          <cell r="AK578">
            <v>0</v>
          </cell>
          <cell r="AL578">
            <v>2.4394274</v>
          </cell>
          <cell r="AM578">
            <v>0</v>
          </cell>
          <cell r="AN578">
            <v>1.24946925</v>
          </cell>
        </row>
        <row r="579">
          <cell r="C579" t="str">
            <v>I_117.109_АЭ</v>
          </cell>
          <cell r="D579" t="str">
            <v>Н</v>
          </cell>
          <cell r="E579">
            <v>2021</v>
          </cell>
          <cell r="F579">
            <v>2023</v>
          </cell>
          <cell r="G579">
            <v>2023</v>
          </cell>
          <cell r="H579" t="str">
            <v>нд</v>
          </cell>
          <cell r="I579" t="str">
            <v>нд</v>
          </cell>
          <cell r="J579" t="str">
            <v>нд</v>
          </cell>
          <cell r="K579">
            <v>0.44435000000000002</v>
          </cell>
          <cell r="L579">
            <v>2.64438</v>
          </cell>
          <cell r="M579">
            <v>44409</v>
          </cell>
          <cell r="N579" t="str">
            <v>нд</v>
          </cell>
          <cell r="O579">
            <v>0</v>
          </cell>
          <cell r="P579">
            <v>2.20397</v>
          </cell>
          <cell r="Q579">
            <v>2.6269399999999998</v>
          </cell>
          <cell r="R579">
            <v>2.20397</v>
          </cell>
          <cell r="S579">
            <v>2.96048</v>
          </cell>
          <cell r="T579">
            <v>1.6345637900000001</v>
          </cell>
          <cell r="U579">
            <v>2.6443680000000001</v>
          </cell>
          <cell r="V579">
            <v>1.6345637900000001</v>
          </cell>
          <cell r="W579">
            <v>1.6345637900000001</v>
          </cell>
          <cell r="X579">
            <v>2.6443680000000001</v>
          </cell>
          <cell r="Y579">
            <v>3.2000000000000001E-2</v>
          </cell>
          <cell r="Z579">
            <v>0</v>
          </cell>
          <cell r="AA579">
            <v>0</v>
          </cell>
          <cell r="AB579">
            <v>3.2000000000000001E-2</v>
          </cell>
          <cell r="AC579">
            <v>0</v>
          </cell>
          <cell r="AD579">
            <v>3.3406289999999998E-2</v>
          </cell>
          <cell r="AE579">
            <v>0</v>
          </cell>
          <cell r="AF579">
            <v>0</v>
          </cell>
          <cell r="AG579">
            <v>3.3406289999999998E-2</v>
          </cell>
          <cell r="AH579">
            <v>0</v>
          </cell>
          <cell r="AI579">
            <v>0.61762278999999998</v>
          </cell>
          <cell r="AJ579">
            <v>0</v>
          </cell>
          <cell r="AK579">
            <v>0</v>
          </cell>
          <cell r="AL579">
            <v>0.61762278999999998</v>
          </cell>
          <cell r="AM579">
            <v>0</v>
          </cell>
          <cell r="AN579">
            <v>7.2906819999999997E-2</v>
          </cell>
        </row>
        <row r="580">
          <cell r="C580" t="str">
            <v>I_117.11_АЭ</v>
          </cell>
          <cell r="D580" t="str">
            <v>И</v>
          </cell>
          <cell r="E580">
            <v>2020</v>
          </cell>
          <cell r="F580">
            <v>2022</v>
          </cell>
          <cell r="G580">
            <v>2023</v>
          </cell>
          <cell r="H580" t="str">
            <v>нд</v>
          </cell>
          <cell r="I580" t="str">
            <v>нд</v>
          </cell>
          <cell r="J580" t="str">
            <v>нд</v>
          </cell>
          <cell r="K580">
            <v>0.39001000000000002</v>
          </cell>
          <cell r="L580">
            <v>2.33053</v>
          </cell>
          <cell r="M580">
            <v>44409</v>
          </cell>
          <cell r="N580" t="str">
            <v>нд</v>
          </cell>
          <cell r="O580">
            <v>2.7344149999999998E-2</v>
          </cell>
          <cell r="P580">
            <v>2.20397</v>
          </cell>
          <cell r="Q580">
            <v>2.6269399999999998</v>
          </cell>
          <cell r="R580">
            <v>2.20397</v>
          </cell>
          <cell r="S580">
            <v>2.9572400000000001</v>
          </cell>
          <cell r="T580">
            <v>1.6345637900000001</v>
          </cell>
          <cell r="U580">
            <v>2.3263379500000001</v>
          </cell>
          <cell r="V580">
            <v>1.6345637900000001</v>
          </cell>
          <cell r="W580">
            <v>1.6345637900000001</v>
          </cell>
          <cell r="X580">
            <v>2.2989937999999999</v>
          </cell>
          <cell r="Y580">
            <v>0.61878279000000003</v>
          </cell>
          <cell r="Z580">
            <v>0</v>
          </cell>
          <cell r="AA580">
            <v>0</v>
          </cell>
          <cell r="AB580">
            <v>0.61878279000000003</v>
          </cell>
          <cell r="AC580">
            <v>0</v>
          </cell>
          <cell r="AD580">
            <v>0</v>
          </cell>
          <cell r="AE580">
            <v>0</v>
          </cell>
          <cell r="AF580">
            <v>0</v>
          </cell>
          <cell r="AG580">
            <v>0</v>
          </cell>
          <cell r="AH580">
            <v>0</v>
          </cell>
          <cell r="AI580">
            <v>1.015781</v>
          </cell>
          <cell r="AJ580">
            <v>0</v>
          </cell>
          <cell r="AK580">
            <v>0</v>
          </cell>
          <cell r="AL580">
            <v>1.015781</v>
          </cell>
          <cell r="AM580">
            <v>0</v>
          </cell>
          <cell r="AN580">
            <v>9.4312839999999995E-2</v>
          </cell>
        </row>
        <row r="581">
          <cell r="C581" t="str">
            <v>I_117.110_АЭ</v>
          </cell>
          <cell r="D581" t="str">
            <v>Н</v>
          </cell>
          <cell r="E581">
            <v>2021</v>
          </cell>
          <cell r="F581">
            <v>2023</v>
          </cell>
          <cell r="G581">
            <v>2023</v>
          </cell>
          <cell r="H581" t="str">
            <v>нд</v>
          </cell>
          <cell r="I581" t="str">
            <v>нд</v>
          </cell>
          <cell r="J581" t="str">
            <v>нд</v>
          </cell>
          <cell r="K581">
            <v>0.40218999999999999</v>
          </cell>
          <cell r="L581">
            <v>2.42387</v>
          </cell>
          <cell r="M581">
            <v>44409</v>
          </cell>
          <cell r="N581" t="str">
            <v>нд</v>
          </cell>
          <cell r="O581">
            <v>0</v>
          </cell>
          <cell r="P581">
            <v>2.20397</v>
          </cell>
          <cell r="Q581">
            <v>2.6269399999999998</v>
          </cell>
          <cell r="R581">
            <v>2.20397</v>
          </cell>
          <cell r="S581">
            <v>2.9598499999999999</v>
          </cell>
          <cell r="T581">
            <v>1.6345637900000001</v>
          </cell>
          <cell r="U581">
            <v>2.4238680000000001</v>
          </cell>
          <cell r="V581">
            <v>1.6345637900000001</v>
          </cell>
          <cell r="W581">
            <v>1.6345637900000001</v>
          </cell>
          <cell r="X581">
            <v>2.4238680000000001</v>
          </cell>
          <cell r="Y581">
            <v>3.2000000000000001E-2</v>
          </cell>
          <cell r="Z581">
            <v>0</v>
          </cell>
          <cell r="AA581">
            <v>0</v>
          </cell>
          <cell r="AB581">
            <v>3.2000000000000001E-2</v>
          </cell>
          <cell r="AC581">
            <v>0</v>
          </cell>
          <cell r="AD581">
            <v>3.5401139999999998E-2</v>
          </cell>
          <cell r="AE581">
            <v>0</v>
          </cell>
          <cell r="AF581">
            <v>0</v>
          </cell>
          <cell r="AG581">
            <v>3.5401139999999998E-2</v>
          </cell>
          <cell r="AH581">
            <v>0</v>
          </cell>
          <cell r="AI581">
            <v>0.61762278999999998</v>
          </cell>
          <cell r="AJ581">
            <v>0</v>
          </cell>
          <cell r="AK581">
            <v>0</v>
          </cell>
          <cell r="AL581">
            <v>0.61762278999999998</v>
          </cell>
          <cell r="AM581">
            <v>0</v>
          </cell>
          <cell r="AN581">
            <v>7.2906819999999997E-2</v>
          </cell>
        </row>
        <row r="582">
          <cell r="C582" t="str">
            <v>I_117.12_АЭ</v>
          </cell>
          <cell r="D582" t="str">
            <v>Н</v>
          </cell>
          <cell r="E582">
            <v>2022</v>
          </cell>
          <cell r="F582">
            <v>2023</v>
          </cell>
          <cell r="G582">
            <v>2024</v>
          </cell>
          <cell r="H582" t="str">
            <v>нд</v>
          </cell>
          <cell r="I582" t="str">
            <v>нд</v>
          </cell>
          <cell r="J582" t="str">
            <v>нд</v>
          </cell>
          <cell r="K582" t="str">
            <v>нд</v>
          </cell>
          <cell r="L582" t="str">
            <v>нд</v>
          </cell>
          <cell r="M582" t="str">
            <v>нд</v>
          </cell>
          <cell r="N582" t="str">
            <v>нд</v>
          </cell>
          <cell r="O582">
            <v>0</v>
          </cell>
          <cell r="P582">
            <v>2.20397</v>
          </cell>
          <cell r="Q582">
            <v>2.7240799999999998</v>
          </cell>
          <cell r="R582">
            <v>2.20397</v>
          </cell>
          <cell r="S582">
            <v>3.0890900000000001</v>
          </cell>
          <cell r="T582">
            <v>1.70349529</v>
          </cell>
          <cell r="U582">
            <v>2.7846141900000001</v>
          </cell>
          <cell r="V582">
            <v>1.70349529</v>
          </cell>
          <cell r="W582">
            <v>1.70349529</v>
          </cell>
          <cell r="X582">
            <v>2.7846141900000001</v>
          </cell>
          <cell r="Y582">
            <v>0.03</v>
          </cell>
          <cell r="Z582">
            <v>0</v>
          </cell>
          <cell r="AA582">
            <v>0</v>
          </cell>
          <cell r="AB582">
            <v>0.03</v>
          </cell>
          <cell r="AC582">
            <v>0</v>
          </cell>
          <cell r="AD582">
            <v>0</v>
          </cell>
          <cell r="AE582">
            <v>0</v>
          </cell>
          <cell r="AF582">
            <v>0</v>
          </cell>
          <cell r="AG582">
            <v>0</v>
          </cell>
          <cell r="AH582">
            <v>0</v>
          </cell>
          <cell r="AI582">
            <v>0.64460653000000001</v>
          </cell>
          <cell r="AJ582">
            <v>0</v>
          </cell>
          <cell r="AK582">
            <v>0</v>
          </cell>
          <cell r="AL582">
            <v>0.64460653000000001</v>
          </cell>
          <cell r="AM582">
            <v>0</v>
          </cell>
          <cell r="AN582">
            <v>0.03</v>
          </cell>
        </row>
        <row r="583">
          <cell r="C583" t="str">
            <v>I_117.127_АЭ</v>
          </cell>
          <cell r="D583" t="str">
            <v>Н</v>
          </cell>
          <cell r="E583">
            <v>2022</v>
          </cell>
          <cell r="F583">
            <v>2024</v>
          </cell>
          <cell r="G583">
            <v>2024</v>
          </cell>
          <cell r="H583" t="str">
            <v>нд</v>
          </cell>
          <cell r="I583" t="str">
            <v>нд</v>
          </cell>
          <cell r="J583" t="str">
            <v>нд</v>
          </cell>
          <cell r="K583" t="str">
            <v>нд</v>
          </cell>
          <cell r="L583" t="str">
            <v>нд</v>
          </cell>
          <cell r="M583" t="str">
            <v>нд</v>
          </cell>
          <cell r="N583" t="str">
            <v>нд</v>
          </cell>
          <cell r="O583">
            <v>0</v>
          </cell>
          <cell r="P583">
            <v>2.20397</v>
          </cell>
          <cell r="Q583">
            <v>2.7240799999999998</v>
          </cell>
          <cell r="R583">
            <v>2.20397</v>
          </cell>
          <cell r="S583">
            <v>3.0958899999999998</v>
          </cell>
          <cell r="T583">
            <v>1.70349529</v>
          </cell>
          <cell r="U583">
            <v>2.7846141900000001</v>
          </cell>
          <cell r="V583">
            <v>1.70349529</v>
          </cell>
          <cell r="W583">
            <v>1.70349529</v>
          </cell>
          <cell r="X583">
            <v>2.7846141900000001</v>
          </cell>
          <cell r="Y583">
            <v>0</v>
          </cell>
          <cell r="Z583">
            <v>0</v>
          </cell>
          <cell r="AA583">
            <v>0</v>
          </cell>
          <cell r="AB583">
            <v>0</v>
          </cell>
          <cell r="AC583">
            <v>0</v>
          </cell>
          <cell r="AD583">
            <v>0</v>
          </cell>
          <cell r="AE583">
            <v>0</v>
          </cell>
          <cell r="AF583">
            <v>0</v>
          </cell>
          <cell r="AG583">
            <v>0</v>
          </cell>
          <cell r="AH583">
            <v>0</v>
          </cell>
          <cell r="AI583">
            <v>0.03</v>
          </cell>
          <cell r="AJ583">
            <v>0</v>
          </cell>
          <cell r="AK583">
            <v>0</v>
          </cell>
          <cell r="AL583">
            <v>0.03</v>
          </cell>
          <cell r="AM583">
            <v>0</v>
          </cell>
          <cell r="AN583">
            <v>0.03</v>
          </cell>
        </row>
        <row r="584">
          <cell r="C584" t="str">
            <v>I_117.128_АЭ</v>
          </cell>
          <cell r="D584" t="str">
            <v>Н</v>
          </cell>
          <cell r="E584">
            <v>2022</v>
          </cell>
          <cell r="F584">
            <v>2024</v>
          </cell>
          <cell r="G584">
            <v>2024</v>
          </cell>
          <cell r="H584" t="str">
            <v>нд</v>
          </cell>
          <cell r="I584" t="str">
            <v>нд</v>
          </cell>
          <cell r="J584" t="str">
            <v>нд</v>
          </cell>
          <cell r="K584" t="str">
            <v>нд</v>
          </cell>
          <cell r="L584" t="str">
            <v>нд</v>
          </cell>
          <cell r="M584" t="str">
            <v>нд</v>
          </cell>
          <cell r="N584" t="str">
            <v>нд</v>
          </cell>
          <cell r="O584">
            <v>0</v>
          </cell>
          <cell r="P584">
            <v>2.20397</v>
          </cell>
          <cell r="Q584">
            <v>2.7240799999999998</v>
          </cell>
          <cell r="R584">
            <v>2.20397</v>
          </cell>
          <cell r="S584">
            <v>3.0958899999999998</v>
          </cell>
          <cell r="T584">
            <v>1.70349529</v>
          </cell>
          <cell r="U584">
            <v>2.7846141900000001</v>
          </cell>
          <cell r="V584">
            <v>1.70349529</v>
          </cell>
          <cell r="W584">
            <v>1.70349529</v>
          </cell>
          <cell r="X584">
            <v>2.7846141900000001</v>
          </cell>
          <cell r="Y584">
            <v>0</v>
          </cell>
          <cell r="Z584">
            <v>0</v>
          </cell>
          <cell r="AA584">
            <v>0</v>
          </cell>
          <cell r="AB584">
            <v>0</v>
          </cell>
          <cell r="AC584">
            <v>0</v>
          </cell>
          <cell r="AD584">
            <v>0</v>
          </cell>
          <cell r="AE584">
            <v>0</v>
          </cell>
          <cell r="AF584">
            <v>0</v>
          </cell>
          <cell r="AG584">
            <v>0</v>
          </cell>
          <cell r="AH584">
            <v>0</v>
          </cell>
          <cell r="AI584">
            <v>0.03</v>
          </cell>
          <cell r="AJ584">
            <v>0</v>
          </cell>
          <cell r="AK584">
            <v>0</v>
          </cell>
          <cell r="AL584">
            <v>0.03</v>
          </cell>
          <cell r="AM584">
            <v>0</v>
          </cell>
          <cell r="AN584">
            <v>0.03</v>
          </cell>
        </row>
        <row r="585">
          <cell r="C585" t="str">
            <v>I_117.129_АЭ</v>
          </cell>
          <cell r="D585" t="str">
            <v>И</v>
          </cell>
          <cell r="E585">
            <v>2019</v>
          </cell>
          <cell r="F585">
            <v>2022</v>
          </cell>
          <cell r="G585">
            <v>2022</v>
          </cell>
          <cell r="H585" t="str">
            <v>нд</v>
          </cell>
          <cell r="I585" t="str">
            <v>нд</v>
          </cell>
          <cell r="J585" t="str">
            <v>нд</v>
          </cell>
          <cell r="K585">
            <v>0.49529645999999999</v>
          </cell>
          <cell r="L585">
            <v>2.6032358000000002</v>
          </cell>
          <cell r="M585">
            <v>43862</v>
          </cell>
          <cell r="N585" t="str">
            <v>нд</v>
          </cell>
          <cell r="O585">
            <v>2.3E-2</v>
          </cell>
          <cell r="P585">
            <v>2.20397</v>
          </cell>
          <cell r="Q585">
            <v>2.5360900000000002</v>
          </cell>
          <cell r="R585">
            <v>2.20397</v>
          </cell>
          <cell r="S585">
            <v>2.80267</v>
          </cell>
          <cell r="T585">
            <v>1.56904474</v>
          </cell>
          <cell r="U585">
            <v>2.28658626</v>
          </cell>
          <cell r="V585">
            <v>1.5460447399999999</v>
          </cell>
          <cell r="W585">
            <v>1.5460447399999999</v>
          </cell>
          <cell r="X585">
            <v>2.2635862599999999</v>
          </cell>
          <cell r="Y585">
            <v>0.44316536000000001</v>
          </cell>
          <cell r="Z585">
            <v>0</v>
          </cell>
          <cell r="AA585">
            <v>0</v>
          </cell>
          <cell r="AB585">
            <v>0.44316536000000001</v>
          </cell>
          <cell r="AC585">
            <v>0</v>
          </cell>
          <cell r="AD585">
            <v>4.6259069999999999E-2</v>
          </cell>
          <cell r="AE585">
            <v>0</v>
          </cell>
          <cell r="AF585">
            <v>0</v>
          </cell>
          <cell r="AG585">
            <v>4.6259069999999999E-2</v>
          </cell>
          <cell r="AH585">
            <v>0</v>
          </cell>
          <cell r="AI585">
            <v>1.1028793800000001</v>
          </cell>
          <cell r="AJ585">
            <v>0</v>
          </cell>
          <cell r="AK585">
            <v>0</v>
          </cell>
          <cell r="AL585">
            <v>1.1028793800000001</v>
          </cell>
          <cell r="AM585">
            <v>0</v>
          </cell>
          <cell r="AN585">
            <v>2.2173271899999998</v>
          </cell>
        </row>
        <row r="586">
          <cell r="C586" t="str">
            <v>I_117.13_АЭ</v>
          </cell>
          <cell r="D586" t="str">
            <v>Н</v>
          </cell>
          <cell r="E586">
            <v>2022</v>
          </cell>
          <cell r="F586">
            <v>2023</v>
          </cell>
          <cell r="G586">
            <v>2024</v>
          </cell>
          <cell r="H586" t="str">
            <v>нд</v>
          </cell>
          <cell r="I586" t="str">
            <v>нд</v>
          </cell>
          <cell r="J586" t="str">
            <v>нд</v>
          </cell>
          <cell r="K586" t="str">
            <v>нд</v>
          </cell>
          <cell r="L586" t="str">
            <v>нд</v>
          </cell>
          <cell r="M586" t="str">
            <v>нд</v>
          </cell>
          <cell r="N586" t="str">
            <v>нд</v>
          </cell>
          <cell r="O586">
            <v>0</v>
          </cell>
          <cell r="P586">
            <v>2.20397</v>
          </cell>
          <cell r="Q586">
            <v>2.7240799999999998</v>
          </cell>
          <cell r="R586">
            <v>2.20397</v>
          </cell>
          <cell r="S586">
            <v>3.0886399999999998</v>
          </cell>
          <cell r="T586">
            <v>1.70349529</v>
          </cell>
          <cell r="U586">
            <v>2.7846141900000001</v>
          </cell>
          <cell r="V586">
            <v>1.70349529</v>
          </cell>
          <cell r="W586">
            <v>1.70349529</v>
          </cell>
          <cell r="X586">
            <v>2.7846141900000001</v>
          </cell>
          <cell r="Y586">
            <v>0.03</v>
          </cell>
          <cell r="Z586">
            <v>0</v>
          </cell>
          <cell r="AA586">
            <v>0</v>
          </cell>
          <cell r="AB586">
            <v>0.03</v>
          </cell>
          <cell r="AC586">
            <v>0</v>
          </cell>
          <cell r="AD586">
            <v>0</v>
          </cell>
          <cell r="AE586">
            <v>0</v>
          </cell>
          <cell r="AF586">
            <v>0</v>
          </cell>
          <cell r="AG586">
            <v>0</v>
          </cell>
          <cell r="AH586">
            <v>0</v>
          </cell>
          <cell r="AI586">
            <v>0.64460653000000001</v>
          </cell>
          <cell r="AJ586">
            <v>0</v>
          </cell>
          <cell r="AK586">
            <v>0</v>
          </cell>
          <cell r="AL586">
            <v>0.64460653000000001</v>
          </cell>
          <cell r="AM586">
            <v>0</v>
          </cell>
          <cell r="AN586">
            <v>0.03</v>
          </cell>
        </row>
        <row r="587">
          <cell r="C587" t="str">
            <v>I_117.130_АЭ</v>
          </cell>
          <cell r="D587" t="str">
            <v>И</v>
          </cell>
          <cell r="E587">
            <v>2019</v>
          </cell>
          <cell r="F587">
            <v>2022</v>
          </cell>
          <cell r="G587">
            <v>2022</v>
          </cell>
          <cell r="H587" t="str">
            <v>нд</v>
          </cell>
          <cell r="I587" t="str">
            <v>нд</v>
          </cell>
          <cell r="J587" t="str">
            <v>нд</v>
          </cell>
          <cell r="K587">
            <v>0.49187380000000003</v>
          </cell>
          <cell r="L587">
            <v>2.576749</v>
          </cell>
          <cell r="M587">
            <v>43862</v>
          </cell>
          <cell r="N587" t="str">
            <v>нд</v>
          </cell>
          <cell r="O587">
            <v>2.3E-2</v>
          </cell>
          <cell r="P587">
            <v>2.20397</v>
          </cell>
          <cell r="Q587">
            <v>2.5360900000000002</v>
          </cell>
          <cell r="R587">
            <v>2.20397</v>
          </cell>
          <cell r="S587">
            <v>2.8031100000000002</v>
          </cell>
          <cell r="T587">
            <v>1.56904474</v>
          </cell>
          <cell r="U587">
            <v>2.31973093</v>
          </cell>
          <cell r="V587">
            <v>1.5460447399999999</v>
          </cell>
          <cell r="W587">
            <v>1.5460447399999999</v>
          </cell>
          <cell r="X587">
            <v>2.2967309299999998</v>
          </cell>
          <cell r="Y587">
            <v>0.44316536000000001</v>
          </cell>
          <cell r="Z587">
            <v>0</v>
          </cell>
          <cell r="AA587">
            <v>0</v>
          </cell>
          <cell r="AB587">
            <v>0.44316536000000001</v>
          </cell>
          <cell r="AC587">
            <v>0</v>
          </cell>
          <cell r="AD587">
            <v>4.6836389999999999E-2</v>
          </cell>
          <cell r="AE587">
            <v>0</v>
          </cell>
          <cell r="AF587">
            <v>0</v>
          </cell>
          <cell r="AG587">
            <v>4.6836389999999999E-2</v>
          </cell>
          <cell r="AH587">
            <v>0</v>
          </cell>
          <cell r="AI587">
            <v>1.1028793800000001</v>
          </cell>
          <cell r="AJ587">
            <v>0</v>
          </cell>
          <cell r="AK587">
            <v>0</v>
          </cell>
          <cell r="AL587">
            <v>1.1028793800000001</v>
          </cell>
          <cell r="AM587">
            <v>0</v>
          </cell>
          <cell r="AN587">
            <v>2.2498945400000001</v>
          </cell>
        </row>
        <row r="588">
          <cell r="C588" t="str">
            <v>I_117.131_АЭ</v>
          </cell>
          <cell r="D588" t="str">
            <v>И</v>
          </cell>
          <cell r="E588">
            <v>2019</v>
          </cell>
          <cell r="F588">
            <v>2022</v>
          </cell>
          <cell r="G588">
            <v>2022</v>
          </cell>
          <cell r="H588" t="str">
            <v>нд</v>
          </cell>
          <cell r="I588" t="str">
            <v>нд</v>
          </cell>
          <cell r="J588" t="str">
            <v>нд</v>
          </cell>
          <cell r="K588">
            <v>0.44965454999999999</v>
          </cell>
          <cell r="L588">
            <v>2.3666390800000001</v>
          </cell>
          <cell r="M588">
            <v>43862</v>
          </cell>
          <cell r="N588" t="str">
            <v>нд</v>
          </cell>
          <cell r="O588">
            <v>2.4E-2</v>
          </cell>
          <cell r="P588">
            <v>2.20397</v>
          </cell>
          <cell r="Q588">
            <v>2.5360900000000002</v>
          </cell>
          <cell r="R588">
            <v>2.20397</v>
          </cell>
          <cell r="S588">
            <v>2.79915</v>
          </cell>
          <cell r="T588">
            <v>1.56904474</v>
          </cell>
          <cell r="U588">
            <v>2.0592628899999998</v>
          </cell>
          <cell r="V588">
            <v>1.54504474</v>
          </cell>
          <cell r="W588">
            <v>1.54504474</v>
          </cell>
          <cell r="X588">
            <v>2.0352628899999998</v>
          </cell>
          <cell r="Y588">
            <v>0.44282036000000002</v>
          </cell>
          <cell r="Z588">
            <v>0</v>
          </cell>
          <cell r="AA588">
            <v>0</v>
          </cell>
          <cell r="AB588">
            <v>0.44282036000000002</v>
          </cell>
          <cell r="AC588">
            <v>0</v>
          </cell>
          <cell r="AD588">
            <v>4.1636319999999997E-2</v>
          </cell>
          <cell r="AE588">
            <v>0</v>
          </cell>
          <cell r="AF588">
            <v>0</v>
          </cell>
          <cell r="AG588">
            <v>4.1636319999999997E-2</v>
          </cell>
          <cell r="AH588">
            <v>0</v>
          </cell>
          <cell r="AI588">
            <v>1.10222438</v>
          </cell>
          <cell r="AJ588">
            <v>0</v>
          </cell>
          <cell r="AK588">
            <v>0</v>
          </cell>
          <cell r="AL588">
            <v>1.10222438</v>
          </cell>
          <cell r="AM588">
            <v>0</v>
          </cell>
          <cell r="AN588">
            <v>1.99362657</v>
          </cell>
        </row>
        <row r="589">
          <cell r="C589" t="str">
            <v>I_117.132_АЭ</v>
          </cell>
          <cell r="D589" t="str">
            <v>И</v>
          </cell>
          <cell r="E589">
            <v>2019</v>
          </cell>
          <cell r="F589">
            <v>2022</v>
          </cell>
          <cell r="G589">
            <v>2022</v>
          </cell>
          <cell r="H589" t="str">
            <v>нд</v>
          </cell>
          <cell r="I589" t="str">
            <v>нд</v>
          </cell>
          <cell r="J589" t="str">
            <v>нд</v>
          </cell>
          <cell r="K589">
            <v>0.49471864999999998</v>
          </cell>
          <cell r="L589">
            <v>2.5984686300000002</v>
          </cell>
          <cell r="M589">
            <v>43862</v>
          </cell>
          <cell r="N589" t="str">
            <v>нд</v>
          </cell>
          <cell r="O589">
            <v>2.3E-2</v>
          </cell>
          <cell r="P589">
            <v>2.20397</v>
          </cell>
          <cell r="Q589">
            <v>2.5360900000000002</v>
          </cell>
          <cell r="R589">
            <v>2.20397</v>
          </cell>
          <cell r="S589">
            <v>2.8026200000000001</v>
          </cell>
          <cell r="T589">
            <v>1.56904474</v>
          </cell>
          <cell r="U589">
            <v>2.2820534399999999</v>
          </cell>
          <cell r="V589">
            <v>1.5460447399999999</v>
          </cell>
          <cell r="W589">
            <v>1.5460447399999999</v>
          </cell>
          <cell r="X589">
            <v>2.2590534400000002</v>
          </cell>
          <cell r="Y589">
            <v>0.44316536000000001</v>
          </cell>
          <cell r="Z589">
            <v>0</v>
          </cell>
          <cell r="AA589">
            <v>0</v>
          </cell>
          <cell r="AB589">
            <v>0.44316536000000001</v>
          </cell>
          <cell r="AC589">
            <v>0</v>
          </cell>
          <cell r="AD589">
            <v>4.6096860000000003E-2</v>
          </cell>
          <cell r="AE589">
            <v>0</v>
          </cell>
          <cell r="AF589">
            <v>0</v>
          </cell>
          <cell r="AG589">
            <v>4.6096860000000003E-2</v>
          </cell>
          <cell r="AH589">
            <v>0</v>
          </cell>
          <cell r="AI589">
            <v>1.1028793800000001</v>
          </cell>
          <cell r="AJ589">
            <v>0</v>
          </cell>
          <cell r="AK589">
            <v>0</v>
          </cell>
          <cell r="AL589">
            <v>1.1028793800000001</v>
          </cell>
          <cell r="AM589">
            <v>0</v>
          </cell>
          <cell r="AN589">
            <v>2.2129565800000002</v>
          </cell>
        </row>
        <row r="590">
          <cell r="C590" t="str">
            <v>I_117.133_АЭ</v>
          </cell>
          <cell r="D590" t="str">
            <v>И</v>
          </cell>
          <cell r="E590">
            <v>2019</v>
          </cell>
          <cell r="F590">
            <v>2022</v>
          </cell>
          <cell r="G590">
            <v>2022</v>
          </cell>
          <cell r="H590" t="str">
            <v>нд</v>
          </cell>
          <cell r="I590" t="str">
            <v>нд</v>
          </cell>
          <cell r="J590" t="str">
            <v>нд</v>
          </cell>
          <cell r="K590">
            <v>0.50221545999999995</v>
          </cell>
          <cell r="L590">
            <v>2.6620564099999999</v>
          </cell>
          <cell r="M590">
            <v>43862</v>
          </cell>
          <cell r="N590" t="str">
            <v>нд</v>
          </cell>
          <cell r="O590">
            <v>2.3E-2</v>
          </cell>
          <cell r="P590">
            <v>2.20397</v>
          </cell>
          <cell r="Q590">
            <v>2.5360900000000002</v>
          </cell>
          <cell r="R590">
            <v>2.20397</v>
          </cell>
          <cell r="S590">
            <v>2.8043800000000001</v>
          </cell>
          <cell r="T590">
            <v>1.56904474</v>
          </cell>
          <cell r="U590">
            <v>2.42335974</v>
          </cell>
          <cell r="V590">
            <v>1.5460447399999999</v>
          </cell>
          <cell r="W590">
            <v>1.5460447399999999</v>
          </cell>
          <cell r="X590">
            <v>2.4003597399999999</v>
          </cell>
          <cell r="Y590">
            <v>0.44316536000000001</v>
          </cell>
          <cell r="Z590">
            <v>0</v>
          </cell>
          <cell r="AA590">
            <v>0</v>
          </cell>
          <cell r="AB590">
            <v>0.44316536000000001</v>
          </cell>
          <cell r="AC590">
            <v>0</v>
          </cell>
          <cell r="AD590">
            <v>4.9136890000000003E-2</v>
          </cell>
          <cell r="AE590">
            <v>0</v>
          </cell>
          <cell r="AF590">
            <v>0</v>
          </cell>
          <cell r="AG590">
            <v>4.9136890000000003E-2</v>
          </cell>
          <cell r="AH590">
            <v>0</v>
          </cell>
          <cell r="AI590">
            <v>1.1028793800000001</v>
          </cell>
          <cell r="AJ590">
            <v>0</v>
          </cell>
          <cell r="AK590">
            <v>0</v>
          </cell>
          <cell r="AL590">
            <v>1.1028793800000001</v>
          </cell>
          <cell r="AM590">
            <v>0</v>
          </cell>
          <cell r="AN590">
            <v>2.3512228500000001</v>
          </cell>
        </row>
        <row r="591">
          <cell r="C591" t="str">
            <v>I_117.135_АЭ</v>
          </cell>
          <cell r="D591" t="str">
            <v>Н</v>
          </cell>
          <cell r="E591">
            <v>2022</v>
          </cell>
          <cell r="F591">
            <v>2024</v>
          </cell>
          <cell r="G591">
            <v>2024</v>
          </cell>
          <cell r="H591" t="str">
            <v>нд</v>
          </cell>
          <cell r="I591" t="str">
            <v>нд</v>
          </cell>
          <cell r="J591" t="str">
            <v>нд</v>
          </cell>
          <cell r="K591" t="str">
            <v>нд</v>
          </cell>
          <cell r="L591" t="str">
            <v>нд</v>
          </cell>
          <cell r="M591" t="str">
            <v>нд</v>
          </cell>
          <cell r="N591" t="str">
            <v>нд</v>
          </cell>
          <cell r="O591">
            <v>0</v>
          </cell>
          <cell r="P591">
            <v>2.20397</v>
          </cell>
          <cell r="Q591">
            <v>2.8262200000000002</v>
          </cell>
          <cell r="R591">
            <v>2.20397</v>
          </cell>
          <cell r="S591">
            <v>3.0961099999999999</v>
          </cell>
          <cell r="T591">
            <v>1.7751567500000001</v>
          </cell>
          <cell r="U591">
            <v>2.7846141900000001</v>
          </cell>
          <cell r="V591">
            <v>1.7751567500000001</v>
          </cell>
          <cell r="W591">
            <v>1.7751567500000001</v>
          </cell>
          <cell r="X591">
            <v>2.7846141900000001</v>
          </cell>
          <cell r="Y591">
            <v>0</v>
          </cell>
          <cell r="Z591">
            <v>0</v>
          </cell>
          <cell r="AA591">
            <v>0</v>
          </cell>
          <cell r="AB591">
            <v>0</v>
          </cell>
          <cell r="AC591">
            <v>0</v>
          </cell>
          <cell r="AD591">
            <v>0</v>
          </cell>
          <cell r="AE591">
            <v>0</v>
          </cell>
          <cell r="AF591">
            <v>0</v>
          </cell>
          <cell r="AG591">
            <v>0</v>
          </cell>
          <cell r="AH591">
            <v>0</v>
          </cell>
          <cell r="AI591">
            <v>0.03</v>
          </cell>
          <cell r="AJ591">
            <v>0</v>
          </cell>
          <cell r="AK591">
            <v>0</v>
          </cell>
          <cell r="AL591">
            <v>0.03</v>
          </cell>
          <cell r="AM591">
            <v>0</v>
          </cell>
          <cell r="AN591">
            <v>0.03</v>
          </cell>
        </row>
        <row r="592">
          <cell r="C592" t="str">
            <v>I_117.137_АЭ</v>
          </cell>
          <cell r="D592" t="str">
            <v>Н</v>
          </cell>
          <cell r="E592">
            <v>2022</v>
          </cell>
          <cell r="F592">
            <v>2024</v>
          </cell>
          <cell r="G592">
            <v>2025</v>
          </cell>
          <cell r="H592" t="str">
            <v>нд</v>
          </cell>
          <cell r="I592" t="str">
            <v>нд</v>
          </cell>
          <cell r="J592" t="str">
            <v>нд</v>
          </cell>
          <cell r="K592" t="str">
            <v>нд</v>
          </cell>
          <cell r="L592" t="str">
            <v>нд</v>
          </cell>
          <cell r="M592" t="str">
            <v>нд</v>
          </cell>
          <cell r="N592" t="str">
            <v>нд</v>
          </cell>
          <cell r="O592">
            <v>0</v>
          </cell>
          <cell r="P592">
            <v>2.20397</v>
          </cell>
          <cell r="Q592">
            <v>2.8262200000000002</v>
          </cell>
          <cell r="R592">
            <v>2.20397</v>
          </cell>
          <cell r="S592">
            <v>3.0961099999999999</v>
          </cell>
          <cell r="T592">
            <v>1.7751567500000001</v>
          </cell>
          <cell r="U592">
            <v>2.9154912999999998</v>
          </cell>
          <cell r="V592">
            <v>1.7751567500000001</v>
          </cell>
          <cell r="W592">
            <v>1.7751567500000001</v>
          </cell>
          <cell r="X592">
            <v>2.9154912999999998</v>
          </cell>
          <cell r="Y592">
            <v>0</v>
          </cell>
          <cell r="Z592">
            <v>0</v>
          </cell>
          <cell r="AA592">
            <v>0</v>
          </cell>
          <cell r="AB592">
            <v>0</v>
          </cell>
          <cell r="AC592">
            <v>0</v>
          </cell>
          <cell r="AD592">
            <v>0</v>
          </cell>
          <cell r="AE592">
            <v>0</v>
          </cell>
          <cell r="AF592">
            <v>0</v>
          </cell>
          <cell r="AG592">
            <v>0</v>
          </cell>
          <cell r="AH592">
            <v>0</v>
          </cell>
          <cell r="AI592">
            <v>0.03</v>
          </cell>
          <cell r="AJ592">
            <v>0</v>
          </cell>
          <cell r="AK592">
            <v>0</v>
          </cell>
          <cell r="AL592">
            <v>0.03</v>
          </cell>
          <cell r="AM592">
            <v>0</v>
          </cell>
          <cell r="AN592">
            <v>0.03</v>
          </cell>
        </row>
        <row r="593">
          <cell r="C593" t="str">
            <v>I_117.138_АЭ</v>
          </cell>
          <cell r="D593" t="str">
            <v>Н</v>
          </cell>
          <cell r="E593">
            <v>2022</v>
          </cell>
          <cell r="F593">
            <v>2024</v>
          </cell>
          <cell r="G593">
            <v>2024</v>
          </cell>
          <cell r="H593" t="str">
            <v>нд</v>
          </cell>
          <cell r="I593" t="str">
            <v>нд</v>
          </cell>
          <cell r="J593" t="str">
            <v>нд</v>
          </cell>
          <cell r="K593" t="str">
            <v>нд</v>
          </cell>
          <cell r="L593" t="str">
            <v>нд</v>
          </cell>
          <cell r="M593" t="str">
            <v>нд</v>
          </cell>
          <cell r="N593" t="str">
            <v>нд</v>
          </cell>
          <cell r="O593">
            <v>0</v>
          </cell>
          <cell r="P593">
            <v>2.20397</v>
          </cell>
          <cell r="Q593">
            <v>2.7240799999999998</v>
          </cell>
          <cell r="R593">
            <v>2.20397</v>
          </cell>
          <cell r="S593">
            <v>3.0958899999999998</v>
          </cell>
          <cell r="T593">
            <v>1.70349529</v>
          </cell>
          <cell r="U593">
            <v>2.7846141900000001</v>
          </cell>
          <cell r="V593">
            <v>1.70349529</v>
          </cell>
          <cell r="W593">
            <v>1.70349529</v>
          </cell>
          <cell r="X593">
            <v>2.7846141900000001</v>
          </cell>
          <cell r="Y593">
            <v>0</v>
          </cell>
          <cell r="Z593">
            <v>0</v>
          </cell>
          <cell r="AA593">
            <v>0</v>
          </cell>
          <cell r="AB593">
            <v>0</v>
          </cell>
          <cell r="AC593">
            <v>0</v>
          </cell>
          <cell r="AD593">
            <v>0</v>
          </cell>
          <cell r="AE593">
            <v>0</v>
          </cell>
          <cell r="AF593">
            <v>0</v>
          </cell>
          <cell r="AG593">
            <v>0</v>
          </cell>
          <cell r="AH593">
            <v>0</v>
          </cell>
          <cell r="AI593">
            <v>0.03</v>
          </cell>
          <cell r="AJ593">
            <v>0</v>
          </cell>
          <cell r="AK593">
            <v>0</v>
          </cell>
          <cell r="AL593">
            <v>0.03</v>
          </cell>
          <cell r="AM593">
            <v>0</v>
          </cell>
          <cell r="AN593">
            <v>0.03</v>
          </cell>
        </row>
        <row r="594">
          <cell r="C594" t="str">
            <v>I_117.139_АЭ</v>
          </cell>
          <cell r="D594" t="str">
            <v>Н</v>
          </cell>
          <cell r="E594">
            <v>2021</v>
          </cell>
          <cell r="F594">
            <v>2023</v>
          </cell>
          <cell r="G594">
            <v>2023</v>
          </cell>
          <cell r="H594" t="str">
            <v>нд</v>
          </cell>
          <cell r="I594" t="str">
            <v>нд</v>
          </cell>
          <cell r="J594" t="str">
            <v>нд</v>
          </cell>
          <cell r="K594">
            <v>0.40167999999999998</v>
          </cell>
          <cell r="L594">
            <v>2.4154399999999998</v>
          </cell>
          <cell r="M594">
            <v>44409</v>
          </cell>
          <cell r="N594" t="str">
            <v>нд</v>
          </cell>
          <cell r="O594">
            <v>0</v>
          </cell>
          <cell r="P594">
            <v>2.20397</v>
          </cell>
          <cell r="Q594">
            <v>2.6269399999999998</v>
          </cell>
          <cell r="R594">
            <v>2.20397</v>
          </cell>
          <cell r="S594">
            <v>2.9598200000000001</v>
          </cell>
          <cell r="T594">
            <v>1.6345637900000001</v>
          </cell>
          <cell r="U594">
            <v>2.415432</v>
          </cell>
          <cell r="V594">
            <v>1.6345637900000001</v>
          </cell>
          <cell r="W594">
            <v>1.6345637900000001</v>
          </cell>
          <cell r="X594">
            <v>2.415432</v>
          </cell>
          <cell r="Y594">
            <v>3.2000000000000001E-2</v>
          </cell>
          <cell r="Z594">
            <v>0</v>
          </cell>
          <cell r="AA594">
            <v>0</v>
          </cell>
          <cell r="AB594">
            <v>3.2000000000000001E-2</v>
          </cell>
          <cell r="AC594">
            <v>0</v>
          </cell>
          <cell r="AD594">
            <v>3.5401139999999998E-2</v>
          </cell>
          <cell r="AE594">
            <v>0</v>
          </cell>
          <cell r="AF594">
            <v>0</v>
          </cell>
          <cell r="AG594">
            <v>3.5401139999999998E-2</v>
          </cell>
          <cell r="AH594">
            <v>0</v>
          </cell>
          <cell r="AI594">
            <v>0.61762278999999998</v>
          </cell>
          <cell r="AJ594">
            <v>0</v>
          </cell>
          <cell r="AK594">
            <v>0</v>
          </cell>
          <cell r="AL594">
            <v>0.61762278999999998</v>
          </cell>
          <cell r="AM594">
            <v>0</v>
          </cell>
          <cell r="AN594">
            <v>7.2906819999999997E-2</v>
          </cell>
        </row>
        <row r="595">
          <cell r="C595" t="str">
            <v>I_117.141_АЭ</v>
          </cell>
          <cell r="D595" t="str">
            <v>Н</v>
          </cell>
          <cell r="E595">
            <v>2021</v>
          </cell>
          <cell r="F595">
            <v>2023</v>
          </cell>
          <cell r="G595">
            <v>2023</v>
          </cell>
          <cell r="H595" t="str">
            <v>нд</v>
          </cell>
          <cell r="I595" t="str">
            <v>нд</v>
          </cell>
          <cell r="J595" t="str">
            <v>нд</v>
          </cell>
          <cell r="K595">
            <v>0.40418999999999999</v>
          </cell>
          <cell r="L595">
            <v>2.4365000000000001</v>
          </cell>
          <cell r="M595">
            <v>44440</v>
          </cell>
          <cell r="N595" t="str">
            <v>нд</v>
          </cell>
          <cell r="O595">
            <v>0</v>
          </cell>
          <cell r="P595">
            <v>2.20397</v>
          </cell>
          <cell r="Q595">
            <v>2.6269399999999998</v>
          </cell>
          <cell r="R595">
            <v>2.20397</v>
          </cell>
          <cell r="S595">
            <v>2.9598800000000001</v>
          </cell>
          <cell r="T595">
            <v>1.6345637900000001</v>
          </cell>
          <cell r="U595">
            <v>2.4364919999999999</v>
          </cell>
          <cell r="V595">
            <v>1.6345637900000001</v>
          </cell>
          <cell r="W595">
            <v>1.6345637900000001</v>
          </cell>
          <cell r="X595">
            <v>2.4364919999999999</v>
          </cell>
          <cell r="Y595">
            <v>3.2000000000000001E-2</v>
          </cell>
          <cell r="Z595">
            <v>0</v>
          </cell>
          <cell r="AA595">
            <v>0</v>
          </cell>
          <cell r="AB595">
            <v>3.2000000000000001E-2</v>
          </cell>
          <cell r="AC595">
            <v>0</v>
          </cell>
          <cell r="AD595">
            <v>3.2554779999999998E-2</v>
          </cell>
          <cell r="AE595">
            <v>0</v>
          </cell>
          <cell r="AF595">
            <v>0</v>
          </cell>
          <cell r="AG595">
            <v>3.2554779999999998E-2</v>
          </cell>
          <cell r="AH595">
            <v>0</v>
          </cell>
          <cell r="AI595">
            <v>0.61762278999999998</v>
          </cell>
          <cell r="AJ595">
            <v>0</v>
          </cell>
          <cell r="AK595">
            <v>0</v>
          </cell>
          <cell r="AL595">
            <v>0.61762278999999998</v>
          </cell>
          <cell r="AM595">
            <v>0</v>
          </cell>
          <cell r="AN595">
            <v>7.2906819999999997E-2</v>
          </cell>
        </row>
        <row r="596">
          <cell r="C596" t="str">
            <v>I_117.142_АЭ</v>
          </cell>
          <cell r="D596" t="str">
            <v>Н</v>
          </cell>
          <cell r="E596">
            <v>2021</v>
          </cell>
          <cell r="F596">
            <v>2023</v>
          </cell>
          <cell r="G596">
            <v>2023</v>
          </cell>
          <cell r="H596" t="str">
            <v>нд</v>
          </cell>
          <cell r="I596" t="str">
            <v>нд</v>
          </cell>
          <cell r="J596" t="str">
            <v>нд</v>
          </cell>
          <cell r="K596">
            <v>0.40417999999999998</v>
          </cell>
          <cell r="L596">
            <v>2.4364499999999998</v>
          </cell>
          <cell r="M596">
            <v>44440</v>
          </cell>
          <cell r="N596" t="str">
            <v>нд</v>
          </cell>
          <cell r="O596">
            <v>0</v>
          </cell>
          <cell r="P596">
            <v>2.20397</v>
          </cell>
          <cell r="Q596">
            <v>2.6269399999999998</v>
          </cell>
          <cell r="R596">
            <v>2.20397</v>
          </cell>
          <cell r="S596">
            <v>2.9598800000000001</v>
          </cell>
          <cell r="T596">
            <v>1.6345637900000001</v>
          </cell>
          <cell r="U596">
            <v>2.4364439999999998</v>
          </cell>
          <cell r="V596">
            <v>1.6345637900000001</v>
          </cell>
          <cell r="W596">
            <v>1.6345637900000001</v>
          </cell>
          <cell r="X596">
            <v>2.4364439999999998</v>
          </cell>
          <cell r="Y596">
            <v>3.2000000000000001E-2</v>
          </cell>
          <cell r="Z596">
            <v>0</v>
          </cell>
          <cell r="AA596">
            <v>0</v>
          </cell>
          <cell r="AB596">
            <v>3.2000000000000001E-2</v>
          </cell>
          <cell r="AC596">
            <v>0</v>
          </cell>
          <cell r="AD596">
            <v>3.2554779999999998E-2</v>
          </cell>
          <cell r="AE596">
            <v>0</v>
          </cell>
          <cell r="AF596">
            <v>0</v>
          </cell>
          <cell r="AG596">
            <v>3.2554779999999998E-2</v>
          </cell>
          <cell r="AH596">
            <v>0</v>
          </cell>
          <cell r="AI596">
            <v>0.61762278999999998</v>
          </cell>
          <cell r="AJ596">
            <v>0</v>
          </cell>
          <cell r="AK596">
            <v>0</v>
          </cell>
          <cell r="AL596">
            <v>0.61762278999999998</v>
          </cell>
          <cell r="AM596">
            <v>0</v>
          </cell>
          <cell r="AN596">
            <v>7.2906819999999997E-2</v>
          </cell>
        </row>
        <row r="597">
          <cell r="C597" t="str">
            <v>I_117.143_АЭ</v>
          </cell>
          <cell r="D597" t="str">
            <v>Н</v>
          </cell>
          <cell r="E597">
            <v>2021</v>
          </cell>
          <cell r="F597">
            <v>2023</v>
          </cell>
          <cell r="G597">
            <v>2023</v>
          </cell>
          <cell r="H597" t="str">
            <v>нд</v>
          </cell>
          <cell r="I597" t="str">
            <v>нд</v>
          </cell>
          <cell r="J597" t="str">
            <v>нд</v>
          </cell>
          <cell r="K597">
            <v>0.44439000000000001</v>
          </cell>
          <cell r="L597">
            <v>2.6497799999999998</v>
          </cell>
          <cell r="M597">
            <v>44440</v>
          </cell>
          <cell r="N597" t="str">
            <v>нд</v>
          </cell>
          <cell r="O597">
            <v>0</v>
          </cell>
          <cell r="P597">
            <v>2.20397</v>
          </cell>
          <cell r="Q597">
            <v>2.6269399999999998</v>
          </cell>
          <cell r="R597">
            <v>2.20397</v>
          </cell>
          <cell r="S597">
            <v>2.96048</v>
          </cell>
          <cell r="T597">
            <v>1.6345637900000001</v>
          </cell>
          <cell r="U597">
            <v>2.6497799999999998</v>
          </cell>
          <cell r="V597">
            <v>1.6345637900000001</v>
          </cell>
          <cell r="W597">
            <v>1.6345637900000001</v>
          </cell>
          <cell r="X597">
            <v>2.6497799999999998</v>
          </cell>
          <cell r="Y597">
            <v>3.2000000000000001E-2</v>
          </cell>
          <cell r="Z597">
            <v>0</v>
          </cell>
          <cell r="AA597">
            <v>0</v>
          </cell>
          <cell r="AB597">
            <v>3.2000000000000001E-2</v>
          </cell>
          <cell r="AC597">
            <v>0</v>
          </cell>
          <cell r="AD597">
            <v>3.8417229999999997E-2</v>
          </cell>
          <cell r="AE597">
            <v>0</v>
          </cell>
          <cell r="AF597">
            <v>0</v>
          </cell>
          <cell r="AG597">
            <v>3.8417229999999997E-2</v>
          </cell>
          <cell r="AH597">
            <v>0</v>
          </cell>
          <cell r="AI597">
            <v>0.61762278999999998</v>
          </cell>
          <cell r="AJ597">
            <v>0</v>
          </cell>
          <cell r="AK597">
            <v>0</v>
          </cell>
          <cell r="AL597">
            <v>0.61762278999999998</v>
          </cell>
          <cell r="AM597">
            <v>0</v>
          </cell>
          <cell r="AN597">
            <v>7.2906819999999997E-2</v>
          </cell>
        </row>
        <row r="598">
          <cell r="C598" t="str">
            <v>I_117.144_АЭ</v>
          </cell>
          <cell r="D598" t="str">
            <v>Н</v>
          </cell>
          <cell r="E598">
            <v>2023</v>
          </cell>
          <cell r="F598">
            <v>2024</v>
          </cell>
          <cell r="G598">
            <v>2026</v>
          </cell>
          <cell r="H598" t="str">
            <v>нд</v>
          </cell>
          <cell r="I598" t="str">
            <v>нд</v>
          </cell>
          <cell r="J598" t="str">
            <v>нд</v>
          </cell>
          <cell r="K598" t="str">
            <v>нд</v>
          </cell>
          <cell r="L598" t="str">
            <v>нд</v>
          </cell>
          <cell r="M598" t="str">
            <v>нд</v>
          </cell>
          <cell r="N598" t="str">
            <v>нд</v>
          </cell>
          <cell r="O598">
            <v>0</v>
          </cell>
          <cell r="P598">
            <v>2.20397</v>
          </cell>
          <cell r="Q598">
            <v>2.7240799999999998</v>
          </cell>
          <cell r="R598">
            <v>2.20397</v>
          </cell>
          <cell r="S598">
            <v>3.3731499999999999</v>
          </cell>
          <cell r="T598">
            <v>1.70349529</v>
          </cell>
          <cell r="U598">
            <v>3.0525191399999998</v>
          </cell>
          <cell r="V598">
            <v>1.70349529</v>
          </cell>
          <cell r="W598">
            <v>1.70349529</v>
          </cell>
          <cell r="X598">
            <v>3.0525191399999998</v>
          </cell>
          <cell r="Y598">
            <v>0</v>
          </cell>
          <cell r="Z598">
            <v>0</v>
          </cell>
          <cell r="AA598">
            <v>0</v>
          </cell>
          <cell r="AB598">
            <v>0</v>
          </cell>
          <cell r="AC598">
            <v>0</v>
          </cell>
          <cell r="AD598">
            <v>0</v>
          </cell>
          <cell r="AE598">
            <v>0</v>
          </cell>
          <cell r="AF598">
            <v>0</v>
          </cell>
          <cell r="AG598">
            <v>0</v>
          </cell>
          <cell r="AH598">
            <v>0</v>
          </cell>
          <cell r="AI598">
            <v>0.03</v>
          </cell>
          <cell r="AJ598">
            <v>0</v>
          </cell>
          <cell r="AK598">
            <v>0</v>
          </cell>
          <cell r="AL598">
            <v>0.03</v>
          </cell>
          <cell r="AM598">
            <v>0</v>
          </cell>
          <cell r="AN598">
            <v>0</v>
          </cell>
        </row>
        <row r="599">
          <cell r="C599" t="str">
            <v>I_117.15_АЭ</v>
          </cell>
          <cell r="D599" t="str">
            <v>И</v>
          </cell>
          <cell r="E599">
            <v>2019</v>
          </cell>
          <cell r="F599">
            <v>2022</v>
          </cell>
          <cell r="G599">
            <v>2022</v>
          </cell>
          <cell r="H599" t="str">
            <v>нд</v>
          </cell>
          <cell r="I599" t="str">
            <v>нд</v>
          </cell>
          <cell r="J599" t="str">
            <v>нд</v>
          </cell>
          <cell r="K599">
            <v>0.49645178000000001</v>
          </cell>
          <cell r="L599">
            <v>2.61582363</v>
          </cell>
          <cell r="M599">
            <v>43862</v>
          </cell>
          <cell r="N599" t="str">
            <v>нд</v>
          </cell>
          <cell r="O599">
            <v>2.4E-2</v>
          </cell>
          <cell r="P599">
            <v>2.20397</v>
          </cell>
          <cell r="Q599">
            <v>2.5360900000000002</v>
          </cell>
          <cell r="R599">
            <v>2.20397</v>
          </cell>
          <cell r="S599">
            <v>2.8035299999999999</v>
          </cell>
          <cell r="T599">
            <v>1.56904474</v>
          </cell>
          <cell r="U599">
            <v>2.3712393399999998</v>
          </cell>
          <cell r="V599">
            <v>1.54504474</v>
          </cell>
          <cell r="W599">
            <v>1.54504474</v>
          </cell>
          <cell r="X599">
            <v>2.3472393399999998</v>
          </cell>
          <cell r="Y599">
            <v>0.44282036000000002</v>
          </cell>
          <cell r="Z599">
            <v>0</v>
          </cell>
          <cell r="AA599">
            <v>0</v>
          </cell>
          <cell r="AB599">
            <v>0.44282036000000002</v>
          </cell>
          <cell r="AC599">
            <v>0</v>
          </cell>
          <cell r="AD599">
            <v>4.7976379999999999E-2</v>
          </cell>
          <cell r="AE599">
            <v>0</v>
          </cell>
          <cell r="AF599">
            <v>0</v>
          </cell>
          <cell r="AG599">
            <v>4.7976379999999999E-2</v>
          </cell>
          <cell r="AH599">
            <v>0</v>
          </cell>
          <cell r="AI599">
            <v>1.10222438</v>
          </cell>
          <cell r="AJ599">
            <v>0</v>
          </cell>
          <cell r="AK599">
            <v>0</v>
          </cell>
          <cell r="AL599">
            <v>1.10222438</v>
          </cell>
          <cell r="AM599">
            <v>0</v>
          </cell>
          <cell r="AN599">
            <v>2.2992629600000001</v>
          </cell>
        </row>
        <row r="600">
          <cell r="C600" t="str">
            <v>I_117.16_АЭ</v>
          </cell>
          <cell r="D600" t="str">
            <v>Н</v>
          </cell>
          <cell r="E600">
            <v>2022</v>
          </cell>
          <cell r="F600">
            <v>2024</v>
          </cell>
          <cell r="G600">
            <v>2025</v>
          </cell>
          <cell r="H600" t="str">
            <v>нд</v>
          </cell>
          <cell r="I600" t="str">
            <v>нд</v>
          </cell>
          <cell r="J600" t="str">
            <v>нд</v>
          </cell>
          <cell r="K600" t="str">
            <v>нд</v>
          </cell>
          <cell r="L600" t="str">
            <v>нд</v>
          </cell>
          <cell r="M600" t="str">
            <v>нд</v>
          </cell>
          <cell r="N600" t="str">
            <v>нд</v>
          </cell>
          <cell r="O600">
            <v>0</v>
          </cell>
          <cell r="P600">
            <v>2.20397</v>
          </cell>
          <cell r="Q600">
            <v>2.8262200000000002</v>
          </cell>
          <cell r="R600">
            <v>2.20397</v>
          </cell>
          <cell r="S600">
            <v>3.0960200000000002</v>
          </cell>
          <cell r="T600">
            <v>1.7751567500000001</v>
          </cell>
          <cell r="U600">
            <v>2.9154912999999998</v>
          </cell>
          <cell r="V600">
            <v>1.7751567500000001</v>
          </cell>
          <cell r="W600">
            <v>1.7751567500000001</v>
          </cell>
          <cell r="X600">
            <v>2.9154912999999998</v>
          </cell>
          <cell r="Y600">
            <v>0</v>
          </cell>
          <cell r="Z600">
            <v>0</v>
          </cell>
          <cell r="AA600">
            <v>0</v>
          </cell>
          <cell r="AB600">
            <v>0</v>
          </cell>
          <cell r="AC600">
            <v>0</v>
          </cell>
          <cell r="AD600">
            <v>0</v>
          </cell>
          <cell r="AE600">
            <v>0</v>
          </cell>
          <cell r="AF600">
            <v>0</v>
          </cell>
          <cell r="AG600">
            <v>0</v>
          </cell>
          <cell r="AH600">
            <v>0</v>
          </cell>
          <cell r="AI600">
            <v>0.03</v>
          </cell>
          <cell r="AJ600">
            <v>0</v>
          </cell>
          <cell r="AK600">
            <v>0</v>
          </cell>
          <cell r="AL600">
            <v>0.03</v>
          </cell>
          <cell r="AM600">
            <v>0</v>
          </cell>
          <cell r="AN600">
            <v>0.03</v>
          </cell>
        </row>
        <row r="601">
          <cell r="C601" t="str">
            <v>I_117.17_АЭ</v>
          </cell>
          <cell r="D601" t="str">
            <v>Н</v>
          </cell>
          <cell r="E601">
            <v>2022</v>
          </cell>
          <cell r="F601">
            <v>2024</v>
          </cell>
          <cell r="G601">
            <v>2025</v>
          </cell>
          <cell r="H601" t="str">
            <v>нд</v>
          </cell>
          <cell r="I601" t="str">
            <v>нд</v>
          </cell>
          <cell r="J601" t="str">
            <v>нд</v>
          </cell>
          <cell r="K601" t="str">
            <v>нд</v>
          </cell>
          <cell r="L601" t="str">
            <v>нд</v>
          </cell>
          <cell r="M601" t="str">
            <v>нд</v>
          </cell>
          <cell r="N601" t="str">
            <v>нд</v>
          </cell>
          <cell r="O601">
            <v>0</v>
          </cell>
          <cell r="P601">
            <v>2.20397</v>
          </cell>
          <cell r="Q601">
            <v>2.8262200000000002</v>
          </cell>
          <cell r="R601">
            <v>2.20397</v>
          </cell>
          <cell r="S601">
            <v>3.0960200000000002</v>
          </cell>
          <cell r="T601">
            <v>1.7751567500000001</v>
          </cell>
          <cell r="U601">
            <v>2.9154912999999998</v>
          </cell>
          <cell r="V601">
            <v>1.7751567500000001</v>
          </cell>
          <cell r="W601">
            <v>1.7751567500000001</v>
          </cell>
          <cell r="X601">
            <v>2.9154912999999998</v>
          </cell>
          <cell r="Y601">
            <v>0</v>
          </cell>
          <cell r="Z601">
            <v>0</v>
          </cell>
          <cell r="AA601">
            <v>0</v>
          </cell>
          <cell r="AB601">
            <v>0</v>
          </cell>
          <cell r="AC601">
            <v>0</v>
          </cell>
          <cell r="AD601">
            <v>0</v>
          </cell>
          <cell r="AE601">
            <v>0</v>
          </cell>
          <cell r="AF601">
            <v>0</v>
          </cell>
          <cell r="AG601">
            <v>0</v>
          </cell>
          <cell r="AH601">
            <v>0</v>
          </cell>
          <cell r="AI601">
            <v>0.03</v>
          </cell>
          <cell r="AJ601">
            <v>0</v>
          </cell>
          <cell r="AK601">
            <v>0</v>
          </cell>
          <cell r="AL601">
            <v>0.03</v>
          </cell>
          <cell r="AM601">
            <v>0</v>
          </cell>
          <cell r="AN601">
            <v>0.03</v>
          </cell>
        </row>
        <row r="602">
          <cell r="C602" t="str">
            <v>I_117.18_АЭ</v>
          </cell>
          <cell r="D602" t="str">
            <v>Н</v>
          </cell>
          <cell r="E602">
            <v>2022</v>
          </cell>
          <cell r="F602">
            <v>2024</v>
          </cell>
          <cell r="G602">
            <v>2025</v>
          </cell>
          <cell r="H602" t="str">
            <v>нд</v>
          </cell>
          <cell r="I602" t="str">
            <v>нд</v>
          </cell>
          <cell r="J602" t="str">
            <v>нд</v>
          </cell>
          <cell r="K602" t="str">
            <v>нд</v>
          </cell>
          <cell r="L602" t="str">
            <v>нд</v>
          </cell>
          <cell r="M602" t="str">
            <v>нд</v>
          </cell>
          <cell r="N602" t="str">
            <v>нд</v>
          </cell>
          <cell r="O602">
            <v>0</v>
          </cell>
          <cell r="P602">
            <v>2.20397</v>
          </cell>
          <cell r="Q602">
            <v>2.8262200000000002</v>
          </cell>
          <cell r="R602">
            <v>2.20397</v>
          </cell>
          <cell r="S602">
            <v>3.0960200000000002</v>
          </cell>
          <cell r="T602">
            <v>1.7751567500000001</v>
          </cell>
          <cell r="U602">
            <v>2.9154912999999998</v>
          </cell>
          <cell r="V602">
            <v>1.7751567500000001</v>
          </cell>
          <cell r="W602">
            <v>1.7751567500000001</v>
          </cell>
          <cell r="X602">
            <v>2.9154912999999998</v>
          </cell>
          <cell r="Y602">
            <v>0</v>
          </cell>
          <cell r="Z602">
            <v>0</v>
          </cell>
          <cell r="AA602">
            <v>0</v>
          </cell>
          <cell r="AB602">
            <v>0</v>
          </cell>
          <cell r="AC602">
            <v>0</v>
          </cell>
          <cell r="AD602">
            <v>0</v>
          </cell>
          <cell r="AE602">
            <v>0</v>
          </cell>
          <cell r="AF602">
            <v>0</v>
          </cell>
          <cell r="AG602">
            <v>0</v>
          </cell>
          <cell r="AH602">
            <v>0</v>
          </cell>
          <cell r="AI602">
            <v>0.03</v>
          </cell>
          <cell r="AJ602">
            <v>0</v>
          </cell>
          <cell r="AK602">
            <v>0</v>
          </cell>
          <cell r="AL602">
            <v>0.03</v>
          </cell>
          <cell r="AM602">
            <v>0</v>
          </cell>
          <cell r="AN602">
            <v>0.03</v>
          </cell>
        </row>
        <row r="603">
          <cell r="C603" t="str">
            <v>I_117.26_АЭ</v>
          </cell>
          <cell r="D603" t="str">
            <v>Н</v>
          </cell>
          <cell r="E603">
            <v>2022</v>
          </cell>
          <cell r="F603">
            <v>2024</v>
          </cell>
          <cell r="G603">
            <v>2025</v>
          </cell>
          <cell r="H603" t="str">
            <v>нд</v>
          </cell>
          <cell r="I603" t="str">
            <v>нд</v>
          </cell>
          <cell r="J603" t="str">
            <v>нд</v>
          </cell>
          <cell r="K603" t="str">
            <v>нд</v>
          </cell>
          <cell r="L603" t="str">
            <v>нд</v>
          </cell>
          <cell r="M603" t="str">
            <v>нд</v>
          </cell>
          <cell r="N603" t="str">
            <v>нд</v>
          </cell>
          <cell r="O603">
            <v>0</v>
          </cell>
          <cell r="P603">
            <v>2.20397</v>
          </cell>
          <cell r="Q603">
            <v>2.8262200000000002</v>
          </cell>
          <cell r="R603">
            <v>2.20397</v>
          </cell>
          <cell r="S603">
            <v>3.0960200000000002</v>
          </cell>
          <cell r="T603">
            <v>1.7751567500000001</v>
          </cell>
          <cell r="U603">
            <v>2.9154912999999998</v>
          </cell>
          <cell r="V603">
            <v>1.7751567500000001</v>
          </cell>
          <cell r="W603">
            <v>1.7751567500000001</v>
          </cell>
          <cell r="X603">
            <v>2.9154912999999998</v>
          </cell>
          <cell r="Y603">
            <v>0</v>
          </cell>
          <cell r="Z603">
            <v>0</v>
          </cell>
          <cell r="AA603">
            <v>0</v>
          </cell>
          <cell r="AB603">
            <v>0</v>
          </cell>
          <cell r="AC603">
            <v>0</v>
          </cell>
          <cell r="AD603">
            <v>0</v>
          </cell>
          <cell r="AE603">
            <v>0</v>
          </cell>
          <cell r="AF603">
            <v>0</v>
          </cell>
          <cell r="AG603">
            <v>0</v>
          </cell>
          <cell r="AH603">
            <v>0</v>
          </cell>
          <cell r="AI603">
            <v>0.03</v>
          </cell>
          <cell r="AJ603">
            <v>0</v>
          </cell>
          <cell r="AK603">
            <v>0</v>
          </cell>
          <cell r="AL603">
            <v>0.03</v>
          </cell>
          <cell r="AM603">
            <v>0</v>
          </cell>
          <cell r="AN603">
            <v>0.03</v>
          </cell>
        </row>
        <row r="604">
          <cell r="C604" t="str">
            <v>I_117.29_АЭ</v>
          </cell>
          <cell r="D604" t="str">
            <v>Н</v>
          </cell>
          <cell r="E604">
            <v>2022</v>
          </cell>
          <cell r="F604">
            <v>2024</v>
          </cell>
          <cell r="G604">
            <v>2025</v>
          </cell>
          <cell r="H604" t="str">
            <v>нд</v>
          </cell>
          <cell r="I604" t="str">
            <v>нд</v>
          </cell>
          <cell r="J604" t="str">
            <v>нд</v>
          </cell>
          <cell r="K604" t="str">
            <v>нд</v>
          </cell>
          <cell r="L604" t="str">
            <v>нд</v>
          </cell>
          <cell r="M604" t="str">
            <v>нд</v>
          </cell>
          <cell r="N604" t="str">
            <v>нд</v>
          </cell>
          <cell r="O604">
            <v>0</v>
          </cell>
          <cell r="P604">
            <v>2.20397</v>
          </cell>
          <cell r="Q604">
            <v>2.8262200000000002</v>
          </cell>
          <cell r="R604">
            <v>2.20397</v>
          </cell>
          <cell r="S604">
            <v>3.0960200000000002</v>
          </cell>
          <cell r="T604">
            <v>1.7751567500000001</v>
          </cell>
          <cell r="U604">
            <v>2.9154912999999998</v>
          </cell>
          <cell r="V604">
            <v>1.7751567500000001</v>
          </cell>
          <cell r="W604">
            <v>1.7751567500000001</v>
          </cell>
          <cell r="X604">
            <v>2.9154912999999998</v>
          </cell>
          <cell r="Y604">
            <v>0</v>
          </cell>
          <cell r="Z604">
            <v>0</v>
          </cell>
          <cell r="AA604">
            <v>0</v>
          </cell>
          <cell r="AB604">
            <v>0</v>
          </cell>
          <cell r="AC604">
            <v>0</v>
          </cell>
          <cell r="AD604">
            <v>0</v>
          </cell>
          <cell r="AE604">
            <v>0</v>
          </cell>
          <cell r="AF604">
            <v>0</v>
          </cell>
          <cell r="AG604">
            <v>0</v>
          </cell>
          <cell r="AH604">
            <v>0</v>
          </cell>
          <cell r="AI604">
            <v>0.03</v>
          </cell>
          <cell r="AJ604">
            <v>0</v>
          </cell>
          <cell r="AK604">
            <v>0</v>
          </cell>
          <cell r="AL604">
            <v>0.03</v>
          </cell>
          <cell r="AM604">
            <v>0</v>
          </cell>
          <cell r="AN604">
            <v>0.03</v>
          </cell>
        </row>
        <row r="605">
          <cell r="C605" t="str">
            <v>I_117.3_АЭ</v>
          </cell>
          <cell r="D605" t="str">
            <v>Н</v>
          </cell>
          <cell r="E605">
            <v>2021</v>
          </cell>
          <cell r="F605">
            <v>2023</v>
          </cell>
          <cell r="G605">
            <v>2023</v>
          </cell>
          <cell r="H605" t="str">
            <v>нд</v>
          </cell>
          <cell r="I605" t="str">
            <v>нд</v>
          </cell>
          <cell r="J605" t="str">
            <v>нд</v>
          </cell>
          <cell r="K605">
            <v>0.37797999999999998</v>
          </cell>
          <cell r="L605">
            <v>2.22241</v>
          </cell>
          <cell r="M605">
            <v>44409</v>
          </cell>
          <cell r="N605" t="str">
            <v>нд</v>
          </cell>
          <cell r="O605">
            <v>0</v>
          </cell>
          <cell r="P605">
            <v>2.20397</v>
          </cell>
          <cell r="Q605">
            <v>2.7240799999999998</v>
          </cell>
          <cell r="R605">
            <v>2.20397</v>
          </cell>
          <cell r="S605">
            <v>2.9592900000000002</v>
          </cell>
          <cell r="T605">
            <v>1.70349529</v>
          </cell>
          <cell r="U605">
            <v>2.2224119999999998</v>
          </cell>
          <cell r="V605">
            <v>1.70349529</v>
          </cell>
          <cell r="W605">
            <v>1.70349529</v>
          </cell>
          <cell r="X605">
            <v>2.2224119999999998</v>
          </cell>
          <cell r="Y605">
            <v>0.03</v>
          </cell>
          <cell r="Z605">
            <v>0</v>
          </cell>
          <cell r="AA605">
            <v>0</v>
          </cell>
          <cell r="AB605">
            <v>0.03</v>
          </cell>
          <cell r="AC605">
            <v>0</v>
          </cell>
          <cell r="AD605">
            <v>3.8140710000000001E-2</v>
          </cell>
          <cell r="AE605">
            <v>0</v>
          </cell>
          <cell r="AF605">
            <v>0</v>
          </cell>
          <cell r="AG605">
            <v>3.8140710000000001E-2</v>
          </cell>
          <cell r="AH605">
            <v>0</v>
          </cell>
          <cell r="AI605">
            <v>0.64460653000000001</v>
          </cell>
          <cell r="AJ605">
            <v>0</v>
          </cell>
          <cell r="AK605">
            <v>0</v>
          </cell>
          <cell r="AL605">
            <v>0.64460653000000001</v>
          </cell>
          <cell r="AM605">
            <v>0</v>
          </cell>
          <cell r="AN605">
            <v>7.5478970000000006E-2</v>
          </cell>
        </row>
        <row r="606">
          <cell r="C606" t="str">
            <v>I_117.30_АЭ</v>
          </cell>
          <cell r="D606" t="str">
            <v>Н</v>
          </cell>
          <cell r="E606">
            <v>2021</v>
          </cell>
          <cell r="F606">
            <v>2023</v>
          </cell>
          <cell r="G606">
            <v>2023</v>
          </cell>
          <cell r="H606" t="str">
            <v>нд</v>
          </cell>
          <cell r="I606" t="str">
            <v>нд</v>
          </cell>
          <cell r="J606" t="str">
            <v>нд</v>
          </cell>
          <cell r="K606">
            <v>0.40622999999999998</v>
          </cell>
          <cell r="L606">
            <v>2.4746899999999998</v>
          </cell>
          <cell r="M606">
            <v>44409</v>
          </cell>
          <cell r="N606" t="str">
            <v>нд</v>
          </cell>
          <cell r="O606">
            <v>0</v>
          </cell>
          <cell r="P606">
            <v>2.20397</v>
          </cell>
          <cell r="Q606">
            <v>2.7240799999999998</v>
          </cell>
          <cell r="R606">
            <v>2.20397</v>
          </cell>
          <cell r="S606">
            <v>2.9601099999999998</v>
          </cell>
          <cell r="T606">
            <v>1.70349529</v>
          </cell>
          <cell r="U606">
            <v>2.474688</v>
          </cell>
          <cell r="V606">
            <v>1.70349529</v>
          </cell>
          <cell r="W606">
            <v>1.70349529</v>
          </cell>
          <cell r="X606">
            <v>2.474688</v>
          </cell>
          <cell r="Y606">
            <v>0.03</v>
          </cell>
          <cell r="Z606">
            <v>0</v>
          </cell>
          <cell r="AA606">
            <v>0</v>
          </cell>
          <cell r="AB606">
            <v>0.03</v>
          </cell>
          <cell r="AC606">
            <v>0</v>
          </cell>
          <cell r="AD606">
            <v>3.2554779999999998E-2</v>
          </cell>
          <cell r="AE606">
            <v>0</v>
          </cell>
          <cell r="AF606">
            <v>0</v>
          </cell>
          <cell r="AG606">
            <v>3.2554779999999998E-2</v>
          </cell>
          <cell r="AH606">
            <v>0</v>
          </cell>
          <cell r="AI606">
            <v>0.64460653000000001</v>
          </cell>
          <cell r="AJ606">
            <v>0</v>
          </cell>
          <cell r="AK606">
            <v>0</v>
          </cell>
          <cell r="AL606">
            <v>0.64460653000000001</v>
          </cell>
          <cell r="AM606">
            <v>0</v>
          </cell>
          <cell r="AN606">
            <v>7.5478970000000006E-2</v>
          </cell>
        </row>
        <row r="607">
          <cell r="C607" t="str">
            <v>I_117.31_АЭ</v>
          </cell>
          <cell r="D607" t="str">
            <v>Н</v>
          </cell>
          <cell r="E607">
            <v>2021</v>
          </cell>
          <cell r="F607">
            <v>2023</v>
          </cell>
          <cell r="G607">
            <v>2023</v>
          </cell>
          <cell r="H607" t="str">
            <v>нд</v>
          </cell>
          <cell r="I607" t="str">
            <v>нд</v>
          </cell>
          <cell r="J607" t="str">
            <v>нд</v>
          </cell>
          <cell r="K607">
            <v>0.37598999999999999</v>
          </cell>
          <cell r="L607">
            <v>2.2099000000000002</v>
          </cell>
          <cell r="M607">
            <v>44409</v>
          </cell>
          <cell r="N607" t="str">
            <v>нд</v>
          </cell>
          <cell r="O607">
            <v>0</v>
          </cell>
          <cell r="P607">
            <v>2.20397</v>
          </cell>
          <cell r="Q607">
            <v>2.7240799999999998</v>
          </cell>
          <cell r="R607">
            <v>2.20397</v>
          </cell>
          <cell r="S607">
            <v>2.9592200000000002</v>
          </cell>
          <cell r="T607">
            <v>1.70349529</v>
          </cell>
          <cell r="U607">
            <v>2.2098960000000001</v>
          </cell>
          <cell r="V607">
            <v>1.70349529</v>
          </cell>
          <cell r="W607">
            <v>1.70349529</v>
          </cell>
          <cell r="X607">
            <v>2.2098960000000001</v>
          </cell>
          <cell r="Y607">
            <v>0.03</v>
          </cell>
          <cell r="Z607">
            <v>0</v>
          </cell>
          <cell r="AA607">
            <v>0</v>
          </cell>
          <cell r="AB607">
            <v>0.03</v>
          </cell>
          <cell r="AC607">
            <v>0</v>
          </cell>
          <cell r="AD607">
            <v>3.1832529999999998E-2</v>
          </cell>
          <cell r="AE607">
            <v>0</v>
          </cell>
          <cell r="AF607">
            <v>0</v>
          </cell>
          <cell r="AG607">
            <v>3.1832529999999998E-2</v>
          </cell>
          <cell r="AH607">
            <v>0</v>
          </cell>
          <cell r="AI607">
            <v>0.64460653000000001</v>
          </cell>
          <cell r="AJ607">
            <v>0</v>
          </cell>
          <cell r="AK607">
            <v>0</v>
          </cell>
          <cell r="AL607">
            <v>0.64460653000000001</v>
          </cell>
          <cell r="AM607">
            <v>0</v>
          </cell>
          <cell r="AN607">
            <v>7.5478970000000006E-2</v>
          </cell>
        </row>
        <row r="608">
          <cell r="C608" t="str">
            <v>I_117.32_АЭ</v>
          </cell>
          <cell r="D608" t="str">
            <v>Н</v>
          </cell>
          <cell r="E608">
            <v>2021</v>
          </cell>
          <cell r="F608">
            <v>2023</v>
          </cell>
          <cell r="G608">
            <v>2023</v>
          </cell>
          <cell r="H608" t="str">
            <v>нд</v>
          </cell>
          <cell r="I608" t="str">
            <v>нд</v>
          </cell>
          <cell r="J608" t="str">
            <v>нд</v>
          </cell>
          <cell r="K608">
            <v>0.41183999999999998</v>
          </cell>
          <cell r="L608">
            <v>2.4964499999999998</v>
          </cell>
          <cell r="M608">
            <v>44409</v>
          </cell>
          <cell r="N608" t="str">
            <v>нд</v>
          </cell>
          <cell r="O608">
            <v>0</v>
          </cell>
          <cell r="P608">
            <v>2.20397</v>
          </cell>
          <cell r="Q608">
            <v>2.7240799999999998</v>
          </cell>
          <cell r="R608">
            <v>2.20397</v>
          </cell>
          <cell r="S608">
            <v>2.9601700000000002</v>
          </cell>
          <cell r="T608">
            <v>1.70349529</v>
          </cell>
          <cell r="U608">
            <v>2.4964439999999999</v>
          </cell>
          <cell r="V608">
            <v>1.70349529</v>
          </cell>
          <cell r="W608">
            <v>1.70349529</v>
          </cell>
          <cell r="X608">
            <v>2.4964439999999999</v>
          </cell>
          <cell r="Y608">
            <v>0.03</v>
          </cell>
          <cell r="Z608">
            <v>0</v>
          </cell>
          <cell r="AA608">
            <v>0</v>
          </cell>
          <cell r="AB608">
            <v>0.03</v>
          </cell>
          <cell r="AC608">
            <v>0</v>
          </cell>
          <cell r="AD608">
            <v>3.5401139999999998E-2</v>
          </cell>
          <cell r="AE608">
            <v>0</v>
          </cell>
          <cell r="AF608">
            <v>0</v>
          </cell>
          <cell r="AG608">
            <v>3.5401139999999998E-2</v>
          </cell>
          <cell r="AH608">
            <v>0</v>
          </cell>
          <cell r="AI608">
            <v>0.64460653000000001</v>
          </cell>
          <cell r="AJ608">
            <v>0</v>
          </cell>
          <cell r="AK608">
            <v>0</v>
          </cell>
          <cell r="AL608">
            <v>0.64460653000000001</v>
          </cell>
          <cell r="AM608">
            <v>0</v>
          </cell>
          <cell r="AN608">
            <v>7.5478970000000006E-2</v>
          </cell>
        </row>
        <row r="609">
          <cell r="C609" t="str">
            <v>I_117.33_АЭ</v>
          </cell>
          <cell r="D609" t="str">
            <v>Н</v>
          </cell>
          <cell r="E609">
            <v>2021</v>
          </cell>
          <cell r="F609">
            <v>2023</v>
          </cell>
          <cell r="G609">
            <v>2023</v>
          </cell>
          <cell r="H609" t="str">
            <v>нд</v>
          </cell>
          <cell r="I609" t="str">
            <v>нд</v>
          </cell>
          <cell r="J609" t="str">
            <v>нд</v>
          </cell>
          <cell r="K609">
            <v>0.37583</v>
          </cell>
          <cell r="L609">
            <v>2.206</v>
          </cell>
          <cell r="M609">
            <v>44409</v>
          </cell>
          <cell r="N609" t="str">
            <v>нд</v>
          </cell>
          <cell r="O609">
            <v>0</v>
          </cell>
          <cell r="P609">
            <v>2.20397</v>
          </cell>
          <cell r="Q609">
            <v>2.7240799999999998</v>
          </cell>
          <cell r="R609">
            <v>2.20397</v>
          </cell>
          <cell r="S609">
            <v>2.9567999999999999</v>
          </cell>
          <cell r="T609">
            <v>1.70349529</v>
          </cell>
          <cell r="U609">
            <v>2.2059959999999998</v>
          </cell>
          <cell r="V609">
            <v>1.70349529</v>
          </cell>
          <cell r="W609">
            <v>1.70349529</v>
          </cell>
          <cell r="X609">
            <v>2.2059959999999998</v>
          </cell>
          <cell r="Y609">
            <v>0.03</v>
          </cell>
          <cell r="Z609">
            <v>0</v>
          </cell>
          <cell r="AA609">
            <v>0</v>
          </cell>
          <cell r="AB609">
            <v>0.03</v>
          </cell>
          <cell r="AC609">
            <v>0</v>
          </cell>
          <cell r="AD609">
            <v>3.1832529999999998E-2</v>
          </cell>
          <cell r="AE609">
            <v>0</v>
          </cell>
          <cell r="AF609">
            <v>0</v>
          </cell>
          <cell r="AG609">
            <v>3.1832529999999998E-2</v>
          </cell>
          <cell r="AH609">
            <v>0</v>
          </cell>
          <cell r="AI609">
            <v>0.64460653000000001</v>
          </cell>
          <cell r="AJ609">
            <v>0</v>
          </cell>
          <cell r="AK609">
            <v>0</v>
          </cell>
          <cell r="AL609">
            <v>0.64460653000000001</v>
          </cell>
          <cell r="AM609">
            <v>0</v>
          </cell>
          <cell r="AN609">
            <v>7.5478970000000006E-2</v>
          </cell>
        </row>
        <row r="610">
          <cell r="C610" t="str">
            <v>I_117.34_АЭ</v>
          </cell>
          <cell r="D610" t="str">
            <v>Н</v>
          </cell>
          <cell r="E610">
            <v>2021</v>
          </cell>
          <cell r="F610">
            <v>2023</v>
          </cell>
          <cell r="G610">
            <v>2023</v>
          </cell>
          <cell r="H610" t="str">
            <v>нд</v>
          </cell>
          <cell r="I610" t="str">
            <v>нд</v>
          </cell>
          <cell r="J610" t="str">
            <v>нд</v>
          </cell>
          <cell r="K610">
            <v>0.37696000000000002</v>
          </cell>
          <cell r="L610">
            <v>2.2146400000000002</v>
          </cell>
          <cell r="M610">
            <v>44409</v>
          </cell>
          <cell r="N610" t="str">
            <v>нд</v>
          </cell>
          <cell r="O610">
            <v>0</v>
          </cell>
          <cell r="P610">
            <v>2.20397</v>
          </cell>
          <cell r="Q610">
            <v>2.7240799999999998</v>
          </cell>
          <cell r="R610">
            <v>2.20397</v>
          </cell>
          <cell r="S610">
            <v>2.9592499999999999</v>
          </cell>
          <cell r="T610">
            <v>1.70349529</v>
          </cell>
          <cell r="U610">
            <v>2.214636</v>
          </cell>
          <cell r="V610">
            <v>1.70349529</v>
          </cell>
          <cell r="W610">
            <v>1.70349529</v>
          </cell>
          <cell r="X610">
            <v>2.214636</v>
          </cell>
          <cell r="Y610">
            <v>0.03</v>
          </cell>
          <cell r="Z610">
            <v>0</v>
          </cell>
          <cell r="AA610">
            <v>0</v>
          </cell>
          <cell r="AB610">
            <v>0.03</v>
          </cell>
          <cell r="AC610">
            <v>0</v>
          </cell>
          <cell r="AD610">
            <v>3.5401139999999998E-2</v>
          </cell>
          <cell r="AE610">
            <v>0</v>
          </cell>
          <cell r="AF610">
            <v>0</v>
          </cell>
          <cell r="AG610">
            <v>3.5401139999999998E-2</v>
          </cell>
          <cell r="AH610">
            <v>0</v>
          </cell>
          <cell r="AI610">
            <v>0.64460653000000001</v>
          </cell>
          <cell r="AJ610">
            <v>0</v>
          </cell>
          <cell r="AK610">
            <v>0</v>
          </cell>
          <cell r="AL610">
            <v>0.64460653000000001</v>
          </cell>
          <cell r="AM610">
            <v>0</v>
          </cell>
          <cell r="AN610">
            <v>7.5478970000000006E-2</v>
          </cell>
        </row>
        <row r="611">
          <cell r="C611" t="str">
            <v>I_117.36_АЭ</v>
          </cell>
          <cell r="D611" t="str">
            <v>И</v>
          </cell>
          <cell r="E611">
            <v>2020</v>
          </cell>
          <cell r="F611">
            <v>2022</v>
          </cell>
          <cell r="G611">
            <v>2022</v>
          </cell>
          <cell r="H611" t="str">
            <v>нд</v>
          </cell>
          <cell r="I611" t="str">
            <v>нд</v>
          </cell>
          <cell r="J611" t="str">
            <v>нд</v>
          </cell>
          <cell r="K611">
            <v>0.35731522999999998</v>
          </cell>
          <cell r="L611">
            <v>2.3686592000000002</v>
          </cell>
          <cell r="M611">
            <v>44075</v>
          </cell>
          <cell r="N611" t="str">
            <v>нд</v>
          </cell>
          <cell r="O611">
            <v>2.7344149999999998E-2</v>
          </cell>
          <cell r="P611">
            <v>2.20397</v>
          </cell>
          <cell r="Q611">
            <v>2.6269399999999998</v>
          </cell>
          <cell r="R611">
            <v>2.20397</v>
          </cell>
          <cell r="S611">
            <v>2.8003399999999998</v>
          </cell>
          <cell r="T611">
            <v>1.6345637900000001</v>
          </cell>
          <cell r="U611">
            <v>2.1723377400000001</v>
          </cell>
          <cell r="V611">
            <v>1.6345637900000001</v>
          </cell>
          <cell r="W611">
            <v>1.6345637900000001</v>
          </cell>
          <cell r="X611">
            <v>2.1449935899999999</v>
          </cell>
          <cell r="Y611">
            <v>0.46558708999999998</v>
          </cell>
          <cell r="Z611">
            <v>0</v>
          </cell>
          <cell r="AA611">
            <v>0</v>
          </cell>
          <cell r="AB611">
            <v>0.46558708999999998</v>
          </cell>
          <cell r="AC611">
            <v>0</v>
          </cell>
          <cell r="AD611">
            <v>0.11927973</v>
          </cell>
          <cell r="AE611">
            <v>0</v>
          </cell>
          <cell r="AF611">
            <v>0</v>
          </cell>
          <cell r="AG611">
            <v>0.11927973</v>
          </cell>
          <cell r="AH611">
            <v>0</v>
          </cell>
          <cell r="AI611">
            <v>1.1689767</v>
          </cell>
          <cell r="AJ611">
            <v>0</v>
          </cell>
          <cell r="AK611">
            <v>0</v>
          </cell>
          <cell r="AL611">
            <v>1.1689767</v>
          </cell>
          <cell r="AM611">
            <v>0</v>
          </cell>
          <cell r="AN611">
            <v>2.0257138600000002</v>
          </cell>
        </row>
        <row r="612">
          <cell r="C612" t="str">
            <v>Г</v>
          </cell>
          <cell r="D612" t="str">
            <v>нд</v>
          </cell>
          <cell r="E612" t="str">
            <v>нд</v>
          </cell>
          <cell r="F612" t="str">
            <v>нд</v>
          </cell>
          <cell r="G612" t="str">
            <v>нд</v>
          </cell>
          <cell r="H612">
            <v>19.879159999999999</v>
          </cell>
          <cell r="I612">
            <v>109.55761</v>
          </cell>
          <cell r="J612" t="str">
            <v>нд</v>
          </cell>
          <cell r="K612">
            <v>21.511179179999999</v>
          </cell>
          <cell r="L612">
            <v>122.51263421</v>
          </cell>
          <cell r="M612" t="str">
            <v>нд</v>
          </cell>
          <cell r="N612" t="str">
            <v>нд</v>
          </cell>
          <cell r="O612">
            <v>13.302680780000006</v>
          </cell>
          <cell r="P612">
            <v>145.13920000000002</v>
          </cell>
          <cell r="Q612">
            <v>195.17472999999998</v>
          </cell>
          <cell r="R612">
            <v>145.13920000000002</v>
          </cell>
          <cell r="S612">
            <v>231.67206999999999</v>
          </cell>
          <cell r="T612">
            <v>536.80970950999995</v>
          </cell>
          <cell r="U612">
            <v>427.99233504</v>
          </cell>
          <cell r="V612">
            <v>521.41125634000002</v>
          </cell>
          <cell r="W612">
            <v>521.41125634000002</v>
          </cell>
          <cell r="X612">
            <v>414.68965426</v>
          </cell>
          <cell r="Y612">
            <v>48.28</v>
          </cell>
          <cell r="Z612">
            <v>0</v>
          </cell>
          <cell r="AA612">
            <v>0</v>
          </cell>
          <cell r="AB612">
            <v>48.28</v>
          </cell>
          <cell r="AC612">
            <v>0</v>
          </cell>
          <cell r="AD612">
            <v>50.090288139999998</v>
          </cell>
          <cell r="AE612">
            <v>0</v>
          </cell>
          <cell r="AF612">
            <v>0</v>
          </cell>
          <cell r="AG612">
            <v>50.090288139999998</v>
          </cell>
          <cell r="AH612">
            <v>0</v>
          </cell>
          <cell r="AI612">
            <v>24.220120000000001</v>
          </cell>
          <cell r="AJ612">
            <v>0</v>
          </cell>
          <cell r="AK612">
            <v>0</v>
          </cell>
          <cell r="AL612">
            <v>24.220120000000001</v>
          </cell>
          <cell r="AM612">
            <v>0</v>
          </cell>
          <cell r="AN612">
            <v>65.280799999999999</v>
          </cell>
        </row>
        <row r="613">
          <cell r="C613" t="str">
            <v>I_117.41_АЭ</v>
          </cell>
          <cell r="D613" t="str">
            <v>Н</v>
          </cell>
          <cell r="E613">
            <v>2021</v>
          </cell>
          <cell r="F613">
            <v>2023</v>
          </cell>
          <cell r="G613">
            <v>2023</v>
          </cell>
          <cell r="H613" t="str">
            <v>нд</v>
          </cell>
          <cell r="I613" t="str">
            <v>нд</v>
          </cell>
          <cell r="J613" t="str">
            <v>нд</v>
          </cell>
          <cell r="K613">
            <v>0.40167999999999998</v>
          </cell>
          <cell r="L613">
            <v>2.4087399999999999</v>
          </cell>
          <cell r="M613">
            <v>44409</v>
          </cell>
          <cell r="N613" t="str">
            <v>нд</v>
          </cell>
          <cell r="O613">
            <v>0</v>
          </cell>
          <cell r="P613">
            <v>2.20397</v>
          </cell>
          <cell r="Q613">
            <v>2.7240799999999998</v>
          </cell>
          <cell r="R613">
            <v>2.20397</v>
          </cell>
          <cell r="S613">
            <v>2.9599000000000002</v>
          </cell>
          <cell r="T613">
            <v>1.70349529</v>
          </cell>
          <cell r="U613">
            <v>2.4087360000000002</v>
          </cell>
          <cell r="V613">
            <v>1.70349529</v>
          </cell>
          <cell r="W613">
            <v>1.70349529</v>
          </cell>
          <cell r="X613">
            <v>2.4087360000000002</v>
          </cell>
          <cell r="Y613">
            <v>0.03</v>
          </cell>
          <cell r="Z613">
            <v>0</v>
          </cell>
          <cell r="AA613">
            <v>0</v>
          </cell>
          <cell r="AB613">
            <v>0.03</v>
          </cell>
          <cell r="AC613">
            <v>0</v>
          </cell>
          <cell r="AD613">
            <v>4.0432160000000002E-2</v>
          </cell>
          <cell r="AE613">
            <v>0</v>
          </cell>
          <cell r="AF613">
            <v>0</v>
          </cell>
          <cell r="AG613">
            <v>4.0432160000000002E-2</v>
          </cell>
          <cell r="AH613">
            <v>0</v>
          </cell>
          <cell r="AI613">
            <v>0.64460653000000001</v>
          </cell>
          <cell r="AJ613">
            <v>0</v>
          </cell>
          <cell r="AK613">
            <v>0</v>
          </cell>
          <cell r="AL613">
            <v>0.64460653000000001</v>
          </cell>
          <cell r="AM613">
            <v>0</v>
          </cell>
          <cell r="AN613">
            <v>7.5478970000000006E-2</v>
          </cell>
        </row>
        <row r="614">
          <cell r="C614" t="str">
            <v>I_117.42_АЭ</v>
          </cell>
          <cell r="D614" t="str">
            <v>Н</v>
          </cell>
          <cell r="E614">
            <v>2021</v>
          </cell>
          <cell r="F614">
            <v>2023</v>
          </cell>
          <cell r="G614">
            <v>2023</v>
          </cell>
          <cell r="H614" t="str">
            <v>нд</v>
          </cell>
          <cell r="I614" t="str">
            <v>нд</v>
          </cell>
          <cell r="J614" t="str">
            <v>нд</v>
          </cell>
          <cell r="K614">
            <v>0.40167999999999998</v>
          </cell>
          <cell r="L614">
            <v>2.4087399999999999</v>
          </cell>
          <cell r="M614">
            <v>44409</v>
          </cell>
          <cell r="N614" t="str">
            <v>нд</v>
          </cell>
          <cell r="O614">
            <v>0</v>
          </cell>
          <cell r="P614">
            <v>2.20397</v>
          </cell>
          <cell r="Q614">
            <v>2.7240799999999998</v>
          </cell>
          <cell r="R614">
            <v>2.20397</v>
          </cell>
          <cell r="S614">
            <v>2.9599000000000002</v>
          </cell>
          <cell r="T614">
            <v>1.70349529</v>
          </cell>
          <cell r="U614">
            <v>2.4087360000000002</v>
          </cell>
          <cell r="V614">
            <v>1.70349529</v>
          </cell>
          <cell r="W614">
            <v>1.70349529</v>
          </cell>
          <cell r="X614">
            <v>2.4087360000000002</v>
          </cell>
          <cell r="Y614">
            <v>0.03</v>
          </cell>
          <cell r="Z614">
            <v>0</v>
          </cell>
          <cell r="AA614">
            <v>0</v>
          </cell>
          <cell r="AB614">
            <v>0.03</v>
          </cell>
          <cell r="AC614">
            <v>0</v>
          </cell>
          <cell r="AD614">
            <v>4.0432160000000002E-2</v>
          </cell>
          <cell r="AE614">
            <v>0</v>
          </cell>
          <cell r="AF614">
            <v>0</v>
          </cell>
          <cell r="AG614">
            <v>4.0432160000000002E-2</v>
          </cell>
          <cell r="AH614">
            <v>0</v>
          </cell>
          <cell r="AI614">
            <v>0.64460653000000001</v>
          </cell>
          <cell r="AJ614">
            <v>0</v>
          </cell>
          <cell r="AK614">
            <v>0</v>
          </cell>
          <cell r="AL614">
            <v>0.64460653000000001</v>
          </cell>
          <cell r="AM614">
            <v>0</v>
          </cell>
          <cell r="AN614">
            <v>7.5478970000000006E-2</v>
          </cell>
        </row>
        <row r="615">
          <cell r="C615" t="str">
            <v>I_117.43_АЭ</v>
          </cell>
          <cell r="D615" t="str">
            <v>Н</v>
          </cell>
          <cell r="E615">
            <v>2025</v>
          </cell>
          <cell r="F615">
            <v>2023</v>
          </cell>
          <cell r="G615">
            <v>2027</v>
          </cell>
          <cell r="H615" t="str">
            <v>нд</v>
          </cell>
          <cell r="I615" t="str">
            <v>нд</v>
          </cell>
          <cell r="J615" t="str">
            <v>нд</v>
          </cell>
          <cell r="K615" t="str">
            <v>нд</v>
          </cell>
          <cell r="L615" t="str">
            <v>нд</v>
          </cell>
          <cell r="M615" t="str">
            <v>нд</v>
          </cell>
          <cell r="N615" t="str">
            <v>нд</v>
          </cell>
          <cell r="O615">
            <v>0</v>
          </cell>
          <cell r="P615">
            <v>2.20397</v>
          </cell>
          <cell r="Q615">
            <v>2.7240799999999998</v>
          </cell>
          <cell r="R615">
            <v>2.20397</v>
          </cell>
          <cell r="S615">
            <v>3.1727300000000001</v>
          </cell>
          <cell r="T615">
            <v>1.70349529</v>
          </cell>
          <cell r="U615">
            <v>3.0525191399999998</v>
          </cell>
          <cell r="V615">
            <v>1.70349529</v>
          </cell>
          <cell r="W615">
            <v>1.70349529</v>
          </cell>
          <cell r="X615">
            <v>3.0525191399999998</v>
          </cell>
          <cell r="Y615">
            <v>0.03</v>
          </cell>
          <cell r="Z615">
            <v>0</v>
          </cell>
          <cell r="AA615">
            <v>0</v>
          </cell>
          <cell r="AB615">
            <v>0.03</v>
          </cell>
          <cell r="AC615">
            <v>0</v>
          </cell>
          <cell r="AD615">
            <v>0</v>
          </cell>
          <cell r="AE615">
            <v>0</v>
          </cell>
          <cell r="AF615">
            <v>0</v>
          </cell>
          <cell r="AG615">
            <v>0</v>
          </cell>
          <cell r="AH615">
            <v>0</v>
          </cell>
          <cell r="AI615">
            <v>0.64460653000000001</v>
          </cell>
          <cell r="AJ615">
            <v>0</v>
          </cell>
          <cell r="AK615">
            <v>0</v>
          </cell>
          <cell r="AL615">
            <v>0.64460653000000001</v>
          </cell>
          <cell r="AM615">
            <v>0</v>
          </cell>
          <cell r="AN615">
            <v>0</v>
          </cell>
        </row>
        <row r="616">
          <cell r="C616" t="str">
            <v>I_117.44_АЭ</v>
          </cell>
          <cell r="D616" t="str">
            <v>Н</v>
          </cell>
          <cell r="E616">
            <v>2025</v>
          </cell>
          <cell r="F616">
            <v>2023</v>
          </cell>
          <cell r="G616">
            <v>2027</v>
          </cell>
          <cell r="H616" t="str">
            <v>нд</v>
          </cell>
          <cell r="I616" t="str">
            <v>нд</v>
          </cell>
          <cell r="J616" t="str">
            <v>нд</v>
          </cell>
          <cell r="K616" t="str">
            <v>нд</v>
          </cell>
          <cell r="L616" t="str">
            <v>нд</v>
          </cell>
          <cell r="M616" t="str">
            <v>нд</v>
          </cell>
          <cell r="N616" t="str">
            <v>нд</v>
          </cell>
          <cell r="O616">
            <v>0</v>
          </cell>
          <cell r="P616">
            <v>2.20397</v>
          </cell>
          <cell r="Q616">
            <v>2.7240799999999998</v>
          </cell>
          <cell r="R616">
            <v>2.20397</v>
          </cell>
          <cell r="S616">
            <v>3.1727300000000001</v>
          </cell>
          <cell r="T616">
            <v>1.70349529</v>
          </cell>
          <cell r="U616">
            <v>3.0525191399999998</v>
          </cell>
          <cell r="V616">
            <v>1.70349529</v>
          </cell>
          <cell r="W616">
            <v>1.70349529</v>
          </cell>
          <cell r="X616">
            <v>3.0525191399999998</v>
          </cell>
          <cell r="Y616">
            <v>0.03</v>
          </cell>
          <cell r="Z616">
            <v>0</v>
          </cell>
          <cell r="AA616">
            <v>0</v>
          </cell>
          <cell r="AB616">
            <v>0.03</v>
          </cell>
          <cell r="AC616">
            <v>0</v>
          </cell>
          <cell r="AD616">
            <v>0</v>
          </cell>
          <cell r="AE616">
            <v>0</v>
          </cell>
          <cell r="AF616">
            <v>0</v>
          </cell>
          <cell r="AG616">
            <v>0</v>
          </cell>
          <cell r="AH616">
            <v>0</v>
          </cell>
          <cell r="AI616">
            <v>0.64460653000000001</v>
          </cell>
          <cell r="AJ616">
            <v>0</v>
          </cell>
          <cell r="AK616">
            <v>0</v>
          </cell>
          <cell r="AL616">
            <v>0.64460653000000001</v>
          </cell>
          <cell r="AM616">
            <v>0</v>
          </cell>
          <cell r="AN616">
            <v>0</v>
          </cell>
        </row>
        <row r="617">
          <cell r="C617" t="str">
            <v>I_117.45_АЭ</v>
          </cell>
          <cell r="D617" t="str">
            <v>Н</v>
          </cell>
          <cell r="E617">
            <v>2025</v>
          </cell>
          <cell r="F617">
            <v>2023</v>
          </cell>
          <cell r="G617">
            <v>2027</v>
          </cell>
          <cell r="H617" t="str">
            <v>нд</v>
          </cell>
          <cell r="I617" t="str">
            <v>нд</v>
          </cell>
          <cell r="J617" t="str">
            <v>нд</v>
          </cell>
          <cell r="K617" t="str">
            <v>нд</v>
          </cell>
          <cell r="L617" t="str">
            <v>нд</v>
          </cell>
          <cell r="M617" t="str">
            <v>нд</v>
          </cell>
          <cell r="N617" t="str">
            <v>нд</v>
          </cell>
          <cell r="O617">
            <v>0</v>
          </cell>
          <cell r="P617">
            <v>2.20397</v>
          </cell>
          <cell r="Q617">
            <v>2.7240799999999998</v>
          </cell>
          <cell r="R617">
            <v>2.20397</v>
          </cell>
          <cell r="S617">
            <v>3.1727300000000001</v>
          </cell>
          <cell r="T617">
            <v>1.70349529</v>
          </cell>
          <cell r="U617">
            <v>3.0525191399999998</v>
          </cell>
          <cell r="V617">
            <v>1.70349529</v>
          </cell>
          <cell r="W617">
            <v>1.70349529</v>
          </cell>
          <cell r="X617">
            <v>3.0525191399999998</v>
          </cell>
          <cell r="Y617">
            <v>0.03</v>
          </cell>
          <cell r="Z617">
            <v>0</v>
          </cell>
          <cell r="AA617">
            <v>0</v>
          </cell>
          <cell r="AB617">
            <v>0.03</v>
          </cell>
          <cell r="AC617">
            <v>0</v>
          </cell>
          <cell r="AD617">
            <v>0</v>
          </cell>
          <cell r="AE617">
            <v>0</v>
          </cell>
          <cell r="AF617">
            <v>0</v>
          </cell>
          <cell r="AG617">
            <v>0</v>
          </cell>
          <cell r="AH617">
            <v>0</v>
          </cell>
          <cell r="AI617">
            <v>0.64460653000000001</v>
          </cell>
          <cell r="AJ617">
            <v>0</v>
          </cell>
          <cell r="AK617">
            <v>0</v>
          </cell>
          <cell r="AL617">
            <v>0.64460653000000001</v>
          </cell>
          <cell r="AM617">
            <v>0</v>
          </cell>
          <cell r="AN617">
            <v>0</v>
          </cell>
        </row>
        <row r="618">
          <cell r="C618" t="str">
            <v>Г</v>
          </cell>
          <cell r="D618" t="str">
            <v>нд</v>
          </cell>
          <cell r="E618" t="str">
            <v>нд</v>
          </cell>
          <cell r="F618" t="str">
            <v>нд</v>
          </cell>
          <cell r="G618" t="str">
            <v>нд</v>
          </cell>
          <cell r="H618">
            <v>76.055000000000007</v>
          </cell>
          <cell r="I618">
            <v>378.34100000000001</v>
          </cell>
          <cell r="J618" t="str">
            <v>нд</v>
          </cell>
          <cell r="K618">
            <v>76.055000000000007</v>
          </cell>
          <cell r="L618">
            <v>378.34100000000001</v>
          </cell>
          <cell r="M618" t="str">
            <v>нд</v>
          </cell>
          <cell r="N618" t="str">
            <v>нд</v>
          </cell>
          <cell r="O618">
            <v>356.5733499400003</v>
          </cell>
          <cell r="P618">
            <v>714.30883999999992</v>
          </cell>
          <cell r="Q618">
            <v>846.14404999999999</v>
          </cell>
          <cell r="R618">
            <v>714.30883999999992</v>
          </cell>
          <cell r="S618">
            <v>900.79267000000004</v>
          </cell>
          <cell r="T618">
            <v>558.48100701999999</v>
          </cell>
          <cell r="U618">
            <v>558.48100701999999</v>
          </cell>
          <cell r="V618">
            <v>199.31144702</v>
          </cell>
          <cell r="W618">
            <v>199.31144702</v>
          </cell>
          <cell r="X618">
            <v>201.90765708000001</v>
          </cell>
          <cell r="Y618">
            <v>1.3077761000000001</v>
          </cell>
          <cell r="Z618">
            <v>0</v>
          </cell>
          <cell r="AA618">
            <v>0</v>
          </cell>
          <cell r="AB618">
            <v>1.3077761000000001</v>
          </cell>
          <cell r="AC618">
            <v>0</v>
          </cell>
          <cell r="AD618">
            <v>2.48586186</v>
          </cell>
          <cell r="AE618">
            <v>0</v>
          </cell>
          <cell r="AF618">
            <v>0</v>
          </cell>
          <cell r="AG618">
            <v>2.48586186</v>
          </cell>
          <cell r="AH618">
            <v>0</v>
          </cell>
          <cell r="AI618">
            <v>21.606178289999999</v>
          </cell>
          <cell r="AJ618">
            <v>0</v>
          </cell>
          <cell r="AK618">
            <v>0</v>
          </cell>
          <cell r="AL618">
            <v>21.606178289999999</v>
          </cell>
          <cell r="AM618">
            <v>0</v>
          </cell>
          <cell r="AN618">
            <v>1.96848241</v>
          </cell>
        </row>
        <row r="619">
          <cell r="C619" t="str">
            <v>Г</v>
          </cell>
          <cell r="D619" t="str">
            <v>нд</v>
          </cell>
          <cell r="E619" t="str">
            <v>нд</v>
          </cell>
          <cell r="F619" t="str">
            <v>нд</v>
          </cell>
          <cell r="G619" t="str">
            <v>нд</v>
          </cell>
          <cell r="H619" t="str">
            <v>нд</v>
          </cell>
          <cell r="I619" t="str">
            <v>нд</v>
          </cell>
          <cell r="J619" t="str">
            <v>нд</v>
          </cell>
          <cell r="K619" t="str">
            <v>нд</v>
          </cell>
          <cell r="L619" t="str">
            <v>нд</v>
          </cell>
          <cell r="M619" t="str">
            <v>нд</v>
          </cell>
          <cell r="N619" t="str">
            <v>нд</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row>
        <row r="620">
          <cell r="C620" t="str">
            <v>Г</v>
          </cell>
          <cell r="D620" t="str">
            <v>нд</v>
          </cell>
          <cell r="E620" t="str">
            <v>нд</v>
          </cell>
          <cell r="F620" t="str">
            <v>нд</v>
          </cell>
          <cell r="G620" t="str">
            <v>нд</v>
          </cell>
          <cell r="H620">
            <v>76.055000000000007</v>
          </cell>
          <cell r="I620">
            <v>378.34100000000001</v>
          </cell>
          <cell r="J620" t="str">
            <v>нд</v>
          </cell>
          <cell r="K620">
            <v>76.055000000000007</v>
          </cell>
          <cell r="L620">
            <v>378.34100000000001</v>
          </cell>
          <cell r="M620" t="str">
            <v>нд</v>
          </cell>
          <cell r="N620" t="str">
            <v>нд</v>
          </cell>
          <cell r="O620">
            <v>356.5733499400003</v>
          </cell>
          <cell r="P620">
            <v>714.30883999999992</v>
          </cell>
          <cell r="Q620">
            <v>846.14404999999999</v>
          </cell>
          <cell r="R620">
            <v>714.30883999999992</v>
          </cell>
          <cell r="S620">
            <v>900.79267000000004</v>
          </cell>
          <cell r="T620">
            <v>558.48100701999999</v>
          </cell>
          <cell r="U620">
            <v>558.48100701999999</v>
          </cell>
          <cell r="V620">
            <v>199.31144702</v>
          </cell>
          <cell r="W620">
            <v>199.31144702</v>
          </cell>
          <cell r="X620">
            <v>201.90765708000001</v>
          </cell>
          <cell r="Y620">
            <v>1.3077761000000001</v>
          </cell>
          <cell r="Z620">
            <v>0</v>
          </cell>
          <cell r="AA620">
            <v>0</v>
          </cell>
          <cell r="AB620">
            <v>1.3077761000000001</v>
          </cell>
          <cell r="AC620">
            <v>0</v>
          </cell>
          <cell r="AD620">
            <v>2.48586186</v>
          </cell>
          <cell r="AE620">
            <v>0</v>
          </cell>
          <cell r="AF620">
            <v>0</v>
          </cell>
          <cell r="AG620">
            <v>2.48586186</v>
          </cell>
          <cell r="AH620">
            <v>0</v>
          </cell>
          <cell r="AI620">
            <v>21.606178289999999</v>
          </cell>
          <cell r="AJ620">
            <v>0</v>
          </cell>
          <cell r="AK620">
            <v>0</v>
          </cell>
          <cell r="AL620">
            <v>21.606178289999999</v>
          </cell>
          <cell r="AM620">
            <v>0</v>
          </cell>
          <cell r="AN620">
            <v>1.96848241</v>
          </cell>
        </row>
        <row r="621">
          <cell r="C621" t="str">
            <v>I_117.46_АЭ</v>
          </cell>
          <cell r="D621" t="str">
            <v>Н</v>
          </cell>
          <cell r="E621">
            <v>2025</v>
          </cell>
          <cell r="F621">
            <v>2023</v>
          </cell>
          <cell r="G621">
            <v>2027</v>
          </cell>
          <cell r="H621" t="str">
            <v>нд</v>
          </cell>
          <cell r="I621" t="str">
            <v>нд</v>
          </cell>
          <cell r="J621" t="str">
            <v>нд</v>
          </cell>
          <cell r="K621" t="str">
            <v>нд</v>
          </cell>
          <cell r="L621" t="str">
            <v>нд</v>
          </cell>
          <cell r="M621" t="str">
            <v>нд</v>
          </cell>
          <cell r="N621" t="str">
            <v>нд</v>
          </cell>
          <cell r="O621">
            <v>0</v>
          </cell>
          <cell r="P621">
            <v>2.20397</v>
          </cell>
          <cell r="Q621">
            <v>2.7240799999999998</v>
          </cell>
          <cell r="R621">
            <v>2.20397</v>
          </cell>
          <cell r="S621">
            <v>3.1727300000000001</v>
          </cell>
          <cell r="T621">
            <v>1.70349529</v>
          </cell>
          <cell r="U621">
            <v>3.0525191399999998</v>
          </cell>
          <cell r="V621">
            <v>1.70349529</v>
          </cell>
          <cell r="W621">
            <v>1.70349529</v>
          </cell>
          <cell r="X621">
            <v>3.0525191399999998</v>
          </cell>
          <cell r="Y621">
            <v>0.03</v>
          </cell>
          <cell r="Z621">
            <v>0</v>
          </cell>
          <cell r="AA621">
            <v>0</v>
          </cell>
          <cell r="AB621">
            <v>0.03</v>
          </cell>
          <cell r="AC621">
            <v>0</v>
          </cell>
          <cell r="AD621">
            <v>0</v>
          </cell>
          <cell r="AE621">
            <v>0</v>
          </cell>
          <cell r="AF621">
            <v>0</v>
          </cell>
          <cell r="AG621">
            <v>0</v>
          </cell>
          <cell r="AH621">
            <v>0</v>
          </cell>
          <cell r="AI621">
            <v>0.64460653000000001</v>
          </cell>
          <cell r="AJ621">
            <v>0</v>
          </cell>
          <cell r="AK621">
            <v>0</v>
          </cell>
          <cell r="AL621">
            <v>0.64460653000000001</v>
          </cell>
          <cell r="AM621">
            <v>0</v>
          </cell>
          <cell r="AN621">
            <v>0</v>
          </cell>
        </row>
        <row r="622">
          <cell r="C622" t="str">
            <v>I_117.47_АЭ</v>
          </cell>
          <cell r="D622" t="str">
            <v>Н</v>
          </cell>
          <cell r="E622">
            <v>2025</v>
          </cell>
          <cell r="F622">
            <v>2023</v>
          </cell>
          <cell r="G622">
            <v>2027</v>
          </cell>
          <cell r="H622" t="str">
            <v>нд</v>
          </cell>
          <cell r="I622" t="str">
            <v>нд</v>
          </cell>
          <cell r="J622" t="str">
            <v>нд</v>
          </cell>
          <cell r="K622" t="str">
            <v>нд</v>
          </cell>
          <cell r="L622" t="str">
            <v>нд</v>
          </cell>
          <cell r="M622" t="str">
            <v>нд</v>
          </cell>
          <cell r="N622" t="str">
            <v>нд</v>
          </cell>
          <cell r="O622">
            <v>0</v>
          </cell>
          <cell r="P622">
            <v>2.20397</v>
          </cell>
          <cell r="Q622">
            <v>2.7240799999999998</v>
          </cell>
          <cell r="R622">
            <v>2.20397</v>
          </cell>
          <cell r="S622">
            <v>3.1727300000000001</v>
          </cell>
          <cell r="T622">
            <v>1.70349529</v>
          </cell>
          <cell r="U622">
            <v>1.70349529</v>
          </cell>
          <cell r="V622">
            <v>1.70349529</v>
          </cell>
          <cell r="W622">
            <v>1.70349529</v>
          </cell>
          <cell r="X622">
            <v>1.70349529</v>
          </cell>
          <cell r="Y622">
            <v>0.03</v>
          </cell>
          <cell r="Z622">
            <v>0</v>
          </cell>
          <cell r="AA622">
            <v>0</v>
          </cell>
          <cell r="AB622">
            <v>0.03</v>
          </cell>
          <cell r="AC622">
            <v>0</v>
          </cell>
          <cell r="AD622">
            <v>0</v>
          </cell>
          <cell r="AE622">
            <v>0</v>
          </cell>
          <cell r="AF622">
            <v>0</v>
          </cell>
          <cell r="AG622">
            <v>0</v>
          </cell>
          <cell r="AH622">
            <v>0</v>
          </cell>
          <cell r="AI622">
            <v>0.64460653000000001</v>
          </cell>
          <cell r="AJ622">
            <v>0</v>
          </cell>
          <cell r="AK622">
            <v>0</v>
          </cell>
          <cell r="AL622">
            <v>0.64460653000000001</v>
          </cell>
          <cell r="AM622">
            <v>0</v>
          </cell>
          <cell r="AN622">
            <v>0</v>
          </cell>
        </row>
        <row r="623">
          <cell r="C623" t="str">
            <v>Г</v>
          </cell>
          <cell r="D623" t="str">
            <v>нд</v>
          </cell>
          <cell r="E623" t="str">
            <v>нд</v>
          </cell>
          <cell r="F623" t="str">
            <v>нд</v>
          </cell>
          <cell r="G623" t="str">
            <v>нд</v>
          </cell>
          <cell r="H623" t="str">
            <v>нд</v>
          </cell>
          <cell r="I623" t="str">
            <v>нд</v>
          </cell>
          <cell r="J623" t="str">
            <v>нд</v>
          </cell>
          <cell r="K623" t="str">
            <v>нд</v>
          </cell>
          <cell r="L623" t="str">
            <v>нд</v>
          </cell>
          <cell r="M623" t="str">
            <v>нд</v>
          </cell>
          <cell r="N623" t="str">
            <v>нд</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row>
        <row r="624">
          <cell r="C624" t="str">
            <v>Г</v>
          </cell>
          <cell r="D624" t="str">
            <v>нд</v>
          </cell>
          <cell r="E624" t="str">
            <v>нд</v>
          </cell>
          <cell r="F624" t="str">
            <v>нд</v>
          </cell>
          <cell r="G624" t="str">
            <v>нд</v>
          </cell>
          <cell r="H624" t="str">
            <v>нд</v>
          </cell>
          <cell r="I624" t="str">
            <v>нд</v>
          </cell>
          <cell r="J624" t="str">
            <v>нд</v>
          </cell>
          <cell r="K624" t="str">
            <v>нд</v>
          </cell>
          <cell r="L624" t="str">
            <v>нд</v>
          </cell>
          <cell r="M624" t="str">
            <v>нд</v>
          </cell>
          <cell r="N624" t="str">
            <v>нд</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row>
        <row r="625">
          <cell r="C625" t="str">
            <v>Г</v>
          </cell>
          <cell r="D625" t="str">
            <v>нд</v>
          </cell>
          <cell r="E625" t="str">
            <v>нд</v>
          </cell>
          <cell r="F625" t="str">
            <v>нд</v>
          </cell>
          <cell r="G625" t="str">
            <v>нд</v>
          </cell>
          <cell r="H625">
            <v>4.3229999999999995</v>
          </cell>
          <cell r="I625">
            <v>21.844000000000001</v>
          </cell>
          <cell r="J625" t="str">
            <v>нд</v>
          </cell>
          <cell r="K625">
            <v>4.3229999999999995</v>
          </cell>
          <cell r="L625">
            <v>21.844000000000001</v>
          </cell>
          <cell r="M625" t="str">
            <v>нд</v>
          </cell>
          <cell r="N625" t="str">
            <v>нд</v>
          </cell>
          <cell r="O625">
            <v>188.5824232752806</v>
          </cell>
          <cell r="P625">
            <v>853.35969</v>
          </cell>
          <cell r="Q625">
            <v>1131.53799</v>
          </cell>
          <cell r="R625">
            <v>87.761309999999995</v>
          </cell>
          <cell r="S625">
            <v>119.47045</v>
          </cell>
          <cell r="T625">
            <v>554.55593952000004</v>
          </cell>
          <cell r="U625">
            <v>418.19398004799996</v>
          </cell>
          <cell r="V625">
            <v>363.80012010999997</v>
          </cell>
          <cell r="W625">
            <v>363.80012010999997</v>
          </cell>
          <cell r="X625">
            <v>229.61155676000001</v>
          </cell>
          <cell r="Y625">
            <v>23.034061940000001</v>
          </cell>
          <cell r="Z625">
            <v>0</v>
          </cell>
          <cell r="AA625">
            <v>0</v>
          </cell>
          <cell r="AB625">
            <v>23.034061940000001</v>
          </cell>
          <cell r="AC625">
            <v>0</v>
          </cell>
          <cell r="AD625">
            <v>54.686707989999995</v>
          </cell>
          <cell r="AE625">
            <v>0</v>
          </cell>
          <cell r="AF625">
            <v>0</v>
          </cell>
          <cell r="AG625">
            <v>42.174770989999999</v>
          </cell>
          <cell r="AH625">
            <v>12.511937</v>
          </cell>
          <cell r="AI625">
            <v>10.64678552</v>
          </cell>
          <cell r="AJ625">
            <v>0</v>
          </cell>
          <cell r="AK625">
            <v>0</v>
          </cell>
          <cell r="AL625">
            <v>10.64678552</v>
          </cell>
          <cell r="AM625">
            <v>0</v>
          </cell>
          <cell r="AN625">
            <v>117.18025040000001</v>
          </cell>
        </row>
        <row r="626">
          <cell r="C626" t="str">
            <v>I_117.48_АЭ</v>
          </cell>
          <cell r="D626" t="str">
            <v>Н</v>
          </cell>
          <cell r="E626">
            <v>2021</v>
          </cell>
          <cell r="F626">
            <v>2023</v>
          </cell>
          <cell r="G626">
            <v>2023</v>
          </cell>
          <cell r="H626" t="str">
            <v>нд</v>
          </cell>
          <cell r="I626" t="str">
            <v>нд</v>
          </cell>
          <cell r="J626" t="str">
            <v>нд</v>
          </cell>
          <cell r="K626">
            <v>0.37696000000000002</v>
          </cell>
          <cell r="L626">
            <v>2.2146400000000002</v>
          </cell>
          <cell r="M626">
            <v>44409</v>
          </cell>
          <cell r="N626" t="str">
            <v>нд</v>
          </cell>
          <cell r="O626">
            <v>0</v>
          </cell>
          <cell r="P626">
            <v>2.20397</v>
          </cell>
          <cell r="Q626">
            <v>2.7240799999999998</v>
          </cell>
          <cell r="R626">
            <v>2.20397</v>
          </cell>
          <cell r="S626">
            <v>2.9592499999999999</v>
          </cell>
          <cell r="T626">
            <v>1.70349529</v>
          </cell>
          <cell r="U626">
            <v>2.214636</v>
          </cell>
          <cell r="V626">
            <v>1.70349529</v>
          </cell>
          <cell r="W626">
            <v>1.70349529</v>
          </cell>
          <cell r="X626">
            <v>2.214636</v>
          </cell>
          <cell r="Y626">
            <v>0.03</v>
          </cell>
          <cell r="Z626">
            <v>0</v>
          </cell>
          <cell r="AA626">
            <v>0</v>
          </cell>
          <cell r="AB626">
            <v>0.03</v>
          </cell>
          <cell r="AC626">
            <v>0</v>
          </cell>
          <cell r="AD626">
            <v>3.5401139999999998E-2</v>
          </cell>
          <cell r="AE626">
            <v>0</v>
          </cell>
          <cell r="AF626">
            <v>0</v>
          </cell>
          <cell r="AG626">
            <v>3.5401139999999998E-2</v>
          </cell>
          <cell r="AH626">
            <v>0</v>
          </cell>
          <cell r="AI626">
            <v>0.64460653000000001</v>
          </cell>
          <cell r="AJ626">
            <v>0</v>
          </cell>
          <cell r="AK626">
            <v>0</v>
          </cell>
          <cell r="AL626">
            <v>0.64460653000000001</v>
          </cell>
          <cell r="AM626">
            <v>0</v>
          </cell>
          <cell r="AN626">
            <v>7.5478970000000006E-2</v>
          </cell>
        </row>
        <row r="627">
          <cell r="C627" t="str">
            <v>I_117.49_АЭ</v>
          </cell>
          <cell r="D627" t="str">
            <v>Н</v>
          </cell>
          <cell r="E627">
            <v>2021</v>
          </cell>
          <cell r="F627">
            <v>2023</v>
          </cell>
          <cell r="G627">
            <v>2023</v>
          </cell>
          <cell r="H627" t="str">
            <v>нд</v>
          </cell>
          <cell r="I627" t="str">
            <v>нд</v>
          </cell>
          <cell r="J627" t="str">
            <v>нд</v>
          </cell>
          <cell r="K627">
            <v>0.37678</v>
          </cell>
          <cell r="L627">
            <v>2.2152400000000001</v>
          </cell>
          <cell r="M627">
            <v>44409</v>
          </cell>
          <cell r="N627" t="str">
            <v>нд</v>
          </cell>
          <cell r="O627">
            <v>0</v>
          </cell>
          <cell r="P627">
            <v>2.20397</v>
          </cell>
          <cell r="Q627">
            <v>2.7240799999999998</v>
          </cell>
          <cell r="R627">
            <v>2.20397</v>
          </cell>
          <cell r="S627">
            <v>2.9592499999999999</v>
          </cell>
          <cell r="T627">
            <v>1.70349529</v>
          </cell>
          <cell r="U627">
            <v>2.215236</v>
          </cell>
          <cell r="V627">
            <v>1.70349529</v>
          </cell>
          <cell r="W627">
            <v>1.70349529</v>
          </cell>
          <cell r="X627">
            <v>2.215236</v>
          </cell>
          <cell r="Y627">
            <v>0.03</v>
          </cell>
          <cell r="Z627">
            <v>0</v>
          </cell>
          <cell r="AA627">
            <v>0</v>
          </cell>
          <cell r="AB627">
            <v>0.03</v>
          </cell>
          <cell r="AC627">
            <v>0</v>
          </cell>
          <cell r="AD627">
            <v>3.5401139999999998E-2</v>
          </cell>
          <cell r="AE627">
            <v>0</v>
          </cell>
          <cell r="AF627">
            <v>0</v>
          </cell>
          <cell r="AG627">
            <v>3.5401139999999998E-2</v>
          </cell>
          <cell r="AH627">
            <v>0</v>
          </cell>
          <cell r="AI627">
            <v>0.64460653000000001</v>
          </cell>
          <cell r="AJ627">
            <v>0</v>
          </cell>
          <cell r="AK627">
            <v>0</v>
          </cell>
          <cell r="AL627">
            <v>0.64460653000000001</v>
          </cell>
          <cell r="AM627">
            <v>0</v>
          </cell>
          <cell r="AN627">
            <v>7.5478970000000006E-2</v>
          </cell>
        </row>
        <row r="628">
          <cell r="C628" t="str">
            <v>I_117.5_АЭ</v>
          </cell>
          <cell r="D628" t="str">
            <v>И</v>
          </cell>
          <cell r="E628">
            <v>2020</v>
          </cell>
          <cell r="F628">
            <v>2022</v>
          </cell>
          <cell r="G628">
            <v>2022</v>
          </cell>
          <cell r="H628" t="str">
            <v>нд</v>
          </cell>
          <cell r="I628" t="str">
            <v>нд</v>
          </cell>
          <cell r="J628" t="str">
            <v>нд</v>
          </cell>
          <cell r="K628">
            <v>0.34564074</v>
          </cell>
          <cell r="L628">
            <v>2.2521400599999999</v>
          </cell>
          <cell r="M628">
            <v>44075</v>
          </cell>
          <cell r="N628" t="str">
            <v>нд</v>
          </cell>
          <cell r="O628">
            <v>2.7344149999999998E-2</v>
          </cell>
          <cell r="P628">
            <v>2.20397</v>
          </cell>
          <cell r="Q628">
            <v>2.6269399999999998</v>
          </cell>
          <cell r="R628">
            <v>2.20397</v>
          </cell>
          <cell r="S628">
            <v>2.7986</v>
          </cell>
          <cell r="T628">
            <v>1.6345637900000001</v>
          </cell>
          <cell r="U628">
            <v>2.0419600199999999</v>
          </cell>
          <cell r="V628">
            <v>1.6345637900000001</v>
          </cell>
          <cell r="W628">
            <v>1.6345637900000001</v>
          </cell>
          <cell r="X628">
            <v>2.0146158700000001</v>
          </cell>
          <cell r="Y628">
            <v>0.46558708999999998</v>
          </cell>
          <cell r="Z628">
            <v>0</v>
          </cell>
          <cell r="AA628">
            <v>0</v>
          </cell>
          <cell r="AB628">
            <v>0.46558708999999998</v>
          </cell>
          <cell r="AC628">
            <v>0</v>
          </cell>
          <cell r="AD628">
            <v>5.7046739999999999E-2</v>
          </cell>
          <cell r="AE628">
            <v>0</v>
          </cell>
          <cell r="AF628">
            <v>0</v>
          </cell>
          <cell r="AG628">
            <v>5.7046739999999999E-2</v>
          </cell>
          <cell r="AH628">
            <v>0</v>
          </cell>
          <cell r="AI628">
            <v>1.1689767</v>
          </cell>
          <cell r="AJ628">
            <v>0</v>
          </cell>
          <cell r="AK628">
            <v>0</v>
          </cell>
          <cell r="AL628">
            <v>1.1689767</v>
          </cell>
          <cell r="AM628">
            <v>0</v>
          </cell>
          <cell r="AN628">
            <v>1.95756913</v>
          </cell>
        </row>
        <row r="629">
          <cell r="C629" t="str">
            <v>I_117.50_АЭ</v>
          </cell>
          <cell r="D629" t="str">
            <v>Н</v>
          </cell>
          <cell r="E629">
            <v>2021</v>
          </cell>
          <cell r="F629">
            <v>2023</v>
          </cell>
          <cell r="G629">
            <v>2023</v>
          </cell>
          <cell r="H629" t="str">
            <v>нд</v>
          </cell>
          <cell r="I629" t="str">
            <v>нд</v>
          </cell>
          <cell r="J629" t="str">
            <v>нд</v>
          </cell>
          <cell r="K629">
            <v>0.37609999999999999</v>
          </cell>
          <cell r="L629">
            <v>2.2106699999999999</v>
          </cell>
          <cell r="M629">
            <v>44409</v>
          </cell>
          <cell r="N629" t="str">
            <v>нд</v>
          </cell>
          <cell r="O629">
            <v>0</v>
          </cell>
          <cell r="P629">
            <v>2.20397</v>
          </cell>
          <cell r="Q629">
            <v>2.7240799999999998</v>
          </cell>
          <cell r="R629">
            <v>2.20397</v>
          </cell>
          <cell r="S629">
            <v>2.9592499999999999</v>
          </cell>
          <cell r="T629">
            <v>1.70349529</v>
          </cell>
          <cell r="U629">
            <v>2.210664</v>
          </cell>
          <cell r="V629">
            <v>1.70349529</v>
          </cell>
          <cell r="W629">
            <v>1.70349529</v>
          </cell>
          <cell r="X629">
            <v>2.210664</v>
          </cell>
          <cell r="Y629">
            <v>0.03</v>
          </cell>
          <cell r="Z629">
            <v>0</v>
          </cell>
          <cell r="AA629">
            <v>0</v>
          </cell>
          <cell r="AB629">
            <v>0.03</v>
          </cell>
          <cell r="AC629">
            <v>0</v>
          </cell>
          <cell r="AD629">
            <v>3.1832529999999998E-2</v>
          </cell>
          <cell r="AE629">
            <v>0</v>
          </cell>
          <cell r="AF629">
            <v>0</v>
          </cell>
          <cell r="AG629">
            <v>3.1832529999999998E-2</v>
          </cell>
          <cell r="AH629">
            <v>0</v>
          </cell>
          <cell r="AI629">
            <v>0.64460653000000001</v>
          </cell>
          <cell r="AJ629">
            <v>0</v>
          </cell>
          <cell r="AK629">
            <v>0</v>
          </cell>
          <cell r="AL629">
            <v>0.64460653000000001</v>
          </cell>
          <cell r="AM629">
            <v>0</v>
          </cell>
          <cell r="AN629">
            <v>7.5478970000000006E-2</v>
          </cell>
        </row>
        <row r="630">
          <cell r="C630" t="str">
            <v>I_117.6_АЭ</v>
          </cell>
          <cell r="D630" t="str">
            <v>И</v>
          </cell>
          <cell r="E630">
            <v>2020</v>
          </cell>
          <cell r="F630">
            <v>2022</v>
          </cell>
          <cell r="G630">
            <v>2022</v>
          </cell>
          <cell r="H630" t="str">
            <v>нд</v>
          </cell>
          <cell r="I630" t="str">
            <v>нд</v>
          </cell>
          <cell r="J630" t="str">
            <v>нд</v>
          </cell>
          <cell r="K630">
            <v>0.34996414999999997</v>
          </cell>
          <cell r="L630">
            <v>2.2950673099999999</v>
          </cell>
          <cell r="M630">
            <v>44075</v>
          </cell>
          <cell r="N630" t="str">
            <v>нд</v>
          </cell>
          <cell r="O630">
            <v>2.7344149999999998E-2</v>
          </cell>
          <cell r="P630">
            <v>2.20397</v>
          </cell>
          <cell r="Q630">
            <v>2.6269399999999998</v>
          </cell>
          <cell r="R630">
            <v>2.20397</v>
          </cell>
          <cell r="S630">
            <v>2.7989299999999999</v>
          </cell>
          <cell r="T630">
            <v>1.6345637900000001</v>
          </cell>
          <cell r="U630">
            <v>2.0835719500000001</v>
          </cell>
          <cell r="V630">
            <v>1.6345637900000001</v>
          </cell>
          <cell r="W630">
            <v>1.6345637900000001</v>
          </cell>
          <cell r="X630">
            <v>2.0562277999999998</v>
          </cell>
          <cell r="Y630">
            <v>0.46558708999999998</v>
          </cell>
          <cell r="Z630">
            <v>0</v>
          </cell>
          <cell r="AA630">
            <v>0</v>
          </cell>
          <cell r="AB630">
            <v>0.46558708999999998</v>
          </cell>
          <cell r="AC630">
            <v>0</v>
          </cell>
          <cell r="AD630">
            <v>7.2792629999999997E-2</v>
          </cell>
          <cell r="AE630">
            <v>0</v>
          </cell>
          <cell r="AF630">
            <v>0</v>
          </cell>
          <cell r="AG630">
            <v>7.2792629999999997E-2</v>
          </cell>
          <cell r="AH630">
            <v>0</v>
          </cell>
          <cell r="AI630">
            <v>1.1689767</v>
          </cell>
          <cell r="AJ630">
            <v>0</v>
          </cell>
          <cell r="AK630">
            <v>0</v>
          </cell>
          <cell r="AL630">
            <v>1.1689767</v>
          </cell>
          <cell r="AM630">
            <v>0</v>
          </cell>
          <cell r="AN630">
            <v>1.9834351699999999</v>
          </cell>
        </row>
        <row r="631">
          <cell r="C631" t="str">
            <v>I_117.61_АЭ</v>
          </cell>
          <cell r="D631" t="str">
            <v>И</v>
          </cell>
          <cell r="E631">
            <v>2020</v>
          </cell>
          <cell r="F631">
            <v>2022</v>
          </cell>
          <cell r="G631">
            <v>2022</v>
          </cell>
          <cell r="H631" t="str">
            <v>нд</v>
          </cell>
          <cell r="I631" t="str">
            <v>нд</v>
          </cell>
          <cell r="J631" t="str">
            <v>нд</v>
          </cell>
          <cell r="K631">
            <v>0.34610032000000002</v>
          </cell>
          <cell r="L631">
            <v>2.2467362400000002</v>
          </cell>
          <cell r="M631">
            <v>44075</v>
          </cell>
          <cell r="N631" t="str">
            <v>нд</v>
          </cell>
          <cell r="O631">
            <v>3.1181709999999998E-2</v>
          </cell>
          <cell r="P631">
            <v>2.20397</v>
          </cell>
          <cell r="Q631">
            <v>2.6269399999999998</v>
          </cell>
          <cell r="R631">
            <v>2.20397</v>
          </cell>
          <cell r="S631">
            <v>2.79739</v>
          </cell>
          <cell r="T631">
            <v>1.6345637900000001</v>
          </cell>
          <cell r="U631">
            <v>1.9973943300000001</v>
          </cell>
          <cell r="V631">
            <v>1.6345637900000001</v>
          </cell>
          <cell r="W631">
            <v>1.6345637900000001</v>
          </cell>
          <cell r="X631">
            <v>1.9662126200000001</v>
          </cell>
          <cell r="Y631">
            <v>0.46558708999999998</v>
          </cell>
          <cell r="Z631">
            <v>0</v>
          </cell>
          <cell r="AA631">
            <v>0</v>
          </cell>
          <cell r="AB631">
            <v>0.46558708999999998</v>
          </cell>
          <cell r="AC631">
            <v>0</v>
          </cell>
          <cell r="AD631">
            <v>8.5820110000000005E-2</v>
          </cell>
          <cell r="AE631">
            <v>0</v>
          </cell>
          <cell r="AF631">
            <v>0</v>
          </cell>
          <cell r="AG631">
            <v>8.5820110000000005E-2</v>
          </cell>
          <cell r="AH631">
            <v>0</v>
          </cell>
          <cell r="AI631">
            <v>1.1689767</v>
          </cell>
          <cell r="AJ631">
            <v>0</v>
          </cell>
          <cell r="AK631">
            <v>0</v>
          </cell>
          <cell r="AL631">
            <v>1.1689767</v>
          </cell>
          <cell r="AM631">
            <v>0</v>
          </cell>
          <cell r="AN631">
            <v>1.8803925100000001</v>
          </cell>
        </row>
        <row r="632">
          <cell r="C632" t="str">
            <v>I_117.62_АЭ</v>
          </cell>
          <cell r="D632" t="str">
            <v>И</v>
          </cell>
          <cell r="E632">
            <v>2020</v>
          </cell>
          <cell r="F632">
            <v>2022</v>
          </cell>
          <cell r="G632">
            <v>2023</v>
          </cell>
          <cell r="H632" t="str">
            <v>нд</v>
          </cell>
          <cell r="I632" t="str">
            <v>нд</v>
          </cell>
          <cell r="J632" t="str">
            <v>нд</v>
          </cell>
          <cell r="K632">
            <v>0.36842000000000003</v>
          </cell>
          <cell r="L632">
            <v>2.1556600000000001</v>
          </cell>
          <cell r="M632">
            <v>44409</v>
          </cell>
          <cell r="N632" t="str">
            <v>нд</v>
          </cell>
          <cell r="O632">
            <v>3.1181709999999998E-2</v>
          </cell>
          <cell r="P632">
            <v>2.20397</v>
          </cell>
          <cell r="Q632">
            <v>2.6269399999999998</v>
          </cell>
          <cell r="R632">
            <v>2.20397</v>
          </cell>
          <cell r="S632">
            <v>2.9580700000000002</v>
          </cell>
          <cell r="T632">
            <v>1.6345637900000001</v>
          </cell>
          <cell r="U632">
            <v>2.15070644</v>
          </cell>
          <cell r="V632">
            <v>1.6345637900000001</v>
          </cell>
          <cell r="W632">
            <v>1.6345637900000001</v>
          </cell>
          <cell r="X632">
            <v>2.1195247300000002</v>
          </cell>
          <cell r="Y632">
            <v>0.46558708999999998</v>
          </cell>
          <cell r="Z632">
            <v>0</v>
          </cell>
          <cell r="AA632">
            <v>0</v>
          </cell>
          <cell r="AB632">
            <v>0.46558708999999998</v>
          </cell>
          <cell r="AC632">
            <v>0</v>
          </cell>
          <cell r="AD632">
            <v>0</v>
          </cell>
          <cell r="AE632">
            <v>0</v>
          </cell>
          <cell r="AF632">
            <v>0</v>
          </cell>
          <cell r="AG632">
            <v>0</v>
          </cell>
          <cell r="AH632">
            <v>0</v>
          </cell>
          <cell r="AI632">
            <v>1.1689767</v>
          </cell>
          <cell r="AJ632">
            <v>0</v>
          </cell>
          <cell r="AK632">
            <v>0</v>
          </cell>
          <cell r="AL632">
            <v>1.1689767</v>
          </cell>
          <cell r="AM632">
            <v>0</v>
          </cell>
          <cell r="AN632">
            <v>8.9506240000000001E-2</v>
          </cell>
        </row>
        <row r="633">
          <cell r="C633" t="str">
            <v>I_117.63_АЭ</v>
          </cell>
          <cell r="D633" t="str">
            <v>И</v>
          </cell>
          <cell r="E633">
            <v>2020</v>
          </cell>
          <cell r="F633">
            <v>2022</v>
          </cell>
          <cell r="G633">
            <v>2023</v>
          </cell>
          <cell r="H633" t="str">
            <v>нд</v>
          </cell>
          <cell r="I633" t="str">
            <v>нд</v>
          </cell>
          <cell r="J633" t="str">
            <v>нд</v>
          </cell>
          <cell r="K633">
            <v>0.38915</v>
          </cell>
          <cell r="L633">
            <v>2.3185699999999998</v>
          </cell>
          <cell r="M633">
            <v>44409</v>
          </cell>
          <cell r="N633" t="str">
            <v>нд</v>
          </cell>
          <cell r="O633">
            <v>3.11817E-2</v>
          </cell>
          <cell r="P633">
            <v>2.20397</v>
          </cell>
          <cell r="Q633">
            <v>2.6269399999999998</v>
          </cell>
          <cell r="R633">
            <v>2.20397</v>
          </cell>
          <cell r="S633">
            <v>2.9568500000000002</v>
          </cell>
          <cell r="T633">
            <v>1.6345637900000001</v>
          </cell>
          <cell r="U633">
            <v>2.31360644</v>
          </cell>
          <cell r="V633">
            <v>1.6345637900000001</v>
          </cell>
          <cell r="W633">
            <v>1.6345637900000001</v>
          </cell>
          <cell r="X633">
            <v>2.2824247400000002</v>
          </cell>
          <cell r="Y633">
            <v>0.46558708999999998</v>
          </cell>
          <cell r="Z633">
            <v>0</v>
          </cell>
          <cell r="AA633">
            <v>0</v>
          </cell>
          <cell r="AB633">
            <v>0.46558708999999998</v>
          </cell>
          <cell r="AC633">
            <v>0</v>
          </cell>
          <cell r="AD633">
            <v>0</v>
          </cell>
          <cell r="AE633">
            <v>0</v>
          </cell>
          <cell r="AF633">
            <v>0</v>
          </cell>
          <cell r="AG633">
            <v>0</v>
          </cell>
          <cell r="AH633">
            <v>0</v>
          </cell>
          <cell r="AI633">
            <v>1.1689767</v>
          </cell>
          <cell r="AJ633">
            <v>0</v>
          </cell>
          <cell r="AK633">
            <v>0</v>
          </cell>
          <cell r="AL633">
            <v>1.1689767</v>
          </cell>
          <cell r="AM633">
            <v>0</v>
          </cell>
          <cell r="AN633">
            <v>9.1095599999999999E-2</v>
          </cell>
        </row>
        <row r="634">
          <cell r="C634" t="str">
            <v>I_117.64_АЭ</v>
          </cell>
          <cell r="D634" t="str">
            <v>И</v>
          </cell>
          <cell r="E634">
            <v>2020</v>
          </cell>
          <cell r="F634">
            <v>2022</v>
          </cell>
          <cell r="G634">
            <v>2022</v>
          </cell>
          <cell r="H634" t="str">
            <v>нд</v>
          </cell>
          <cell r="I634" t="str">
            <v>нд</v>
          </cell>
          <cell r="J634" t="str">
            <v>нд</v>
          </cell>
          <cell r="K634">
            <v>0.34634028</v>
          </cell>
          <cell r="L634">
            <v>2.2539190699999998</v>
          </cell>
          <cell r="M634">
            <v>44075</v>
          </cell>
          <cell r="N634" t="str">
            <v>нд</v>
          </cell>
          <cell r="O634">
            <v>3.11817E-2</v>
          </cell>
          <cell r="P634">
            <v>2.20397</v>
          </cell>
          <cell r="Q634">
            <v>2.6269399999999998</v>
          </cell>
          <cell r="R634">
            <v>2.20397</v>
          </cell>
          <cell r="S634">
            <v>2.7975699999999999</v>
          </cell>
          <cell r="T634">
            <v>1.6345637900000001</v>
          </cell>
          <cell r="U634">
            <v>2.0084877400000001</v>
          </cell>
          <cell r="V634">
            <v>1.6345637900000001</v>
          </cell>
          <cell r="W634">
            <v>1.6345637900000001</v>
          </cell>
          <cell r="X634">
            <v>1.97730604</v>
          </cell>
          <cell r="Y634">
            <v>0.46558708999999998</v>
          </cell>
          <cell r="Z634">
            <v>0</v>
          </cell>
          <cell r="AA634">
            <v>0</v>
          </cell>
          <cell r="AB634">
            <v>0.46558708999999998</v>
          </cell>
          <cell r="AC634">
            <v>0</v>
          </cell>
          <cell r="AD634">
            <v>8.6050929999999998E-2</v>
          </cell>
          <cell r="AE634">
            <v>0</v>
          </cell>
          <cell r="AF634">
            <v>0</v>
          </cell>
          <cell r="AG634">
            <v>8.6050929999999998E-2</v>
          </cell>
          <cell r="AH634">
            <v>0</v>
          </cell>
          <cell r="AI634">
            <v>1.1689767</v>
          </cell>
          <cell r="AJ634">
            <v>0</v>
          </cell>
          <cell r="AK634">
            <v>0</v>
          </cell>
          <cell r="AL634">
            <v>1.1689767</v>
          </cell>
          <cell r="AM634">
            <v>0</v>
          </cell>
          <cell r="AN634">
            <v>1.8912551099999999</v>
          </cell>
        </row>
        <row r="635">
          <cell r="C635" t="str">
            <v>I_117.65_АЭ</v>
          </cell>
          <cell r="D635" t="str">
            <v>И</v>
          </cell>
          <cell r="E635">
            <v>2020</v>
          </cell>
          <cell r="F635">
            <v>2022</v>
          </cell>
          <cell r="G635">
            <v>2023</v>
          </cell>
          <cell r="H635" t="str">
            <v>нд</v>
          </cell>
          <cell r="I635" t="str">
            <v>нд</v>
          </cell>
          <cell r="J635" t="str">
            <v>нд</v>
          </cell>
          <cell r="K635">
            <v>0.37464999999999998</v>
          </cell>
          <cell r="L635">
            <v>2.1842600000000001</v>
          </cell>
          <cell r="M635">
            <v>44409</v>
          </cell>
          <cell r="N635" t="str">
            <v>нд</v>
          </cell>
          <cell r="O635">
            <v>5.5989529999999996E-2</v>
          </cell>
          <cell r="P635">
            <v>2.20397</v>
          </cell>
          <cell r="Q635">
            <v>2.6269399999999998</v>
          </cell>
          <cell r="R635">
            <v>2.20397</v>
          </cell>
          <cell r="S635">
            <v>2.9504700000000001</v>
          </cell>
          <cell r="T635">
            <v>1.6345637900000001</v>
          </cell>
          <cell r="U635">
            <v>2.1743408799999999</v>
          </cell>
          <cell r="V635">
            <v>1.6345637900000001</v>
          </cell>
          <cell r="W635">
            <v>1.6345637900000001</v>
          </cell>
          <cell r="X635">
            <v>2.1183513500000002</v>
          </cell>
          <cell r="Y635">
            <v>0.46558708999999998</v>
          </cell>
          <cell r="Z635">
            <v>0</v>
          </cell>
          <cell r="AA635">
            <v>0</v>
          </cell>
          <cell r="AB635">
            <v>0.46558708999999998</v>
          </cell>
          <cell r="AC635">
            <v>0</v>
          </cell>
          <cell r="AD635">
            <v>0</v>
          </cell>
          <cell r="AE635">
            <v>0</v>
          </cell>
          <cell r="AF635">
            <v>0</v>
          </cell>
          <cell r="AG635">
            <v>0</v>
          </cell>
          <cell r="AH635">
            <v>0</v>
          </cell>
          <cell r="AI635">
            <v>1.1689767</v>
          </cell>
          <cell r="AJ635">
            <v>0</v>
          </cell>
          <cell r="AK635">
            <v>0</v>
          </cell>
          <cell r="AL635">
            <v>1.1689767</v>
          </cell>
          <cell r="AM635">
            <v>0</v>
          </cell>
          <cell r="AN635">
            <v>8.8312299999999996E-2</v>
          </cell>
        </row>
        <row r="636">
          <cell r="C636" t="str">
            <v>I_117.66_АЭ</v>
          </cell>
          <cell r="D636" t="str">
            <v>И</v>
          </cell>
          <cell r="E636">
            <v>2020</v>
          </cell>
          <cell r="F636">
            <v>2022</v>
          </cell>
          <cell r="G636">
            <v>2023</v>
          </cell>
          <cell r="H636" t="str">
            <v>нд</v>
          </cell>
          <cell r="I636" t="str">
            <v>нд</v>
          </cell>
          <cell r="J636" t="str">
            <v>нд</v>
          </cell>
          <cell r="K636">
            <v>0.37469999999999998</v>
          </cell>
          <cell r="L636">
            <v>2.2058300000000002</v>
          </cell>
          <cell r="M636">
            <v>44409</v>
          </cell>
          <cell r="N636" t="str">
            <v>нд</v>
          </cell>
          <cell r="O636">
            <v>3.11817E-2</v>
          </cell>
          <cell r="P636">
            <v>2.20397</v>
          </cell>
          <cell r="Q636">
            <v>2.6269399999999998</v>
          </cell>
          <cell r="R636">
            <v>2.20397</v>
          </cell>
          <cell r="S636">
            <v>2.9563199999999998</v>
          </cell>
          <cell r="T636">
            <v>1.6345637900000001</v>
          </cell>
          <cell r="U636">
            <v>2.20086644</v>
          </cell>
          <cell r="V636">
            <v>1.6345637900000001</v>
          </cell>
          <cell r="W636">
            <v>1.6345637900000001</v>
          </cell>
          <cell r="X636">
            <v>2.1696847400000001</v>
          </cell>
          <cell r="Y636">
            <v>0.46558708999999998</v>
          </cell>
          <cell r="Z636">
            <v>0</v>
          </cell>
          <cell r="AA636">
            <v>0</v>
          </cell>
          <cell r="AB636">
            <v>0.46558708999999998</v>
          </cell>
          <cell r="AC636">
            <v>0</v>
          </cell>
          <cell r="AD636">
            <v>0</v>
          </cell>
          <cell r="AE636">
            <v>0</v>
          </cell>
          <cell r="AF636">
            <v>0</v>
          </cell>
          <cell r="AG636">
            <v>0</v>
          </cell>
          <cell r="AH636">
            <v>0</v>
          </cell>
          <cell r="AI636">
            <v>1.1689767</v>
          </cell>
          <cell r="AJ636">
            <v>0</v>
          </cell>
          <cell r="AK636">
            <v>0</v>
          </cell>
          <cell r="AL636">
            <v>1.1689767</v>
          </cell>
          <cell r="AM636">
            <v>0</v>
          </cell>
          <cell r="AN636">
            <v>9.3137719999999993E-2</v>
          </cell>
        </row>
        <row r="637">
          <cell r="C637" t="str">
            <v>I_117.67_АЭ</v>
          </cell>
          <cell r="D637" t="str">
            <v>Н</v>
          </cell>
          <cell r="E637">
            <v>2021</v>
          </cell>
          <cell r="F637">
            <v>2023</v>
          </cell>
          <cell r="G637">
            <v>2023</v>
          </cell>
          <cell r="H637" t="str">
            <v>нд</v>
          </cell>
          <cell r="I637" t="str">
            <v>нд</v>
          </cell>
          <cell r="J637" t="str">
            <v>нд</v>
          </cell>
          <cell r="K637">
            <v>0.40289999999999998</v>
          </cell>
          <cell r="L637">
            <v>2.42753</v>
          </cell>
          <cell r="M637">
            <v>44409</v>
          </cell>
          <cell r="N637" t="str">
            <v>нд</v>
          </cell>
          <cell r="O637">
            <v>0</v>
          </cell>
          <cell r="P637">
            <v>2.20397</v>
          </cell>
          <cell r="Q637">
            <v>2.6269399999999998</v>
          </cell>
          <cell r="R637">
            <v>2.20397</v>
          </cell>
          <cell r="S637">
            <v>2.9602499999999998</v>
          </cell>
          <cell r="T637">
            <v>1.6345637900000001</v>
          </cell>
          <cell r="U637">
            <v>2.4275159999999998</v>
          </cell>
          <cell r="V637">
            <v>1.6345637900000001</v>
          </cell>
          <cell r="W637">
            <v>1.6345637900000001</v>
          </cell>
          <cell r="X637">
            <v>2.4275159999999998</v>
          </cell>
          <cell r="Y637">
            <v>0.03</v>
          </cell>
          <cell r="Z637">
            <v>0</v>
          </cell>
          <cell r="AA637">
            <v>0</v>
          </cell>
          <cell r="AB637">
            <v>0.03</v>
          </cell>
          <cell r="AC637">
            <v>0</v>
          </cell>
          <cell r="AD637">
            <v>4.0432160000000002E-2</v>
          </cell>
          <cell r="AE637">
            <v>0</v>
          </cell>
          <cell r="AF637">
            <v>0</v>
          </cell>
          <cell r="AG637">
            <v>4.0432160000000002E-2</v>
          </cell>
          <cell r="AH637">
            <v>0</v>
          </cell>
          <cell r="AI637">
            <v>0.61818278999999998</v>
          </cell>
          <cell r="AJ637">
            <v>0</v>
          </cell>
          <cell r="AK637">
            <v>0</v>
          </cell>
          <cell r="AL637">
            <v>0.61818278999999998</v>
          </cell>
          <cell r="AM637">
            <v>0</v>
          </cell>
          <cell r="AN637">
            <v>7.2606820000000002E-2</v>
          </cell>
        </row>
        <row r="638">
          <cell r="C638" t="str">
            <v>I_117.68_АЭ</v>
          </cell>
          <cell r="D638" t="str">
            <v>Н</v>
          </cell>
          <cell r="E638">
            <v>2021</v>
          </cell>
          <cell r="F638">
            <v>2023</v>
          </cell>
          <cell r="G638">
            <v>2023</v>
          </cell>
          <cell r="H638" t="str">
            <v>нд</v>
          </cell>
          <cell r="I638" t="str">
            <v>нд</v>
          </cell>
          <cell r="J638" t="str">
            <v>нд</v>
          </cell>
          <cell r="K638">
            <v>0.37852999999999998</v>
          </cell>
          <cell r="L638">
            <v>2.22932</v>
          </cell>
          <cell r="M638">
            <v>44409</v>
          </cell>
          <cell r="N638" t="str">
            <v>нд</v>
          </cell>
          <cell r="O638">
            <v>0</v>
          </cell>
          <cell r="P638">
            <v>2.20397</v>
          </cell>
          <cell r="Q638">
            <v>2.6269399999999998</v>
          </cell>
          <cell r="R638">
            <v>2.20397</v>
          </cell>
          <cell r="S638">
            <v>2.9596100000000001</v>
          </cell>
          <cell r="T638">
            <v>1.6345637900000001</v>
          </cell>
          <cell r="U638">
            <v>2.2293240000000001</v>
          </cell>
          <cell r="V638">
            <v>1.6345637900000001</v>
          </cell>
          <cell r="W638">
            <v>1.6345637900000001</v>
          </cell>
          <cell r="X638">
            <v>2.2293240000000001</v>
          </cell>
          <cell r="Y638">
            <v>0.03</v>
          </cell>
          <cell r="Z638">
            <v>0</v>
          </cell>
          <cell r="AA638">
            <v>0</v>
          </cell>
          <cell r="AB638">
            <v>0.03</v>
          </cell>
          <cell r="AC638">
            <v>0</v>
          </cell>
          <cell r="AD638">
            <v>3.8140710000000001E-2</v>
          </cell>
          <cell r="AE638">
            <v>0</v>
          </cell>
          <cell r="AF638">
            <v>0</v>
          </cell>
          <cell r="AG638">
            <v>3.8140710000000001E-2</v>
          </cell>
          <cell r="AH638">
            <v>0</v>
          </cell>
          <cell r="AI638">
            <v>0.61818278999999998</v>
          </cell>
          <cell r="AJ638">
            <v>0</v>
          </cell>
          <cell r="AK638">
            <v>0</v>
          </cell>
          <cell r="AL638">
            <v>0.61818278999999998</v>
          </cell>
          <cell r="AM638">
            <v>0</v>
          </cell>
          <cell r="AN638">
            <v>7.2606820000000002E-2</v>
          </cell>
        </row>
        <row r="639">
          <cell r="C639" t="str">
            <v>I_117.69_АЭ</v>
          </cell>
          <cell r="D639" t="str">
            <v>Н</v>
          </cell>
          <cell r="E639">
            <v>2021</v>
          </cell>
          <cell r="F639">
            <v>2023</v>
          </cell>
          <cell r="G639">
            <v>2023</v>
          </cell>
          <cell r="H639" t="str">
            <v>нд</v>
          </cell>
          <cell r="I639" t="str">
            <v>нд</v>
          </cell>
          <cell r="J639" t="str">
            <v>нд</v>
          </cell>
          <cell r="K639">
            <v>0.40098</v>
          </cell>
          <cell r="L639">
            <v>2.4118400000000002</v>
          </cell>
          <cell r="M639">
            <v>44409</v>
          </cell>
          <cell r="N639" t="str">
            <v>нд</v>
          </cell>
          <cell r="O639">
            <v>0</v>
          </cell>
          <cell r="P639">
            <v>2.20397</v>
          </cell>
          <cell r="Q639">
            <v>2.6269399999999998</v>
          </cell>
          <cell r="R639">
            <v>2.20397</v>
          </cell>
          <cell r="S639">
            <v>2.9601899999999999</v>
          </cell>
          <cell r="T639">
            <v>1.6345637900000001</v>
          </cell>
          <cell r="U639">
            <v>2.411832</v>
          </cell>
          <cell r="V639">
            <v>1.6345637900000001</v>
          </cell>
          <cell r="W639">
            <v>1.6345637900000001</v>
          </cell>
          <cell r="X639">
            <v>2.411832</v>
          </cell>
          <cell r="Y639">
            <v>3.2000000000000001E-2</v>
          </cell>
          <cell r="Z639">
            <v>0</v>
          </cell>
          <cell r="AA639">
            <v>0</v>
          </cell>
          <cell r="AB639">
            <v>3.2000000000000001E-2</v>
          </cell>
          <cell r="AC639">
            <v>0</v>
          </cell>
          <cell r="AD639">
            <v>3.3960049999999999E-2</v>
          </cell>
          <cell r="AE639">
            <v>0</v>
          </cell>
          <cell r="AF639">
            <v>0</v>
          </cell>
          <cell r="AG639">
            <v>3.3960049999999999E-2</v>
          </cell>
          <cell r="AH639">
            <v>0</v>
          </cell>
          <cell r="AI639">
            <v>0.61762278999999998</v>
          </cell>
          <cell r="AJ639">
            <v>0</v>
          </cell>
          <cell r="AK639">
            <v>0</v>
          </cell>
          <cell r="AL639">
            <v>0.61762278999999998</v>
          </cell>
          <cell r="AM639">
            <v>0</v>
          </cell>
          <cell r="AN639">
            <v>7.2906819999999997E-2</v>
          </cell>
        </row>
        <row r="640">
          <cell r="C640" t="str">
            <v>I_117.7_АЭ</v>
          </cell>
          <cell r="D640" t="str">
            <v>И</v>
          </cell>
          <cell r="E640">
            <v>2020</v>
          </cell>
          <cell r="F640">
            <v>2022</v>
          </cell>
          <cell r="G640">
            <v>2022</v>
          </cell>
          <cell r="H640" t="str">
            <v>нд</v>
          </cell>
          <cell r="I640" t="str">
            <v>нд</v>
          </cell>
          <cell r="J640" t="str">
            <v>нд</v>
          </cell>
          <cell r="K640">
            <v>0.35732565999999999</v>
          </cell>
          <cell r="L640">
            <v>2.36877359</v>
          </cell>
          <cell r="M640">
            <v>44075</v>
          </cell>
          <cell r="N640" t="str">
            <v>нд</v>
          </cell>
          <cell r="O640">
            <v>2.7344149999999998E-2</v>
          </cell>
          <cell r="P640">
            <v>2.20397</v>
          </cell>
          <cell r="Q640">
            <v>2.6269399999999998</v>
          </cell>
          <cell r="R640">
            <v>2.20397</v>
          </cell>
          <cell r="S640">
            <v>2.8001900000000002</v>
          </cell>
          <cell r="T640">
            <v>1.6345637900000001</v>
          </cell>
          <cell r="U640">
            <v>2.1680747199999999</v>
          </cell>
          <cell r="V640">
            <v>1.6345637900000001</v>
          </cell>
          <cell r="W640">
            <v>1.6345637900000001</v>
          </cell>
          <cell r="X640">
            <v>2.1407305700000001</v>
          </cell>
          <cell r="Y640">
            <v>0.46558708999999998</v>
          </cell>
          <cell r="Z640">
            <v>0</v>
          </cell>
          <cell r="AA640">
            <v>0</v>
          </cell>
          <cell r="AB640">
            <v>0.46558708999999998</v>
          </cell>
          <cell r="AC640">
            <v>0</v>
          </cell>
          <cell r="AD640">
            <v>0.11919103</v>
          </cell>
          <cell r="AE640">
            <v>0</v>
          </cell>
          <cell r="AF640">
            <v>0</v>
          </cell>
          <cell r="AG640">
            <v>0.11919103</v>
          </cell>
          <cell r="AH640">
            <v>0</v>
          </cell>
          <cell r="AI640">
            <v>1.1689767</v>
          </cell>
          <cell r="AJ640">
            <v>0</v>
          </cell>
          <cell r="AK640">
            <v>0</v>
          </cell>
          <cell r="AL640">
            <v>1.1689767</v>
          </cell>
          <cell r="AM640">
            <v>0</v>
          </cell>
          <cell r="AN640">
            <v>2.02153954</v>
          </cell>
        </row>
        <row r="641">
          <cell r="C641" t="str">
            <v>I_117.70_АЭ</v>
          </cell>
          <cell r="D641" t="str">
            <v>Н</v>
          </cell>
          <cell r="E641">
            <v>2021</v>
          </cell>
          <cell r="F641">
            <v>2023</v>
          </cell>
          <cell r="G641">
            <v>2023</v>
          </cell>
          <cell r="H641" t="str">
            <v>нд</v>
          </cell>
          <cell r="I641" t="str">
            <v>нд</v>
          </cell>
          <cell r="J641" t="str">
            <v>нд</v>
          </cell>
          <cell r="K641">
            <v>0.4027</v>
          </cell>
          <cell r="L641">
            <v>2.4296000000000002</v>
          </cell>
          <cell r="M641">
            <v>44409</v>
          </cell>
          <cell r="N641" t="str">
            <v>нд</v>
          </cell>
          <cell r="O641">
            <v>0</v>
          </cell>
          <cell r="P641">
            <v>2.20397</v>
          </cell>
          <cell r="Q641">
            <v>2.6269399999999998</v>
          </cell>
          <cell r="R641">
            <v>2.20397</v>
          </cell>
          <cell r="S641">
            <v>2.9602499999999998</v>
          </cell>
          <cell r="T641">
            <v>1.6345637900000001</v>
          </cell>
          <cell r="U641">
            <v>2.4296039999999999</v>
          </cell>
          <cell r="V641">
            <v>1.6345637900000001</v>
          </cell>
          <cell r="W641">
            <v>1.6345637900000001</v>
          </cell>
          <cell r="X641">
            <v>2.4296039999999999</v>
          </cell>
          <cell r="Y641">
            <v>3.2000000000000001E-2</v>
          </cell>
          <cell r="Z641">
            <v>0</v>
          </cell>
          <cell r="AA641">
            <v>0</v>
          </cell>
          <cell r="AB641">
            <v>3.2000000000000001E-2</v>
          </cell>
          <cell r="AC641">
            <v>0</v>
          </cell>
          <cell r="AD641">
            <v>3.2762300000000001E-2</v>
          </cell>
          <cell r="AE641">
            <v>0</v>
          </cell>
          <cell r="AF641">
            <v>0</v>
          </cell>
          <cell r="AG641">
            <v>3.2762300000000001E-2</v>
          </cell>
          <cell r="AH641">
            <v>0</v>
          </cell>
          <cell r="AI641">
            <v>0.61762278999999998</v>
          </cell>
          <cell r="AJ641">
            <v>0</v>
          </cell>
          <cell r="AK641">
            <v>0</v>
          </cell>
          <cell r="AL641">
            <v>0.61762278999999998</v>
          </cell>
          <cell r="AM641">
            <v>0</v>
          </cell>
          <cell r="AN641">
            <v>7.2906819999999997E-2</v>
          </cell>
        </row>
        <row r="642">
          <cell r="C642" t="str">
            <v>I_117.72_АЭ</v>
          </cell>
          <cell r="D642" t="str">
            <v>Н</v>
          </cell>
          <cell r="E642">
            <v>2022</v>
          </cell>
          <cell r="F642">
            <v>2024</v>
          </cell>
          <cell r="G642">
            <v>2025</v>
          </cell>
          <cell r="H642" t="str">
            <v>нд</v>
          </cell>
          <cell r="I642" t="str">
            <v>нд</v>
          </cell>
          <cell r="J642" t="str">
            <v>нд</v>
          </cell>
          <cell r="K642" t="str">
            <v>нд</v>
          </cell>
          <cell r="L642" t="str">
            <v>нд</v>
          </cell>
          <cell r="M642" t="str">
            <v>нд</v>
          </cell>
          <cell r="N642" t="str">
            <v>нд</v>
          </cell>
          <cell r="O642">
            <v>0</v>
          </cell>
          <cell r="P642">
            <v>2.20397</v>
          </cell>
          <cell r="Q642">
            <v>2.8262200000000002</v>
          </cell>
          <cell r="R642">
            <v>2.20397</v>
          </cell>
          <cell r="S642">
            <v>3.0960200000000002</v>
          </cell>
          <cell r="T642">
            <v>1.7751567500000001</v>
          </cell>
          <cell r="U642">
            <v>1.7751567500000001</v>
          </cell>
          <cell r="V642">
            <v>1.7751567500000001</v>
          </cell>
          <cell r="W642">
            <v>1.7751567500000001</v>
          </cell>
          <cell r="X642">
            <v>1.7751567500000001</v>
          </cell>
          <cell r="Y642">
            <v>0</v>
          </cell>
          <cell r="Z642">
            <v>0</v>
          </cell>
          <cell r="AA642">
            <v>0</v>
          </cell>
          <cell r="AB642">
            <v>0</v>
          </cell>
          <cell r="AC642">
            <v>0</v>
          </cell>
          <cell r="AD642">
            <v>0</v>
          </cell>
          <cell r="AE642">
            <v>0</v>
          </cell>
          <cell r="AF642">
            <v>0</v>
          </cell>
          <cell r="AG642">
            <v>0</v>
          </cell>
          <cell r="AH642">
            <v>0</v>
          </cell>
          <cell r="AI642">
            <v>0.03</v>
          </cell>
          <cell r="AJ642">
            <v>0</v>
          </cell>
          <cell r="AK642">
            <v>0</v>
          </cell>
          <cell r="AL642">
            <v>0.03</v>
          </cell>
          <cell r="AM642">
            <v>0</v>
          </cell>
          <cell r="AN642">
            <v>0.03</v>
          </cell>
        </row>
        <row r="643">
          <cell r="C643" t="str">
            <v>I_117.74_АЭ</v>
          </cell>
          <cell r="D643" t="str">
            <v>Н</v>
          </cell>
          <cell r="E643">
            <v>2022</v>
          </cell>
          <cell r="F643">
            <v>2024</v>
          </cell>
          <cell r="G643">
            <v>2025</v>
          </cell>
          <cell r="H643" t="str">
            <v>нд</v>
          </cell>
          <cell r="I643" t="str">
            <v>нд</v>
          </cell>
          <cell r="J643" t="str">
            <v>нд</v>
          </cell>
          <cell r="K643" t="str">
            <v>нд</v>
          </cell>
          <cell r="L643" t="str">
            <v>нд</v>
          </cell>
          <cell r="M643" t="str">
            <v>нд</v>
          </cell>
          <cell r="N643" t="str">
            <v>нд</v>
          </cell>
          <cell r="O643">
            <v>0</v>
          </cell>
          <cell r="P643">
            <v>2.20397</v>
          </cell>
          <cell r="Q643">
            <v>2.8262200000000002</v>
          </cell>
          <cell r="R643">
            <v>2.20397</v>
          </cell>
          <cell r="S643">
            <v>3.0960200000000002</v>
          </cell>
          <cell r="T643">
            <v>1.7751567500000001</v>
          </cell>
          <cell r="U643">
            <v>1.7751567500000001</v>
          </cell>
          <cell r="V643">
            <v>1.7751567500000001</v>
          </cell>
          <cell r="W643">
            <v>1.7751567500000001</v>
          </cell>
          <cell r="X643">
            <v>1.7751567500000001</v>
          </cell>
          <cell r="Y643">
            <v>0</v>
          </cell>
          <cell r="Z643">
            <v>0</v>
          </cell>
          <cell r="AA643">
            <v>0</v>
          </cell>
          <cell r="AB643">
            <v>0</v>
          </cell>
          <cell r="AC643">
            <v>0</v>
          </cell>
          <cell r="AD643">
            <v>0</v>
          </cell>
          <cell r="AE643">
            <v>0</v>
          </cell>
          <cell r="AF643">
            <v>0</v>
          </cell>
          <cell r="AG643">
            <v>0</v>
          </cell>
          <cell r="AH643">
            <v>0</v>
          </cell>
          <cell r="AI643">
            <v>0.03</v>
          </cell>
          <cell r="AJ643">
            <v>0</v>
          </cell>
          <cell r="AK643">
            <v>0</v>
          </cell>
          <cell r="AL643">
            <v>0.03</v>
          </cell>
          <cell r="AM643">
            <v>0</v>
          </cell>
          <cell r="AN643">
            <v>0.03</v>
          </cell>
        </row>
        <row r="644">
          <cell r="C644" t="str">
            <v>I_117.8_АЭ</v>
          </cell>
          <cell r="D644" t="str">
            <v>И</v>
          </cell>
          <cell r="E644">
            <v>2020</v>
          </cell>
          <cell r="F644">
            <v>2022</v>
          </cell>
          <cell r="G644">
            <v>2023</v>
          </cell>
          <cell r="H644" t="str">
            <v>нд</v>
          </cell>
          <cell r="I644" t="str">
            <v>нд</v>
          </cell>
          <cell r="J644" t="str">
            <v>нд</v>
          </cell>
          <cell r="K644">
            <v>0.39748</v>
          </cell>
          <cell r="L644">
            <v>2.3921100000000002</v>
          </cell>
          <cell r="M644">
            <v>44409</v>
          </cell>
          <cell r="N644" t="str">
            <v>нд</v>
          </cell>
          <cell r="O644">
            <v>2.7344149999999998E-2</v>
          </cell>
          <cell r="P644">
            <v>2.20397</v>
          </cell>
          <cell r="Q644">
            <v>2.6269399999999998</v>
          </cell>
          <cell r="R644">
            <v>2.20397</v>
          </cell>
          <cell r="S644">
            <v>2.95709</v>
          </cell>
          <cell r="T644">
            <v>1.6345637900000001</v>
          </cell>
          <cell r="U644">
            <v>2.38792195</v>
          </cell>
          <cell r="V644">
            <v>1.6345637900000001</v>
          </cell>
          <cell r="W644">
            <v>1.6345637900000001</v>
          </cell>
          <cell r="X644">
            <v>2.3605778000000002</v>
          </cell>
          <cell r="Y644">
            <v>0.46558708999999998</v>
          </cell>
          <cell r="Z644">
            <v>0</v>
          </cell>
          <cell r="AA644">
            <v>0</v>
          </cell>
          <cell r="AB644">
            <v>0.46558708999999998</v>
          </cell>
          <cell r="AC644">
            <v>0</v>
          </cell>
          <cell r="AD644">
            <v>0</v>
          </cell>
          <cell r="AE644">
            <v>0</v>
          </cell>
          <cell r="AF644">
            <v>0</v>
          </cell>
          <cell r="AG644">
            <v>0</v>
          </cell>
          <cell r="AH644">
            <v>0</v>
          </cell>
          <cell r="AI644">
            <v>1.1689767</v>
          </cell>
          <cell r="AJ644">
            <v>0</v>
          </cell>
          <cell r="AK644">
            <v>0</v>
          </cell>
          <cell r="AL644">
            <v>1.1689767</v>
          </cell>
          <cell r="AM644">
            <v>0</v>
          </cell>
          <cell r="AN644">
            <v>9.7226409999999999E-2</v>
          </cell>
        </row>
        <row r="645">
          <cell r="C645" t="str">
            <v>I_117.84_АЭ</v>
          </cell>
          <cell r="D645" t="str">
            <v>Н</v>
          </cell>
          <cell r="E645">
            <v>2025</v>
          </cell>
          <cell r="F645">
            <v>2023</v>
          </cell>
          <cell r="G645">
            <v>2027</v>
          </cell>
          <cell r="H645" t="str">
            <v>нд</v>
          </cell>
          <cell r="I645" t="str">
            <v>нд</v>
          </cell>
          <cell r="J645" t="str">
            <v>нд</v>
          </cell>
          <cell r="K645" t="str">
            <v>нд</v>
          </cell>
          <cell r="L645" t="str">
            <v>нд</v>
          </cell>
          <cell r="M645" t="str">
            <v>нд</v>
          </cell>
          <cell r="N645" t="str">
            <v>нд</v>
          </cell>
          <cell r="O645">
            <v>0</v>
          </cell>
          <cell r="P645">
            <v>2.20397</v>
          </cell>
          <cell r="Q645">
            <v>2.7240799999999998</v>
          </cell>
          <cell r="R645">
            <v>2.20397</v>
          </cell>
          <cell r="S645">
            <v>3.4333</v>
          </cell>
          <cell r="T645">
            <v>1.70349529</v>
          </cell>
          <cell r="U645">
            <v>1.70349529</v>
          </cell>
          <cell r="V645">
            <v>1.70349529</v>
          </cell>
          <cell r="W645">
            <v>1.70349529</v>
          </cell>
          <cell r="X645">
            <v>1.70349529</v>
          </cell>
          <cell r="Y645">
            <v>0.04</v>
          </cell>
          <cell r="Z645">
            <v>0</v>
          </cell>
          <cell r="AA645">
            <v>0</v>
          </cell>
          <cell r="AB645">
            <v>0.04</v>
          </cell>
          <cell r="AC645">
            <v>0</v>
          </cell>
          <cell r="AD645">
            <v>0</v>
          </cell>
          <cell r="AE645">
            <v>0</v>
          </cell>
          <cell r="AF645">
            <v>0</v>
          </cell>
          <cell r="AG645">
            <v>0</v>
          </cell>
          <cell r="AH645">
            <v>0</v>
          </cell>
          <cell r="AI645">
            <v>0.64180652999999999</v>
          </cell>
          <cell r="AJ645">
            <v>0</v>
          </cell>
          <cell r="AK645">
            <v>0</v>
          </cell>
          <cell r="AL645">
            <v>0.64180652999999999</v>
          </cell>
          <cell r="AM645">
            <v>0</v>
          </cell>
          <cell r="AN645">
            <v>0</v>
          </cell>
        </row>
        <row r="646">
          <cell r="C646" t="str">
            <v>I_117.85_АЭ</v>
          </cell>
          <cell r="D646" t="str">
            <v>Н</v>
          </cell>
          <cell r="E646">
            <v>2025</v>
          </cell>
          <cell r="F646">
            <v>2023</v>
          </cell>
          <cell r="G646">
            <v>2027</v>
          </cell>
          <cell r="H646" t="str">
            <v>нд</v>
          </cell>
          <cell r="I646" t="str">
            <v>нд</v>
          </cell>
          <cell r="J646" t="str">
            <v>нд</v>
          </cell>
          <cell r="K646" t="str">
            <v>нд</v>
          </cell>
          <cell r="L646" t="str">
            <v>нд</v>
          </cell>
          <cell r="M646" t="str">
            <v>нд</v>
          </cell>
          <cell r="N646" t="str">
            <v>нд</v>
          </cell>
          <cell r="O646">
            <v>0</v>
          </cell>
          <cell r="P646">
            <v>2.20397</v>
          </cell>
          <cell r="Q646">
            <v>2.7240799999999998</v>
          </cell>
          <cell r="R646">
            <v>2.20397</v>
          </cell>
          <cell r="S646">
            <v>3.4333</v>
          </cell>
          <cell r="T646">
            <v>1.70349529</v>
          </cell>
          <cell r="U646">
            <v>1.70349529</v>
          </cell>
          <cell r="V646">
            <v>1.70349529</v>
          </cell>
          <cell r="W646">
            <v>1.70349529</v>
          </cell>
          <cell r="X646">
            <v>1.70349529</v>
          </cell>
          <cell r="Y646">
            <v>0.04</v>
          </cell>
          <cell r="Z646">
            <v>0</v>
          </cell>
          <cell r="AA646">
            <v>0</v>
          </cell>
          <cell r="AB646">
            <v>0.04</v>
          </cell>
          <cell r="AC646">
            <v>0</v>
          </cell>
          <cell r="AD646">
            <v>0</v>
          </cell>
          <cell r="AE646">
            <v>0</v>
          </cell>
          <cell r="AF646">
            <v>0</v>
          </cell>
          <cell r="AG646">
            <v>0</v>
          </cell>
          <cell r="AH646">
            <v>0</v>
          </cell>
          <cell r="AI646">
            <v>0.64180652999999999</v>
          </cell>
          <cell r="AJ646">
            <v>0</v>
          </cell>
          <cell r="AK646">
            <v>0</v>
          </cell>
          <cell r="AL646">
            <v>0.64180652999999999</v>
          </cell>
          <cell r="AM646">
            <v>0</v>
          </cell>
          <cell r="AN646">
            <v>0</v>
          </cell>
        </row>
        <row r="647">
          <cell r="C647" t="str">
            <v>I_117.87_АЭ</v>
          </cell>
          <cell r="D647" t="str">
            <v>Н</v>
          </cell>
          <cell r="E647">
            <v>2025</v>
          </cell>
          <cell r="F647">
            <v>2023</v>
          </cell>
          <cell r="G647">
            <v>2027</v>
          </cell>
          <cell r="H647" t="str">
            <v>нд</v>
          </cell>
          <cell r="I647" t="str">
            <v>нд</v>
          </cell>
          <cell r="J647" t="str">
            <v>нд</v>
          </cell>
          <cell r="K647" t="str">
            <v>нд</v>
          </cell>
          <cell r="L647" t="str">
            <v>нд</v>
          </cell>
          <cell r="M647" t="str">
            <v>нд</v>
          </cell>
          <cell r="N647" t="str">
            <v>нд</v>
          </cell>
          <cell r="O647">
            <v>0</v>
          </cell>
          <cell r="P647">
            <v>2.20397</v>
          </cell>
          <cell r="Q647">
            <v>2.7240799999999998</v>
          </cell>
          <cell r="R647">
            <v>2.20397</v>
          </cell>
          <cell r="S647">
            <v>3.1716000000000002</v>
          </cell>
          <cell r="T647">
            <v>1.70349529</v>
          </cell>
          <cell r="U647">
            <v>1.70349529</v>
          </cell>
          <cell r="V647">
            <v>1.70349529</v>
          </cell>
          <cell r="W647">
            <v>1.70349529</v>
          </cell>
          <cell r="X647">
            <v>1.70349529</v>
          </cell>
          <cell r="Y647">
            <v>0.04</v>
          </cell>
          <cell r="Z647">
            <v>0</v>
          </cell>
          <cell r="AA647">
            <v>0</v>
          </cell>
          <cell r="AB647">
            <v>0.04</v>
          </cell>
          <cell r="AC647">
            <v>0</v>
          </cell>
          <cell r="AD647">
            <v>0</v>
          </cell>
          <cell r="AE647">
            <v>0</v>
          </cell>
          <cell r="AF647">
            <v>0</v>
          </cell>
          <cell r="AG647">
            <v>0</v>
          </cell>
          <cell r="AH647">
            <v>0</v>
          </cell>
          <cell r="AI647">
            <v>0.64180652999999999</v>
          </cell>
          <cell r="AJ647">
            <v>0</v>
          </cell>
          <cell r="AK647">
            <v>0</v>
          </cell>
          <cell r="AL647">
            <v>0.64180652999999999</v>
          </cell>
          <cell r="AM647">
            <v>0</v>
          </cell>
          <cell r="AN647">
            <v>0</v>
          </cell>
        </row>
        <row r="648">
          <cell r="C648" t="str">
            <v>I_117.88_АЭ</v>
          </cell>
          <cell r="D648" t="str">
            <v>Н</v>
          </cell>
          <cell r="E648">
            <v>2022</v>
          </cell>
          <cell r="F648">
            <v>2024</v>
          </cell>
          <cell r="G648">
            <v>2024</v>
          </cell>
          <cell r="H648" t="str">
            <v>нд</v>
          </cell>
          <cell r="I648" t="str">
            <v>нд</v>
          </cell>
          <cell r="J648" t="str">
            <v>нд</v>
          </cell>
          <cell r="K648" t="str">
            <v>нд</v>
          </cell>
          <cell r="L648" t="str">
            <v>нд</v>
          </cell>
          <cell r="M648" t="str">
            <v>нд</v>
          </cell>
          <cell r="N648" t="str">
            <v>нд</v>
          </cell>
          <cell r="O648">
            <v>0</v>
          </cell>
          <cell r="P648">
            <v>2.20397</v>
          </cell>
          <cell r="Q648">
            <v>2.7240799999999998</v>
          </cell>
          <cell r="R648">
            <v>2.20397</v>
          </cell>
          <cell r="S648">
            <v>3.0959500000000002</v>
          </cell>
          <cell r="T648">
            <v>1.70349529</v>
          </cell>
          <cell r="U648">
            <v>1.70349529</v>
          </cell>
          <cell r="V648">
            <v>1.70349529</v>
          </cell>
          <cell r="W648">
            <v>1.70349529</v>
          </cell>
          <cell r="X648">
            <v>1.70349529</v>
          </cell>
          <cell r="Y648">
            <v>0</v>
          </cell>
          <cell r="Z648">
            <v>0</v>
          </cell>
          <cell r="AA648">
            <v>0</v>
          </cell>
          <cell r="AB648">
            <v>0</v>
          </cell>
          <cell r="AC648">
            <v>0</v>
          </cell>
          <cell r="AD648">
            <v>0</v>
          </cell>
          <cell r="AE648">
            <v>0</v>
          </cell>
          <cell r="AF648">
            <v>0</v>
          </cell>
          <cell r="AG648">
            <v>0</v>
          </cell>
          <cell r="AH648">
            <v>0</v>
          </cell>
          <cell r="AI648">
            <v>0.03</v>
          </cell>
          <cell r="AJ648">
            <v>0</v>
          </cell>
          <cell r="AK648">
            <v>0</v>
          </cell>
          <cell r="AL648">
            <v>0.03</v>
          </cell>
          <cell r="AM648">
            <v>0</v>
          </cell>
          <cell r="AN648">
            <v>0.03</v>
          </cell>
        </row>
        <row r="649">
          <cell r="C649" t="str">
            <v>I_117.89_АЭ</v>
          </cell>
          <cell r="D649" t="str">
            <v>Н</v>
          </cell>
          <cell r="E649">
            <v>2022</v>
          </cell>
          <cell r="F649">
            <v>2024</v>
          </cell>
          <cell r="G649">
            <v>2024</v>
          </cell>
          <cell r="H649" t="str">
            <v>нд</v>
          </cell>
          <cell r="I649" t="str">
            <v>нд</v>
          </cell>
          <cell r="J649" t="str">
            <v>нд</v>
          </cell>
          <cell r="K649" t="str">
            <v>нд</v>
          </cell>
          <cell r="L649" t="str">
            <v>нд</v>
          </cell>
          <cell r="M649" t="str">
            <v>нд</v>
          </cell>
          <cell r="N649" t="str">
            <v>нд</v>
          </cell>
          <cell r="O649">
            <v>0</v>
          </cell>
          <cell r="P649">
            <v>2.20397</v>
          </cell>
          <cell r="Q649">
            <v>2.7240799999999998</v>
          </cell>
          <cell r="R649">
            <v>2.20397</v>
          </cell>
          <cell r="S649">
            <v>3.0959500000000002</v>
          </cell>
          <cell r="T649">
            <v>1.70349529</v>
          </cell>
          <cell r="U649">
            <v>1.70349529</v>
          </cell>
          <cell r="V649">
            <v>1.70349529</v>
          </cell>
          <cell r="W649">
            <v>1.70349529</v>
          </cell>
          <cell r="X649">
            <v>1.70349529</v>
          </cell>
          <cell r="Y649">
            <v>0</v>
          </cell>
          <cell r="Z649">
            <v>0</v>
          </cell>
          <cell r="AA649">
            <v>0</v>
          </cell>
          <cell r="AB649">
            <v>0</v>
          </cell>
          <cell r="AC649">
            <v>0</v>
          </cell>
          <cell r="AD649">
            <v>0</v>
          </cell>
          <cell r="AE649">
            <v>0</v>
          </cell>
          <cell r="AF649">
            <v>0</v>
          </cell>
          <cell r="AG649">
            <v>0</v>
          </cell>
          <cell r="AH649">
            <v>0</v>
          </cell>
          <cell r="AI649">
            <v>0.03</v>
          </cell>
          <cell r="AJ649">
            <v>0</v>
          </cell>
          <cell r="AK649">
            <v>0</v>
          </cell>
          <cell r="AL649">
            <v>0.03</v>
          </cell>
          <cell r="AM649">
            <v>0</v>
          </cell>
          <cell r="AN649">
            <v>0.03</v>
          </cell>
        </row>
        <row r="650">
          <cell r="C650" t="str">
            <v>I_117.9_АЭ</v>
          </cell>
          <cell r="D650" t="str">
            <v>И</v>
          </cell>
          <cell r="E650">
            <v>2020</v>
          </cell>
          <cell r="F650">
            <v>2022</v>
          </cell>
          <cell r="G650">
            <v>2022</v>
          </cell>
          <cell r="H650" t="str">
            <v>нд</v>
          </cell>
          <cell r="I650" t="str">
            <v>нд</v>
          </cell>
          <cell r="J650" t="str">
            <v>нд</v>
          </cell>
          <cell r="K650">
            <v>0.34832235</v>
          </cell>
          <cell r="L650">
            <v>2.27862213</v>
          </cell>
          <cell r="M650">
            <v>44075</v>
          </cell>
          <cell r="N650" t="str">
            <v>нд</v>
          </cell>
          <cell r="O650">
            <v>2.7344149999999998E-2</v>
          </cell>
          <cell r="P650">
            <v>2.20397</v>
          </cell>
          <cell r="Q650">
            <v>2.6269399999999998</v>
          </cell>
          <cell r="R650">
            <v>2.20397</v>
          </cell>
          <cell r="S650">
            <v>2.7987600000000001</v>
          </cell>
          <cell r="T650">
            <v>1.6345637900000001</v>
          </cell>
          <cell r="U650">
            <v>2.0695490200000002</v>
          </cell>
          <cell r="V650">
            <v>1.6345637900000001</v>
          </cell>
          <cell r="W650">
            <v>1.6345637900000001</v>
          </cell>
          <cell r="X650">
            <v>2.0422048699999999</v>
          </cell>
          <cell r="Y650">
            <v>0.46558708999999998</v>
          </cell>
          <cell r="Z650">
            <v>0</v>
          </cell>
          <cell r="AA650">
            <v>0</v>
          </cell>
          <cell r="AB650">
            <v>0.46558708999999998</v>
          </cell>
          <cell r="AC650">
            <v>0</v>
          </cell>
          <cell r="AD650">
            <v>7.2500830000000002E-2</v>
          </cell>
          <cell r="AE650">
            <v>0</v>
          </cell>
          <cell r="AF650">
            <v>0</v>
          </cell>
          <cell r="AG650">
            <v>7.2500830000000002E-2</v>
          </cell>
          <cell r="AH650">
            <v>0</v>
          </cell>
          <cell r="AI650">
            <v>1.1689767</v>
          </cell>
          <cell r="AJ650">
            <v>0</v>
          </cell>
          <cell r="AK650">
            <v>0</v>
          </cell>
          <cell r="AL650">
            <v>1.1689767</v>
          </cell>
          <cell r="AM650">
            <v>0</v>
          </cell>
          <cell r="AN650">
            <v>1.9697040400000001</v>
          </cell>
        </row>
        <row r="651">
          <cell r="C651" t="str">
            <v>I_117.90_АЭ</v>
          </cell>
          <cell r="D651" t="str">
            <v>Н</v>
          </cell>
          <cell r="E651">
            <v>2022</v>
          </cell>
          <cell r="F651">
            <v>2024</v>
          </cell>
          <cell r="G651">
            <v>2024</v>
          </cell>
          <cell r="H651" t="str">
            <v>нд</v>
          </cell>
          <cell r="I651" t="str">
            <v>нд</v>
          </cell>
          <cell r="J651" t="str">
            <v>нд</v>
          </cell>
          <cell r="K651" t="str">
            <v>нд</v>
          </cell>
          <cell r="L651" t="str">
            <v>нд</v>
          </cell>
          <cell r="M651" t="str">
            <v>нд</v>
          </cell>
          <cell r="N651" t="str">
            <v>нд</v>
          </cell>
          <cell r="O651">
            <v>0</v>
          </cell>
          <cell r="P651">
            <v>2.20397</v>
          </cell>
          <cell r="Q651">
            <v>2.7240799999999998</v>
          </cell>
          <cell r="R651">
            <v>2.20397</v>
          </cell>
          <cell r="S651">
            <v>3.0959500000000002</v>
          </cell>
          <cell r="T651">
            <v>1.70349529</v>
          </cell>
          <cell r="U651">
            <v>1.70349529</v>
          </cell>
          <cell r="V651">
            <v>1.70349529</v>
          </cell>
          <cell r="W651">
            <v>1.70349529</v>
          </cell>
          <cell r="X651">
            <v>1.70349529</v>
          </cell>
          <cell r="Y651">
            <v>0</v>
          </cell>
          <cell r="Z651">
            <v>0</v>
          </cell>
          <cell r="AA651">
            <v>0</v>
          </cell>
          <cell r="AB651">
            <v>0</v>
          </cell>
          <cell r="AC651">
            <v>0</v>
          </cell>
          <cell r="AD651">
            <v>0</v>
          </cell>
          <cell r="AE651">
            <v>0</v>
          </cell>
          <cell r="AF651">
            <v>0</v>
          </cell>
          <cell r="AG651">
            <v>0</v>
          </cell>
          <cell r="AH651">
            <v>0</v>
          </cell>
          <cell r="AI651">
            <v>0.03</v>
          </cell>
          <cell r="AJ651">
            <v>0</v>
          </cell>
          <cell r="AK651">
            <v>0</v>
          </cell>
          <cell r="AL651">
            <v>0.03</v>
          </cell>
          <cell r="AM651">
            <v>0</v>
          </cell>
          <cell r="AN651">
            <v>0.03</v>
          </cell>
        </row>
        <row r="652">
          <cell r="C652" t="str">
            <v>I_117.91_АЭ</v>
          </cell>
          <cell r="D652" t="str">
            <v>Н</v>
          </cell>
          <cell r="E652">
            <v>2022</v>
          </cell>
          <cell r="F652">
            <v>2024</v>
          </cell>
          <cell r="G652">
            <v>2024</v>
          </cell>
          <cell r="H652" t="str">
            <v>нд</v>
          </cell>
          <cell r="I652" t="str">
            <v>нд</v>
          </cell>
          <cell r="J652" t="str">
            <v>нд</v>
          </cell>
          <cell r="K652" t="str">
            <v>нд</v>
          </cell>
          <cell r="L652" t="str">
            <v>нд</v>
          </cell>
          <cell r="M652" t="str">
            <v>нд</v>
          </cell>
          <cell r="N652" t="str">
            <v>нд</v>
          </cell>
          <cell r="O652">
            <v>0</v>
          </cell>
          <cell r="P652">
            <v>2.20397</v>
          </cell>
          <cell r="Q652">
            <v>2.7240799999999998</v>
          </cell>
          <cell r="R652">
            <v>2.20397</v>
          </cell>
          <cell r="S652">
            <v>3.0959500000000002</v>
          </cell>
          <cell r="T652">
            <v>1.70349529</v>
          </cell>
          <cell r="U652">
            <v>1.70349529</v>
          </cell>
          <cell r="V652">
            <v>1.70349529</v>
          </cell>
          <cell r="W652">
            <v>1.70349529</v>
          </cell>
          <cell r="X652">
            <v>1.70349529</v>
          </cell>
          <cell r="Y652">
            <v>0</v>
          </cell>
          <cell r="Z652">
            <v>0</v>
          </cell>
          <cell r="AA652">
            <v>0</v>
          </cell>
          <cell r="AB652">
            <v>0</v>
          </cell>
          <cell r="AC652">
            <v>0</v>
          </cell>
          <cell r="AD652">
            <v>0</v>
          </cell>
          <cell r="AE652">
            <v>0</v>
          </cell>
          <cell r="AF652">
            <v>0</v>
          </cell>
          <cell r="AG652">
            <v>0</v>
          </cell>
          <cell r="AH652">
            <v>0</v>
          </cell>
          <cell r="AI652">
            <v>0.03</v>
          </cell>
          <cell r="AJ652">
            <v>0</v>
          </cell>
          <cell r="AK652">
            <v>0</v>
          </cell>
          <cell r="AL652">
            <v>0.03</v>
          </cell>
          <cell r="AM652">
            <v>0</v>
          </cell>
          <cell r="AN652">
            <v>0.03</v>
          </cell>
        </row>
        <row r="653">
          <cell r="C653" t="str">
            <v>I_117.92_АЭ</v>
          </cell>
          <cell r="D653" t="str">
            <v>Н</v>
          </cell>
          <cell r="E653">
            <v>2022</v>
          </cell>
          <cell r="F653">
            <v>2024</v>
          </cell>
          <cell r="G653">
            <v>2024</v>
          </cell>
          <cell r="H653" t="str">
            <v>нд</v>
          </cell>
          <cell r="I653" t="str">
            <v>нд</v>
          </cell>
          <cell r="J653" t="str">
            <v>нд</v>
          </cell>
          <cell r="K653" t="str">
            <v>нд</v>
          </cell>
          <cell r="L653" t="str">
            <v>нд</v>
          </cell>
          <cell r="M653" t="str">
            <v>нд</v>
          </cell>
          <cell r="N653" t="str">
            <v>нд</v>
          </cell>
          <cell r="O653">
            <v>0</v>
          </cell>
          <cell r="P653">
            <v>2.20397</v>
          </cell>
          <cell r="Q653">
            <v>2.7240799999999998</v>
          </cell>
          <cell r="R653">
            <v>2.20397</v>
          </cell>
          <cell r="S653">
            <v>3.0959500000000002</v>
          </cell>
          <cell r="T653">
            <v>1.70349529</v>
          </cell>
          <cell r="U653">
            <v>1.70349529</v>
          </cell>
          <cell r="V653">
            <v>1.70349529</v>
          </cell>
          <cell r="W653">
            <v>1.70349529</v>
          </cell>
          <cell r="X653">
            <v>1.70349529</v>
          </cell>
          <cell r="Y653">
            <v>0</v>
          </cell>
          <cell r="Z653">
            <v>0</v>
          </cell>
          <cell r="AA653">
            <v>0</v>
          </cell>
          <cell r="AB653">
            <v>0</v>
          </cell>
          <cell r="AC653">
            <v>0</v>
          </cell>
          <cell r="AD653">
            <v>0</v>
          </cell>
          <cell r="AE653">
            <v>0</v>
          </cell>
          <cell r="AF653">
            <v>0</v>
          </cell>
          <cell r="AG653">
            <v>0</v>
          </cell>
          <cell r="AH653">
            <v>0</v>
          </cell>
          <cell r="AI653">
            <v>0.03</v>
          </cell>
          <cell r="AJ653">
            <v>0</v>
          </cell>
          <cell r="AK653">
            <v>0</v>
          </cell>
          <cell r="AL653">
            <v>0.03</v>
          </cell>
          <cell r="AM653">
            <v>0</v>
          </cell>
          <cell r="AN653">
            <v>0.03</v>
          </cell>
        </row>
        <row r="654">
          <cell r="C654" t="str">
            <v>I_117.95_АЭ</v>
          </cell>
          <cell r="D654" t="str">
            <v>И</v>
          </cell>
          <cell r="E654">
            <v>2019</v>
          </cell>
          <cell r="F654">
            <v>2022</v>
          </cell>
          <cell r="G654">
            <v>2022</v>
          </cell>
          <cell r="H654" t="str">
            <v>нд</v>
          </cell>
          <cell r="I654" t="str">
            <v>нд</v>
          </cell>
          <cell r="J654" t="str">
            <v>нд</v>
          </cell>
          <cell r="K654">
            <v>0.45063051999999998</v>
          </cell>
          <cell r="L654">
            <v>2.37340185</v>
          </cell>
          <cell r="M654">
            <v>43862</v>
          </cell>
          <cell r="N654" t="str">
            <v>нд</v>
          </cell>
          <cell r="O654">
            <v>2.3E-2</v>
          </cell>
          <cell r="P654">
            <v>2.20397</v>
          </cell>
          <cell r="Q654">
            <v>2.5360900000000002</v>
          </cell>
          <cell r="R654">
            <v>2.20397</v>
          </cell>
          <cell r="S654">
            <v>2.7994599999999998</v>
          </cell>
          <cell r="T654">
            <v>1.56904474</v>
          </cell>
          <cell r="U654">
            <v>2.0667531100000001</v>
          </cell>
          <cell r="V654">
            <v>1.5460447399999999</v>
          </cell>
          <cell r="W654">
            <v>1.5460447399999999</v>
          </cell>
          <cell r="X654">
            <v>2.0437531099999999</v>
          </cell>
          <cell r="Y654">
            <v>0.44316536000000001</v>
          </cell>
          <cell r="Z654">
            <v>0</v>
          </cell>
          <cell r="AA654">
            <v>0</v>
          </cell>
          <cell r="AB654">
            <v>0.44316536000000001</v>
          </cell>
          <cell r="AC654">
            <v>0</v>
          </cell>
          <cell r="AD654">
            <v>4.1633900000000001E-2</v>
          </cell>
          <cell r="AE654">
            <v>0</v>
          </cell>
          <cell r="AF654">
            <v>0</v>
          </cell>
          <cell r="AG654">
            <v>4.1633900000000001E-2</v>
          </cell>
          <cell r="AH654">
            <v>0</v>
          </cell>
          <cell r="AI654">
            <v>1.1028793800000001</v>
          </cell>
          <cell r="AJ654">
            <v>0</v>
          </cell>
          <cell r="AK654">
            <v>0</v>
          </cell>
          <cell r="AL654">
            <v>1.1028793800000001</v>
          </cell>
          <cell r="AM654">
            <v>0</v>
          </cell>
          <cell r="AN654">
            <v>2.00211921</v>
          </cell>
        </row>
        <row r="655">
          <cell r="C655" t="str">
            <v>I_117.96_АЭ</v>
          </cell>
          <cell r="D655" t="str">
            <v>И</v>
          </cell>
          <cell r="E655">
            <v>2019</v>
          </cell>
          <cell r="F655">
            <v>2022</v>
          </cell>
          <cell r="G655">
            <v>2022</v>
          </cell>
          <cell r="H655" t="str">
            <v>нд</v>
          </cell>
          <cell r="I655" t="str">
            <v>нд</v>
          </cell>
          <cell r="J655" t="str">
            <v>нд</v>
          </cell>
          <cell r="K655">
            <v>0.51219068000000001</v>
          </cell>
          <cell r="L655">
            <v>2.74435099</v>
          </cell>
          <cell r="M655">
            <v>43862</v>
          </cell>
          <cell r="N655" t="str">
            <v>нд</v>
          </cell>
          <cell r="O655">
            <v>2.4E-2</v>
          </cell>
          <cell r="P655">
            <v>2.20397</v>
          </cell>
          <cell r="Q655">
            <v>2.5360900000000002</v>
          </cell>
          <cell r="R655">
            <v>2.20397</v>
          </cell>
          <cell r="S655">
            <v>2.8052800000000002</v>
          </cell>
          <cell r="T655">
            <v>1.56904474</v>
          </cell>
          <cell r="U655">
            <v>2.5127304499999998</v>
          </cell>
          <cell r="V655">
            <v>1.54504474</v>
          </cell>
          <cell r="W655">
            <v>1.54504474</v>
          </cell>
          <cell r="X655">
            <v>2.4887304499999998</v>
          </cell>
          <cell r="Y655">
            <v>0.44282036000000002</v>
          </cell>
          <cell r="Z655">
            <v>0</v>
          </cell>
          <cell r="AA655">
            <v>0</v>
          </cell>
          <cell r="AB655">
            <v>0.44282036000000002</v>
          </cell>
          <cell r="AC655">
            <v>0</v>
          </cell>
          <cell r="AD655">
            <v>5.0951650000000001E-2</v>
          </cell>
          <cell r="AE655">
            <v>0</v>
          </cell>
          <cell r="AF655">
            <v>0</v>
          </cell>
          <cell r="AG655">
            <v>5.0951650000000001E-2</v>
          </cell>
          <cell r="AH655">
            <v>0</v>
          </cell>
          <cell r="AI655">
            <v>1.10222438</v>
          </cell>
          <cell r="AJ655">
            <v>0</v>
          </cell>
          <cell r="AK655">
            <v>0</v>
          </cell>
          <cell r="AL655">
            <v>1.10222438</v>
          </cell>
          <cell r="AM655">
            <v>0</v>
          </cell>
          <cell r="AN655">
            <v>2.4377787999999998</v>
          </cell>
        </row>
        <row r="656">
          <cell r="C656" t="str">
            <v>I_117.97_АЭ</v>
          </cell>
          <cell r="D656" t="str">
            <v>И</v>
          </cell>
          <cell r="E656">
            <v>2019</v>
          </cell>
          <cell r="F656">
            <v>2022</v>
          </cell>
          <cell r="G656">
            <v>2022</v>
          </cell>
          <cell r="H656" t="str">
            <v>нд</v>
          </cell>
          <cell r="I656" t="str">
            <v>нд</v>
          </cell>
          <cell r="J656" t="str">
            <v>нд</v>
          </cell>
          <cell r="K656">
            <v>0.51700221000000002</v>
          </cell>
          <cell r="L656">
            <v>2.7839987000000002</v>
          </cell>
          <cell r="M656">
            <v>43862</v>
          </cell>
          <cell r="N656" t="str">
            <v>нд</v>
          </cell>
          <cell r="O656">
            <v>2.4E-2</v>
          </cell>
          <cell r="P656">
            <v>2.20397</v>
          </cell>
          <cell r="Q656">
            <v>2.5360900000000002</v>
          </cell>
          <cell r="R656">
            <v>2.20397</v>
          </cell>
          <cell r="S656">
            <v>2.8054999999999999</v>
          </cell>
          <cell r="T656">
            <v>1.56904474</v>
          </cell>
          <cell r="U656">
            <v>2.5415484500000001</v>
          </cell>
          <cell r="V656">
            <v>1.54504474</v>
          </cell>
          <cell r="W656">
            <v>1.54504474</v>
          </cell>
          <cell r="X656">
            <v>2.51754845</v>
          </cell>
          <cell r="Y656">
            <v>0.44282036000000002</v>
          </cell>
          <cell r="Z656">
            <v>0</v>
          </cell>
          <cell r="AA656">
            <v>0</v>
          </cell>
          <cell r="AB656">
            <v>0.44282036000000002</v>
          </cell>
          <cell r="AC656">
            <v>0</v>
          </cell>
          <cell r="AD656">
            <v>5.1636590000000003E-2</v>
          </cell>
          <cell r="AE656">
            <v>0</v>
          </cell>
          <cell r="AF656">
            <v>0</v>
          </cell>
          <cell r="AG656">
            <v>5.1636590000000003E-2</v>
          </cell>
          <cell r="AH656">
            <v>0</v>
          </cell>
          <cell r="AI656">
            <v>1.10222438</v>
          </cell>
          <cell r="AJ656">
            <v>0</v>
          </cell>
          <cell r="AK656">
            <v>0</v>
          </cell>
          <cell r="AL656">
            <v>1.10222438</v>
          </cell>
          <cell r="AM656">
            <v>0</v>
          </cell>
          <cell r="AN656">
            <v>2.4659118599999998</v>
          </cell>
        </row>
        <row r="657">
          <cell r="C657" t="str">
            <v>I_117.98_АЭ</v>
          </cell>
          <cell r="D657" t="str">
            <v>И</v>
          </cell>
          <cell r="E657">
            <v>2019</v>
          </cell>
          <cell r="F657">
            <v>2022</v>
          </cell>
          <cell r="G657">
            <v>2022</v>
          </cell>
          <cell r="H657" t="str">
            <v>нд</v>
          </cell>
          <cell r="I657" t="str">
            <v>нд</v>
          </cell>
          <cell r="J657" t="str">
            <v>нд</v>
          </cell>
          <cell r="K657">
            <v>0.51093748000000005</v>
          </cell>
          <cell r="L657">
            <v>2.7339804499999998</v>
          </cell>
          <cell r="M657">
            <v>43862</v>
          </cell>
          <cell r="N657" t="str">
            <v>нд</v>
          </cell>
          <cell r="O657">
            <v>2.4E-2</v>
          </cell>
          <cell r="P657">
            <v>2.20397</v>
          </cell>
          <cell r="Q657">
            <v>2.5360900000000002</v>
          </cell>
          <cell r="R657">
            <v>2.20397</v>
          </cell>
          <cell r="S657">
            <v>2.8049400000000002</v>
          </cell>
          <cell r="T657">
            <v>1.56904474</v>
          </cell>
          <cell r="U657">
            <v>2.4890681799999999</v>
          </cell>
          <cell r="V657">
            <v>1.54504474</v>
          </cell>
          <cell r="W657">
            <v>1.54504474</v>
          </cell>
          <cell r="X657">
            <v>2.4650681799999998</v>
          </cell>
          <cell r="Y657">
            <v>0.44282036000000002</v>
          </cell>
          <cell r="Z657">
            <v>0</v>
          </cell>
          <cell r="AA657">
            <v>0</v>
          </cell>
          <cell r="AB657">
            <v>0.44282036000000002</v>
          </cell>
          <cell r="AC657">
            <v>0</v>
          </cell>
          <cell r="AD657">
            <v>5.046635E-2</v>
          </cell>
          <cell r="AE657">
            <v>0</v>
          </cell>
          <cell r="AF657">
            <v>0</v>
          </cell>
          <cell r="AG657">
            <v>5.046635E-2</v>
          </cell>
          <cell r="AH657">
            <v>0</v>
          </cell>
          <cell r="AI657">
            <v>1.10222438</v>
          </cell>
          <cell r="AJ657">
            <v>0</v>
          </cell>
          <cell r="AK657">
            <v>0</v>
          </cell>
          <cell r="AL657">
            <v>1.10222438</v>
          </cell>
          <cell r="AM657">
            <v>0</v>
          </cell>
          <cell r="AN657">
            <v>2.4146018300000001</v>
          </cell>
        </row>
        <row r="658">
          <cell r="C658" t="str">
            <v>I_117.99_АЭ</v>
          </cell>
          <cell r="D658" t="str">
            <v>И</v>
          </cell>
          <cell r="E658">
            <v>2019</v>
          </cell>
          <cell r="F658">
            <v>2022</v>
          </cell>
          <cell r="G658">
            <v>2022</v>
          </cell>
          <cell r="H658" t="str">
            <v>нд</v>
          </cell>
          <cell r="I658" t="str">
            <v>нд</v>
          </cell>
          <cell r="J658" t="str">
            <v>нд</v>
          </cell>
          <cell r="K658">
            <v>0.52401226999999995</v>
          </cell>
          <cell r="L658">
            <v>2.84188522</v>
          </cell>
          <cell r="M658">
            <v>43862</v>
          </cell>
          <cell r="N658" t="str">
            <v>нд</v>
          </cell>
          <cell r="O658">
            <v>2.4E-2</v>
          </cell>
          <cell r="P658">
            <v>2.20397</v>
          </cell>
          <cell r="Q658">
            <v>2.5360900000000002</v>
          </cell>
          <cell r="R658">
            <v>2.20397</v>
          </cell>
          <cell r="S658">
            <v>2.8062299999999998</v>
          </cell>
          <cell r="T658">
            <v>1.56904474</v>
          </cell>
          <cell r="U658">
            <v>2.6108306300000002</v>
          </cell>
          <cell r="V658">
            <v>1.54504474</v>
          </cell>
          <cell r="W658">
            <v>1.54504474</v>
          </cell>
          <cell r="X658">
            <v>2.5868306300000001</v>
          </cell>
          <cell r="Y658">
            <v>0.44282036000000002</v>
          </cell>
          <cell r="Z658">
            <v>0</v>
          </cell>
          <cell r="AA658">
            <v>0</v>
          </cell>
          <cell r="AB658">
            <v>0.44282036000000002</v>
          </cell>
          <cell r="AC658">
            <v>0</v>
          </cell>
          <cell r="AD658">
            <v>5.3050449999999999E-2</v>
          </cell>
          <cell r="AE658">
            <v>0</v>
          </cell>
          <cell r="AF658">
            <v>0</v>
          </cell>
          <cell r="AG658">
            <v>5.3050449999999999E-2</v>
          </cell>
          <cell r="AH658">
            <v>0</v>
          </cell>
          <cell r="AI658">
            <v>1.10222438</v>
          </cell>
          <cell r="AJ658">
            <v>0</v>
          </cell>
          <cell r="AK658">
            <v>0</v>
          </cell>
          <cell r="AL658">
            <v>1.10222438</v>
          </cell>
          <cell r="AM658">
            <v>0</v>
          </cell>
          <cell r="AN658">
            <v>2.5337801799999999</v>
          </cell>
        </row>
        <row r="659">
          <cell r="C659" t="str">
            <v>J_117.154_АЭ</v>
          </cell>
          <cell r="D659" t="str">
            <v>Н</v>
          </cell>
          <cell r="E659">
            <v>2023</v>
          </cell>
          <cell r="F659">
            <v>2025</v>
          </cell>
          <cell r="G659">
            <v>2026</v>
          </cell>
          <cell r="H659" t="str">
            <v>нд</v>
          </cell>
          <cell r="I659" t="str">
            <v>нд</v>
          </cell>
          <cell r="J659" t="str">
            <v>нд</v>
          </cell>
          <cell r="K659" t="str">
            <v>нд</v>
          </cell>
          <cell r="L659" t="str">
            <v>нд</v>
          </cell>
          <cell r="M659" t="str">
            <v>нд</v>
          </cell>
          <cell r="N659" t="str">
            <v>нд</v>
          </cell>
          <cell r="O659">
            <v>0</v>
          </cell>
          <cell r="P659">
            <v>2.20397</v>
          </cell>
          <cell r="Q659">
            <v>2.9830899999999998</v>
          </cell>
          <cell r="R659">
            <v>2.20397</v>
          </cell>
          <cell r="S659">
            <v>3.3995600000000001</v>
          </cell>
          <cell r="T659">
            <v>2.8</v>
          </cell>
          <cell r="U659">
            <v>2.9154910599999999</v>
          </cell>
          <cell r="V659">
            <v>2.8</v>
          </cell>
          <cell r="W659">
            <v>2.8</v>
          </cell>
          <cell r="X659">
            <v>2.9154910599999999</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row>
        <row r="660">
          <cell r="C660" t="str">
            <v>J_117.155_АЭ</v>
          </cell>
          <cell r="D660" t="str">
            <v>Н</v>
          </cell>
          <cell r="E660">
            <v>2023</v>
          </cell>
          <cell r="F660">
            <v>2025</v>
          </cell>
          <cell r="G660">
            <v>2026</v>
          </cell>
          <cell r="H660" t="str">
            <v>нд</v>
          </cell>
          <cell r="I660" t="str">
            <v>нд</v>
          </cell>
          <cell r="J660" t="str">
            <v>нд</v>
          </cell>
          <cell r="K660" t="str">
            <v>нд</v>
          </cell>
          <cell r="L660" t="str">
            <v>нд</v>
          </cell>
          <cell r="M660" t="str">
            <v>нд</v>
          </cell>
          <cell r="N660" t="str">
            <v>нд</v>
          </cell>
          <cell r="O660">
            <v>0</v>
          </cell>
          <cell r="P660">
            <v>2.20397</v>
          </cell>
          <cell r="Q660">
            <v>2.9830899999999998</v>
          </cell>
          <cell r="R660">
            <v>2.20397</v>
          </cell>
          <cell r="S660">
            <v>3.3995600000000001</v>
          </cell>
          <cell r="T660">
            <v>2.8</v>
          </cell>
          <cell r="U660">
            <v>2.9154910599999999</v>
          </cell>
          <cell r="V660">
            <v>2.8</v>
          </cell>
          <cell r="W660">
            <v>2.8</v>
          </cell>
          <cell r="X660">
            <v>2.9154910599999999</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row>
        <row r="661">
          <cell r="C661" t="str">
            <v>J_117.156_АЭ</v>
          </cell>
          <cell r="D661" t="str">
            <v>Н</v>
          </cell>
          <cell r="E661">
            <v>2023</v>
          </cell>
          <cell r="F661">
            <v>2025</v>
          </cell>
          <cell r="G661">
            <v>2026</v>
          </cell>
          <cell r="H661" t="str">
            <v>нд</v>
          </cell>
          <cell r="I661" t="str">
            <v>нд</v>
          </cell>
          <cell r="J661" t="str">
            <v>нд</v>
          </cell>
          <cell r="K661" t="str">
            <v>нд</v>
          </cell>
          <cell r="L661" t="str">
            <v>нд</v>
          </cell>
          <cell r="M661" t="str">
            <v>нд</v>
          </cell>
          <cell r="N661" t="str">
            <v>нд</v>
          </cell>
          <cell r="O661">
            <v>0</v>
          </cell>
          <cell r="P661">
            <v>2.20397</v>
          </cell>
          <cell r="Q661">
            <v>2.9830899999999998</v>
          </cell>
          <cell r="R661">
            <v>2.20397</v>
          </cell>
          <cell r="S661">
            <v>3.3995600000000001</v>
          </cell>
          <cell r="T661">
            <v>2.8</v>
          </cell>
          <cell r="U661">
            <v>2.9154910599999999</v>
          </cell>
          <cell r="V661">
            <v>2.8</v>
          </cell>
          <cell r="W661">
            <v>2.8</v>
          </cell>
          <cell r="X661">
            <v>2.9154910599999999</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row>
        <row r="662">
          <cell r="C662" t="str">
            <v>J_117.157_АЭ</v>
          </cell>
          <cell r="D662" t="str">
            <v>Н</v>
          </cell>
          <cell r="E662">
            <v>2023</v>
          </cell>
          <cell r="F662">
            <v>2025</v>
          </cell>
          <cell r="G662">
            <v>2026</v>
          </cell>
          <cell r="H662" t="str">
            <v>нд</v>
          </cell>
          <cell r="I662" t="str">
            <v>нд</v>
          </cell>
          <cell r="J662" t="str">
            <v>нд</v>
          </cell>
          <cell r="K662" t="str">
            <v>нд</v>
          </cell>
          <cell r="L662" t="str">
            <v>нд</v>
          </cell>
          <cell r="M662" t="str">
            <v>нд</v>
          </cell>
          <cell r="N662" t="str">
            <v>нд</v>
          </cell>
          <cell r="O662">
            <v>0</v>
          </cell>
          <cell r="P662">
            <v>2.20397</v>
          </cell>
          <cell r="Q662">
            <v>2.9830899999999998</v>
          </cell>
          <cell r="R662">
            <v>2.20397</v>
          </cell>
          <cell r="S662">
            <v>3.3995600000000001</v>
          </cell>
          <cell r="T662">
            <v>2.8</v>
          </cell>
          <cell r="U662">
            <v>2.9154910599999999</v>
          </cell>
          <cell r="V662">
            <v>2.8</v>
          </cell>
          <cell r="W662">
            <v>2.8</v>
          </cell>
          <cell r="X662">
            <v>2.9154910599999999</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row>
        <row r="663">
          <cell r="C663" t="str">
            <v>J_117.158_АЭ</v>
          </cell>
          <cell r="D663" t="str">
            <v>Н</v>
          </cell>
          <cell r="E663">
            <v>2023</v>
          </cell>
          <cell r="F663">
            <v>2025</v>
          </cell>
          <cell r="G663">
            <v>2026</v>
          </cell>
          <cell r="H663" t="str">
            <v>нд</v>
          </cell>
          <cell r="I663" t="str">
            <v>нд</v>
          </cell>
          <cell r="J663" t="str">
            <v>нд</v>
          </cell>
          <cell r="K663" t="str">
            <v>нд</v>
          </cell>
          <cell r="L663" t="str">
            <v>нд</v>
          </cell>
          <cell r="M663" t="str">
            <v>нд</v>
          </cell>
          <cell r="N663" t="str">
            <v>нд</v>
          </cell>
          <cell r="O663">
            <v>0</v>
          </cell>
          <cell r="P663">
            <v>2.20397</v>
          </cell>
          <cell r="Q663">
            <v>2.9830899999999998</v>
          </cell>
          <cell r="R663">
            <v>2.20397</v>
          </cell>
          <cell r="S663">
            <v>3.3995600000000001</v>
          </cell>
          <cell r="T663">
            <v>2.8</v>
          </cell>
          <cell r="U663">
            <v>2.9154910599999999</v>
          </cell>
          <cell r="V663">
            <v>2.8</v>
          </cell>
          <cell r="W663">
            <v>2.8</v>
          </cell>
          <cell r="X663">
            <v>2.9154910599999999</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row>
        <row r="664">
          <cell r="C664" t="str">
            <v>J_117.159_АЭ</v>
          </cell>
          <cell r="D664" t="str">
            <v>Н</v>
          </cell>
          <cell r="E664">
            <v>2023</v>
          </cell>
          <cell r="F664">
            <v>2025</v>
          </cell>
          <cell r="G664">
            <v>2026</v>
          </cell>
          <cell r="H664" t="str">
            <v>нд</v>
          </cell>
          <cell r="I664" t="str">
            <v>нд</v>
          </cell>
          <cell r="J664" t="str">
            <v>нд</v>
          </cell>
          <cell r="K664" t="str">
            <v>нд</v>
          </cell>
          <cell r="L664" t="str">
            <v>нд</v>
          </cell>
          <cell r="M664" t="str">
            <v>нд</v>
          </cell>
          <cell r="N664" t="str">
            <v>нд</v>
          </cell>
          <cell r="O664">
            <v>0</v>
          </cell>
          <cell r="P664">
            <v>2.20397</v>
          </cell>
          <cell r="Q664">
            <v>2.9830899999999998</v>
          </cell>
          <cell r="R664">
            <v>2.20397</v>
          </cell>
          <cell r="S664">
            <v>3.3752399999999998</v>
          </cell>
          <cell r="T664">
            <v>2.8</v>
          </cell>
          <cell r="U664">
            <v>2.9154910599999999</v>
          </cell>
          <cell r="V664">
            <v>2.8</v>
          </cell>
          <cell r="W664">
            <v>2.8</v>
          </cell>
          <cell r="X664">
            <v>2.9154910599999999</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row>
        <row r="665">
          <cell r="C665" t="str">
            <v>J_117.160_АЭ</v>
          </cell>
          <cell r="D665" t="str">
            <v>Н</v>
          </cell>
          <cell r="E665">
            <v>2023</v>
          </cell>
          <cell r="F665">
            <v>2025</v>
          </cell>
          <cell r="G665">
            <v>2026</v>
          </cell>
          <cell r="H665" t="str">
            <v>нд</v>
          </cell>
          <cell r="I665" t="str">
            <v>нд</v>
          </cell>
          <cell r="J665" t="str">
            <v>нд</v>
          </cell>
          <cell r="K665" t="str">
            <v>нд</v>
          </cell>
          <cell r="L665" t="str">
            <v>нд</v>
          </cell>
          <cell r="M665" t="str">
            <v>нд</v>
          </cell>
          <cell r="N665" t="str">
            <v>нд</v>
          </cell>
          <cell r="O665">
            <v>0</v>
          </cell>
          <cell r="P665">
            <v>2.20397</v>
          </cell>
          <cell r="Q665">
            <v>2.9830899999999998</v>
          </cell>
          <cell r="R665">
            <v>2.20397</v>
          </cell>
          <cell r="S665">
            <v>3.24885</v>
          </cell>
          <cell r="T665">
            <v>2.8</v>
          </cell>
          <cell r="U665">
            <v>2.9154910599999999</v>
          </cell>
          <cell r="V665">
            <v>2.8</v>
          </cell>
          <cell r="W665">
            <v>2.8</v>
          </cell>
          <cell r="X665">
            <v>2.9154910599999999</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row>
        <row r="666">
          <cell r="C666" t="str">
            <v>J_117.161_АЭ</v>
          </cell>
          <cell r="D666" t="str">
            <v>Н</v>
          </cell>
          <cell r="E666">
            <v>2023</v>
          </cell>
          <cell r="F666">
            <v>2025</v>
          </cell>
          <cell r="G666">
            <v>2026</v>
          </cell>
          <cell r="H666" t="str">
            <v>нд</v>
          </cell>
          <cell r="I666" t="str">
            <v>нд</v>
          </cell>
          <cell r="J666" t="str">
            <v>нд</v>
          </cell>
          <cell r="K666" t="str">
            <v>нд</v>
          </cell>
          <cell r="L666" t="str">
            <v>нд</v>
          </cell>
          <cell r="M666" t="str">
            <v>нд</v>
          </cell>
          <cell r="N666" t="str">
            <v>нд</v>
          </cell>
          <cell r="O666">
            <v>0</v>
          </cell>
          <cell r="P666">
            <v>2.20397</v>
          </cell>
          <cell r="Q666">
            <v>2.9830899999999998</v>
          </cell>
          <cell r="R666">
            <v>2.20397</v>
          </cell>
          <cell r="S666">
            <v>3.3995600000000001</v>
          </cell>
          <cell r="T666">
            <v>2.8</v>
          </cell>
          <cell r="U666">
            <v>2.9154910599999999</v>
          </cell>
          <cell r="V666">
            <v>2.8</v>
          </cell>
          <cell r="W666">
            <v>2.8</v>
          </cell>
          <cell r="X666">
            <v>2.9154910599999999</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row>
        <row r="667">
          <cell r="C667" t="str">
            <v>J_117.163_АЭ</v>
          </cell>
          <cell r="D667" t="str">
            <v>Н</v>
          </cell>
          <cell r="E667">
            <v>2023</v>
          </cell>
          <cell r="F667">
            <v>2025</v>
          </cell>
          <cell r="G667">
            <v>2026</v>
          </cell>
          <cell r="H667" t="str">
            <v>нд</v>
          </cell>
          <cell r="I667" t="str">
            <v>нд</v>
          </cell>
          <cell r="J667" t="str">
            <v>нд</v>
          </cell>
          <cell r="K667" t="str">
            <v>нд</v>
          </cell>
          <cell r="L667" t="str">
            <v>нд</v>
          </cell>
          <cell r="M667" t="str">
            <v>нд</v>
          </cell>
          <cell r="N667" t="str">
            <v>нд</v>
          </cell>
          <cell r="O667">
            <v>0</v>
          </cell>
          <cell r="P667">
            <v>2.20397</v>
          </cell>
          <cell r="Q667">
            <v>2.9830899999999998</v>
          </cell>
          <cell r="R667">
            <v>2.20397</v>
          </cell>
          <cell r="S667">
            <v>3.3995600000000001</v>
          </cell>
          <cell r="T667">
            <v>2.8</v>
          </cell>
          <cell r="U667">
            <v>2.9154910599999999</v>
          </cell>
          <cell r="V667">
            <v>2.8</v>
          </cell>
          <cell r="W667">
            <v>2.8</v>
          </cell>
          <cell r="X667">
            <v>2.9154910599999999</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row>
        <row r="668">
          <cell r="C668" t="str">
            <v>J_117.167_АЭ</v>
          </cell>
          <cell r="D668" t="str">
            <v>Н</v>
          </cell>
          <cell r="E668">
            <v>2023</v>
          </cell>
          <cell r="F668">
            <v>2025</v>
          </cell>
          <cell r="G668">
            <v>2026</v>
          </cell>
          <cell r="H668" t="str">
            <v>нд</v>
          </cell>
          <cell r="I668" t="str">
            <v>нд</v>
          </cell>
          <cell r="J668" t="str">
            <v>нд</v>
          </cell>
          <cell r="K668" t="str">
            <v>нд</v>
          </cell>
          <cell r="L668" t="str">
            <v>нд</v>
          </cell>
          <cell r="M668" t="str">
            <v>нд</v>
          </cell>
          <cell r="N668" t="str">
            <v>нд</v>
          </cell>
          <cell r="O668">
            <v>0</v>
          </cell>
          <cell r="P668">
            <v>2.20397</v>
          </cell>
          <cell r="Q668">
            <v>2.9830899999999998</v>
          </cell>
          <cell r="R668">
            <v>2.20397</v>
          </cell>
          <cell r="S668">
            <v>3.3995600000000001</v>
          </cell>
          <cell r="T668">
            <v>2.8</v>
          </cell>
          <cell r="U668">
            <v>2.9154910599999999</v>
          </cell>
          <cell r="V668">
            <v>2.8</v>
          </cell>
          <cell r="W668">
            <v>2.8</v>
          </cell>
          <cell r="X668">
            <v>2.9154910599999999</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row>
        <row r="669">
          <cell r="C669" t="str">
            <v>J_117.168_АЭ</v>
          </cell>
          <cell r="D669" t="str">
            <v>Н</v>
          </cell>
          <cell r="E669">
            <v>2023</v>
          </cell>
          <cell r="F669">
            <v>2025</v>
          </cell>
          <cell r="G669">
            <v>2026</v>
          </cell>
          <cell r="H669" t="str">
            <v>нд</v>
          </cell>
          <cell r="I669" t="str">
            <v>нд</v>
          </cell>
          <cell r="J669" t="str">
            <v>нд</v>
          </cell>
          <cell r="K669" t="str">
            <v>нд</v>
          </cell>
          <cell r="L669" t="str">
            <v>нд</v>
          </cell>
          <cell r="M669" t="str">
            <v>нд</v>
          </cell>
          <cell r="N669" t="str">
            <v>нд</v>
          </cell>
          <cell r="O669">
            <v>0</v>
          </cell>
          <cell r="P669">
            <v>2.20397</v>
          </cell>
          <cell r="Q669">
            <v>2.9830899999999998</v>
          </cell>
          <cell r="R669">
            <v>2.20397</v>
          </cell>
          <cell r="S669">
            <v>3.3995600000000001</v>
          </cell>
          <cell r="T669">
            <v>2.8</v>
          </cell>
          <cell r="U669">
            <v>2.9154910599999999</v>
          </cell>
          <cell r="V669">
            <v>2.8</v>
          </cell>
          <cell r="W669">
            <v>2.8</v>
          </cell>
          <cell r="X669">
            <v>2.9154910599999999</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row>
        <row r="670">
          <cell r="C670" t="str">
            <v>Г</v>
          </cell>
          <cell r="D670" t="str">
            <v>нд</v>
          </cell>
          <cell r="E670" t="str">
            <v>нд</v>
          </cell>
          <cell r="F670" t="str">
            <v>нд</v>
          </cell>
          <cell r="G670" t="str">
            <v>нд</v>
          </cell>
          <cell r="H670">
            <v>159.96969916400002</v>
          </cell>
          <cell r="I670">
            <v>1338.839203366</v>
          </cell>
          <cell r="J670" t="str">
            <v>нд</v>
          </cell>
          <cell r="K670">
            <v>183.41515516400003</v>
          </cell>
          <cell r="L670">
            <v>1498.2336703660001</v>
          </cell>
          <cell r="M670" t="str">
            <v>нд</v>
          </cell>
          <cell r="N670">
            <v>141.20010029000002</v>
          </cell>
          <cell r="O670">
            <v>2418.3841885099141</v>
          </cell>
          <cell r="P670">
            <v>9673.5922899999987</v>
          </cell>
          <cell r="Q670">
            <v>12822.909799999998</v>
          </cell>
          <cell r="R670">
            <v>8216.1677799999979</v>
          </cell>
          <cell r="S670">
            <v>11272.811610000001</v>
          </cell>
          <cell r="T670">
            <v>9544.2753402399994</v>
          </cell>
          <cell r="U670">
            <v>9611.2889020658968</v>
          </cell>
          <cell r="V670">
            <v>7385.3370184899995</v>
          </cell>
          <cell r="W670">
            <v>7385.3370184899995</v>
          </cell>
          <cell r="X670">
            <v>7192.9047135499995</v>
          </cell>
          <cell r="Y670">
            <v>865.90497492999998</v>
          </cell>
          <cell r="Z670">
            <v>0</v>
          </cell>
          <cell r="AA670">
            <v>0</v>
          </cell>
          <cell r="AB670">
            <v>394.46969044999997</v>
          </cell>
          <cell r="AC670">
            <v>471.43528447999995</v>
          </cell>
          <cell r="AD670">
            <v>1040.6306392299998</v>
          </cell>
          <cell r="AE670">
            <v>0</v>
          </cell>
          <cell r="AF670">
            <v>0</v>
          </cell>
          <cell r="AG670">
            <v>293.79804752000001</v>
          </cell>
          <cell r="AH670">
            <v>746.83259170999975</v>
          </cell>
          <cell r="AI670">
            <v>754.05201991000001</v>
          </cell>
          <cell r="AJ670">
            <v>0</v>
          </cell>
          <cell r="AK670">
            <v>0</v>
          </cell>
          <cell r="AL670">
            <v>393.80962293000005</v>
          </cell>
          <cell r="AM670">
            <v>360.24239697999997</v>
          </cell>
          <cell r="AN670">
            <v>461.71682539800003</v>
          </cell>
        </row>
        <row r="671">
          <cell r="C671" t="str">
            <v>Г</v>
          </cell>
          <cell r="D671" t="str">
            <v>нд</v>
          </cell>
          <cell r="E671" t="str">
            <v>нд</v>
          </cell>
          <cell r="F671" t="str">
            <v>нд</v>
          </cell>
          <cell r="G671" t="str">
            <v>нд</v>
          </cell>
          <cell r="H671" t="str">
            <v>нд</v>
          </cell>
          <cell r="I671" t="str">
            <v>нд</v>
          </cell>
          <cell r="J671" t="str">
            <v>нд</v>
          </cell>
          <cell r="K671">
            <v>0.74566299999999996</v>
          </cell>
          <cell r="L671">
            <v>4.3726560000000001</v>
          </cell>
          <cell r="M671" t="str">
            <v>нд</v>
          </cell>
          <cell r="N671">
            <v>141.20010029000002</v>
          </cell>
          <cell r="O671">
            <v>1593.2807740979999</v>
          </cell>
          <cell r="P671">
            <v>156.41828000000004</v>
          </cell>
          <cell r="Q671">
            <v>189.94910999999999</v>
          </cell>
          <cell r="R671">
            <v>271.79612000000003</v>
          </cell>
          <cell r="S671">
            <v>337.05403000000001</v>
          </cell>
          <cell r="T671">
            <v>2959.3557176400004</v>
          </cell>
          <cell r="U671">
            <v>3255.3552743979999</v>
          </cell>
          <cell r="V671">
            <v>1558.6750358099998</v>
          </cell>
          <cell r="W671">
            <v>1558.6750358099998</v>
          </cell>
          <cell r="X671">
            <v>1662.0745002999997</v>
          </cell>
          <cell r="Y671">
            <v>130.87172984</v>
          </cell>
          <cell r="Z671">
            <v>0</v>
          </cell>
          <cell r="AA671">
            <v>0</v>
          </cell>
          <cell r="AB671">
            <v>57.491476930000005</v>
          </cell>
          <cell r="AC671">
            <v>73.380252909999996</v>
          </cell>
          <cell r="AD671">
            <v>302.02868797535621</v>
          </cell>
          <cell r="AE671">
            <v>0</v>
          </cell>
          <cell r="AF671">
            <v>0</v>
          </cell>
          <cell r="AG671">
            <v>160.45573237935639</v>
          </cell>
          <cell r="AH671">
            <v>141.57295559599979</v>
          </cell>
          <cell r="AI671">
            <v>175.78932781</v>
          </cell>
          <cell r="AJ671">
            <v>0</v>
          </cell>
          <cell r="AK671">
            <v>0</v>
          </cell>
          <cell r="AL671">
            <v>119.61332781</v>
          </cell>
          <cell r="AM671">
            <v>56.176000000000002</v>
          </cell>
          <cell r="AN671">
            <v>173.75012825664371</v>
          </cell>
        </row>
        <row r="672">
          <cell r="C672" t="str">
            <v>Г</v>
          </cell>
          <cell r="D672" t="str">
            <v>нд</v>
          </cell>
          <cell r="E672" t="str">
            <v>нд</v>
          </cell>
          <cell r="F672" t="str">
            <v>нд</v>
          </cell>
          <cell r="G672" t="str">
            <v>нд</v>
          </cell>
          <cell r="H672" t="str">
            <v>нд</v>
          </cell>
          <cell r="I672" t="str">
            <v>нд</v>
          </cell>
          <cell r="J672" t="str">
            <v>нд</v>
          </cell>
          <cell r="K672" t="str">
            <v>нд</v>
          </cell>
          <cell r="L672" t="str">
            <v>нд</v>
          </cell>
          <cell r="M672" t="str">
            <v>нд</v>
          </cell>
          <cell r="N672">
            <v>120.23811629000001</v>
          </cell>
          <cell r="O672">
            <v>1590.5267339979998</v>
          </cell>
          <cell r="P672">
            <v>71.148240000000015</v>
          </cell>
          <cell r="Q672">
            <v>85.303249999999991</v>
          </cell>
          <cell r="R672">
            <v>186.20190000000002</v>
          </cell>
          <cell r="S672">
            <v>223.70050000000001</v>
          </cell>
          <cell r="T672">
            <v>2905.9705136400003</v>
          </cell>
          <cell r="U672">
            <v>3200.939470368</v>
          </cell>
          <cell r="V672">
            <v>1511.1982358099999</v>
          </cell>
          <cell r="W672">
            <v>1511.1982358099999</v>
          </cell>
          <cell r="X672">
            <v>1610.4127363699997</v>
          </cell>
          <cell r="Y672">
            <v>127.87172984</v>
          </cell>
          <cell r="Z672">
            <v>0</v>
          </cell>
          <cell r="AA672">
            <v>0</v>
          </cell>
          <cell r="AB672">
            <v>54.491476930000005</v>
          </cell>
          <cell r="AC672">
            <v>73.380252909999996</v>
          </cell>
          <cell r="AD672">
            <v>294.84372404535623</v>
          </cell>
          <cell r="AE672">
            <v>0</v>
          </cell>
          <cell r="AF672">
            <v>0</v>
          </cell>
          <cell r="AG672">
            <v>156.8557323793564</v>
          </cell>
          <cell r="AH672">
            <v>137.9879916659998</v>
          </cell>
          <cell r="AI672">
            <v>175.78932781</v>
          </cell>
          <cell r="AJ672">
            <v>0</v>
          </cell>
          <cell r="AK672">
            <v>0</v>
          </cell>
          <cell r="AL672">
            <v>119.61332781</v>
          </cell>
          <cell r="AM672">
            <v>56.176000000000002</v>
          </cell>
          <cell r="AN672">
            <v>173.75012825664371</v>
          </cell>
        </row>
        <row r="673">
          <cell r="C673" t="str">
            <v>Г</v>
          </cell>
          <cell r="D673" t="str">
            <v>нд</v>
          </cell>
          <cell r="E673" t="str">
            <v>нд</v>
          </cell>
          <cell r="F673" t="str">
            <v>нд</v>
          </cell>
          <cell r="G673" t="str">
            <v>нд</v>
          </cell>
          <cell r="H673" t="str">
            <v>нд</v>
          </cell>
          <cell r="I673" t="str">
            <v>нд</v>
          </cell>
          <cell r="J673" t="str">
            <v>нд</v>
          </cell>
          <cell r="K673" t="str">
            <v>нд</v>
          </cell>
          <cell r="L673" t="str">
            <v>нд</v>
          </cell>
          <cell r="M673" t="str">
            <v>нд</v>
          </cell>
          <cell r="N673" t="str">
            <v>нд</v>
          </cell>
          <cell r="O673">
            <v>1431.1127885099997</v>
          </cell>
          <cell r="P673">
            <v>0</v>
          </cell>
          <cell r="Q673">
            <v>0</v>
          </cell>
          <cell r="R673">
            <v>0</v>
          </cell>
          <cell r="S673">
            <v>0</v>
          </cell>
          <cell r="T673">
            <v>2590.0772639699999</v>
          </cell>
          <cell r="U673">
            <v>2771.4680499699998</v>
          </cell>
          <cell r="V673">
            <v>1291.20775654</v>
          </cell>
          <cell r="W673">
            <v>1291.20775654</v>
          </cell>
          <cell r="X673">
            <v>1340.3552614599998</v>
          </cell>
          <cell r="Y673">
            <v>93.985027880000004</v>
          </cell>
          <cell r="Z673">
            <v>0</v>
          </cell>
          <cell r="AA673">
            <v>0</v>
          </cell>
          <cell r="AB673">
            <v>37.809027880000002</v>
          </cell>
          <cell r="AC673">
            <v>56.176000000000002</v>
          </cell>
          <cell r="AD673">
            <v>147.08812639999979</v>
          </cell>
          <cell r="AE673">
            <v>0</v>
          </cell>
          <cell r="AF673">
            <v>0</v>
          </cell>
          <cell r="AG673">
            <v>105.02835171000001</v>
          </cell>
          <cell r="AH673">
            <v>42.059774689999799</v>
          </cell>
          <cell r="AI673">
            <v>126.51588101</v>
          </cell>
          <cell r="AJ673">
            <v>0</v>
          </cell>
          <cell r="AK673">
            <v>0</v>
          </cell>
          <cell r="AL673">
            <v>70.339881009999999</v>
          </cell>
          <cell r="AM673">
            <v>56.176000000000002</v>
          </cell>
          <cell r="AN673">
            <v>153.75012825664371</v>
          </cell>
        </row>
        <row r="674">
          <cell r="C674" t="str">
            <v>Г</v>
          </cell>
          <cell r="D674" t="str">
            <v>нд</v>
          </cell>
          <cell r="E674" t="str">
            <v>нд</v>
          </cell>
          <cell r="F674" t="str">
            <v>нд</v>
          </cell>
          <cell r="G674" t="str">
            <v>нд</v>
          </cell>
          <cell r="H674" t="str">
            <v>нд</v>
          </cell>
          <cell r="I674" t="str">
            <v>нд</v>
          </cell>
          <cell r="J674" t="str">
            <v>нд</v>
          </cell>
          <cell r="K674" t="str">
            <v>нд</v>
          </cell>
          <cell r="L674" t="str">
            <v>нд</v>
          </cell>
          <cell r="M674" t="str">
            <v>нд</v>
          </cell>
          <cell r="N674" t="str">
            <v>нд</v>
          </cell>
          <cell r="O674">
            <v>90.169642479999993</v>
          </cell>
          <cell r="P674">
            <v>0</v>
          </cell>
          <cell r="Q674">
            <v>0</v>
          </cell>
          <cell r="R674">
            <v>0</v>
          </cell>
          <cell r="S674">
            <v>0</v>
          </cell>
          <cell r="T674">
            <v>266.17167731000001</v>
          </cell>
          <cell r="U674">
            <v>266.17167731000001</v>
          </cell>
          <cell r="V674">
            <v>202.78622636</v>
          </cell>
          <cell r="W674">
            <v>202.78622636</v>
          </cell>
          <cell r="X674">
            <v>176.00203483000001</v>
          </cell>
          <cell r="Y674">
            <v>16.682449049999999</v>
          </cell>
          <cell r="Z674">
            <v>0</v>
          </cell>
          <cell r="AA674">
            <v>0</v>
          </cell>
          <cell r="AB674">
            <v>16.682449049999999</v>
          </cell>
          <cell r="AC674">
            <v>0</v>
          </cell>
          <cell r="AD674">
            <v>53.700157565356392</v>
          </cell>
          <cell r="AE674">
            <v>0</v>
          </cell>
          <cell r="AF674">
            <v>0</v>
          </cell>
          <cell r="AG674">
            <v>51.827380669356394</v>
          </cell>
          <cell r="AH674">
            <v>1.8727768960000004</v>
          </cell>
          <cell r="AI674">
            <v>49.273446800000002</v>
          </cell>
          <cell r="AJ674">
            <v>0</v>
          </cell>
          <cell r="AK674">
            <v>0</v>
          </cell>
          <cell r="AL674">
            <v>49.273446800000002</v>
          </cell>
          <cell r="AM674">
            <v>0</v>
          </cell>
          <cell r="AN674">
            <v>20</v>
          </cell>
        </row>
        <row r="675">
          <cell r="C675" t="str">
            <v>Г</v>
          </cell>
          <cell r="D675" t="str">
            <v>нд</v>
          </cell>
          <cell r="E675" t="str">
            <v>нд</v>
          </cell>
          <cell r="F675" t="str">
            <v>нд</v>
          </cell>
          <cell r="G675" t="str">
            <v>нд</v>
          </cell>
          <cell r="H675" t="str">
            <v>нд</v>
          </cell>
          <cell r="I675" t="str">
            <v>нд</v>
          </cell>
          <cell r="J675" t="str">
            <v>нд</v>
          </cell>
          <cell r="K675" t="str">
            <v>нд</v>
          </cell>
          <cell r="L675" t="str">
            <v>нд</v>
          </cell>
          <cell r="M675" t="str">
            <v>нд</v>
          </cell>
          <cell r="N675">
            <v>120.23811629000001</v>
          </cell>
          <cell r="O675">
            <v>69.244303008000003</v>
          </cell>
          <cell r="P675">
            <v>71.148240000000015</v>
          </cell>
          <cell r="Q675">
            <v>85.303249999999991</v>
          </cell>
          <cell r="R675">
            <v>186.20190000000002</v>
          </cell>
          <cell r="S675">
            <v>223.70050000000001</v>
          </cell>
          <cell r="T675">
            <v>49.721572359999996</v>
          </cell>
          <cell r="U675">
            <v>163.29974308799999</v>
          </cell>
          <cell r="V675">
            <v>17.204252910000001</v>
          </cell>
          <cell r="W675">
            <v>17.204252910000001</v>
          </cell>
          <cell r="X675">
            <v>94.055440080000011</v>
          </cell>
          <cell r="Y675">
            <v>17.204252910000001</v>
          </cell>
          <cell r="Z675">
            <v>0</v>
          </cell>
          <cell r="AA675">
            <v>0</v>
          </cell>
          <cell r="AB675">
            <v>0</v>
          </cell>
          <cell r="AC675">
            <v>17.204252910000001</v>
          </cell>
          <cell r="AD675">
            <v>94.055440080000011</v>
          </cell>
          <cell r="AE675">
            <v>0</v>
          </cell>
          <cell r="AF675">
            <v>0</v>
          </cell>
          <cell r="AG675">
            <v>0</v>
          </cell>
          <cell r="AH675">
            <v>94.055440080000011</v>
          </cell>
          <cell r="AI675">
            <v>0</v>
          </cell>
          <cell r="AJ675">
            <v>0</v>
          </cell>
          <cell r="AK675">
            <v>0</v>
          </cell>
          <cell r="AL675">
            <v>0</v>
          </cell>
          <cell r="AM675">
            <v>0</v>
          </cell>
          <cell r="AN675">
            <v>0</v>
          </cell>
        </row>
        <row r="676">
          <cell r="C676" t="str">
            <v>J_117.169_АЭ</v>
          </cell>
          <cell r="D676" t="str">
            <v>Н</v>
          </cell>
          <cell r="E676">
            <v>2023</v>
          </cell>
          <cell r="F676">
            <v>2025</v>
          </cell>
          <cell r="G676">
            <v>2025</v>
          </cell>
          <cell r="H676" t="str">
            <v>нд</v>
          </cell>
          <cell r="I676" t="str">
            <v>нд</v>
          </cell>
          <cell r="J676" t="str">
            <v>нд</v>
          </cell>
          <cell r="K676" t="str">
            <v>нд</v>
          </cell>
          <cell r="L676" t="str">
            <v>нд</v>
          </cell>
          <cell r="M676" t="str">
            <v>нд</v>
          </cell>
          <cell r="N676" t="str">
            <v>нд</v>
          </cell>
          <cell r="O676">
            <v>0</v>
          </cell>
          <cell r="P676">
            <v>2.20397</v>
          </cell>
          <cell r="Q676">
            <v>2.9830899999999998</v>
          </cell>
          <cell r="R676">
            <v>2.20397</v>
          </cell>
          <cell r="S676">
            <v>3.1935699999999998</v>
          </cell>
          <cell r="T676">
            <v>2.8</v>
          </cell>
          <cell r="U676">
            <v>2.9154910599999999</v>
          </cell>
          <cell r="V676">
            <v>2.8</v>
          </cell>
          <cell r="W676">
            <v>2.8</v>
          </cell>
          <cell r="X676">
            <v>2.9154910599999999</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row>
        <row r="677">
          <cell r="C677" t="str">
            <v>J_117.170_АЭ</v>
          </cell>
          <cell r="D677" t="str">
            <v>Н</v>
          </cell>
          <cell r="E677">
            <v>2023</v>
          </cell>
          <cell r="F677">
            <v>2025</v>
          </cell>
          <cell r="G677">
            <v>2025</v>
          </cell>
          <cell r="H677" t="str">
            <v>нд</v>
          </cell>
          <cell r="I677" t="str">
            <v>нд</v>
          </cell>
          <cell r="J677" t="str">
            <v>нд</v>
          </cell>
          <cell r="K677" t="str">
            <v>нд</v>
          </cell>
          <cell r="L677" t="str">
            <v>нд</v>
          </cell>
          <cell r="M677" t="str">
            <v>нд</v>
          </cell>
          <cell r="N677" t="str">
            <v>нд</v>
          </cell>
          <cell r="O677">
            <v>0</v>
          </cell>
          <cell r="P677">
            <v>2.20397</v>
          </cell>
          <cell r="Q677">
            <v>2.9830899999999998</v>
          </cell>
          <cell r="R677">
            <v>2.20397</v>
          </cell>
          <cell r="S677">
            <v>3.1935699999999998</v>
          </cell>
          <cell r="T677">
            <v>2.8</v>
          </cell>
          <cell r="U677">
            <v>2.9154910599999999</v>
          </cell>
          <cell r="V677">
            <v>2.8</v>
          </cell>
          <cell r="W677">
            <v>2.8</v>
          </cell>
          <cell r="X677">
            <v>2.9154910599999999</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row>
        <row r="678">
          <cell r="C678" t="str">
            <v>J_117.171_АЭ</v>
          </cell>
          <cell r="D678" t="str">
            <v>Н</v>
          </cell>
          <cell r="E678">
            <v>2023</v>
          </cell>
          <cell r="F678">
            <v>2025</v>
          </cell>
          <cell r="G678">
            <v>2025</v>
          </cell>
          <cell r="H678" t="str">
            <v>нд</v>
          </cell>
          <cell r="I678" t="str">
            <v>нд</v>
          </cell>
          <cell r="J678" t="str">
            <v>нд</v>
          </cell>
          <cell r="K678" t="str">
            <v>нд</v>
          </cell>
          <cell r="L678" t="str">
            <v>нд</v>
          </cell>
          <cell r="M678" t="str">
            <v>нд</v>
          </cell>
          <cell r="N678" t="str">
            <v>нд</v>
          </cell>
          <cell r="O678">
            <v>0</v>
          </cell>
          <cell r="P678">
            <v>2.20397</v>
          </cell>
          <cell r="Q678">
            <v>2.9830899999999998</v>
          </cell>
          <cell r="R678">
            <v>2.20397</v>
          </cell>
          <cell r="S678">
            <v>3.1935699999999998</v>
          </cell>
          <cell r="T678">
            <v>2.8</v>
          </cell>
          <cell r="U678">
            <v>2.9154910599999999</v>
          </cell>
          <cell r="V678">
            <v>2.8</v>
          </cell>
          <cell r="W678">
            <v>2.8</v>
          </cell>
          <cell r="X678">
            <v>2.9154910599999999</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row>
        <row r="679">
          <cell r="C679" t="str">
            <v>J_117.172_АЭ</v>
          </cell>
          <cell r="D679" t="str">
            <v>Н</v>
          </cell>
          <cell r="E679">
            <v>2023</v>
          </cell>
          <cell r="F679">
            <v>2025</v>
          </cell>
          <cell r="G679">
            <v>2025</v>
          </cell>
          <cell r="H679" t="str">
            <v>нд</v>
          </cell>
          <cell r="I679" t="str">
            <v>нд</v>
          </cell>
          <cell r="J679" t="str">
            <v>нд</v>
          </cell>
          <cell r="K679" t="str">
            <v>нд</v>
          </cell>
          <cell r="L679" t="str">
            <v>нд</v>
          </cell>
          <cell r="M679" t="str">
            <v>нд</v>
          </cell>
          <cell r="N679" t="str">
            <v>нд</v>
          </cell>
          <cell r="O679">
            <v>0</v>
          </cell>
          <cell r="P679">
            <v>2.20397</v>
          </cell>
          <cell r="Q679">
            <v>2.9830899999999998</v>
          </cell>
          <cell r="R679">
            <v>2.20397</v>
          </cell>
          <cell r="S679">
            <v>3.1935699999999998</v>
          </cell>
          <cell r="T679">
            <v>2.8</v>
          </cell>
          <cell r="U679">
            <v>2.9154910599999999</v>
          </cell>
          <cell r="V679">
            <v>2.8</v>
          </cell>
          <cell r="W679">
            <v>2.8</v>
          </cell>
          <cell r="X679">
            <v>2.9154910599999999</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row>
        <row r="680">
          <cell r="C680" t="str">
            <v>J_117.175_АЭ</v>
          </cell>
          <cell r="D680" t="str">
            <v>Н</v>
          </cell>
          <cell r="E680">
            <v>2023</v>
          </cell>
          <cell r="F680">
            <v>2025</v>
          </cell>
          <cell r="G680">
            <v>2025</v>
          </cell>
          <cell r="H680" t="str">
            <v>нд</v>
          </cell>
          <cell r="I680" t="str">
            <v>нд</v>
          </cell>
          <cell r="J680" t="str">
            <v>нд</v>
          </cell>
          <cell r="K680" t="str">
            <v>нд</v>
          </cell>
          <cell r="L680" t="str">
            <v>нд</v>
          </cell>
          <cell r="M680" t="str">
            <v>нд</v>
          </cell>
          <cell r="N680" t="str">
            <v>нд</v>
          </cell>
          <cell r="O680">
            <v>0</v>
          </cell>
          <cell r="P680">
            <v>2.20397</v>
          </cell>
          <cell r="Q680">
            <v>2.9830899999999998</v>
          </cell>
          <cell r="R680">
            <v>2.20397</v>
          </cell>
          <cell r="S680">
            <v>3.1935699999999998</v>
          </cell>
          <cell r="T680">
            <v>2.8</v>
          </cell>
          <cell r="U680">
            <v>2.9154910599999999</v>
          </cell>
          <cell r="V680">
            <v>2.8</v>
          </cell>
          <cell r="W680">
            <v>2.8</v>
          </cell>
          <cell r="X680">
            <v>2.9154910599999999</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row>
        <row r="681">
          <cell r="C681" t="str">
            <v>J_117.176_АЭ</v>
          </cell>
          <cell r="D681" t="str">
            <v>Н</v>
          </cell>
          <cell r="E681">
            <v>2023</v>
          </cell>
          <cell r="F681">
            <v>2025</v>
          </cell>
          <cell r="G681">
            <v>2025</v>
          </cell>
          <cell r="H681" t="str">
            <v>нд</v>
          </cell>
          <cell r="I681" t="str">
            <v>нд</v>
          </cell>
          <cell r="J681" t="str">
            <v>нд</v>
          </cell>
          <cell r="K681" t="str">
            <v>нд</v>
          </cell>
          <cell r="L681" t="str">
            <v>нд</v>
          </cell>
          <cell r="M681" t="str">
            <v>нд</v>
          </cell>
          <cell r="N681" t="str">
            <v>нд</v>
          </cell>
          <cell r="O681">
            <v>0</v>
          </cell>
          <cell r="P681">
            <v>2.20397</v>
          </cell>
          <cell r="Q681">
            <v>2.9830899999999998</v>
          </cell>
          <cell r="R681">
            <v>2.20397</v>
          </cell>
          <cell r="S681">
            <v>3.1935699999999998</v>
          </cell>
          <cell r="T681">
            <v>2.8</v>
          </cell>
          <cell r="U681">
            <v>2.9154910599999999</v>
          </cell>
          <cell r="V681">
            <v>2.8</v>
          </cell>
          <cell r="W681">
            <v>2.8</v>
          </cell>
          <cell r="X681">
            <v>2.9154910599999999</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row>
        <row r="682">
          <cell r="C682" t="str">
            <v>J_117.177_АЭ</v>
          </cell>
          <cell r="D682" t="str">
            <v>Н</v>
          </cell>
          <cell r="E682">
            <v>2023</v>
          </cell>
          <cell r="F682">
            <v>2025</v>
          </cell>
          <cell r="G682">
            <v>2025</v>
          </cell>
          <cell r="H682" t="str">
            <v>нд</v>
          </cell>
          <cell r="I682" t="str">
            <v>нд</v>
          </cell>
          <cell r="J682" t="str">
            <v>нд</v>
          </cell>
          <cell r="K682" t="str">
            <v>нд</v>
          </cell>
          <cell r="L682" t="str">
            <v>нд</v>
          </cell>
          <cell r="M682" t="str">
            <v>нд</v>
          </cell>
          <cell r="N682" t="str">
            <v>нд</v>
          </cell>
          <cell r="O682">
            <v>0</v>
          </cell>
          <cell r="P682">
            <v>2.20397</v>
          </cell>
          <cell r="Q682">
            <v>2.9830899999999998</v>
          </cell>
          <cell r="R682">
            <v>2.20397</v>
          </cell>
          <cell r="S682">
            <v>3.1935699999999998</v>
          </cell>
          <cell r="T682">
            <v>2.8</v>
          </cell>
          <cell r="U682">
            <v>2.9154910599999999</v>
          </cell>
          <cell r="V682">
            <v>2.8</v>
          </cell>
          <cell r="W682">
            <v>2.8</v>
          </cell>
          <cell r="X682">
            <v>2.9154910599999999</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row>
        <row r="683">
          <cell r="C683" t="str">
            <v>J_117.178_АЭ</v>
          </cell>
          <cell r="D683" t="str">
            <v>Н</v>
          </cell>
          <cell r="E683">
            <v>2023</v>
          </cell>
          <cell r="F683">
            <v>2025</v>
          </cell>
          <cell r="G683">
            <v>2025</v>
          </cell>
          <cell r="H683" t="str">
            <v>нд</v>
          </cell>
          <cell r="I683" t="str">
            <v>нд</v>
          </cell>
          <cell r="J683" t="str">
            <v>нд</v>
          </cell>
          <cell r="K683" t="str">
            <v>нд</v>
          </cell>
          <cell r="L683" t="str">
            <v>нд</v>
          </cell>
          <cell r="M683" t="str">
            <v>нд</v>
          </cell>
          <cell r="N683" t="str">
            <v>нд</v>
          </cell>
          <cell r="O683">
            <v>0</v>
          </cell>
          <cell r="P683">
            <v>2.20397</v>
          </cell>
          <cell r="Q683">
            <v>2.9830899999999998</v>
          </cell>
          <cell r="R683">
            <v>2.20397</v>
          </cell>
          <cell r="S683">
            <v>3.1935699999999998</v>
          </cell>
          <cell r="T683">
            <v>2.8</v>
          </cell>
          <cell r="U683">
            <v>2.9154910599999999</v>
          </cell>
          <cell r="V683">
            <v>2.8</v>
          </cell>
          <cell r="W683">
            <v>2.8</v>
          </cell>
          <cell r="X683">
            <v>2.9154910599999999</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row>
        <row r="684">
          <cell r="C684" t="str">
            <v>J_117.180_АЭ</v>
          </cell>
          <cell r="D684" t="str">
            <v>Н</v>
          </cell>
          <cell r="E684">
            <v>2023</v>
          </cell>
          <cell r="F684">
            <v>2025</v>
          </cell>
          <cell r="G684">
            <v>2025</v>
          </cell>
          <cell r="H684" t="str">
            <v>нд</v>
          </cell>
          <cell r="I684" t="str">
            <v>нд</v>
          </cell>
          <cell r="J684" t="str">
            <v>нд</v>
          </cell>
          <cell r="K684" t="str">
            <v>нд</v>
          </cell>
          <cell r="L684" t="str">
            <v>нд</v>
          </cell>
          <cell r="M684" t="str">
            <v>нд</v>
          </cell>
          <cell r="N684" t="str">
            <v>нд</v>
          </cell>
          <cell r="O684">
            <v>0</v>
          </cell>
          <cell r="P684">
            <v>2.20397</v>
          </cell>
          <cell r="Q684">
            <v>2.9830899999999998</v>
          </cell>
          <cell r="R684">
            <v>2.20397</v>
          </cell>
          <cell r="S684">
            <v>3.1935699999999998</v>
          </cell>
          <cell r="T684">
            <v>2.8</v>
          </cell>
          <cell r="U684">
            <v>2.9154910599999999</v>
          </cell>
          <cell r="V684">
            <v>2.8</v>
          </cell>
          <cell r="W684">
            <v>2.8</v>
          </cell>
          <cell r="X684">
            <v>2.9154910599999999</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row>
        <row r="685">
          <cell r="C685" t="str">
            <v>J_117.181_АЭ</v>
          </cell>
          <cell r="D685" t="str">
            <v>Н</v>
          </cell>
          <cell r="E685">
            <v>2023</v>
          </cell>
          <cell r="F685">
            <v>2025</v>
          </cell>
          <cell r="G685">
            <v>2025</v>
          </cell>
          <cell r="H685" t="str">
            <v>нд</v>
          </cell>
          <cell r="I685" t="str">
            <v>нд</v>
          </cell>
          <cell r="J685" t="str">
            <v>нд</v>
          </cell>
          <cell r="K685" t="str">
            <v>нд</v>
          </cell>
          <cell r="L685" t="str">
            <v>нд</v>
          </cell>
          <cell r="M685" t="str">
            <v>нд</v>
          </cell>
          <cell r="N685" t="str">
            <v>нд</v>
          </cell>
          <cell r="O685">
            <v>0</v>
          </cell>
          <cell r="P685">
            <v>2.20397</v>
          </cell>
          <cell r="Q685">
            <v>2.9830899999999998</v>
          </cell>
          <cell r="R685">
            <v>2.20397</v>
          </cell>
          <cell r="S685">
            <v>3.1935699999999998</v>
          </cell>
          <cell r="T685">
            <v>2.8</v>
          </cell>
          <cell r="U685">
            <v>2.9154910599999999</v>
          </cell>
          <cell r="V685">
            <v>2.8</v>
          </cell>
          <cell r="W685">
            <v>2.8</v>
          </cell>
          <cell r="X685">
            <v>2.9154910599999999</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row>
        <row r="686">
          <cell r="C686" t="str">
            <v>J_117.182_АЭ</v>
          </cell>
          <cell r="D686" t="str">
            <v>Н</v>
          </cell>
          <cell r="E686">
            <v>2023</v>
          </cell>
          <cell r="F686">
            <v>2025</v>
          </cell>
          <cell r="G686">
            <v>2025</v>
          </cell>
          <cell r="H686" t="str">
            <v>нд</v>
          </cell>
          <cell r="I686" t="str">
            <v>нд</v>
          </cell>
          <cell r="J686" t="str">
            <v>нд</v>
          </cell>
          <cell r="K686" t="str">
            <v>нд</v>
          </cell>
          <cell r="L686" t="str">
            <v>нд</v>
          </cell>
          <cell r="M686" t="str">
            <v>нд</v>
          </cell>
          <cell r="N686" t="str">
            <v>нд</v>
          </cell>
          <cell r="O686">
            <v>0</v>
          </cell>
          <cell r="P686">
            <v>2.20397</v>
          </cell>
          <cell r="Q686">
            <v>2.9830899999999998</v>
          </cell>
          <cell r="R686">
            <v>2.20397</v>
          </cell>
          <cell r="S686">
            <v>3.1935699999999998</v>
          </cell>
          <cell r="T686">
            <v>2.8</v>
          </cell>
          <cell r="U686">
            <v>2.9154910599999999</v>
          </cell>
          <cell r="V686">
            <v>2.8</v>
          </cell>
          <cell r="W686">
            <v>2.8</v>
          </cell>
          <cell r="X686">
            <v>2.9154910599999999</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row>
        <row r="687">
          <cell r="C687" t="str">
            <v>J_117.183_АЭ</v>
          </cell>
          <cell r="D687" t="str">
            <v>Н</v>
          </cell>
          <cell r="E687">
            <v>2023</v>
          </cell>
          <cell r="F687">
            <v>2025</v>
          </cell>
          <cell r="G687">
            <v>2025</v>
          </cell>
          <cell r="H687" t="str">
            <v>нд</v>
          </cell>
          <cell r="I687" t="str">
            <v>нд</v>
          </cell>
          <cell r="J687" t="str">
            <v>нд</v>
          </cell>
          <cell r="K687" t="str">
            <v>нд</v>
          </cell>
          <cell r="L687" t="str">
            <v>нд</v>
          </cell>
          <cell r="M687" t="str">
            <v>нд</v>
          </cell>
          <cell r="N687" t="str">
            <v>нд</v>
          </cell>
          <cell r="O687">
            <v>0</v>
          </cell>
          <cell r="P687">
            <v>2.20397</v>
          </cell>
          <cell r="Q687">
            <v>2.9830899999999998</v>
          </cell>
          <cell r="R687">
            <v>2.20397</v>
          </cell>
          <cell r="S687">
            <v>3.1935699999999998</v>
          </cell>
          <cell r="T687">
            <v>2.8</v>
          </cell>
          <cell r="U687">
            <v>2.9154910599999999</v>
          </cell>
          <cell r="V687">
            <v>2.8</v>
          </cell>
          <cell r="W687">
            <v>2.8</v>
          </cell>
          <cell r="X687">
            <v>2.9154910599999999</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row>
        <row r="688">
          <cell r="C688" t="str">
            <v>J_117.184_АЭ</v>
          </cell>
          <cell r="D688" t="str">
            <v>Н</v>
          </cell>
          <cell r="E688">
            <v>2023</v>
          </cell>
          <cell r="F688">
            <v>2025</v>
          </cell>
          <cell r="G688">
            <v>2025</v>
          </cell>
          <cell r="H688" t="str">
            <v>нд</v>
          </cell>
          <cell r="I688" t="str">
            <v>нд</v>
          </cell>
          <cell r="J688" t="str">
            <v>нд</v>
          </cell>
          <cell r="K688" t="str">
            <v>нд</v>
          </cell>
          <cell r="L688" t="str">
            <v>нд</v>
          </cell>
          <cell r="M688" t="str">
            <v>нд</v>
          </cell>
          <cell r="N688" t="str">
            <v>нд</v>
          </cell>
          <cell r="O688">
            <v>0</v>
          </cell>
          <cell r="P688">
            <v>2.20397</v>
          </cell>
          <cell r="Q688">
            <v>2.9830899999999998</v>
          </cell>
          <cell r="R688">
            <v>2.20397</v>
          </cell>
          <cell r="S688">
            <v>3.1935699999999998</v>
          </cell>
          <cell r="T688">
            <v>2.8</v>
          </cell>
          <cell r="U688">
            <v>2.9154910599999999</v>
          </cell>
          <cell r="V688">
            <v>2.8</v>
          </cell>
          <cell r="W688">
            <v>2.8</v>
          </cell>
          <cell r="X688">
            <v>2.9154910599999999</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row>
        <row r="689">
          <cell r="C689" t="str">
            <v>J_117.187_АЭ</v>
          </cell>
          <cell r="D689" t="str">
            <v>Н</v>
          </cell>
          <cell r="E689">
            <v>2024</v>
          </cell>
          <cell r="F689">
            <v>2025</v>
          </cell>
          <cell r="G689">
            <v>2028</v>
          </cell>
          <cell r="H689" t="str">
            <v>нд</v>
          </cell>
          <cell r="I689" t="str">
            <v>нд</v>
          </cell>
          <cell r="J689" t="str">
            <v>нд</v>
          </cell>
          <cell r="K689" t="str">
            <v>нд</v>
          </cell>
          <cell r="L689" t="str">
            <v>нд</v>
          </cell>
          <cell r="M689" t="str">
            <v>нд</v>
          </cell>
          <cell r="N689" t="str">
            <v>нд</v>
          </cell>
          <cell r="O689">
            <v>0</v>
          </cell>
          <cell r="P689">
            <v>2.20397</v>
          </cell>
          <cell r="Q689">
            <v>3.0741200000000002</v>
          </cell>
          <cell r="R689">
            <v>2.20397</v>
          </cell>
          <cell r="S689">
            <v>3.6440600000000001</v>
          </cell>
          <cell r="T689">
            <v>2.923</v>
          </cell>
          <cell r="U689">
            <v>3.3461989399999998</v>
          </cell>
          <cell r="V689">
            <v>2.923</v>
          </cell>
          <cell r="W689">
            <v>2.923</v>
          </cell>
          <cell r="X689">
            <v>3.3461989399999998</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row>
        <row r="690">
          <cell r="C690" t="str">
            <v>J_117.188_АЭ</v>
          </cell>
          <cell r="D690" t="str">
            <v>Н</v>
          </cell>
          <cell r="E690">
            <v>2024</v>
          </cell>
          <cell r="F690">
            <v>2025</v>
          </cell>
          <cell r="G690">
            <v>2028</v>
          </cell>
          <cell r="H690" t="str">
            <v>нд</v>
          </cell>
          <cell r="I690" t="str">
            <v>нд</v>
          </cell>
          <cell r="J690" t="str">
            <v>нд</v>
          </cell>
          <cell r="K690" t="str">
            <v>нд</v>
          </cell>
          <cell r="L690" t="str">
            <v>нд</v>
          </cell>
          <cell r="M690" t="str">
            <v>нд</v>
          </cell>
          <cell r="N690" t="str">
            <v>нд</v>
          </cell>
          <cell r="O690">
            <v>0</v>
          </cell>
          <cell r="P690">
            <v>2.20397</v>
          </cell>
          <cell r="Q690">
            <v>3.0741200000000002</v>
          </cell>
          <cell r="R690">
            <v>2.20397</v>
          </cell>
          <cell r="S690">
            <v>3.6440600000000001</v>
          </cell>
          <cell r="T690">
            <v>2.923</v>
          </cell>
          <cell r="U690">
            <v>3.3461989399999998</v>
          </cell>
          <cell r="V690">
            <v>2.923</v>
          </cell>
          <cell r="W690">
            <v>2.923</v>
          </cell>
          <cell r="X690">
            <v>3.3461989399999998</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row>
        <row r="691">
          <cell r="C691" t="str">
            <v>J_117.190_АЭ</v>
          </cell>
          <cell r="D691" t="str">
            <v>Н</v>
          </cell>
          <cell r="E691">
            <v>2024</v>
          </cell>
          <cell r="F691">
            <v>2025</v>
          </cell>
          <cell r="G691">
            <v>2028</v>
          </cell>
          <cell r="H691" t="str">
            <v>нд</v>
          </cell>
          <cell r="I691" t="str">
            <v>нд</v>
          </cell>
          <cell r="J691" t="str">
            <v>нд</v>
          </cell>
          <cell r="K691" t="str">
            <v>нд</v>
          </cell>
          <cell r="L691" t="str">
            <v>нд</v>
          </cell>
          <cell r="M691" t="str">
            <v>нд</v>
          </cell>
          <cell r="N691" t="str">
            <v>нд</v>
          </cell>
          <cell r="O691">
            <v>0</v>
          </cell>
          <cell r="P691">
            <v>2.20397</v>
          </cell>
          <cell r="Q691">
            <v>3.0741200000000002</v>
          </cell>
          <cell r="R691">
            <v>2.20397</v>
          </cell>
          <cell r="S691">
            <v>3.6440600000000001</v>
          </cell>
          <cell r="T691">
            <v>2.923</v>
          </cell>
          <cell r="U691">
            <v>3.3461989399999998</v>
          </cell>
          <cell r="V691">
            <v>2.923</v>
          </cell>
          <cell r="W691">
            <v>2.923</v>
          </cell>
          <cell r="X691">
            <v>3.3461989399999998</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row>
        <row r="692">
          <cell r="C692" t="str">
            <v>J_117.191_АЭ</v>
          </cell>
          <cell r="D692" t="str">
            <v>Н</v>
          </cell>
          <cell r="E692">
            <v>2024</v>
          </cell>
          <cell r="F692">
            <v>2025</v>
          </cell>
          <cell r="G692">
            <v>2028</v>
          </cell>
          <cell r="H692" t="str">
            <v>нд</v>
          </cell>
          <cell r="I692" t="str">
            <v>нд</v>
          </cell>
          <cell r="J692" t="str">
            <v>нд</v>
          </cell>
          <cell r="K692" t="str">
            <v>нд</v>
          </cell>
          <cell r="L692" t="str">
            <v>нд</v>
          </cell>
          <cell r="M692" t="str">
            <v>нд</v>
          </cell>
          <cell r="N692" t="str">
            <v>нд</v>
          </cell>
          <cell r="O692">
            <v>0</v>
          </cell>
          <cell r="P692">
            <v>2.20397</v>
          </cell>
          <cell r="Q692">
            <v>3.0741200000000002</v>
          </cell>
          <cell r="R692">
            <v>2.20397</v>
          </cell>
          <cell r="S692">
            <v>3.6440600000000001</v>
          </cell>
          <cell r="T692">
            <v>2.923</v>
          </cell>
          <cell r="U692">
            <v>3.3461989399999998</v>
          </cell>
          <cell r="V692">
            <v>2.923</v>
          </cell>
          <cell r="W692">
            <v>2.923</v>
          </cell>
          <cell r="X692">
            <v>3.3461989399999998</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row>
        <row r="693">
          <cell r="C693" t="str">
            <v>J_117.192_АЭ</v>
          </cell>
          <cell r="D693" t="str">
            <v>Н</v>
          </cell>
          <cell r="E693">
            <v>2024</v>
          </cell>
          <cell r="F693">
            <v>2025</v>
          </cell>
          <cell r="G693">
            <v>2028</v>
          </cell>
          <cell r="H693" t="str">
            <v>нд</v>
          </cell>
          <cell r="I693" t="str">
            <v>нд</v>
          </cell>
          <cell r="J693" t="str">
            <v>нд</v>
          </cell>
          <cell r="K693" t="str">
            <v>нд</v>
          </cell>
          <cell r="L693" t="str">
            <v>нд</v>
          </cell>
          <cell r="M693" t="str">
            <v>нд</v>
          </cell>
          <cell r="N693" t="str">
            <v>нд</v>
          </cell>
          <cell r="O693">
            <v>0</v>
          </cell>
          <cell r="P693">
            <v>2.20397</v>
          </cell>
          <cell r="Q693">
            <v>3.0741200000000002</v>
          </cell>
          <cell r="R693">
            <v>2.20397</v>
          </cell>
          <cell r="S693">
            <v>3.6440600000000001</v>
          </cell>
          <cell r="T693">
            <v>2.923</v>
          </cell>
          <cell r="U693">
            <v>3.3461989399999998</v>
          </cell>
          <cell r="V693">
            <v>2.923</v>
          </cell>
          <cell r="W693">
            <v>2.923</v>
          </cell>
          <cell r="X693">
            <v>3.3461989399999998</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row>
        <row r="694">
          <cell r="C694" t="str">
            <v>J_117.193_АЭ</v>
          </cell>
          <cell r="D694" t="str">
            <v>Н</v>
          </cell>
          <cell r="E694">
            <v>2024</v>
          </cell>
          <cell r="F694">
            <v>2025</v>
          </cell>
          <cell r="G694">
            <v>2028</v>
          </cell>
          <cell r="H694" t="str">
            <v>нд</v>
          </cell>
          <cell r="I694" t="str">
            <v>нд</v>
          </cell>
          <cell r="J694" t="str">
            <v>нд</v>
          </cell>
          <cell r="K694" t="str">
            <v>нд</v>
          </cell>
          <cell r="L694" t="str">
            <v>нд</v>
          </cell>
          <cell r="M694" t="str">
            <v>нд</v>
          </cell>
          <cell r="N694" t="str">
            <v>нд</v>
          </cell>
          <cell r="O694">
            <v>0</v>
          </cell>
          <cell r="P694">
            <v>2.20397</v>
          </cell>
          <cell r="Q694">
            <v>3.0741200000000002</v>
          </cell>
          <cell r="R694">
            <v>2.20397</v>
          </cell>
          <cell r="S694">
            <v>3.6440600000000001</v>
          </cell>
          <cell r="T694">
            <v>2.923</v>
          </cell>
          <cell r="U694">
            <v>3.3461989399999998</v>
          </cell>
          <cell r="V694">
            <v>2.923</v>
          </cell>
          <cell r="W694">
            <v>2.923</v>
          </cell>
          <cell r="X694">
            <v>3.3461989399999998</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row>
        <row r="695">
          <cell r="C695" t="str">
            <v>J_117.194_АЭ</v>
          </cell>
          <cell r="D695" t="str">
            <v>Н</v>
          </cell>
          <cell r="E695">
            <v>2024</v>
          </cell>
          <cell r="F695">
            <v>2025</v>
          </cell>
          <cell r="G695">
            <v>2028</v>
          </cell>
          <cell r="H695" t="str">
            <v>нд</v>
          </cell>
          <cell r="I695" t="str">
            <v>нд</v>
          </cell>
          <cell r="J695" t="str">
            <v>нд</v>
          </cell>
          <cell r="K695" t="str">
            <v>нд</v>
          </cell>
          <cell r="L695" t="str">
            <v>нд</v>
          </cell>
          <cell r="M695" t="str">
            <v>нд</v>
          </cell>
          <cell r="N695" t="str">
            <v>нд</v>
          </cell>
          <cell r="O695">
            <v>0</v>
          </cell>
          <cell r="P695">
            <v>2.20397</v>
          </cell>
          <cell r="Q695">
            <v>3.0741200000000002</v>
          </cell>
          <cell r="R695">
            <v>2.20397</v>
          </cell>
          <cell r="S695">
            <v>3.6440600000000001</v>
          </cell>
          <cell r="T695">
            <v>2.923</v>
          </cell>
          <cell r="U695">
            <v>3.3461989399999998</v>
          </cell>
          <cell r="V695">
            <v>2.923</v>
          </cell>
          <cell r="W695">
            <v>2.923</v>
          </cell>
          <cell r="X695">
            <v>3.3461989399999998</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row>
        <row r="696">
          <cell r="C696" t="str">
            <v>J_117.195_АЭ</v>
          </cell>
          <cell r="D696" t="str">
            <v>Н</v>
          </cell>
          <cell r="E696">
            <v>2024</v>
          </cell>
          <cell r="F696">
            <v>2025</v>
          </cell>
          <cell r="G696">
            <v>2028</v>
          </cell>
          <cell r="H696" t="str">
            <v>нд</v>
          </cell>
          <cell r="I696" t="str">
            <v>нд</v>
          </cell>
          <cell r="J696" t="str">
            <v>нд</v>
          </cell>
          <cell r="K696" t="str">
            <v>нд</v>
          </cell>
          <cell r="L696" t="str">
            <v>нд</v>
          </cell>
          <cell r="M696" t="str">
            <v>нд</v>
          </cell>
          <cell r="N696" t="str">
            <v>нд</v>
          </cell>
          <cell r="O696">
            <v>0</v>
          </cell>
          <cell r="P696">
            <v>2.20397</v>
          </cell>
          <cell r="Q696">
            <v>3.0741200000000002</v>
          </cell>
          <cell r="R696">
            <v>2.20397</v>
          </cell>
          <cell r="S696">
            <v>3.6440600000000001</v>
          </cell>
          <cell r="T696">
            <v>2.923</v>
          </cell>
          <cell r="U696">
            <v>3.3461989399999998</v>
          </cell>
          <cell r="V696">
            <v>2.923</v>
          </cell>
          <cell r="W696">
            <v>2.923</v>
          </cell>
          <cell r="X696">
            <v>3.3461989399999998</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row>
        <row r="697">
          <cell r="C697" t="str">
            <v>J_117.196_АЭ</v>
          </cell>
          <cell r="D697" t="str">
            <v>Н</v>
          </cell>
          <cell r="E697">
            <v>2024</v>
          </cell>
          <cell r="F697">
            <v>2025</v>
          </cell>
          <cell r="G697">
            <v>2028</v>
          </cell>
          <cell r="H697" t="str">
            <v>нд</v>
          </cell>
          <cell r="I697" t="str">
            <v>нд</v>
          </cell>
          <cell r="J697" t="str">
            <v>нд</v>
          </cell>
          <cell r="K697" t="str">
            <v>нд</v>
          </cell>
          <cell r="L697" t="str">
            <v>нд</v>
          </cell>
          <cell r="M697" t="str">
            <v>нд</v>
          </cell>
          <cell r="N697" t="str">
            <v>нд</v>
          </cell>
          <cell r="O697">
            <v>0</v>
          </cell>
          <cell r="P697">
            <v>2.20397</v>
          </cell>
          <cell r="Q697">
            <v>3.0741200000000002</v>
          </cell>
          <cell r="R697">
            <v>2.20397</v>
          </cell>
          <cell r="S697">
            <v>3.6440600000000001</v>
          </cell>
          <cell r="T697">
            <v>2.923</v>
          </cell>
          <cell r="U697">
            <v>3.3461989399999998</v>
          </cell>
          <cell r="V697">
            <v>2.923</v>
          </cell>
          <cell r="W697">
            <v>2.923</v>
          </cell>
          <cell r="X697">
            <v>3.3461989399999998</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row>
        <row r="698">
          <cell r="C698" t="str">
            <v>J_117.197_АЭ</v>
          </cell>
          <cell r="D698" t="str">
            <v>Н</v>
          </cell>
          <cell r="E698">
            <v>2024</v>
          </cell>
          <cell r="F698">
            <v>2025</v>
          </cell>
          <cell r="G698">
            <v>2028</v>
          </cell>
          <cell r="H698" t="str">
            <v>нд</v>
          </cell>
          <cell r="I698" t="str">
            <v>нд</v>
          </cell>
          <cell r="J698" t="str">
            <v>нд</v>
          </cell>
          <cell r="K698" t="str">
            <v>нд</v>
          </cell>
          <cell r="L698" t="str">
            <v>нд</v>
          </cell>
          <cell r="M698" t="str">
            <v>нд</v>
          </cell>
          <cell r="N698" t="str">
            <v>нд</v>
          </cell>
          <cell r="O698">
            <v>0</v>
          </cell>
          <cell r="P698">
            <v>2.20397</v>
          </cell>
          <cell r="Q698">
            <v>3.0741200000000002</v>
          </cell>
          <cell r="R698">
            <v>2.20397</v>
          </cell>
          <cell r="S698">
            <v>3.6440600000000001</v>
          </cell>
          <cell r="T698">
            <v>2.923</v>
          </cell>
          <cell r="U698">
            <v>3.3461989399999998</v>
          </cell>
          <cell r="V698">
            <v>2.923</v>
          </cell>
          <cell r="W698">
            <v>2.923</v>
          </cell>
          <cell r="X698">
            <v>3.3461989399999998</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row>
        <row r="699">
          <cell r="C699" t="str">
            <v>J_117.198_АЭ</v>
          </cell>
          <cell r="D699" t="str">
            <v>Н</v>
          </cell>
          <cell r="E699">
            <v>2024</v>
          </cell>
          <cell r="F699">
            <v>2025</v>
          </cell>
          <cell r="G699">
            <v>2028</v>
          </cell>
          <cell r="H699" t="str">
            <v>нд</v>
          </cell>
          <cell r="I699" t="str">
            <v>нд</v>
          </cell>
          <cell r="J699" t="str">
            <v>нд</v>
          </cell>
          <cell r="K699" t="str">
            <v>нд</v>
          </cell>
          <cell r="L699" t="str">
            <v>нд</v>
          </cell>
          <cell r="M699" t="str">
            <v>нд</v>
          </cell>
          <cell r="N699" t="str">
            <v>нд</v>
          </cell>
          <cell r="O699">
            <v>0</v>
          </cell>
          <cell r="P699">
            <v>2.20397</v>
          </cell>
          <cell r="Q699">
            <v>3.0741200000000002</v>
          </cell>
          <cell r="R699">
            <v>2.20397</v>
          </cell>
          <cell r="S699">
            <v>3.6440600000000001</v>
          </cell>
          <cell r="T699">
            <v>2.923</v>
          </cell>
          <cell r="U699">
            <v>3.3461989399999998</v>
          </cell>
          <cell r="V699">
            <v>2.923</v>
          </cell>
          <cell r="W699">
            <v>2.923</v>
          </cell>
          <cell r="X699">
            <v>3.3461989399999998</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row>
        <row r="700">
          <cell r="C700" t="str">
            <v>J_117.199_АЭ</v>
          </cell>
          <cell r="D700" t="str">
            <v>Н</v>
          </cell>
          <cell r="E700">
            <v>2024</v>
          </cell>
          <cell r="F700">
            <v>2025</v>
          </cell>
          <cell r="G700">
            <v>2028</v>
          </cell>
          <cell r="H700" t="str">
            <v>нд</v>
          </cell>
          <cell r="I700" t="str">
            <v>нд</v>
          </cell>
          <cell r="J700" t="str">
            <v>нд</v>
          </cell>
          <cell r="K700" t="str">
            <v>нд</v>
          </cell>
          <cell r="L700" t="str">
            <v>нд</v>
          </cell>
          <cell r="M700" t="str">
            <v>нд</v>
          </cell>
          <cell r="N700" t="str">
            <v>нд</v>
          </cell>
          <cell r="O700">
            <v>0</v>
          </cell>
          <cell r="P700">
            <v>2.20397</v>
          </cell>
          <cell r="Q700">
            <v>3.0741200000000002</v>
          </cell>
          <cell r="R700">
            <v>2.20397</v>
          </cell>
          <cell r="S700">
            <v>3.6440600000000001</v>
          </cell>
          <cell r="T700">
            <v>2.923</v>
          </cell>
          <cell r="U700">
            <v>3.3461989399999998</v>
          </cell>
          <cell r="V700">
            <v>2.923</v>
          </cell>
          <cell r="W700">
            <v>2.923</v>
          </cell>
          <cell r="X700">
            <v>3.3461989399999998</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row>
        <row r="701">
          <cell r="C701" t="str">
            <v>J_117.200_АЭ</v>
          </cell>
          <cell r="D701" t="str">
            <v>Н</v>
          </cell>
          <cell r="E701">
            <v>2024</v>
          </cell>
          <cell r="F701">
            <v>2025</v>
          </cell>
          <cell r="G701">
            <v>2028</v>
          </cell>
          <cell r="H701" t="str">
            <v>нд</v>
          </cell>
          <cell r="I701" t="str">
            <v>нд</v>
          </cell>
          <cell r="J701" t="str">
            <v>нд</v>
          </cell>
          <cell r="K701" t="str">
            <v>нд</v>
          </cell>
          <cell r="L701" t="str">
            <v>нд</v>
          </cell>
          <cell r="M701" t="str">
            <v>нд</v>
          </cell>
          <cell r="N701" t="str">
            <v>нд</v>
          </cell>
          <cell r="O701">
            <v>0</v>
          </cell>
          <cell r="P701">
            <v>2.20397</v>
          </cell>
          <cell r="Q701">
            <v>3.0741200000000002</v>
          </cell>
          <cell r="R701">
            <v>2.20397</v>
          </cell>
          <cell r="S701">
            <v>3.6440600000000001</v>
          </cell>
          <cell r="T701">
            <v>2.923</v>
          </cell>
          <cell r="U701">
            <v>3.3461989399999998</v>
          </cell>
          <cell r="V701">
            <v>2.923</v>
          </cell>
          <cell r="W701">
            <v>2.923</v>
          </cell>
          <cell r="X701">
            <v>3.3461989399999998</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row>
        <row r="702">
          <cell r="C702" t="str">
            <v>Г</v>
          </cell>
          <cell r="D702" t="str">
            <v>нд</v>
          </cell>
          <cell r="E702" t="str">
            <v>нд</v>
          </cell>
          <cell r="F702" t="str">
            <v>нд</v>
          </cell>
          <cell r="G702" t="str">
            <v>нд</v>
          </cell>
          <cell r="H702" t="str">
            <v>нд</v>
          </cell>
          <cell r="I702" t="str">
            <v>нд</v>
          </cell>
          <cell r="J702" t="str">
            <v>нд</v>
          </cell>
          <cell r="K702" t="str">
            <v>нд</v>
          </cell>
          <cell r="L702" t="str">
            <v>нд</v>
          </cell>
          <cell r="M702" t="str">
            <v>нд</v>
          </cell>
          <cell r="N702" t="str">
            <v>нд</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row>
        <row r="703">
          <cell r="C703" t="str">
            <v>Г</v>
          </cell>
          <cell r="D703" t="str">
            <v>нд</v>
          </cell>
          <cell r="E703" t="str">
            <v>нд</v>
          </cell>
          <cell r="F703" t="str">
            <v>нд</v>
          </cell>
          <cell r="G703" t="str">
            <v>нд</v>
          </cell>
          <cell r="H703" t="str">
            <v>нд</v>
          </cell>
          <cell r="I703" t="str">
            <v>нд</v>
          </cell>
          <cell r="J703" t="str">
            <v>нд</v>
          </cell>
          <cell r="K703" t="str">
            <v>нд</v>
          </cell>
          <cell r="L703" t="str">
            <v>нд</v>
          </cell>
          <cell r="M703" t="str">
            <v>нд</v>
          </cell>
          <cell r="N703" t="str">
            <v>нд</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row>
        <row r="704">
          <cell r="C704" t="str">
            <v>Г</v>
          </cell>
          <cell r="D704" t="str">
            <v>нд</v>
          </cell>
          <cell r="E704" t="str">
            <v>нд</v>
          </cell>
          <cell r="F704" t="str">
            <v>нд</v>
          </cell>
          <cell r="G704" t="str">
            <v>нд</v>
          </cell>
          <cell r="H704" t="str">
            <v>нд</v>
          </cell>
          <cell r="I704" t="str">
            <v>нд</v>
          </cell>
          <cell r="J704" t="str">
            <v>нд</v>
          </cell>
          <cell r="K704" t="str">
            <v>нд</v>
          </cell>
          <cell r="L704" t="str">
            <v>нд</v>
          </cell>
          <cell r="M704" t="str">
            <v>нд</v>
          </cell>
          <cell r="N704" t="str">
            <v>нд</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row>
        <row r="705">
          <cell r="C705" t="str">
            <v>Г</v>
          </cell>
          <cell r="D705" t="str">
            <v>нд</v>
          </cell>
          <cell r="E705" t="str">
            <v>нд</v>
          </cell>
          <cell r="F705" t="str">
            <v>нд</v>
          </cell>
          <cell r="G705" t="str">
            <v>нд</v>
          </cell>
          <cell r="H705" t="str">
            <v>нд</v>
          </cell>
          <cell r="I705" t="str">
            <v>нд</v>
          </cell>
          <cell r="J705" t="str">
            <v>нд</v>
          </cell>
          <cell r="K705" t="str">
            <v>нд</v>
          </cell>
          <cell r="L705" t="str">
            <v>нд</v>
          </cell>
          <cell r="M705" t="str">
            <v>нд</v>
          </cell>
          <cell r="N705" t="str">
            <v>нд</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row>
        <row r="706">
          <cell r="C706" t="str">
            <v>Г</v>
          </cell>
          <cell r="D706" t="str">
            <v>нд</v>
          </cell>
          <cell r="E706" t="str">
            <v>нд</v>
          </cell>
          <cell r="F706" t="str">
            <v>нд</v>
          </cell>
          <cell r="G706" t="str">
            <v>нд</v>
          </cell>
          <cell r="H706" t="str">
            <v>нд</v>
          </cell>
          <cell r="I706" t="str">
            <v>нд</v>
          </cell>
          <cell r="J706" t="str">
            <v>нд</v>
          </cell>
          <cell r="K706" t="str">
            <v>нд</v>
          </cell>
          <cell r="L706" t="str">
            <v>нд</v>
          </cell>
          <cell r="M706" t="str">
            <v>нд</v>
          </cell>
          <cell r="N706" t="str">
            <v>нд</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row>
        <row r="707">
          <cell r="C707" t="str">
            <v>Г</v>
          </cell>
          <cell r="D707" t="str">
            <v>нд</v>
          </cell>
          <cell r="E707" t="str">
            <v>нд</v>
          </cell>
          <cell r="F707" t="str">
            <v>нд</v>
          </cell>
          <cell r="G707" t="str">
            <v>нд</v>
          </cell>
          <cell r="H707" t="str">
            <v>нд</v>
          </cell>
          <cell r="I707" t="str">
            <v>нд</v>
          </cell>
          <cell r="J707" t="str">
            <v>нд</v>
          </cell>
          <cell r="K707" t="str">
            <v>нд</v>
          </cell>
          <cell r="L707" t="str">
            <v>нд</v>
          </cell>
          <cell r="M707" t="str">
            <v>нд</v>
          </cell>
          <cell r="N707" t="str">
            <v>нд</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row>
        <row r="708">
          <cell r="C708" t="str">
            <v>Г</v>
          </cell>
          <cell r="D708" t="str">
            <v>нд</v>
          </cell>
          <cell r="E708" t="str">
            <v>нд</v>
          </cell>
          <cell r="F708" t="str">
            <v>нд</v>
          </cell>
          <cell r="G708" t="str">
            <v>нд</v>
          </cell>
          <cell r="H708" t="str">
            <v>нд</v>
          </cell>
          <cell r="I708" t="str">
            <v>нд</v>
          </cell>
          <cell r="J708" t="str">
            <v>нд</v>
          </cell>
          <cell r="K708" t="str">
            <v>нд</v>
          </cell>
          <cell r="L708" t="str">
            <v>нд</v>
          </cell>
          <cell r="M708" t="str">
            <v>нд</v>
          </cell>
          <cell r="N708" t="str">
            <v>нд</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row>
        <row r="709">
          <cell r="C709" t="str">
            <v>Г</v>
          </cell>
          <cell r="D709" t="str">
            <v>нд</v>
          </cell>
          <cell r="E709" t="str">
            <v>нд</v>
          </cell>
          <cell r="F709" t="str">
            <v>нд</v>
          </cell>
          <cell r="G709" t="str">
            <v>нд</v>
          </cell>
          <cell r="H709" t="str">
            <v>нд</v>
          </cell>
          <cell r="I709" t="str">
            <v>нд</v>
          </cell>
          <cell r="J709" t="str">
            <v>нд</v>
          </cell>
          <cell r="K709" t="str">
            <v>нд</v>
          </cell>
          <cell r="L709" t="str">
            <v>нд</v>
          </cell>
          <cell r="M709" t="str">
            <v>нд</v>
          </cell>
          <cell r="N709" t="str">
            <v>нд</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row>
        <row r="710">
          <cell r="C710" t="str">
            <v>Г</v>
          </cell>
          <cell r="D710" t="str">
            <v>нд</v>
          </cell>
          <cell r="E710" t="str">
            <v>нд</v>
          </cell>
          <cell r="F710" t="str">
            <v>нд</v>
          </cell>
          <cell r="G710" t="str">
            <v>нд</v>
          </cell>
          <cell r="H710" t="str">
            <v>нд</v>
          </cell>
          <cell r="I710" t="str">
            <v>нд</v>
          </cell>
          <cell r="J710" t="str">
            <v>нд</v>
          </cell>
          <cell r="K710" t="str">
            <v>нд</v>
          </cell>
          <cell r="L710" t="str">
            <v>нд</v>
          </cell>
          <cell r="M710" t="str">
            <v>нд</v>
          </cell>
          <cell r="N710" t="str">
            <v>нд</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row>
        <row r="711">
          <cell r="C711" t="str">
            <v>Г</v>
          </cell>
          <cell r="D711" t="str">
            <v>нд</v>
          </cell>
          <cell r="E711" t="str">
            <v>нд</v>
          </cell>
          <cell r="F711" t="str">
            <v>нд</v>
          </cell>
          <cell r="G711" t="str">
            <v>нд</v>
          </cell>
          <cell r="H711" t="str">
            <v>нд</v>
          </cell>
          <cell r="I711" t="str">
            <v>нд</v>
          </cell>
          <cell r="J711" t="str">
            <v>нд</v>
          </cell>
          <cell r="K711" t="str">
            <v>нд</v>
          </cell>
          <cell r="L711" t="str">
            <v>нд</v>
          </cell>
          <cell r="M711" t="str">
            <v>нд</v>
          </cell>
          <cell r="N711" t="str">
            <v>нд</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row>
        <row r="712">
          <cell r="C712" t="str">
            <v>Г</v>
          </cell>
          <cell r="D712" t="str">
            <v>нд</v>
          </cell>
          <cell r="E712" t="str">
            <v>нд</v>
          </cell>
          <cell r="F712" t="str">
            <v>нд</v>
          </cell>
          <cell r="G712" t="str">
            <v>нд</v>
          </cell>
          <cell r="H712" t="str">
            <v>нд</v>
          </cell>
          <cell r="I712" t="str">
            <v>нд</v>
          </cell>
          <cell r="J712" t="str">
            <v>нд</v>
          </cell>
          <cell r="K712" t="str">
            <v>нд</v>
          </cell>
          <cell r="L712" t="str">
            <v>нд</v>
          </cell>
          <cell r="M712" t="str">
            <v>нд</v>
          </cell>
          <cell r="N712" t="str">
            <v>нд</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row>
        <row r="713">
          <cell r="C713" t="str">
            <v>Г</v>
          </cell>
          <cell r="D713" t="str">
            <v>нд</v>
          </cell>
          <cell r="E713" t="str">
            <v>нд</v>
          </cell>
          <cell r="F713" t="str">
            <v>нд</v>
          </cell>
          <cell r="G713" t="str">
            <v>нд</v>
          </cell>
          <cell r="H713" t="str">
            <v>нд</v>
          </cell>
          <cell r="I713" t="str">
            <v>нд</v>
          </cell>
          <cell r="J713" t="str">
            <v>нд</v>
          </cell>
          <cell r="K713" t="str">
            <v>нд</v>
          </cell>
          <cell r="L713" t="str">
            <v>нд</v>
          </cell>
          <cell r="M713" t="str">
            <v>нд</v>
          </cell>
          <cell r="N713" t="str">
            <v>нд</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row>
        <row r="714">
          <cell r="C714" t="str">
            <v>Г</v>
          </cell>
          <cell r="D714" t="str">
            <v>нд</v>
          </cell>
          <cell r="E714" t="str">
            <v>нд</v>
          </cell>
          <cell r="F714" t="str">
            <v>нд</v>
          </cell>
          <cell r="G714" t="str">
            <v>нд</v>
          </cell>
          <cell r="H714" t="str">
            <v>нд</v>
          </cell>
          <cell r="I714" t="str">
            <v>нд</v>
          </cell>
          <cell r="J714" t="str">
            <v>нд</v>
          </cell>
          <cell r="K714">
            <v>0.74566299999999996</v>
          </cell>
          <cell r="L714">
            <v>4.3726560000000001</v>
          </cell>
          <cell r="M714" t="str">
            <v>нд</v>
          </cell>
          <cell r="N714">
            <v>20.961984000000001</v>
          </cell>
          <cell r="O714">
            <v>2.7540401000000037</v>
          </cell>
          <cell r="P714">
            <v>85.270040000000009</v>
          </cell>
          <cell r="Q714">
            <v>104.64586</v>
          </cell>
          <cell r="R714">
            <v>85.594220000000007</v>
          </cell>
          <cell r="S714">
            <v>113.35352999999999</v>
          </cell>
          <cell r="T714">
            <v>53.385204000000002</v>
          </cell>
          <cell r="U714">
            <v>54.415804030000004</v>
          </cell>
          <cell r="V714">
            <v>47.476799999999997</v>
          </cell>
          <cell r="W714">
            <v>47.476799999999997</v>
          </cell>
          <cell r="X714">
            <v>51.661763929999999</v>
          </cell>
          <cell r="Y714">
            <v>3</v>
          </cell>
          <cell r="Z714">
            <v>0</v>
          </cell>
          <cell r="AA714">
            <v>0</v>
          </cell>
          <cell r="AB714">
            <v>3</v>
          </cell>
          <cell r="AC714">
            <v>0</v>
          </cell>
          <cell r="AD714">
            <v>7.1849639300000003</v>
          </cell>
          <cell r="AE714">
            <v>0</v>
          </cell>
          <cell r="AF714">
            <v>0</v>
          </cell>
          <cell r="AG714">
            <v>3.6</v>
          </cell>
          <cell r="AH714">
            <v>3.5849639299999998</v>
          </cell>
          <cell r="AI714">
            <v>0</v>
          </cell>
          <cell r="AJ714">
            <v>0</v>
          </cell>
          <cell r="AK714">
            <v>0</v>
          </cell>
          <cell r="AL714">
            <v>0</v>
          </cell>
          <cell r="AM714">
            <v>0</v>
          </cell>
          <cell r="AN714">
            <v>0</v>
          </cell>
        </row>
        <row r="715">
          <cell r="C715" t="str">
            <v>Г</v>
          </cell>
          <cell r="D715" t="str">
            <v>нд</v>
          </cell>
          <cell r="E715" t="str">
            <v>нд</v>
          </cell>
          <cell r="F715" t="str">
            <v>нд</v>
          </cell>
          <cell r="G715" t="str">
            <v>нд</v>
          </cell>
          <cell r="H715" t="str">
            <v>нд</v>
          </cell>
          <cell r="I715" t="str">
            <v>нд</v>
          </cell>
          <cell r="J715" t="str">
            <v>нд</v>
          </cell>
          <cell r="K715" t="str">
            <v>нд</v>
          </cell>
          <cell r="L715" t="str">
            <v>нд</v>
          </cell>
          <cell r="M715" t="str">
            <v>нд</v>
          </cell>
          <cell r="N715" t="str">
            <v>нд</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row>
        <row r="716">
          <cell r="C716" t="str">
            <v>Г</v>
          </cell>
          <cell r="D716" t="str">
            <v>нд</v>
          </cell>
          <cell r="E716" t="str">
            <v>нд</v>
          </cell>
          <cell r="F716" t="str">
            <v>нд</v>
          </cell>
          <cell r="G716" t="str">
            <v>нд</v>
          </cell>
          <cell r="H716" t="str">
            <v>нд</v>
          </cell>
          <cell r="I716" t="str">
            <v>нд</v>
          </cell>
          <cell r="J716" t="str">
            <v>нд</v>
          </cell>
          <cell r="K716">
            <v>0.74566299999999996</v>
          </cell>
          <cell r="L716">
            <v>4.3726560000000001</v>
          </cell>
          <cell r="M716" t="str">
            <v>нд</v>
          </cell>
          <cell r="N716">
            <v>20.961984000000001</v>
          </cell>
          <cell r="O716">
            <v>2.7540401000000037</v>
          </cell>
          <cell r="P716">
            <v>85.270040000000009</v>
          </cell>
          <cell r="Q716">
            <v>104.64586</v>
          </cell>
          <cell r="R716">
            <v>85.594220000000007</v>
          </cell>
          <cell r="S716">
            <v>113.35352999999999</v>
          </cell>
          <cell r="T716">
            <v>53.385204000000002</v>
          </cell>
          <cell r="U716">
            <v>54.415804030000004</v>
          </cell>
          <cell r="V716">
            <v>47.476799999999997</v>
          </cell>
          <cell r="W716">
            <v>47.476799999999997</v>
          </cell>
          <cell r="X716">
            <v>51.661763929999999</v>
          </cell>
          <cell r="Y716">
            <v>3</v>
          </cell>
          <cell r="Z716">
            <v>0</v>
          </cell>
          <cell r="AA716">
            <v>0</v>
          </cell>
          <cell r="AB716">
            <v>3</v>
          </cell>
          <cell r="AC716">
            <v>0</v>
          </cell>
          <cell r="AD716">
            <v>7.1849639300000003</v>
          </cell>
          <cell r="AE716">
            <v>0</v>
          </cell>
          <cell r="AF716">
            <v>0</v>
          </cell>
          <cell r="AG716">
            <v>3.6</v>
          </cell>
          <cell r="AH716">
            <v>3.5849639299999998</v>
          </cell>
          <cell r="AI716">
            <v>0</v>
          </cell>
          <cell r="AJ716">
            <v>0</v>
          </cell>
          <cell r="AK716">
            <v>0</v>
          </cell>
          <cell r="AL716">
            <v>0</v>
          </cell>
          <cell r="AM716">
            <v>0</v>
          </cell>
          <cell r="AN716">
            <v>0</v>
          </cell>
        </row>
        <row r="717">
          <cell r="C717" t="str">
            <v>J_117.201_АЭ</v>
          </cell>
          <cell r="D717" t="str">
            <v>Н</v>
          </cell>
          <cell r="E717">
            <v>2024</v>
          </cell>
          <cell r="F717">
            <v>2025</v>
          </cell>
          <cell r="G717">
            <v>2028</v>
          </cell>
          <cell r="H717" t="str">
            <v>нд</v>
          </cell>
          <cell r="I717" t="str">
            <v>нд</v>
          </cell>
          <cell r="J717" t="str">
            <v>нд</v>
          </cell>
          <cell r="K717" t="str">
            <v>нд</v>
          </cell>
          <cell r="L717" t="str">
            <v>нд</v>
          </cell>
          <cell r="M717" t="str">
            <v>нд</v>
          </cell>
          <cell r="N717" t="str">
            <v>нд</v>
          </cell>
          <cell r="O717">
            <v>0</v>
          </cell>
          <cell r="P717">
            <v>2.20397</v>
          </cell>
          <cell r="Q717">
            <v>3.0741200000000002</v>
          </cell>
          <cell r="R717">
            <v>2.20397</v>
          </cell>
          <cell r="S717">
            <v>3.6440600000000001</v>
          </cell>
          <cell r="T717">
            <v>2.923</v>
          </cell>
          <cell r="U717">
            <v>3.3461989399999998</v>
          </cell>
          <cell r="V717">
            <v>2.923</v>
          </cell>
          <cell r="W717">
            <v>2.923</v>
          </cell>
          <cell r="X717">
            <v>3.3461989399999998</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row>
        <row r="718">
          <cell r="C718" t="str">
            <v>J_117.203_АЭ</v>
          </cell>
          <cell r="D718" t="str">
            <v>Н</v>
          </cell>
          <cell r="E718">
            <v>2024</v>
          </cell>
          <cell r="F718">
            <v>2025</v>
          </cell>
          <cell r="G718">
            <v>2027</v>
          </cell>
          <cell r="H718" t="str">
            <v>нд</v>
          </cell>
          <cell r="I718" t="str">
            <v>нд</v>
          </cell>
          <cell r="J718" t="str">
            <v>нд</v>
          </cell>
          <cell r="K718" t="str">
            <v>нд</v>
          </cell>
          <cell r="L718" t="str">
            <v>нд</v>
          </cell>
          <cell r="M718" t="str">
            <v>нд</v>
          </cell>
          <cell r="N718" t="str">
            <v>нд</v>
          </cell>
          <cell r="O718">
            <v>0</v>
          </cell>
          <cell r="P718">
            <v>2.20397</v>
          </cell>
          <cell r="Q718">
            <v>3.0741200000000002</v>
          </cell>
          <cell r="R718">
            <v>2.20397</v>
          </cell>
          <cell r="S718">
            <v>3.5611799999999998</v>
          </cell>
          <cell r="T718">
            <v>2.923</v>
          </cell>
          <cell r="U718">
            <v>3.19598754</v>
          </cell>
          <cell r="V718">
            <v>2.923</v>
          </cell>
          <cell r="W718">
            <v>2.923</v>
          </cell>
          <cell r="X718">
            <v>3.19598754</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row>
        <row r="719">
          <cell r="C719" t="str">
            <v>I_330(3)_БЭ</v>
          </cell>
          <cell r="D719" t="str">
            <v>С</v>
          </cell>
          <cell r="E719">
            <v>2020</v>
          </cell>
          <cell r="F719">
            <v>2022</v>
          </cell>
          <cell r="G719">
            <v>2021</v>
          </cell>
          <cell r="H719">
            <v>0.56040000000000001</v>
          </cell>
          <cell r="I719">
            <v>2.8992</v>
          </cell>
          <cell r="J719">
            <v>43497</v>
          </cell>
          <cell r="K719">
            <v>0.56040000000000001</v>
          </cell>
          <cell r="L719">
            <v>2.8992</v>
          </cell>
          <cell r="M719">
            <v>43497</v>
          </cell>
          <cell r="N719" t="str">
            <v>нд</v>
          </cell>
          <cell r="O719">
            <v>9.9322200000000003E-3</v>
          </cell>
          <cell r="P719">
            <v>2.21774</v>
          </cell>
          <cell r="Q719">
            <v>2.74437</v>
          </cell>
          <cell r="R719">
            <v>2.21774</v>
          </cell>
          <cell r="S719">
            <v>2.8506100000000001</v>
          </cell>
          <cell r="T719">
            <v>2.4359999999999999</v>
          </cell>
          <cell r="U719">
            <v>2.3364720000000001</v>
          </cell>
          <cell r="V719">
            <v>2.4359999999999999</v>
          </cell>
          <cell r="W719">
            <v>2.4359999999999999</v>
          </cell>
          <cell r="X719">
            <v>2.3265397800000001</v>
          </cell>
          <cell r="Y719">
            <v>0</v>
          </cell>
          <cell r="Z719">
            <v>0</v>
          </cell>
          <cell r="AA719">
            <v>0</v>
          </cell>
          <cell r="AB719">
            <v>0</v>
          </cell>
          <cell r="AC719">
            <v>0</v>
          </cell>
          <cell r="AD719">
            <v>2.3265397800000001</v>
          </cell>
          <cell r="AE719">
            <v>0</v>
          </cell>
          <cell r="AF719">
            <v>0</v>
          </cell>
          <cell r="AG719">
            <v>2.2629562400000003</v>
          </cell>
          <cell r="AH719">
            <v>6.3583539999999994E-2</v>
          </cell>
          <cell r="AI719">
            <v>2.4359999999999999</v>
          </cell>
          <cell r="AJ719">
            <v>0</v>
          </cell>
          <cell r="AK719">
            <v>0</v>
          </cell>
          <cell r="AL719">
            <v>2.4359999999999999</v>
          </cell>
          <cell r="AM719">
            <v>0</v>
          </cell>
          <cell r="AN719">
            <v>0</v>
          </cell>
        </row>
        <row r="720">
          <cell r="C720" t="str">
            <v>Г</v>
          </cell>
          <cell r="D720" t="str">
            <v>нд</v>
          </cell>
          <cell r="E720" t="str">
            <v>нд</v>
          </cell>
          <cell r="F720" t="str">
            <v>нд</v>
          </cell>
          <cell r="G720" t="str">
            <v>нд</v>
          </cell>
          <cell r="H720">
            <v>155.14018200000001</v>
          </cell>
          <cell r="I720">
            <v>1303.2636100899999</v>
          </cell>
          <cell r="J720" t="str">
            <v>нд</v>
          </cell>
          <cell r="K720">
            <v>177.83997500000001</v>
          </cell>
          <cell r="L720">
            <v>1458.28542109</v>
          </cell>
          <cell r="M720" t="str">
            <v>нд</v>
          </cell>
          <cell r="N720" t="str">
            <v>нд</v>
          </cell>
          <cell r="O720">
            <v>675.05780274599988</v>
          </cell>
          <cell r="P720">
            <v>8392.1743599999991</v>
          </cell>
          <cell r="Q720">
            <v>11090.517609999999</v>
          </cell>
          <cell r="R720">
            <v>7880.2136199999995</v>
          </cell>
          <cell r="S720">
            <v>10853.071000000002</v>
          </cell>
          <cell r="T720">
            <v>5993.5812477599993</v>
          </cell>
          <cell r="U720">
            <v>6005.4388808138965</v>
          </cell>
          <cell r="V720">
            <v>5352.8495066599999</v>
          </cell>
          <cell r="W720">
            <v>5352.8495066599999</v>
          </cell>
          <cell r="X720">
            <v>5330.3810780700005</v>
          </cell>
          <cell r="Y720">
            <v>676.36991053999998</v>
          </cell>
          <cell r="Z720">
            <v>0</v>
          </cell>
          <cell r="AA720">
            <v>0</v>
          </cell>
          <cell r="AB720">
            <v>278.31487897</v>
          </cell>
          <cell r="AC720">
            <v>398.05503156999998</v>
          </cell>
          <cell r="AD720">
            <v>663.17691535064364</v>
          </cell>
          <cell r="AE720">
            <v>0</v>
          </cell>
          <cell r="AF720">
            <v>0</v>
          </cell>
          <cell r="AG720">
            <v>78.810367266643624</v>
          </cell>
          <cell r="AH720">
            <v>584.36654808399999</v>
          </cell>
          <cell r="AI720">
            <v>557.71389210000007</v>
          </cell>
          <cell r="AJ720">
            <v>0</v>
          </cell>
          <cell r="AK720">
            <v>0</v>
          </cell>
          <cell r="AL720">
            <v>253.64749512000003</v>
          </cell>
          <cell r="AM720">
            <v>304.06639697999998</v>
          </cell>
          <cell r="AN720">
            <v>287.45789714135634</v>
          </cell>
        </row>
        <row r="721">
          <cell r="C721" t="str">
            <v>Г</v>
          </cell>
          <cell r="D721" t="str">
            <v>нд</v>
          </cell>
          <cell r="E721" t="str">
            <v>нд</v>
          </cell>
          <cell r="F721" t="str">
            <v>нд</v>
          </cell>
          <cell r="G721" t="str">
            <v>нд</v>
          </cell>
          <cell r="H721">
            <v>7.7059999999999995</v>
          </cell>
          <cell r="I721">
            <v>41.825000000000003</v>
          </cell>
          <cell r="J721" t="str">
            <v>нд</v>
          </cell>
          <cell r="K721">
            <v>7.766</v>
          </cell>
          <cell r="L721">
            <v>58.151000000000003</v>
          </cell>
          <cell r="M721" t="str">
            <v>нд</v>
          </cell>
          <cell r="N721" t="str">
            <v>нд</v>
          </cell>
          <cell r="O721">
            <v>8.0385187400000007</v>
          </cell>
          <cell r="P721">
            <v>155.58385000000001</v>
          </cell>
          <cell r="Q721">
            <v>196.80465000000004</v>
          </cell>
          <cell r="R721">
            <v>195.98194000000001</v>
          </cell>
          <cell r="S721">
            <v>256.60310000000004</v>
          </cell>
          <cell r="T721">
            <v>134.38180287</v>
          </cell>
          <cell r="U721">
            <v>160.12105753000003</v>
          </cell>
          <cell r="V721">
            <v>127.92629318</v>
          </cell>
          <cell r="W721">
            <v>127.92629318</v>
          </cell>
          <cell r="X721">
            <v>152.08253879000003</v>
          </cell>
          <cell r="Y721">
            <v>17.287468260000001</v>
          </cell>
          <cell r="Z721">
            <v>0</v>
          </cell>
          <cell r="AA721">
            <v>0</v>
          </cell>
          <cell r="AB721">
            <v>17.287468260000001</v>
          </cell>
          <cell r="AC721">
            <v>0</v>
          </cell>
          <cell r="AD721">
            <v>23.429904776643632</v>
          </cell>
          <cell r="AE721">
            <v>0</v>
          </cell>
          <cell r="AF721">
            <v>0</v>
          </cell>
          <cell r="AG721">
            <v>16.387579886643628</v>
          </cell>
          <cell r="AH721">
            <v>7.0423248899999997</v>
          </cell>
          <cell r="AI721">
            <v>53.376501740000002</v>
          </cell>
          <cell r="AJ721">
            <v>0</v>
          </cell>
          <cell r="AK721">
            <v>0</v>
          </cell>
          <cell r="AL721">
            <v>53.376501740000002</v>
          </cell>
          <cell r="AM721">
            <v>0</v>
          </cell>
          <cell r="AN721">
            <v>49.178225413356373</v>
          </cell>
        </row>
        <row r="722">
          <cell r="C722" t="str">
            <v>Г</v>
          </cell>
          <cell r="D722" t="str">
            <v>нд</v>
          </cell>
          <cell r="E722" t="str">
            <v>нд</v>
          </cell>
          <cell r="F722" t="str">
            <v>нд</v>
          </cell>
          <cell r="G722" t="str">
            <v>нд</v>
          </cell>
          <cell r="H722" t="str">
            <v>нд</v>
          </cell>
          <cell r="I722" t="str">
            <v>нд</v>
          </cell>
          <cell r="J722" t="str">
            <v>нд</v>
          </cell>
          <cell r="K722" t="str">
            <v>нд</v>
          </cell>
          <cell r="L722" t="str">
            <v>нд</v>
          </cell>
          <cell r="M722" t="str">
            <v>нд</v>
          </cell>
          <cell r="N722" t="str">
            <v>нд</v>
          </cell>
          <cell r="O722">
            <v>0.51915442000000001</v>
          </cell>
          <cell r="P722">
            <v>8.3920300000000001</v>
          </cell>
          <cell r="Q722">
            <v>10.14836</v>
          </cell>
          <cell r="R722">
            <v>14.155100000000001</v>
          </cell>
          <cell r="S722">
            <v>17.678709999999999</v>
          </cell>
          <cell r="T722">
            <v>4.8384977400000002</v>
          </cell>
          <cell r="U722">
            <v>9.3151473100000004</v>
          </cell>
          <cell r="V722">
            <v>4.8384977400000002</v>
          </cell>
          <cell r="W722">
            <v>4.8384977400000002</v>
          </cell>
          <cell r="X722">
            <v>8.7959928900000008</v>
          </cell>
          <cell r="Y722">
            <v>3.8479779500000002</v>
          </cell>
          <cell r="Z722">
            <v>0</v>
          </cell>
          <cell r="AA722">
            <v>0</v>
          </cell>
          <cell r="AB722">
            <v>3.8479779500000002</v>
          </cell>
          <cell r="AC722">
            <v>0</v>
          </cell>
          <cell r="AD722">
            <v>4.4574951499999997</v>
          </cell>
          <cell r="AE722">
            <v>0</v>
          </cell>
          <cell r="AF722">
            <v>0</v>
          </cell>
          <cell r="AG722">
            <v>4.4574951499999997</v>
          </cell>
          <cell r="AH722">
            <v>0</v>
          </cell>
          <cell r="AI722">
            <v>0.95593220000000001</v>
          </cell>
          <cell r="AJ722">
            <v>0</v>
          </cell>
          <cell r="AK722">
            <v>0</v>
          </cell>
          <cell r="AL722">
            <v>0.95593220000000001</v>
          </cell>
          <cell r="AM722">
            <v>0</v>
          </cell>
          <cell r="AN722">
            <v>4.3039101500000001</v>
          </cell>
        </row>
        <row r="723">
          <cell r="C723" t="str">
            <v>I_332(5)_БЭ</v>
          </cell>
          <cell r="D723" t="str">
            <v>З</v>
          </cell>
          <cell r="E723">
            <v>2019</v>
          </cell>
          <cell r="F723">
            <v>2020</v>
          </cell>
          <cell r="G723">
            <v>2021</v>
          </cell>
          <cell r="H723">
            <v>0.46732200000000002</v>
          </cell>
          <cell r="I723">
            <v>2.5003500000000001</v>
          </cell>
          <cell r="J723">
            <v>43678</v>
          </cell>
          <cell r="K723">
            <v>0.46732200000000002</v>
          </cell>
          <cell r="L723">
            <v>2.5003500000000001</v>
          </cell>
          <cell r="M723">
            <v>43678</v>
          </cell>
          <cell r="N723" t="str">
            <v>нд</v>
          </cell>
          <cell r="O723">
            <v>2.4336401699999999</v>
          </cell>
          <cell r="P723">
            <v>2.21774</v>
          </cell>
          <cell r="Q723">
            <v>2.5335800000000002</v>
          </cell>
          <cell r="R723">
            <v>2.21774</v>
          </cell>
          <cell r="S723">
            <v>2.5479799999999999</v>
          </cell>
          <cell r="T723">
            <v>2.39648554</v>
          </cell>
          <cell r="U723">
            <v>2.4500432399999998</v>
          </cell>
          <cell r="V723">
            <v>0</v>
          </cell>
          <cell r="W723">
            <v>0</v>
          </cell>
          <cell r="X723">
            <v>1.6403069999999999E-2</v>
          </cell>
          <cell r="Y723">
            <v>0</v>
          </cell>
          <cell r="Z723">
            <v>0</v>
          </cell>
          <cell r="AA723">
            <v>0</v>
          </cell>
          <cell r="AB723">
            <v>0</v>
          </cell>
          <cell r="AC723">
            <v>0</v>
          </cell>
          <cell r="AD723">
            <v>1.6403069999999999E-2</v>
          </cell>
          <cell r="AE723">
            <v>0</v>
          </cell>
          <cell r="AF723">
            <v>0</v>
          </cell>
          <cell r="AG723">
            <v>0</v>
          </cell>
          <cell r="AH723">
            <v>1.6403069999999999E-2</v>
          </cell>
          <cell r="AI723">
            <v>0</v>
          </cell>
          <cell r="AJ723">
            <v>0</v>
          </cell>
          <cell r="AK723">
            <v>0</v>
          </cell>
          <cell r="AL723">
            <v>0</v>
          </cell>
          <cell r="AM723">
            <v>0</v>
          </cell>
          <cell r="AN723">
            <v>0</v>
          </cell>
        </row>
        <row r="724">
          <cell r="C724" t="str">
            <v>I_332(7)_БЭ</v>
          </cell>
          <cell r="D724" t="str">
            <v>З</v>
          </cell>
          <cell r="E724">
            <v>2019</v>
          </cell>
          <cell r="F724">
            <v>2021</v>
          </cell>
          <cell r="G724">
            <v>2021</v>
          </cell>
          <cell r="H724">
            <v>0.46732200000000002</v>
          </cell>
          <cell r="I724">
            <v>2.5003500000000001</v>
          </cell>
          <cell r="J724">
            <v>43497</v>
          </cell>
          <cell r="K724">
            <v>0.46732200000000002</v>
          </cell>
          <cell r="L724">
            <v>2.5003500000000001</v>
          </cell>
          <cell r="M724">
            <v>43497</v>
          </cell>
          <cell r="N724" t="str">
            <v>нд</v>
          </cell>
          <cell r="O724">
            <v>2.0463969399999988</v>
          </cell>
          <cell r="P724">
            <v>2.21774</v>
          </cell>
          <cell r="Q724">
            <v>2.5351499999999998</v>
          </cell>
          <cell r="R724">
            <v>2.21774</v>
          </cell>
          <cell r="S724">
            <v>2.5518399999999999</v>
          </cell>
          <cell r="T724">
            <v>2.4209999999999998</v>
          </cell>
          <cell r="U724">
            <v>2.2824</v>
          </cell>
          <cell r="V724">
            <v>0.14262646000000001</v>
          </cell>
          <cell r="W724">
            <v>0.14262646000000001</v>
          </cell>
          <cell r="X724">
            <v>0.23600305999999999</v>
          </cell>
          <cell r="Y724">
            <v>0.14262646000000001</v>
          </cell>
          <cell r="Z724">
            <v>0</v>
          </cell>
          <cell r="AA724">
            <v>0</v>
          </cell>
          <cell r="AB724">
            <v>0.14262646000000001</v>
          </cell>
          <cell r="AC724">
            <v>0</v>
          </cell>
          <cell r="AD724">
            <v>0.23600306000000099</v>
          </cell>
          <cell r="AE724">
            <v>0</v>
          </cell>
          <cell r="AF724">
            <v>0</v>
          </cell>
          <cell r="AG724">
            <v>0</v>
          </cell>
          <cell r="AH724">
            <v>0.23600306000000099</v>
          </cell>
          <cell r="AI724">
            <v>0</v>
          </cell>
          <cell r="AJ724">
            <v>0</v>
          </cell>
          <cell r="AK724">
            <v>0</v>
          </cell>
          <cell r="AL724">
            <v>0</v>
          </cell>
          <cell r="AM724">
            <v>0</v>
          </cell>
          <cell r="AN724">
            <v>0</v>
          </cell>
        </row>
        <row r="725">
          <cell r="C725" t="str">
            <v>I_333(4)_БЭ</v>
          </cell>
          <cell r="D725" t="str">
            <v>З</v>
          </cell>
          <cell r="E725">
            <v>2020</v>
          </cell>
          <cell r="F725">
            <v>2021</v>
          </cell>
          <cell r="G725">
            <v>2021</v>
          </cell>
          <cell r="H725">
            <v>0.56040000000000001</v>
          </cell>
          <cell r="I725">
            <v>2.8992</v>
          </cell>
          <cell r="J725">
            <v>43497</v>
          </cell>
          <cell r="K725">
            <v>0.56040000000000001</v>
          </cell>
          <cell r="L725">
            <v>2.8992</v>
          </cell>
          <cell r="M725">
            <v>43497</v>
          </cell>
          <cell r="N725" t="str">
            <v>нд</v>
          </cell>
          <cell r="O725">
            <v>0.38522776999999997</v>
          </cell>
          <cell r="P725">
            <v>2.21774</v>
          </cell>
          <cell r="Q725">
            <v>2.6464500000000002</v>
          </cell>
          <cell r="R725">
            <v>2.21774</v>
          </cell>
          <cell r="S725">
            <v>2.7162600000000001</v>
          </cell>
          <cell r="T725">
            <v>2.3364720000000001</v>
          </cell>
          <cell r="U725">
            <v>2.4357995040000002</v>
          </cell>
          <cell r="V725">
            <v>2.3364720000000001</v>
          </cell>
          <cell r="W725">
            <v>2.3364720000000001</v>
          </cell>
          <cell r="X725">
            <v>2.0505717300000001</v>
          </cell>
          <cell r="Y725">
            <v>2.3364720000000001</v>
          </cell>
          <cell r="Z725">
            <v>0</v>
          </cell>
          <cell r="AA725">
            <v>0</v>
          </cell>
          <cell r="AB725">
            <v>2.3364720000000001</v>
          </cell>
          <cell r="AC725">
            <v>0</v>
          </cell>
          <cell r="AD725">
            <v>2.050571734</v>
          </cell>
          <cell r="AE725">
            <v>0</v>
          </cell>
          <cell r="AF725">
            <v>0</v>
          </cell>
          <cell r="AG725">
            <v>0</v>
          </cell>
          <cell r="AH725">
            <v>2.050571734</v>
          </cell>
          <cell r="AI725">
            <v>0</v>
          </cell>
          <cell r="AJ725">
            <v>0</v>
          </cell>
          <cell r="AK725">
            <v>0</v>
          </cell>
          <cell r="AL725">
            <v>0</v>
          </cell>
          <cell r="AM725">
            <v>0</v>
          </cell>
          <cell r="AN725">
            <v>0</v>
          </cell>
        </row>
        <row r="726">
          <cell r="C726" t="str">
            <v>Г</v>
          </cell>
          <cell r="D726" t="str">
            <v>нд</v>
          </cell>
          <cell r="E726" t="str">
            <v>нд</v>
          </cell>
          <cell r="F726" t="str">
            <v>нд</v>
          </cell>
          <cell r="G726" t="str">
            <v>нд</v>
          </cell>
          <cell r="H726">
            <v>7.7059999999999995</v>
          </cell>
          <cell r="I726">
            <v>41.825000000000003</v>
          </cell>
          <cell r="J726" t="str">
            <v>нд</v>
          </cell>
          <cell r="K726">
            <v>7.766</v>
          </cell>
          <cell r="L726">
            <v>58.151000000000003</v>
          </cell>
          <cell r="M726" t="str">
            <v>нд</v>
          </cell>
          <cell r="N726" t="str">
            <v>нд</v>
          </cell>
          <cell r="O726">
            <v>7.5193643200000002</v>
          </cell>
          <cell r="P726">
            <v>147.19182000000001</v>
          </cell>
          <cell r="Q726">
            <v>186.65629000000004</v>
          </cell>
          <cell r="R726">
            <v>181.82684</v>
          </cell>
          <cell r="S726">
            <v>238.92439000000002</v>
          </cell>
          <cell r="T726">
            <v>129.54330512999999</v>
          </cell>
          <cell r="U726">
            <v>150.80591022000002</v>
          </cell>
          <cell r="V726">
            <v>123.08779544000001</v>
          </cell>
          <cell r="W726">
            <v>123.08779544000001</v>
          </cell>
          <cell r="X726">
            <v>143.28654590000002</v>
          </cell>
          <cell r="Y726">
            <v>13.43949031</v>
          </cell>
          <cell r="Z726">
            <v>0</v>
          </cell>
          <cell r="AA726">
            <v>0</v>
          </cell>
          <cell r="AB726">
            <v>13.43949031</v>
          </cell>
          <cell r="AC726">
            <v>0</v>
          </cell>
          <cell r="AD726">
            <v>18.972409626643632</v>
          </cell>
          <cell r="AE726">
            <v>0</v>
          </cell>
          <cell r="AF726">
            <v>0</v>
          </cell>
          <cell r="AG726">
            <v>11.930084736643629</v>
          </cell>
          <cell r="AH726">
            <v>7.0423248899999997</v>
          </cell>
          <cell r="AI726">
            <v>52.420569540000002</v>
          </cell>
          <cell r="AJ726">
            <v>0</v>
          </cell>
          <cell r="AK726">
            <v>0</v>
          </cell>
          <cell r="AL726">
            <v>52.420569540000002</v>
          </cell>
          <cell r="AM726">
            <v>0</v>
          </cell>
          <cell r="AN726">
            <v>44.874315263356372</v>
          </cell>
        </row>
        <row r="727">
          <cell r="C727" t="str">
            <v>I_334(4)_БЭ</v>
          </cell>
          <cell r="D727" t="str">
            <v>З</v>
          </cell>
          <cell r="E727">
            <v>2020</v>
          </cell>
          <cell r="F727">
            <v>2021</v>
          </cell>
          <cell r="G727">
            <v>2021</v>
          </cell>
          <cell r="H727">
            <v>0.56040000000000001</v>
          </cell>
          <cell r="I727">
            <v>2.8992</v>
          </cell>
          <cell r="J727">
            <v>43497</v>
          </cell>
          <cell r="K727">
            <v>0.56040000000000001</v>
          </cell>
          <cell r="L727">
            <v>2.8992</v>
          </cell>
          <cell r="M727">
            <v>43497</v>
          </cell>
          <cell r="N727" t="str">
            <v>нд</v>
          </cell>
          <cell r="O727">
            <v>0.31505448000000003</v>
          </cell>
          <cell r="P727">
            <v>2.21774</v>
          </cell>
          <cell r="Q727">
            <v>2.6464500000000002</v>
          </cell>
          <cell r="R727">
            <v>2.21774</v>
          </cell>
          <cell r="S727">
            <v>2.7162600000000001</v>
          </cell>
          <cell r="T727">
            <v>2.3364720000000001</v>
          </cell>
          <cell r="U727">
            <v>2.111995056</v>
          </cell>
          <cell r="V727">
            <v>2.3364720000000001</v>
          </cell>
          <cell r="W727">
            <v>2.3364720000000001</v>
          </cell>
          <cell r="X727">
            <v>1.79694058</v>
          </cell>
          <cell r="Y727">
            <v>2.3364720000000001</v>
          </cell>
          <cell r="Z727">
            <v>0</v>
          </cell>
          <cell r="AA727">
            <v>0</v>
          </cell>
          <cell r="AB727">
            <v>2.3364720000000001</v>
          </cell>
          <cell r="AC727">
            <v>0</v>
          </cell>
          <cell r="AD727">
            <v>1.7969405759999999</v>
          </cell>
          <cell r="AE727">
            <v>0</v>
          </cell>
          <cell r="AF727">
            <v>0</v>
          </cell>
          <cell r="AG727">
            <v>0</v>
          </cell>
          <cell r="AH727">
            <v>1.7969405759999999</v>
          </cell>
          <cell r="AI727">
            <v>0</v>
          </cell>
          <cell r="AJ727">
            <v>0</v>
          </cell>
          <cell r="AK727">
            <v>0</v>
          </cell>
          <cell r="AL727">
            <v>0</v>
          </cell>
          <cell r="AM727">
            <v>0</v>
          </cell>
          <cell r="AN727">
            <v>0</v>
          </cell>
        </row>
        <row r="728">
          <cell r="C728" t="str">
            <v>I_335(3)_БЭ</v>
          </cell>
          <cell r="D728" t="str">
            <v>З</v>
          </cell>
          <cell r="E728">
            <v>2019</v>
          </cell>
          <cell r="F728">
            <v>2020</v>
          </cell>
          <cell r="G728">
            <v>2021</v>
          </cell>
          <cell r="H728">
            <v>0.46732200000000002</v>
          </cell>
          <cell r="I728">
            <v>2.5003500000000001</v>
          </cell>
          <cell r="J728">
            <v>43497</v>
          </cell>
          <cell r="K728">
            <v>0.46732200000000002</v>
          </cell>
          <cell r="L728">
            <v>2.5003500000000001</v>
          </cell>
          <cell r="M728">
            <v>43497</v>
          </cell>
          <cell r="N728" t="str">
            <v>нд</v>
          </cell>
          <cell r="O728">
            <v>2.3469252000000003</v>
          </cell>
          <cell r="P728">
            <v>2.21774</v>
          </cell>
          <cell r="Q728">
            <v>2.5379700000000001</v>
          </cell>
          <cell r="R728">
            <v>2.21774</v>
          </cell>
          <cell r="S728">
            <v>2.55321</v>
          </cell>
          <cell r="T728">
            <v>2.30977057</v>
          </cell>
          <cell r="U728">
            <v>2.3472242099999998</v>
          </cell>
          <cell r="V728">
            <v>0</v>
          </cell>
          <cell r="W728">
            <v>0</v>
          </cell>
          <cell r="X728">
            <v>2.9901E-4</v>
          </cell>
          <cell r="Y728">
            <v>0</v>
          </cell>
          <cell r="Z728">
            <v>0</v>
          </cell>
          <cell r="AA728">
            <v>0</v>
          </cell>
          <cell r="AB728">
            <v>0</v>
          </cell>
          <cell r="AC728">
            <v>0</v>
          </cell>
          <cell r="AD728">
            <v>2.9901E-4</v>
          </cell>
          <cell r="AE728">
            <v>0</v>
          </cell>
          <cell r="AF728">
            <v>0</v>
          </cell>
          <cell r="AG728">
            <v>0</v>
          </cell>
          <cell r="AH728">
            <v>2.9901E-4</v>
          </cell>
          <cell r="AI728">
            <v>0</v>
          </cell>
          <cell r="AJ728">
            <v>0</v>
          </cell>
          <cell r="AK728">
            <v>0</v>
          </cell>
          <cell r="AL728">
            <v>0</v>
          </cell>
          <cell r="AM728">
            <v>0</v>
          </cell>
          <cell r="AN728">
            <v>0</v>
          </cell>
        </row>
        <row r="729">
          <cell r="C729" t="str">
            <v>I_335(4)_БЭ</v>
          </cell>
          <cell r="D729" t="str">
            <v>З</v>
          </cell>
          <cell r="E729">
            <v>2019</v>
          </cell>
          <cell r="F729">
            <v>2021</v>
          </cell>
          <cell r="G729">
            <v>2021</v>
          </cell>
          <cell r="H729">
            <v>0.46732200000000002</v>
          </cell>
          <cell r="I729">
            <v>2.5003500000000001</v>
          </cell>
          <cell r="J729">
            <v>43497</v>
          </cell>
          <cell r="K729">
            <v>0.46732200000000002</v>
          </cell>
          <cell r="L729">
            <v>2.5003500000000001</v>
          </cell>
          <cell r="M729">
            <v>43497</v>
          </cell>
          <cell r="N729" t="str">
            <v>нд</v>
          </cell>
          <cell r="O729">
            <v>2.2378132100000001</v>
          </cell>
          <cell r="P729">
            <v>2.21774</v>
          </cell>
          <cell r="Q729">
            <v>2.53871</v>
          </cell>
          <cell r="R729">
            <v>2.21774</v>
          </cell>
          <cell r="S729">
            <v>2.5560399999999999</v>
          </cell>
          <cell r="T729">
            <v>2.335</v>
          </cell>
          <cell r="U729">
            <v>2.2381122200000001</v>
          </cell>
          <cell r="V729">
            <v>0.13434141999999993</v>
          </cell>
          <cell r="W729">
            <v>0.13434141999999993</v>
          </cell>
          <cell r="X729">
            <v>2.9901E-4</v>
          </cell>
          <cell r="Y729">
            <v>0.13434141999999999</v>
          </cell>
          <cell r="Z729">
            <v>0</v>
          </cell>
          <cell r="AA729">
            <v>0</v>
          </cell>
          <cell r="AB729">
            <v>0.13434141999999999</v>
          </cell>
          <cell r="AC729">
            <v>0</v>
          </cell>
          <cell r="AD729">
            <v>2.9901E-4</v>
          </cell>
          <cell r="AE729">
            <v>0</v>
          </cell>
          <cell r="AF729">
            <v>0</v>
          </cell>
          <cell r="AG729">
            <v>0</v>
          </cell>
          <cell r="AH729">
            <v>2.9901E-4</v>
          </cell>
          <cell r="AI729">
            <v>0</v>
          </cell>
          <cell r="AJ729">
            <v>0</v>
          </cell>
          <cell r="AK729">
            <v>0</v>
          </cell>
          <cell r="AL729">
            <v>0</v>
          </cell>
          <cell r="AM729">
            <v>0</v>
          </cell>
          <cell r="AN729">
            <v>0</v>
          </cell>
        </row>
        <row r="730">
          <cell r="C730" t="str">
            <v>I_336(1)_БЭ</v>
          </cell>
          <cell r="D730" t="str">
            <v>З</v>
          </cell>
          <cell r="E730">
            <v>2019</v>
          </cell>
          <cell r="F730">
            <v>2021</v>
          </cell>
          <cell r="G730">
            <v>2021</v>
          </cell>
          <cell r="H730">
            <v>0.46732200000000002</v>
          </cell>
          <cell r="I730">
            <v>2.5003500000000001</v>
          </cell>
          <cell r="J730">
            <v>43497</v>
          </cell>
          <cell r="K730">
            <v>0.46732200000000002</v>
          </cell>
          <cell r="L730">
            <v>2.5003500000000001</v>
          </cell>
          <cell r="M730">
            <v>43497</v>
          </cell>
          <cell r="N730" t="str">
            <v>нд</v>
          </cell>
          <cell r="O730">
            <v>2.4653779299999998</v>
          </cell>
          <cell r="P730">
            <v>2.21774</v>
          </cell>
          <cell r="Q730">
            <v>2.5339999999999998</v>
          </cell>
          <cell r="R730">
            <v>2.21774</v>
          </cell>
          <cell r="S730">
            <v>2.5490300000000001</v>
          </cell>
          <cell r="T730">
            <v>2.468</v>
          </cell>
          <cell r="U730">
            <v>2.46560443</v>
          </cell>
          <cell r="V730">
            <v>3.9776699999999998E-2</v>
          </cell>
          <cell r="W730">
            <v>3.9776699999999998E-2</v>
          </cell>
          <cell r="X730">
            <v>2.265E-4</v>
          </cell>
          <cell r="Y730">
            <v>3.9776699999999998E-2</v>
          </cell>
          <cell r="Z730">
            <v>0</v>
          </cell>
          <cell r="AA730">
            <v>0</v>
          </cell>
          <cell r="AB730">
            <v>3.9776699999999998E-2</v>
          </cell>
          <cell r="AC730">
            <v>0</v>
          </cell>
          <cell r="AD730">
            <v>2.265E-4</v>
          </cell>
          <cell r="AE730">
            <v>0</v>
          </cell>
          <cell r="AF730">
            <v>0</v>
          </cell>
          <cell r="AG730">
            <v>0</v>
          </cell>
          <cell r="AH730">
            <v>2.265E-4</v>
          </cell>
          <cell r="AI730">
            <v>0</v>
          </cell>
          <cell r="AJ730">
            <v>0</v>
          </cell>
          <cell r="AK730">
            <v>0</v>
          </cell>
          <cell r="AL730">
            <v>0</v>
          </cell>
          <cell r="AM730">
            <v>0</v>
          </cell>
          <cell r="AN730">
            <v>0</v>
          </cell>
        </row>
        <row r="731">
          <cell r="C731" t="str">
            <v>I_336(2)_БЭ</v>
          </cell>
          <cell r="D731" t="str">
            <v>С</v>
          </cell>
          <cell r="E731">
            <v>2020</v>
          </cell>
          <cell r="F731">
            <v>2022</v>
          </cell>
          <cell r="G731">
            <v>2021</v>
          </cell>
          <cell r="H731">
            <v>0.56040000000000001</v>
          </cell>
          <cell r="I731">
            <v>2.8992</v>
          </cell>
          <cell r="J731">
            <v>43497</v>
          </cell>
          <cell r="K731">
            <v>0.56040000000000001</v>
          </cell>
          <cell r="L731">
            <v>2.8992</v>
          </cell>
          <cell r="M731">
            <v>43497</v>
          </cell>
          <cell r="N731" t="str">
            <v>нд</v>
          </cell>
          <cell r="O731">
            <v>5.6960999999999999E-3</v>
          </cell>
          <cell r="P731">
            <v>2.21774</v>
          </cell>
          <cell r="Q731">
            <v>2.73027</v>
          </cell>
          <cell r="R731">
            <v>2.21774</v>
          </cell>
          <cell r="S731">
            <v>2.8312599999999999</v>
          </cell>
          <cell r="T731">
            <v>2.3364720000000001</v>
          </cell>
          <cell r="U731">
            <v>2.4056492899999999</v>
          </cell>
          <cell r="V731">
            <v>2.3364720000000001</v>
          </cell>
          <cell r="W731">
            <v>2.3364720000000001</v>
          </cell>
          <cell r="X731">
            <v>2.3999531900000002</v>
          </cell>
          <cell r="Y731">
            <v>0.33647199999999999</v>
          </cell>
          <cell r="Z731">
            <v>0</v>
          </cell>
          <cell r="AA731">
            <v>0</v>
          </cell>
          <cell r="AB731">
            <v>0.33647199999999999</v>
          </cell>
          <cell r="AC731">
            <v>0</v>
          </cell>
          <cell r="AD731">
            <v>2.3999531900000002</v>
          </cell>
          <cell r="AE731">
            <v>0</v>
          </cell>
          <cell r="AF731">
            <v>0</v>
          </cell>
          <cell r="AG731">
            <v>2.3364720000000001</v>
          </cell>
          <cell r="AH731">
            <v>6.3481190000000021E-2</v>
          </cell>
          <cell r="AI731">
            <v>2</v>
          </cell>
          <cell r="AJ731">
            <v>0</v>
          </cell>
          <cell r="AK731">
            <v>0</v>
          </cell>
          <cell r="AL731">
            <v>2</v>
          </cell>
          <cell r="AM731">
            <v>0</v>
          </cell>
          <cell r="AN731">
            <v>0</v>
          </cell>
        </row>
        <row r="732">
          <cell r="C732" t="str">
            <v>I_336(6)_БЭ</v>
          </cell>
          <cell r="D732" t="str">
            <v>З</v>
          </cell>
          <cell r="E732">
            <v>2019</v>
          </cell>
          <cell r="F732">
            <v>2021</v>
          </cell>
          <cell r="G732">
            <v>2021</v>
          </cell>
          <cell r="H732">
            <v>0.46732200000000002</v>
          </cell>
          <cell r="I732">
            <v>2.5003500000000001</v>
          </cell>
          <cell r="J732">
            <v>43497</v>
          </cell>
          <cell r="K732">
            <v>0.46732200000000002</v>
          </cell>
          <cell r="L732">
            <v>2.5003500000000001</v>
          </cell>
          <cell r="M732">
            <v>43497</v>
          </cell>
          <cell r="N732" t="str">
            <v>нд</v>
          </cell>
          <cell r="O732">
            <v>2.3983779200000002</v>
          </cell>
          <cell r="P732">
            <v>2.21774</v>
          </cell>
          <cell r="Q732">
            <v>2.53714</v>
          </cell>
          <cell r="R732">
            <v>2.21774</v>
          </cell>
          <cell r="S732">
            <v>2.5527799999999998</v>
          </cell>
          <cell r="T732">
            <v>2.4009999999999998</v>
          </cell>
          <cell r="U732">
            <v>2.3986044299999998</v>
          </cell>
          <cell r="V732">
            <v>3.9776699999999998E-2</v>
          </cell>
          <cell r="W732">
            <v>3.9776699999999998E-2</v>
          </cell>
          <cell r="X732">
            <v>2.2651E-4</v>
          </cell>
          <cell r="Y732">
            <v>3.9776699999999998E-2</v>
          </cell>
          <cell r="Z732">
            <v>0</v>
          </cell>
          <cell r="AA732">
            <v>0</v>
          </cell>
          <cell r="AB732">
            <v>3.9776699999999998E-2</v>
          </cell>
          <cell r="AC732">
            <v>0</v>
          </cell>
          <cell r="AD732">
            <v>2.2651E-4</v>
          </cell>
          <cell r="AE732">
            <v>0</v>
          </cell>
          <cell r="AF732">
            <v>0</v>
          </cell>
          <cell r="AG732">
            <v>0</v>
          </cell>
          <cell r="AH732">
            <v>2.2651E-4</v>
          </cell>
          <cell r="AI732">
            <v>0</v>
          </cell>
          <cell r="AJ732">
            <v>0</v>
          </cell>
          <cell r="AK732">
            <v>0</v>
          </cell>
          <cell r="AL732">
            <v>0</v>
          </cell>
          <cell r="AM732">
            <v>0</v>
          </cell>
          <cell r="AN732">
            <v>0</v>
          </cell>
        </row>
        <row r="733">
          <cell r="C733" t="str">
            <v>J_888(1)_БЭ</v>
          </cell>
          <cell r="D733" t="str">
            <v>З</v>
          </cell>
          <cell r="E733">
            <v>2019</v>
          </cell>
          <cell r="F733">
            <v>2021</v>
          </cell>
          <cell r="G733">
            <v>2021</v>
          </cell>
          <cell r="H733" t="str">
            <v>нд</v>
          </cell>
          <cell r="I733" t="str">
            <v>нд</v>
          </cell>
          <cell r="J733" t="str">
            <v>нд</v>
          </cell>
          <cell r="K733" t="str">
            <v>нд</v>
          </cell>
          <cell r="L733" t="str">
            <v>нд</v>
          </cell>
          <cell r="M733" t="str">
            <v>нд</v>
          </cell>
          <cell r="N733" t="str">
            <v>нд</v>
          </cell>
          <cell r="O733">
            <v>1.33853662</v>
          </cell>
          <cell r="P733">
            <v>2.21774</v>
          </cell>
          <cell r="Q733">
            <v>2.57606</v>
          </cell>
          <cell r="R733">
            <v>2.21774</v>
          </cell>
          <cell r="S733">
            <v>2.6147900000000002</v>
          </cell>
          <cell r="T733">
            <v>2.4990000000000001</v>
          </cell>
          <cell r="U733">
            <v>2.4988386299999998</v>
          </cell>
          <cell r="V733">
            <v>1.1976180100000002</v>
          </cell>
          <cell r="W733">
            <v>1.1976180100000002</v>
          </cell>
          <cell r="X733">
            <v>1.1603020100000001</v>
          </cell>
          <cell r="Y733">
            <v>1.19761801</v>
          </cell>
          <cell r="Z733">
            <v>0</v>
          </cell>
          <cell r="AA733">
            <v>0</v>
          </cell>
          <cell r="AB733">
            <v>1.19761801</v>
          </cell>
          <cell r="AC733">
            <v>0</v>
          </cell>
          <cell r="AD733">
            <v>1.1603020100000001</v>
          </cell>
          <cell r="AE733">
            <v>0</v>
          </cell>
          <cell r="AF733">
            <v>0</v>
          </cell>
          <cell r="AG733">
            <v>0</v>
          </cell>
          <cell r="AH733">
            <v>1.1603020100000001</v>
          </cell>
          <cell r="AI733">
            <v>0</v>
          </cell>
          <cell r="AJ733">
            <v>0</v>
          </cell>
          <cell r="AK733">
            <v>0</v>
          </cell>
          <cell r="AL733">
            <v>0</v>
          </cell>
          <cell r="AM733">
            <v>0</v>
          </cell>
          <cell r="AN733">
            <v>0</v>
          </cell>
        </row>
        <row r="734">
          <cell r="C734" t="str">
            <v>J_888(11)_БЭ</v>
          </cell>
          <cell r="D734" t="str">
            <v>П</v>
          </cell>
          <cell r="E734">
            <v>2020</v>
          </cell>
          <cell r="F734">
            <v>2023</v>
          </cell>
          <cell r="G734">
            <v>2021</v>
          </cell>
          <cell r="H734" t="str">
            <v>нд</v>
          </cell>
          <cell r="I734" t="str">
            <v>нд</v>
          </cell>
          <cell r="J734" t="str">
            <v>нд</v>
          </cell>
          <cell r="K734" t="str">
            <v>нд</v>
          </cell>
          <cell r="L734" t="str">
            <v>нд</v>
          </cell>
          <cell r="M734" t="str">
            <v>нд</v>
          </cell>
          <cell r="N734" t="str">
            <v>нд</v>
          </cell>
          <cell r="O734">
            <v>9.9322400000000002E-3</v>
          </cell>
          <cell r="P734">
            <v>2.21774</v>
          </cell>
          <cell r="Q734">
            <v>2.8288899999999999</v>
          </cell>
          <cell r="R734">
            <v>2.21774</v>
          </cell>
          <cell r="S734">
            <v>2.9617499999999999</v>
          </cell>
          <cell r="T734">
            <v>2.4359999999999999</v>
          </cell>
          <cell r="U734">
            <v>2.4359999999999999</v>
          </cell>
          <cell r="V734">
            <v>2.4359999999999999</v>
          </cell>
          <cell r="W734">
            <v>2.4359999999999999</v>
          </cell>
          <cell r="X734">
            <v>2.42606776</v>
          </cell>
          <cell r="Y734">
            <v>0</v>
          </cell>
          <cell r="Z734">
            <v>0</v>
          </cell>
          <cell r="AA734">
            <v>0</v>
          </cell>
          <cell r="AB734">
            <v>0</v>
          </cell>
          <cell r="AC734">
            <v>0</v>
          </cell>
          <cell r="AD734">
            <v>2.4260677599999996</v>
          </cell>
          <cell r="AE734">
            <v>0</v>
          </cell>
          <cell r="AF734">
            <v>0</v>
          </cell>
          <cell r="AG734">
            <v>1.7386798499999996</v>
          </cell>
          <cell r="AH734">
            <v>0.68738790999999999</v>
          </cell>
          <cell r="AI734">
            <v>0.436</v>
          </cell>
          <cell r="AJ734">
            <v>0</v>
          </cell>
          <cell r="AK734">
            <v>0</v>
          </cell>
          <cell r="AL734">
            <v>0.436</v>
          </cell>
          <cell r="AM734">
            <v>0</v>
          </cell>
          <cell r="AN734">
            <v>0</v>
          </cell>
        </row>
        <row r="735">
          <cell r="C735" t="str">
            <v>J_888(13)_БЭ</v>
          </cell>
          <cell r="D735" t="str">
            <v>П</v>
          </cell>
          <cell r="E735">
            <v>2021</v>
          </cell>
          <cell r="F735">
            <v>2023</v>
          </cell>
          <cell r="G735">
            <v>2021</v>
          </cell>
          <cell r="H735" t="str">
            <v>нд</v>
          </cell>
          <cell r="I735" t="str">
            <v>нд</v>
          </cell>
          <cell r="J735" t="str">
            <v>нд</v>
          </cell>
          <cell r="K735" t="str">
            <v>нд</v>
          </cell>
          <cell r="L735" t="str">
            <v>нд</v>
          </cell>
          <cell r="M735" t="str">
            <v>нд</v>
          </cell>
          <cell r="N735" t="str">
            <v>нд</v>
          </cell>
          <cell r="O735">
            <v>0</v>
          </cell>
          <cell r="P735">
            <v>2.21774</v>
          </cell>
          <cell r="Q735">
            <v>2.8288899999999999</v>
          </cell>
          <cell r="R735">
            <v>2.21774</v>
          </cell>
          <cell r="S735">
            <v>2.9617499999999999</v>
          </cell>
          <cell r="T735">
            <v>2.4359999999999999</v>
          </cell>
          <cell r="U735">
            <v>2.3364720000000001</v>
          </cell>
          <cell r="V735">
            <v>2.4359999999999999</v>
          </cell>
          <cell r="W735">
            <v>2.4359999999999999</v>
          </cell>
          <cell r="X735">
            <v>2.3364720000000001</v>
          </cell>
          <cell r="Y735">
            <v>0</v>
          </cell>
          <cell r="Z735">
            <v>0</v>
          </cell>
          <cell r="AA735">
            <v>0</v>
          </cell>
          <cell r="AB735">
            <v>0</v>
          </cell>
          <cell r="AC735">
            <v>0</v>
          </cell>
          <cell r="AD735">
            <v>2.3364720000000001</v>
          </cell>
          <cell r="AE735">
            <v>0</v>
          </cell>
          <cell r="AF735">
            <v>0</v>
          </cell>
          <cell r="AG735">
            <v>2.3364720000000001</v>
          </cell>
          <cell r="AH735">
            <v>0</v>
          </cell>
          <cell r="AI735">
            <v>0.436</v>
          </cell>
          <cell r="AJ735">
            <v>0</v>
          </cell>
          <cell r="AK735">
            <v>0</v>
          </cell>
          <cell r="AL735">
            <v>0.436</v>
          </cell>
          <cell r="AM735">
            <v>0</v>
          </cell>
          <cell r="AN735">
            <v>0</v>
          </cell>
        </row>
        <row r="736">
          <cell r="C736" t="str">
            <v>J_888(15)_БЭ</v>
          </cell>
          <cell r="D736" t="str">
            <v>З</v>
          </cell>
          <cell r="E736">
            <v>2019</v>
          </cell>
          <cell r="F736">
            <v>2021</v>
          </cell>
          <cell r="G736">
            <v>2021</v>
          </cell>
          <cell r="H736" t="str">
            <v>нд</v>
          </cell>
          <cell r="I736" t="str">
            <v>нд</v>
          </cell>
          <cell r="J736" t="str">
            <v>нд</v>
          </cell>
          <cell r="K736" t="str">
            <v>нд</v>
          </cell>
          <cell r="L736" t="str">
            <v>нд</v>
          </cell>
          <cell r="M736" t="str">
            <v>нд</v>
          </cell>
          <cell r="N736" t="str">
            <v>нд</v>
          </cell>
          <cell r="O736">
            <v>2.2625281700000004</v>
          </cell>
          <cell r="P736">
            <v>2.21774</v>
          </cell>
          <cell r="Q736">
            <v>2.5390000000000001</v>
          </cell>
          <cell r="R736">
            <v>2.21774</v>
          </cell>
          <cell r="S736">
            <v>2.5568599999999999</v>
          </cell>
          <cell r="T736">
            <v>2.3969999999999998</v>
          </cell>
          <cell r="U736">
            <v>2.5308491800000001</v>
          </cell>
          <cell r="V736">
            <v>0.17162645999999993</v>
          </cell>
          <cell r="W736">
            <v>0.17162645999999993</v>
          </cell>
          <cell r="X736">
            <v>0.26832101000000003</v>
          </cell>
          <cell r="Y736">
            <v>0.17162646000000001</v>
          </cell>
          <cell r="Z736">
            <v>0</v>
          </cell>
          <cell r="AA736">
            <v>0</v>
          </cell>
          <cell r="AB736">
            <v>0.17162646000000001</v>
          </cell>
          <cell r="AC736">
            <v>0</v>
          </cell>
          <cell r="AD736">
            <v>0.26832101000000003</v>
          </cell>
          <cell r="AE736">
            <v>0</v>
          </cell>
          <cell r="AF736">
            <v>0</v>
          </cell>
          <cell r="AG736">
            <v>0</v>
          </cell>
          <cell r="AH736">
            <v>0.26832101000000003</v>
          </cell>
          <cell r="AI736">
            <v>0</v>
          </cell>
          <cell r="AJ736">
            <v>0</v>
          </cell>
          <cell r="AK736">
            <v>0</v>
          </cell>
          <cell r="AL736">
            <v>0</v>
          </cell>
          <cell r="AM736">
            <v>0</v>
          </cell>
          <cell r="AN736">
            <v>0</v>
          </cell>
        </row>
        <row r="737">
          <cell r="C737" t="str">
            <v>Г</v>
          </cell>
          <cell r="D737" t="str">
            <v>нд</v>
          </cell>
          <cell r="E737" t="str">
            <v>нд</v>
          </cell>
          <cell r="F737" t="str">
            <v>нд</v>
          </cell>
          <cell r="G737" t="str">
            <v>нд</v>
          </cell>
          <cell r="H737">
            <v>130.62818200000001</v>
          </cell>
          <cell r="I737">
            <v>1166.8066100899998</v>
          </cell>
          <cell r="J737" t="str">
            <v>нд</v>
          </cell>
          <cell r="K737">
            <v>138.30218200000002</v>
          </cell>
          <cell r="L737">
            <v>1224.65661009</v>
          </cell>
          <cell r="M737" t="str">
            <v>нд</v>
          </cell>
          <cell r="N737" t="str">
            <v>нд</v>
          </cell>
          <cell r="O737">
            <v>319.70673211999991</v>
          </cell>
          <cell r="P737">
            <v>1483.0851399999997</v>
          </cell>
          <cell r="Q737">
            <v>1847.3968199999999</v>
          </cell>
          <cell r="R737">
            <v>964.78526999999963</v>
          </cell>
          <cell r="S737">
            <v>1148.6666799999998</v>
          </cell>
          <cell r="T737">
            <v>1089.56745735</v>
          </cell>
          <cell r="U737">
            <v>728.12069694399997</v>
          </cell>
          <cell r="V737">
            <v>741.6267988799998</v>
          </cell>
          <cell r="W737">
            <v>741.6267988799998</v>
          </cell>
          <cell r="X737">
            <v>408.41396482000005</v>
          </cell>
          <cell r="Y737">
            <v>113.35481994000001</v>
          </cell>
          <cell r="Z737">
            <v>0</v>
          </cell>
          <cell r="AA737">
            <v>0</v>
          </cell>
          <cell r="AB737">
            <v>113.35481994000001</v>
          </cell>
          <cell r="AC737">
            <v>0</v>
          </cell>
          <cell r="AD737">
            <v>157.43867776400003</v>
          </cell>
          <cell r="AE737">
            <v>0</v>
          </cell>
          <cell r="AF737">
            <v>0</v>
          </cell>
          <cell r="AG737">
            <v>49.422787380000003</v>
          </cell>
          <cell r="AH737">
            <v>108.015890384</v>
          </cell>
          <cell r="AI737">
            <v>159.49960694000004</v>
          </cell>
          <cell r="AJ737">
            <v>0</v>
          </cell>
          <cell r="AK737">
            <v>0</v>
          </cell>
          <cell r="AL737">
            <v>159.49960694000004</v>
          </cell>
          <cell r="AM737">
            <v>0</v>
          </cell>
          <cell r="AN737">
            <v>28.12897057</v>
          </cell>
        </row>
        <row r="738">
          <cell r="C738" t="str">
            <v>Г</v>
          </cell>
          <cell r="D738" t="str">
            <v>нд</v>
          </cell>
          <cell r="E738" t="str">
            <v>нд</v>
          </cell>
          <cell r="F738" t="str">
            <v>нд</v>
          </cell>
          <cell r="G738" t="str">
            <v>нд</v>
          </cell>
          <cell r="H738">
            <v>80.905000000000001</v>
          </cell>
          <cell r="I738">
            <v>873.51004008999996</v>
          </cell>
          <cell r="J738" t="str">
            <v>нд</v>
          </cell>
          <cell r="K738">
            <v>82.596999999999994</v>
          </cell>
          <cell r="L738">
            <v>883.45504009000001</v>
          </cell>
          <cell r="M738" t="str">
            <v>нд</v>
          </cell>
          <cell r="N738" t="str">
            <v>нд</v>
          </cell>
          <cell r="O738">
            <v>263.8123794519999</v>
          </cell>
          <cell r="P738">
            <v>966.44261999999992</v>
          </cell>
          <cell r="Q738">
            <v>1183.2506800000001</v>
          </cell>
          <cell r="R738">
            <v>776.63308999999958</v>
          </cell>
          <cell r="S738">
            <v>919.23632999999984</v>
          </cell>
          <cell r="T738">
            <v>682.32662904000017</v>
          </cell>
          <cell r="U738">
            <v>563.80554857200002</v>
          </cell>
          <cell r="V738">
            <v>390.03136845999984</v>
          </cell>
          <cell r="W738">
            <v>390.03136845999984</v>
          </cell>
          <cell r="X738">
            <v>299.99316912000006</v>
          </cell>
          <cell r="Y738">
            <v>60.853982740000006</v>
          </cell>
          <cell r="Z738">
            <v>0</v>
          </cell>
          <cell r="AA738">
            <v>0</v>
          </cell>
          <cell r="AB738">
            <v>60.853982740000006</v>
          </cell>
          <cell r="AC738">
            <v>0</v>
          </cell>
          <cell r="AD738">
            <v>96.411004450000007</v>
          </cell>
          <cell r="AE738">
            <v>0</v>
          </cell>
          <cell r="AF738">
            <v>0</v>
          </cell>
          <cell r="AG738">
            <v>21.944418890000001</v>
          </cell>
          <cell r="AH738">
            <v>74.466585559999999</v>
          </cell>
          <cell r="AI738">
            <v>44.491013720000005</v>
          </cell>
          <cell r="AJ738">
            <v>0</v>
          </cell>
          <cell r="AK738">
            <v>0</v>
          </cell>
          <cell r="AL738">
            <v>44.491013720000005</v>
          </cell>
          <cell r="AM738">
            <v>0</v>
          </cell>
          <cell r="AN738">
            <v>28.12897057</v>
          </cell>
        </row>
        <row r="739">
          <cell r="C739" t="str">
            <v>J_888(2)_БЭ</v>
          </cell>
          <cell r="D739" t="str">
            <v>З</v>
          </cell>
          <cell r="E739">
            <v>2019</v>
          </cell>
          <cell r="F739">
            <v>2021</v>
          </cell>
          <cell r="G739">
            <v>2021</v>
          </cell>
          <cell r="H739" t="str">
            <v>нд</v>
          </cell>
          <cell r="I739" t="str">
            <v>нд</v>
          </cell>
          <cell r="J739" t="str">
            <v>нд</v>
          </cell>
          <cell r="K739" t="str">
            <v>нд</v>
          </cell>
          <cell r="L739" t="str">
            <v>нд</v>
          </cell>
          <cell r="M739" t="str">
            <v>нд</v>
          </cell>
          <cell r="N739" t="str">
            <v>нд</v>
          </cell>
          <cell r="O739">
            <v>2.2779186400000002</v>
          </cell>
          <cell r="P739">
            <v>2.21774</v>
          </cell>
          <cell r="Q739">
            <v>2.5377100000000001</v>
          </cell>
          <cell r="R739">
            <v>2.21774</v>
          </cell>
          <cell r="S739">
            <v>2.5562499999999999</v>
          </cell>
          <cell r="T739">
            <v>2.4870000000000001</v>
          </cell>
          <cell r="U739">
            <v>2.5518386300000002</v>
          </cell>
          <cell r="V739">
            <v>0.24623599000000018</v>
          </cell>
          <cell r="W739">
            <v>0.24623599000000018</v>
          </cell>
          <cell r="X739">
            <v>0.27391999</v>
          </cell>
          <cell r="Y739">
            <v>0.24623598999999999</v>
          </cell>
          <cell r="Z739">
            <v>0</v>
          </cell>
          <cell r="AA739">
            <v>0</v>
          </cell>
          <cell r="AB739">
            <v>0.24623598999999999</v>
          </cell>
          <cell r="AC739">
            <v>0</v>
          </cell>
          <cell r="AD739">
            <v>0.27391999</v>
          </cell>
          <cell r="AE739">
            <v>0</v>
          </cell>
          <cell r="AF739">
            <v>0</v>
          </cell>
          <cell r="AG739">
            <v>0</v>
          </cell>
          <cell r="AH739">
            <v>0.27391999</v>
          </cell>
          <cell r="AI739">
            <v>0</v>
          </cell>
          <cell r="AJ739">
            <v>0</v>
          </cell>
          <cell r="AK739">
            <v>0</v>
          </cell>
          <cell r="AL739">
            <v>0</v>
          </cell>
          <cell r="AM739">
            <v>0</v>
          </cell>
          <cell r="AN739">
            <v>0</v>
          </cell>
        </row>
        <row r="740">
          <cell r="C740" t="str">
            <v>J_888(4)_БЭ</v>
          </cell>
          <cell r="D740" t="str">
            <v>З</v>
          </cell>
          <cell r="E740">
            <v>2019</v>
          </cell>
          <cell r="F740">
            <v>2021</v>
          </cell>
          <cell r="G740">
            <v>2021</v>
          </cell>
          <cell r="H740" t="str">
            <v>нд</v>
          </cell>
          <cell r="I740" t="str">
            <v>нд</v>
          </cell>
          <cell r="J740" t="str">
            <v>нд</v>
          </cell>
          <cell r="K740" t="str">
            <v>нд</v>
          </cell>
          <cell r="L740" t="str">
            <v>нд</v>
          </cell>
          <cell r="M740" t="str">
            <v>нд</v>
          </cell>
          <cell r="N740" t="str">
            <v>нд</v>
          </cell>
          <cell r="O740">
            <v>2.3750090499999996</v>
          </cell>
          <cell r="P740">
            <v>2.21774</v>
          </cell>
          <cell r="Q740">
            <v>2.5383599999999999</v>
          </cell>
          <cell r="R740">
            <v>2.21774</v>
          </cell>
          <cell r="S740">
            <v>2.5542699999999998</v>
          </cell>
          <cell r="T740">
            <v>2.38</v>
          </cell>
          <cell r="U740">
            <v>2.3832075100000001</v>
          </cell>
          <cell r="V740">
            <v>4.2145580000000127E-2</v>
          </cell>
          <cell r="W740">
            <v>4.2145580000000127E-2</v>
          </cell>
          <cell r="X740">
            <v>8.1984599999999994E-3</v>
          </cell>
          <cell r="Y740">
            <v>4.2145580000000002E-2</v>
          </cell>
          <cell r="Z740">
            <v>0</v>
          </cell>
          <cell r="AA740">
            <v>0</v>
          </cell>
          <cell r="AB740">
            <v>4.2145580000000002E-2</v>
          </cell>
          <cell r="AC740">
            <v>0</v>
          </cell>
          <cell r="AD740">
            <v>8.1984599999999994E-3</v>
          </cell>
          <cell r="AE740">
            <v>0</v>
          </cell>
          <cell r="AF740">
            <v>0</v>
          </cell>
          <cell r="AG740">
            <v>0</v>
          </cell>
          <cell r="AH740">
            <v>8.1984599999999994E-3</v>
          </cell>
          <cell r="AI740">
            <v>0</v>
          </cell>
          <cell r="AJ740">
            <v>0</v>
          </cell>
          <cell r="AK740">
            <v>0</v>
          </cell>
          <cell r="AL740">
            <v>0</v>
          </cell>
          <cell r="AM740">
            <v>0</v>
          </cell>
          <cell r="AN740">
            <v>0</v>
          </cell>
        </row>
        <row r="741">
          <cell r="C741" t="str">
            <v>J_888(5)_БЭ</v>
          </cell>
          <cell r="D741" t="str">
            <v>З</v>
          </cell>
          <cell r="E741">
            <v>2019</v>
          </cell>
          <cell r="F741">
            <v>2021</v>
          </cell>
          <cell r="G741">
            <v>2021</v>
          </cell>
          <cell r="H741" t="str">
            <v>нд</v>
          </cell>
          <cell r="I741" t="str">
            <v>нд</v>
          </cell>
          <cell r="J741" t="str">
            <v>нд</v>
          </cell>
          <cell r="K741" t="str">
            <v>нд</v>
          </cell>
          <cell r="L741" t="str">
            <v>нд</v>
          </cell>
          <cell r="M741" t="str">
            <v>нд</v>
          </cell>
          <cell r="N741" t="str">
            <v>нд</v>
          </cell>
          <cell r="O741">
            <v>2.35585442</v>
          </cell>
          <cell r="P741">
            <v>2.21774</v>
          </cell>
          <cell r="Q741">
            <v>2.5375299999999998</v>
          </cell>
          <cell r="R741">
            <v>2.21774</v>
          </cell>
          <cell r="S741">
            <v>2.5532900000000001</v>
          </cell>
          <cell r="T741">
            <v>2.399</v>
          </cell>
          <cell r="U741">
            <v>2.4012074999999999</v>
          </cell>
          <cell r="V741">
            <v>4.3145580000000017E-2</v>
          </cell>
          <cell r="W741">
            <v>4.3145580000000017E-2</v>
          </cell>
          <cell r="X741">
            <v>4.5353079999999997E-2</v>
          </cell>
          <cell r="Y741">
            <v>4.3145580000000003E-2</v>
          </cell>
          <cell r="Z741">
            <v>0</v>
          </cell>
          <cell r="AA741">
            <v>0</v>
          </cell>
          <cell r="AB741">
            <v>4.3145580000000003E-2</v>
          </cell>
          <cell r="AC741">
            <v>0</v>
          </cell>
          <cell r="AD741">
            <v>4.5353079999999997E-2</v>
          </cell>
          <cell r="AE741">
            <v>0</v>
          </cell>
          <cell r="AF741">
            <v>0</v>
          </cell>
          <cell r="AG741">
            <v>0</v>
          </cell>
          <cell r="AH741">
            <v>4.5353079999999997E-2</v>
          </cell>
          <cell r="AI741">
            <v>0</v>
          </cell>
          <cell r="AJ741">
            <v>0</v>
          </cell>
          <cell r="AK741">
            <v>0</v>
          </cell>
          <cell r="AL741">
            <v>0</v>
          </cell>
          <cell r="AM741">
            <v>0</v>
          </cell>
          <cell r="AN741">
            <v>0</v>
          </cell>
        </row>
        <row r="742">
          <cell r="C742" t="str">
            <v>J_888(6)_БЭ</v>
          </cell>
          <cell r="D742" t="str">
            <v>З</v>
          </cell>
          <cell r="E742">
            <v>2019</v>
          </cell>
          <cell r="F742">
            <v>2021</v>
          </cell>
          <cell r="G742">
            <v>2021</v>
          </cell>
          <cell r="H742" t="str">
            <v>нд</v>
          </cell>
          <cell r="I742" t="str">
            <v>нд</v>
          </cell>
          <cell r="J742" t="str">
            <v>нд</v>
          </cell>
          <cell r="K742" t="str">
            <v>нд</v>
          </cell>
          <cell r="L742" t="str">
            <v>нд</v>
          </cell>
          <cell r="M742" t="str">
            <v>нд</v>
          </cell>
          <cell r="N742" t="str">
            <v>нд</v>
          </cell>
          <cell r="O742">
            <v>0.41815462000000003</v>
          </cell>
          <cell r="P742">
            <v>2.21774</v>
          </cell>
          <cell r="Q742">
            <v>2.61077</v>
          </cell>
          <cell r="R742">
            <v>2.21774</v>
          </cell>
          <cell r="S742">
            <v>2.66838</v>
          </cell>
          <cell r="T742">
            <v>2.4</v>
          </cell>
          <cell r="U742">
            <v>2.27072662</v>
          </cell>
          <cell r="V742">
            <v>2.0190000000000001</v>
          </cell>
          <cell r="W742">
            <v>2.0190000000000001</v>
          </cell>
          <cell r="X742">
            <v>1.8525720000000001</v>
          </cell>
          <cell r="Y742">
            <v>2.0190000000000001</v>
          </cell>
          <cell r="Z742">
            <v>0</v>
          </cell>
          <cell r="AA742">
            <v>0</v>
          </cell>
          <cell r="AB742">
            <v>2.0190000000000001</v>
          </cell>
          <cell r="AC742">
            <v>0</v>
          </cell>
          <cell r="AD742">
            <v>1.8525720000000001</v>
          </cell>
          <cell r="AE742">
            <v>0</v>
          </cell>
          <cell r="AF742">
            <v>0</v>
          </cell>
          <cell r="AG742">
            <v>0</v>
          </cell>
          <cell r="AH742">
            <v>1.8525720000000001</v>
          </cell>
          <cell r="AI742">
            <v>0</v>
          </cell>
          <cell r="AJ742">
            <v>0</v>
          </cell>
          <cell r="AK742">
            <v>0</v>
          </cell>
          <cell r="AL742">
            <v>0</v>
          </cell>
          <cell r="AM742">
            <v>0</v>
          </cell>
          <cell r="AN742">
            <v>0</v>
          </cell>
        </row>
        <row r="743">
          <cell r="C743" t="str">
            <v>J_888(8)_БЭ</v>
          </cell>
          <cell r="D743" t="str">
            <v>З</v>
          </cell>
          <cell r="E743">
            <v>2020</v>
          </cell>
          <cell r="F743">
            <v>2021</v>
          </cell>
          <cell r="G743">
            <v>2021</v>
          </cell>
          <cell r="H743" t="str">
            <v>нд</v>
          </cell>
          <cell r="I743" t="str">
            <v>нд</v>
          </cell>
          <cell r="J743" t="str">
            <v>нд</v>
          </cell>
          <cell r="K743" t="str">
            <v>нд</v>
          </cell>
          <cell r="L743" t="str">
            <v>нд</v>
          </cell>
          <cell r="M743" t="str">
            <v>нд</v>
          </cell>
          <cell r="N743" t="str">
            <v>нд</v>
          </cell>
          <cell r="O743">
            <v>0.78019508999999998</v>
          </cell>
          <cell r="P743">
            <v>2.21774</v>
          </cell>
          <cell r="Q743">
            <v>2.6464500000000002</v>
          </cell>
          <cell r="R743">
            <v>2.21774</v>
          </cell>
          <cell r="S743">
            <v>2.7162600000000001</v>
          </cell>
          <cell r="T743">
            <v>2.3364720000000001</v>
          </cell>
          <cell r="U743">
            <v>2.1531132999999998</v>
          </cell>
          <cell r="V743">
            <v>2.3364720000000001</v>
          </cell>
          <cell r="W743">
            <v>2.3364720000000001</v>
          </cell>
          <cell r="X743">
            <v>1.3729182099999999</v>
          </cell>
          <cell r="Y743">
            <v>2.3364720000000001</v>
          </cell>
          <cell r="Z743">
            <v>0</v>
          </cell>
          <cell r="AA743">
            <v>0</v>
          </cell>
          <cell r="AB743">
            <v>2.3364720000000001</v>
          </cell>
          <cell r="AC743">
            <v>0</v>
          </cell>
          <cell r="AD743">
            <v>1.3729182099999999</v>
          </cell>
          <cell r="AE743">
            <v>0</v>
          </cell>
          <cell r="AF743">
            <v>0</v>
          </cell>
          <cell r="AG743">
            <v>0</v>
          </cell>
          <cell r="AH743">
            <v>1.3729182099999999</v>
          </cell>
          <cell r="AI743">
            <v>0</v>
          </cell>
          <cell r="AJ743">
            <v>0</v>
          </cell>
          <cell r="AK743">
            <v>0</v>
          </cell>
          <cell r="AL743">
            <v>0</v>
          </cell>
          <cell r="AM743">
            <v>0</v>
          </cell>
          <cell r="AN743">
            <v>0</v>
          </cell>
        </row>
        <row r="744">
          <cell r="C744" t="str">
            <v>I_23.2_ГАЭС</v>
          </cell>
          <cell r="D744" t="str">
            <v>Н</v>
          </cell>
          <cell r="E744">
            <v>2021</v>
          </cell>
          <cell r="F744">
            <v>2025</v>
          </cell>
          <cell r="G744">
            <v>2026</v>
          </cell>
          <cell r="H744" t="str">
            <v>нд</v>
          </cell>
          <cell r="I744" t="str">
            <v>нд</v>
          </cell>
          <cell r="J744" t="str">
            <v>нд</v>
          </cell>
          <cell r="K744" t="str">
            <v>нд</v>
          </cell>
          <cell r="L744" t="str">
            <v>нд</v>
          </cell>
          <cell r="M744" t="str">
            <v>нд</v>
          </cell>
          <cell r="N744" t="str">
            <v>нд</v>
          </cell>
          <cell r="O744">
            <v>0</v>
          </cell>
          <cell r="P744">
            <v>4.3393199999999998</v>
          </cell>
          <cell r="Q744">
            <v>6.0550800000000002</v>
          </cell>
          <cell r="R744">
            <v>2.2223799999999998</v>
          </cell>
          <cell r="S744">
            <v>3.2801</v>
          </cell>
          <cell r="T744">
            <v>2.4983255</v>
          </cell>
          <cell r="U744">
            <v>2.4983255</v>
          </cell>
          <cell r="V744">
            <v>2.4983255</v>
          </cell>
          <cell r="W744">
            <v>2.4983255</v>
          </cell>
          <cell r="X744">
            <v>2.4983255</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row>
        <row r="745">
          <cell r="C745" t="str">
            <v>I_15_КЭ_(г)_(2)</v>
          </cell>
          <cell r="D745" t="str">
            <v>Н</v>
          </cell>
          <cell r="E745">
            <v>2020</v>
          </cell>
          <cell r="F745">
            <v>2020</v>
          </cell>
          <cell r="G745">
            <v>2021</v>
          </cell>
          <cell r="H745" t="str">
            <v>нд</v>
          </cell>
          <cell r="I745" t="str">
            <v>нд</v>
          </cell>
          <cell r="J745" t="str">
            <v>нд</v>
          </cell>
          <cell r="K745" t="str">
            <v>нд</v>
          </cell>
          <cell r="L745" t="str">
            <v>нд</v>
          </cell>
          <cell r="M745" t="str">
            <v>нд</v>
          </cell>
          <cell r="N745" t="str">
            <v>нд</v>
          </cell>
          <cell r="O745">
            <v>0</v>
          </cell>
          <cell r="P745">
            <v>2.2374700000000001</v>
          </cell>
          <cell r="Q745">
            <v>2.5759699999999999</v>
          </cell>
          <cell r="R745">
            <v>2.2374700000000001</v>
          </cell>
          <cell r="S745">
            <v>2.59429</v>
          </cell>
          <cell r="T745">
            <v>0.54911480999999995</v>
          </cell>
          <cell r="U745">
            <v>1.0365399999999955E-3</v>
          </cell>
          <cell r="V745">
            <v>0</v>
          </cell>
          <cell r="W745">
            <v>0</v>
          </cell>
          <cell r="X745">
            <v>1.0365400000000001E-3</v>
          </cell>
          <cell r="Y745">
            <v>0</v>
          </cell>
          <cell r="Z745">
            <v>0</v>
          </cell>
          <cell r="AA745">
            <v>0</v>
          </cell>
          <cell r="AB745">
            <v>0</v>
          </cell>
          <cell r="AC745">
            <v>0</v>
          </cell>
          <cell r="AD745">
            <v>1.0365400000000025E-3</v>
          </cell>
          <cell r="AE745">
            <v>0</v>
          </cell>
          <cell r="AF745">
            <v>0</v>
          </cell>
          <cell r="AG745">
            <v>1.0365400000000025E-3</v>
          </cell>
          <cell r="AH745">
            <v>0</v>
          </cell>
          <cell r="AI745">
            <v>0</v>
          </cell>
          <cell r="AJ745">
            <v>0</v>
          </cell>
          <cell r="AK745">
            <v>0</v>
          </cell>
          <cell r="AL745">
            <v>0</v>
          </cell>
          <cell r="AM745">
            <v>0</v>
          </cell>
          <cell r="AN745">
            <v>0</v>
          </cell>
        </row>
        <row r="746">
          <cell r="C746" t="str">
            <v>J_590_КЭ</v>
          </cell>
          <cell r="D746" t="str">
            <v>З</v>
          </cell>
          <cell r="E746">
            <v>2018</v>
          </cell>
          <cell r="F746">
            <v>2020</v>
          </cell>
          <cell r="G746">
            <v>2021</v>
          </cell>
          <cell r="H746" t="str">
            <v>нд</v>
          </cell>
          <cell r="I746" t="str">
            <v>нд</v>
          </cell>
          <cell r="J746" t="str">
            <v>нд</v>
          </cell>
          <cell r="K746" t="str">
            <v>нд</v>
          </cell>
          <cell r="L746" t="str">
            <v>нд</v>
          </cell>
          <cell r="M746" t="str">
            <v>нд</v>
          </cell>
          <cell r="N746">
            <v>0.41</v>
          </cell>
          <cell r="O746">
            <v>0.46705393000000006</v>
          </cell>
          <cell r="P746">
            <v>2.25074</v>
          </cell>
          <cell r="Q746">
            <v>2.3164799999999999</v>
          </cell>
          <cell r="R746">
            <v>2.25074</v>
          </cell>
          <cell r="S746">
            <v>2.6865299999999999</v>
          </cell>
          <cell r="T746">
            <v>0.28999999999999998</v>
          </cell>
          <cell r="U746">
            <v>0.47877115000000003</v>
          </cell>
          <cell r="V746">
            <v>0</v>
          </cell>
          <cell r="W746">
            <v>0</v>
          </cell>
          <cell r="X746">
            <v>1.171722E-2</v>
          </cell>
          <cell r="Y746">
            <v>0</v>
          </cell>
          <cell r="Z746">
            <v>0</v>
          </cell>
          <cell r="AA746">
            <v>0</v>
          </cell>
          <cell r="AB746">
            <v>0</v>
          </cell>
          <cell r="AC746">
            <v>0</v>
          </cell>
          <cell r="AD746">
            <v>1.171722E-2</v>
          </cell>
          <cell r="AE746">
            <v>0</v>
          </cell>
          <cell r="AF746">
            <v>0</v>
          </cell>
          <cell r="AG746">
            <v>0</v>
          </cell>
          <cell r="AH746">
            <v>1.171722E-2</v>
          </cell>
          <cell r="AI746">
            <v>0</v>
          </cell>
          <cell r="AJ746">
            <v>0</v>
          </cell>
          <cell r="AK746">
            <v>0</v>
          </cell>
          <cell r="AL746">
            <v>0</v>
          </cell>
          <cell r="AM746">
            <v>0</v>
          </cell>
          <cell r="AN746">
            <v>0</v>
          </cell>
        </row>
        <row r="747">
          <cell r="C747" t="str">
            <v>I_302(2.1)_БЭ</v>
          </cell>
          <cell r="D747" t="str">
            <v>П</v>
          </cell>
          <cell r="E747">
            <v>2020</v>
          </cell>
          <cell r="F747">
            <v>2021</v>
          </cell>
          <cell r="G747">
            <v>2021</v>
          </cell>
          <cell r="H747" t="str">
            <v>нд</v>
          </cell>
          <cell r="I747" t="str">
            <v>нд</v>
          </cell>
          <cell r="J747" t="str">
            <v>нд</v>
          </cell>
          <cell r="K747" t="str">
            <v>нд</v>
          </cell>
          <cell r="L747" t="str">
            <v>нд</v>
          </cell>
          <cell r="M747" t="str">
            <v>нд</v>
          </cell>
          <cell r="N747" t="str">
            <v>нд</v>
          </cell>
          <cell r="O747">
            <v>0</v>
          </cell>
          <cell r="P747">
            <v>2.27359</v>
          </cell>
          <cell r="Q747">
            <v>2.7130999999999998</v>
          </cell>
          <cell r="R747">
            <v>2.27359</v>
          </cell>
          <cell r="S747">
            <v>2.7846600000000001</v>
          </cell>
          <cell r="T747">
            <v>2.4325423700000002</v>
          </cell>
          <cell r="U747">
            <v>2.4325423700000002</v>
          </cell>
          <cell r="V747">
            <v>2.4325423700000002</v>
          </cell>
          <cell r="W747">
            <v>2.4325423700000002</v>
          </cell>
          <cell r="X747">
            <v>2.4325423700000002</v>
          </cell>
          <cell r="Y747">
            <v>2.4325423700000002</v>
          </cell>
          <cell r="Z747">
            <v>0</v>
          </cell>
          <cell r="AA747">
            <v>0</v>
          </cell>
          <cell r="AB747">
            <v>2.4325423700000002</v>
          </cell>
          <cell r="AC747">
            <v>0</v>
          </cell>
          <cell r="AD747">
            <v>2.4325423700000002</v>
          </cell>
          <cell r="AE747">
            <v>0</v>
          </cell>
          <cell r="AF747">
            <v>0</v>
          </cell>
          <cell r="AG747">
            <v>2.4325423700000002</v>
          </cell>
          <cell r="AH747">
            <v>0</v>
          </cell>
          <cell r="AI747">
            <v>0</v>
          </cell>
          <cell r="AJ747">
            <v>0</v>
          </cell>
          <cell r="AK747">
            <v>0</v>
          </cell>
          <cell r="AL747">
            <v>0</v>
          </cell>
          <cell r="AM747">
            <v>0</v>
          </cell>
          <cell r="AN747">
            <v>0</v>
          </cell>
        </row>
        <row r="748">
          <cell r="C748" t="str">
            <v>I_116м19_АЭ</v>
          </cell>
          <cell r="D748" t="str">
            <v>И</v>
          </cell>
          <cell r="E748">
            <v>2017</v>
          </cell>
          <cell r="F748">
            <v>2022</v>
          </cell>
          <cell r="G748">
            <v>2022</v>
          </cell>
          <cell r="H748" t="str">
            <v>нд</v>
          </cell>
          <cell r="I748" t="str">
            <v>нд</v>
          </cell>
          <cell r="J748" t="str">
            <v>нд</v>
          </cell>
          <cell r="K748" t="str">
            <v>нд</v>
          </cell>
          <cell r="L748" t="str">
            <v>нд</v>
          </cell>
          <cell r="M748" t="str">
            <v>нд</v>
          </cell>
          <cell r="N748" t="str">
            <v>нд</v>
          </cell>
          <cell r="O748">
            <v>0.14985999999999988</v>
          </cell>
          <cell r="P748">
            <v>2.2747600000000001</v>
          </cell>
          <cell r="Q748">
            <v>2.5962100000000001</v>
          </cell>
          <cell r="R748">
            <v>2.2747600000000001</v>
          </cell>
          <cell r="S748">
            <v>2.8062100000000001</v>
          </cell>
          <cell r="T748">
            <v>2.1071186399999999</v>
          </cell>
          <cell r="U748">
            <v>2.1071186399999999</v>
          </cell>
          <cell r="V748">
            <v>1.95725864</v>
          </cell>
          <cell r="W748">
            <v>1.95725864</v>
          </cell>
          <cell r="X748">
            <v>1.95725864</v>
          </cell>
          <cell r="Y748">
            <v>0.37514123999999999</v>
          </cell>
          <cell r="Z748">
            <v>0</v>
          </cell>
          <cell r="AA748">
            <v>0</v>
          </cell>
          <cell r="AB748">
            <v>0.37514123999999999</v>
          </cell>
          <cell r="AC748">
            <v>0</v>
          </cell>
          <cell r="AD748">
            <v>1.1417342100000001</v>
          </cell>
          <cell r="AE748">
            <v>0</v>
          </cell>
          <cell r="AF748">
            <v>0</v>
          </cell>
          <cell r="AG748">
            <v>1.1417342100000001</v>
          </cell>
          <cell r="AH748">
            <v>0</v>
          </cell>
          <cell r="AI748">
            <v>1.5821174</v>
          </cell>
          <cell r="AJ748">
            <v>0</v>
          </cell>
          <cell r="AK748">
            <v>0</v>
          </cell>
          <cell r="AL748">
            <v>1.5821174</v>
          </cell>
          <cell r="AM748">
            <v>0</v>
          </cell>
          <cell r="AN748">
            <v>0.81552442999999997</v>
          </cell>
        </row>
        <row r="749">
          <cell r="C749" t="str">
            <v>J_888(14)_БЭ</v>
          </cell>
          <cell r="D749" t="str">
            <v>З</v>
          </cell>
          <cell r="E749">
            <v>2019</v>
          </cell>
          <cell r="F749">
            <v>2021</v>
          </cell>
          <cell r="G749">
            <v>2021</v>
          </cell>
          <cell r="H749" t="str">
            <v>нд</v>
          </cell>
          <cell r="I749" t="str">
            <v>нд</v>
          </cell>
          <cell r="J749" t="str">
            <v>нд</v>
          </cell>
          <cell r="K749" t="str">
            <v>нд</v>
          </cell>
          <cell r="L749" t="str">
            <v>нд</v>
          </cell>
          <cell r="M749" t="str">
            <v>нд</v>
          </cell>
          <cell r="N749" t="str">
            <v>нд</v>
          </cell>
          <cell r="O749">
            <v>1.3829124899999998</v>
          </cell>
          <cell r="P749">
            <v>2.21774</v>
          </cell>
          <cell r="Q749">
            <v>2.5714999999999999</v>
          </cell>
          <cell r="R749">
            <v>2.2803399999999998</v>
          </cell>
          <cell r="S749">
            <v>2.6882000000000001</v>
          </cell>
          <cell r="T749">
            <v>2.4039999999999999</v>
          </cell>
          <cell r="U749">
            <v>2.5859999999999999</v>
          </cell>
          <cell r="V749">
            <v>1.0185070999999999</v>
          </cell>
          <cell r="W749">
            <v>1.0185070999999999</v>
          </cell>
          <cell r="X749">
            <v>1.20308751</v>
          </cell>
          <cell r="Y749">
            <v>1.0185071000000001</v>
          </cell>
          <cell r="Z749">
            <v>0</v>
          </cell>
          <cell r="AA749">
            <v>0</v>
          </cell>
          <cell r="AB749">
            <v>1.0185071000000001</v>
          </cell>
          <cell r="AC749">
            <v>0</v>
          </cell>
          <cell r="AD749">
            <v>1.20308751</v>
          </cell>
          <cell r="AE749">
            <v>0</v>
          </cell>
          <cell r="AF749">
            <v>0</v>
          </cell>
          <cell r="AG749">
            <v>0</v>
          </cell>
          <cell r="AH749">
            <v>1.20308751</v>
          </cell>
          <cell r="AI749">
            <v>0</v>
          </cell>
          <cell r="AJ749">
            <v>0</v>
          </cell>
          <cell r="AK749">
            <v>0</v>
          </cell>
          <cell r="AL749">
            <v>0</v>
          </cell>
          <cell r="AM749">
            <v>0</v>
          </cell>
          <cell r="AN749">
            <v>0</v>
          </cell>
        </row>
        <row r="750">
          <cell r="C750" t="str">
            <v>G_132з_АЭ</v>
          </cell>
          <cell r="D750" t="str">
            <v>И</v>
          </cell>
          <cell r="E750">
            <v>2015</v>
          </cell>
          <cell r="F750">
            <v>2025</v>
          </cell>
          <cell r="G750">
            <v>2026</v>
          </cell>
          <cell r="H750" t="str">
            <v>нд</v>
          </cell>
          <cell r="I750" t="str">
            <v>нд</v>
          </cell>
          <cell r="J750" t="str">
            <v>нд</v>
          </cell>
          <cell r="K750" t="str">
            <v>нд</v>
          </cell>
          <cell r="L750" t="str">
            <v>нд</v>
          </cell>
          <cell r="M750" t="str">
            <v>нд</v>
          </cell>
          <cell r="N750">
            <v>2.4595723199999999</v>
          </cell>
          <cell r="O750">
            <v>0.45836776470588192</v>
          </cell>
          <cell r="P750">
            <v>2.2849200000000001</v>
          </cell>
          <cell r="Q750">
            <v>3.0084900000000001</v>
          </cell>
          <cell r="R750">
            <v>2.2849200000000001</v>
          </cell>
          <cell r="S750">
            <v>3.2195499999999999</v>
          </cell>
          <cell r="T750">
            <v>2.4826672200000002</v>
          </cell>
          <cell r="U750">
            <v>2.4536949799999999</v>
          </cell>
          <cell r="V750">
            <v>2.0242994599999999</v>
          </cell>
          <cell r="W750">
            <v>2.0242994599999999</v>
          </cell>
          <cell r="X750">
            <v>1.9953272200000001</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row>
        <row r="751">
          <cell r="C751" t="str">
            <v>I_22.28_ГАЭС</v>
          </cell>
          <cell r="D751" t="str">
            <v>С</v>
          </cell>
          <cell r="E751">
            <v>2019</v>
          </cell>
          <cell r="F751">
            <v>2020</v>
          </cell>
          <cell r="G751">
            <v>2021</v>
          </cell>
          <cell r="H751">
            <v>0.52575864999999999</v>
          </cell>
          <cell r="I751">
            <v>2.2469999999999999</v>
          </cell>
          <cell r="J751">
            <v>43800</v>
          </cell>
          <cell r="K751">
            <v>0.52575864999999999</v>
          </cell>
          <cell r="L751">
            <v>2.2469999999999999</v>
          </cell>
          <cell r="M751">
            <v>43800</v>
          </cell>
          <cell r="N751" t="str">
            <v>нд</v>
          </cell>
          <cell r="O751">
            <v>2.2469999999999999</v>
          </cell>
          <cell r="P751">
            <v>2.2958599999999998</v>
          </cell>
          <cell r="Q751">
            <v>2.50698</v>
          </cell>
          <cell r="R751">
            <v>2.2958599999999998</v>
          </cell>
          <cell r="S751">
            <v>2.4997400000000001</v>
          </cell>
          <cell r="T751">
            <v>2.2469999999999999</v>
          </cell>
          <cell r="U751">
            <v>2.2469999999999999</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row>
        <row r="752">
          <cell r="C752" t="str">
            <v>I_22.29_ГАЭС</v>
          </cell>
          <cell r="D752" t="str">
            <v>С</v>
          </cell>
          <cell r="E752">
            <v>2019</v>
          </cell>
          <cell r="F752">
            <v>2020</v>
          </cell>
          <cell r="G752">
            <v>2021</v>
          </cell>
          <cell r="H752">
            <v>0.56799527000000005</v>
          </cell>
          <cell r="I752">
            <v>2.2681528000000002</v>
          </cell>
          <cell r="J752">
            <v>43800</v>
          </cell>
          <cell r="K752">
            <v>0.56799527000000005</v>
          </cell>
          <cell r="L752">
            <v>2.2681528000000002</v>
          </cell>
          <cell r="M752">
            <v>43800</v>
          </cell>
          <cell r="N752" t="str">
            <v>нд</v>
          </cell>
          <cell r="O752">
            <v>2.2681528000000002</v>
          </cell>
          <cell r="P752">
            <v>2.2958599999999998</v>
          </cell>
          <cell r="Q752">
            <v>2.50698</v>
          </cell>
          <cell r="R752">
            <v>2.2958599999999998</v>
          </cell>
          <cell r="S752">
            <v>2.4997400000000001</v>
          </cell>
          <cell r="T752">
            <v>2.2679999999999998</v>
          </cell>
          <cell r="U752">
            <v>2.2681528000000002</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row>
        <row r="753">
          <cell r="C753" t="str">
            <v>I_22.26_ГАЭС</v>
          </cell>
          <cell r="D753" t="str">
            <v>С</v>
          </cell>
          <cell r="E753">
            <v>2019</v>
          </cell>
          <cell r="F753">
            <v>2020</v>
          </cell>
          <cell r="G753">
            <v>2021</v>
          </cell>
          <cell r="H753">
            <v>0.46563996000000002</v>
          </cell>
          <cell r="I753">
            <v>2.2691845700000002</v>
          </cell>
          <cell r="J753">
            <v>43800</v>
          </cell>
          <cell r="K753">
            <v>0.46563996000000002</v>
          </cell>
          <cell r="L753">
            <v>2.2691845700000002</v>
          </cell>
          <cell r="M753">
            <v>43800</v>
          </cell>
          <cell r="N753" t="str">
            <v>нд</v>
          </cell>
          <cell r="O753">
            <v>2.2690000000000001</v>
          </cell>
          <cell r="P753">
            <v>2.2994599999999998</v>
          </cell>
          <cell r="Q753">
            <v>2.51092</v>
          </cell>
          <cell r="R753">
            <v>2.2994599999999998</v>
          </cell>
          <cell r="S753">
            <v>2.50366</v>
          </cell>
          <cell r="T753">
            <v>2.2690000000000001</v>
          </cell>
          <cell r="U753">
            <v>2.2690000000000001</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row>
        <row r="754">
          <cell r="C754" t="str">
            <v>I_22.27_ГАЭС</v>
          </cell>
          <cell r="D754" t="str">
            <v>С</v>
          </cell>
          <cell r="E754">
            <v>2019</v>
          </cell>
          <cell r="F754">
            <v>2020</v>
          </cell>
          <cell r="G754">
            <v>2021</v>
          </cell>
          <cell r="H754">
            <v>0.37822625999999998</v>
          </cell>
          <cell r="I754">
            <v>2.2214211399999999</v>
          </cell>
          <cell r="J754">
            <v>43800</v>
          </cell>
          <cell r="K754">
            <v>0.37822625999999998</v>
          </cell>
          <cell r="L754">
            <v>2.2214211399999999</v>
          </cell>
          <cell r="M754">
            <v>43800</v>
          </cell>
          <cell r="N754" t="str">
            <v>нд</v>
          </cell>
          <cell r="O754">
            <v>2.2210000000000001</v>
          </cell>
          <cell r="P754">
            <v>2.2994599999999998</v>
          </cell>
          <cell r="Q754">
            <v>2.51092</v>
          </cell>
          <cell r="R754">
            <v>2.2994599999999998</v>
          </cell>
          <cell r="S754">
            <v>2.50366</v>
          </cell>
          <cell r="T754">
            <v>2.2210000000000001</v>
          </cell>
          <cell r="U754">
            <v>2.2210000000000001</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row>
        <row r="755">
          <cell r="C755" t="str">
            <v>I_1326.2_ОЭ</v>
          </cell>
          <cell r="D755" t="str">
            <v>С</v>
          </cell>
          <cell r="E755">
            <v>2021</v>
          </cell>
          <cell r="F755">
            <v>2022</v>
          </cell>
          <cell r="G755">
            <v>2022</v>
          </cell>
          <cell r="H755" t="str">
            <v>нд</v>
          </cell>
          <cell r="I755" t="str">
            <v>нд</v>
          </cell>
          <cell r="J755" t="str">
            <v>нд</v>
          </cell>
          <cell r="K755">
            <v>0.22886444</v>
          </cell>
          <cell r="L755">
            <v>1.42055519</v>
          </cell>
          <cell r="M755">
            <v>44287</v>
          </cell>
          <cell r="N755" t="str">
            <v>нд</v>
          </cell>
          <cell r="O755">
            <v>0</v>
          </cell>
          <cell r="P755">
            <v>1.9658899999999999</v>
          </cell>
          <cell r="Q755">
            <v>2.42577</v>
          </cell>
          <cell r="R755">
            <v>2.3046099999999998</v>
          </cell>
          <cell r="S755">
            <v>2.9548399999999999</v>
          </cell>
          <cell r="T755">
            <v>0.99133680000000002</v>
          </cell>
          <cell r="U755">
            <v>1.4887418400000001</v>
          </cell>
          <cell r="V755">
            <v>0.99133680000000002</v>
          </cell>
          <cell r="W755">
            <v>0.99133680000000002</v>
          </cell>
          <cell r="X755">
            <v>1.4887418400000001</v>
          </cell>
          <cell r="Y755">
            <v>7.9200000000000007E-2</v>
          </cell>
          <cell r="Z755">
            <v>0</v>
          </cell>
          <cell r="AA755">
            <v>0</v>
          </cell>
          <cell r="AB755">
            <v>7.9200000000000007E-2</v>
          </cell>
          <cell r="AC755">
            <v>0</v>
          </cell>
          <cell r="AD755">
            <v>7.9200000000000007E-2</v>
          </cell>
          <cell r="AE755">
            <v>0</v>
          </cell>
          <cell r="AF755">
            <v>0</v>
          </cell>
          <cell r="AG755">
            <v>7.9200000000000007E-2</v>
          </cell>
          <cell r="AH755">
            <v>0</v>
          </cell>
          <cell r="AI755">
            <v>0.91213679999999997</v>
          </cell>
          <cell r="AJ755">
            <v>0</v>
          </cell>
          <cell r="AK755">
            <v>0</v>
          </cell>
          <cell r="AL755">
            <v>0.91213679999999997</v>
          </cell>
          <cell r="AM755">
            <v>0</v>
          </cell>
          <cell r="AN755">
            <v>1.4095418400000002</v>
          </cell>
        </row>
        <row r="756">
          <cell r="C756" t="str">
            <v>I_1326.4_ОЭ</v>
          </cell>
          <cell r="D756" t="str">
            <v>С</v>
          </cell>
          <cell r="E756">
            <v>2021</v>
          </cell>
          <cell r="F756">
            <v>2022</v>
          </cell>
          <cell r="G756">
            <v>2022</v>
          </cell>
          <cell r="H756" t="str">
            <v>нд</v>
          </cell>
          <cell r="I756" t="str">
            <v>нд</v>
          </cell>
          <cell r="J756" t="str">
            <v>нд</v>
          </cell>
          <cell r="K756">
            <v>0.27452558999999999</v>
          </cell>
          <cell r="L756">
            <v>1.6918313700000001</v>
          </cell>
          <cell r="M756">
            <v>44317</v>
          </cell>
          <cell r="N756" t="str">
            <v>нд</v>
          </cell>
          <cell r="O756">
            <v>0</v>
          </cell>
          <cell r="P756">
            <v>1.76515</v>
          </cell>
          <cell r="Q756">
            <v>2.17807</v>
          </cell>
          <cell r="R756">
            <v>2.3097400000000001</v>
          </cell>
          <cell r="S756">
            <v>2.9626100000000002</v>
          </cell>
          <cell r="T756">
            <v>0.99133680000000002</v>
          </cell>
          <cell r="U756">
            <v>1.7730392800000001</v>
          </cell>
          <cell r="V756">
            <v>0.99133680000000002</v>
          </cell>
          <cell r="W756">
            <v>0.99133680000000002</v>
          </cell>
          <cell r="X756">
            <v>1.7730392800000001</v>
          </cell>
          <cell r="Y756">
            <v>7.9200000000000007E-2</v>
          </cell>
          <cell r="Z756">
            <v>0</v>
          </cell>
          <cell r="AA756">
            <v>0</v>
          </cell>
          <cell r="AB756">
            <v>7.9200000000000007E-2</v>
          </cell>
          <cell r="AC756">
            <v>0</v>
          </cell>
          <cell r="AD756">
            <v>7.9200000000000007E-2</v>
          </cell>
          <cell r="AE756">
            <v>0</v>
          </cell>
          <cell r="AF756">
            <v>0</v>
          </cell>
          <cell r="AG756">
            <v>7.9200000000000007E-2</v>
          </cell>
          <cell r="AH756">
            <v>0</v>
          </cell>
          <cell r="AI756">
            <v>0.91213679999999997</v>
          </cell>
          <cell r="AJ756">
            <v>0</v>
          </cell>
          <cell r="AK756">
            <v>0</v>
          </cell>
          <cell r="AL756">
            <v>0.91213679999999997</v>
          </cell>
          <cell r="AM756">
            <v>0</v>
          </cell>
          <cell r="AN756">
            <v>1.6938392800000002</v>
          </cell>
        </row>
        <row r="757">
          <cell r="C757" t="str">
            <v>I_326(4)_БЭ</v>
          </cell>
          <cell r="D757" t="str">
            <v>З</v>
          </cell>
          <cell r="E757">
            <v>2019</v>
          </cell>
          <cell r="F757">
            <v>2021</v>
          </cell>
          <cell r="G757">
            <v>2021</v>
          </cell>
          <cell r="H757">
            <v>0.46732200000000002</v>
          </cell>
          <cell r="I757">
            <v>2.5003500000000001</v>
          </cell>
          <cell r="J757">
            <v>43497</v>
          </cell>
          <cell r="K757">
            <v>0.46732200000000002</v>
          </cell>
          <cell r="L757">
            <v>2.5003500000000001</v>
          </cell>
          <cell r="M757">
            <v>43497</v>
          </cell>
          <cell r="N757" t="str">
            <v>нд</v>
          </cell>
          <cell r="O757">
            <v>2.5601934900000001</v>
          </cell>
          <cell r="P757">
            <v>2.32646</v>
          </cell>
          <cell r="Q757">
            <v>2.65463</v>
          </cell>
          <cell r="R757">
            <v>2.32646</v>
          </cell>
          <cell r="S757">
            <v>2.6699000000000002</v>
          </cell>
          <cell r="T757">
            <v>2.5790000000000002</v>
          </cell>
          <cell r="U757">
            <v>2.5642673500000002</v>
          </cell>
          <cell r="V757">
            <v>5.5961140000000409E-2</v>
          </cell>
          <cell r="W757">
            <v>5.5961140000000409E-2</v>
          </cell>
          <cell r="X757">
            <v>4.0738600000000003E-3</v>
          </cell>
          <cell r="Y757">
            <v>5.5961139999999999E-2</v>
          </cell>
          <cell r="Z757">
            <v>0</v>
          </cell>
          <cell r="AA757">
            <v>0</v>
          </cell>
          <cell r="AB757">
            <v>5.5961139999999999E-2</v>
          </cell>
          <cell r="AC757">
            <v>0</v>
          </cell>
          <cell r="AD757">
            <v>4.0738600000000003E-3</v>
          </cell>
          <cell r="AE757">
            <v>0</v>
          </cell>
          <cell r="AF757">
            <v>0</v>
          </cell>
          <cell r="AG757">
            <v>0</v>
          </cell>
          <cell r="AH757">
            <v>4.0738600000000003E-3</v>
          </cell>
          <cell r="AI757">
            <v>0</v>
          </cell>
          <cell r="AJ757">
            <v>0</v>
          </cell>
          <cell r="AK757">
            <v>0</v>
          </cell>
          <cell r="AL757">
            <v>0</v>
          </cell>
          <cell r="AM757">
            <v>0</v>
          </cell>
          <cell r="AN757">
            <v>0</v>
          </cell>
        </row>
        <row r="758">
          <cell r="C758" t="str">
            <v>I_336(3)_БЭ</v>
          </cell>
          <cell r="D758" t="str">
            <v>З</v>
          </cell>
          <cell r="E758">
            <v>2019</v>
          </cell>
          <cell r="F758">
            <v>2021</v>
          </cell>
          <cell r="G758">
            <v>2021</v>
          </cell>
          <cell r="H758">
            <v>0.46732200000000002</v>
          </cell>
          <cell r="I758">
            <v>2.5003500000000001</v>
          </cell>
          <cell r="J758">
            <v>43497</v>
          </cell>
          <cell r="K758">
            <v>0.46732200000000002</v>
          </cell>
          <cell r="L758">
            <v>2.5003500000000001</v>
          </cell>
          <cell r="M758">
            <v>43497</v>
          </cell>
          <cell r="N758" t="str">
            <v>нд</v>
          </cell>
          <cell r="O758">
            <v>2.4285522179999988</v>
          </cell>
          <cell r="P758">
            <v>2.32646</v>
          </cell>
          <cell r="Q758">
            <v>2.65435</v>
          </cell>
          <cell r="R758">
            <v>2.32646</v>
          </cell>
          <cell r="S758">
            <v>2.6693699999999998</v>
          </cell>
          <cell r="T758">
            <v>2.5539999999999998</v>
          </cell>
          <cell r="U758">
            <v>2.5547999999999997</v>
          </cell>
          <cell r="V758">
            <v>4.0776699999999888E-2</v>
          </cell>
          <cell r="W758">
            <v>4.0776699999999888E-2</v>
          </cell>
          <cell r="X758">
            <v>0.12624778</v>
          </cell>
          <cell r="Y758">
            <v>4.0776699999999999E-2</v>
          </cell>
          <cell r="Z758">
            <v>0</v>
          </cell>
          <cell r="AA758">
            <v>0</v>
          </cell>
          <cell r="AB758">
            <v>4.0776699999999999E-2</v>
          </cell>
          <cell r="AC758">
            <v>0</v>
          </cell>
          <cell r="AD758">
            <v>0.12624778200000097</v>
          </cell>
          <cell r="AE758">
            <v>0</v>
          </cell>
          <cell r="AF758">
            <v>0</v>
          </cell>
          <cell r="AG758">
            <v>0</v>
          </cell>
          <cell r="AH758">
            <v>0.12624778200000097</v>
          </cell>
          <cell r="AI758">
            <v>0</v>
          </cell>
          <cell r="AJ758">
            <v>0</v>
          </cell>
          <cell r="AK758">
            <v>0</v>
          </cell>
          <cell r="AL758">
            <v>0</v>
          </cell>
          <cell r="AM758">
            <v>0</v>
          </cell>
          <cell r="AN758">
            <v>0</v>
          </cell>
        </row>
        <row r="759">
          <cell r="C759" t="str">
            <v>J_888(3)_БЭ</v>
          </cell>
          <cell r="D759" t="str">
            <v>З</v>
          </cell>
          <cell r="E759">
            <v>2019</v>
          </cell>
          <cell r="F759">
            <v>2021</v>
          </cell>
          <cell r="G759">
            <v>2021</v>
          </cell>
          <cell r="H759" t="str">
            <v>нд</v>
          </cell>
          <cell r="I759" t="str">
            <v>нд</v>
          </cell>
          <cell r="J759" t="str">
            <v>нд</v>
          </cell>
          <cell r="K759" t="str">
            <v>нд</v>
          </cell>
          <cell r="L759" t="str">
            <v>нд</v>
          </cell>
          <cell r="M759" t="str">
            <v>нд</v>
          </cell>
          <cell r="N759" t="str">
            <v>нд</v>
          </cell>
          <cell r="O759">
            <v>1.8815281700000002</v>
          </cell>
          <cell r="P759">
            <v>2.32646</v>
          </cell>
          <cell r="Q759">
            <v>2.6566800000000002</v>
          </cell>
          <cell r="R759">
            <v>2.32646</v>
          </cell>
          <cell r="S759">
            <v>2.67401</v>
          </cell>
          <cell r="T759">
            <v>2.5430000000000001</v>
          </cell>
          <cell r="U759">
            <v>2.3640000000000003</v>
          </cell>
          <cell r="V759">
            <v>0.17462646000000004</v>
          </cell>
          <cell r="W759">
            <v>0.17462646000000004</v>
          </cell>
          <cell r="X759">
            <v>0.48247182999999999</v>
          </cell>
          <cell r="Y759">
            <v>0.17462646000000001</v>
          </cell>
          <cell r="Z759">
            <v>0</v>
          </cell>
          <cell r="AA759">
            <v>0</v>
          </cell>
          <cell r="AB759">
            <v>0.17462646000000001</v>
          </cell>
          <cell r="AC759">
            <v>0</v>
          </cell>
          <cell r="AD759">
            <v>0.48247182999999999</v>
          </cell>
          <cell r="AE759">
            <v>0</v>
          </cell>
          <cell r="AF759">
            <v>0</v>
          </cell>
          <cell r="AG759">
            <v>0</v>
          </cell>
          <cell r="AH759">
            <v>0.48247182999999999</v>
          </cell>
          <cell r="AI759">
            <v>0</v>
          </cell>
          <cell r="AJ759">
            <v>0</v>
          </cell>
          <cell r="AK759">
            <v>0</v>
          </cell>
          <cell r="AL759">
            <v>0</v>
          </cell>
          <cell r="AM759">
            <v>0</v>
          </cell>
          <cell r="AN759">
            <v>0</v>
          </cell>
        </row>
        <row r="760">
          <cell r="C760" t="str">
            <v>I_331(1)_БЭ</v>
          </cell>
          <cell r="D760" t="str">
            <v>З</v>
          </cell>
          <cell r="E760">
            <v>2019</v>
          </cell>
          <cell r="F760">
            <v>2021</v>
          </cell>
          <cell r="G760">
            <v>2020</v>
          </cell>
          <cell r="H760">
            <v>0.46732200000000002</v>
          </cell>
          <cell r="I760">
            <v>2.5003500000000001</v>
          </cell>
          <cell r="J760">
            <v>43497</v>
          </cell>
          <cell r="K760">
            <v>0.46732200000000002</v>
          </cell>
          <cell r="L760">
            <v>2.5003500000000001</v>
          </cell>
          <cell r="M760">
            <v>43497</v>
          </cell>
          <cell r="N760" t="str">
            <v>нд</v>
          </cell>
          <cell r="O760">
            <v>2.5559999999999996</v>
          </cell>
          <cell r="P760">
            <v>2.3370000000000002</v>
          </cell>
          <cell r="Q760">
            <v>2.6642899999999998</v>
          </cell>
          <cell r="R760">
            <v>2.3370000000000002</v>
          </cell>
          <cell r="S760">
            <v>2.6789800000000001</v>
          </cell>
          <cell r="T760">
            <v>2.6040000000000001</v>
          </cell>
          <cell r="U760">
            <v>2.5559999999999996</v>
          </cell>
          <cell r="V760">
            <v>4.2145580000000127E-2</v>
          </cell>
          <cell r="W760">
            <v>4.2145580000000127E-2</v>
          </cell>
          <cell r="X760">
            <v>0</v>
          </cell>
          <cell r="Y760">
            <v>4.2145580000000002E-2</v>
          </cell>
          <cell r="Z760">
            <v>0</v>
          </cell>
          <cell r="AA760">
            <v>0</v>
          </cell>
          <cell r="AB760">
            <v>4.2145580000000002E-2</v>
          </cell>
          <cell r="AC760">
            <v>0</v>
          </cell>
          <cell r="AD760">
            <v>0</v>
          </cell>
          <cell r="AE760">
            <v>0</v>
          </cell>
          <cell r="AF760">
            <v>0</v>
          </cell>
          <cell r="AG760">
            <v>0</v>
          </cell>
          <cell r="AH760">
            <v>0</v>
          </cell>
          <cell r="AI760">
            <v>0</v>
          </cell>
          <cell r="AJ760">
            <v>0</v>
          </cell>
          <cell r="AK760">
            <v>0</v>
          </cell>
          <cell r="AL760">
            <v>0</v>
          </cell>
          <cell r="AM760">
            <v>0</v>
          </cell>
          <cell r="AN760">
            <v>0</v>
          </cell>
        </row>
        <row r="761">
          <cell r="C761" t="str">
            <v>K_115-8_ЧЭ</v>
          </cell>
          <cell r="D761" t="str">
            <v>П</v>
          </cell>
          <cell r="E761">
            <v>2020</v>
          </cell>
          <cell r="F761">
            <v>2020</v>
          </cell>
          <cell r="G761">
            <v>2021</v>
          </cell>
          <cell r="H761" t="str">
            <v>нд</v>
          </cell>
          <cell r="I761" t="str">
            <v>нд</v>
          </cell>
          <cell r="J761" t="str">
            <v>нд</v>
          </cell>
          <cell r="K761" t="str">
            <v>нд</v>
          </cell>
          <cell r="L761" t="str">
            <v>нд</v>
          </cell>
          <cell r="M761" t="str">
            <v>нд</v>
          </cell>
          <cell r="N761">
            <v>2.89123778</v>
          </cell>
          <cell r="O761">
            <v>0.79754548999999997</v>
          </cell>
          <cell r="P761">
            <v>2.3722799999999999</v>
          </cell>
          <cell r="Q761">
            <v>2.73116</v>
          </cell>
          <cell r="R761">
            <v>2.3722799999999999</v>
          </cell>
          <cell r="S761">
            <v>2.7505799999999998</v>
          </cell>
          <cell r="T761">
            <v>2.51458</v>
          </cell>
          <cell r="U761">
            <v>2.51458</v>
          </cell>
          <cell r="V761">
            <v>0</v>
          </cell>
          <cell r="W761">
            <v>0</v>
          </cell>
          <cell r="X761">
            <v>1.71703451</v>
          </cell>
          <cell r="Y761">
            <v>0</v>
          </cell>
          <cell r="Z761">
            <v>0</v>
          </cell>
          <cell r="AA761">
            <v>0</v>
          </cell>
          <cell r="AB761">
            <v>0</v>
          </cell>
          <cell r="AC761">
            <v>0</v>
          </cell>
          <cell r="AD761">
            <v>1.71703451</v>
          </cell>
          <cell r="AE761">
            <v>0</v>
          </cell>
          <cell r="AF761">
            <v>0</v>
          </cell>
          <cell r="AG761">
            <v>0</v>
          </cell>
          <cell r="AH761">
            <v>1.71703451</v>
          </cell>
          <cell r="AI761">
            <v>0</v>
          </cell>
          <cell r="AJ761">
            <v>0</v>
          </cell>
          <cell r="AK761">
            <v>0</v>
          </cell>
          <cell r="AL761">
            <v>0</v>
          </cell>
          <cell r="AM761">
            <v>0</v>
          </cell>
          <cell r="AN761">
            <v>0</v>
          </cell>
        </row>
        <row r="762">
          <cell r="C762" t="str">
            <v>I_324(3)_БЭ</v>
          </cell>
          <cell r="D762" t="str">
            <v>З</v>
          </cell>
          <cell r="E762">
            <v>2019</v>
          </cell>
          <cell r="F762">
            <v>2020</v>
          </cell>
          <cell r="G762">
            <v>2021</v>
          </cell>
          <cell r="H762">
            <v>0.46732200000000002</v>
          </cell>
          <cell r="I762">
            <v>2.5003500000000001</v>
          </cell>
          <cell r="J762">
            <v>43497</v>
          </cell>
          <cell r="K762">
            <v>0.46732200000000002</v>
          </cell>
          <cell r="L762">
            <v>2.5003500000000001</v>
          </cell>
          <cell r="M762">
            <v>43497</v>
          </cell>
          <cell r="N762" t="str">
            <v>нд</v>
          </cell>
          <cell r="O762">
            <v>2.5762336799999996</v>
          </cell>
          <cell r="P762">
            <v>2.32646</v>
          </cell>
          <cell r="Q762">
            <v>2.6472000000000002</v>
          </cell>
          <cell r="R762">
            <v>2.3736600000000001</v>
          </cell>
          <cell r="S762">
            <v>2.7164899999999998</v>
          </cell>
          <cell r="T762">
            <v>2.6087949799999999</v>
          </cell>
          <cell r="U762">
            <v>2.5943999999999998</v>
          </cell>
          <cell r="V762">
            <v>0</v>
          </cell>
          <cell r="W762">
            <v>0</v>
          </cell>
          <cell r="X762">
            <v>1.816632E-2</v>
          </cell>
          <cell r="Y762">
            <v>0</v>
          </cell>
          <cell r="Z762">
            <v>0</v>
          </cell>
          <cell r="AA762">
            <v>0</v>
          </cell>
          <cell r="AB762">
            <v>0</v>
          </cell>
          <cell r="AC762">
            <v>0</v>
          </cell>
          <cell r="AD762">
            <v>1.816632E-2</v>
          </cell>
          <cell r="AE762">
            <v>0</v>
          </cell>
          <cell r="AF762">
            <v>0</v>
          </cell>
          <cell r="AG762">
            <v>0</v>
          </cell>
          <cell r="AH762">
            <v>1.816632E-2</v>
          </cell>
          <cell r="AI762">
            <v>0</v>
          </cell>
          <cell r="AJ762">
            <v>0</v>
          </cell>
          <cell r="AK762">
            <v>0</v>
          </cell>
          <cell r="AL762">
            <v>0</v>
          </cell>
          <cell r="AM762">
            <v>0</v>
          </cell>
          <cell r="AN762">
            <v>0</v>
          </cell>
        </row>
        <row r="763">
          <cell r="C763" t="str">
            <v>I_63.7_ОЭ</v>
          </cell>
          <cell r="D763" t="str">
            <v>И</v>
          </cell>
          <cell r="E763">
            <v>2019</v>
          </cell>
          <cell r="F763">
            <v>2021</v>
          </cell>
          <cell r="G763">
            <v>2026</v>
          </cell>
          <cell r="H763">
            <v>0.285885</v>
          </cell>
          <cell r="I763">
            <v>1.4922679999999999</v>
          </cell>
          <cell r="J763" t="str">
            <v>декабрь 2019</v>
          </cell>
          <cell r="K763">
            <v>0.285885</v>
          </cell>
          <cell r="L763">
            <v>1.4922679999999999</v>
          </cell>
          <cell r="M763" t="str">
            <v>декабрь 2019</v>
          </cell>
          <cell r="N763" t="str">
            <v>нд</v>
          </cell>
          <cell r="O763">
            <v>5.0353230000000006E-2</v>
          </cell>
          <cell r="P763">
            <v>2.38205</v>
          </cell>
          <cell r="Q763">
            <v>2.8393299999999999</v>
          </cell>
          <cell r="R763">
            <v>2.38205</v>
          </cell>
          <cell r="S763">
            <v>3.6378200000000001</v>
          </cell>
          <cell r="T763">
            <v>1.56787648</v>
          </cell>
          <cell r="U763">
            <v>1.56787648</v>
          </cell>
          <cell r="V763">
            <v>1.5193764799999998</v>
          </cell>
          <cell r="W763">
            <v>1.5193764799999998</v>
          </cell>
          <cell r="X763">
            <v>1.51752325</v>
          </cell>
          <cell r="Y763">
            <v>1.51937648</v>
          </cell>
          <cell r="Z763">
            <v>0</v>
          </cell>
          <cell r="AA763">
            <v>0</v>
          </cell>
          <cell r="AB763">
            <v>1.51937648</v>
          </cell>
          <cell r="AC763">
            <v>0</v>
          </cell>
          <cell r="AD763">
            <v>3.0005563999999998E-2</v>
          </cell>
          <cell r="AE763">
            <v>0</v>
          </cell>
          <cell r="AF763">
            <v>0</v>
          </cell>
          <cell r="AG763">
            <v>3.0005563999999998E-2</v>
          </cell>
          <cell r="AH763">
            <v>0</v>
          </cell>
          <cell r="AI763">
            <v>0</v>
          </cell>
          <cell r="AJ763">
            <v>0</v>
          </cell>
          <cell r="AK763">
            <v>0</v>
          </cell>
          <cell r="AL763">
            <v>0</v>
          </cell>
          <cell r="AM763">
            <v>0</v>
          </cell>
          <cell r="AN763">
            <v>0</v>
          </cell>
        </row>
        <row r="764">
          <cell r="C764" t="str">
            <v>I_116ж4_АЭ</v>
          </cell>
          <cell r="D764" t="str">
            <v>И</v>
          </cell>
          <cell r="E764">
            <v>2019</v>
          </cell>
          <cell r="F764">
            <v>2027</v>
          </cell>
          <cell r="G764" t="str">
            <v>нд</v>
          </cell>
          <cell r="H764" t="str">
            <v>нд</v>
          </cell>
          <cell r="I764" t="str">
            <v>нд</v>
          </cell>
          <cell r="J764" t="str">
            <v>нд</v>
          </cell>
          <cell r="K764" t="str">
            <v>нд</v>
          </cell>
          <cell r="L764" t="str">
            <v>нд</v>
          </cell>
          <cell r="M764" t="str">
            <v>нд</v>
          </cell>
          <cell r="N764" t="str">
            <v>нд</v>
          </cell>
          <cell r="O764">
            <v>5.2999999999999999E-2</v>
          </cell>
          <cell r="P764">
            <v>2.4053200000000001</v>
          </cell>
          <cell r="Q764">
            <v>2.7679900000000002</v>
          </cell>
          <cell r="R764">
            <v>2.4053200000000001</v>
          </cell>
          <cell r="S764">
            <v>3.93045</v>
          </cell>
          <cell r="T764">
            <v>1.4277966099999999</v>
          </cell>
          <cell r="U764">
            <v>5.2999999999999999E-2</v>
          </cell>
          <cell r="V764">
            <v>1.37479661</v>
          </cell>
          <cell r="W764">
            <v>1.37479661</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row>
        <row r="765">
          <cell r="C765" t="str">
            <v>K_63-18_ЧЭ</v>
          </cell>
          <cell r="D765" t="str">
            <v>З</v>
          </cell>
          <cell r="E765">
            <v>2020</v>
          </cell>
          <cell r="F765">
            <v>2020</v>
          </cell>
          <cell r="G765">
            <v>2021</v>
          </cell>
          <cell r="H765" t="str">
            <v>нд</v>
          </cell>
          <cell r="I765" t="str">
            <v>нд</v>
          </cell>
          <cell r="J765" t="str">
            <v>нд</v>
          </cell>
          <cell r="K765" t="str">
            <v>нд</v>
          </cell>
          <cell r="L765" t="str">
            <v>нд</v>
          </cell>
          <cell r="M765" t="str">
            <v>нд</v>
          </cell>
          <cell r="N765" t="str">
            <v>нд</v>
          </cell>
          <cell r="O765">
            <v>0.45058640999999999</v>
          </cell>
          <cell r="P765">
            <v>2.40672</v>
          </cell>
          <cell r="Q765">
            <v>2.77081</v>
          </cell>
          <cell r="R765">
            <v>2.40672</v>
          </cell>
          <cell r="S765">
            <v>2.8831699999999998</v>
          </cell>
          <cell r="T765">
            <v>1.8583402</v>
          </cell>
          <cell r="U765">
            <v>1.0974099499999999</v>
          </cell>
          <cell r="V765">
            <v>0</v>
          </cell>
          <cell r="W765">
            <v>0</v>
          </cell>
          <cell r="X765">
            <v>0.64682353999999997</v>
          </cell>
          <cell r="Y765">
            <v>0</v>
          </cell>
          <cell r="Z765">
            <v>0</v>
          </cell>
          <cell r="AA765">
            <v>0</v>
          </cell>
          <cell r="AB765">
            <v>0</v>
          </cell>
          <cell r="AC765">
            <v>0</v>
          </cell>
          <cell r="AD765">
            <v>0.64682353999999997</v>
          </cell>
          <cell r="AE765">
            <v>0</v>
          </cell>
          <cell r="AF765">
            <v>0</v>
          </cell>
          <cell r="AG765">
            <v>0.64682353999999997</v>
          </cell>
          <cell r="AH765">
            <v>0</v>
          </cell>
          <cell r="AI765">
            <v>0</v>
          </cell>
          <cell r="AJ765">
            <v>0</v>
          </cell>
          <cell r="AK765">
            <v>0</v>
          </cell>
          <cell r="AL765">
            <v>0</v>
          </cell>
          <cell r="AM765">
            <v>0</v>
          </cell>
          <cell r="AN765">
            <v>0</v>
          </cell>
        </row>
        <row r="766">
          <cell r="C766" t="str">
            <v>K_61д1.51_АЭ</v>
          </cell>
          <cell r="D766" t="str">
            <v>Н</v>
          </cell>
          <cell r="E766">
            <v>2021</v>
          </cell>
          <cell r="F766">
            <v>2022</v>
          </cell>
          <cell r="G766">
            <v>2022</v>
          </cell>
          <cell r="H766" t="str">
            <v>нд</v>
          </cell>
          <cell r="I766" t="str">
            <v>нд</v>
          </cell>
          <cell r="J766" t="str">
            <v>нд</v>
          </cell>
          <cell r="K766" t="str">
            <v>нд</v>
          </cell>
          <cell r="L766" t="str">
            <v>нд</v>
          </cell>
          <cell r="M766" t="str">
            <v>нд</v>
          </cell>
          <cell r="N766" t="str">
            <v>нд</v>
          </cell>
          <cell r="O766">
            <v>0</v>
          </cell>
          <cell r="P766">
            <v>2.4750399999999999</v>
          </cell>
          <cell r="Q766">
            <v>2.9535</v>
          </cell>
          <cell r="R766">
            <v>2.4750399999999999</v>
          </cell>
          <cell r="S766">
            <v>3.1465900000000002</v>
          </cell>
          <cell r="T766">
            <v>1.6372881399999999</v>
          </cell>
          <cell r="U766">
            <v>1.3504984</v>
          </cell>
          <cell r="V766">
            <v>1.6372881399999999</v>
          </cell>
          <cell r="W766">
            <v>1.6372881399999999</v>
          </cell>
          <cell r="X766">
            <v>1.3504984</v>
          </cell>
          <cell r="Y766">
            <v>0.31381355999999999</v>
          </cell>
          <cell r="Z766">
            <v>0</v>
          </cell>
          <cell r="AA766">
            <v>0</v>
          </cell>
          <cell r="AB766">
            <v>0.31381355999999999</v>
          </cell>
          <cell r="AC766">
            <v>0</v>
          </cell>
          <cell r="AD766">
            <v>0.31381355999999999</v>
          </cell>
          <cell r="AE766">
            <v>0</v>
          </cell>
          <cell r="AF766">
            <v>0</v>
          </cell>
          <cell r="AG766">
            <v>0.31381355999999999</v>
          </cell>
          <cell r="AH766">
            <v>0</v>
          </cell>
          <cell r="AI766">
            <v>1.3234745800000001</v>
          </cell>
          <cell r="AJ766">
            <v>0</v>
          </cell>
          <cell r="AK766">
            <v>0</v>
          </cell>
          <cell r="AL766">
            <v>1.3234745800000001</v>
          </cell>
          <cell r="AM766">
            <v>0</v>
          </cell>
          <cell r="AN766">
            <v>1.0366848399999999</v>
          </cell>
        </row>
        <row r="767">
          <cell r="C767" t="str">
            <v>J_1375_ОЭ</v>
          </cell>
          <cell r="D767" t="str">
            <v>С</v>
          </cell>
          <cell r="E767">
            <v>2019</v>
          </cell>
          <cell r="F767">
            <v>2025</v>
          </cell>
          <cell r="G767">
            <v>2021</v>
          </cell>
          <cell r="H767" t="str">
            <v>нд</v>
          </cell>
          <cell r="I767" t="str">
            <v>нд</v>
          </cell>
          <cell r="J767" t="str">
            <v>нд</v>
          </cell>
          <cell r="K767">
            <v>0.35101856999999997</v>
          </cell>
          <cell r="L767">
            <v>1.3073503500000001</v>
          </cell>
          <cell r="M767" t="str">
            <v>май 2021г</v>
          </cell>
          <cell r="N767">
            <v>2.973551E-2</v>
          </cell>
          <cell r="O767">
            <v>4.457216E-2</v>
          </cell>
          <cell r="P767">
            <v>2.4444499999999998</v>
          </cell>
          <cell r="Q767">
            <v>3.3960599999999999</v>
          </cell>
          <cell r="R767">
            <v>2.4939200000000001</v>
          </cell>
          <cell r="S767">
            <v>3.0429200000000001</v>
          </cell>
          <cell r="T767">
            <v>2.2034034</v>
          </cell>
          <cell r="U767">
            <v>1.2939526560000001</v>
          </cell>
          <cell r="V767">
            <v>2.15883124</v>
          </cell>
          <cell r="W767">
            <v>2.15883124</v>
          </cell>
          <cell r="X767">
            <v>1.2493805</v>
          </cell>
          <cell r="Y767">
            <v>0</v>
          </cell>
          <cell r="Z767">
            <v>0</v>
          </cell>
          <cell r="AA767">
            <v>0</v>
          </cell>
          <cell r="AB767">
            <v>0</v>
          </cell>
          <cell r="AC767">
            <v>0</v>
          </cell>
          <cell r="AD767">
            <v>1.2493805</v>
          </cell>
          <cell r="AE767">
            <v>0</v>
          </cell>
          <cell r="AF767">
            <v>0</v>
          </cell>
          <cell r="AG767">
            <v>1.2493805</v>
          </cell>
          <cell r="AH767">
            <v>0</v>
          </cell>
          <cell r="AI767">
            <v>0</v>
          </cell>
          <cell r="AJ767">
            <v>0</v>
          </cell>
          <cell r="AK767">
            <v>0</v>
          </cell>
          <cell r="AL767">
            <v>0</v>
          </cell>
          <cell r="AM767">
            <v>0</v>
          </cell>
          <cell r="AN767">
            <v>0</v>
          </cell>
        </row>
        <row r="768">
          <cell r="C768" t="str">
            <v>I_116ж13_АЭ</v>
          </cell>
          <cell r="D768" t="str">
            <v>И</v>
          </cell>
          <cell r="E768">
            <v>2019</v>
          </cell>
          <cell r="F768">
            <v>2027</v>
          </cell>
          <cell r="G768" t="str">
            <v>нд</v>
          </cell>
          <cell r="H768" t="str">
            <v>нд</v>
          </cell>
          <cell r="I768" t="str">
            <v>нд</v>
          </cell>
          <cell r="J768" t="str">
            <v>нд</v>
          </cell>
          <cell r="K768" t="str">
            <v>нд</v>
          </cell>
          <cell r="L768" t="str">
            <v>нд</v>
          </cell>
          <cell r="M768" t="str">
            <v>нд</v>
          </cell>
          <cell r="N768" t="str">
            <v>нд</v>
          </cell>
          <cell r="O768">
            <v>4.2000000000000003E-2</v>
          </cell>
          <cell r="P768">
            <v>2.5412599999999999</v>
          </cell>
          <cell r="Q768">
            <v>2.9245899999999998</v>
          </cell>
          <cell r="R768">
            <v>2.5412599999999999</v>
          </cell>
          <cell r="S768">
            <v>4.1689800000000004</v>
          </cell>
          <cell r="T768">
            <v>1.62915254</v>
          </cell>
          <cell r="U768">
            <v>4.2000000000000003E-2</v>
          </cell>
          <cell r="V768">
            <v>1.5871525399999999</v>
          </cell>
          <cell r="W768">
            <v>1.5871525399999999</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row>
        <row r="769">
          <cell r="C769" t="str">
            <v>I_1326.3_ОЭ</v>
          </cell>
          <cell r="D769" t="str">
            <v>С</v>
          </cell>
          <cell r="E769">
            <v>2021</v>
          </cell>
          <cell r="F769">
            <v>2022</v>
          </cell>
          <cell r="G769">
            <v>2022</v>
          </cell>
          <cell r="H769" t="str">
            <v>нд</v>
          </cell>
          <cell r="I769" t="str">
            <v>нд</v>
          </cell>
          <cell r="J769" t="str">
            <v>нд</v>
          </cell>
          <cell r="K769">
            <v>0.23477026000000001</v>
          </cell>
          <cell r="L769">
            <v>1.4721361900000001</v>
          </cell>
          <cell r="M769">
            <v>44317</v>
          </cell>
          <cell r="N769" t="str">
            <v>нд</v>
          </cell>
          <cell r="O769">
            <v>0</v>
          </cell>
          <cell r="P769">
            <v>2.46773</v>
          </cell>
          <cell r="Q769">
            <v>3.04501</v>
          </cell>
          <cell r="R769">
            <v>2.54209</v>
          </cell>
          <cell r="S769">
            <v>3.2596099999999999</v>
          </cell>
          <cell r="T769">
            <v>0.99133680000000002</v>
          </cell>
          <cell r="U769">
            <v>1.5427987400000001</v>
          </cell>
          <cell r="V769">
            <v>0.99133680000000002</v>
          </cell>
          <cell r="W769">
            <v>0.99133680000000002</v>
          </cell>
          <cell r="X769">
            <v>1.5427987400000001</v>
          </cell>
          <cell r="Y769">
            <v>7.9200000000000007E-2</v>
          </cell>
          <cell r="Z769">
            <v>0</v>
          </cell>
          <cell r="AA769">
            <v>0</v>
          </cell>
          <cell r="AB769">
            <v>7.9200000000000007E-2</v>
          </cell>
          <cell r="AC769">
            <v>0</v>
          </cell>
          <cell r="AD769">
            <v>7.9200000000000007E-2</v>
          </cell>
          <cell r="AE769">
            <v>0</v>
          </cell>
          <cell r="AF769">
            <v>0</v>
          </cell>
          <cell r="AG769">
            <v>7.9200000000000007E-2</v>
          </cell>
          <cell r="AH769">
            <v>0</v>
          </cell>
          <cell r="AI769">
            <v>0.91213679999999997</v>
          </cell>
          <cell r="AJ769">
            <v>0</v>
          </cell>
          <cell r="AK769">
            <v>0</v>
          </cell>
          <cell r="AL769">
            <v>0.91213679999999997</v>
          </cell>
          <cell r="AM769">
            <v>0</v>
          </cell>
          <cell r="AN769">
            <v>1.4635987400000001</v>
          </cell>
        </row>
        <row r="770">
          <cell r="C770" t="str">
            <v>K_115-21_ЧЭ</v>
          </cell>
          <cell r="D770" t="str">
            <v>П</v>
          </cell>
          <cell r="E770">
            <v>2020</v>
          </cell>
          <cell r="F770">
            <v>2020</v>
          </cell>
          <cell r="G770">
            <v>2021</v>
          </cell>
          <cell r="H770" t="str">
            <v>нд</v>
          </cell>
          <cell r="I770" t="str">
            <v>нд</v>
          </cell>
          <cell r="J770" t="str">
            <v>нд</v>
          </cell>
          <cell r="K770" t="str">
            <v>нд</v>
          </cell>
          <cell r="L770" t="str">
            <v>нд</v>
          </cell>
          <cell r="M770" t="str">
            <v>нд</v>
          </cell>
          <cell r="N770">
            <v>2.9127960800000001</v>
          </cell>
          <cell r="O770">
            <v>0.85811537999999998</v>
          </cell>
          <cell r="P770">
            <v>2.5481600000000002</v>
          </cell>
          <cell r="Q770">
            <v>2.93364</v>
          </cell>
          <cell r="R770">
            <v>2.5481600000000002</v>
          </cell>
          <cell r="S770">
            <v>2.95451</v>
          </cell>
          <cell r="T770">
            <v>2.7069999999999999</v>
          </cell>
          <cell r="U770">
            <v>2.7069999999999999</v>
          </cell>
          <cell r="V770">
            <v>0</v>
          </cell>
          <cell r="W770">
            <v>0</v>
          </cell>
          <cell r="X770">
            <v>1.84888462</v>
          </cell>
          <cell r="Y770">
            <v>0</v>
          </cell>
          <cell r="Z770">
            <v>0</v>
          </cell>
          <cell r="AA770">
            <v>0</v>
          </cell>
          <cell r="AB770">
            <v>0</v>
          </cell>
          <cell r="AC770">
            <v>0</v>
          </cell>
          <cell r="AD770">
            <v>1.8488846199999998</v>
          </cell>
          <cell r="AE770">
            <v>0</v>
          </cell>
          <cell r="AF770">
            <v>0</v>
          </cell>
          <cell r="AG770">
            <v>0</v>
          </cell>
          <cell r="AH770">
            <v>1.8488846199999998</v>
          </cell>
          <cell r="AI770">
            <v>0</v>
          </cell>
          <cell r="AJ770">
            <v>0</v>
          </cell>
          <cell r="AK770">
            <v>0</v>
          </cell>
          <cell r="AL770">
            <v>0</v>
          </cell>
          <cell r="AM770">
            <v>0</v>
          </cell>
          <cell r="AN770">
            <v>0</v>
          </cell>
        </row>
        <row r="771">
          <cell r="C771" t="str">
            <v>H_15_КЭ_(г)</v>
          </cell>
          <cell r="D771" t="str">
            <v>Н</v>
          </cell>
          <cell r="E771">
            <v>2020</v>
          </cell>
          <cell r="F771">
            <v>2020</v>
          </cell>
          <cell r="G771">
            <v>2021</v>
          </cell>
          <cell r="H771" t="str">
            <v>нд</v>
          </cell>
          <cell r="I771" t="str">
            <v>нд</v>
          </cell>
          <cell r="J771" t="str">
            <v>нд</v>
          </cell>
          <cell r="K771" t="str">
            <v>нд</v>
          </cell>
          <cell r="L771" t="str">
            <v>нд</v>
          </cell>
          <cell r="M771" t="str">
            <v>нд</v>
          </cell>
          <cell r="N771" t="str">
            <v>нд</v>
          </cell>
          <cell r="O771">
            <v>0</v>
          </cell>
          <cell r="P771">
            <v>2.5503800000000001</v>
          </cell>
          <cell r="Q771">
            <v>2.9362200000000001</v>
          </cell>
          <cell r="R771">
            <v>2.5503800000000001</v>
          </cell>
          <cell r="S771">
            <v>2.9571100000000001</v>
          </cell>
          <cell r="T771">
            <v>0.54911480999999995</v>
          </cell>
          <cell r="U771">
            <v>1.1653500000000025E-3</v>
          </cell>
          <cell r="V771">
            <v>0</v>
          </cell>
          <cell r="W771">
            <v>0</v>
          </cell>
          <cell r="X771">
            <v>1.1653499999999999E-3</v>
          </cell>
          <cell r="Y771">
            <v>0</v>
          </cell>
          <cell r="Z771">
            <v>0</v>
          </cell>
          <cell r="AA771">
            <v>0</v>
          </cell>
          <cell r="AB771">
            <v>0</v>
          </cell>
          <cell r="AC771">
            <v>0</v>
          </cell>
          <cell r="AD771">
            <v>1.165349999999999E-3</v>
          </cell>
          <cell r="AE771">
            <v>0</v>
          </cell>
          <cell r="AF771">
            <v>0</v>
          </cell>
          <cell r="AG771">
            <v>1.165349999999999E-3</v>
          </cell>
          <cell r="AH771">
            <v>0</v>
          </cell>
          <cell r="AI771">
            <v>0</v>
          </cell>
          <cell r="AJ771">
            <v>0</v>
          </cell>
          <cell r="AK771">
            <v>0</v>
          </cell>
          <cell r="AL771">
            <v>0</v>
          </cell>
          <cell r="AM771">
            <v>0</v>
          </cell>
          <cell r="AN771">
            <v>0</v>
          </cell>
        </row>
        <row r="772">
          <cell r="C772" t="str">
            <v>J_73и1_АЭ</v>
          </cell>
          <cell r="D772" t="str">
            <v>Н</v>
          </cell>
          <cell r="E772">
            <v>2021</v>
          </cell>
          <cell r="F772">
            <v>2022</v>
          </cell>
          <cell r="G772">
            <v>2022</v>
          </cell>
          <cell r="H772" t="str">
            <v>нд</v>
          </cell>
          <cell r="I772" t="str">
            <v>нд</v>
          </cell>
          <cell r="J772" t="str">
            <v>нд</v>
          </cell>
          <cell r="K772">
            <v>0.28186709999999998</v>
          </cell>
          <cell r="L772">
            <v>1.6182075</v>
          </cell>
          <cell r="M772">
            <v>44228</v>
          </cell>
          <cell r="N772" t="str">
            <v>нд</v>
          </cell>
          <cell r="O772">
            <v>0</v>
          </cell>
          <cell r="P772">
            <v>5.2746599999999999</v>
          </cell>
          <cell r="Q772">
            <v>6.6488500000000004</v>
          </cell>
          <cell r="R772">
            <v>2.5597400000000001</v>
          </cell>
          <cell r="S772">
            <v>3.2808299999999999</v>
          </cell>
          <cell r="T772">
            <v>2.347</v>
          </cell>
          <cell r="U772">
            <v>1.6182075</v>
          </cell>
          <cell r="V772">
            <v>2.347</v>
          </cell>
          <cell r="W772">
            <v>2.347</v>
          </cell>
          <cell r="X772">
            <v>1.6182075</v>
          </cell>
          <cell r="Y772">
            <v>0.44984167000000003</v>
          </cell>
          <cell r="Z772">
            <v>0</v>
          </cell>
          <cell r="AA772">
            <v>0</v>
          </cell>
          <cell r="AB772">
            <v>0.44984167000000003</v>
          </cell>
          <cell r="AC772">
            <v>0</v>
          </cell>
          <cell r="AD772">
            <v>9.7791669999999997E-2</v>
          </cell>
          <cell r="AE772">
            <v>0</v>
          </cell>
          <cell r="AF772">
            <v>0</v>
          </cell>
          <cell r="AG772">
            <v>9.7791669999999997E-2</v>
          </cell>
          <cell r="AH772">
            <v>0</v>
          </cell>
          <cell r="AI772">
            <v>1.8971583299999999</v>
          </cell>
          <cell r="AJ772">
            <v>0</v>
          </cell>
          <cell r="AK772">
            <v>0</v>
          </cell>
          <cell r="AL772">
            <v>1.8971583299999999</v>
          </cell>
          <cell r="AM772">
            <v>0</v>
          </cell>
          <cell r="AN772">
            <v>1.5204158299999999</v>
          </cell>
        </row>
        <row r="773">
          <cell r="C773" t="str">
            <v>I_117.150_АЭ</v>
          </cell>
          <cell r="D773" t="str">
            <v>З</v>
          </cell>
          <cell r="E773">
            <v>2019</v>
          </cell>
          <cell r="F773">
            <v>2021</v>
          </cell>
          <cell r="G773">
            <v>2021</v>
          </cell>
          <cell r="H773">
            <v>0.46855145999999998</v>
          </cell>
          <cell r="I773">
            <v>2.4931913099999998</v>
          </cell>
          <cell r="J773">
            <v>43882</v>
          </cell>
          <cell r="K773">
            <v>0.46855145999999998</v>
          </cell>
          <cell r="L773">
            <v>2.4931913099999998</v>
          </cell>
          <cell r="M773">
            <v>43882</v>
          </cell>
          <cell r="N773" t="str">
            <v>нд</v>
          </cell>
          <cell r="O773">
            <v>0.15250121999999999</v>
          </cell>
          <cell r="P773">
            <v>2.5809500000000001</v>
          </cell>
          <cell r="Q773">
            <v>2.9701900000000001</v>
          </cell>
          <cell r="R773">
            <v>2.5809500000000001</v>
          </cell>
          <cell r="S773">
            <v>3.1450800000000001</v>
          </cell>
          <cell r="T773">
            <v>2.4931912999999999</v>
          </cell>
          <cell r="U773">
            <v>2.2303286799999995</v>
          </cell>
          <cell r="V773">
            <v>2.43710921</v>
          </cell>
          <cell r="W773">
            <v>2.43710921</v>
          </cell>
          <cell r="X773">
            <v>2.07782746</v>
          </cell>
          <cell r="Y773">
            <v>2.43710921</v>
          </cell>
          <cell r="Z773">
            <v>0</v>
          </cell>
          <cell r="AA773">
            <v>0</v>
          </cell>
          <cell r="AB773">
            <v>2.43710921</v>
          </cell>
          <cell r="AC773">
            <v>0</v>
          </cell>
          <cell r="AD773">
            <v>2.07782746</v>
          </cell>
          <cell r="AE773">
            <v>0</v>
          </cell>
          <cell r="AF773">
            <v>0</v>
          </cell>
          <cell r="AG773">
            <v>2.07782746</v>
          </cell>
          <cell r="AH773">
            <v>0</v>
          </cell>
          <cell r="AI773">
            <v>0</v>
          </cell>
          <cell r="AJ773">
            <v>0</v>
          </cell>
          <cell r="AK773">
            <v>0</v>
          </cell>
          <cell r="AL773">
            <v>0</v>
          </cell>
          <cell r="AM773">
            <v>0</v>
          </cell>
          <cell r="AN773">
            <v>0</v>
          </cell>
        </row>
        <row r="774">
          <cell r="C774" t="str">
            <v>I_117.152_АЭ</v>
          </cell>
          <cell r="D774" t="str">
            <v>З</v>
          </cell>
          <cell r="E774">
            <v>2019</v>
          </cell>
          <cell r="F774">
            <v>2021</v>
          </cell>
          <cell r="G774">
            <v>2021</v>
          </cell>
          <cell r="H774">
            <v>0.44992212999999998</v>
          </cell>
          <cell r="I774">
            <v>2.3715752800000001</v>
          </cell>
          <cell r="J774">
            <v>43882</v>
          </cell>
          <cell r="K774">
            <v>0.44992212999999998</v>
          </cell>
          <cell r="L774">
            <v>2.3715752800000001</v>
          </cell>
          <cell r="M774">
            <v>43882</v>
          </cell>
          <cell r="N774" t="str">
            <v>нд</v>
          </cell>
          <cell r="O774">
            <v>0.11583837999999999</v>
          </cell>
          <cell r="P774">
            <v>2.5809500000000001</v>
          </cell>
          <cell r="Q774">
            <v>3.0155400000000001</v>
          </cell>
          <cell r="R774">
            <v>2.5809500000000001</v>
          </cell>
          <cell r="S774">
            <v>3.14995</v>
          </cell>
          <cell r="T774">
            <v>2.3715752800000001</v>
          </cell>
          <cell r="U774">
            <v>2.1420600200000002</v>
          </cell>
          <cell r="V774">
            <v>2.3471044299999999</v>
          </cell>
          <cell r="W774">
            <v>2.3471044299999999</v>
          </cell>
          <cell r="X774">
            <v>2.0262216400000002</v>
          </cell>
          <cell r="Y774">
            <v>2.3471044299999999</v>
          </cell>
          <cell r="Z774">
            <v>0</v>
          </cell>
          <cell r="AA774">
            <v>0</v>
          </cell>
          <cell r="AB774">
            <v>2.3471044299999999</v>
          </cell>
          <cell r="AC774">
            <v>0</v>
          </cell>
          <cell r="AD774">
            <v>2.0262216400000002</v>
          </cell>
          <cell r="AE774">
            <v>0</v>
          </cell>
          <cell r="AF774">
            <v>0</v>
          </cell>
          <cell r="AG774">
            <v>2.0262216400000002</v>
          </cell>
          <cell r="AH774">
            <v>0</v>
          </cell>
          <cell r="AI774">
            <v>0</v>
          </cell>
          <cell r="AJ774">
            <v>0</v>
          </cell>
          <cell r="AK774">
            <v>0</v>
          </cell>
          <cell r="AL774">
            <v>0</v>
          </cell>
          <cell r="AM774">
            <v>0</v>
          </cell>
          <cell r="AN774">
            <v>0</v>
          </cell>
        </row>
        <row r="775">
          <cell r="C775" t="str">
            <v>I_117.23_АЭ</v>
          </cell>
          <cell r="D775" t="str">
            <v>З</v>
          </cell>
          <cell r="E775">
            <v>2019</v>
          </cell>
          <cell r="F775">
            <v>2021</v>
          </cell>
          <cell r="G775">
            <v>2021</v>
          </cell>
          <cell r="H775">
            <v>0.51368950999999996</v>
          </cell>
          <cell r="I775">
            <v>2.7359313799999998</v>
          </cell>
          <cell r="J775">
            <v>43882</v>
          </cell>
          <cell r="K775">
            <v>0.51368950999999996</v>
          </cell>
          <cell r="L775">
            <v>2.7359313799999998</v>
          </cell>
          <cell r="M775">
            <v>43882</v>
          </cell>
          <cell r="N775" t="str">
            <v>нд</v>
          </cell>
          <cell r="O775">
            <v>0.12857547999999999</v>
          </cell>
          <cell r="P775">
            <v>2.5809500000000001</v>
          </cell>
          <cell r="Q775">
            <v>3.01416</v>
          </cell>
          <cell r="R775">
            <v>2.5809500000000001</v>
          </cell>
          <cell r="S775">
            <v>3.14235</v>
          </cell>
          <cell r="T775">
            <v>2.7359313799999998</v>
          </cell>
          <cell r="U775">
            <v>2.4301304799999999</v>
          </cell>
          <cell r="V775">
            <v>2.7124690500000002</v>
          </cell>
          <cell r="W775">
            <v>2.7124690500000002</v>
          </cell>
          <cell r="X775">
            <v>2.301555</v>
          </cell>
          <cell r="Y775">
            <v>2.7124690500000002</v>
          </cell>
          <cell r="Z775">
            <v>0</v>
          </cell>
          <cell r="AA775">
            <v>0</v>
          </cell>
          <cell r="AB775">
            <v>2.7124690500000002</v>
          </cell>
          <cell r="AC775">
            <v>0</v>
          </cell>
          <cell r="AD775">
            <v>2.301555</v>
          </cell>
          <cell r="AE775">
            <v>0</v>
          </cell>
          <cell r="AF775">
            <v>0</v>
          </cell>
          <cell r="AG775">
            <v>2.301555</v>
          </cell>
          <cell r="AH775">
            <v>0</v>
          </cell>
          <cell r="AI775">
            <v>0</v>
          </cell>
          <cell r="AJ775">
            <v>0</v>
          </cell>
          <cell r="AK775">
            <v>0</v>
          </cell>
          <cell r="AL775">
            <v>0</v>
          </cell>
          <cell r="AM775">
            <v>0</v>
          </cell>
          <cell r="AN775">
            <v>0</v>
          </cell>
        </row>
        <row r="776">
          <cell r="C776" t="str">
            <v>I_117.39_АЭ</v>
          </cell>
          <cell r="D776" t="str">
            <v>З</v>
          </cell>
          <cell r="E776">
            <v>2019</v>
          </cell>
          <cell r="F776">
            <v>2021</v>
          </cell>
          <cell r="G776">
            <v>2021</v>
          </cell>
          <cell r="H776">
            <v>0.44893232</v>
          </cell>
          <cell r="I776">
            <v>2.3639883300000002</v>
          </cell>
          <cell r="J776">
            <v>43882</v>
          </cell>
          <cell r="K776">
            <v>0.44893232</v>
          </cell>
          <cell r="L776">
            <v>2.3639883300000002</v>
          </cell>
          <cell r="M776">
            <v>43882</v>
          </cell>
          <cell r="N776" t="str">
            <v>нд</v>
          </cell>
          <cell r="O776">
            <v>0.11624327000000001</v>
          </cell>
          <cell r="P776">
            <v>2.5809500000000001</v>
          </cell>
          <cell r="Q776">
            <v>2.9716100000000001</v>
          </cell>
          <cell r="R776">
            <v>2.5809500000000001</v>
          </cell>
          <cell r="S776">
            <v>3.1516999999999999</v>
          </cell>
          <cell r="T776">
            <v>2.3639883300000002</v>
          </cell>
          <cell r="U776">
            <v>2.1463698140000003</v>
          </cell>
          <cell r="V776">
            <v>2.3384891399999996</v>
          </cell>
          <cell r="W776">
            <v>2.3384891399999996</v>
          </cell>
          <cell r="X776">
            <v>2.0301265399999999</v>
          </cell>
          <cell r="Y776">
            <v>2.3384891400000001</v>
          </cell>
          <cell r="Z776">
            <v>0</v>
          </cell>
          <cell r="AA776">
            <v>0</v>
          </cell>
          <cell r="AB776">
            <v>2.3384891400000001</v>
          </cell>
          <cell r="AC776">
            <v>0</v>
          </cell>
          <cell r="AD776">
            <v>2.0301265399999999</v>
          </cell>
          <cell r="AE776">
            <v>0</v>
          </cell>
          <cell r="AF776">
            <v>0</v>
          </cell>
          <cell r="AG776">
            <v>2.0301265399999999</v>
          </cell>
          <cell r="AH776">
            <v>0</v>
          </cell>
          <cell r="AI776">
            <v>0</v>
          </cell>
          <cell r="AJ776">
            <v>0</v>
          </cell>
          <cell r="AK776">
            <v>0</v>
          </cell>
          <cell r="AL776">
            <v>0</v>
          </cell>
          <cell r="AM776">
            <v>0</v>
          </cell>
          <cell r="AN776">
            <v>0</v>
          </cell>
        </row>
        <row r="777">
          <cell r="C777" t="str">
            <v>I_332.1.1_КуЭ</v>
          </cell>
          <cell r="D777" t="str">
            <v>И</v>
          </cell>
          <cell r="E777">
            <v>2020</v>
          </cell>
          <cell r="F777">
            <v>2021</v>
          </cell>
          <cell r="G777">
            <v>2021</v>
          </cell>
          <cell r="H777" t="str">
            <v>нд</v>
          </cell>
          <cell r="I777" t="str">
            <v>нд</v>
          </cell>
          <cell r="J777" t="str">
            <v>нд</v>
          </cell>
          <cell r="K777">
            <v>0.41298959000000002</v>
          </cell>
          <cell r="L777">
            <v>2.52465173</v>
          </cell>
          <cell r="M777">
            <v>44210</v>
          </cell>
          <cell r="N777" t="str">
            <v>нд</v>
          </cell>
          <cell r="O777">
            <v>1.6258079999999998E-2</v>
          </cell>
          <cell r="P777">
            <v>2.5891799999999998</v>
          </cell>
          <cell r="Q777">
            <v>3.0897000000000001</v>
          </cell>
          <cell r="R777">
            <v>2.5891799999999998</v>
          </cell>
          <cell r="S777">
            <v>3.1675300000000002</v>
          </cell>
          <cell r="T777">
            <v>2.08162373</v>
          </cell>
          <cell r="U777">
            <v>2.6534089700000001</v>
          </cell>
          <cell r="V777">
            <v>2.08162373</v>
          </cell>
          <cell r="W777">
            <v>2.08162373</v>
          </cell>
          <cell r="X777">
            <v>2.63715089</v>
          </cell>
          <cell r="Y777">
            <v>2.08162373</v>
          </cell>
          <cell r="Z777">
            <v>0</v>
          </cell>
          <cell r="AA777">
            <v>0</v>
          </cell>
          <cell r="AB777">
            <v>2.08162373</v>
          </cell>
          <cell r="AC777">
            <v>0</v>
          </cell>
          <cell r="AD777">
            <v>2.63715089</v>
          </cell>
          <cell r="AE777">
            <v>0</v>
          </cell>
          <cell r="AF777">
            <v>0</v>
          </cell>
          <cell r="AG777">
            <v>2.63715089</v>
          </cell>
          <cell r="AH777">
            <v>0</v>
          </cell>
          <cell r="AI777">
            <v>0</v>
          </cell>
          <cell r="AJ777">
            <v>0</v>
          </cell>
          <cell r="AK777">
            <v>0</v>
          </cell>
          <cell r="AL777">
            <v>0</v>
          </cell>
          <cell r="AM777">
            <v>0</v>
          </cell>
          <cell r="AN777">
            <v>0</v>
          </cell>
        </row>
        <row r="778">
          <cell r="C778" t="str">
            <v>I_213.1.2_КуЭ</v>
          </cell>
          <cell r="D778" t="str">
            <v>И</v>
          </cell>
          <cell r="E778">
            <v>2020</v>
          </cell>
          <cell r="F778">
            <v>2021</v>
          </cell>
          <cell r="G778">
            <v>2021</v>
          </cell>
          <cell r="H778" t="str">
            <v>нд</v>
          </cell>
          <cell r="I778" t="str">
            <v>нд</v>
          </cell>
          <cell r="J778" t="str">
            <v>нд</v>
          </cell>
          <cell r="K778">
            <v>0.45009043999999998</v>
          </cell>
          <cell r="L778">
            <v>2.6805217900000002</v>
          </cell>
          <cell r="M778">
            <v>44210</v>
          </cell>
          <cell r="N778" t="str">
            <v>нд</v>
          </cell>
          <cell r="O778">
            <v>1.6258069999999999E-2</v>
          </cell>
          <cell r="P778">
            <v>2.6033499999999998</v>
          </cell>
          <cell r="Q778">
            <v>3.1066099999999999</v>
          </cell>
          <cell r="R778">
            <v>2.6033499999999998</v>
          </cell>
          <cell r="S778">
            <v>3.1848800000000002</v>
          </cell>
          <cell r="T778">
            <v>2.0612644100000002</v>
          </cell>
          <cell r="U778">
            <v>2.7939644299999999</v>
          </cell>
          <cell r="V778">
            <v>2.0612644100000002</v>
          </cell>
          <cell r="W778">
            <v>2.0612644100000002</v>
          </cell>
          <cell r="X778">
            <v>2.7777063599999998</v>
          </cell>
          <cell r="Y778">
            <v>2.0612644100000002</v>
          </cell>
          <cell r="Z778">
            <v>0</v>
          </cell>
          <cell r="AA778">
            <v>0</v>
          </cell>
          <cell r="AB778">
            <v>2.0612644100000002</v>
          </cell>
          <cell r="AC778">
            <v>0</v>
          </cell>
          <cell r="AD778">
            <v>2.7777063599999998</v>
          </cell>
          <cell r="AE778">
            <v>0</v>
          </cell>
          <cell r="AF778">
            <v>0</v>
          </cell>
          <cell r="AG778">
            <v>2.7777063599999998</v>
          </cell>
          <cell r="AH778">
            <v>0</v>
          </cell>
          <cell r="AI778">
            <v>0</v>
          </cell>
          <cell r="AJ778">
            <v>0</v>
          </cell>
          <cell r="AK778">
            <v>0</v>
          </cell>
          <cell r="AL778">
            <v>0</v>
          </cell>
          <cell r="AM778">
            <v>0</v>
          </cell>
          <cell r="AN778">
            <v>0</v>
          </cell>
        </row>
        <row r="779">
          <cell r="C779" t="str">
            <v>I_323.1_КуЭ</v>
          </cell>
          <cell r="D779" t="str">
            <v>И</v>
          </cell>
          <cell r="E779">
            <v>2020</v>
          </cell>
          <cell r="F779">
            <v>2021</v>
          </cell>
          <cell r="G779">
            <v>2021</v>
          </cell>
          <cell r="H779" t="str">
            <v>нд</v>
          </cell>
          <cell r="I779" t="str">
            <v>нд</v>
          </cell>
          <cell r="J779" t="str">
            <v>нд</v>
          </cell>
          <cell r="K779">
            <v>0.41990443999999999</v>
          </cell>
          <cell r="L779">
            <v>2.5883726299999998</v>
          </cell>
          <cell r="M779">
            <v>44210</v>
          </cell>
          <cell r="N779" t="str">
            <v>нд</v>
          </cell>
          <cell r="O779">
            <v>1.6258069999999999E-2</v>
          </cell>
          <cell r="P779">
            <v>2.6033499999999998</v>
          </cell>
          <cell r="Q779">
            <v>3.1065999999999998</v>
          </cell>
          <cell r="R779">
            <v>2.6033499999999998</v>
          </cell>
          <cell r="S779">
            <v>3.1848900000000002</v>
          </cell>
          <cell r="T779">
            <v>2.0613559299999999</v>
          </cell>
          <cell r="U779">
            <v>2.6979201900000001</v>
          </cell>
          <cell r="V779">
            <v>2.0613559299999999</v>
          </cell>
          <cell r="W779">
            <v>2.0613559299999999</v>
          </cell>
          <cell r="X779">
            <v>2.6816621199999999</v>
          </cell>
          <cell r="Y779">
            <v>2.0613559299999999</v>
          </cell>
          <cell r="Z779">
            <v>0</v>
          </cell>
          <cell r="AA779">
            <v>0</v>
          </cell>
          <cell r="AB779">
            <v>2.0613559299999999</v>
          </cell>
          <cell r="AC779">
            <v>0</v>
          </cell>
          <cell r="AD779">
            <v>2.6816621199999999</v>
          </cell>
          <cell r="AE779">
            <v>0</v>
          </cell>
          <cell r="AF779">
            <v>0</v>
          </cell>
          <cell r="AG779">
            <v>2.6816621199999999</v>
          </cell>
          <cell r="AH779">
            <v>0</v>
          </cell>
          <cell r="AI779">
            <v>0</v>
          </cell>
          <cell r="AJ779">
            <v>0</v>
          </cell>
          <cell r="AK779">
            <v>0</v>
          </cell>
          <cell r="AL779">
            <v>0</v>
          </cell>
          <cell r="AM779">
            <v>0</v>
          </cell>
          <cell r="AN779">
            <v>0</v>
          </cell>
        </row>
        <row r="780">
          <cell r="C780" t="str">
            <v>I_324.1.2_КуЭ</v>
          </cell>
          <cell r="D780" t="str">
            <v>И</v>
          </cell>
          <cell r="E780">
            <v>2020</v>
          </cell>
          <cell r="F780">
            <v>2021</v>
          </cell>
          <cell r="G780">
            <v>2021</v>
          </cell>
          <cell r="H780" t="str">
            <v>нд</v>
          </cell>
          <cell r="I780" t="str">
            <v>нд</v>
          </cell>
          <cell r="J780" t="str">
            <v>нд</v>
          </cell>
          <cell r="K780">
            <v>0.47298973</v>
          </cell>
          <cell r="L780">
            <v>2.5401459200000001</v>
          </cell>
          <cell r="M780">
            <v>44210</v>
          </cell>
          <cell r="N780" t="str">
            <v>нд</v>
          </cell>
          <cell r="O780">
            <v>1.6258079999999998E-2</v>
          </cell>
          <cell r="P780">
            <v>2.6033499999999998</v>
          </cell>
          <cell r="Q780">
            <v>3.1066099999999999</v>
          </cell>
          <cell r="R780">
            <v>2.6033499999999998</v>
          </cell>
          <cell r="S780">
            <v>3.1848800000000002</v>
          </cell>
          <cell r="T780">
            <v>2.08162373</v>
          </cell>
          <cell r="U780">
            <v>2.6696933700000001</v>
          </cell>
          <cell r="V780">
            <v>2.08162373</v>
          </cell>
          <cell r="W780">
            <v>2.08162373</v>
          </cell>
          <cell r="X780">
            <v>2.65343529</v>
          </cell>
          <cell r="Y780">
            <v>2.08162373</v>
          </cell>
          <cell r="Z780">
            <v>0</v>
          </cell>
          <cell r="AA780">
            <v>0</v>
          </cell>
          <cell r="AB780">
            <v>2.08162373</v>
          </cell>
          <cell r="AC780">
            <v>0</v>
          </cell>
          <cell r="AD780">
            <v>2.65343529</v>
          </cell>
          <cell r="AE780">
            <v>0</v>
          </cell>
          <cell r="AF780">
            <v>0</v>
          </cell>
          <cell r="AG780">
            <v>2.65343529</v>
          </cell>
          <cell r="AH780">
            <v>0</v>
          </cell>
          <cell r="AI780">
            <v>0</v>
          </cell>
          <cell r="AJ780">
            <v>0</v>
          </cell>
          <cell r="AK780">
            <v>0</v>
          </cell>
          <cell r="AL780">
            <v>0</v>
          </cell>
          <cell r="AM780">
            <v>0</v>
          </cell>
          <cell r="AN780">
            <v>0</v>
          </cell>
        </row>
        <row r="781">
          <cell r="C781" t="str">
            <v>I_324.1.3_КуЭ</v>
          </cell>
          <cell r="D781" t="str">
            <v>Н</v>
          </cell>
          <cell r="E781">
            <v>2022</v>
          </cell>
          <cell r="F781">
            <v>2022</v>
          </cell>
          <cell r="G781">
            <v>2022</v>
          </cell>
          <cell r="H781" t="str">
            <v>нд</v>
          </cell>
          <cell r="I781" t="str">
            <v>нд</v>
          </cell>
          <cell r="J781" t="str">
            <v>нд</v>
          </cell>
          <cell r="K781" t="str">
            <v>нд</v>
          </cell>
          <cell r="L781" t="str">
            <v>нд</v>
          </cell>
          <cell r="M781" t="str">
            <v>нд</v>
          </cell>
          <cell r="N781" t="str">
            <v>нд</v>
          </cell>
          <cell r="O781">
            <v>0</v>
          </cell>
          <cell r="P781">
            <v>2.6033499999999998</v>
          </cell>
          <cell r="Q781">
            <v>3.2215500000000001</v>
          </cell>
          <cell r="R781">
            <v>2.6033499999999998</v>
          </cell>
          <cell r="S781">
            <v>3.34626</v>
          </cell>
          <cell r="T781">
            <v>2.16906102</v>
          </cell>
          <cell r="U781">
            <v>2.16906102</v>
          </cell>
          <cell r="V781">
            <v>2.16906102</v>
          </cell>
          <cell r="W781">
            <v>2.16906102</v>
          </cell>
          <cell r="X781">
            <v>2.16906102</v>
          </cell>
          <cell r="Y781">
            <v>0</v>
          </cell>
          <cell r="Z781">
            <v>0</v>
          </cell>
          <cell r="AA781">
            <v>0</v>
          </cell>
          <cell r="AB781">
            <v>0</v>
          </cell>
          <cell r="AC781">
            <v>0</v>
          </cell>
          <cell r="AD781">
            <v>0</v>
          </cell>
          <cell r="AE781">
            <v>0</v>
          </cell>
          <cell r="AF781">
            <v>0</v>
          </cell>
          <cell r="AG781">
            <v>0</v>
          </cell>
          <cell r="AH781">
            <v>0</v>
          </cell>
          <cell r="AI781">
            <v>2.16906102</v>
          </cell>
          <cell r="AJ781">
            <v>0</v>
          </cell>
          <cell r="AK781">
            <v>0</v>
          </cell>
          <cell r="AL781">
            <v>2.16906102</v>
          </cell>
          <cell r="AM781">
            <v>0</v>
          </cell>
          <cell r="AN781">
            <v>2.16906102</v>
          </cell>
        </row>
        <row r="782">
          <cell r="C782" t="str">
            <v>I_326.1.8_КуЭ</v>
          </cell>
          <cell r="D782" t="str">
            <v>И</v>
          </cell>
          <cell r="E782">
            <v>2020</v>
          </cell>
          <cell r="F782">
            <v>2021</v>
          </cell>
          <cell r="G782">
            <v>2021</v>
          </cell>
          <cell r="H782" t="str">
            <v>нд</v>
          </cell>
          <cell r="I782" t="str">
            <v>нд</v>
          </cell>
          <cell r="J782" t="str">
            <v>нд</v>
          </cell>
          <cell r="K782">
            <v>0.44790361000000001</v>
          </cell>
          <cell r="L782">
            <v>2.6782479500000003</v>
          </cell>
          <cell r="M782">
            <v>44210</v>
          </cell>
          <cell r="N782" t="str">
            <v>нд</v>
          </cell>
          <cell r="O782">
            <v>1.6258079999999998E-2</v>
          </cell>
          <cell r="P782">
            <v>2.6033499999999998</v>
          </cell>
          <cell r="Q782">
            <v>3.1066099999999999</v>
          </cell>
          <cell r="R782">
            <v>2.6033499999999998</v>
          </cell>
          <cell r="S782">
            <v>3.1848900000000002</v>
          </cell>
          <cell r="T782">
            <v>2.16924407</v>
          </cell>
          <cell r="U782">
            <v>2.8148385899999999</v>
          </cell>
          <cell r="V782">
            <v>2.16924407</v>
          </cell>
          <cell r="W782">
            <v>2.16924407</v>
          </cell>
          <cell r="X782">
            <v>2.7985805099999999</v>
          </cell>
          <cell r="Y782">
            <v>2.16924407</v>
          </cell>
          <cell r="Z782">
            <v>0</v>
          </cell>
          <cell r="AA782">
            <v>0</v>
          </cell>
          <cell r="AB782">
            <v>2.16924407</v>
          </cell>
          <cell r="AC782">
            <v>0</v>
          </cell>
          <cell r="AD782">
            <v>2.7985805099999999</v>
          </cell>
          <cell r="AE782">
            <v>0</v>
          </cell>
          <cell r="AF782">
            <v>0</v>
          </cell>
          <cell r="AG782">
            <v>2.7985805099999999</v>
          </cell>
          <cell r="AH782">
            <v>0</v>
          </cell>
          <cell r="AI782">
            <v>0</v>
          </cell>
          <cell r="AJ782">
            <v>0</v>
          </cell>
          <cell r="AK782">
            <v>0</v>
          </cell>
          <cell r="AL782">
            <v>0</v>
          </cell>
          <cell r="AM782">
            <v>0</v>
          </cell>
          <cell r="AN782">
            <v>0</v>
          </cell>
        </row>
        <row r="783">
          <cell r="C783" t="str">
            <v>I_326.1.9_КуЭ</v>
          </cell>
          <cell r="D783" t="str">
            <v>Н</v>
          </cell>
          <cell r="E783">
            <v>2022</v>
          </cell>
          <cell r="F783">
            <v>2022</v>
          </cell>
          <cell r="G783">
            <v>2022</v>
          </cell>
          <cell r="H783" t="str">
            <v>нд</v>
          </cell>
          <cell r="I783" t="str">
            <v>нд</v>
          </cell>
          <cell r="J783" t="str">
            <v>нд</v>
          </cell>
          <cell r="K783" t="str">
            <v>нд</v>
          </cell>
          <cell r="L783" t="str">
            <v>нд</v>
          </cell>
          <cell r="M783" t="str">
            <v>нд</v>
          </cell>
          <cell r="N783" t="str">
            <v>нд</v>
          </cell>
          <cell r="O783">
            <v>0</v>
          </cell>
          <cell r="P783">
            <v>2.6033499999999998</v>
          </cell>
          <cell r="Q783">
            <v>3.2215600000000002</v>
          </cell>
          <cell r="R783">
            <v>2.6033499999999998</v>
          </cell>
          <cell r="S783">
            <v>3.34626</v>
          </cell>
          <cell r="T783">
            <v>2.16924407</v>
          </cell>
          <cell r="U783">
            <v>2.16924407</v>
          </cell>
          <cell r="V783">
            <v>2.16924407</v>
          </cell>
          <cell r="W783">
            <v>2.16924407</v>
          </cell>
          <cell r="X783">
            <v>2.16924407</v>
          </cell>
          <cell r="Y783">
            <v>0</v>
          </cell>
          <cell r="Z783">
            <v>0</v>
          </cell>
          <cell r="AA783">
            <v>0</v>
          </cell>
          <cell r="AB783">
            <v>0</v>
          </cell>
          <cell r="AC783">
            <v>0</v>
          </cell>
          <cell r="AD783">
            <v>0</v>
          </cell>
          <cell r="AE783">
            <v>0</v>
          </cell>
          <cell r="AF783">
            <v>0</v>
          </cell>
          <cell r="AG783">
            <v>0</v>
          </cell>
          <cell r="AH783">
            <v>0</v>
          </cell>
          <cell r="AI783">
            <v>2.16924407</v>
          </cell>
          <cell r="AJ783">
            <v>0</v>
          </cell>
          <cell r="AK783">
            <v>0</v>
          </cell>
          <cell r="AL783">
            <v>2.16924407</v>
          </cell>
          <cell r="AM783">
            <v>0</v>
          </cell>
          <cell r="AN783">
            <v>2.16924407</v>
          </cell>
        </row>
        <row r="784">
          <cell r="C784" t="str">
            <v>I_327.1.3_КуЭ</v>
          </cell>
          <cell r="D784" t="str">
            <v>Н</v>
          </cell>
          <cell r="E784">
            <v>2022</v>
          </cell>
          <cell r="F784">
            <v>2022</v>
          </cell>
          <cell r="G784">
            <v>2022</v>
          </cell>
          <cell r="H784" t="str">
            <v>нд</v>
          </cell>
          <cell r="I784" t="str">
            <v>нд</v>
          </cell>
          <cell r="J784" t="str">
            <v>нд</v>
          </cell>
          <cell r="K784" t="str">
            <v>нд</v>
          </cell>
          <cell r="L784" t="str">
            <v>нд</v>
          </cell>
          <cell r="M784" t="str">
            <v>нд</v>
          </cell>
          <cell r="N784" t="str">
            <v>нд</v>
          </cell>
          <cell r="O784">
            <v>0</v>
          </cell>
          <cell r="P784">
            <v>2.6033499999999998</v>
          </cell>
          <cell r="Q784">
            <v>3.2215500000000001</v>
          </cell>
          <cell r="R784">
            <v>2.6033499999999998</v>
          </cell>
          <cell r="S784">
            <v>3.34626</v>
          </cell>
          <cell r="T784">
            <v>2.1692339</v>
          </cell>
          <cell r="U784">
            <v>2.1692339</v>
          </cell>
          <cell r="V784">
            <v>2.1692339</v>
          </cell>
          <cell r="W784">
            <v>2.1692339</v>
          </cell>
          <cell r="X784">
            <v>2.1692339</v>
          </cell>
          <cell r="Y784">
            <v>0</v>
          </cell>
          <cell r="Z784">
            <v>0</v>
          </cell>
          <cell r="AA784">
            <v>0</v>
          </cell>
          <cell r="AB784">
            <v>0</v>
          </cell>
          <cell r="AC784">
            <v>0</v>
          </cell>
          <cell r="AD784">
            <v>0</v>
          </cell>
          <cell r="AE784">
            <v>0</v>
          </cell>
          <cell r="AF784">
            <v>0</v>
          </cell>
          <cell r="AG784">
            <v>0</v>
          </cell>
          <cell r="AH784">
            <v>0</v>
          </cell>
          <cell r="AI784">
            <v>2.1692339</v>
          </cell>
          <cell r="AJ784">
            <v>0</v>
          </cell>
          <cell r="AK784">
            <v>0</v>
          </cell>
          <cell r="AL784">
            <v>2.1692339</v>
          </cell>
          <cell r="AM784">
            <v>0</v>
          </cell>
          <cell r="AN784">
            <v>2.1692339</v>
          </cell>
        </row>
        <row r="785">
          <cell r="C785" t="str">
            <v>I_327.1.5_КуЭ</v>
          </cell>
          <cell r="D785" t="str">
            <v>Н</v>
          </cell>
          <cell r="E785">
            <v>2022</v>
          </cell>
          <cell r="F785">
            <v>2022</v>
          </cell>
          <cell r="G785">
            <v>2022</v>
          </cell>
          <cell r="H785" t="str">
            <v>нд</v>
          </cell>
          <cell r="I785" t="str">
            <v>нд</v>
          </cell>
          <cell r="J785" t="str">
            <v>нд</v>
          </cell>
          <cell r="K785" t="str">
            <v>нд</v>
          </cell>
          <cell r="L785" t="str">
            <v>нд</v>
          </cell>
          <cell r="M785" t="str">
            <v>нд</v>
          </cell>
          <cell r="N785" t="str">
            <v>нд</v>
          </cell>
          <cell r="O785">
            <v>3.0967749999999999E-2</v>
          </cell>
          <cell r="P785">
            <v>2.6033499999999998</v>
          </cell>
          <cell r="Q785">
            <v>3.2215500000000001</v>
          </cell>
          <cell r="R785">
            <v>2.6033499999999998</v>
          </cell>
          <cell r="S785">
            <v>3.3374100000000002</v>
          </cell>
          <cell r="T785">
            <v>2.1692339</v>
          </cell>
          <cell r="U785">
            <v>2.1692339</v>
          </cell>
          <cell r="V785">
            <v>2.1692339</v>
          </cell>
          <cell r="W785">
            <v>2.1692339</v>
          </cell>
          <cell r="X785">
            <v>2.1382661500000002</v>
          </cell>
          <cell r="Y785">
            <v>0</v>
          </cell>
          <cell r="Z785">
            <v>0</v>
          </cell>
          <cell r="AA785">
            <v>0</v>
          </cell>
          <cell r="AB785">
            <v>0</v>
          </cell>
          <cell r="AC785">
            <v>0</v>
          </cell>
          <cell r="AD785">
            <v>0</v>
          </cell>
          <cell r="AE785">
            <v>0</v>
          </cell>
          <cell r="AF785">
            <v>0</v>
          </cell>
          <cell r="AG785">
            <v>0</v>
          </cell>
          <cell r="AH785">
            <v>0</v>
          </cell>
          <cell r="AI785">
            <v>2.1692339</v>
          </cell>
          <cell r="AJ785">
            <v>0</v>
          </cell>
          <cell r="AK785">
            <v>0</v>
          </cell>
          <cell r="AL785">
            <v>2.1692339</v>
          </cell>
          <cell r="AM785">
            <v>0</v>
          </cell>
          <cell r="AN785">
            <v>2.1382661500000002</v>
          </cell>
        </row>
        <row r="786">
          <cell r="C786" t="str">
            <v>Г</v>
          </cell>
          <cell r="D786" t="str">
            <v>нд</v>
          </cell>
          <cell r="E786" t="str">
            <v>нд</v>
          </cell>
          <cell r="F786" t="str">
            <v>нд</v>
          </cell>
          <cell r="G786" t="str">
            <v>нд</v>
          </cell>
          <cell r="H786">
            <v>49.723182000000008</v>
          </cell>
          <cell r="I786">
            <v>293.29656999999992</v>
          </cell>
          <cell r="J786" t="str">
            <v>нд</v>
          </cell>
          <cell r="K786">
            <v>55.705182000000008</v>
          </cell>
          <cell r="L786">
            <v>341.20156999999995</v>
          </cell>
          <cell r="M786" t="str">
            <v>нд</v>
          </cell>
          <cell r="N786" t="str">
            <v>нд</v>
          </cell>
          <cell r="O786">
            <v>55.89435266800001</v>
          </cell>
          <cell r="P786">
            <v>516.64251999999965</v>
          </cell>
          <cell r="Q786">
            <v>664.14613999999995</v>
          </cell>
          <cell r="R786">
            <v>188.15218000000002</v>
          </cell>
          <cell r="S786">
            <v>229.43034999999995</v>
          </cell>
          <cell r="T786">
            <v>407.24082830999981</v>
          </cell>
          <cell r="U786">
            <v>164.31514837200001</v>
          </cell>
          <cell r="V786">
            <v>351.5954304199999</v>
          </cell>
          <cell r="W786">
            <v>351.5954304199999</v>
          </cell>
          <cell r="X786">
            <v>108.42079570000001</v>
          </cell>
          <cell r="Y786">
            <v>52.500837200000007</v>
          </cell>
          <cell r="Z786">
            <v>0</v>
          </cell>
          <cell r="AA786">
            <v>0</v>
          </cell>
          <cell r="AB786">
            <v>52.500837200000007</v>
          </cell>
          <cell r="AC786">
            <v>0</v>
          </cell>
          <cell r="AD786">
            <v>61.027673314000033</v>
          </cell>
          <cell r="AE786">
            <v>0</v>
          </cell>
          <cell r="AF786">
            <v>0</v>
          </cell>
          <cell r="AG786">
            <v>27.478368490000001</v>
          </cell>
          <cell r="AH786">
            <v>33.549304824000004</v>
          </cell>
          <cell r="AI786">
            <v>115.00859322000002</v>
          </cell>
          <cell r="AJ786">
            <v>0</v>
          </cell>
          <cell r="AK786">
            <v>0</v>
          </cell>
          <cell r="AL786">
            <v>115.00859322000002</v>
          </cell>
          <cell r="AM786">
            <v>0</v>
          </cell>
          <cell r="AN786">
            <v>0</v>
          </cell>
        </row>
        <row r="787">
          <cell r="C787" t="str">
            <v>I_328.1.2_КуЭ</v>
          </cell>
          <cell r="D787" t="str">
            <v>И</v>
          </cell>
          <cell r="E787">
            <v>2020</v>
          </cell>
          <cell r="F787">
            <v>2021</v>
          </cell>
          <cell r="G787">
            <v>2021</v>
          </cell>
          <cell r="H787" t="str">
            <v>нд</v>
          </cell>
          <cell r="I787" t="str">
            <v>нд</v>
          </cell>
          <cell r="J787" t="str">
            <v>нд</v>
          </cell>
          <cell r="K787">
            <v>0.41894802000000003</v>
          </cell>
          <cell r="L787">
            <v>2.5767607200000002</v>
          </cell>
          <cell r="M787">
            <v>44210</v>
          </cell>
          <cell r="N787" t="str">
            <v>нд</v>
          </cell>
          <cell r="O787">
            <v>1.6258079999999998E-2</v>
          </cell>
          <cell r="P787">
            <v>2.6033499999999998</v>
          </cell>
          <cell r="Q787">
            <v>3.1066099999999999</v>
          </cell>
          <cell r="R787">
            <v>2.6033499999999998</v>
          </cell>
          <cell r="S787">
            <v>3.1848900000000002</v>
          </cell>
          <cell r="T787">
            <v>2.08162373</v>
          </cell>
          <cell r="U787">
            <v>2.7081755200000002</v>
          </cell>
          <cell r="V787">
            <v>2.08162373</v>
          </cell>
          <cell r="W787">
            <v>2.08162373</v>
          </cell>
          <cell r="X787">
            <v>2.6919174400000001</v>
          </cell>
          <cell r="Y787">
            <v>2.08162373</v>
          </cell>
          <cell r="Z787">
            <v>0</v>
          </cell>
          <cell r="AA787">
            <v>0</v>
          </cell>
          <cell r="AB787">
            <v>2.08162373</v>
          </cell>
          <cell r="AC787">
            <v>0</v>
          </cell>
          <cell r="AD787">
            <v>2.6919174400000001</v>
          </cell>
          <cell r="AE787">
            <v>0</v>
          </cell>
          <cell r="AF787">
            <v>0</v>
          </cell>
          <cell r="AG787">
            <v>2.6919174400000001</v>
          </cell>
          <cell r="AH787">
            <v>0</v>
          </cell>
          <cell r="AI787">
            <v>0</v>
          </cell>
          <cell r="AJ787">
            <v>0</v>
          </cell>
          <cell r="AK787">
            <v>0</v>
          </cell>
          <cell r="AL787">
            <v>0</v>
          </cell>
          <cell r="AM787">
            <v>0</v>
          </cell>
          <cell r="AN787">
            <v>0</v>
          </cell>
        </row>
        <row r="788">
          <cell r="C788" t="str">
            <v>I_329.1.1_КуЭ</v>
          </cell>
          <cell r="D788" t="str">
            <v>И</v>
          </cell>
          <cell r="E788">
            <v>2020</v>
          </cell>
          <cell r="F788">
            <v>2021</v>
          </cell>
          <cell r="G788">
            <v>2021</v>
          </cell>
          <cell r="H788" t="str">
            <v>нд</v>
          </cell>
          <cell r="I788" t="str">
            <v>нд</v>
          </cell>
          <cell r="J788" t="str">
            <v>нд</v>
          </cell>
          <cell r="K788">
            <v>0.41087747999999996</v>
          </cell>
          <cell r="L788">
            <v>2.48663773</v>
          </cell>
          <cell r="M788">
            <v>44210</v>
          </cell>
          <cell r="N788" t="str">
            <v>нд</v>
          </cell>
          <cell r="O788">
            <v>1.6258079999999998E-2</v>
          </cell>
          <cell r="P788">
            <v>2.6033499999999998</v>
          </cell>
          <cell r="Q788">
            <v>3.1066099999999999</v>
          </cell>
          <cell r="R788">
            <v>2.6033499999999998</v>
          </cell>
          <cell r="S788">
            <v>3.1848900000000002</v>
          </cell>
          <cell r="T788">
            <v>2.08162373</v>
          </cell>
          <cell r="U788">
            <v>2.61345626</v>
          </cell>
          <cell r="V788">
            <v>2.08162373</v>
          </cell>
          <cell r="W788">
            <v>2.08162373</v>
          </cell>
          <cell r="X788">
            <v>2.5971981799999999</v>
          </cell>
          <cell r="Y788">
            <v>2.08162373</v>
          </cell>
          <cell r="Z788">
            <v>0</v>
          </cell>
          <cell r="AA788">
            <v>0</v>
          </cell>
          <cell r="AB788">
            <v>2.08162373</v>
          </cell>
          <cell r="AC788">
            <v>0</v>
          </cell>
          <cell r="AD788">
            <v>2.5971981799999999</v>
          </cell>
          <cell r="AE788">
            <v>0</v>
          </cell>
          <cell r="AF788">
            <v>0</v>
          </cell>
          <cell r="AG788">
            <v>2.5971981799999999</v>
          </cell>
          <cell r="AH788">
            <v>0</v>
          </cell>
          <cell r="AI788">
            <v>0</v>
          </cell>
          <cell r="AJ788">
            <v>0</v>
          </cell>
          <cell r="AK788">
            <v>0</v>
          </cell>
          <cell r="AL788">
            <v>0</v>
          </cell>
          <cell r="AM788">
            <v>0</v>
          </cell>
          <cell r="AN788">
            <v>0</v>
          </cell>
        </row>
        <row r="789">
          <cell r="C789" t="str">
            <v>I_329.1.3_КуЭ</v>
          </cell>
          <cell r="D789" t="str">
            <v>Н</v>
          </cell>
          <cell r="E789">
            <v>2022</v>
          </cell>
          <cell r="F789">
            <v>2022</v>
          </cell>
          <cell r="G789">
            <v>2022</v>
          </cell>
          <cell r="H789" t="str">
            <v>нд</v>
          </cell>
          <cell r="I789" t="str">
            <v>нд</v>
          </cell>
          <cell r="J789" t="str">
            <v>нд</v>
          </cell>
          <cell r="K789" t="str">
            <v>нд</v>
          </cell>
          <cell r="L789" t="str">
            <v>нд</v>
          </cell>
          <cell r="M789" t="str">
            <v>нд</v>
          </cell>
          <cell r="N789" t="str">
            <v>нд</v>
          </cell>
          <cell r="O789">
            <v>0</v>
          </cell>
          <cell r="P789">
            <v>2.6033499999999998</v>
          </cell>
          <cell r="Q789">
            <v>2.9971700000000001</v>
          </cell>
          <cell r="R789">
            <v>2.6033499999999998</v>
          </cell>
          <cell r="S789">
            <v>3.3462499999999999</v>
          </cell>
          <cell r="T789">
            <v>1.9977254200000001</v>
          </cell>
          <cell r="U789">
            <v>1.9977254200000001</v>
          </cell>
          <cell r="V789">
            <v>1.9977254200000001</v>
          </cell>
          <cell r="W789">
            <v>1.9977254200000001</v>
          </cell>
          <cell r="X789">
            <v>1.9977254200000001</v>
          </cell>
          <cell r="Y789">
            <v>0</v>
          </cell>
          <cell r="Z789">
            <v>0</v>
          </cell>
          <cell r="AA789">
            <v>0</v>
          </cell>
          <cell r="AB789">
            <v>0</v>
          </cell>
          <cell r="AC789">
            <v>0</v>
          </cell>
          <cell r="AD789">
            <v>0</v>
          </cell>
          <cell r="AE789">
            <v>0</v>
          </cell>
          <cell r="AF789">
            <v>0</v>
          </cell>
          <cell r="AG789">
            <v>0</v>
          </cell>
          <cell r="AH789">
            <v>0</v>
          </cell>
          <cell r="AI789">
            <v>1.9977254200000001</v>
          </cell>
          <cell r="AJ789">
            <v>0</v>
          </cell>
          <cell r="AK789">
            <v>0</v>
          </cell>
          <cell r="AL789">
            <v>1.9977254200000001</v>
          </cell>
          <cell r="AM789">
            <v>0</v>
          </cell>
          <cell r="AN789">
            <v>1.9977254200000001</v>
          </cell>
        </row>
        <row r="790">
          <cell r="C790" t="str">
            <v>I_330.1.2_КуЭ</v>
          </cell>
          <cell r="D790" t="str">
            <v>И</v>
          </cell>
          <cell r="E790">
            <v>2020</v>
          </cell>
          <cell r="F790">
            <v>2021</v>
          </cell>
          <cell r="G790">
            <v>2021</v>
          </cell>
          <cell r="H790" t="str">
            <v>нд</v>
          </cell>
          <cell r="I790" t="str">
            <v>нд</v>
          </cell>
          <cell r="J790" t="str">
            <v>нд</v>
          </cell>
          <cell r="K790">
            <v>0.48753095000000002</v>
          </cell>
          <cell r="L790">
            <v>2.5705237000000003</v>
          </cell>
          <cell r="M790">
            <v>44210</v>
          </cell>
          <cell r="N790" t="str">
            <v>нд</v>
          </cell>
          <cell r="O790">
            <v>1.6258079999999998E-2</v>
          </cell>
          <cell r="P790">
            <v>2.6033499999999998</v>
          </cell>
          <cell r="Q790">
            <v>3.1066099999999999</v>
          </cell>
          <cell r="R790">
            <v>2.6033499999999998</v>
          </cell>
          <cell r="S790">
            <v>3.1848900000000002</v>
          </cell>
          <cell r="T790">
            <v>2.08162373</v>
          </cell>
          <cell r="U790">
            <v>2.7016203999999999</v>
          </cell>
          <cell r="V790">
            <v>2.08162373</v>
          </cell>
          <cell r="W790">
            <v>2.08162373</v>
          </cell>
          <cell r="X790">
            <v>2.6853623199999999</v>
          </cell>
          <cell r="Y790">
            <v>2.08162373</v>
          </cell>
          <cell r="Z790">
            <v>0</v>
          </cell>
          <cell r="AA790">
            <v>0</v>
          </cell>
          <cell r="AB790">
            <v>2.08162373</v>
          </cell>
          <cell r="AC790">
            <v>0</v>
          </cell>
          <cell r="AD790">
            <v>2.6853623199999999</v>
          </cell>
          <cell r="AE790">
            <v>0</v>
          </cell>
          <cell r="AF790">
            <v>0</v>
          </cell>
          <cell r="AG790">
            <v>2.6853623199999999</v>
          </cell>
          <cell r="AH790">
            <v>0</v>
          </cell>
          <cell r="AI790">
            <v>0</v>
          </cell>
          <cell r="AJ790">
            <v>0</v>
          </cell>
          <cell r="AK790">
            <v>0</v>
          </cell>
          <cell r="AL790">
            <v>0</v>
          </cell>
          <cell r="AM790">
            <v>0</v>
          </cell>
          <cell r="AN790">
            <v>0</v>
          </cell>
        </row>
        <row r="791">
          <cell r="C791" t="str">
            <v>I_330.1.3_КуЭ</v>
          </cell>
          <cell r="D791" t="str">
            <v>Н</v>
          </cell>
          <cell r="E791">
            <v>2022</v>
          </cell>
          <cell r="F791">
            <v>2022</v>
          </cell>
          <cell r="G791">
            <v>2022</v>
          </cell>
          <cell r="H791" t="str">
            <v>нд</v>
          </cell>
          <cell r="I791" t="str">
            <v>нд</v>
          </cell>
          <cell r="J791" t="str">
            <v>нд</v>
          </cell>
          <cell r="K791" t="str">
            <v>нд</v>
          </cell>
          <cell r="L791" t="str">
            <v>нд</v>
          </cell>
          <cell r="M791" t="str">
            <v>нд</v>
          </cell>
          <cell r="N791" t="str">
            <v>нд</v>
          </cell>
          <cell r="O791">
            <v>4.0146569999999999E-2</v>
          </cell>
          <cell r="P791">
            <v>2.6033499999999998</v>
          </cell>
          <cell r="Q791">
            <v>3.2215500000000001</v>
          </cell>
          <cell r="R791">
            <v>2.6033499999999998</v>
          </cell>
          <cell r="S791">
            <v>3.3348100000000001</v>
          </cell>
          <cell r="T791">
            <v>2.16906102</v>
          </cell>
          <cell r="U791">
            <v>2.16906102</v>
          </cell>
          <cell r="V791">
            <v>2.16906102</v>
          </cell>
          <cell r="W791">
            <v>2.16906102</v>
          </cell>
          <cell r="X791">
            <v>2.1289144499999999</v>
          </cell>
          <cell r="Y791">
            <v>0</v>
          </cell>
          <cell r="Z791">
            <v>0</v>
          </cell>
          <cell r="AA791">
            <v>0</v>
          </cell>
          <cell r="AB791">
            <v>0</v>
          </cell>
          <cell r="AC791">
            <v>0</v>
          </cell>
          <cell r="AD791">
            <v>0</v>
          </cell>
          <cell r="AE791">
            <v>0</v>
          </cell>
          <cell r="AF791">
            <v>0</v>
          </cell>
          <cell r="AG791">
            <v>0</v>
          </cell>
          <cell r="AH791">
            <v>0</v>
          </cell>
          <cell r="AI791">
            <v>2.16906102</v>
          </cell>
          <cell r="AJ791">
            <v>0</v>
          </cell>
          <cell r="AK791">
            <v>0</v>
          </cell>
          <cell r="AL791">
            <v>2.16906102</v>
          </cell>
          <cell r="AM791">
            <v>0</v>
          </cell>
          <cell r="AN791">
            <v>2.1289144499999999</v>
          </cell>
        </row>
        <row r="792">
          <cell r="C792" t="str">
            <v>I_332.1.2_КуЭ</v>
          </cell>
          <cell r="D792" t="str">
            <v>Н</v>
          </cell>
          <cell r="E792">
            <v>2022</v>
          </cell>
          <cell r="F792">
            <v>2022</v>
          </cell>
          <cell r="G792">
            <v>2022</v>
          </cell>
          <cell r="H792" t="str">
            <v>нд</v>
          </cell>
          <cell r="I792" t="str">
            <v>нд</v>
          </cell>
          <cell r="J792" t="str">
            <v>нд</v>
          </cell>
          <cell r="K792" t="str">
            <v>нд</v>
          </cell>
          <cell r="L792" t="str">
            <v>нд</v>
          </cell>
          <cell r="M792" t="str">
            <v>нд</v>
          </cell>
          <cell r="N792" t="str">
            <v>нд</v>
          </cell>
          <cell r="O792">
            <v>0</v>
          </cell>
          <cell r="P792">
            <v>2.6033499999999998</v>
          </cell>
          <cell r="Q792">
            <v>3.2215500000000001</v>
          </cell>
          <cell r="R792">
            <v>2.6033499999999998</v>
          </cell>
          <cell r="S792">
            <v>3.34626</v>
          </cell>
          <cell r="T792">
            <v>2.16906102</v>
          </cell>
          <cell r="U792">
            <v>2.16906102</v>
          </cell>
          <cell r="V792">
            <v>2.16906102</v>
          </cell>
          <cell r="W792">
            <v>2.16906102</v>
          </cell>
          <cell r="X792">
            <v>2.16906102</v>
          </cell>
          <cell r="Y792">
            <v>0</v>
          </cell>
          <cell r="Z792">
            <v>0</v>
          </cell>
          <cell r="AA792">
            <v>0</v>
          </cell>
          <cell r="AB792">
            <v>0</v>
          </cell>
          <cell r="AC792">
            <v>0</v>
          </cell>
          <cell r="AD792">
            <v>0</v>
          </cell>
          <cell r="AE792">
            <v>0</v>
          </cell>
          <cell r="AF792">
            <v>0</v>
          </cell>
          <cell r="AG792">
            <v>0</v>
          </cell>
          <cell r="AH792">
            <v>0</v>
          </cell>
          <cell r="AI792">
            <v>2.16906102</v>
          </cell>
          <cell r="AJ792">
            <v>0</v>
          </cell>
          <cell r="AK792">
            <v>0</v>
          </cell>
          <cell r="AL792">
            <v>2.16906102</v>
          </cell>
          <cell r="AM792">
            <v>0</v>
          </cell>
          <cell r="AN792">
            <v>2.16906102</v>
          </cell>
        </row>
        <row r="793">
          <cell r="C793" t="str">
            <v>I_333.1.1_КуЭ</v>
          </cell>
          <cell r="D793" t="str">
            <v>Н</v>
          </cell>
          <cell r="E793">
            <v>2022</v>
          </cell>
          <cell r="F793">
            <v>2022</v>
          </cell>
          <cell r="G793">
            <v>2022</v>
          </cell>
          <cell r="H793" t="str">
            <v>нд</v>
          </cell>
          <cell r="I793" t="str">
            <v>нд</v>
          </cell>
          <cell r="J793" t="str">
            <v>нд</v>
          </cell>
          <cell r="K793" t="str">
            <v>нд</v>
          </cell>
          <cell r="L793" t="str">
            <v>нд</v>
          </cell>
          <cell r="M793" t="str">
            <v>нд</v>
          </cell>
          <cell r="N793" t="str">
            <v>нд</v>
          </cell>
          <cell r="O793">
            <v>3.5892800000000002E-3</v>
          </cell>
          <cell r="P793">
            <v>2.6033499999999998</v>
          </cell>
          <cell r="Q793">
            <v>3.2215500000000001</v>
          </cell>
          <cell r="R793">
            <v>2.6033499999999998</v>
          </cell>
          <cell r="S793">
            <v>3.34524</v>
          </cell>
          <cell r="T793">
            <v>2.16906102</v>
          </cell>
          <cell r="U793">
            <v>2.16906102</v>
          </cell>
          <cell r="V793">
            <v>2.16906102</v>
          </cell>
          <cell r="W793">
            <v>2.16906102</v>
          </cell>
          <cell r="X793">
            <v>2.1654717400000001</v>
          </cell>
          <cell r="Y793">
            <v>0</v>
          </cell>
          <cell r="Z793">
            <v>0</v>
          </cell>
          <cell r="AA793">
            <v>0</v>
          </cell>
          <cell r="AB793">
            <v>0</v>
          </cell>
          <cell r="AC793">
            <v>0</v>
          </cell>
          <cell r="AD793">
            <v>0</v>
          </cell>
          <cell r="AE793">
            <v>0</v>
          </cell>
          <cell r="AF793">
            <v>0</v>
          </cell>
          <cell r="AG793">
            <v>0</v>
          </cell>
          <cell r="AH793">
            <v>0</v>
          </cell>
          <cell r="AI793">
            <v>2.16906102</v>
          </cell>
          <cell r="AJ793">
            <v>0</v>
          </cell>
          <cell r="AK793">
            <v>0</v>
          </cell>
          <cell r="AL793">
            <v>2.16906102</v>
          </cell>
          <cell r="AM793">
            <v>0</v>
          </cell>
          <cell r="AN793">
            <v>2.1654717400000001</v>
          </cell>
        </row>
        <row r="794">
          <cell r="C794" t="str">
            <v>I_334.1.3_КуЭ</v>
          </cell>
          <cell r="D794" t="str">
            <v>З</v>
          </cell>
          <cell r="E794">
            <v>2019</v>
          </cell>
          <cell r="F794">
            <v>2020</v>
          </cell>
          <cell r="G794">
            <v>2021</v>
          </cell>
          <cell r="H794">
            <v>0.48619139</v>
          </cell>
          <cell r="I794">
            <v>2.59843329</v>
          </cell>
          <cell r="J794">
            <v>43860</v>
          </cell>
          <cell r="K794">
            <v>0.48619139</v>
          </cell>
          <cell r="L794">
            <v>2.59843329</v>
          </cell>
          <cell r="M794">
            <v>43860</v>
          </cell>
          <cell r="N794" t="str">
            <v>нд</v>
          </cell>
          <cell r="O794">
            <v>2.43538006</v>
          </cell>
          <cell r="P794">
            <v>2.6033499999999998</v>
          </cell>
          <cell r="Q794">
            <v>2.9971800000000002</v>
          </cell>
          <cell r="R794">
            <v>2.6033499999999998</v>
          </cell>
          <cell r="S794">
            <v>2.64113</v>
          </cell>
          <cell r="T794">
            <v>2.5491985000000001</v>
          </cell>
          <cell r="U794">
            <v>2.4467012600000002</v>
          </cell>
          <cell r="V794">
            <v>0</v>
          </cell>
          <cell r="W794">
            <v>0</v>
          </cell>
          <cell r="X794">
            <v>1.13212E-2</v>
          </cell>
          <cell r="Y794">
            <v>0</v>
          </cell>
          <cell r="Z794">
            <v>0</v>
          </cell>
          <cell r="AA794">
            <v>0</v>
          </cell>
          <cell r="AB794">
            <v>0</v>
          </cell>
          <cell r="AC794">
            <v>0</v>
          </cell>
          <cell r="AD794">
            <v>1.13212E-2</v>
          </cell>
          <cell r="AE794">
            <v>0</v>
          </cell>
          <cell r="AF794">
            <v>0</v>
          </cell>
          <cell r="AG794">
            <v>1.13212E-2</v>
          </cell>
          <cell r="AH794">
            <v>0</v>
          </cell>
          <cell r="AI794">
            <v>0</v>
          </cell>
          <cell r="AJ794">
            <v>0</v>
          </cell>
          <cell r="AK794">
            <v>0</v>
          </cell>
          <cell r="AL794">
            <v>0</v>
          </cell>
          <cell r="AM794">
            <v>0</v>
          </cell>
          <cell r="AN794">
            <v>0</v>
          </cell>
        </row>
        <row r="795">
          <cell r="C795" t="str">
            <v>I_334.1.5_КуЭ</v>
          </cell>
          <cell r="D795" t="str">
            <v>З</v>
          </cell>
          <cell r="E795">
            <v>2019</v>
          </cell>
          <cell r="F795">
            <v>2020</v>
          </cell>
          <cell r="G795">
            <v>2021</v>
          </cell>
          <cell r="H795">
            <v>0.48680087999999999</v>
          </cell>
          <cell r="I795">
            <v>2.6016210200000001</v>
          </cell>
          <cell r="J795">
            <v>43860</v>
          </cell>
          <cell r="K795">
            <v>0.48680087999999999</v>
          </cell>
          <cell r="L795">
            <v>2.6016210200000001</v>
          </cell>
          <cell r="M795">
            <v>43860</v>
          </cell>
          <cell r="N795" t="str">
            <v>нд</v>
          </cell>
          <cell r="O795">
            <v>2.4259500799999998</v>
          </cell>
          <cell r="P795">
            <v>2.6033499999999998</v>
          </cell>
          <cell r="Q795">
            <v>2.9971800000000002</v>
          </cell>
          <cell r="R795">
            <v>2.6033499999999998</v>
          </cell>
          <cell r="S795">
            <v>2.6432699999999998</v>
          </cell>
          <cell r="T795">
            <v>2.5523238899999998</v>
          </cell>
          <cell r="U795">
            <v>2.4372625800000001</v>
          </cell>
          <cell r="V795">
            <v>0</v>
          </cell>
          <cell r="W795">
            <v>0</v>
          </cell>
          <cell r="X795">
            <v>1.13125E-2</v>
          </cell>
          <cell r="Y795">
            <v>0</v>
          </cell>
          <cell r="Z795">
            <v>0</v>
          </cell>
          <cell r="AA795">
            <v>0</v>
          </cell>
          <cell r="AB795">
            <v>0</v>
          </cell>
          <cell r="AC795">
            <v>0</v>
          </cell>
          <cell r="AD795">
            <v>1.13125E-2</v>
          </cell>
          <cell r="AE795">
            <v>0</v>
          </cell>
          <cell r="AF795">
            <v>0</v>
          </cell>
          <cell r="AG795">
            <v>1.13125E-2</v>
          </cell>
          <cell r="AH795">
            <v>0</v>
          </cell>
          <cell r="AI795">
            <v>0</v>
          </cell>
          <cell r="AJ795">
            <v>0</v>
          </cell>
          <cell r="AK795">
            <v>0</v>
          </cell>
          <cell r="AL795">
            <v>0</v>
          </cell>
          <cell r="AM795">
            <v>0</v>
          </cell>
          <cell r="AN795">
            <v>0</v>
          </cell>
        </row>
        <row r="796">
          <cell r="C796" t="str">
            <v>I_335.1.18_КуЭ</v>
          </cell>
          <cell r="D796" t="str">
            <v>Н</v>
          </cell>
          <cell r="E796">
            <v>2022</v>
          </cell>
          <cell r="F796">
            <v>2022</v>
          </cell>
          <cell r="G796">
            <v>2022</v>
          </cell>
          <cell r="H796" t="str">
            <v>нд</v>
          </cell>
          <cell r="I796" t="str">
            <v>нд</v>
          </cell>
          <cell r="J796" t="str">
            <v>нд</v>
          </cell>
          <cell r="K796" t="str">
            <v>нд</v>
          </cell>
          <cell r="L796" t="str">
            <v>нд</v>
          </cell>
          <cell r="M796" t="str">
            <v>нд</v>
          </cell>
          <cell r="N796" t="str">
            <v>нд</v>
          </cell>
          <cell r="O796">
            <v>1.7562364000000001</v>
          </cell>
          <cell r="P796">
            <v>2.6033499999999998</v>
          </cell>
          <cell r="Q796">
            <v>3.2215500000000001</v>
          </cell>
          <cell r="R796">
            <v>2.6033499999999998</v>
          </cell>
          <cell r="S796">
            <v>2.84511</v>
          </cell>
          <cell r="T796">
            <v>1.91694915</v>
          </cell>
          <cell r="U796">
            <v>1.91694915</v>
          </cell>
          <cell r="V796">
            <v>1.91694915</v>
          </cell>
          <cell r="W796">
            <v>1.91694915</v>
          </cell>
          <cell r="X796">
            <v>0.16071274999999999</v>
          </cell>
          <cell r="Y796">
            <v>0</v>
          </cell>
          <cell r="Z796">
            <v>0</v>
          </cell>
          <cell r="AA796">
            <v>0</v>
          </cell>
          <cell r="AB796">
            <v>0</v>
          </cell>
          <cell r="AC796">
            <v>0</v>
          </cell>
          <cell r="AD796">
            <v>0</v>
          </cell>
          <cell r="AE796">
            <v>0</v>
          </cell>
          <cell r="AF796">
            <v>0</v>
          </cell>
          <cell r="AG796">
            <v>0</v>
          </cell>
          <cell r="AH796">
            <v>0</v>
          </cell>
          <cell r="AI796">
            <v>1.91694915</v>
          </cell>
          <cell r="AJ796">
            <v>0</v>
          </cell>
          <cell r="AK796">
            <v>0</v>
          </cell>
          <cell r="AL796">
            <v>1.91694915</v>
          </cell>
          <cell r="AM796">
            <v>0</v>
          </cell>
          <cell r="AN796">
            <v>0.16071274999999999</v>
          </cell>
        </row>
        <row r="797">
          <cell r="C797" t="str">
            <v>I_339.1.2_КуЭ</v>
          </cell>
          <cell r="D797" t="str">
            <v>И</v>
          </cell>
          <cell r="E797">
            <v>2020</v>
          </cell>
          <cell r="F797">
            <v>2021</v>
          </cell>
          <cell r="G797">
            <v>2022</v>
          </cell>
          <cell r="H797" t="str">
            <v>нд</v>
          </cell>
          <cell r="I797" t="str">
            <v>нд</v>
          </cell>
          <cell r="J797" t="str">
            <v>нд</v>
          </cell>
          <cell r="K797" t="str">
            <v>нд</v>
          </cell>
          <cell r="L797" t="str">
            <v>нд</v>
          </cell>
          <cell r="M797" t="str">
            <v>нд</v>
          </cell>
          <cell r="N797" t="str">
            <v>нд</v>
          </cell>
          <cell r="O797">
            <v>1.6258069999999999E-2</v>
          </cell>
          <cell r="P797">
            <v>2.6033499999999998</v>
          </cell>
          <cell r="Q797">
            <v>3.1066099999999999</v>
          </cell>
          <cell r="R797">
            <v>2.6033499999999998</v>
          </cell>
          <cell r="S797">
            <v>3.3416100000000002</v>
          </cell>
          <cell r="T797">
            <v>2.08162373</v>
          </cell>
          <cell r="U797">
            <v>2.08162373</v>
          </cell>
          <cell r="V797">
            <v>2.08162373</v>
          </cell>
          <cell r="W797">
            <v>2.08162373</v>
          </cell>
          <cell r="X797">
            <v>2.0653656599999999</v>
          </cell>
          <cell r="Y797">
            <v>2.08162373</v>
          </cell>
          <cell r="Z797">
            <v>0</v>
          </cell>
          <cell r="AA797">
            <v>0</v>
          </cell>
          <cell r="AB797">
            <v>2.08162373</v>
          </cell>
          <cell r="AC797">
            <v>0</v>
          </cell>
          <cell r="AD797">
            <v>0</v>
          </cell>
          <cell r="AE797">
            <v>0</v>
          </cell>
          <cell r="AF797">
            <v>0</v>
          </cell>
          <cell r="AG797">
            <v>0</v>
          </cell>
          <cell r="AH797">
            <v>0</v>
          </cell>
          <cell r="AI797">
            <v>0</v>
          </cell>
          <cell r="AJ797">
            <v>0</v>
          </cell>
          <cell r="AK797">
            <v>0</v>
          </cell>
          <cell r="AL797">
            <v>0</v>
          </cell>
          <cell r="AM797">
            <v>0</v>
          </cell>
          <cell r="AN797">
            <v>2.0653656599999999</v>
          </cell>
        </row>
        <row r="798">
          <cell r="C798" t="str">
            <v>I_339.1.3_КуЭ</v>
          </cell>
          <cell r="D798" t="str">
            <v>Н</v>
          </cell>
          <cell r="E798">
            <v>2021</v>
          </cell>
          <cell r="F798">
            <v>2022</v>
          </cell>
          <cell r="G798">
            <v>2021</v>
          </cell>
          <cell r="H798" t="str">
            <v>нд</v>
          </cell>
          <cell r="I798" t="str">
            <v>нд</v>
          </cell>
          <cell r="J798" t="str">
            <v>нд</v>
          </cell>
          <cell r="K798">
            <v>0.42234462</v>
          </cell>
          <cell r="L798">
            <v>2.6048342400000002</v>
          </cell>
          <cell r="M798">
            <v>44210</v>
          </cell>
          <cell r="N798" t="str">
            <v>нд</v>
          </cell>
          <cell r="O798">
            <v>0</v>
          </cell>
          <cell r="P798">
            <v>2.6033499999999998</v>
          </cell>
          <cell r="Q798">
            <v>3.2215500000000001</v>
          </cell>
          <cell r="R798">
            <v>2.6033499999999998</v>
          </cell>
          <cell r="S798">
            <v>3.1885400000000002</v>
          </cell>
          <cell r="T798">
            <v>2.16906102</v>
          </cell>
          <cell r="U798">
            <v>2.8690894600000001</v>
          </cell>
          <cell r="V798">
            <v>2.16906102</v>
          </cell>
          <cell r="W798">
            <v>2.16906102</v>
          </cell>
          <cell r="X798">
            <v>2.8690894600000001</v>
          </cell>
          <cell r="Y798">
            <v>0</v>
          </cell>
          <cell r="Z798">
            <v>0</v>
          </cell>
          <cell r="AA798">
            <v>0</v>
          </cell>
          <cell r="AB798">
            <v>0</v>
          </cell>
          <cell r="AC798">
            <v>0</v>
          </cell>
          <cell r="AD798">
            <v>2.8690894600000001</v>
          </cell>
          <cell r="AE798">
            <v>0</v>
          </cell>
          <cell r="AF798">
            <v>0</v>
          </cell>
          <cell r="AG798">
            <v>2.8690894600000001</v>
          </cell>
          <cell r="AH798">
            <v>0</v>
          </cell>
          <cell r="AI798">
            <v>2.16906102</v>
          </cell>
          <cell r="AJ798">
            <v>0</v>
          </cell>
          <cell r="AK798">
            <v>0</v>
          </cell>
          <cell r="AL798">
            <v>2.16906102</v>
          </cell>
          <cell r="AM798">
            <v>0</v>
          </cell>
          <cell r="AN798">
            <v>0</v>
          </cell>
        </row>
        <row r="799">
          <cell r="C799" t="str">
            <v>I_341.1.2_КуЭ</v>
          </cell>
          <cell r="D799" t="str">
            <v>Н</v>
          </cell>
          <cell r="E799">
            <v>2022</v>
          </cell>
          <cell r="F799">
            <v>2022</v>
          </cell>
          <cell r="G799">
            <v>2022</v>
          </cell>
          <cell r="H799" t="str">
            <v>нд</v>
          </cell>
          <cell r="I799" t="str">
            <v>нд</v>
          </cell>
          <cell r="J799" t="str">
            <v>нд</v>
          </cell>
          <cell r="K799" t="str">
            <v>нд</v>
          </cell>
          <cell r="L799" t="str">
            <v>нд</v>
          </cell>
          <cell r="M799" t="str">
            <v>нд</v>
          </cell>
          <cell r="N799" t="str">
            <v>нд</v>
          </cell>
          <cell r="O799">
            <v>0</v>
          </cell>
          <cell r="P799">
            <v>2.6033499999999998</v>
          </cell>
          <cell r="Q799">
            <v>3.2215500000000001</v>
          </cell>
          <cell r="R799">
            <v>2.6033499999999998</v>
          </cell>
          <cell r="S799">
            <v>3.34626</v>
          </cell>
          <cell r="T799">
            <v>2.1691525399999998</v>
          </cell>
          <cell r="U799">
            <v>2.1691525399999998</v>
          </cell>
          <cell r="V799">
            <v>2.1691525399999998</v>
          </cell>
          <cell r="W799">
            <v>2.1691525399999998</v>
          </cell>
          <cell r="X799">
            <v>2.1691525399999998</v>
          </cell>
          <cell r="Y799">
            <v>0</v>
          </cell>
          <cell r="Z799">
            <v>0</v>
          </cell>
          <cell r="AA799">
            <v>0</v>
          </cell>
          <cell r="AB799">
            <v>0</v>
          </cell>
          <cell r="AC799">
            <v>0</v>
          </cell>
          <cell r="AD799">
            <v>0</v>
          </cell>
          <cell r="AE799">
            <v>0</v>
          </cell>
          <cell r="AF799">
            <v>0</v>
          </cell>
          <cell r="AG799">
            <v>0</v>
          </cell>
          <cell r="AH799">
            <v>0</v>
          </cell>
          <cell r="AI799">
            <v>2.1691525399999998</v>
          </cell>
          <cell r="AJ799">
            <v>0</v>
          </cell>
          <cell r="AK799">
            <v>0</v>
          </cell>
          <cell r="AL799">
            <v>2.1691525399999998</v>
          </cell>
          <cell r="AM799">
            <v>0</v>
          </cell>
          <cell r="AN799">
            <v>2.1691525399999998</v>
          </cell>
        </row>
        <row r="800">
          <cell r="C800" t="str">
            <v>I_341.1.3_КуЭ</v>
          </cell>
          <cell r="D800" t="str">
            <v>Н</v>
          </cell>
          <cell r="E800">
            <v>2022</v>
          </cell>
          <cell r="F800">
            <v>2022</v>
          </cell>
          <cell r="G800">
            <v>2022</v>
          </cell>
          <cell r="H800" t="str">
            <v>нд</v>
          </cell>
          <cell r="I800" t="str">
            <v>нд</v>
          </cell>
          <cell r="J800" t="str">
            <v>нд</v>
          </cell>
          <cell r="K800" t="str">
            <v>нд</v>
          </cell>
          <cell r="L800" t="str">
            <v>нд</v>
          </cell>
          <cell r="M800" t="str">
            <v>нд</v>
          </cell>
          <cell r="N800" t="str">
            <v>нд</v>
          </cell>
          <cell r="O800">
            <v>0</v>
          </cell>
          <cell r="P800">
            <v>2.6087199999999999</v>
          </cell>
          <cell r="Q800">
            <v>3.2282000000000002</v>
          </cell>
          <cell r="R800">
            <v>2.6087199999999999</v>
          </cell>
          <cell r="S800">
            <v>3.35317</v>
          </cell>
          <cell r="T800">
            <v>2.1692339</v>
          </cell>
          <cell r="U800">
            <v>2.1692339</v>
          </cell>
          <cell r="V800">
            <v>2.1692339</v>
          </cell>
          <cell r="W800">
            <v>2.1692339</v>
          </cell>
          <cell r="X800">
            <v>2.1692339</v>
          </cell>
          <cell r="Y800">
            <v>0</v>
          </cell>
          <cell r="Z800">
            <v>0</v>
          </cell>
          <cell r="AA800">
            <v>0</v>
          </cell>
          <cell r="AB800">
            <v>0</v>
          </cell>
          <cell r="AC800">
            <v>0</v>
          </cell>
          <cell r="AD800">
            <v>0</v>
          </cell>
          <cell r="AE800">
            <v>0</v>
          </cell>
          <cell r="AF800">
            <v>0</v>
          </cell>
          <cell r="AG800">
            <v>0</v>
          </cell>
          <cell r="AH800">
            <v>0</v>
          </cell>
          <cell r="AI800">
            <v>2.1692339</v>
          </cell>
          <cell r="AJ800">
            <v>0</v>
          </cell>
          <cell r="AK800">
            <v>0</v>
          </cell>
          <cell r="AL800">
            <v>2.1692339</v>
          </cell>
          <cell r="AM800">
            <v>0</v>
          </cell>
          <cell r="AN800">
            <v>2.1692339</v>
          </cell>
        </row>
        <row r="801">
          <cell r="C801" t="str">
            <v>I_23г1_АЭ</v>
          </cell>
          <cell r="D801" t="str">
            <v>И</v>
          </cell>
          <cell r="E801">
            <v>2019</v>
          </cell>
          <cell r="F801">
            <v>2024</v>
          </cell>
          <cell r="G801">
            <v>2025</v>
          </cell>
          <cell r="H801" t="str">
            <v>нд</v>
          </cell>
          <cell r="I801" t="str">
            <v>нд</v>
          </cell>
          <cell r="J801" t="str">
            <v>нд</v>
          </cell>
          <cell r="K801" t="str">
            <v>нд</v>
          </cell>
          <cell r="L801" t="str">
            <v>нд</v>
          </cell>
          <cell r="M801" t="str">
            <v>нд</v>
          </cell>
          <cell r="N801" t="str">
            <v>нд</v>
          </cell>
          <cell r="O801">
            <v>0.73699999999999999</v>
          </cell>
          <cell r="P801">
            <v>2.6251899999999999</v>
          </cell>
          <cell r="Q801">
            <v>3.2025800000000002</v>
          </cell>
          <cell r="R801">
            <v>2.6251899999999999</v>
          </cell>
          <cell r="S801">
            <v>3.1977199999999999</v>
          </cell>
          <cell r="T801">
            <v>1.2589830500000001</v>
          </cell>
          <cell r="U801">
            <v>1.2483830499999999</v>
          </cell>
          <cell r="V801">
            <v>0.52198305</v>
          </cell>
          <cell r="W801">
            <v>0.52198305</v>
          </cell>
          <cell r="X801">
            <v>0.51138304999999995</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row>
        <row r="802">
          <cell r="C802" t="str">
            <v>I_23г9_АЭ</v>
          </cell>
          <cell r="D802" t="str">
            <v>Н</v>
          </cell>
          <cell r="E802">
            <v>2023</v>
          </cell>
          <cell r="F802">
            <v>2023</v>
          </cell>
          <cell r="G802">
            <v>2025</v>
          </cell>
          <cell r="H802" t="str">
            <v>нд</v>
          </cell>
          <cell r="I802" t="str">
            <v>нд</v>
          </cell>
          <cell r="J802" t="str">
            <v>нд</v>
          </cell>
          <cell r="K802" t="str">
            <v>нд</v>
          </cell>
          <cell r="L802" t="str">
            <v>нд</v>
          </cell>
          <cell r="M802" t="str">
            <v>нд</v>
          </cell>
          <cell r="N802" t="str">
            <v>нд</v>
          </cell>
          <cell r="O802">
            <v>0</v>
          </cell>
          <cell r="P802">
            <v>2.6251899999999999</v>
          </cell>
          <cell r="Q802">
            <v>3.3704299999999998</v>
          </cell>
          <cell r="R802">
            <v>2.6251899999999999</v>
          </cell>
          <cell r="S802">
            <v>3.6868599999999998</v>
          </cell>
          <cell r="T802">
            <v>1.2589830500000001</v>
          </cell>
          <cell r="U802">
            <v>1.2589830500000001</v>
          </cell>
          <cell r="V802">
            <v>1.2589830500000001</v>
          </cell>
          <cell r="W802">
            <v>1.2589830500000001</v>
          </cell>
          <cell r="X802">
            <v>1.2589830500000001</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row>
        <row r="803">
          <cell r="C803" t="str">
            <v>I_23д11_АЭ</v>
          </cell>
          <cell r="D803" t="str">
            <v>Н</v>
          </cell>
          <cell r="E803">
            <v>2021</v>
          </cell>
          <cell r="F803">
            <v>2022</v>
          </cell>
          <cell r="G803">
            <v>2022</v>
          </cell>
          <cell r="H803" t="str">
            <v>нд</v>
          </cell>
          <cell r="I803" t="str">
            <v>нд</v>
          </cell>
          <cell r="J803" t="str">
            <v>нд</v>
          </cell>
          <cell r="K803" t="str">
            <v>нд</v>
          </cell>
          <cell r="L803" t="str">
            <v>нд</v>
          </cell>
          <cell r="M803" t="str">
            <v>нд</v>
          </cell>
          <cell r="N803" t="str">
            <v>нд</v>
          </cell>
          <cell r="O803">
            <v>0</v>
          </cell>
          <cell r="P803">
            <v>2.6251899999999999</v>
          </cell>
          <cell r="Q803">
            <v>3.0223200000000001</v>
          </cell>
          <cell r="R803">
            <v>2.6251899999999999</v>
          </cell>
          <cell r="S803">
            <v>3.2219099999999998</v>
          </cell>
          <cell r="T803">
            <v>1.3545762699999999</v>
          </cell>
          <cell r="U803">
            <v>1.3545762699999999</v>
          </cell>
          <cell r="V803">
            <v>1.3545762699999999</v>
          </cell>
          <cell r="W803">
            <v>1.3545762699999999</v>
          </cell>
          <cell r="X803">
            <v>1.3545762699999999</v>
          </cell>
          <cell r="Y803">
            <v>1.29813559</v>
          </cell>
          <cell r="Z803">
            <v>0</v>
          </cell>
          <cell r="AA803">
            <v>0</v>
          </cell>
          <cell r="AB803">
            <v>1.29813559</v>
          </cell>
          <cell r="AC803">
            <v>0</v>
          </cell>
          <cell r="AD803">
            <v>1.29813559</v>
          </cell>
          <cell r="AE803">
            <v>0</v>
          </cell>
          <cell r="AF803">
            <v>0</v>
          </cell>
          <cell r="AG803">
            <v>1.29813559</v>
          </cell>
          <cell r="AH803">
            <v>0</v>
          </cell>
          <cell r="AI803">
            <v>5.644068E-2</v>
          </cell>
          <cell r="AJ803">
            <v>0</v>
          </cell>
          <cell r="AK803">
            <v>0</v>
          </cell>
          <cell r="AL803">
            <v>5.644068E-2</v>
          </cell>
          <cell r="AM803">
            <v>0</v>
          </cell>
          <cell r="AN803">
            <v>5.644067999999991E-2</v>
          </cell>
        </row>
        <row r="804">
          <cell r="C804" t="str">
            <v>I_23д2_АЭ</v>
          </cell>
          <cell r="D804" t="str">
            <v>Н</v>
          </cell>
          <cell r="E804">
            <v>2021</v>
          </cell>
          <cell r="F804">
            <v>2021</v>
          </cell>
          <cell r="G804">
            <v>2022</v>
          </cell>
          <cell r="H804" t="str">
            <v>нд</v>
          </cell>
          <cell r="I804" t="str">
            <v>нд</v>
          </cell>
          <cell r="J804" t="str">
            <v>нд</v>
          </cell>
          <cell r="K804" t="str">
            <v>нд</v>
          </cell>
          <cell r="L804" t="str">
            <v>нд</v>
          </cell>
          <cell r="M804" t="str">
            <v>нд</v>
          </cell>
          <cell r="N804" t="str">
            <v>нд</v>
          </cell>
          <cell r="O804">
            <v>0</v>
          </cell>
          <cell r="P804">
            <v>2.6251899999999999</v>
          </cell>
          <cell r="Q804">
            <v>3.0223200000000001</v>
          </cell>
          <cell r="R804">
            <v>2.6251899999999999</v>
          </cell>
          <cell r="S804">
            <v>3.3008899999999999</v>
          </cell>
          <cell r="T804">
            <v>1.3545762699999999</v>
          </cell>
          <cell r="U804">
            <v>3.2152899959999997</v>
          </cell>
          <cell r="V804">
            <v>1.3545762699999999</v>
          </cell>
          <cell r="W804">
            <v>1.3545762699999999</v>
          </cell>
          <cell r="X804">
            <v>3.21529</v>
          </cell>
          <cell r="Y804">
            <v>1.3545762699999999</v>
          </cell>
          <cell r="Z804">
            <v>0</v>
          </cell>
          <cell r="AA804">
            <v>0</v>
          </cell>
          <cell r="AB804">
            <v>1.3545762699999999</v>
          </cell>
          <cell r="AC804">
            <v>0</v>
          </cell>
          <cell r="AD804">
            <v>1.3545762699999999</v>
          </cell>
          <cell r="AE804">
            <v>0</v>
          </cell>
          <cell r="AF804">
            <v>0</v>
          </cell>
          <cell r="AG804">
            <v>1.3545762699999999</v>
          </cell>
          <cell r="AH804">
            <v>0</v>
          </cell>
          <cell r="AI804">
            <v>0</v>
          </cell>
          <cell r="AJ804">
            <v>0</v>
          </cell>
          <cell r="AK804">
            <v>0</v>
          </cell>
          <cell r="AL804">
            <v>0</v>
          </cell>
          <cell r="AM804">
            <v>0</v>
          </cell>
          <cell r="AN804">
            <v>1.8607137300000001</v>
          </cell>
        </row>
        <row r="805">
          <cell r="C805" t="str">
            <v>I_23д5_АЭ</v>
          </cell>
          <cell r="D805" t="str">
            <v>З</v>
          </cell>
          <cell r="E805">
            <v>2020</v>
          </cell>
          <cell r="F805">
            <v>2021</v>
          </cell>
          <cell r="G805">
            <v>2021</v>
          </cell>
          <cell r="H805" t="str">
            <v>нд</v>
          </cell>
          <cell r="I805" t="str">
            <v>нд</v>
          </cell>
          <cell r="J805" t="str">
            <v>нд</v>
          </cell>
          <cell r="K805" t="str">
            <v>нд</v>
          </cell>
          <cell r="L805" t="str">
            <v>нд</v>
          </cell>
          <cell r="M805" t="str">
            <v>нд</v>
          </cell>
          <cell r="N805" t="str">
            <v>нд</v>
          </cell>
          <cell r="O805">
            <v>7.5378200000000006E-2</v>
          </cell>
          <cell r="P805">
            <v>2.6251899999999999</v>
          </cell>
          <cell r="Q805">
            <v>3.0223200000000001</v>
          </cell>
          <cell r="R805">
            <v>2.6251899999999999</v>
          </cell>
          <cell r="S805">
            <v>3.2051099999999999</v>
          </cell>
          <cell r="T805">
            <v>1.3545762699999999</v>
          </cell>
          <cell r="U805">
            <v>1.2704480840000001</v>
          </cell>
          <cell r="V805">
            <v>1.2755593199999999</v>
          </cell>
          <cell r="W805">
            <v>1.2755593199999999</v>
          </cell>
          <cell r="X805">
            <v>1.1950698799999999</v>
          </cell>
          <cell r="Y805">
            <v>1.2755593199999999</v>
          </cell>
          <cell r="Z805">
            <v>0</v>
          </cell>
          <cell r="AA805">
            <v>0</v>
          </cell>
          <cell r="AB805">
            <v>1.2755593199999999</v>
          </cell>
          <cell r="AC805">
            <v>0</v>
          </cell>
          <cell r="AD805">
            <v>1.1950698799999999</v>
          </cell>
          <cell r="AE805">
            <v>0</v>
          </cell>
          <cell r="AF805">
            <v>0</v>
          </cell>
          <cell r="AG805">
            <v>1.1950698799999999</v>
          </cell>
          <cell r="AH805">
            <v>0</v>
          </cell>
          <cell r="AI805">
            <v>0</v>
          </cell>
          <cell r="AJ805">
            <v>0</v>
          </cell>
          <cell r="AK805">
            <v>0</v>
          </cell>
          <cell r="AL805">
            <v>0</v>
          </cell>
          <cell r="AM805">
            <v>0</v>
          </cell>
          <cell r="AN805">
            <v>0</v>
          </cell>
        </row>
        <row r="806">
          <cell r="C806" t="str">
            <v>I_23д8_АЭ</v>
          </cell>
          <cell r="D806" t="str">
            <v>Н</v>
          </cell>
          <cell r="E806">
            <v>2021</v>
          </cell>
          <cell r="F806">
            <v>2022</v>
          </cell>
          <cell r="G806">
            <v>2022</v>
          </cell>
          <cell r="H806" t="str">
            <v>нд</v>
          </cell>
          <cell r="I806" t="str">
            <v>нд</v>
          </cell>
          <cell r="J806" t="str">
            <v>нд</v>
          </cell>
          <cell r="K806" t="str">
            <v>нд</v>
          </cell>
          <cell r="L806" t="str">
            <v>нд</v>
          </cell>
          <cell r="M806" t="str">
            <v>нд</v>
          </cell>
          <cell r="N806" t="str">
            <v>нд</v>
          </cell>
          <cell r="O806">
            <v>0</v>
          </cell>
          <cell r="P806">
            <v>2.6251899999999999</v>
          </cell>
          <cell r="Q806">
            <v>3.0223200000000001</v>
          </cell>
          <cell r="R806">
            <v>2.6251899999999999</v>
          </cell>
          <cell r="S806">
            <v>3.2219099999999998</v>
          </cell>
          <cell r="T806">
            <v>1.3545762699999999</v>
          </cell>
          <cell r="U806">
            <v>1.3545762699999999</v>
          </cell>
          <cell r="V806">
            <v>1.3545762699999999</v>
          </cell>
          <cell r="W806">
            <v>1.3545762699999999</v>
          </cell>
          <cell r="X806">
            <v>1.3545762699999999</v>
          </cell>
          <cell r="Y806">
            <v>1.29813559</v>
          </cell>
          <cell r="Z806">
            <v>0</v>
          </cell>
          <cell r="AA806">
            <v>0</v>
          </cell>
          <cell r="AB806">
            <v>1.29813559</v>
          </cell>
          <cell r="AC806">
            <v>0</v>
          </cell>
          <cell r="AD806">
            <v>1.29813559</v>
          </cell>
          <cell r="AE806">
            <v>0</v>
          </cell>
          <cell r="AF806">
            <v>0</v>
          </cell>
          <cell r="AG806">
            <v>1.29813559</v>
          </cell>
          <cell r="AH806">
            <v>0</v>
          </cell>
          <cell r="AI806">
            <v>5.644068E-2</v>
          </cell>
          <cell r="AJ806">
            <v>0</v>
          </cell>
          <cell r="AK806">
            <v>0</v>
          </cell>
          <cell r="AL806">
            <v>5.644068E-2</v>
          </cell>
          <cell r="AM806">
            <v>0</v>
          </cell>
          <cell r="AN806">
            <v>5.644067999999991E-2</v>
          </cell>
        </row>
        <row r="807">
          <cell r="C807" t="str">
            <v>I_23д9_АЭ</v>
          </cell>
          <cell r="D807" t="str">
            <v>Н</v>
          </cell>
          <cell r="E807">
            <v>2021</v>
          </cell>
          <cell r="F807">
            <v>2022</v>
          </cell>
          <cell r="G807">
            <v>2022</v>
          </cell>
          <cell r="H807" t="str">
            <v>нд</v>
          </cell>
          <cell r="I807" t="str">
            <v>нд</v>
          </cell>
          <cell r="J807" t="str">
            <v>нд</v>
          </cell>
          <cell r="K807" t="str">
            <v>нд</v>
          </cell>
          <cell r="L807" t="str">
            <v>нд</v>
          </cell>
          <cell r="M807" t="str">
            <v>нд</v>
          </cell>
          <cell r="N807" t="str">
            <v>нд</v>
          </cell>
          <cell r="O807">
            <v>0</v>
          </cell>
          <cell r="P807">
            <v>2.6251899999999999</v>
          </cell>
          <cell r="Q807">
            <v>3.0223200000000001</v>
          </cell>
          <cell r="R807">
            <v>2.6251899999999999</v>
          </cell>
          <cell r="S807">
            <v>3.2219099999999998</v>
          </cell>
          <cell r="T807">
            <v>1.3545762699999999</v>
          </cell>
          <cell r="U807">
            <v>1.3545762699999999</v>
          </cell>
          <cell r="V807">
            <v>1.3545762699999999</v>
          </cell>
          <cell r="W807">
            <v>1.3545762699999999</v>
          </cell>
          <cell r="X807">
            <v>1.3545762699999999</v>
          </cell>
          <cell r="Y807">
            <v>1.29813559</v>
          </cell>
          <cell r="Z807">
            <v>0</v>
          </cell>
          <cell r="AA807">
            <v>0</v>
          </cell>
          <cell r="AB807">
            <v>1.29813559</v>
          </cell>
          <cell r="AC807">
            <v>0</v>
          </cell>
          <cell r="AD807">
            <v>1.29813559</v>
          </cell>
          <cell r="AE807">
            <v>0</v>
          </cell>
          <cell r="AF807">
            <v>0</v>
          </cell>
          <cell r="AG807">
            <v>1.29813559</v>
          </cell>
          <cell r="AH807">
            <v>0</v>
          </cell>
          <cell r="AI807">
            <v>5.644068E-2</v>
          </cell>
          <cell r="AJ807">
            <v>0</v>
          </cell>
          <cell r="AK807">
            <v>0</v>
          </cell>
          <cell r="AL807">
            <v>5.644068E-2</v>
          </cell>
          <cell r="AM807">
            <v>0</v>
          </cell>
          <cell r="AN807">
            <v>5.644067999999991E-2</v>
          </cell>
        </row>
        <row r="808">
          <cell r="C808" t="str">
            <v>I_23е2_АЭ</v>
          </cell>
          <cell r="D808" t="str">
            <v>Н</v>
          </cell>
          <cell r="E808" t="str">
            <v>нд</v>
          </cell>
          <cell r="F808">
            <v>2028</v>
          </cell>
          <cell r="G808" t="str">
            <v>нд</v>
          </cell>
          <cell r="H808" t="str">
            <v>нд</v>
          </cell>
          <cell r="I808" t="str">
            <v>нд</v>
          </cell>
          <cell r="J808" t="str">
            <v>нд</v>
          </cell>
          <cell r="K808" t="str">
            <v>нд</v>
          </cell>
          <cell r="L808" t="str">
            <v>нд</v>
          </cell>
          <cell r="M808" t="str">
            <v>нд</v>
          </cell>
          <cell r="N808" t="str">
            <v>нд</v>
          </cell>
          <cell r="O808">
            <v>0</v>
          </cell>
          <cell r="P808">
            <v>2.6251899999999999</v>
          </cell>
          <cell r="Q808">
            <v>3.0439799999999999</v>
          </cell>
          <cell r="R808">
            <v>2.6251899999999999</v>
          </cell>
          <cell r="S808">
            <v>4.3449299999999997</v>
          </cell>
          <cell r="T808">
            <v>1.9230508399999999</v>
          </cell>
          <cell r="U808">
            <v>0</v>
          </cell>
          <cell r="V808">
            <v>1.9230508399999999</v>
          </cell>
          <cell r="W808">
            <v>1.9230508399999999</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row>
        <row r="809">
          <cell r="C809" t="str">
            <v>I_23ж2_АЭ</v>
          </cell>
          <cell r="D809" t="str">
            <v>Н</v>
          </cell>
          <cell r="E809">
            <v>2022</v>
          </cell>
          <cell r="F809">
            <v>2022</v>
          </cell>
          <cell r="G809">
            <v>2023</v>
          </cell>
          <cell r="H809" t="str">
            <v>нд</v>
          </cell>
          <cell r="I809" t="str">
            <v>нд</v>
          </cell>
          <cell r="J809" t="str">
            <v>нд</v>
          </cell>
          <cell r="K809" t="str">
            <v>нд</v>
          </cell>
          <cell r="L809" t="str">
            <v>нд</v>
          </cell>
          <cell r="M809" t="str">
            <v>нд</v>
          </cell>
          <cell r="N809" t="str">
            <v>нд</v>
          </cell>
          <cell r="O809">
            <v>0</v>
          </cell>
          <cell r="P809">
            <v>2.6251899999999999</v>
          </cell>
          <cell r="Q809">
            <v>3.24857</v>
          </cell>
          <cell r="R809">
            <v>2.6251899999999999</v>
          </cell>
          <cell r="S809">
            <v>3.5185499999999998</v>
          </cell>
          <cell r="T809">
            <v>2.00033898</v>
          </cell>
          <cell r="U809">
            <v>2.00033898</v>
          </cell>
          <cell r="V809">
            <v>2.00033898</v>
          </cell>
          <cell r="W809">
            <v>2.00033898</v>
          </cell>
          <cell r="X809">
            <v>2.00033898</v>
          </cell>
          <cell r="Y809">
            <v>0</v>
          </cell>
          <cell r="Z809">
            <v>0</v>
          </cell>
          <cell r="AA809">
            <v>0</v>
          </cell>
          <cell r="AB809">
            <v>0</v>
          </cell>
          <cell r="AC809">
            <v>0</v>
          </cell>
          <cell r="AD809">
            <v>0</v>
          </cell>
          <cell r="AE809">
            <v>0</v>
          </cell>
          <cell r="AF809">
            <v>0</v>
          </cell>
          <cell r="AG809">
            <v>0</v>
          </cell>
          <cell r="AH809">
            <v>0</v>
          </cell>
          <cell r="AI809">
            <v>2.00033898</v>
          </cell>
          <cell r="AJ809">
            <v>0</v>
          </cell>
          <cell r="AK809">
            <v>0</v>
          </cell>
          <cell r="AL809">
            <v>2.00033898</v>
          </cell>
          <cell r="AM809">
            <v>0</v>
          </cell>
          <cell r="AN809">
            <v>0.20003389999999999</v>
          </cell>
        </row>
        <row r="810">
          <cell r="C810" t="str">
            <v>I_23ж3_АЭ</v>
          </cell>
          <cell r="D810" t="str">
            <v>Н</v>
          </cell>
          <cell r="E810">
            <v>2022</v>
          </cell>
          <cell r="F810">
            <v>2022</v>
          </cell>
          <cell r="G810">
            <v>2023</v>
          </cell>
          <cell r="H810" t="str">
            <v>нд</v>
          </cell>
          <cell r="I810" t="str">
            <v>нд</v>
          </cell>
          <cell r="J810" t="str">
            <v>нд</v>
          </cell>
          <cell r="K810" t="str">
            <v>нд</v>
          </cell>
          <cell r="L810" t="str">
            <v>нд</v>
          </cell>
          <cell r="M810" t="str">
            <v>нд</v>
          </cell>
          <cell r="N810" t="str">
            <v>нд</v>
          </cell>
          <cell r="O810">
            <v>0</v>
          </cell>
          <cell r="P810">
            <v>2.6251899999999999</v>
          </cell>
          <cell r="Q810">
            <v>3.24857</v>
          </cell>
          <cell r="R810">
            <v>2.6251899999999999</v>
          </cell>
          <cell r="S810">
            <v>3.5185499999999998</v>
          </cell>
          <cell r="T810">
            <v>2.00033898</v>
          </cell>
          <cell r="U810">
            <v>2.00033898</v>
          </cell>
          <cell r="V810">
            <v>2.00033898</v>
          </cell>
          <cell r="W810">
            <v>2.00033898</v>
          </cell>
          <cell r="X810">
            <v>2.00033898</v>
          </cell>
          <cell r="Y810">
            <v>0</v>
          </cell>
          <cell r="Z810">
            <v>0</v>
          </cell>
          <cell r="AA810">
            <v>0</v>
          </cell>
          <cell r="AB810">
            <v>0</v>
          </cell>
          <cell r="AC810">
            <v>0</v>
          </cell>
          <cell r="AD810">
            <v>0</v>
          </cell>
          <cell r="AE810">
            <v>0</v>
          </cell>
          <cell r="AF810">
            <v>0</v>
          </cell>
          <cell r="AG810">
            <v>0</v>
          </cell>
          <cell r="AH810">
            <v>0</v>
          </cell>
          <cell r="AI810">
            <v>2.00033898</v>
          </cell>
          <cell r="AJ810">
            <v>0</v>
          </cell>
          <cell r="AK810">
            <v>0</v>
          </cell>
          <cell r="AL810">
            <v>2.00033898</v>
          </cell>
          <cell r="AM810">
            <v>0</v>
          </cell>
          <cell r="AN810">
            <v>0.20003389999999999</v>
          </cell>
        </row>
        <row r="811">
          <cell r="C811" t="str">
            <v>I_23ж5_АЭ</v>
          </cell>
          <cell r="D811" t="str">
            <v>Н</v>
          </cell>
          <cell r="E811">
            <v>2022</v>
          </cell>
          <cell r="F811">
            <v>2022</v>
          </cell>
          <cell r="G811">
            <v>2023</v>
          </cell>
          <cell r="H811" t="str">
            <v>нд</v>
          </cell>
          <cell r="I811" t="str">
            <v>нд</v>
          </cell>
          <cell r="J811" t="str">
            <v>нд</v>
          </cell>
          <cell r="K811" t="str">
            <v>нд</v>
          </cell>
          <cell r="L811" t="str">
            <v>нд</v>
          </cell>
          <cell r="M811" t="str">
            <v>нд</v>
          </cell>
          <cell r="N811" t="str">
            <v>нд</v>
          </cell>
          <cell r="O811">
            <v>0</v>
          </cell>
          <cell r="P811">
            <v>2.6251899999999999</v>
          </cell>
          <cell r="Q811">
            <v>3.24857</v>
          </cell>
          <cell r="R811">
            <v>2.6251899999999999</v>
          </cell>
          <cell r="S811">
            <v>3.5185499999999998</v>
          </cell>
          <cell r="T811">
            <v>2.00033898</v>
          </cell>
          <cell r="U811">
            <v>2.00033898</v>
          </cell>
          <cell r="V811">
            <v>2.00033898</v>
          </cell>
          <cell r="W811">
            <v>2.00033898</v>
          </cell>
          <cell r="X811">
            <v>2.00033898</v>
          </cell>
          <cell r="Y811">
            <v>0</v>
          </cell>
          <cell r="Z811">
            <v>0</v>
          </cell>
          <cell r="AA811">
            <v>0</v>
          </cell>
          <cell r="AB811">
            <v>0</v>
          </cell>
          <cell r="AC811">
            <v>0</v>
          </cell>
          <cell r="AD811">
            <v>0</v>
          </cell>
          <cell r="AE811">
            <v>0</v>
          </cell>
          <cell r="AF811">
            <v>0</v>
          </cell>
          <cell r="AG811">
            <v>0</v>
          </cell>
          <cell r="AH811">
            <v>0</v>
          </cell>
          <cell r="AI811">
            <v>2.00033898</v>
          </cell>
          <cell r="AJ811">
            <v>0</v>
          </cell>
          <cell r="AK811">
            <v>0</v>
          </cell>
          <cell r="AL811">
            <v>2.00033898</v>
          </cell>
          <cell r="AM811">
            <v>0</v>
          </cell>
          <cell r="AN811">
            <v>0.20003389999999999</v>
          </cell>
        </row>
        <row r="812">
          <cell r="C812" t="str">
            <v>I_23з10_АЭ</v>
          </cell>
          <cell r="D812" t="str">
            <v>Н</v>
          </cell>
          <cell r="E812">
            <v>2023</v>
          </cell>
          <cell r="F812">
            <v>2023</v>
          </cell>
          <cell r="G812">
            <v>2024</v>
          </cell>
          <cell r="H812" t="str">
            <v>нд</v>
          </cell>
          <cell r="I812" t="str">
            <v>нд</v>
          </cell>
          <cell r="J812" t="str">
            <v>нд</v>
          </cell>
          <cell r="K812" t="str">
            <v>нд</v>
          </cell>
          <cell r="L812" t="str">
            <v>нд</v>
          </cell>
          <cell r="M812" t="str">
            <v>нд</v>
          </cell>
          <cell r="N812" t="str">
            <v>нд</v>
          </cell>
          <cell r="O812">
            <v>0</v>
          </cell>
          <cell r="P812">
            <v>2.6251899999999999</v>
          </cell>
          <cell r="Q812">
            <v>3.3704299999999998</v>
          </cell>
          <cell r="R812">
            <v>2.6251899999999999</v>
          </cell>
          <cell r="S812">
            <v>3.6868599999999998</v>
          </cell>
          <cell r="T812">
            <v>1.5488135599999999</v>
          </cell>
          <cell r="U812">
            <v>1.5488135599999999</v>
          </cell>
          <cell r="V812">
            <v>1.5488135599999999</v>
          </cell>
          <cell r="W812">
            <v>1.5488135599999999</v>
          </cell>
          <cell r="X812">
            <v>1.5488135599999999</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row>
        <row r="813">
          <cell r="C813" t="str">
            <v>I_23з17_АЭ</v>
          </cell>
          <cell r="D813" t="str">
            <v>Н</v>
          </cell>
          <cell r="E813">
            <v>2023</v>
          </cell>
          <cell r="F813">
            <v>2023</v>
          </cell>
          <cell r="G813">
            <v>2024</v>
          </cell>
          <cell r="H813" t="str">
            <v>нд</v>
          </cell>
          <cell r="I813" t="str">
            <v>нд</v>
          </cell>
          <cell r="J813" t="str">
            <v>нд</v>
          </cell>
          <cell r="K813" t="str">
            <v>нд</v>
          </cell>
          <cell r="L813" t="str">
            <v>нд</v>
          </cell>
          <cell r="M813" t="str">
            <v>нд</v>
          </cell>
          <cell r="N813" t="str">
            <v>нд</v>
          </cell>
          <cell r="O813">
            <v>0</v>
          </cell>
          <cell r="P813">
            <v>2.6251899999999999</v>
          </cell>
          <cell r="Q813">
            <v>3.3704299999999998</v>
          </cell>
          <cell r="R813">
            <v>2.6251899999999999</v>
          </cell>
          <cell r="S813">
            <v>3.6868599999999998</v>
          </cell>
          <cell r="T813">
            <v>1.5488135599999999</v>
          </cell>
          <cell r="U813">
            <v>1.5488135599999999</v>
          </cell>
          <cell r="V813">
            <v>1.5488135599999999</v>
          </cell>
          <cell r="W813">
            <v>1.5488135599999999</v>
          </cell>
          <cell r="X813">
            <v>1.5488135599999999</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row>
        <row r="814">
          <cell r="C814" t="str">
            <v>I_23з3_АЭ</v>
          </cell>
          <cell r="D814" t="str">
            <v>Н</v>
          </cell>
          <cell r="E814">
            <v>2023</v>
          </cell>
          <cell r="F814">
            <v>2023</v>
          </cell>
          <cell r="G814">
            <v>2024</v>
          </cell>
          <cell r="H814" t="str">
            <v>нд</v>
          </cell>
          <cell r="I814" t="str">
            <v>нд</v>
          </cell>
          <cell r="J814" t="str">
            <v>нд</v>
          </cell>
          <cell r="K814" t="str">
            <v>нд</v>
          </cell>
          <cell r="L814" t="str">
            <v>нд</v>
          </cell>
          <cell r="M814" t="str">
            <v>нд</v>
          </cell>
          <cell r="N814" t="str">
            <v>нд</v>
          </cell>
          <cell r="O814">
            <v>0</v>
          </cell>
          <cell r="P814">
            <v>2.6251899999999999</v>
          </cell>
          <cell r="Q814">
            <v>3.3704299999999998</v>
          </cell>
          <cell r="R814">
            <v>2.6251899999999999</v>
          </cell>
          <cell r="S814">
            <v>3.6868599999999998</v>
          </cell>
          <cell r="T814">
            <v>1.5488135599999999</v>
          </cell>
          <cell r="U814">
            <v>1.5488135599999999</v>
          </cell>
          <cell r="V814">
            <v>1.5488135599999999</v>
          </cell>
          <cell r="W814">
            <v>1.5488135599999999</v>
          </cell>
          <cell r="X814">
            <v>1.5488135599999999</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row>
        <row r="815">
          <cell r="C815" t="str">
            <v>J_23и10_АЭ</v>
          </cell>
          <cell r="D815" t="str">
            <v>Н</v>
          </cell>
          <cell r="E815">
            <v>2024</v>
          </cell>
          <cell r="F815">
            <v>2025</v>
          </cell>
          <cell r="G815">
            <v>2025</v>
          </cell>
          <cell r="H815" t="str">
            <v>нд</v>
          </cell>
          <cell r="I815" t="str">
            <v>нд</v>
          </cell>
          <cell r="J815" t="str">
            <v>нд</v>
          </cell>
          <cell r="K815" t="str">
            <v>нд</v>
          </cell>
          <cell r="L815" t="str">
            <v>нд</v>
          </cell>
          <cell r="M815" t="str">
            <v>нд</v>
          </cell>
          <cell r="N815" t="str">
            <v>нд</v>
          </cell>
          <cell r="O815">
            <v>0</v>
          </cell>
          <cell r="P815">
            <v>2.6251899999999999</v>
          </cell>
          <cell r="Q815">
            <v>3.5087999999999999</v>
          </cell>
          <cell r="R815">
            <v>2.6251899999999999</v>
          </cell>
          <cell r="S815">
            <v>3.7579500000000001</v>
          </cell>
          <cell r="T815">
            <v>1.905</v>
          </cell>
          <cell r="U815">
            <v>1.905</v>
          </cell>
          <cell r="V815">
            <v>1.905</v>
          </cell>
          <cell r="W815">
            <v>1.905</v>
          </cell>
          <cell r="X815">
            <v>1.905</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row>
        <row r="816">
          <cell r="C816" t="str">
            <v>J_23и12_АЭ</v>
          </cell>
          <cell r="D816" t="str">
            <v>Н</v>
          </cell>
          <cell r="E816">
            <v>2024</v>
          </cell>
          <cell r="F816">
            <v>2025</v>
          </cell>
          <cell r="G816">
            <v>2025</v>
          </cell>
          <cell r="H816" t="str">
            <v>нд</v>
          </cell>
          <cell r="I816" t="str">
            <v>нд</v>
          </cell>
          <cell r="J816" t="str">
            <v>нд</v>
          </cell>
          <cell r="K816" t="str">
            <v>нд</v>
          </cell>
          <cell r="L816" t="str">
            <v>нд</v>
          </cell>
          <cell r="M816" t="str">
            <v>нд</v>
          </cell>
          <cell r="N816" t="str">
            <v>нд</v>
          </cell>
          <cell r="O816">
            <v>0</v>
          </cell>
          <cell r="P816">
            <v>2.6251899999999999</v>
          </cell>
          <cell r="Q816">
            <v>3.5087999999999999</v>
          </cell>
          <cell r="R816">
            <v>2.6251899999999999</v>
          </cell>
          <cell r="S816">
            <v>3.7579500000000001</v>
          </cell>
          <cell r="T816">
            <v>1.9370000000000001</v>
          </cell>
          <cell r="U816">
            <v>1.9370000000000001</v>
          </cell>
          <cell r="V816">
            <v>1.9370000000000001</v>
          </cell>
          <cell r="W816">
            <v>1.9370000000000001</v>
          </cell>
          <cell r="X816">
            <v>1.9370000000000001</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row>
        <row r="817">
          <cell r="C817" t="str">
            <v>J_23и14_АЭ</v>
          </cell>
          <cell r="D817" t="str">
            <v>Н</v>
          </cell>
          <cell r="E817">
            <v>2024</v>
          </cell>
          <cell r="F817">
            <v>2025</v>
          </cell>
          <cell r="G817">
            <v>2025</v>
          </cell>
          <cell r="H817" t="str">
            <v>нд</v>
          </cell>
          <cell r="I817" t="str">
            <v>нд</v>
          </cell>
          <cell r="J817" t="str">
            <v>нд</v>
          </cell>
          <cell r="K817" t="str">
            <v>нд</v>
          </cell>
          <cell r="L817" t="str">
            <v>нд</v>
          </cell>
          <cell r="M817" t="str">
            <v>нд</v>
          </cell>
          <cell r="N817" t="str">
            <v>нд</v>
          </cell>
          <cell r="O817">
            <v>0</v>
          </cell>
          <cell r="P817">
            <v>2.6251899999999999</v>
          </cell>
          <cell r="Q817">
            <v>3.5087999999999999</v>
          </cell>
          <cell r="R817">
            <v>2.6251899999999999</v>
          </cell>
          <cell r="S817">
            <v>3.7579500000000001</v>
          </cell>
          <cell r="T817">
            <v>1.913</v>
          </cell>
          <cell r="U817">
            <v>1.913</v>
          </cell>
          <cell r="V817">
            <v>1.913</v>
          </cell>
          <cell r="W817">
            <v>1.913</v>
          </cell>
          <cell r="X817">
            <v>1.913</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row>
        <row r="818">
          <cell r="C818" t="str">
            <v>J_23и3_АЭ</v>
          </cell>
          <cell r="D818" t="str">
            <v>Н</v>
          </cell>
          <cell r="E818">
            <v>2024</v>
          </cell>
          <cell r="F818">
            <v>2025</v>
          </cell>
          <cell r="G818">
            <v>2025</v>
          </cell>
          <cell r="H818" t="str">
            <v>нд</v>
          </cell>
          <cell r="I818" t="str">
            <v>нд</v>
          </cell>
          <cell r="J818" t="str">
            <v>нд</v>
          </cell>
          <cell r="K818" t="str">
            <v>нд</v>
          </cell>
          <cell r="L818" t="str">
            <v>нд</v>
          </cell>
          <cell r="M818" t="str">
            <v>нд</v>
          </cell>
          <cell r="N818" t="str">
            <v>нд</v>
          </cell>
          <cell r="O818">
            <v>0</v>
          </cell>
          <cell r="P818">
            <v>2.6251899999999999</v>
          </cell>
          <cell r="Q818">
            <v>3.5087999999999999</v>
          </cell>
          <cell r="R818">
            <v>2.6251899999999999</v>
          </cell>
          <cell r="S818">
            <v>3.8079499999999999</v>
          </cell>
          <cell r="T818">
            <v>1.9370000000000001</v>
          </cell>
          <cell r="U818">
            <v>1.9370000000000001</v>
          </cell>
          <cell r="V818">
            <v>1.9370000000000001</v>
          </cell>
          <cell r="W818">
            <v>1.9370000000000001</v>
          </cell>
          <cell r="X818">
            <v>1.9370000000000001</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row>
        <row r="819">
          <cell r="C819" t="str">
            <v>J_23и6_АЭ</v>
          </cell>
          <cell r="D819" t="str">
            <v>Н</v>
          </cell>
          <cell r="E819">
            <v>2021</v>
          </cell>
          <cell r="F819">
            <v>2022</v>
          </cell>
          <cell r="G819">
            <v>2022</v>
          </cell>
          <cell r="H819" t="str">
            <v>нд</v>
          </cell>
          <cell r="I819" t="str">
            <v>нд</v>
          </cell>
          <cell r="J819" t="str">
            <v>нд</v>
          </cell>
          <cell r="K819" t="str">
            <v>нд</v>
          </cell>
          <cell r="L819" t="str">
            <v>нд</v>
          </cell>
          <cell r="M819" t="str">
            <v>нд</v>
          </cell>
          <cell r="N819" t="str">
            <v>нд</v>
          </cell>
          <cell r="O819">
            <v>0</v>
          </cell>
          <cell r="P819">
            <v>2.6251899999999999</v>
          </cell>
          <cell r="Q819">
            <v>3.5087999999999999</v>
          </cell>
          <cell r="R819">
            <v>2.6251899999999999</v>
          </cell>
          <cell r="S819">
            <v>3.2311999999999999</v>
          </cell>
          <cell r="T819">
            <v>1.9370000000000001</v>
          </cell>
          <cell r="U819">
            <v>1.9370000000000001</v>
          </cell>
          <cell r="V819">
            <v>1.9370000000000001</v>
          </cell>
          <cell r="W819">
            <v>1.9370000000000001</v>
          </cell>
          <cell r="X819">
            <v>1.9370000000000001</v>
          </cell>
          <cell r="Y819">
            <v>0.37125833000000003</v>
          </cell>
          <cell r="Z819">
            <v>0</v>
          </cell>
          <cell r="AA819">
            <v>0</v>
          </cell>
          <cell r="AB819">
            <v>0.37125833000000003</v>
          </cell>
          <cell r="AC819">
            <v>0</v>
          </cell>
          <cell r="AD819">
            <v>1.7433000000000001</v>
          </cell>
          <cell r="AE819">
            <v>0</v>
          </cell>
          <cell r="AF819">
            <v>0</v>
          </cell>
          <cell r="AG819">
            <v>1.7433000000000001</v>
          </cell>
          <cell r="AH819">
            <v>0</v>
          </cell>
          <cell r="AI819">
            <v>1.56574167</v>
          </cell>
          <cell r="AJ819">
            <v>0</v>
          </cell>
          <cell r="AK819">
            <v>0</v>
          </cell>
          <cell r="AL819">
            <v>1.56574167</v>
          </cell>
          <cell r="AM819">
            <v>0</v>
          </cell>
          <cell r="AN819">
            <v>0.19369999999999998</v>
          </cell>
        </row>
        <row r="820">
          <cell r="C820" t="str">
            <v>J_23и7_АЭ</v>
          </cell>
          <cell r="D820" t="str">
            <v>Н</v>
          </cell>
          <cell r="E820">
            <v>2024</v>
          </cell>
          <cell r="F820">
            <v>2025</v>
          </cell>
          <cell r="G820">
            <v>2025</v>
          </cell>
          <cell r="H820" t="str">
            <v>нд</v>
          </cell>
          <cell r="I820" t="str">
            <v>нд</v>
          </cell>
          <cell r="J820" t="str">
            <v>нд</v>
          </cell>
          <cell r="K820" t="str">
            <v>нд</v>
          </cell>
          <cell r="L820" t="str">
            <v>нд</v>
          </cell>
          <cell r="M820" t="str">
            <v>нд</v>
          </cell>
          <cell r="N820" t="str">
            <v>нд</v>
          </cell>
          <cell r="O820">
            <v>0</v>
          </cell>
          <cell r="P820">
            <v>2.6251899999999999</v>
          </cell>
          <cell r="Q820">
            <v>3.5087999999999999</v>
          </cell>
          <cell r="R820">
            <v>2.6251899999999999</v>
          </cell>
          <cell r="S820">
            <v>3.7579500000000001</v>
          </cell>
          <cell r="T820">
            <v>1.913</v>
          </cell>
          <cell r="U820">
            <v>1.913</v>
          </cell>
          <cell r="V820">
            <v>1.913</v>
          </cell>
          <cell r="W820">
            <v>1.913</v>
          </cell>
          <cell r="X820">
            <v>1.913</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row>
        <row r="821">
          <cell r="C821" t="str">
            <v>K_119-2_ЧЭ</v>
          </cell>
          <cell r="D821" t="str">
            <v>З</v>
          </cell>
          <cell r="E821">
            <v>2020</v>
          </cell>
          <cell r="F821">
            <v>2021</v>
          </cell>
          <cell r="G821">
            <v>2021</v>
          </cell>
          <cell r="H821" t="str">
            <v>нд</v>
          </cell>
          <cell r="I821" t="str">
            <v>нд</v>
          </cell>
          <cell r="J821" t="str">
            <v>нд</v>
          </cell>
          <cell r="K821">
            <v>0.27263357999999999</v>
          </cell>
          <cell r="L821">
            <v>1.9518794900000001</v>
          </cell>
          <cell r="M821">
            <v>44165</v>
          </cell>
          <cell r="N821" t="str">
            <v>нд</v>
          </cell>
          <cell r="O821">
            <v>0.31082481000000001</v>
          </cell>
          <cell r="P821">
            <v>2.6282899999999998</v>
          </cell>
          <cell r="Q821">
            <v>3.1363599999999998</v>
          </cell>
          <cell r="R821">
            <v>2.6282899999999998</v>
          </cell>
          <cell r="S821">
            <v>3.1917499999999999</v>
          </cell>
          <cell r="T821">
            <v>1.7397775799999999</v>
          </cell>
          <cell r="U821">
            <v>1.9518794900000001</v>
          </cell>
          <cell r="V821">
            <v>1.7397775799999999</v>
          </cell>
          <cell r="W821">
            <v>1.7397775799999999</v>
          </cell>
          <cell r="X821">
            <v>1.6410546800000001</v>
          </cell>
          <cell r="Y821">
            <v>1.7397775799999999</v>
          </cell>
          <cell r="Z821">
            <v>0</v>
          </cell>
          <cell r="AA821">
            <v>0</v>
          </cell>
          <cell r="AB821">
            <v>1.7397775799999999</v>
          </cell>
          <cell r="AC821">
            <v>0</v>
          </cell>
          <cell r="AD821">
            <v>1.6410546800000001</v>
          </cell>
          <cell r="AE821">
            <v>0</v>
          </cell>
          <cell r="AF821">
            <v>0</v>
          </cell>
          <cell r="AG821">
            <v>1.6410546800000001</v>
          </cell>
          <cell r="AH821">
            <v>0</v>
          </cell>
          <cell r="AI821">
            <v>0</v>
          </cell>
          <cell r="AJ821">
            <v>0</v>
          </cell>
          <cell r="AK821">
            <v>0</v>
          </cell>
          <cell r="AL821">
            <v>0</v>
          </cell>
          <cell r="AM821">
            <v>0</v>
          </cell>
          <cell r="AN821">
            <v>0</v>
          </cell>
        </row>
        <row r="822">
          <cell r="C822" t="str">
            <v>I_341.1.5_КуЭ</v>
          </cell>
          <cell r="D822" t="str">
            <v>З</v>
          </cell>
          <cell r="E822">
            <v>2019</v>
          </cell>
          <cell r="F822">
            <v>2020</v>
          </cell>
          <cell r="G822">
            <v>2021</v>
          </cell>
          <cell r="H822">
            <v>0.48019289999999998</v>
          </cell>
          <cell r="I822">
            <v>2.56641421</v>
          </cell>
          <cell r="J822">
            <v>43860</v>
          </cell>
          <cell r="K822">
            <v>0.48019289999999998</v>
          </cell>
          <cell r="L822">
            <v>2.56641421</v>
          </cell>
          <cell r="M822">
            <v>43860</v>
          </cell>
          <cell r="N822" t="str">
            <v>нд</v>
          </cell>
          <cell r="O822">
            <v>2.4615623800000002</v>
          </cell>
          <cell r="P822">
            <v>2.6460400000000002</v>
          </cell>
          <cell r="Q822">
            <v>3.0463300000000002</v>
          </cell>
          <cell r="R822">
            <v>2.6460400000000002</v>
          </cell>
          <cell r="S822">
            <v>2.6874500000000001</v>
          </cell>
          <cell r="T822">
            <v>2.5177941100000001</v>
          </cell>
          <cell r="U822">
            <v>2.4726795400000001</v>
          </cell>
          <cell r="V822">
            <v>0</v>
          </cell>
          <cell r="W822">
            <v>0</v>
          </cell>
          <cell r="X822">
            <v>1.1117159999999999E-2</v>
          </cell>
          <cell r="Y822">
            <v>0</v>
          </cell>
          <cell r="Z822">
            <v>0</v>
          </cell>
          <cell r="AA822">
            <v>0</v>
          </cell>
          <cell r="AB822">
            <v>0</v>
          </cell>
          <cell r="AC822">
            <v>0</v>
          </cell>
          <cell r="AD822">
            <v>1.1117159999999999E-2</v>
          </cell>
          <cell r="AE822">
            <v>0</v>
          </cell>
          <cell r="AF822">
            <v>0</v>
          </cell>
          <cell r="AG822">
            <v>1.1117159999999999E-2</v>
          </cell>
          <cell r="AH822">
            <v>0</v>
          </cell>
          <cell r="AI822">
            <v>0</v>
          </cell>
          <cell r="AJ822">
            <v>0</v>
          </cell>
          <cell r="AK822">
            <v>0</v>
          </cell>
          <cell r="AL822">
            <v>0</v>
          </cell>
          <cell r="AM822">
            <v>0</v>
          </cell>
          <cell r="AN822">
            <v>0</v>
          </cell>
        </row>
        <row r="823">
          <cell r="C823" t="str">
            <v>I_329.1.2_КуЭ</v>
          </cell>
          <cell r="D823" t="str">
            <v>З</v>
          </cell>
          <cell r="E823">
            <v>2019</v>
          </cell>
          <cell r="F823">
            <v>2020</v>
          </cell>
          <cell r="G823">
            <v>2021</v>
          </cell>
          <cell r="H823">
            <v>0.48167335</v>
          </cell>
          <cell r="I823">
            <v>2.57421407</v>
          </cell>
          <cell r="J823">
            <v>43860</v>
          </cell>
          <cell r="K823">
            <v>0.48167335</v>
          </cell>
          <cell r="L823">
            <v>2.57421407</v>
          </cell>
          <cell r="M823">
            <v>43860</v>
          </cell>
          <cell r="N823" t="str">
            <v>нд</v>
          </cell>
          <cell r="O823">
            <v>1.9953132700000002</v>
          </cell>
          <cell r="P823">
            <v>2.64818</v>
          </cell>
          <cell r="Q823">
            <v>3.0487899999999999</v>
          </cell>
          <cell r="R823">
            <v>2.64818</v>
          </cell>
          <cell r="S823">
            <v>2.7947299999999999</v>
          </cell>
          <cell r="T823">
            <v>2.5254422299999999</v>
          </cell>
          <cell r="U823">
            <v>2.00643043</v>
          </cell>
          <cell r="V823">
            <v>0</v>
          </cell>
          <cell r="W823">
            <v>0</v>
          </cell>
          <cell r="X823">
            <v>1.1117159999999999E-2</v>
          </cell>
          <cell r="Y823">
            <v>0</v>
          </cell>
          <cell r="Z823">
            <v>0</v>
          </cell>
          <cell r="AA823">
            <v>0</v>
          </cell>
          <cell r="AB823">
            <v>0</v>
          </cell>
          <cell r="AC823">
            <v>0</v>
          </cell>
          <cell r="AD823">
            <v>1.1117159999999999E-2</v>
          </cell>
          <cell r="AE823">
            <v>0</v>
          </cell>
          <cell r="AF823">
            <v>0</v>
          </cell>
          <cell r="AG823">
            <v>1.1117159999999999E-2</v>
          </cell>
          <cell r="AH823">
            <v>0</v>
          </cell>
          <cell r="AI823">
            <v>0</v>
          </cell>
          <cell r="AJ823">
            <v>0</v>
          </cell>
          <cell r="AK823">
            <v>0</v>
          </cell>
          <cell r="AL823">
            <v>0</v>
          </cell>
          <cell r="AM823">
            <v>0</v>
          </cell>
          <cell r="AN823">
            <v>0</v>
          </cell>
        </row>
        <row r="824">
          <cell r="C824" t="str">
            <v>I_22.11_ГАЭС</v>
          </cell>
          <cell r="D824" t="str">
            <v>Н</v>
          </cell>
          <cell r="E824">
            <v>2020</v>
          </cell>
          <cell r="F824">
            <v>2022</v>
          </cell>
          <cell r="G824">
            <v>2021</v>
          </cell>
          <cell r="H824">
            <v>0.47680478999999998</v>
          </cell>
          <cell r="I824">
            <v>2.9688546699999998</v>
          </cell>
          <cell r="J824">
            <v>43831</v>
          </cell>
          <cell r="K824">
            <v>0.47680478999999998</v>
          </cell>
          <cell r="L824">
            <v>2.9688546699999998</v>
          </cell>
          <cell r="M824">
            <v>43831</v>
          </cell>
          <cell r="N824" t="str">
            <v>нд</v>
          </cell>
          <cell r="O824">
            <v>0.49834972999999999</v>
          </cell>
          <cell r="P824">
            <v>2.6524700000000001</v>
          </cell>
          <cell r="Q824">
            <v>3.0537299999999998</v>
          </cell>
          <cell r="R824">
            <v>2.6524700000000001</v>
          </cell>
          <cell r="S824">
            <v>3.4094000000000002</v>
          </cell>
          <cell r="T824">
            <v>2.8828741999999998</v>
          </cell>
          <cell r="U824">
            <v>2.8828741999999998</v>
          </cell>
          <cell r="V824">
            <v>2.8828741999999998</v>
          </cell>
          <cell r="W824">
            <v>2.8828741999999998</v>
          </cell>
          <cell r="X824">
            <v>2.3845244700000001</v>
          </cell>
          <cell r="Y824">
            <v>0</v>
          </cell>
          <cell r="Z824">
            <v>0</v>
          </cell>
          <cell r="AA824">
            <v>0</v>
          </cell>
          <cell r="AB824">
            <v>0</v>
          </cell>
          <cell r="AC824">
            <v>0</v>
          </cell>
          <cell r="AD824">
            <v>2.3845244700000001</v>
          </cell>
          <cell r="AE824">
            <v>0</v>
          </cell>
          <cell r="AF824">
            <v>0</v>
          </cell>
          <cell r="AG824">
            <v>2.3845244700000001</v>
          </cell>
          <cell r="AH824">
            <v>0</v>
          </cell>
          <cell r="AI824">
            <v>2.8828741999999998</v>
          </cell>
          <cell r="AJ824">
            <v>0</v>
          </cell>
          <cell r="AK824">
            <v>0</v>
          </cell>
          <cell r="AL824">
            <v>2.4023951700000001</v>
          </cell>
          <cell r="AM824">
            <v>0.48047902999999997</v>
          </cell>
          <cell r="AN824">
            <v>0</v>
          </cell>
        </row>
        <row r="825">
          <cell r="C825" t="str">
            <v>I_22.15_ГАЭС</v>
          </cell>
          <cell r="D825" t="str">
            <v>Н</v>
          </cell>
          <cell r="E825">
            <v>2020</v>
          </cell>
          <cell r="F825">
            <v>2022</v>
          </cell>
          <cell r="G825">
            <v>2021</v>
          </cell>
          <cell r="H825">
            <v>0.47680478999999998</v>
          </cell>
          <cell r="I825">
            <v>2.9576772099999999</v>
          </cell>
          <cell r="J825">
            <v>43862</v>
          </cell>
          <cell r="K825">
            <v>0.47680478999999998</v>
          </cell>
          <cell r="L825">
            <v>2.9576772099999999</v>
          </cell>
          <cell r="M825">
            <v>43862</v>
          </cell>
          <cell r="N825" t="str">
            <v>нд</v>
          </cell>
          <cell r="O825">
            <v>0.33996906999999998</v>
          </cell>
          <cell r="P825">
            <v>2.6524700000000001</v>
          </cell>
          <cell r="Q825">
            <v>3.0537299999999998</v>
          </cell>
          <cell r="R825">
            <v>2.6524700000000001</v>
          </cell>
          <cell r="S825">
            <v>3.2257799999999999</v>
          </cell>
          <cell r="T825">
            <v>2.8828741999999998</v>
          </cell>
          <cell r="U825">
            <v>2.8828741999999998</v>
          </cell>
          <cell r="V825">
            <v>1.2977481299999998</v>
          </cell>
          <cell r="W825">
            <v>1.2977481299999998</v>
          </cell>
          <cell r="X825">
            <v>2.5429051299999998</v>
          </cell>
          <cell r="Y825">
            <v>0</v>
          </cell>
          <cell r="Z825">
            <v>0</v>
          </cell>
          <cell r="AA825">
            <v>0</v>
          </cell>
          <cell r="AB825">
            <v>0</v>
          </cell>
          <cell r="AC825">
            <v>0</v>
          </cell>
          <cell r="AD825">
            <v>2.5429051299999998</v>
          </cell>
          <cell r="AE825">
            <v>0</v>
          </cell>
          <cell r="AF825">
            <v>0</v>
          </cell>
          <cell r="AG825">
            <v>2.5429051299999998</v>
          </cell>
          <cell r="AH825">
            <v>0</v>
          </cell>
          <cell r="AI825">
            <v>1.29774813</v>
          </cell>
          <cell r="AJ825">
            <v>0</v>
          </cell>
          <cell r="AK825">
            <v>0</v>
          </cell>
          <cell r="AL825">
            <v>1.0814567799999999</v>
          </cell>
          <cell r="AM825">
            <v>0.21629134999999999</v>
          </cell>
          <cell r="AN825">
            <v>0</v>
          </cell>
        </row>
        <row r="826">
          <cell r="C826" t="str">
            <v>I_22.20_ГАЭС</v>
          </cell>
          <cell r="D826" t="str">
            <v>С</v>
          </cell>
          <cell r="E826">
            <v>2020</v>
          </cell>
          <cell r="F826">
            <v>2020</v>
          </cell>
          <cell r="G826">
            <v>2021</v>
          </cell>
          <cell r="H826">
            <v>0.47680478999999998</v>
          </cell>
          <cell r="I826">
            <v>2.9026497099999999</v>
          </cell>
          <cell r="J826">
            <v>43831</v>
          </cell>
          <cell r="K826">
            <v>0.47680478999999998</v>
          </cell>
          <cell r="L826">
            <v>2.9026497099999999</v>
          </cell>
          <cell r="M826">
            <v>43831</v>
          </cell>
          <cell r="N826" t="str">
            <v>нд</v>
          </cell>
          <cell r="O826">
            <v>0.29545548999999999</v>
          </cell>
          <cell r="P826">
            <v>2.6524700000000001</v>
          </cell>
          <cell r="Q826">
            <v>3.0537299999999998</v>
          </cell>
          <cell r="R826">
            <v>2.6524700000000001</v>
          </cell>
          <cell r="S826">
            <v>3.0754600000000001</v>
          </cell>
          <cell r="T826">
            <v>2.8828741999999998</v>
          </cell>
          <cell r="U826">
            <v>2.8828741999999998</v>
          </cell>
          <cell r="V826">
            <v>0</v>
          </cell>
          <cell r="W826">
            <v>0</v>
          </cell>
          <cell r="X826">
            <v>2.5874187100000001</v>
          </cell>
          <cell r="Y826">
            <v>0</v>
          </cell>
          <cell r="Z826">
            <v>0</v>
          </cell>
          <cell r="AA826">
            <v>0</v>
          </cell>
          <cell r="AB826">
            <v>0</v>
          </cell>
          <cell r="AC826">
            <v>0</v>
          </cell>
          <cell r="AD826">
            <v>2.5874187100000001</v>
          </cell>
          <cell r="AE826">
            <v>0</v>
          </cell>
          <cell r="AF826">
            <v>0</v>
          </cell>
          <cell r="AG826">
            <v>2.5874187100000001</v>
          </cell>
          <cell r="AH826">
            <v>0</v>
          </cell>
          <cell r="AI826">
            <v>0</v>
          </cell>
          <cell r="AJ826">
            <v>0</v>
          </cell>
          <cell r="AK826">
            <v>0</v>
          </cell>
          <cell r="AL826">
            <v>0</v>
          </cell>
          <cell r="AM826">
            <v>0</v>
          </cell>
          <cell r="AN826">
            <v>0</v>
          </cell>
        </row>
        <row r="827">
          <cell r="C827" t="str">
            <v>I_15_КЭ_(г)_(4)</v>
          </cell>
          <cell r="D827" t="str">
            <v>Н</v>
          </cell>
          <cell r="E827">
            <v>2020</v>
          </cell>
          <cell r="F827">
            <v>2020</v>
          </cell>
          <cell r="G827">
            <v>2022</v>
          </cell>
          <cell r="H827" t="str">
            <v>нд</v>
          </cell>
          <cell r="I827" t="str">
            <v>нд</v>
          </cell>
          <cell r="J827" t="str">
            <v>нд</v>
          </cell>
          <cell r="K827" t="str">
            <v>нд</v>
          </cell>
          <cell r="L827" t="str">
            <v>нд</v>
          </cell>
          <cell r="M827" t="str">
            <v>нд</v>
          </cell>
          <cell r="N827" t="str">
            <v>нд</v>
          </cell>
          <cell r="O827">
            <v>7.5503999999999936E-4</v>
          </cell>
          <cell r="P827">
            <v>2.65469</v>
          </cell>
          <cell r="Q827">
            <v>3.0563099999999999</v>
          </cell>
          <cell r="R827">
            <v>2.65469</v>
          </cell>
          <cell r="S827">
            <v>3.0780500000000002</v>
          </cell>
          <cell r="T827">
            <v>0.54911480999999995</v>
          </cell>
          <cell r="U827">
            <v>0.54921755999999999</v>
          </cell>
          <cell r="V827">
            <v>0</v>
          </cell>
          <cell r="W827">
            <v>0</v>
          </cell>
          <cell r="X827">
            <v>0.54846251999999995</v>
          </cell>
          <cell r="Y827">
            <v>0</v>
          </cell>
          <cell r="Z827">
            <v>0</v>
          </cell>
          <cell r="AA827">
            <v>0</v>
          </cell>
          <cell r="AB827">
            <v>0</v>
          </cell>
          <cell r="AC827">
            <v>0</v>
          </cell>
          <cell r="AD827">
            <v>0.54441077000000004</v>
          </cell>
          <cell r="AE827">
            <v>0</v>
          </cell>
          <cell r="AF827">
            <v>0</v>
          </cell>
          <cell r="AG827">
            <v>0.54441077000000004</v>
          </cell>
          <cell r="AH827">
            <v>0</v>
          </cell>
          <cell r="AI827">
            <v>0</v>
          </cell>
          <cell r="AJ827">
            <v>0</v>
          </cell>
          <cell r="AK827">
            <v>0</v>
          </cell>
          <cell r="AL827">
            <v>0</v>
          </cell>
          <cell r="AM827">
            <v>0</v>
          </cell>
          <cell r="AN827">
            <v>4.0517499999999998E-3</v>
          </cell>
        </row>
        <row r="828">
          <cell r="C828" t="str">
            <v>I_326.1.10_КуЭ</v>
          </cell>
          <cell r="D828" t="str">
            <v>З</v>
          </cell>
          <cell r="E828">
            <v>2019</v>
          </cell>
          <cell r="F828">
            <v>2020</v>
          </cell>
          <cell r="G828">
            <v>2021</v>
          </cell>
          <cell r="H828">
            <v>0.48444071999999999</v>
          </cell>
          <cell r="I828">
            <v>2.5912431200000001</v>
          </cell>
          <cell r="J828">
            <v>43860</v>
          </cell>
          <cell r="K828">
            <v>0.48444071999999999</v>
          </cell>
          <cell r="L828">
            <v>2.5912431200000001</v>
          </cell>
          <cell r="M828">
            <v>43860</v>
          </cell>
          <cell r="N828" t="str">
            <v>нд</v>
          </cell>
          <cell r="O828">
            <v>2.3143087799999997</v>
          </cell>
          <cell r="P828">
            <v>2.6554899999999999</v>
          </cell>
          <cell r="Q828">
            <v>3.05721</v>
          </cell>
          <cell r="R828">
            <v>2.6554899999999999</v>
          </cell>
          <cell r="S828">
            <v>2.73231</v>
          </cell>
          <cell r="T828">
            <v>2.5421876999999999</v>
          </cell>
          <cell r="U828">
            <v>2.32635244</v>
          </cell>
          <cell r="V828">
            <v>0</v>
          </cell>
          <cell r="W828">
            <v>0</v>
          </cell>
          <cell r="X828">
            <v>1.2043659999999999E-2</v>
          </cell>
          <cell r="Y828">
            <v>0</v>
          </cell>
          <cell r="Z828">
            <v>0</v>
          </cell>
          <cell r="AA828">
            <v>0</v>
          </cell>
          <cell r="AB828">
            <v>0</v>
          </cell>
          <cell r="AC828">
            <v>0</v>
          </cell>
          <cell r="AD828">
            <v>1.2043659999999999E-2</v>
          </cell>
          <cell r="AE828">
            <v>0</v>
          </cell>
          <cell r="AF828">
            <v>0</v>
          </cell>
          <cell r="AG828">
            <v>1.2043659999999999E-2</v>
          </cell>
          <cell r="AH828">
            <v>0</v>
          </cell>
          <cell r="AI828">
            <v>0</v>
          </cell>
          <cell r="AJ828">
            <v>0</v>
          </cell>
          <cell r="AK828">
            <v>0</v>
          </cell>
          <cell r="AL828">
            <v>0</v>
          </cell>
          <cell r="AM828">
            <v>0</v>
          </cell>
          <cell r="AN828">
            <v>0</v>
          </cell>
        </row>
        <row r="829">
          <cell r="C829" t="str">
            <v>I_63-9_ЧЭ</v>
          </cell>
          <cell r="D829" t="str">
            <v>З</v>
          </cell>
          <cell r="E829">
            <v>2020</v>
          </cell>
          <cell r="F829">
            <v>2021</v>
          </cell>
          <cell r="G829">
            <v>2021</v>
          </cell>
          <cell r="H829" t="str">
            <v>нд</v>
          </cell>
          <cell r="I829" t="str">
            <v>нд</v>
          </cell>
          <cell r="J829" t="str">
            <v>нд</v>
          </cell>
          <cell r="K829">
            <v>0.19885495</v>
          </cell>
          <cell r="L829">
            <v>1.3559018899999999</v>
          </cell>
          <cell r="M829">
            <v>44144</v>
          </cell>
          <cell r="N829" t="str">
            <v>нд</v>
          </cell>
          <cell r="O829">
            <v>0.63443653999999994</v>
          </cell>
          <cell r="P829">
            <v>2.14906</v>
          </cell>
          <cell r="Q829">
            <v>2.5644999999999998</v>
          </cell>
          <cell r="R829">
            <v>2.6607400000000001</v>
          </cell>
          <cell r="S829">
            <v>3.18031</v>
          </cell>
          <cell r="T829">
            <v>1.1696135599999999</v>
          </cell>
          <cell r="U829">
            <v>1.3559018899999999</v>
          </cell>
          <cell r="V829">
            <v>1.1696135599999999</v>
          </cell>
          <cell r="W829">
            <v>1.1696135599999999</v>
          </cell>
          <cell r="X829">
            <v>0.72146535000000001</v>
          </cell>
          <cell r="Y829">
            <v>1.1696135599999999</v>
          </cell>
          <cell r="Z829">
            <v>0</v>
          </cell>
          <cell r="AA829">
            <v>0</v>
          </cell>
          <cell r="AB829">
            <v>1.1696135599999999</v>
          </cell>
          <cell r="AC829">
            <v>0</v>
          </cell>
          <cell r="AD829">
            <v>0.72146535000000001</v>
          </cell>
          <cell r="AE829">
            <v>0</v>
          </cell>
          <cell r="AF829">
            <v>0</v>
          </cell>
          <cell r="AG829">
            <v>0.72146535000000001</v>
          </cell>
          <cell r="AH829">
            <v>0</v>
          </cell>
          <cell r="AI829">
            <v>0</v>
          </cell>
          <cell r="AJ829">
            <v>0</v>
          </cell>
          <cell r="AK829">
            <v>0</v>
          </cell>
          <cell r="AL829">
            <v>0</v>
          </cell>
          <cell r="AM829">
            <v>0</v>
          </cell>
          <cell r="AN829">
            <v>0</v>
          </cell>
        </row>
        <row r="830">
          <cell r="C830" t="str">
            <v>I_22.12_ГАЭС</v>
          </cell>
          <cell r="D830" t="str">
            <v>Н</v>
          </cell>
          <cell r="E830">
            <v>2021</v>
          </cell>
          <cell r="F830">
            <v>2023</v>
          </cell>
          <cell r="G830">
            <v>2023</v>
          </cell>
          <cell r="H830">
            <v>0.47680478999999998</v>
          </cell>
          <cell r="I830">
            <v>2.9904823999999999</v>
          </cell>
          <cell r="J830">
            <v>43862</v>
          </cell>
          <cell r="K830">
            <v>0.47680478999999998</v>
          </cell>
          <cell r="L830">
            <v>2.9904823999999999</v>
          </cell>
          <cell r="M830">
            <v>43862</v>
          </cell>
          <cell r="N830" t="str">
            <v>нд</v>
          </cell>
          <cell r="O830">
            <v>0</v>
          </cell>
          <cell r="P830">
            <v>2.6631200000000002</v>
          </cell>
          <cell r="Q830">
            <v>3.4191199999999999</v>
          </cell>
          <cell r="R830">
            <v>2.6631200000000002</v>
          </cell>
          <cell r="S830">
            <v>3.5418699999999999</v>
          </cell>
          <cell r="T830">
            <v>2.8828741999999998</v>
          </cell>
          <cell r="U830">
            <v>2.8828741999999998</v>
          </cell>
          <cell r="V830">
            <v>2.8828741999999998</v>
          </cell>
          <cell r="W830">
            <v>2.8828741999999998</v>
          </cell>
          <cell r="X830">
            <v>2.8828741999999998</v>
          </cell>
          <cell r="Y830">
            <v>0</v>
          </cell>
          <cell r="Z830">
            <v>0</v>
          </cell>
          <cell r="AA830">
            <v>0</v>
          </cell>
          <cell r="AB830">
            <v>0</v>
          </cell>
          <cell r="AC830">
            <v>0</v>
          </cell>
          <cell r="AD830">
            <v>0.38961016999999998</v>
          </cell>
          <cell r="AE830">
            <v>0</v>
          </cell>
          <cell r="AF830">
            <v>0</v>
          </cell>
          <cell r="AG830">
            <v>0.38961016999999998</v>
          </cell>
          <cell r="AH830">
            <v>0</v>
          </cell>
          <cell r="AI830">
            <v>0</v>
          </cell>
          <cell r="AJ830">
            <v>0</v>
          </cell>
          <cell r="AK830">
            <v>0</v>
          </cell>
          <cell r="AL830">
            <v>0</v>
          </cell>
          <cell r="AM830">
            <v>0</v>
          </cell>
          <cell r="AN830">
            <v>0</v>
          </cell>
        </row>
        <row r="831">
          <cell r="C831" t="str">
            <v>I_22.13_ГАЭС</v>
          </cell>
          <cell r="D831" t="str">
            <v>Н</v>
          </cell>
          <cell r="E831">
            <v>2021</v>
          </cell>
          <cell r="F831">
            <v>2023</v>
          </cell>
          <cell r="G831">
            <v>2023</v>
          </cell>
          <cell r="H831">
            <v>0.47680478999999998</v>
          </cell>
          <cell r="I831">
            <v>2.9302960699999998</v>
          </cell>
          <cell r="J831">
            <v>43862</v>
          </cell>
          <cell r="K831">
            <v>0.47680478999999998</v>
          </cell>
          <cell r="L831">
            <v>2.9302960699999998</v>
          </cell>
          <cell r="M831">
            <v>43862</v>
          </cell>
          <cell r="N831" t="str">
            <v>нд</v>
          </cell>
          <cell r="O831">
            <v>0</v>
          </cell>
          <cell r="P831">
            <v>2.6631200000000002</v>
          </cell>
          <cell r="Q831">
            <v>3.4191199999999999</v>
          </cell>
          <cell r="R831">
            <v>2.6631200000000002</v>
          </cell>
          <cell r="S831">
            <v>3.5418699999999999</v>
          </cell>
          <cell r="T831">
            <v>2.8828741999999998</v>
          </cell>
          <cell r="U831">
            <v>2.8828741999999998</v>
          </cell>
          <cell r="V831">
            <v>2.8828741999999998</v>
          </cell>
          <cell r="W831">
            <v>2.8828741999999998</v>
          </cell>
          <cell r="X831">
            <v>2.8828741999999998</v>
          </cell>
          <cell r="Y831">
            <v>0</v>
          </cell>
          <cell r="Z831">
            <v>0</v>
          </cell>
          <cell r="AA831">
            <v>0</v>
          </cell>
          <cell r="AB831">
            <v>0</v>
          </cell>
          <cell r="AC831">
            <v>0</v>
          </cell>
          <cell r="AD831">
            <v>0.38961015999999998</v>
          </cell>
          <cell r="AE831">
            <v>0</v>
          </cell>
          <cell r="AF831">
            <v>0</v>
          </cell>
          <cell r="AG831">
            <v>0.38961015999999998</v>
          </cell>
          <cell r="AH831">
            <v>0</v>
          </cell>
          <cell r="AI831">
            <v>0</v>
          </cell>
          <cell r="AJ831">
            <v>0</v>
          </cell>
          <cell r="AK831">
            <v>0</v>
          </cell>
          <cell r="AL831">
            <v>0</v>
          </cell>
          <cell r="AM831">
            <v>0</v>
          </cell>
          <cell r="AN831">
            <v>0</v>
          </cell>
        </row>
        <row r="832">
          <cell r="C832" t="str">
            <v>I_22.14_ГАЭС</v>
          </cell>
          <cell r="D832" t="str">
            <v>Н</v>
          </cell>
          <cell r="E832">
            <v>2021</v>
          </cell>
          <cell r="F832">
            <v>2025</v>
          </cell>
          <cell r="G832">
            <v>2025</v>
          </cell>
          <cell r="H832">
            <v>0.47680478999999998</v>
          </cell>
          <cell r="I832">
            <v>2.96468826</v>
          </cell>
          <cell r="J832">
            <v>43862</v>
          </cell>
          <cell r="K832">
            <v>0.47680478999999998</v>
          </cell>
          <cell r="L832">
            <v>2.96468826</v>
          </cell>
          <cell r="M832">
            <v>43862</v>
          </cell>
          <cell r="N832" t="str">
            <v>нд</v>
          </cell>
          <cell r="O832">
            <v>0</v>
          </cell>
          <cell r="P832">
            <v>2.6631200000000002</v>
          </cell>
          <cell r="Q832">
            <v>3.4191199999999999</v>
          </cell>
          <cell r="R832">
            <v>2.6631200000000002</v>
          </cell>
          <cell r="S832">
            <v>3.4775499999999999</v>
          </cell>
          <cell r="T832">
            <v>2.8828741999999998</v>
          </cell>
          <cell r="U832">
            <v>2.8828741999999998</v>
          </cell>
          <cell r="V832">
            <v>2.8828741999999998</v>
          </cell>
          <cell r="W832">
            <v>2.8828741999999998</v>
          </cell>
          <cell r="X832">
            <v>2.8828741999999998</v>
          </cell>
          <cell r="Y832">
            <v>0</v>
          </cell>
          <cell r="Z832">
            <v>0</v>
          </cell>
          <cell r="AA832">
            <v>0</v>
          </cell>
          <cell r="AB832">
            <v>0</v>
          </cell>
          <cell r="AC832">
            <v>0</v>
          </cell>
          <cell r="AD832">
            <v>0.38961015999999998</v>
          </cell>
          <cell r="AE832">
            <v>0</v>
          </cell>
          <cell r="AF832">
            <v>0</v>
          </cell>
          <cell r="AG832">
            <v>0.38961015999999998</v>
          </cell>
          <cell r="AH832">
            <v>0</v>
          </cell>
          <cell r="AI832">
            <v>0</v>
          </cell>
          <cell r="AJ832">
            <v>0</v>
          </cell>
          <cell r="AK832">
            <v>0</v>
          </cell>
          <cell r="AL832">
            <v>0</v>
          </cell>
          <cell r="AM832">
            <v>0</v>
          </cell>
          <cell r="AN832">
            <v>1.57259478</v>
          </cell>
        </row>
        <row r="833">
          <cell r="C833" t="str">
            <v>I_22.16_ГАЭС</v>
          </cell>
          <cell r="D833" t="str">
            <v>Н</v>
          </cell>
          <cell r="E833">
            <v>2023</v>
          </cell>
          <cell r="F833">
            <v>2025</v>
          </cell>
          <cell r="G833">
            <v>2025</v>
          </cell>
          <cell r="H833">
            <v>0.47680478999999998</v>
          </cell>
          <cell r="I833">
            <v>2.9062215400000002</v>
          </cell>
          <cell r="J833">
            <v>43862</v>
          </cell>
          <cell r="K833">
            <v>0.47680478999999998</v>
          </cell>
          <cell r="L833">
            <v>2.9062215400000002</v>
          </cell>
          <cell r="M833">
            <v>43862</v>
          </cell>
          <cell r="N833" t="str">
            <v>нд</v>
          </cell>
          <cell r="O833">
            <v>0</v>
          </cell>
          <cell r="P833">
            <v>2.6631200000000002</v>
          </cell>
          <cell r="Q833">
            <v>3.4191400000000001</v>
          </cell>
          <cell r="R833">
            <v>2.6631200000000002</v>
          </cell>
          <cell r="S833">
            <v>3.5856300000000001</v>
          </cell>
          <cell r="T833">
            <v>2.8828741999999998</v>
          </cell>
          <cell r="U833">
            <v>2.8828741999999998</v>
          </cell>
          <cell r="V833">
            <v>2.8828741999999998</v>
          </cell>
          <cell r="W833">
            <v>2.8828741999999998</v>
          </cell>
          <cell r="X833">
            <v>2.8828741999999998</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row>
        <row r="834">
          <cell r="C834" t="str">
            <v>I_22.17_ГАЭС</v>
          </cell>
          <cell r="D834" t="str">
            <v>Н</v>
          </cell>
          <cell r="E834">
            <v>2023</v>
          </cell>
          <cell r="F834">
            <v>2025</v>
          </cell>
          <cell r="G834">
            <v>2025</v>
          </cell>
          <cell r="H834">
            <v>0.47680478999999998</v>
          </cell>
          <cell r="I834">
            <v>2.9064794799999998</v>
          </cell>
          <cell r="J834">
            <v>43862</v>
          </cell>
          <cell r="K834">
            <v>0.47680478999999998</v>
          </cell>
          <cell r="L834">
            <v>2.9064794799999998</v>
          </cell>
          <cell r="M834">
            <v>43862</v>
          </cell>
          <cell r="N834" t="str">
            <v>нд</v>
          </cell>
          <cell r="O834">
            <v>0</v>
          </cell>
          <cell r="P834">
            <v>2.6631200000000002</v>
          </cell>
          <cell r="Q834">
            <v>3.4191400000000001</v>
          </cell>
          <cell r="R834">
            <v>2.6631200000000002</v>
          </cell>
          <cell r="S834">
            <v>3.5855899999999998</v>
          </cell>
          <cell r="T834">
            <v>2.8828741999999998</v>
          </cell>
          <cell r="U834">
            <v>2.8828741999999998</v>
          </cell>
          <cell r="V834">
            <v>2.8828741999999998</v>
          </cell>
          <cell r="W834">
            <v>2.8828741999999998</v>
          </cell>
          <cell r="X834">
            <v>2.8828741999999998</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row>
        <row r="835">
          <cell r="C835" t="str">
            <v>I_22.19_ГАЭС</v>
          </cell>
          <cell r="D835" t="str">
            <v>Н</v>
          </cell>
          <cell r="E835">
            <v>2021</v>
          </cell>
          <cell r="F835">
            <v>2025</v>
          </cell>
          <cell r="G835">
            <v>2025</v>
          </cell>
          <cell r="H835">
            <v>0.46885803999999998</v>
          </cell>
          <cell r="I835">
            <v>2.90278232</v>
          </cell>
          <cell r="J835">
            <v>43862</v>
          </cell>
          <cell r="K835">
            <v>0.46885803999999998</v>
          </cell>
          <cell r="L835">
            <v>2.90278232</v>
          </cell>
          <cell r="M835">
            <v>43862</v>
          </cell>
          <cell r="N835" t="str">
            <v>нд</v>
          </cell>
          <cell r="O835">
            <v>0</v>
          </cell>
          <cell r="P835">
            <v>2.6631200000000002</v>
          </cell>
          <cell r="Q835">
            <v>3.4191199999999999</v>
          </cell>
          <cell r="R835">
            <v>2.6631200000000002</v>
          </cell>
          <cell r="S835">
            <v>3.84022</v>
          </cell>
          <cell r="T835">
            <v>2.8828741999999998</v>
          </cell>
          <cell r="U835">
            <v>2.8828741999999998</v>
          </cell>
          <cell r="V835">
            <v>2.8828741999999998</v>
          </cell>
          <cell r="W835">
            <v>2.8828741999999998</v>
          </cell>
          <cell r="X835">
            <v>2.8828741999999998</v>
          </cell>
          <cell r="Y835">
            <v>0</v>
          </cell>
          <cell r="Z835">
            <v>0</v>
          </cell>
          <cell r="AA835">
            <v>0</v>
          </cell>
          <cell r="AB835">
            <v>0</v>
          </cell>
          <cell r="AC835">
            <v>0</v>
          </cell>
          <cell r="AD835">
            <v>0.38961015999999998</v>
          </cell>
          <cell r="AE835">
            <v>0</v>
          </cell>
          <cell r="AF835">
            <v>0</v>
          </cell>
          <cell r="AG835">
            <v>0.38961015999999998</v>
          </cell>
          <cell r="AH835">
            <v>0</v>
          </cell>
          <cell r="AI835">
            <v>0</v>
          </cell>
          <cell r="AJ835">
            <v>0</v>
          </cell>
          <cell r="AK835">
            <v>0</v>
          </cell>
          <cell r="AL835">
            <v>0</v>
          </cell>
          <cell r="AM835">
            <v>0</v>
          </cell>
          <cell r="AN835">
            <v>0</v>
          </cell>
        </row>
        <row r="836">
          <cell r="C836" t="str">
            <v>I_327.1.4_КуЭ</v>
          </cell>
          <cell r="D836" t="str">
            <v>З</v>
          </cell>
          <cell r="E836">
            <v>2019</v>
          </cell>
          <cell r="F836">
            <v>2020</v>
          </cell>
          <cell r="G836">
            <v>2021</v>
          </cell>
          <cell r="H836">
            <v>0.47408513000000002</v>
          </cell>
          <cell r="I836">
            <v>2.5325604799999999</v>
          </cell>
          <cell r="J836">
            <v>43860</v>
          </cell>
          <cell r="K836">
            <v>0.47408513000000002</v>
          </cell>
          <cell r="L836">
            <v>2.5325604799999999</v>
          </cell>
          <cell r="M836">
            <v>43860</v>
          </cell>
          <cell r="N836" t="str">
            <v>нд</v>
          </cell>
          <cell r="O836">
            <v>2.4025673899999997</v>
          </cell>
          <cell r="P836">
            <v>2.6653699999999998</v>
          </cell>
          <cell r="Q836">
            <v>3.0685799999999999</v>
          </cell>
          <cell r="R836">
            <v>2.6653699999999998</v>
          </cell>
          <cell r="S836">
            <v>2.7243300000000001</v>
          </cell>
          <cell r="T836">
            <v>2.4845660500000002</v>
          </cell>
          <cell r="U836">
            <v>2.4130537699999999</v>
          </cell>
          <cell r="V836">
            <v>0</v>
          </cell>
          <cell r="W836">
            <v>0</v>
          </cell>
          <cell r="X836">
            <v>1.048638E-2</v>
          </cell>
          <cell r="Y836">
            <v>0</v>
          </cell>
          <cell r="Z836">
            <v>0</v>
          </cell>
          <cell r="AA836">
            <v>0</v>
          </cell>
          <cell r="AB836">
            <v>0</v>
          </cell>
          <cell r="AC836">
            <v>0</v>
          </cell>
          <cell r="AD836">
            <v>1.048638E-2</v>
          </cell>
          <cell r="AE836">
            <v>0</v>
          </cell>
          <cell r="AF836">
            <v>0</v>
          </cell>
          <cell r="AG836">
            <v>1.048638E-2</v>
          </cell>
          <cell r="AH836">
            <v>0</v>
          </cell>
          <cell r="AI836">
            <v>0</v>
          </cell>
          <cell r="AJ836">
            <v>0</v>
          </cell>
          <cell r="AK836">
            <v>0</v>
          </cell>
          <cell r="AL836">
            <v>0</v>
          </cell>
          <cell r="AM836">
            <v>0</v>
          </cell>
          <cell r="AN836">
            <v>0</v>
          </cell>
        </row>
        <row r="837">
          <cell r="C837" t="str">
            <v>I_116м2_АЭ</v>
          </cell>
          <cell r="D837" t="str">
            <v>И</v>
          </cell>
          <cell r="E837">
            <v>2017</v>
          </cell>
          <cell r="F837">
            <v>2026</v>
          </cell>
          <cell r="G837">
            <v>2022</v>
          </cell>
          <cell r="H837" t="str">
            <v>нд</v>
          </cell>
          <cell r="I837" t="str">
            <v>нд</v>
          </cell>
          <cell r="J837" t="str">
            <v>нд</v>
          </cell>
          <cell r="K837" t="str">
            <v>нд</v>
          </cell>
          <cell r="L837" t="str">
            <v>нд</v>
          </cell>
          <cell r="M837" t="str">
            <v>нд</v>
          </cell>
          <cell r="N837" t="str">
            <v>нд</v>
          </cell>
          <cell r="O837">
            <v>0.53604000000000007</v>
          </cell>
          <cell r="P837">
            <v>2.6667800000000002</v>
          </cell>
          <cell r="Q837">
            <v>2.89161</v>
          </cell>
          <cell r="R837">
            <v>2.6667800000000002</v>
          </cell>
          <cell r="S837">
            <v>3.1688700000000001</v>
          </cell>
          <cell r="T837">
            <v>1.4125423699999999</v>
          </cell>
          <cell r="U837">
            <v>1.3809423700000001</v>
          </cell>
          <cell r="V837">
            <v>0.87650236999999998</v>
          </cell>
          <cell r="W837">
            <v>0.87650236999999998</v>
          </cell>
          <cell r="X837">
            <v>0.84490237000000001</v>
          </cell>
          <cell r="Y837">
            <v>0</v>
          </cell>
          <cell r="Z837">
            <v>0</v>
          </cell>
          <cell r="AA837">
            <v>0</v>
          </cell>
          <cell r="AB837">
            <v>0</v>
          </cell>
          <cell r="AC837">
            <v>0</v>
          </cell>
          <cell r="AD837">
            <v>0.49285972</v>
          </cell>
          <cell r="AE837">
            <v>0</v>
          </cell>
          <cell r="AF837">
            <v>0</v>
          </cell>
          <cell r="AG837">
            <v>0.49285972</v>
          </cell>
          <cell r="AH837">
            <v>0</v>
          </cell>
          <cell r="AI837">
            <v>0</v>
          </cell>
          <cell r="AJ837">
            <v>0</v>
          </cell>
          <cell r="AK837">
            <v>0</v>
          </cell>
          <cell r="AL837">
            <v>0</v>
          </cell>
          <cell r="AM837">
            <v>0</v>
          </cell>
          <cell r="AN837">
            <v>0.35204265000000001</v>
          </cell>
        </row>
        <row r="838">
          <cell r="C838" t="str">
            <v>I_324.1.1_КуЭ</v>
          </cell>
          <cell r="D838" t="str">
            <v>З</v>
          </cell>
          <cell r="E838">
            <v>2019</v>
          </cell>
          <cell r="F838">
            <v>2020</v>
          </cell>
          <cell r="G838">
            <v>2021</v>
          </cell>
          <cell r="H838">
            <v>0.53826832000000002</v>
          </cell>
          <cell r="I838">
            <v>2.88038836</v>
          </cell>
          <cell r="J838">
            <v>43860</v>
          </cell>
          <cell r="K838">
            <v>0.53826832000000002</v>
          </cell>
          <cell r="L838">
            <v>2.88038836</v>
          </cell>
          <cell r="M838">
            <v>43860</v>
          </cell>
          <cell r="N838" t="str">
            <v>нд</v>
          </cell>
          <cell r="O838">
            <v>2.2046832399999996</v>
          </cell>
          <cell r="P838">
            <v>2.6678000000000002</v>
          </cell>
          <cell r="Q838">
            <v>3.07138</v>
          </cell>
          <cell r="R838">
            <v>2.6678000000000002</v>
          </cell>
          <cell r="S838">
            <v>2.7718500000000001</v>
          </cell>
          <cell r="T838">
            <v>2.8258174</v>
          </cell>
          <cell r="U838">
            <v>2.2182320299999998</v>
          </cell>
          <cell r="V838">
            <v>0</v>
          </cell>
          <cell r="W838">
            <v>0</v>
          </cell>
          <cell r="X838">
            <v>1.354879E-2</v>
          </cell>
          <cell r="Y838">
            <v>0</v>
          </cell>
          <cell r="Z838">
            <v>0</v>
          </cell>
          <cell r="AA838">
            <v>0</v>
          </cell>
          <cell r="AB838">
            <v>0</v>
          </cell>
          <cell r="AC838">
            <v>0</v>
          </cell>
          <cell r="AD838">
            <v>1.354879E-2</v>
          </cell>
          <cell r="AE838">
            <v>0</v>
          </cell>
          <cell r="AF838">
            <v>0</v>
          </cell>
          <cell r="AG838">
            <v>1.354879E-2</v>
          </cell>
          <cell r="AH838">
            <v>0</v>
          </cell>
          <cell r="AI838">
            <v>0</v>
          </cell>
          <cell r="AJ838">
            <v>0</v>
          </cell>
          <cell r="AK838">
            <v>0</v>
          </cell>
          <cell r="AL838">
            <v>0</v>
          </cell>
          <cell r="AM838">
            <v>0</v>
          </cell>
          <cell r="AN838">
            <v>0</v>
          </cell>
        </row>
        <row r="839">
          <cell r="C839" t="str">
            <v>I_339.1.1_КуЭ</v>
          </cell>
          <cell r="D839" t="str">
            <v>З</v>
          </cell>
          <cell r="E839">
            <v>2019</v>
          </cell>
          <cell r="F839">
            <v>2020</v>
          </cell>
          <cell r="G839">
            <v>2021</v>
          </cell>
          <cell r="H839">
            <v>0.58080823000000004</v>
          </cell>
          <cell r="I839">
            <v>3.1101319699999999</v>
          </cell>
          <cell r="J839">
            <v>43860</v>
          </cell>
          <cell r="K839">
            <v>0.58080823000000004</v>
          </cell>
          <cell r="L839">
            <v>3.1101319699999999</v>
          </cell>
          <cell r="M839">
            <v>43860</v>
          </cell>
          <cell r="N839" t="str">
            <v>нд</v>
          </cell>
          <cell r="O839">
            <v>2.8950333599999998</v>
          </cell>
          <cell r="P839">
            <v>2.6679499999999998</v>
          </cell>
          <cell r="Q839">
            <v>3.0715499999999998</v>
          </cell>
          <cell r="R839">
            <v>2.6679499999999998</v>
          </cell>
          <cell r="S839">
            <v>3.0943000000000001</v>
          </cell>
          <cell r="T839">
            <v>3.0512019800000001</v>
          </cell>
          <cell r="U839">
            <v>2.9100757599999998</v>
          </cell>
          <cell r="V839">
            <v>0</v>
          </cell>
          <cell r="W839">
            <v>0</v>
          </cell>
          <cell r="X839">
            <v>1.5042399999999999E-2</v>
          </cell>
          <cell r="Y839">
            <v>0</v>
          </cell>
          <cell r="Z839">
            <v>0</v>
          </cell>
          <cell r="AA839">
            <v>0</v>
          </cell>
          <cell r="AB839">
            <v>0</v>
          </cell>
          <cell r="AC839">
            <v>0</v>
          </cell>
          <cell r="AD839">
            <v>1.5042399999999999E-2</v>
          </cell>
          <cell r="AE839">
            <v>0</v>
          </cell>
          <cell r="AF839">
            <v>0</v>
          </cell>
          <cell r="AG839">
            <v>1.5042399999999999E-2</v>
          </cell>
          <cell r="AH839">
            <v>0</v>
          </cell>
          <cell r="AI839">
            <v>0</v>
          </cell>
          <cell r="AJ839">
            <v>0</v>
          </cell>
          <cell r="AK839">
            <v>0</v>
          </cell>
          <cell r="AL839">
            <v>0</v>
          </cell>
          <cell r="AM839">
            <v>0</v>
          </cell>
          <cell r="AN839">
            <v>0</v>
          </cell>
        </row>
        <row r="840">
          <cell r="C840" t="str">
            <v>I_333.1.4_КуЭ</v>
          </cell>
          <cell r="D840" t="str">
            <v>И</v>
          </cell>
          <cell r="E840">
            <v>2020</v>
          </cell>
          <cell r="F840">
            <v>2021</v>
          </cell>
          <cell r="G840">
            <v>2021</v>
          </cell>
          <cell r="H840" t="str">
            <v>нд</v>
          </cell>
          <cell r="I840" t="str">
            <v>нд</v>
          </cell>
          <cell r="J840" t="str">
            <v>нд</v>
          </cell>
          <cell r="K840">
            <v>0.41804241999999997</v>
          </cell>
          <cell r="L840">
            <v>2.5447222200000001</v>
          </cell>
          <cell r="M840">
            <v>44210</v>
          </cell>
          <cell r="N840" t="str">
            <v>нд</v>
          </cell>
          <cell r="O840">
            <v>1.6258079999999998E-2</v>
          </cell>
          <cell r="P840">
            <v>2.6758199999999999</v>
          </cell>
          <cell r="Q840">
            <v>3.1930900000000002</v>
          </cell>
          <cell r="R840">
            <v>2.6758199999999999</v>
          </cell>
          <cell r="S840">
            <v>3.2736499999999999</v>
          </cell>
          <cell r="T840">
            <v>2.0816949199999999</v>
          </cell>
          <cell r="U840">
            <v>2.6745030500000002</v>
          </cell>
          <cell r="V840">
            <v>2.0816949199999999</v>
          </cell>
          <cell r="W840">
            <v>2.0816949199999999</v>
          </cell>
          <cell r="X840">
            <v>2.6582449700000002</v>
          </cell>
          <cell r="Y840">
            <v>2.0816949199999999</v>
          </cell>
          <cell r="Z840">
            <v>0</v>
          </cell>
          <cell r="AA840">
            <v>0</v>
          </cell>
          <cell r="AB840">
            <v>2.0816949199999999</v>
          </cell>
          <cell r="AC840">
            <v>0</v>
          </cell>
          <cell r="AD840">
            <v>2.6582449700000002</v>
          </cell>
          <cell r="AE840">
            <v>0</v>
          </cell>
          <cell r="AF840">
            <v>0</v>
          </cell>
          <cell r="AG840">
            <v>2.6582449700000002</v>
          </cell>
          <cell r="AH840">
            <v>0</v>
          </cell>
          <cell r="AI840">
            <v>0</v>
          </cell>
          <cell r="AJ840">
            <v>0</v>
          </cell>
          <cell r="AK840">
            <v>0</v>
          </cell>
          <cell r="AL840">
            <v>0</v>
          </cell>
          <cell r="AM840">
            <v>0</v>
          </cell>
          <cell r="AN840">
            <v>0</v>
          </cell>
        </row>
        <row r="841">
          <cell r="C841" t="str">
            <v>I_330.1.1_КуЭ</v>
          </cell>
          <cell r="D841" t="str">
            <v>З</v>
          </cell>
          <cell r="E841">
            <v>2020</v>
          </cell>
          <cell r="F841">
            <v>2020</v>
          </cell>
          <cell r="G841">
            <v>2021</v>
          </cell>
          <cell r="H841">
            <v>0.48680087999999999</v>
          </cell>
          <cell r="I841">
            <v>2.6016210200000001</v>
          </cell>
          <cell r="J841">
            <v>43860</v>
          </cell>
          <cell r="K841">
            <v>0.48680087999999999</v>
          </cell>
          <cell r="L841">
            <v>2.6016210200000001</v>
          </cell>
          <cell r="M841">
            <v>43860</v>
          </cell>
          <cell r="N841" t="str">
            <v>нд</v>
          </cell>
          <cell r="O841">
            <v>1.6229486800000004</v>
          </cell>
          <cell r="P841">
            <v>2.68872</v>
          </cell>
          <cell r="Q841">
            <v>3.0954700000000002</v>
          </cell>
          <cell r="R841">
            <v>2.68872</v>
          </cell>
          <cell r="S841">
            <v>2.9285800000000002</v>
          </cell>
          <cell r="T841">
            <v>2.5523238899999998</v>
          </cell>
          <cell r="U841">
            <v>1.63426118</v>
          </cell>
          <cell r="V841">
            <v>0</v>
          </cell>
          <cell r="W841">
            <v>0</v>
          </cell>
          <cell r="X841">
            <v>1.13125E-2</v>
          </cell>
          <cell r="Y841">
            <v>0</v>
          </cell>
          <cell r="Z841">
            <v>0</v>
          </cell>
          <cell r="AA841">
            <v>0</v>
          </cell>
          <cell r="AB841">
            <v>0</v>
          </cell>
          <cell r="AC841">
            <v>0</v>
          </cell>
          <cell r="AD841">
            <v>1.13125E-2</v>
          </cell>
          <cell r="AE841">
            <v>0</v>
          </cell>
          <cell r="AF841">
            <v>0</v>
          </cell>
          <cell r="AG841">
            <v>1.13125E-2</v>
          </cell>
          <cell r="AH841">
            <v>0</v>
          </cell>
          <cell r="AI841">
            <v>0</v>
          </cell>
          <cell r="AJ841">
            <v>0</v>
          </cell>
          <cell r="AK841">
            <v>0</v>
          </cell>
          <cell r="AL841">
            <v>0</v>
          </cell>
          <cell r="AM841">
            <v>0</v>
          </cell>
          <cell r="AN841">
            <v>0</v>
          </cell>
        </row>
        <row r="842">
          <cell r="C842" t="str">
            <v>I_333.1.3_КуЭ</v>
          </cell>
          <cell r="D842" t="str">
            <v>З</v>
          </cell>
          <cell r="E842">
            <v>2019</v>
          </cell>
          <cell r="F842">
            <v>2020</v>
          </cell>
          <cell r="G842">
            <v>2021</v>
          </cell>
          <cell r="H842">
            <v>0.47992317000000001</v>
          </cell>
          <cell r="I842">
            <v>2.56473146</v>
          </cell>
          <cell r="J842">
            <v>43860</v>
          </cell>
          <cell r="K842">
            <v>0.47992317000000001</v>
          </cell>
          <cell r="L842">
            <v>2.56473146</v>
          </cell>
          <cell r="M842">
            <v>43860</v>
          </cell>
          <cell r="N842" t="str">
            <v>нд</v>
          </cell>
          <cell r="O842">
            <v>2.1325753299999999</v>
          </cell>
          <cell r="P842">
            <v>2.68872</v>
          </cell>
          <cell r="Q842">
            <v>3.0954700000000002</v>
          </cell>
          <cell r="R842">
            <v>2.68872</v>
          </cell>
          <cell r="S842">
            <v>2.8140299999999998</v>
          </cell>
          <cell r="T842">
            <v>2.5161389700000001</v>
          </cell>
          <cell r="U842">
            <v>2.1436302299999999</v>
          </cell>
          <cell r="V842">
            <v>0</v>
          </cell>
          <cell r="W842">
            <v>0</v>
          </cell>
          <cell r="X842">
            <v>1.1054899999999999E-2</v>
          </cell>
          <cell r="Y842">
            <v>0</v>
          </cell>
          <cell r="Z842">
            <v>0</v>
          </cell>
          <cell r="AA842">
            <v>0</v>
          </cell>
          <cell r="AB842">
            <v>0</v>
          </cell>
          <cell r="AC842">
            <v>0</v>
          </cell>
          <cell r="AD842">
            <v>1.1054899999999999E-2</v>
          </cell>
          <cell r="AE842">
            <v>0</v>
          </cell>
          <cell r="AF842">
            <v>0</v>
          </cell>
          <cell r="AG842">
            <v>1.1054899999999999E-2</v>
          </cell>
          <cell r="AH842">
            <v>0</v>
          </cell>
          <cell r="AI842">
            <v>0</v>
          </cell>
          <cell r="AJ842">
            <v>0</v>
          </cell>
          <cell r="AK842">
            <v>0</v>
          </cell>
          <cell r="AL842">
            <v>0</v>
          </cell>
          <cell r="AM842">
            <v>0</v>
          </cell>
          <cell r="AN842">
            <v>0</v>
          </cell>
        </row>
        <row r="843">
          <cell r="C843" t="str">
            <v>F_32-5_ЧЭ</v>
          </cell>
          <cell r="D843" t="str">
            <v>Н</v>
          </cell>
          <cell r="E843">
            <v>2023</v>
          </cell>
          <cell r="F843">
            <v>2023</v>
          </cell>
          <cell r="G843">
            <v>2023</v>
          </cell>
          <cell r="H843" t="str">
            <v>нд</v>
          </cell>
          <cell r="I843" t="str">
            <v>нд</v>
          </cell>
          <cell r="J843" t="str">
            <v>нд</v>
          </cell>
          <cell r="K843" t="str">
            <v>нд</v>
          </cell>
          <cell r="L843" t="str">
            <v>нд</v>
          </cell>
          <cell r="M843" t="str">
            <v>нд</v>
          </cell>
          <cell r="N843" t="str">
            <v>нд</v>
          </cell>
          <cell r="O843">
            <v>0</v>
          </cell>
          <cell r="P843">
            <v>2.7031700000000001</v>
          </cell>
          <cell r="Q843">
            <v>3.2913199999999998</v>
          </cell>
          <cell r="R843">
            <v>2.7031700000000001</v>
          </cell>
          <cell r="S843">
            <v>3.6395499999999998</v>
          </cell>
          <cell r="T843">
            <v>1.3843351100000001</v>
          </cell>
          <cell r="U843">
            <v>1.3843351100000001</v>
          </cell>
          <cell r="V843">
            <v>1.3843351100000001</v>
          </cell>
          <cell r="W843">
            <v>1.3843351100000001</v>
          </cell>
          <cell r="X843">
            <v>1.3843351100000001</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row>
        <row r="844">
          <cell r="C844" t="str">
            <v>I_327.1.2_КуЭ</v>
          </cell>
          <cell r="D844" t="str">
            <v>З</v>
          </cell>
          <cell r="E844">
            <v>2019</v>
          </cell>
          <cell r="F844">
            <v>2020</v>
          </cell>
          <cell r="G844">
            <v>2021</v>
          </cell>
          <cell r="H844">
            <v>0.49377257000000002</v>
          </cell>
          <cell r="I844">
            <v>2.63872902</v>
          </cell>
          <cell r="J844">
            <v>43860</v>
          </cell>
          <cell r="K844">
            <v>0.49377257000000002</v>
          </cell>
          <cell r="L844">
            <v>2.63872902</v>
          </cell>
          <cell r="M844">
            <v>43860</v>
          </cell>
          <cell r="N844" t="str">
            <v>нд</v>
          </cell>
          <cell r="O844">
            <v>2.4539935700000002</v>
          </cell>
          <cell r="P844">
            <v>2.70404</v>
          </cell>
          <cell r="Q844">
            <v>3.1131000000000002</v>
          </cell>
          <cell r="R844">
            <v>2.70404</v>
          </cell>
          <cell r="S844">
            <v>2.7603300000000002</v>
          </cell>
          <cell r="T844">
            <v>2.63872902</v>
          </cell>
          <cell r="U844">
            <v>2.46544652</v>
          </cell>
          <cell r="V844">
            <v>0</v>
          </cell>
          <cell r="W844">
            <v>0</v>
          </cell>
          <cell r="X844">
            <v>1.145295E-2</v>
          </cell>
          <cell r="Y844">
            <v>0</v>
          </cell>
          <cell r="Z844">
            <v>0</v>
          </cell>
          <cell r="AA844">
            <v>0</v>
          </cell>
          <cell r="AB844">
            <v>0</v>
          </cell>
          <cell r="AC844">
            <v>0</v>
          </cell>
          <cell r="AD844">
            <v>1.145295E-2</v>
          </cell>
          <cell r="AE844">
            <v>0</v>
          </cell>
          <cell r="AF844">
            <v>0</v>
          </cell>
          <cell r="AG844">
            <v>1.145295E-2</v>
          </cell>
          <cell r="AH844">
            <v>0</v>
          </cell>
          <cell r="AI844">
            <v>0</v>
          </cell>
          <cell r="AJ844">
            <v>0</v>
          </cell>
          <cell r="AK844">
            <v>0</v>
          </cell>
          <cell r="AL844">
            <v>0</v>
          </cell>
          <cell r="AM844">
            <v>0</v>
          </cell>
          <cell r="AN844">
            <v>0</v>
          </cell>
        </row>
        <row r="845">
          <cell r="C845" t="str">
            <v>J_456_КуЭ</v>
          </cell>
          <cell r="D845" t="str">
            <v>И</v>
          </cell>
          <cell r="E845">
            <v>2020</v>
          </cell>
          <cell r="F845">
            <v>2020</v>
          </cell>
          <cell r="G845">
            <v>2021</v>
          </cell>
          <cell r="H845" t="str">
            <v>нд</v>
          </cell>
          <cell r="I845" t="str">
            <v>нд</v>
          </cell>
          <cell r="J845" t="str">
            <v>нд</v>
          </cell>
          <cell r="K845" t="str">
            <v>нд</v>
          </cell>
          <cell r="L845" t="str">
            <v>нд</v>
          </cell>
          <cell r="M845" t="str">
            <v>нд</v>
          </cell>
          <cell r="N845" t="str">
            <v>нд</v>
          </cell>
          <cell r="O845">
            <v>4.0074170000000006E-2</v>
          </cell>
          <cell r="P845">
            <v>2.7572899999999998</v>
          </cell>
          <cell r="Q845">
            <v>3.17441</v>
          </cell>
          <cell r="R845">
            <v>2.7572899999999998</v>
          </cell>
          <cell r="S845">
            <v>3.1905899999999998</v>
          </cell>
          <cell r="T845">
            <v>2.4340000000000002</v>
          </cell>
          <cell r="U845">
            <v>2.4340000000000002</v>
          </cell>
          <cell r="V845">
            <v>0</v>
          </cell>
          <cell r="W845">
            <v>0</v>
          </cell>
          <cell r="X845">
            <v>2.3939258300000001</v>
          </cell>
          <cell r="Y845">
            <v>0</v>
          </cell>
          <cell r="Z845">
            <v>0</v>
          </cell>
          <cell r="AA845">
            <v>0</v>
          </cell>
          <cell r="AB845">
            <v>0</v>
          </cell>
          <cell r="AC845">
            <v>0</v>
          </cell>
          <cell r="AD845">
            <v>2.3939258300000001</v>
          </cell>
          <cell r="AE845">
            <v>0</v>
          </cell>
          <cell r="AF845">
            <v>0</v>
          </cell>
          <cell r="AG845">
            <v>2.3939258300000001</v>
          </cell>
          <cell r="AH845">
            <v>0</v>
          </cell>
          <cell r="AI845">
            <v>0</v>
          </cell>
          <cell r="AJ845">
            <v>0</v>
          </cell>
          <cell r="AK845">
            <v>0</v>
          </cell>
          <cell r="AL845">
            <v>0</v>
          </cell>
          <cell r="AM845">
            <v>0</v>
          </cell>
          <cell r="AN845">
            <v>0</v>
          </cell>
        </row>
        <row r="846">
          <cell r="C846" t="str">
            <v>J_71_ХЭ_12</v>
          </cell>
          <cell r="D846" t="str">
            <v>И</v>
          </cell>
          <cell r="E846">
            <v>2018</v>
          </cell>
          <cell r="F846">
            <v>2021</v>
          </cell>
          <cell r="G846">
            <v>2021</v>
          </cell>
          <cell r="H846" t="str">
            <v>нд</v>
          </cell>
          <cell r="I846" t="str">
            <v>нд</v>
          </cell>
          <cell r="J846" t="str">
            <v>нд</v>
          </cell>
          <cell r="K846" t="str">
            <v>нд</v>
          </cell>
          <cell r="L846" t="str">
            <v>нд</v>
          </cell>
          <cell r="M846" t="str">
            <v>нд</v>
          </cell>
          <cell r="N846" t="str">
            <v>нд</v>
          </cell>
          <cell r="O846">
            <v>5.2999999999999999E-2</v>
          </cell>
          <cell r="P846">
            <v>2.7896399999999999</v>
          </cell>
          <cell r="Q846">
            <v>3.3099799999999999</v>
          </cell>
          <cell r="R846">
            <v>2.7896399999999999</v>
          </cell>
          <cell r="S846">
            <v>3.4047900000000002</v>
          </cell>
          <cell r="T846">
            <v>1.3037177</v>
          </cell>
          <cell r="U846">
            <v>1.3037177</v>
          </cell>
          <cell r="V846">
            <v>1.2507177</v>
          </cell>
          <cell r="W846">
            <v>1.2507177</v>
          </cell>
          <cell r="X846">
            <v>1.2507177</v>
          </cell>
          <cell r="Y846">
            <v>1.2507177</v>
          </cell>
          <cell r="Z846">
            <v>0</v>
          </cell>
          <cell r="AA846">
            <v>0</v>
          </cell>
          <cell r="AB846">
            <v>1.2507177</v>
          </cell>
          <cell r="AC846">
            <v>0</v>
          </cell>
          <cell r="AD846">
            <v>1.2507177</v>
          </cell>
          <cell r="AE846">
            <v>0</v>
          </cell>
          <cell r="AF846">
            <v>0</v>
          </cell>
          <cell r="AG846">
            <v>1.2507177</v>
          </cell>
          <cell r="AH846">
            <v>0</v>
          </cell>
          <cell r="AI846">
            <v>0</v>
          </cell>
          <cell r="AJ846">
            <v>0</v>
          </cell>
          <cell r="AK846">
            <v>0</v>
          </cell>
          <cell r="AL846">
            <v>0</v>
          </cell>
          <cell r="AM846">
            <v>0</v>
          </cell>
          <cell r="AN846">
            <v>0</v>
          </cell>
        </row>
        <row r="847">
          <cell r="C847" t="str">
            <v>K_61д1.50_АЭ</v>
          </cell>
          <cell r="D847" t="str">
            <v>Н</v>
          </cell>
          <cell r="E847">
            <v>2021</v>
          </cell>
          <cell r="F847">
            <v>2023</v>
          </cell>
          <cell r="G847">
            <v>2023</v>
          </cell>
          <cell r="H847" t="str">
            <v>нд</v>
          </cell>
          <cell r="I847" t="str">
            <v>нд</v>
          </cell>
          <cell r="J847" t="str">
            <v>нд</v>
          </cell>
          <cell r="K847" t="str">
            <v>нд</v>
          </cell>
          <cell r="L847" t="str">
            <v>нд</v>
          </cell>
          <cell r="M847" t="str">
            <v>нд</v>
          </cell>
          <cell r="N847" t="str">
            <v>нд</v>
          </cell>
          <cell r="O847">
            <v>0</v>
          </cell>
          <cell r="P847">
            <v>2.79034</v>
          </cell>
          <cell r="Q847">
            <v>3.4529399999999999</v>
          </cell>
          <cell r="R847">
            <v>2.79034</v>
          </cell>
          <cell r="S847">
            <v>3.7338499999999999</v>
          </cell>
          <cell r="T847">
            <v>1.76</v>
          </cell>
          <cell r="U847">
            <v>1.76</v>
          </cell>
          <cell r="V847">
            <v>1.76</v>
          </cell>
          <cell r="W847">
            <v>1.76</v>
          </cell>
          <cell r="X847">
            <v>1.76</v>
          </cell>
          <cell r="Y847">
            <v>2.3E-2</v>
          </cell>
          <cell r="Z847">
            <v>0</v>
          </cell>
          <cell r="AA847">
            <v>0</v>
          </cell>
          <cell r="AB847">
            <v>2.3E-2</v>
          </cell>
          <cell r="AC847">
            <v>0</v>
          </cell>
          <cell r="AD847">
            <v>2.3E-2</v>
          </cell>
          <cell r="AE847">
            <v>0</v>
          </cell>
          <cell r="AF847">
            <v>0</v>
          </cell>
          <cell r="AG847">
            <v>2.3E-2</v>
          </cell>
          <cell r="AH847">
            <v>0</v>
          </cell>
          <cell r="AI847">
            <v>1.038</v>
          </cell>
          <cell r="AJ847">
            <v>0</v>
          </cell>
          <cell r="AK847">
            <v>0</v>
          </cell>
          <cell r="AL847">
            <v>1.038</v>
          </cell>
          <cell r="AM847">
            <v>0</v>
          </cell>
          <cell r="AN847">
            <v>0.19266667000000001</v>
          </cell>
        </row>
        <row r="848">
          <cell r="C848" t="str">
            <v>G_469_КЭ</v>
          </cell>
          <cell r="D848" t="str">
            <v>Н</v>
          </cell>
          <cell r="E848">
            <v>2018</v>
          </cell>
          <cell r="F848">
            <v>2021</v>
          </cell>
          <cell r="G848">
            <v>2021</v>
          </cell>
          <cell r="H848" t="str">
            <v>нд</v>
          </cell>
          <cell r="I848" t="str">
            <v>нд</v>
          </cell>
          <cell r="J848" t="str">
            <v>нд</v>
          </cell>
          <cell r="K848" t="str">
            <v>нд</v>
          </cell>
          <cell r="L848" t="str">
            <v>нд</v>
          </cell>
          <cell r="M848" t="str">
            <v>нд</v>
          </cell>
          <cell r="N848" t="str">
            <v>нд</v>
          </cell>
          <cell r="O848">
            <v>2.0546404200000001</v>
          </cell>
          <cell r="P848">
            <v>2.7935599999999998</v>
          </cell>
          <cell r="Q848">
            <v>3.0499200000000002</v>
          </cell>
          <cell r="R848">
            <v>2.7935599999999998</v>
          </cell>
          <cell r="S848">
            <v>3.25617</v>
          </cell>
          <cell r="T848">
            <v>2.5560723400000001</v>
          </cell>
          <cell r="U848">
            <v>2.5560723400000001</v>
          </cell>
          <cell r="V848">
            <v>1.43679869</v>
          </cell>
          <cell r="W848">
            <v>1.43679869</v>
          </cell>
          <cell r="X848">
            <v>0.50143192000000003</v>
          </cell>
          <cell r="Y848">
            <v>1.43679869</v>
          </cell>
          <cell r="Z848">
            <v>0</v>
          </cell>
          <cell r="AA848">
            <v>0</v>
          </cell>
          <cell r="AB848">
            <v>1.43679869</v>
          </cell>
          <cell r="AC848">
            <v>0</v>
          </cell>
          <cell r="AD848">
            <v>0.50143192000000003</v>
          </cell>
          <cell r="AE848">
            <v>0</v>
          </cell>
          <cell r="AF848">
            <v>0</v>
          </cell>
          <cell r="AG848">
            <v>0.50143192000000003</v>
          </cell>
          <cell r="AH848">
            <v>0</v>
          </cell>
          <cell r="AI848">
            <v>0</v>
          </cell>
          <cell r="AJ848">
            <v>0</v>
          </cell>
          <cell r="AK848">
            <v>0</v>
          </cell>
          <cell r="AL848">
            <v>0</v>
          </cell>
          <cell r="AM848">
            <v>0</v>
          </cell>
          <cell r="AN848">
            <v>0</v>
          </cell>
        </row>
        <row r="849">
          <cell r="C849" t="str">
            <v>I_333(2)_БЭ</v>
          </cell>
          <cell r="D849" t="str">
            <v>З</v>
          </cell>
          <cell r="E849">
            <v>2019</v>
          </cell>
          <cell r="F849">
            <v>2021</v>
          </cell>
          <cell r="G849">
            <v>2021</v>
          </cell>
          <cell r="H849">
            <v>0.46732200000000002</v>
          </cell>
          <cell r="I849">
            <v>2.5003500000000001</v>
          </cell>
          <cell r="J849">
            <v>43497</v>
          </cell>
          <cell r="K849">
            <v>0.46732200000000002</v>
          </cell>
          <cell r="L849">
            <v>2.5003500000000001</v>
          </cell>
          <cell r="M849">
            <v>43497</v>
          </cell>
          <cell r="N849" t="str">
            <v>нд</v>
          </cell>
          <cell r="O849">
            <v>2.0756401699999998</v>
          </cell>
          <cell r="P849">
            <v>2.21774</v>
          </cell>
          <cell r="Q849">
            <v>2.53769</v>
          </cell>
          <cell r="R849">
            <v>2.79935</v>
          </cell>
          <cell r="S849">
            <v>3.2643499999999999</v>
          </cell>
          <cell r="T849">
            <v>2.3980000000000001</v>
          </cell>
          <cell r="U849">
            <v>2.3980000000000001</v>
          </cell>
          <cell r="V849">
            <v>4.4514460000000255E-2</v>
          </cell>
          <cell r="W849">
            <v>4.4514460000000255E-2</v>
          </cell>
          <cell r="X849">
            <v>0.32235983000000001</v>
          </cell>
          <cell r="Y849">
            <v>4.4514459999999999E-2</v>
          </cell>
          <cell r="Z849">
            <v>0</v>
          </cell>
          <cell r="AA849">
            <v>0</v>
          </cell>
          <cell r="AB849">
            <v>4.4514459999999999E-2</v>
          </cell>
          <cell r="AC849">
            <v>0</v>
          </cell>
          <cell r="AD849">
            <v>0.32235983000000001</v>
          </cell>
          <cell r="AE849">
            <v>0</v>
          </cell>
          <cell r="AF849">
            <v>0</v>
          </cell>
          <cell r="AG849">
            <v>0</v>
          </cell>
          <cell r="AH849">
            <v>0.32235983000000001</v>
          </cell>
          <cell r="AI849">
            <v>0</v>
          </cell>
          <cell r="AJ849">
            <v>0</v>
          </cell>
          <cell r="AK849">
            <v>0</v>
          </cell>
          <cell r="AL849">
            <v>0</v>
          </cell>
          <cell r="AM849">
            <v>0</v>
          </cell>
          <cell r="AN849">
            <v>0</v>
          </cell>
        </row>
        <row r="850">
          <cell r="C850" t="str">
            <v>I_326.1.6_КуЭ</v>
          </cell>
          <cell r="D850" t="str">
            <v>З</v>
          </cell>
          <cell r="E850">
            <v>2019</v>
          </cell>
          <cell r="F850">
            <v>2020</v>
          </cell>
          <cell r="G850">
            <v>2021</v>
          </cell>
          <cell r="H850">
            <v>0.58972597000000004</v>
          </cell>
          <cell r="I850">
            <v>3.1560615200000002</v>
          </cell>
          <cell r="J850">
            <v>43860</v>
          </cell>
          <cell r="K850">
            <v>0.58972597000000004</v>
          </cell>
          <cell r="L850">
            <v>3.1560615200000002</v>
          </cell>
          <cell r="M850">
            <v>43860</v>
          </cell>
          <cell r="N850" t="str">
            <v>нд</v>
          </cell>
          <cell r="O850">
            <v>3.2492646000000001</v>
          </cell>
          <cell r="P850">
            <v>2.6961599999999999</v>
          </cell>
          <cell r="Q850">
            <v>3.1040299999999998</v>
          </cell>
          <cell r="R850">
            <v>2.8161100000000001</v>
          </cell>
          <cell r="S850">
            <v>3.2660100000000001</v>
          </cell>
          <cell r="T850">
            <v>3.0962178800000002</v>
          </cell>
          <cell r="U850">
            <v>3.2639106400000002</v>
          </cell>
          <cell r="V850">
            <v>0</v>
          </cell>
          <cell r="W850">
            <v>0</v>
          </cell>
          <cell r="X850">
            <v>1.4646040000000001E-2</v>
          </cell>
          <cell r="Y850">
            <v>0</v>
          </cell>
          <cell r="Z850">
            <v>0</v>
          </cell>
          <cell r="AA850">
            <v>0</v>
          </cell>
          <cell r="AB850">
            <v>0</v>
          </cell>
          <cell r="AC850">
            <v>0</v>
          </cell>
          <cell r="AD850">
            <v>1.4646040000000001E-2</v>
          </cell>
          <cell r="AE850">
            <v>0</v>
          </cell>
          <cell r="AF850">
            <v>0</v>
          </cell>
          <cell r="AG850">
            <v>1.4646040000000001E-2</v>
          </cell>
          <cell r="AH850">
            <v>0</v>
          </cell>
          <cell r="AI850">
            <v>0</v>
          </cell>
          <cell r="AJ850">
            <v>0</v>
          </cell>
          <cell r="AK850">
            <v>0</v>
          </cell>
          <cell r="AL850">
            <v>0</v>
          </cell>
          <cell r="AM850">
            <v>0</v>
          </cell>
          <cell r="AN850">
            <v>0</v>
          </cell>
        </row>
        <row r="851">
          <cell r="C851" t="str">
            <v>K_198.2_КуЭ</v>
          </cell>
          <cell r="D851" t="str">
            <v>И</v>
          </cell>
          <cell r="E851">
            <v>2020</v>
          </cell>
          <cell r="F851">
            <v>2025</v>
          </cell>
          <cell r="G851">
            <v>2025</v>
          </cell>
          <cell r="H851" t="str">
            <v>нд</v>
          </cell>
          <cell r="I851" t="str">
            <v>нд</v>
          </cell>
          <cell r="J851" t="str">
            <v>нд</v>
          </cell>
          <cell r="K851" t="str">
            <v>нд</v>
          </cell>
          <cell r="L851" t="str">
            <v>нд</v>
          </cell>
          <cell r="M851" t="str">
            <v>нд</v>
          </cell>
          <cell r="N851" t="str">
            <v>нд</v>
          </cell>
          <cell r="O851">
            <v>0.30370191000000002</v>
          </cell>
          <cell r="P851">
            <v>2.82077</v>
          </cell>
          <cell r="Q851">
            <v>3.24749</v>
          </cell>
          <cell r="R851">
            <v>2.82077</v>
          </cell>
          <cell r="S851">
            <v>4.0187600000000003</v>
          </cell>
          <cell r="T851">
            <v>1.8312968700000001</v>
          </cell>
          <cell r="U851">
            <v>1.8312968700000001</v>
          </cell>
          <cell r="V851">
            <v>1.4817142400000001</v>
          </cell>
          <cell r="W851">
            <v>1.4817142400000001</v>
          </cell>
          <cell r="X851">
            <v>1.5275949600000001</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row>
        <row r="852">
          <cell r="C852" t="str">
            <v>I_338.1_КуЭ</v>
          </cell>
          <cell r="D852" t="str">
            <v>З</v>
          </cell>
          <cell r="E852">
            <v>2019</v>
          </cell>
          <cell r="F852">
            <v>2020</v>
          </cell>
          <cell r="G852">
            <v>2021</v>
          </cell>
          <cell r="H852">
            <v>0.59867115999999998</v>
          </cell>
          <cell r="I852">
            <v>3.20371797</v>
          </cell>
          <cell r="J852">
            <v>43860</v>
          </cell>
          <cell r="K852">
            <v>0.59867115999999998</v>
          </cell>
          <cell r="L852">
            <v>3.20371797</v>
          </cell>
          <cell r="M852">
            <v>43860</v>
          </cell>
          <cell r="N852" t="str">
            <v>нд</v>
          </cell>
          <cell r="O852">
            <v>2.9406013500000001</v>
          </cell>
          <cell r="P852">
            <v>2.8239200000000002</v>
          </cell>
          <cell r="Q852">
            <v>3.2511199999999998</v>
          </cell>
          <cell r="R852">
            <v>2.8239200000000002</v>
          </cell>
          <cell r="S852">
            <v>3.2751600000000001</v>
          </cell>
          <cell r="T852">
            <v>3.1429999999999998</v>
          </cell>
          <cell r="U852">
            <v>2.9553974900000002</v>
          </cell>
          <cell r="V852">
            <v>0</v>
          </cell>
          <cell r="W852">
            <v>0</v>
          </cell>
          <cell r="X852">
            <v>1.4796139999999999E-2</v>
          </cell>
          <cell r="Y852">
            <v>0</v>
          </cell>
          <cell r="Z852">
            <v>0</v>
          </cell>
          <cell r="AA852">
            <v>0</v>
          </cell>
          <cell r="AB852">
            <v>0</v>
          </cell>
          <cell r="AC852">
            <v>0</v>
          </cell>
          <cell r="AD852">
            <v>1.4796139999999999E-2</v>
          </cell>
          <cell r="AE852">
            <v>0</v>
          </cell>
          <cell r="AF852">
            <v>0</v>
          </cell>
          <cell r="AG852">
            <v>1.4796139999999999E-2</v>
          </cell>
          <cell r="AH852">
            <v>0</v>
          </cell>
          <cell r="AI852">
            <v>0</v>
          </cell>
          <cell r="AJ852">
            <v>0</v>
          </cell>
          <cell r="AK852">
            <v>0</v>
          </cell>
          <cell r="AL852">
            <v>0</v>
          </cell>
          <cell r="AM852">
            <v>0</v>
          </cell>
          <cell r="AN852">
            <v>0</v>
          </cell>
        </row>
        <row r="853">
          <cell r="C853" t="str">
            <v>J_32.82_КуЭ</v>
          </cell>
          <cell r="D853" t="str">
            <v>С</v>
          </cell>
          <cell r="E853">
            <v>2020</v>
          </cell>
          <cell r="F853">
            <v>2020</v>
          </cell>
          <cell r="G853">
            <v>2021</v>
          </cell>
          <cell r="H853" t="str">
            <v>нд</v>
          </cell>
          <cell r="I853" t="str">
            <v>нд</v>
          </cell>
          <cell r="J853" t="str">
            <v>нд</v>
          </cell>
          <cell r="K853">
            <v>1.2757540999999999</v>
          </cell>
          <cell r="L853">
            <v>7.5533845399999997</v>
          </cell>
          <cell r="M853">
            <v>44081</v>
          </cell>
          <cell r="N853">
            <v>4.0543319999999996</v>
          </cell>
          <cell r="O853">
            <v>1.4133071500000001</v>
          </cell>
          <cell r="P853">
            <v>2.85791</v>
          </cell>
          <cell r="Q853">
            <v>3.12073</v>
          </cell>
          <cell r="R853">
            <v>2.85791</v>
          </cell>
          <cell r="S853">
            <v>3.0991</v>
          </cell>
          <cell r="T853">
            <v>2.5189042599999998</v>
          </cell>
          <cell r="U853">
            <v>2.5189042599999998</v>
          </cell>
          <cell r="V853">
            <v>0</v>
          </cell>
          <cell r="W853">
            <v>0</v>
          </cell>
          <cell r="X853">
            <v>1.1055971099999999</v>
          </cell>
          <cell r="Y853">
            <v>0</v>
          </cell>
          <cell r="Z853">
            <v>0</v>
          </cell>
          <cell r="AA853">
            <v>0</v>
          </cell>
          <cell r="AB853">
            <v>0</v>
          </cell>
          <cell r="AC853">
            <v>0</v>
          </cell>
          <cell r="AD853">
            <v>1.1055971099999999</v>
          </cell>
          <cell r="AE853">
            <v>0</v>
          </cell>
          <cell r="AF853">
            <v>0</v>
          </cell>
          <cell r="AG853">
            <v>0</v>
          </cell>
          <cell r="AH853">
            <v>1.1055971099999999</v>
          </cell>
          <cell r="AI853">
            <v>0</v>
          </cell>
          <cell r="AJ853">
            <v>0</v>
          </cell>
          <cell r="AK853">
            <v>0</v>
          </cell>
          <cell r="AL853">
            <v>0</v>
          </cell>
          <cell r="AM853">
            <v>0</v>
          </cell>
          <cell r="AN853">
            <v>0</v>
          </cell>
        </row>
        <row r="854">
          <cell r="C854" t="str">
            <v>I_116ж9_АЭ</v>
          </cell>
          <cell r="D854" t="str">
            <v>И</v>
          </cell>
          <cell r="E854">
            <v>2019</v>
          </cell>
          <cell r="F854">
            <v>2027</v>
          </cell>
          <cell r="G854" t="str">
            <v>нд</v>
          </cell>
          <cell r="H854" t="str">
            <v>нд</v>
          </cell>
          <cell r="I854" t="str">
            <v>нд</v>
          </cell>
          <cell r="J854" t="str">
            <v>нд</v>
          </cell>
          <cell r="K854" t="str">
            <v>нд</v>
          </cell>
          <cell r="L854" t="str">
            <v>нд</v>
          </cell>
          <cell r="M854" t="str">
            <v>нд</v>
          </cell>
          <cell r="N854" t="str">
            <v>нд</v>
          </cell>
          <cell r="O854">
            <v>4.3999999999999997E-2</v>
          </cell>
          <cell r="P854">
            <v>2.8776000000000002</v>
          </cell>
          <cell r="Q854">
            <v>3.3119900000000002</v>
          </cell>
          <cell r="R854">
            <v>2.8776000000000002</v>
          </cell>
          <cell r="S854">
            <v>4.7302999999999997</v>
          </cell>
          <cell r="T854">
            <v>2.2149152499999998</v>
          </cell>
          <cell r="U854">
            <v>4.3999999999999997E-2</v>
          </cell>
          <cell r="V854">
            <v>2.1709152500000002</v>
          </cell>
          <cell r="W854">
            <v>2.1709152500000002</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row>
        <row r="855">
          <cell r="C855" t="str">
            <v>I_22.9_ГАЭС</v>
          </cell>
          <cell r="D855" t="str">
            <v>С</v>
          </cell>
          <cell r="E855">
            <v>2019</v>
          </cell>
          <cell r="F855">
            <v>2020</v>
          </cell>
          <cell r="G855">
            <v>2021</v>
          </cell>
          <cell r="H855">
            <v>0.47680478999999998</v>
          </cell>
          <cell r="I855">
            <v>2.9688546699999998</v>
          </cell>
          <cell r="J855">
            <v>43831</v>
          </cell>
          <cell r="K855">
            <v>0.47680478999999998</v>
          </cell>
          <cell r="L855">
            <v>2.9688546699999998</v>
          </cell>
          <cell r="M855">
            <v>43831</v>
          </cell>
          <cell r="N855" t="str">
            <v>нд</v>
          </cell>
          <cell r="O855">
            <v>1.9602096</v>
          </cell>
          <cell r="P855">
            <v>2.6524700000000001</v>
          </cell>
          <cell r="Q855">
            <v>3.0397599999999998</v>
          </cell>
          <cell r="R855">
            <v>2.9034200000000001</v>
          </cell>
          <cell r="S855">
            <v>3.3481999999999998</v>
          </cell>
          <cell r="T855">
            <v>1.96</v>
          </cell>
          <cell r="U855">
            <v>1.9602096</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row>
        <row r="856">
          <cell r="C856" t="str">
            <v>Г</v>
          </cell>
          <cell r="D856" t="str">
            <v>нд</v>
          </cell>
          <cell r="E856" t="str">
            <v>нд</v>
          </cell>
          <cell r="F856" t="str">
            <v>нд</v>
          </cell>
          <cell r="G856" t="str">
            <v>нд</v>
          </cell>
          <cell r="H856" t="str">
            <v>нд</v>
          </cell>
          <cell r="I856" t="str">
            <v>нд</v>
          </cell>
          <cell r="J856" t="str">
            <v>нд</v>
          </cell>
          <cell r="K856" t="str">
            <v>нд</v>
          </cell>
          <cell r="L856" t="str">
            <v>нд</v>
          </cell>
          <cell r="M856" t="str">
            <v>нд</v>
          </cell>
          <cell r="N856" t="str">
            <v>нд</v>
          </cell>
          <cell r="O856">
            <v>303.13490033799997</v>
          </cell>
          <cell r="P856">
            <v>5291.1425300000001</v>
          </cell>
          <cell r="Q856">
            <v>7115.0515599999999</v>
          </cell>
          <cell r="R856">
            <v>5729.1687199999997</v>
          </cell>
          <cell r="S856">
            <v>8056.6016500000014</v>
          </cell>
          <cell r="T856">
            <v>3728.29215398</v>
          </cell>
          <cell r="U856">
            <v>4098.2893100158963</v>
          </cell>
          <cell r="V856">
            <v>3474.0502963500003</v>
          </cell>
          <cell r="W856">
            <v>3474.0502963500003</v>
          </cell>
          <cell r="X856">
            <v>3795.1544096799998</v>
          </cell>
          <cell r="Y856">
            <v>398.17013425999994</v>
          </cell>
          <cell r="Z856">
            <v>0</v>
          </cell>
          <cell r="AA856">
            <v>0</v>
          </cell>
          <cell r="AB856">
            <v>0.11510268999999999</v>
          </cell>
          <cell r="AC856">
            <v>398.05503156999998</v>
          </cell>
          <cell r="AD856">
            <v>350.33847436999997</v>
          </cell>
          <cell r="AE856">
            <v>0</v>
          </cell>
          <cell r="AF856">
            <v>0</v>
          </cell>
          <cell r="AG856">
            <v>0</v>
          </cell>
          <cell r="AH856">
            <v>350.33847436999997</v>
          </cell>
          <cell r="AI856">
            <v>304.06639697999998</v>
          </cell>
          <cell r="AJ856">
            <v>0</v>
          </cell>
          <cell r="AK856">
            <v>0</v>
          </cell>
          <cell r="AL856">
            <v>0</v>
          </cell>
          <cell r="AM856">
            <v>304.06639697999998</v>
          </cell>
          <cell r="AN856">
            <v>161.62010986799999</v>
          </cell>
        </row>
        <row r="857">
          <cell r="C857" t="str">
            <v>Г</v>
          </cell>
          <cell r="D857" t="str">
            <v>нд</v>
          </cell>
          <cell r="E857" t="str">
            <v>нд</v>
          </cell>
          <cell r="F857" t="str">
            <v>нд</v>
          </cell>
          <cell r="G857" t="str">
            <v>нд</v>
          </cell>
          <cell r="H857" t="str">
            <v>нд</v>
          </cell>
          <cell r="I857" t="str">
            <v>нд</v>
          </cell>
          <cell r="J857" t="str">
            <v>нд</v>
          </cell>
          <cell r="K857" t="str">
            <v>нд</v>
          </cell>
          <cell r="L857" t="str">
            <v>нд</v>
          </cell>
          <cell r="M857" t="str">
            <v>нд</v>
          </cell>
          <cell r="N857" t="str">
            <v>нд</v>
          </cell>
          <cell r="O857">
            <v>303.13490033799997</v>
          </cell>
          <cell r="P857">
            <v>4950.23578</v>
          </cell>
          <cell r="Q857">
            <v>6647.6542199999994</v>
          </cell>
          <cell r="R857">
            <v>5388.2619699999996</v>
          </cell>
          <cell r="S857">
            <v>7555.8211900000015</v>
          </cell>
          <cell r="T857">
            <v>3605.2554884299998</v>
          </cell>
          <cell r="U857">
            <v>3975.2526444658961</v>
          </cell>
          <cell r="V857">
            <v>3351.0136308000001</v>
          </cell>
          <cell r="W857">
            <v>3351.0136308000001</v>
          </cell>
          <cell r="X857">
            <v>3672.1177441299997</v>
          </cell>
          <cell r="Y857">
            <v>398.17013425999994</v>
          </cell>
          <cell r="Z857">
            <v>0</v>
          </cell>
          <cell r="AA857">
            <v>0</v>
          </cell>
          <cell r="AB857">
            <v>0.11510268999999999</v>
          </cell>
          <cell r="AC857">
            <v>398.05503156999998</v>
          </cell>
          <cell r="AD857">
            <v>350.33847436999997</v>
          </cell>
          <cell r="AE857">
            <v>0</v>
          </cell>
          <cell r="AF857">
            <v>0</v>
          </cell>
          <cell r="AG857">
            <v>0</v>
          </cell>
          <cell r="AH857">
            <v>350.33847436999997</v>
          </cell>
          <cell r="AI857">
            <v>279.10282086999996</v>
          </cell>
          <cell r="AJ857">
            <v>0</v>
          </cell>
          <cell r="AK857">
            <v>0</v>
          </cell>
          <cell r="AL857">
            <v>0</v>
          </cell>
          <cell r="AM857">
            <v>279.10282086999996</v>
          </cell>
          <cell r="AN857">
            <v>161.62010986799999</v>
          </cell>
        </row>
        <row r="858">
          <cell r="C858" t="str">
            <v>J_379_КЭ</v>
          </cell>
          <cell r="D858" t="str">
            <v>Н</v>
          </cell>
          <cell r="E858">
            <v>2018</v>
          </cell>
          <cell r="F858">
            <v>2020</v>
          </cell>
          <cell r="G858">
            <v>2021</v>
          </cell>
          <cell r="H858" t="str">
            <v>нд</v>
          </cell>
          <cell r="I858" t="str">
            <v>нд</v>
          </cell>
          <cell r="J858" t="str">
            <v>нд</v>
          </cell>
          <cell r="K858" t="str">
            <v>нд</v>
          </cell>
          <cell r="L858" t="str">
            <v>нд</v>
          </cell>
          <cell r="M858" t="str">
            <v>нд</v>
          </cell>
          <cell r="N858">
            <v>10.544945869999999</v>
          </cell>
          <cell r="O858">
            <v>0.373</v>
          </cell>
          <cell r="P858">
            <v>2.9037099999999998</v>
          </cell>
          <cell r="Q858">
            <v>3.08317</v>
          </cell>
          <cell r="R858">
            <v>2.9037099999999998</v>
          </cell>
          <cell r="S858">
            <v>3.2888199999999999</v>
          </cell>
          <cell r="T858">
            <v>0.50700000000000001</v>
          </cell>
          <cell r="U858">
            <v>0.50748161000000003</v>
          </cell>
          <cell r="V858">
            <v>0</v>
          </cell>
          <cell r="W858">
            <v>0</v>
          </cell>
          <cell r="X858">
            <v>0.13448161</v>
          </cell>
          <cell r="Y858">
            <v>0</v>
          </cell>
          <cell r="Z858">
            <v>0</v>
          </cell>
          <cell r="AA858">
            <v>0</v>
          </cell>
          <cell r="AB858">
            <v>0</v>
          </cell>
          <cell r="AC858">
            <v>0</v>
          </cell>
          <cell r="AD858">
            <v>0.13448161</v>
          </cell>
          <cell r="AE858">
            <v>0</v>
          </cell>
          <cell r="AF858">
            <v>0</v>
          </cell>
          <cell r="AG858">
            <v>0</v>
          </cell>
          <cell r="AH858">
            <v>0.13448161</v>
          </cell>
          <cell r="AI858">
            <v>0</v>
          </cell>
          <cell r="AJ858">
            <v>0</v>
          </cell>
          <cell r="AK858">
            <v>0</v>
          </cell>
          <cell r="AL858">
            <v>0</v>
          </cell>
          <cell r="AM858">
            <v>0</v>
          </cell>
          <cell r="AN858">
            <v>0</v>
          </cell>
        </row>
        <row r="859">
          <cell r="C859" t="str">
            <v>K_119-1_ЧЭ</v>
          </cell>
          <cell r="D859" t="str">
            <v>З</v>
          </cell>
          <cell r="E859">
            <v>2020</v>
          </cell>
          <cell r="F859">
            <v>2021</v>
          </cell>
          <cell r="G859">
            <v>2021</v>
          </cell>
          <cell r="H859" t="str">
            <v>нд</v>
          </cell>
          <cell r="I859" t="str">
            <v>нд</v>
          </cell>
          <cell r="J859" t="str">
            <v>нд</v>
          </cell>
          <cell r="K859">
            <v>0.29073756000000001</v>
          </cell>
          <cell r="L859">
            <v>2.1056225799999999</v>
          </cell>
          <cell r="M859">
            <v>44162</v>
          </cell>
          <cell r="N859" t="str">
            <v>нд</v>
          </cell>
          <cell r="O859">
            <v>0.34720039999999996</v>
          </cell>
          <cell r="P859">
            <v>2.9203199999999998</v>
          </cell>
          <cell r="Q859">
            <v>3.4848400000000002</v>
          </cell>
          <cell r="R859">
            <v>2.9203199999999998</v>
          </cell>
          <cell r="S859">
            <v>3.5453100000000002</v>
          </cell>
          <cell r="T859">
            <v>1.9330862</v>
          </cell>
          <cell r="U859">
            <v>2.1056225799999999</v>
          </cell>
          <cell r="V859">
            <v>1.9330862</v>
          </cell>
          <cell r="W859">
            <v>1.9330862</v>
          </cell>
          <cell r="X859">
            <v>1.7584221799999999</v>
          </cell>
          <cell r="Y859">
            <v>1.9330862</v>
          </cell>
          <cell r="Z859">
            <v>0</v>
          </cell>
          <cell r="AA859">
            <v>0</v>
          </cell>
          <cell r="AB859">
            <v>1.9330862</v>
          </cell>
          <cell r="AC859">
            <v>0</v>
          </cell>
          <cell r="AD859">
            <v>1.7584221799999999</v>
          </cell>
          <cell r="AE859">
            <v>0</v>
          </cell>
          <cell r="AF859">
            <v>0</v>
          </cell>
          <cell r="AG859">
            <v>1.7584221799999999</v>
          </cell>
          <cell r="AH859">
            <v>0</v>
          </cell>
          <cell r="AI859">
            <v>0</v>
          </cell>
          <cell r="AJ859">
            <v>0</v>
          </cell>
          <cell r="AK859">
            <v>0</v>
          </cell>
          <cell r="AL859">
            <v>0</v>
          </cell>
          <cell r="AM859">
            <v>0</v>
          </cell>
          <cell r="AN859">
            <v>0</v>
          </cell>
        </row>
        <row r="860">
          <cell r="C860" t="str">
            <v>I_63_ХЭ_1д</v>
          </cell>
          <cell r="D860" t="str">
            <v>Н</v>
          </cell>
          <cell r="E860">
            <v>2022</v>
          </cell>
          <cell r="F860">
            <v>2023</v>
          </cell>
          <cell r="G860">
            <v>2023</v>
          </cell>
          <cell r="H860">
            <v>0.49936199999999997</v>
          </cell>
          <cell r="I860">
            <v>2.4629411999999999</v>
          </cell>
          <cell r="J860">
            <v>43891</v>
          </cell>
          <cell r="K860">
            <v>0.49936199999999997</v>
          </cell>
          <cell r="L860">
            <v>2.4629411999999999</v>
          </cell>
          <cell r="M860">
            <v>43891</v>
          </cell>
          <cell r="N860" t="str">
            <v>нд</v>
          </cell>
          <cell r="O860">
            <v>0</v>
          </cell>
          <cell r="P860">
            <v>2.9401000000000002</v>
          </cell>
          <cell r="Q860">
            <v>3.7747299999999999</v>
          </cell>
          <cell r="R860">
            <v>2.9401000000000002</v>
          </cell>
          <cell r="S860">
            <v>3.9585699999999999</v>
          </cell>
          <cell r="T860">
            <v>2.3485703999999998</v>
          </cell>
          <cell r="U860">
            <v>2.3485703999999998</v>
          </cell>
          <cell r="V860">
            <v>2.3485703999999998</v>
          </cell>
          <cell r="W860">
            <v>2.3485703999999998</v>
          </cell>
          <cell r="X860">
            <v>2.3485703999999998</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row>
        <row r="861">
          <cell r="C861" t="str">
            <v>I_63_ХЭ_2б</v>
          </cell>
          <cell r="D861" t="str">
            <v>Н</v>
          </cell>
          <cell r="E861">
            <v>2022</v>
          </cell>
          <cell r="F861">
            <v>2023</v>
          </cell>
          <cell r="G861">
            <v>2023</v>
          </cell>
          <cell r="H861">
            <v>0.49936199999999997</v>
          </cell>
          <cell r="I861">
            <v>2.4629411999999999</v>
          </cell>
          <cell r="J861">
            <v>43891</v>
          </cell>
          <cell r="K861">
            <v>0.49936199999999997</v>
          </cell>
          <cell r="L861">
            <v>2.4629411999999999</v>
          </cell>
          <cell r="M861">
            <v>43891</v>
          </cell>
          <cell r="N861" t="str">
            <v>нд</v>
          </cell>
          <cell r="O861">
            <v>0</v>
          </cell>
          <cell r="P861">
            <v>2.9401000000000002</v>
          </cell>
          <cell r="Q861">
            <v>3.7747299999999999</v>
          </cell>
          <cell r="R861">
            <v>2.9401000000000002</v>
          </cell>
          <cell r="S861">
            <v>3.9585699999999999</v>
          </cell>
          <cell r="T861">
            <v>2.3485703999999998</v>
          </cell>
          <cell r="U861">
            <v>2.3485703999999998</v>
          </cell>
          <cell r="V861">
            <v>2.3485703999999998</v>
          </cell>
          <cell r="W861">
            <v>2.3485703999999998</v>
          </cell>
          <cell r="X861">
            <v>2.3485703999999998</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row>
        <row r="862">
          <cell r="C862" t="str">
            <v>K_198.1_КуЭ</v>
          </cell>
          <cell r="D862" t="str">
            <v>И</v>
          </cell>
          <cell r="E862">
            <v>2020</v>
          </cell>
          <cell r="F862">
            <v>2025</v>
          </cell>
          <cell r="G862">
            <v>2025</v>
          </cell>
          <cell r="H862" t="str">
            <v>нд</v>
          </cell>
          <cell r="I862" t="str">
            <v>нд</v>
          </cell>
          <cell r="J862" t="str">
            <v>нд</v>
          </cell>
          <cell r="K862" t="str">
            <v>нд</v>
          </cell>
          <cell r="L862" t="str">
            <v>нд</v>
          </cell>
          <cell r="M862" t="str">
            <v>нд</v>
          </cell>
          <cell r="N862" t="str">
            <v>нд</v>
          </cell>
          <cell r="O862">
            <v>0.41101393000000003</v>
          </cell>
          <cell r="P862">
            <v>2.9472</v>
          </cell>
          <cell r="Q862">
            <v>3.3930500000000001</v>
          </cell>
          <cell r="R862">
            <v>2.9472</v>
          </cell>
          <cell r="S862">
            <v>4.1542899999999996</v>
          </cell>
          <cell r="T862">
            <v>1.38631744</v>
          </cell>
          <cell r="U862">
            <v>1.38631744</v>
          </cell>
          <cell r="V862">
            <v>0.91278681000000006</v>
          </cell>
          <cell r="W862">
            <v>0.91278681000000006</v>
          </cell>
          <cell r="X862">
            <v>0.97530351000000004</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row>
        <row r="863">
          <cell r="C863" t="str">
            <v>K_103.1_1_БЭ</v>
          </cell>
          <cell r="D863" t="str">
            <v>П</v>
          </cell>
          <cell r="E863">
            <v>2020</v>
          </cell>
          <cell r="F863">
            <v>2021</v>
          </cell>
          <cell r="G863">
            <v>2021</v>
          </cell>
          <cell r="H863" t="str">
            <v>нд</v>
          </cell>
          <cell r="I863" t="str">
            <v>нд</v>
          </cell>
          <cell r="J863" t="str">
            <v>нд</v>
          </cell>
          <cell r="K863" t="str">
            <v>нд</v>
          </cell>
          <cell r="L863" t="str">
            <v>нд</v>
          </cell>
          <cell r="M863" t="str">
            <v>нд</v>
          </cell>
          <cell r="N863">
            <v>3.8197000000000002E-2</v>
          </cell>
          <cell r="O863">
            <v>0</v>
          </cell>
          <cell r="P863">
            <v>2.6293099999999998</v>
          </cell>
          <cell r="Q863">
            <v>3.1375799999999998</v>
          </cell>
          <cell r="R863">
            <v>2.9534899999999999</v>
          </cell>
          <cell r="S863">
            <v>3.6173899999999999</v>
          </cell>
          <cell r="T863">
            <v>3</v>
          </cell>
          <cell r="U863">
            <v>3.6</v>
          </cell>
          <cell r="V863">
            <v>3</v>
          </cell>
          <cell r="W863">
            <v>3</v>
          </cell>
          <cell r="X863">
            <v>3.6</v>
          </cell>
          <cell r="Y863">
            <v>3</v>
          </cell>
          <cell r="Z863">
            <v>0</v>
          </cell>
          <cell r="AA863">
            <v>0</v>
          </cell>
          <cell r="AB863">
            <v>3</v>
          </cell>
          <cell r="AC863">
            <v>0</v>
          </cell>
          <cell r="AD863">
            <v>3.6</v>
          </cell>
          <cell r="AE863">
            <v>0</v>
          </cell>
          <cell r="AF863">
            <v>0</v>
          </cell>
          <cell r="AG863">
            <v>3.6</v>
          </cell>
          <cell r="AH863">
            <v>0</v>
          </cell>
          <cell r="AI863">
            <v>0</v>
          </cell>
          <cell r="AJ863">
            <v>0</v>
          </cell>
          <cell r="AK863">
            <v>0</v>
          </cell>
          <cell r="AL863">
            <v>0</v>
          </cell>
          <cell r="AM863">
            <v>0</v>
          </cell>
          <cell r="AN863">
            <v>0</v>
          </cell>
        </row>
        <row r="864">
          <cell r="C864" t="str">
            <v>I_116ж6_АЭ</v>
          </cell>
          <cell r="D864" t="str">
            <v>И</v>
          </cell>
          <cell r="E864">
            <v>2019</v>
          </cell>
          <cell r="F864">
            <v>2027</v>
          </cell>
          <cell r="G864" t="str">
            <v>нд</v>
          </cell>
          <cell r="H864" t="str">
            <v>нд</v>
          </cell>
          <cell r="I864" t="str">
            <v>нд</v>
          </cell>
          <cell r="J864" t="str">
            <v>нд</v>
          </cell>
          <cell r="K864" t="str">
            <v>нд</v>
          </cell>
          <cell r="L864" t="str">
            <v>нд</v>
          </cell>
          <cell r="M864" t="str">
            <v>нд</v>
          </cell>
          <cell r="N864" t="str">
            <v>нд</v>
          </cell>
          <cell r="O864">
            <v>4.5999999999999999E-2</v>
          </cell>
          <cell r="P864">
            <v>2.9555600000000002</v>
          </cell>
          <cell r="Q864">
            <v>3.4016199999999999</v>
          </cell>
          <cell r="R864">
            <v>2.9555600000000002</v>
          </cell>
          <cell r="S864">
            <v>4.8531500000000003</v>
          </cell>
          <cell r="T864">
            <v>1.9962711799999999</v>
          </cell>
          <cell r="U864">
            <v>4.5999999999999999E-2</v>
          </cell>
          <cell r="V864">
            <v>1.9502711800000001</v>
          </cell>
          <cell r="W864">
            <v>1.9502711800000001</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row>
        <row r="865">
          <cell r="C865" t="str">
            <v>I_640_КЭ_(29)</v>
          </cell>
          <cell r="D865" t="str">
            <v>Н</v>
          </cell>
          <cell r="E865">
            <v>2018</v>
          </cell>
          <cell r="F865">
            <v>2021</v>
          </cell>
          <cell r="G865">
            <v>2021</v>
          </cell>
          <cell r="H865" t="str">
            <v>нд</v>
          </cell>
          <cell r="I865" t="str">
            <v>нд</v>
          </cell>
          <cell r="J865" t="str">
            <v>нд</v>
          </cell>
          <cell r="K865" t="str">
            <v>нд</v>
          </cell>
          <cell r="L865" t="str">
            <v>нд</v>
          </cell>
          <cell r="M865" t="str">
            <v>нд</v>
          </cell>
          <cell r="N865" t="str">
            <v>нд</v>
          </cell>
          <cell r="O865">
            <v>0.16848994000000003</v>
          </cell>
          <cell r="P865">
            <v>2.9582799999999998</v>
          </cell>
          <cell r="Q865">
            <v>3.5140500000000001</v>
          </cell>
          <cell r="R865">
            <v>2.9582799999999998</v>
          </cell>
          <cell r="S865">
            <v>3.6014599999999999</v>
          </cell>
          <cell r="T865">
            <v>3.0090218200000001</v>
          </cell>
          <cell r="U865">
            <v>3.0071238299999998</v>
          </cell>
          <cell r="V865">
            <v>2.8473220599999998</v>
          </cell>
          <cell r="W865">
            <v>2.8473220599999998</v>
          </cell>
          <cell r="X865">
            <v>2.8386338900000001</v>
          </cell>
          <cell r="Y865">
            <v>2.8473220600000002</v>
          </cell>
          <cell r="Z865">
            <v>0</v>
          </cell>
          <cell r="AA865">
            <v>0</v>
          </cell>
          <cell r="AB865">
            <v>2.8473220600000002</v>
          </cell>
          <cell r="AC865">
            <v>0</v>
          </cell>
          <cell r="AD865">
            <v>2.8386338900000001</v>
          </cell>
          <cell r="AE865">
            <v>0</v>
          </cell>
          <cell r="AF865">
            <v>0</v>
          </cell>
          <cell r="AG865">
            <v>2.8386338900000001</v>
          </cell>
          <cell r="AH865">
            <v>0</v>
          </cell>
          <cell r="AI865">
            <v>0</v>
          </cell>
          <cell r="AJ865">
            <v>0</v>
          </cell>
          <cell r="AK865">
            <v>0</v>
          </cell>
          <cell r="AL865">
            <v>0</v>
          </cell>
          <cell r="AM865">
            <v>0</v>
          </cell>
          <cell r="AN865">
            <v>0</v>
          </cell>
        </row>
        <row r="866">
          <cell r="C866" t="str">
            <v>I_63.2_ОЭ</v>
          </cell>
          <cell r="D866" t="str">
            <v>И</v>
          </cell>
          <cell r="E866">
            <v>2019</v>
          </cell>
          <cell r="F866">
            <v>2021</v>
          </cell>
          <cell r="G866">
            <v>2026</v>
          </cell>
          <cell r="H866">
            <v>0.29929800000000001</v>
          </cell>
          <cell r="I866">
            <v>1.5785419999999999</v>
          </cell>
          <cell r="J866" t="str">
            <v>декабрь 2019</v>
          </cell>
          <cell r="K866">
            <v>0.29929800000000001</v>
          </cell>
          <cell r="L866">
            <v>1.5785419999999999</v>
          </cell>
          <cell r="M866" t="str">
            <v>декабрь 2019</v>
          </cell>
          <cell r="N866" t="str">
            <v>нд</v>
          </cell>
          <cell r="O866">
            <v>9.7853220000000005E-2</v>
          </cell>
          <cell r="P866">
            <v>2.9989400000000002</v>
          </cell>
          <cell r="Q866">
            <v>3.5712100000000002</v>
          </cell>
          <cell r="R866">
            <v>2.9989400000000002</v>
          </cell>
          <cell r="S866">
            <v>4.5323799999999999</v>
          </cell>
          <cell r="T866">
            <v>1.6598609</v>
          </cell>
          <cell r="U866">
            <v>1.6598609</v>
          </cell>
          <cell r="V866">
            <v>1.56306397</v>
          </cell>
          <cell r="W866">
            <v>1.56306397</v>
          </cell>
          <cell r="X866">
            <v>1.56200768</v>
          </cell>
          <cell r="Y866">
            <v>1.56306397</v>
          </cell>
          <cell r="Z866">
            <v>0</v>
          </cell>
          <cell r="AA866">
            <v>0</v>
          </cell>
          <cell r="AB866">
            <v>1.56306397</v>
          </cell>
          <cell r="AC866">
            <v>0</v>
          </cell>
          <cell r="AD866">
            <v>5.9151283999999998E-2</v>
          </cell>
          <cell r="AE866">
            <v>0</v>
          </cell>
          <cell r="AF866">
            <v>0</v>
          </cell>
          <cell r="AG866">
            <v>5.9151283999999998E-2</v>
          </cell>
          <cell r="AH866">
            <v>0</v>
          </cell>
          <cell r="AI866">
            <v>0</v>
          </cell>
          <cell r="AJ866">
            <v>0</v>
          </cell>
          <cell r="AK866">
            <v>0</v>
          </cell>
          <cell r="AL866">
            <v>0</v>
          </cell>
          <cell r="AM866">
            <v>0</v>
          </cell>
          <cell r="AN866">
            <v>0</v>
          </cell>
        </row>
        <row r="867">
          <cell r="C867" t="str">
            <v>I_301(2)_БЭ</v>
          </cell>
          <cell r="D867" t="str">
            <v>З</v>
          </cell>
          <cell r="E867">
            <v>2019</v>
          </cell>
          <cell r="F867">
            <v>2021</v>
          </cell>
          <cell r="G867">
            <v>2021</v>
          </cell>
          <cell r="H867" t="str">
            <v>нд</v>
          </cell>
          <cell r="I867" t="str">
            <v>нд</v>
          </cell>
          <cell r="J867" t="str">
            <v>нд</v>
          </cell>
          <cell r="K867" t="str">
            <v>нд</v>
          </cell>
          <cell r="L867" t="str">
            <v>нд</v>
          </cell>
          <cell r="M867" t="str">
            <v>нд</v>
          </cell>
          <cell r="N867" t="str">
            <v>нд</v>
          </cell>
          <cell r="O867">
            <v>1.9548973099999998</v>
          </cell>
          <cell r="P867">
            <v>3.00535</v>
          </cell>
          <cell r="Q867">
            <v>3.4144899999999998</v>
          </cell>
          <cell r="R867">
            <v>3.00535</v>
          </cell>
          <cell r="S867">
            <v>3.4329399999999999</v>
          </cell>
          <cell r="T867">
            <v>2.0699999999999998</v>
          </cell>
          <cell r="U867">
            <v>2.0698501399999998</v>
          </cell>
          <cell r="V867">
            <v>0.11510269000000006</v>
          </cell>
          <cell r="W867">
            <v>0.11510269000000006</v>
          </cell>
          <cell r="X867">
            <v>0.11495283000000001</v>
          </cell>
          <cell r="Y867">
            <v>0.11510268999999999</v>
          </cell>
          <cell r="Z867">
            <v>0</v>
          </cell>
          <cell r="AA867">
            <v>0</v>
          </cell>
          <cell r="AB867">
            <v>0</v>
          </cell>
          <cell r="AC867">
            <v>0.11510268999999999</v>
          </cell>
          <cell r="AD867">
            <v>0.11495283000000001</v>
          </cell>
          <cell r="AE867">
            <v>0</v>
          </cell>
          <cell r="AF867">
            <v>0</v>
          </cell>
          <cell r="AG867">
            <v>0</v>
          </cell>
          <cell r="AH867">
            <v>0.11495283000000001</v>
          </cell>
          <cell r="AI867">
            <v>0</v>
          </cell>
          <cell r="AJ867">
            <v>0</v>
          </cell>
          <cell r="AK867">
            <v>0</v>
          </cell>
          <cell r="AL867">
            <v>0</v>
          </cell>
          <cell r="AM867">
            <v>0</v>
          </cell>
          <cell r="AN867">
            <v>0</v>
          </cell>
        </row>
        <row r="868">
          <cell r="C868" t="str">
            <v>Г</v>
          </cell>
          <cell r="D868" t="str">
            <v>нд</v>
          </cell>
          <cell r="E868" t="str">
            <v>нд</v>
          </cell>
          <cell r="F868" t="str">
            <v>нд</v>
          </cell>
          <cell r="G868" t="str">
            <v>нд</v>
          </cell>
          <cell r="H868" t="str">
            <v>нд</v>
          </cell>
          <cell r="I868" t="str">
            <v>нд</v>
          </cell>
          <cell r="J868" t="str">
            <v>нд</v>
          </cell>
          <cell r="K868" t="str">
            <v>нд</v>
          </cell>
          <cell r="L868" t="str">
            <v>нд</v>
          </cell>
          <cell r="M868" t="str">
            <v>нд</v>
          </cell>
          <cell r="N868" t="str">
            <v>нд</v>
          </cell>
          <cell r="O868">
            <v>0</v>
          </cell>
          <cell r="P868">
            <v>340.90674999999999</v>
          </cell>
          <cell r="Q868">
            <v>467.39733999999999</v>
          </cell>
          <cell r="R868">
            <v>340.90674999999999</v>
          </cell>
          <cell r="S868">
            <v>500.78046000000001</v>
          </cell>
          <cell r="T868">
            <v>123.03666555</v>
          </cell>
          <cell r="U868">
            <v>123.03666555</v>
          </cell>
          <cell r="V868">
            <v>123.03666555</v>
          </cell>
          <cell r="W868">
            <v>123.03666555</v>
          </cell>
          <cell r="X868">
            <v>123.03666555</v>
          </cell>
          <cell r="Y868">
            <v>0</v>
          </cell>
          <cell r="Z868">
            <v>0</v>
          </cell>
          <cell r="AA868">
            <v>0</v>
          </cell>
          <cell r="AB868">
            <v>0</v>
          </cell>
          <cell r="AC868">
            <v>0</v>
          </cell>
          <cell r="AD868">
            <v>0</v>
          </cell>
          <cell r="AE868">
            <v>0</v>
          </cell>
          <cell r="AF868">
            <v>0</v>
          </cell>
          <cell r="AG868">
            <v>0</v>
          </cell>
          <cell r="AH868">
            <v>0</v>
          </cell>
          <cell r="AI868">
            <v>24.963576110000002</v>
          </cell>
          <cell r="AJ868">
            <v>0</v>
          </cell>
          <cell r="AK868">
            <v>0</v>
          </cell>
          <cell r="AL868">
            <v>0</v>
          </cell>
          <cell r="AM868">
            <v>24.963576110000002</v>
          </cell>
          <cell r="AN868">
            <v>0</v>
          </cell>
        </row>
        <row r="869">
          <cell r="C869" t="str">
            <v>K_750_КЭ</v>
          </cell>
          <cell r="D869" t="str">
            <v>Н</v>
          </cell>
          <cell r="E869">
            <v>2019</v>
          </cell>
          <cell r="F869">
            <v>2020</v>
          </cell>
          <cell r="G869">
            <v>2021</v>
          </cell>
          <cell r="H869" t="str">
            <v>нд</v>
          </cell>
          <cell r="I869" t="str">
            <v>нд</v>
          </cell>
          <cell r="J869" t="str">
            <v>нд</v>
          </cell>
          <cell r="K869" t="str">
            <v>нд</v>
          </cell>
          <cell r="L869" t="str">
            <v>нд</v>
          </cell>
          <cell r="M869" t="str">
            <v>нд</v>
          </cell>
          <cell r="N869">
            <v>0.01</v>
          </cell>
          <cell r="O869">
            <v>3.1302246799999995</v>
          </cell>
          <cell r="P869">
            <v>2.8598400000000002</v>
          </cell>
          <cell r="Q869">
            <v>3.1308199999999999</v>
          </cell>
          <cell r="R869">
            <v>3.0064799999999998</v>
          </cell>
          <cell r="S869">
            <v>3.31616</v>
          </cell>
          <cell r="T869">
            <v>3.08</v>
          </cell>
          <cell r="U869">
            <v>3.2751916900000015</v>
          </cell>
          <cell r="V869">
            <v>0</v>
          </cell>
          <cell r="W869">
            <v>0</v>
          </cell>
          <cell r="X869">
            <v>0.14496701000000001</v>
          </cell>
          <cell r="Y869">
            <v>0</v>
          </cell>
          <cell r="Z869">
            <v>0</v>
          </cell>
          <cell r="AA869">
            <v>0</v>
          </cell>
          <cell r="AB869">
            <v>0</v>
          </cell>
          <cell r="AC869">
            <v>0</v>
          </cell>
          <cell r="AD869">
            <v>0.14496701000000001</v>
          </cell>
          <cell r="AE869">
            <v>0</v>
          </cell>
          <cell r="AF869">
            <v>0</v>
          </cell>
          <cell r="AG869">
            <v>0</v>
          </cell>
          <cell r="AH869">
            <v>0.14496701000000001</v>
          </cell>
          <cell r="AI869">
            <v>0</v>
          </cell>
          <cell r="AJ869">
            <v>0</v>
          </cell>
          <cell r="AK869">
            <v>0</v>
          </cell>
          <cell r="AL869">
            <v>0</v>
          </cell>
          <cell r="AM869">
            <v>0</v>
          </cell>
          <cell r="AN869">
            <v>0</v>
          </cell>
        </row>
        <row r="870">
          <cell r="C870" t="str">
            <v>Г</v>
          </cell>
          <cell r="D870" t="str">
            <v>нд</v>
          </cell>
          <cell r="E870" t="str">
            <v>нд</v>
          </cell>
          <cell r="F870" t="str">
            <v>нд</v>
          </cell>
          <cell r="G870" t="str">
            <v>нд</v>
          </cell>
          <cell r="H870" t="str">
            <v>нд</v>
          </cell>
          <cell r="I870" t="str">
            <v>нд</v>
          </cell>
          <cell r="J870" t="str">
            <v>нд</v>
          </cell>
          <cell r="K870" t="str">
            <v>нд</v>
          </cell>
          <cell r="L870" t="str">
            <v>нд</v>
          </cell>
          <cell r="M870" t="str">
            <v>нд</v>
          </cell>
          <cell r="N870" t="str">
            <v>нд</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row>
        <row r="871">
          <cell r="C871" t="str">
            <v>Г</v>
          </cell>
          <cell r="D871" t="str">
            <v>нд</v>
          </cell>
          <cell r="E871" t="str">
            <v>нд</v>
          </cell>
          <cell r="F871" t="str">
            <v>нд</v>
          </cell>
          <cell r="G871" t="str">
            <v>нд</v>
          </cell>
          <cell r="H871" t="str">
            <v>нд</v>
          </cell>
          <cell r="I871" t="str">
            <v>нд</v>
          </cell>
          <cell r="J871" t="str">
            <v>нд</v>
          </cell>
          <cell r="K871" t="str">
            <v>нд</v>
          </cell>
          <cell r="L871" t="str">
            <v>нд</v>
          </cell>
          <cell r="M871" t="str">
            <v>нд</v>
          </cell>
          <cell r="N871" t="str">
            <v>нд</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row>
        <row r="872">
          <cell r="C872" t="str">
            <v>Г</v>
          </cell>
          <cell r="D872" t="str">
            <v>нд</v>
          </cell>
          <cell r="E872" t="str">
            <v>нд</v>
          </cell>
          <cell r="F872" t="str">
            <v>нд</v>
          </cell>
          <cell r="G872" t="str">
            <v>нд</v>
          </cell>
          <cell r="H872" t="str">
            <v>нд</v>
          </cell>
          <cell r="I872" t="str">
            <v>нд</v>
          </cell>
          <cell r="J872" t="str">
            <v>нд</v>
          </cell>
          <cell r="K872" t="str">
            <v>нд</v>
          </cell>
          <cell r="L872" t="str">
            <v>нд</v>
          </cell>
          <cell r="M872" t="str">
            <v>нд</v>
          </cell>
          <cell r="N872" t="str">
            <v>нд</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row>
        <row r="873">
          <cell r="C873" t="str">
            <v>Г</v>
          </cell>
          <cell r="D873" t="str">
            <v>нд</v>
          </cell>
          <cell r="E873" t="str">
            <v>нд</v>
          </cell>
          <cell r="F873" t="str">
            <v>нд</v>
          </cell>
          <cell r="G873" t="str">
            <v>нд</v>
          </cell>
          <cell r="H873" t="str">
            <v>нд</v>
          </cell>
          <cell r="I873" t="str">
            <v>нд</v>
          </cell>
          <cell r="J873" t="str">
            <v>нд</v>
          </cell>
          <cell r="K873" t="str">
            <v>нд</v>
          </cell>
          <cell r="L873" t="str">
            <v>нд</v>
          </cell>
          <cell r="M873" t="str">
            <v>нд</v>
          </cell>
          <cell r="N873" t="str">
            <v>нд</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row>
        <row r="874">
          <cell r="C874" t="str">
            <v>Г</v>
          </cell>
          <cell r="D874" t="str">
            <v>нд</v>
          </cell>
          <cell r="E874" t="str">
            <v>нд</v>
          </cell>
          <cell r="F874" t="str">
            <v>нд</v>
          </cell>
          <cell r="G874" t="str">
            <v>нд</v>
          </cell>
          <cell r="H874" t="str">
            <v>нд</v>
          </cell>
          <cell r="I874" t="str">
            <v>нд</v>
          </cell>
          <cell r="J874" t="str">
            <v>нд</v>
          </cell>
          <cell r="K874" t="str">
            <v>нд</v>
          </cell>
          <cell r="L874" t="str">
            <v>нд</v>
          </cell>
          <cell r="M874" t="str">
            <v>нд</v>
          </cell>
          <cell r="N874" t="str">
            <v>нд</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row>
        <row r="875">
          <cell r="C875" t="str">
            <v>Г</v>
          </cell>
          <cell r="D875" t="str">
            <v>нд</v>
          </cell>
          <cell r="E875" t="str">
            <v>нд</v>
          </cell>
          <cell r="F875" t="str">
            <v>нд</v>
          </cell>
          <cell r="G875" t="str">
            <v>нд</v>
          </cell>
          <cell r="H875" t="str">
            <v>нд</v>
          </cell>
          <cell r="I875" t="str">
            <v>нд</v>
          </cell>
          <cell r="J875" t="str">
            <v>нд</v>
          </cell>
          <cell r="K875" t="str">
            <v>нд</v>
          </cell>
          <cell r="L875" t="str">
            <v>нд</v>
          </cell>
          <cell r="M875" t="str">
            <v>нд</v>
          </cell>
          <cell r="N875" t="str">
            <v>нд</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row>
        <row r="876">
          <cell r="C876" t="str">
            <v>Г</v>
          </cell>
          <cell r="D876" t="str">
            <v>нд</v>
          </cell>
          <cell r="E876" t="str">
            <v>нд</v>
          </cell>
          <cell r="F876" t="str">
            <v>нд</v>
          </cell>
          <cell r="G876" t="str">
            <v>нд</v>
          </cell>
          <cell r="H876">
            <v>16.806000000000001</v>
          </cell>
          <cell r="I876">
            <v>94.632000000000005</v>
          </cell>
          <cell r="J876" t="str">
            <v>нд</v>
          </cell>
          <cell r="K876">
            <v>31.771793000000002</v>
          </cell>
          <cell r="L876">
            <v>175.477811</v>
          </cell>
          <cell r="M876" t="str">
            <v>нд</v>
          </cell>
          <cell r="N876" t="str">
            <v>нд</v>
          </cell>
          <cell r="O876">
            <v>44.177651547999993</v>
          </cell>
          <cell r="P876">
            <v>1462.36284</v>
          </cell>
          <cell r="Q876">
            <v>1931.26458</v>
          </cell>
          <cell r="R876">
            <v>990.27769000000001</v>
          </cell>
          <cell r="S876">
            <v>1391.1995700000002</v>
          </cell>
          <cell r="T876">
            <v>1041.33983356</v>
          </cell>
          <cell r="U876">
            <v>1018.907816324</v>
          </cell>
          <cell r="V876">
            <v>1009.2461182499999</v>
          </cell>
          <cell r="W876">
            <v>1009.2461182499999</v>
          </cell>
          <cell r="X876">
            <v>974.73016478</v>
          </cell>
          <cell r="Y876">
            <v>147.55748808000001</v>
          </cell>
          <cell r="Z876">
            <v>0</v>
          </cell>
          <cell r="AA876">
            <v>0</v>
          </cell>
          <cell r="AB876">
            <v>147.55748808000001</v>
          </cell>
          <cell r="AC876">
            <v>0</v>
          </cell>
          <cell r="AD876">
            <v>131.96985844000002</v>
          </cell>
          <cell r="AE876">
            <v>0</v>
          </cell>
          <cell r="AF876">
            <v>0</v>
          </cell>
          <cell r="AG876">
            <v>13</v>
          </cell>
          <cell r="AH876">
            <v>118.96985844000001</v>
          </cell>
          <cell r="AI876">
            <v>40.771386440000001</v>
          </cell>
          <cell r="AJ876">
            <v>0</v>
          </cell>
          <cell r="AK876">
            <v>0</v>
          </cell>
          <cell r="AL876">
            <v>40.771386440000001</v>
          </cell>
          <cell r="AM876">
            <v>0</v>
          </cell>
          <cell r="AN876">
            <v>48.530591289999997</v>
          </cell>
        </row>
        <row r="877">
          <cell r="C877" t="str">
            <v>Г</v>
          </cell>
          <cell r="D877" t="str">
            <v>нд</v>
          </cell>
          <cell r="E877" t="str">
            <v>нд</v>
          </cell>
          <cell r="F877" t="str">
            <v>нд</v>
          </cell>
          <cell r="G877" t="str">
            <v>нд</v>
          </cell>
          <cell r="H877" t="str">
            <v>нд</v>
          </cell>
          <cell r="I877" t="str">
            <v>нд</v>
          </cell>
          <cell r="J877" t="str">
            <v>нд</v>
          </cell>
          <cell r="K877" t="str">
            <v>нд</v>
          </cell>
          <cell r="L877" t="str">
            <v>нд</v>
          </cell>
          <cell r="M877" t="str">
            <v>нд</v>
          </cell>
          <cell r="N877" t="str">
            <v>нд</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row>
        <row r="878">
          <cell r="C878" t="str">
            <v>Г</v>
          </cell>
          <cell r="D878" t="str">
            <v>нд</v>
          </cell>
          <cell r="E878" t="str">
            <v>нд</v>
          </cell>
          <cell r="F878" t="str">
            <v>нд</v>
          </cell>
          <cell r="G878" t="str">
            <v>нд</v>
          </cell>
          <cell r="H878">
            <v>16.806000000000001</v>
          </cell>
          <cell r="I878">
            <v>94.632000000000005</v>
          </cell>
          <cell r="J878" t="str">
            <v>нд</v>
          </cell>
          <cell r="K878">
            <v>31.771793000000002</v>
          </cell>
          <cell r="L878">
            <v>175.477811</v>
          </cell>
          <cell r="M878" t="str">
            <v>нд</v>
          </cell>
          <cell r="N878" t="str">
            <v>нд</v>
          </cell>
          <cell r="O878">
            <v>44.177651547999993</v>
          </cell>
          <cell r="P878">
            <v>1462.36284</v>
          </cell>
          <cell r="Q878">
            <v>1931.26458</v>
          </cell>
          <cell r="R878">
            <v>990.27769000000001</v>
          </cell>
          <cell r="S878">
            <v>1391.1995700000002</v>
          </cell>
          <cell r="T878">
            <v>1041.33983356</v>
          </cell>
          <cell r="U878">
            <v>1018.907816324</v>
          </cell>
          <cell r="V878">
            <v>1009.2461182499999</v>
          </cell>
          <cell r="W878">
            <v>1009.2461182499999</v>
          </cell>
          <cell r="X878">
            <v>974.73016478</v>
          </cell>
          <cell r="Y878">
            <v>147.55748808000001</v>
          </cell>
          <cell r="Z878">
            <v>0</v>
          </cell>
          <cell r="AA878">
            <v>0</v>
          </cell>
          <cell r="AB878">
            <v>147.55748808000001</v>
          </cell>
          <cell r="AC878">
            <v>0</v>
          </cell>
          <cell r="AD878">
            <v>131.96985844000002</v>
          </cell>
          <cell r="AE878">
            <v>0</v>
          </cell>
          <cell r="AF878">
            <v>0</v>
          </cell>
          <cell r="AG878">
            <v>13</v>
          </cell>
          <cell r="AH878">
            <v>118.96985844000001</v>
          </cell>
          <cell r="AI878">
            <v>40.771386440000001</v>
          </cell>
          <cell r="AJ878">
            <v>0</v>
          </cell>
          <cell r="AK878">
            <v>0</v>
          </cell>
          <cell r="AL878">
            <v>40.771386440000001</v>
          </cell>
          <cell r="AM878">
            <v>0</v>
          </cell>
          <cell r="AN878">
            <v>48.530591289999997</v>
          </cell>
        </row>
        <row r="879">
          <cell r="C879" t="str">
            <v>J_47.3.1_КуЭ</v>
          </cell>
          <cell r="D879" t="str">
            <v>З</v>
          </cell>
          <cell r="E879">
            <v>2020</v>
          </cell>
          <cell r="F879">
            <v>2021</v>
          </cell>
          <cell r="G879">
            <v>2020</v>
          </cell>
          <cell r="H879" t="str">
            <v>нд</v>
          </cell>
          <cell r="I879" t="str">
            <v>нд</v>
          </cell>
          <cell r="J879" t="str">
            <v>нд</v>
          </cell>
          <cell r="K879" t="str">
            <v>нд</v>
          </cell>
          <cell r="L879" t="str">
            <v>нд</v>
          </cell>
          <cell r="M879" t="str">
            <v>нд</v>
          </cell>
          <cell r="N879" t="str">
            <v>нд</v>
          </cell>
          <cell r="O879">
            <v>0.98107478999999975</v>
          </cell>
          <cell r="P879">
            <v>3.02074</v>
          </cell>
          <cell r="Q879">
            <v>3.6046800000000001</v>
          </cell>
          <cell r="R879">
            <v>3.02074</v>
          </cell>
          <cell r="S879">
            <v>0.98107478999999997</v>
          </cell>
          <cell r="T879">
            <v>2.5584739999999999</v>
          </cell>
          <cell r="U879">
            <v>0.98107478999999997</v>
          </cell>
          <cell r="V879">
            <v>0.88800926999999996</v>
          </cell>
          <cell r="W879">
            <v>0.88800926999999996</v>
          </cell>
          <cell r="X879">
            <v>0</v>
          </cell>
          <cell r="Y879">
            <v>0.88800926999999996</v>
          </cell>
          <cell r="Z879">
            <v>0</v>
          </cell>
          <cell r="AA879">
            <v>0</v>
          </cell>
          <cell r="AB879">
            <v>0.88800926999999996</v>
          </cell>
          <cell r="AC879">
            <v>0</v>
          </cell>
          <cell r="AD879">
            <v>0</v>
          </cell>
          <cell r="AE879">
            <v>0</v>
          </cell>
          <cell r="AF879">
            <v>0</v>
          </cell>
          <cell r="AG879">
            <v>0</v>
          </cell>
          <cell r="AH879">
            <v>0</v>
          </cell>
          <cell r="AI879">
            <v>0</v>
          </cell>
          <cell r="AJ879">
            <v>0</v>
          </cell>
          <cell r="AK879">
            <v>0</v>
          </cell>
          <cell r="AL879">
            <v>0</v>
          </cell>
          <cell r="AM879">
            <v>0</v>
          </cell>
          <cell r="AN879">
            <v>0</v>
          </cell>
        </row>
        <row r="880">
          <cell r="C880" t="str">
            <v>F_31_ГАЭС</v>
          </cell>
          <cell r="D880" t="str">
            <v>И</v>
          </cell>
          <cell r="E880">
            <v>2018</v>
          </cell>
          <cell r="F880">
            <v>2025</v>
          </cell>
          <cell r="G880">
            <v>2027</v>
          </cell>
          <cell r="H880" t="str">
            <v>нд</v>
          </cell>
          <cell r="I880" t="str">
            <v>нд</v>
          </cell>
          <cell r="J880" t="str">
            <v>нд</v>
          </cell>
          <cell r="K880" t="str">
            <v>нд</v>
          </cell>
          <cell r="L880" t="str">
            <v>нд</v>
          </cell>
          <cell r="M880" t="str">
            <v>нд</v>
          </cell>
          <cell r="N880" t="str">
            <v>нд</v>
          </cell>
          <cell r="O880">
            <v>0.49854032999999998</v>
          </cell>
          <cell r="P880">
            <v>3.0228000000000002</v>
          </cell>
          <cell r="Q880">
            <v>3.75671</v>
          </cell>
          <cell r="R880">
            <v>3.0228000000000002</v>
          </cell>
          <cell r="S880">
            <v>4.3816699999999997</v>
          </cell>
          <cell r="T880">
            <v>2.2069999999999999</v>
          </cell>
          <cell r="U880">
            <v>2.2069999999999999</v>
          </cell>
          <cell r="V880">
            <v>2.0332169599999999</v>
          </cell>
          <cell r="W880">
            <v>2.0332169599999999</v>
          </cell>
          <cell r="X880">
            <v>1.7084596700000001</v>
          </cell>
          <cell r="Y880">
            <v>0</v>
          </cell>
          <cell r="Z880">
            <v>0</v>
          </cell>
          <cell r="AA880">
            <v>0</v>
          </cell>
          <cell r="AB880">
            <v>0</v>
          </cell>
          <cell r="AC880">
            <v>0</v>
          </cell>
          <cell r="AD880">
            <v>1.46952E-2</v>
          </cell>
          <cell r="AE880">
            <v>0</v>
          </cell>
          <cell r="AF880">
            <v>0</v>
          </cell>
          <cell r="AG880">
            <v>1.46952E-2</v>
          </cell>
          <cell r="AH880">
            <v>0</v>
          </cell>
          <cell r="AI880">
            <v>0</v>
          </cell>
          <cell r="AJ880">
            <v>0</v>
          </cell>
          <cell r="AK880">
            <v>0</v>
          </cell>
          <cell r="AL880">
            <v>0</v>
          </cell>
          <cell r="AM880">
            <v>0</v>
          </cell>
          <cell r="AN880">
            <v>0</v>
          </cell>
        </row>
        <row r="881">
          <cell r="C881" t="str">
            <v>K_1526_ОЭ</v>
          </cell>
          <cell r="D881" t="str">
            <v>С</v>
          </cell>
          <cell r="E881">
            <v>2020</v>
          </cell>
          <cell r="F881">
            <v>2022</v>
          </cell>
          <cell r="G881">
            <v>2021</v>
          </cell>
          <cell r="H881" t="str">
            <v>нд</v>
          </cell>
          <cell r="I881" t="str">
            <v>нд</v>
          </cell>
          <cell r="J881" t="str">
            <v>нд</v>
          </cell>
          <cell r="K881">
            <v>0.499116</v>
          </cell>
          <cell r="L881">
            <v>2.9065650000000001</v>
          </cell>
          <cell r="M881" t="str">
            <v>декабрь 2020г</v>
          </cell>
          <cell r="N881">
            <v>3.2305439999999998E-2</v>
          </cell>
          <cell r="O881">
            <v>0.20675438999999995</v>
          </cell>
          <cell r="P881">
            <v>44.87867</v>
          </cell>
          <cell r="Q881">
            <v>54.407029999999999</v>
          </cell>
          <cell r="R881">
            <v>3.0381100000000001</v>
          </cell>
          <cell r="S881">
            <v>3.7066699999999999</v>
          </cell>
          <cell r="T881">
            <v>47.804957999999999</v>
          </cell>
          <cell r="U881">
            <v>2.8575162039999999</v>
          </cell>
          <cell r="V881">
            <v>47.804957999999999</v>
          </cell>
          <cell r="W881">
            <v>47.804957999999999</v>
          </cell>
          <cell r="X881">
            <v>2.6507618100000001</v>
          </cell>
          <cell r="Y881">
            <v>27.229549670000001</v>
          </cell>
          <cell r="Z881">
            <v>0</v>
          </cell>
          <cell r="AA881">
            <v>0</v>
          </cell>
          <cell r="AB881">
            <v>26.404</v>
          </cell>
          <cell r="AC881">
            <v>0.82554967000000001</v>
          </cell>
          <cell r="AD881">
            <v>2.6507618100000001</v>
          </cell>
          <cell r="AE881">
            <v>0</v>
          </cell>
          <cell r="AF881">
            <v>0</v>
          </cell>
          <cell r="AG881">
            <v>2.6507618100000001</v>
          </cell>
          <cell r="AH881">
            <v>0</v>
          </cell>
          <cell r="AI881">
            <v>20.575408329999998</v>
          </cell>
          <cell r="AJ881">
            <v>0</v>
          </cell>
          <cell r="AK881">
            <v>0</v>
          </cell>
          <cell r="AL881">
            <v>20.575408329999998</v>
          </cell>
          <cell r="AM881">
            <v>0</v>
          </cell>
          <cell r="AN881">
            <v>0</v>
          </cell>
        </row>
        <row r="882">
          <cell r="C882" t="str">
            <v>J_474.5_КуЭ</v>
          </cell>
          <cell r="D882" t="str">
            <v>Н</v>
          </cell>
          <cell r="E882">
            <v>2023</v>
          </cell>
          <cell r="F882">
            <v>2024</v>
          </cell>
          <cell r="G882">
            <v>2024</v>
          </cell>
          <cell r="H882" t="str">
            <v>нд</v>
          </cell>
          <cell r="I882" t="str">
            <v>нд</v>
          </cell>
          <cell r="J882" t="str">
            <v>нд</v>
          </cell>
          <cell r="K882" t="str">
            <v>нд</v>
          </cell>
          <cell r="L882" t="str">
            <v>нд</v>
          </cell>
          <cell r="M882" t="str">
            <v>нд</v>
          </cell>
          <cell r="N882" t="str">
            <v>нд</v>
          </cell>
          <cell r="O882">
            <v>0</v>
          </cell>
          <cell r="P882">
            <v>3.0403600000000002</v>
          </cell>
          <cell r="Q882">
            <v>4.0509000000000004</v>
          </cell>
          <cell r="R882">
            <v>3.0403600000000002</v>
          </cell>
          <cell r="S882">
            <v>4.2705700000000002</v>
          </cell>
          <cell r="T882">
            <v>3.9917419999999999</v>
          </cell>
          <cell r="U882">
            <v>3.9917419999999999</v>
          </cell>
          <cell r="V882">
            <v>3.9917419999999999</v>
          </cell>
          <cell r="W882">
            <v>3.9917419999999999</v>
          </cell>
          <cell r="X882">
            <v>3.9917419999999999</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row>
        <row r="883">
          <cell r="C883" t="str">
            <v>J_474.2_КуЭ</v>
          </cell>
          <cell r="D883" t="str">
            <v>Н</v>
          </cell>
          <cell r="E883">
            <v>2021</v>
          </cell>
          <cell r="F883">
            <v>2022</v>
          </cell>
          <cell r="G883">
            <v>2022</v>
          </cell>
          <cell r="H883" t="str">
            <v>нд</v>
          </cell>
          <cell r="I883" t="str">
            <v>нд</v>
          </cell>
          <cell r="J883" t="str">
            <v>нд</v>
          </cell>
          <cell r="K883" t="str">
            <v>нд</v>
          </cell>
          <cell r="L883" t="str">
            <v>нд</v>
          </cell>
          <cell r="M883" t="str">
            <v>нд</v>
          </cell>
          <cell r="N883" t="str">
            <v>нд</v>
          </cell>
          <cell r="O883">
            <v>0</v>
          </cell>
          <cell r="P883">
            <v>3.0605899999999999</v>
          </cell>
          <cell r="Q883">
            <v>3.7765599999999999</v>
          </cell>
          <cell r="R883">
            <v>3.0605899999999999</v>
          </cell>
          <cell r="S883">
            <v>3.9191500000000001</v>
          </cell>
          <cell r="T883">
            <v>3.662236</v>
          </cell>
          <cell r="U883">
            <v>3.662236</v>
          </cell>
          <cell r="V883">
            <v>3.662236</v>
          </cell>
          <cell r="W883">
            <v>3.662236</v>
          </cell>
          <cell r="X883">
            <v>3.662236</v>
          </cell>
          <cell r="Y883">
            <v>0.2928</v>
          </cell>
          <cell r="Z883">
            <v>0</v>
          </cell>
          <cell r="AA883">
            <v>0</v>
          </cell>
          <cell r="AB883">
            <v>0.2928</v>
          </cell>
          <cell r="AC883">
            <v>0</v>
          </cell>
          <cell r="AD883">
            <v>0.2928</v>
          </cell>
          <cell r="AE883">
            <v>0</v>
          </cell>
          <cell r="AF883">
            <v>0</v>
          </cell>
          <cell r="AG883">
            <v>0.2928</v>
          </cell>
          <cell r="AH883">
            <v>0</v>
          </cell>
          <cell r="AI883">
            <v>3.3694359999999999</v>
          </cell>
          <cell r="AJ883">
            <v>0</v>
          </cell>
          <cell r="AK883">
            <v>0</v>
          </cell>
          <cell r="AL883">
            <v>3.3694359999999999</v>
          </cell>
          <cell r="AM883">
            <v>0</v>
          </cell>
          <cell r="AN883">
            <v>3.3694359999999999</v>
          </cell>
        </row>
        <row r="884">
          <cell r="C884" t="str">
            <v>J_504_ХЭ_6</v>
          </cell>
          <cell r="D884" t="str">
            <v>И</v>
          </cell>
          <cell r="E884">
            <v>2019</v>
          </cell>
          <cell r="F884">
            <v>2025</v>
          </cell>
          <cell r="G884">
            <v>2025</v>
          </cell>
          <cell r="H884" t="str">
            <v>нд</v>
          </cell>
          <cell r="I884" t="str">
            <v>нд</v>
          </cell>
          <cell r="J884" t="str">
            <v>нд</v>
          </cell>
          <cell r="K884" t="str">
            <v>нд</v>
          </cell>
          <cell r="L884" t="str">
            <v>нд</v>
          </cell>
          <cell r="M884" t="str">
            <v>нд</v>
          </cell>
          <cell r="N884" t="str">
            <v>нд</v>
          </cell>
          <cell r="O884">
            <v>3.8320000000000007E-2</v>
          </cell>
          <cell r="P884">
            <v>3.0659999999999998</v>
          </cell>
          <cell r="Q884">
            <v>4.2086699999999997</v>
          </cell>
          <cell r="R884">
            <v>3.0659999999999998</v>
          </cell>
          <cell r="S884">
            <v>4.4518700000000004</v>
          </cell>
          <cell r="T884">
            <v>3.3009313800000002</v>
          </cell>
          <cell r="U884">
            <v>3.3009313800000002</v>
          </cell>
          <cell r="V884">
            <v>2.9999313799999996</v>
          </cell>
          <cell r="W884">
            <v>2.9999313799999996</v>
          </cell>
          <cell r="X884">
            <v>3.2626113800000001</v>
          </cell>
          <cell r="Y884">
            <v>0</v>
          </cell>
          <cell r="Z884">
            <v>0</v>
          </cell>
          <cell r="AA884">
            <v>0</v>
          </cell>
          <cell r="AB884">
            <v>0</v>
          </cell>
          <cell r="AC884">
            <v>0</v>
          </cell>
          <cell r="AD884">
            <v>0.27600000000000002</v>
          </cell>
          <cell r="AE884">
            <v>0</v>
          </cell>
          <cell r="AF884">
            <v>0</v>
          </cell>
          <cell r="AG884">
            <v>0.27600000000000002</v>
          </cell>
          <cell r="AH884">
            <v>0</v>
          </cell>
          <cell r="AI884">
            <v>0</v>
          </cell>
          <cell r="AJ884">
            <v>0</v>
          </cell>
          <cell r="AK884">
            <v>0</v>
          </cell>
          <cell r="AL884">
            <v>0</v>
          </cell>
          <cell r="AM884">
            <v>0</v>
          </cell>
          <cell r="AN884">
            <v>0</v>
          </cell>
        </row>
        <row r="885">
          <cell r="C885" t="str">
            <v>K_118_ЧЭ</v>
          </cell>
          <cell r="D885" t="str">
            <v>И</v>
          </cell>
          <cell r="E885">
            <v>2020</v>
          </cell>
          <cell r="F885">
            <v>2022</v>
          </cell>
          <cell r="G885">
            <v>2021</v>
          </cell>
          <cell r="H885" t="str">
            <v>нд</v>
          </cell>
          <cell r="I885" t="str">
            <v>нд</v>
          </cell>
          <cell r="J885" t="str">
            <v>нд</v>
          </cell>
          <cell r="K885" t="str">
            <v>нд</v>
          </cell>
          <cell r="L885" t="str">
            <v>нд</v>
          </cell>
          <cell r="M885" t="str">
            <v>нд</v>
          </cell>
          <cell r="N885" t="str">
            <v>нд</v>
          </cell>
          <cell r="O885">
            <v>0.93665727999999993</v>
          </cell>
          <cell r="P885">
            <v>8.2003199999999996</v>
          </cell>
          <cell r="Q885">
            <v>9.9687400000000004</v>
          </cell>
          <cell r="R885">
            <v>3.0706600000000002</v>
          </cell>
          <cell r="S885">
            <v>3.5603199999999999</v>
          </cell>
          <cell r="T885">
            <v>9.2880000000000003</v>
          </cell>
          <cell r="U885">
            <v>0.93665728000000004</v>
          </cell>
          <cell r="V885">
            <v>9.2880000000000003</v>
          </cell>
          <cell r="W885">
            <v>9.2880000000000003</v>
          </cell>
          <cell r="X885">
            <v>0</v>
          </cell>
          <cell r="Y885">
            <v>4.5880000000000001</v>
          </cell>
          <cell r="Z885">
            <v>0</v>
          </cell>
          <cell r="AA885">
            <v>0</v>
          </cell>
          <cell r="AB885">
            <v>4.5880000000000001</v>
          </cell>
          <cell r="AC885">
            <v>0</v>
          </cell>
          <cell r="AD885">
            <v>0</v>
          </cell>
          <cell r="AE885">
            <v>0</v>
          </cell>
          <cell r="AF885">
            <v>0</v>
          </cell>
          <cell r="AG885">
            <v>0</v>
          </cell>
          <cell r="AH885">
            <v>0</v>
          </cell>
          <cell r="AI885">
            <v>4.7</v>
          </cell>
          <cell r="AJ885">
            <v>0</v>
          </cell>
          <cell r="AK885">
            <v>0</v>
          </cell>
          <cell r="AL885">
            <v>4.7</v>
          </cell>
          <cell r="AM885">
            <v>0</v>
          </cell>
          <cell r="AN885">
            <v>0</v>
          </cell>
        </row>
        <row r="886">
          <cell r="C886" t="str">
            <v>J_474.6_КуЭ</v>
          </cell>
          <cell r="D886" t="str">
            <v>Н</v>
          </cell>
          <cell r="E886">
            <v>2023</v>
          </cell>
          <cell r="F886">
            <v>2025</v>
          </cell>
          <cell r="G886">
            <v>2025</v>
          </cell>
          <cell r="H886" t="str">
            <v>нд</v>
          </cell>
          <cell r="I886" t="str">
            <v>нд</v>
          </cell>
          <cell r="J886" t="str">
            <v>нд</v>
          </cell>
          <cell r="K886" t="str">
            <v>нд</v>
          </cell>
          <cell r="L886" t="str">
            <v>нд</v>
          </cell>
          <cell r="M886" t="str">
            <v>нд</v>
          </cell>
          <cell r="N886" t="str">
            <v>нд</v>
          </cell>
          <cell r="O886">
            <v>0</v>
          </cell>
          <cell r="P886">
            <v>3.08081</v>
          </cell>
          <cell r="Q886">
            <v>4.2726499999999996</v>
          </cell>
          <cell r="R886">
            <v>3.08081</v>
          </cell>
          <cell r="S886">
            <v>4.5165300000000004</v>
          </cell>
          <cell r="T886">
            <v>4.1673790000000004</v>
          </cell>
          <cell r="U886">
            <v>4.1673790000000004</v>
          </cell>
          <cell r="V886">
            <v>4.1673790000000004</v>
          </cell>
          <cell r="W886">
            <v>4.1673790000000004</v>
          </cell>
          <cell r="X886">
            <v>4.1673790000000004</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row>
        <row r="887">
          <cell r="C887" t="str">
            <v>K_494.3_КуЭ</v>
          </cell>
          <cell r="D887" t="str">
            <v>Н</v>
          </cell>
          <cell r="E887">
            <v>2021</v>
          </cell>
          <cell r="F887">
            <v>2022</v>
          </cell>
          <cell r="G887">
            <v>2022</v>
          </cell>
          <cell r="H887" t="str">
            <v>нд</v>
          </cell>
          <cell r="I887" t="str">
            <v>нд</v>
          </cell>
          <cell r="J887" t="str">
            <v>нд</v>
          </cell>
          <cell r="K887" t="str">
            <v>нд</v>
          </cell>
          <cell r="L887" t="str">
            <v>нд</v>
          </cell>
          <cell r="M887" t="str">
            <v>нд</v>
          </cell>
          <cell r="N887" t="str">
            <v>нд</v>
          </cell>
          <cell r="O887">
            <v>0</v>
          </cell>
          <cell r="P887">
            <v>3.0901800000000001</v>
          </cell>
          <cell r="Q887">
            <v>3.8076400000000001</v>
          </cell>
          <cell r="R887">
            <v>3.0901800000000001</v>
          </cell>
          <cell r="S887">
            <v>3.94957</v>
          </cell>
          <cell r="T887">
            <v>1.6689560000000001</v>
          </cell>
          <cell r="U887">
            <v>1.6689560000000001</v>
          </cell>
          <cell r="V887">
            <v>1.6689560000000001</v>
          </cell>
          <cell r="W887">
            <v>1.6689560000000001</v>
          </cell>
          <cell r="X887">
            <v>1.6689560000000001</v>
          </cell>
          <cell r="Y887">
            <v>0.2</v>
          </cell>
          <cell r="Z887">
            <v>0</v>
          </cell>
          <cell r="AA887">
            <v>0</v>
          </cell>
          <cell r="AB887">
            <v>0.2</v>
          </cell>
          <cell r="AC887">
            <v>0</v>
          </cell>
          <cell r="AD887">
            <v>0.2</v>
          </cell>
          <cell r="AE887">
            <v>0</v>
          </cell>
          <cell r="AF887">
            <v>0</v>
          </cell>
          <cell r="AG887">
            <v>0.2</v>
          </cell>
          <cell r="AH887">
            <v>0</v>
          </cell>
          <cell r="AI887">
            <v>1.4689559999999999</v>
          </cell>
          <cell r="AJ887">
            <v>0</v>
          </cell>
          <cell r="AK887">
            <v>0</v>
          </cell>
          <cell r="AL887">
            <v>1.4689559999999999</v>
          </cell>
          <cell r="AM887">
            <v>0</v>
          </cell>
          <cell r="AN887">
            <v>1.4689559999999999</v>
          </cell>
        </row>
        <row r="888">
          <cell r="C888" t="str">
            <v>I_640_КЭ_(15)</v>
          </cell>
          <cell r="D888" t="str">
            <v>Н</v>
          </cell>
          <cell r="E888">
            <v>2018</v>
          </cell>
          <cell r="F888">
            <v>2021</v>
          </cell>
          <cell r="G888">
            <v>2022</v>
          </cell>
          <cell r="H888" t="str">
            <v>нд</v>
          </cell>
          <cell r="I888" t="str">
            <v>нд</v>
          </cell>
          <cell r="J888" t="str">
            <v>нд</v>
          </cell>
          <cell r="K888" t="str">
            <v>нд</v>
          </cell>
          <cell r="L888" t="str">
            <v>нд</v>
          </cell>
          <cell r="M888" t="str">
            <v>нд</v>
          </cell>
          <cell r="N888" t="str">
            <v>нд</v>
          </cell>
          <cell r="O888">
            <v>0.16848994000000003</v>
          </cell>
          <cell r="P888">
            <v>3.10379</v>
          </cell>
          <cell r="Q888">
            <v>3.6869000000000001</v>
          </cell>
          <cell r="R888">
            <v>3.10379</v>
          </cell>
          <cell r="S888">
            <v>3.7786499999999998</v>
          </cell>
          <cell r="T888">
            <v>3.0090218200000001</v>
          </cell>
          <cell r="U888">
            <v>3.0071238299999998</v>
          </cell>
          <cell r="V888">
            <v>2.8473220599999998</v>
          </cell>
          <cell r="W888">
            <v>2.8473220599999998</v>
          </cell>
          <cell r="X888">
            <v>2.8386338900000001</v>
          </cell>
          <cell r="Y888">
            <v>2.8473220600000002</v>
          </cell>
          <cell r="Z888">
            <v>0</v>
          </cell>
          <cell r="AA888">
            <v>0</v>
          </cell>
          <cell r="AB888">
            <v>2.8473220600000002</v>
          </cell>
          <cell r="AC888">
            <v>0</v>
          </cell>
          <cell r="AD888">
            <v>2.5232819599999998</v>
          </cell>
          <cell r="AE888">
            <v>0</v>
          </cell>
          <cell r="AF888">
            <v>0</v>
          </cell>
          <cell r="AG888">
            <v>2.5232819599999998</v>
          </cell>
          <cell r="AH888">
            <v>0</v>
          </cell>
          <cell r="AI888">
            <v>0</v>
          </cell>
          <cell r="AJ888">
            <v>0</v>
          </cell>
          <cell r="AK888">
            <v>0</v>
          </cell>
          <cell r="AL888">
            <v>0</v>
          </cell>
          <cell r="AM888">
            <v>0</v>
          </cell>
          <cell r="AN888">
            <v>0.31535193</v>
          </cell>
        </row>
        <row r="889">
          <cell r="C889" t="str">
            <v>I_640_КЭ_(18)</v>
          </cell>
          <cell r="D889" t="str">
            <v>З</v>
          </cell>
          <cell r="E889">
            <v>2018</v>
          </cell>
          <cell r="F889">
            <v>2021</v>
          </cell>
          <cell r="G889">
            <v>2021</v>
          </cell>
          <cell r="H889" t="str">
            <v>нд</v>
          </cell>
          <cell r="I889" t="str">
            <v>нд</v>
          </cell>
          <cell r="J889" t="str">
            <v>нд</v>
          </cell>
          <cell r="K889">
            <v>0.79063866999999999</v>
          </cell>
          <cell r="L889">
            <v>3.9385103199999998</v>
          </cell>
          <cell r="M889">
            <v>43647</v>
          </cell>
          <cell r="N889" t="str">
            <v>нд</v>
          </cell>
          <cell r="O889">
            <v>0.30292171000000001</v>
          </cell>
          <cell r="P889">
            <v>3.10379</v>
          </cell>
          <cell r="Q889">
            <v>3.5640100000000001</v>
          </cell>
          <cell r="R889">
            <v>3.10379</v>
          </cell>
          <cell r="S889">
            <v>3.7486899999999999</v>
          </cell>
          <cell r="T889">
            <v>3.0442872699999999</v>
          </cell>
          <cell r="U889">
            <v>3.6516546700000001</v>
          </cell>
          <cell r="V889">
            <v>2.88258751</v>
          </cell>
          <cell r="W889">
            <v>2.88258751</v>
          </cell>
          <cell r="X889">
            <v>3.34873296</v>
          </cell>
          <cell r="Y889">
            <v>2.88258751</v>
          </cell>
          <cell r="Z889">
            <v>0</v>
          </cell>
          <cell r="AA889">
            <v>0</v>
          </cell>
          <cell r="AB889">
            <v>2.88258751</v>
          </cell>
          <cell r="AC889">
            <v>0</v>
          </cell>
          <cell r="AD889">
            <v>3.34873296</v>
          </cell>
          <cell r="AE889">
            <v>0</v>
          </cell>
          <cell r="AF889">
            <v>0</v>
          </cell>
          <cell r="AG889">
            <v>3.34873296</v>
          </cell>
          <cell r="AH889">
            <v>0</v>
          </cell>
          <cell r="AI889">
            <v>0</v>
          </cell>
          <cell r="AJ889">
            <v>0</v>
          </cell>
          <cell r="AK889">
            <v>0</v>
          </cell>
          <cell r="AL889">
            <v>0</v>
          </cell>
          <cell r="AM889">
            <v>0</v>
          </cell>
          <cell r="AN889">
            <v>0</v>
          </cell>
        </row>
        <row r="890">
          <cell r="C890" t="str">
            <v>I_640_КЭ_(4)</v>
          </cell>
          <cell r="D890" t="str">
            <v>Н</v>
          </cell>
          <cell r="E890">
            <v>2018</v>
          </cell>
          <cell r="F890">
            <v>2021</v>
          </cell>
          <cell r="G890">
            <v>2021</v>
          </cell>
          <cell r="H890" t="str">
            <v>нд</v>
          </cell>
          <cell r="I890" t="str">
            <v>нд</v>
          </cell>
          <cell r="J890" t="str">
            <v>нд</v>
          </cell>
          <cell r="K890" t="str">
            <v>нд</v>
          </cell>
          <cell r="L890" t="str">
            <v>нд</v>
          </cell>
          <cell r="M890" t="str">
            <v>нд</v>
          </cell>
          <cell r="N890" t="str">
            <v>нд</v>
          </cell>
          <cell r="O890">
            <v>0.16848994000000003</v>
          </cell>
          <cell r="P890">
            <v>3.10379</v>
          </cell>
          <cell r="Q890">
            <v>3.6869000000000001</v>
          </cell>
          <cell r="R890">
            <v>3.10379</v>
          </cell>
          <cell r="S890">
            <v>3.7786499999999998</v>
          </cell>
          <cell r="T890">
            <v>3.0090218200000001</v>
          </cell>
          <cell r="U890">
            <v>3.0071238299999998</v>
          </cell>
          <cell r="V890">
            <v>2.8473220599999998</v>
          </cell>
          <cell r="W890">
            <v>2.8473220599999998</v>
          </cell>
          <cell r="X890">
            <v>2.8386338900000001</v>
          </cell>
          <cell r="Y890">
            <v>2.8473220600000002</v>
          </cell>
          <cell r="Z890">
            <v>0</v>
          </cell>
          <cell r="AA890">
            <v>0</v>
          </cell>
          <cell r="AB890">
            <v>2.8473220600000002</v>
          </cell>
          <cell r="AC890">
            <v>0</v>
          </cell>
          <cell r="AD890">
            <v>2.8386338900000001</v>
          </cell>
          <cell r="AE890">
            <v>0</v>
          </cell>
          <cell r="AF890">
            <v>0</v>
          </cell>
          <cell r="AG890">
            <v>2.8386338900000001</v>
          </cell>
          <cell r="AH890">
            <v>0</v>
          </cell>
          <cell r="AI890">
            <v>0</v>
          </cell>
          <cell r="AJ890">
            <v>0</v>
          </cell>
          <cell r="AK890">
            <v>0</v>
          </cell>
          <cell r="AL890">
            <v>0</v>
          </cell>
          <cell r="AM890">
            <v>0</v>
          </cell>
          <cell r="AN890">
            <v>0</v>
          </cell>
        </row>
        <row r="891">
          <cell r="C891" t="str">
            <v>J_888(7)_БЭ</v>
          </cell>
          <cell r="D891" t="str">
            <v>З</v>
          </cell>
          <cell r="E891">
            <v>2020</v>
          </cell>
          <cell r="F891">
            <v>2021</v>
          </cell>
          <cell r="G891">
            <v>2021</v>
          </cell>
          <cell r="H891" t="str">
            <v>нд</v>
          </cell>
          <cell r="I891" t="str">
            <v>нд</v>
          </cell>
          <cell r="J891" t="str">
            <v>нд</v>
          </cell>
          <cell r="K891" t="str">
            <v>нд</v>
          </cell>
          <cell r="L891" t="str">
            <v>нд</v>
          </cell>
          <cell r="M891" t="str">
            <v>нд</v>
          </cell>
          <cell r="N891" t="str">
            <v>нд</v>
          </cell>
          <cell r="O891">
            <v>0.25877487999999998</v>
          </cell>
          <cell r="P891">
            <v>2.21774</v>
          </cell>
          <cell r="Q891">
            <v>2.6464500000000002</v>
          </cell>
          <cell r="R891">
            <v>3.11537</v>
          </cell>
          <cell r="S891">
            <v>3.80091</v>
          </cell>
          <cell r="T891">
            <v>2.3364720000000001</v>
          </cell>
          <cell r="U891">
            <v>2.2451986680000005</v>
          </cell>
          <cell r="V891">
            <v>2.3364720000000001</v>
          </cell>
          <cell r="W891">
            <v>2.3364720000000001</v>
          </cell>
          <cell r="X891">
            <v>1.9864237899999999</v>
          </cell>
          <cell r="Y891">
            <v>2.3364720000000001</v>
          </cell>
          <cell r="Z891">
            <v>0</v>
          </cell>
          <cell r="AA891">
            <v>0</v>
          </cell>
          <cell r="AB891">
            <v>2.3364720000000001</v>
          </cell>
          <cell r="AC891">
            <v>0</v>
          </cell>
          <cell r="AD891">
            <v>1.986423788</v>
          </cell>
          <cell r="AE891">
            <v>0</v>
          </cell>
          <cell r="AF891">
            <v>0</v>
          </cell>
          <cell r="AG891">
            <v>0</v>
          </cell>
          <cell r="AH891">
            <v>1.986423788</v>
          </cell>
          <cell r="AI891">
            <v>0</v>
          </cell>
          <cell r="AJ891">
            <v>0</v>
          </cell>
          <cell r="AK891">
            <v>0</v>
          </cell>
          <cell r="AL891">
            <v>0</v>
          </cell>
          <cell r="AM891">
            <v>0</v>
          </cell>
          <cell r="AN891">
            <v>0</v>
          </cell>
        </row>
        <row r="892">
          <cell r="C892" t="str">
            <v>J_474.3_КуЭ</v>
          </cell>
          <cell r="D892" t="str">
            <v>Н</v>
          </cell>
          <cell r="E892">
            <v>2022</v>
          </cell>
          <cell r="F892">
            <v>2023</v>
          </cell>
          <cell r="G892">
            <v>2023</v>
          </cell>
          <cell r="H892" t="str">
            <v>нд</v>
          </cell>
          <cell r="I892" t="str">
            <v>нд</v>
          </cell>
          <cell r="J892" t="str">
            <v>нд</v>
          </cell>
          <cell r="K892" t="str">
            <v>нд</v>
          </cell>
          <cell r="L892" t="str">
            <v>нд</v>
          </cell>
          <cell r="M892" t="str">
            <v>нд</v>
          </cell>
          <cell r="N892" t="str">
            <v>нд</v>
          </cell>
          <cell r="O892">
            <v>0</v>
          </cell>
          <cell r="P892">
            <v>3.12127</v>
          </cell>
          <cell r="Q892">
            <v>3.9957400000000001</v>
          </cell>
          <cell r="R892">
            <v>3.12127</v>
          </cell>
          <cell r="S892">
            <v>4.1872499999999997</v>
          </cell>
          <cell r="T892">
            <v>3.8235079999999999</v>
          </cell>
          <cell r="U892">
            <v>3.8235079999999999</v>
          </cell>
          <cell r="V892">
            <v>3.8235079999999999</v>
          </cell>
          <cell r="W892">
            <v>3.8235079999999999</v>
          </cell>
          <cell r="X892">
            <v>3.8235079999999999</v>
          </cell>
          <cell r="Y892">
            <v>0</v>
          </cell>
          <cell r="Z892">
            <v>0</v>
          </cell>
          <cell r="AA892">
            <v>0</v>
          </cell>
          <cell r="AB892">
            <v>0</v>
          </cell>
          <cell r="AC892">
            <v>0</v>
          </cell>
          <cell r="AD892">
            <v>0</v>
          </cell>
          <cell r="AE892">
            <v>0</v>
          </cell>
          <cell r="AF892">
            <v>0</v>
          </cell>
          <cell r="AG892">
            <v>0</v>
          </cell>
          <cell r="AH892">
            <v>0</v>
          </cell>
          <cell r="AI892">
            <v>0.30599999999999999</v>
          </cell>
          <cell r="AJ892">
            <v>0</v>
          </cell>
          <cell r="AK892">
            <v>0</v>
          </cell>
          <cell r="AL892">
            <v>0.30599999999999999</v>
          </cell>
          <cell r="AM892">
            <v>0</v>
          </cell>
          <cell r="AN892">
            <v>0.30599999999999999</v>
          </cell>
        </row>
        <row r="893">
          <cell r="C893" t="str">
            <v>J_474.4_КуЭ</v>
          </cell>
          <cell r="D893" t="str">
            <v>Н</v>
          </cell>
          <cell r="E893">
            <v>2022</v>
          </cell>
          <cell r="F893">
            <v>2023</v>
          </cell>
          <cell r="G893">
            <v>2023</v>
          </cell>
          <cell r="H893" t="str">
            <v>нд</v>
          </cell>
          <cell r="I893" t="str">
            <v>нд</v>
          </cell>
          <cell r="J893" t="str">
            <v>нд</v>
          </cell>
          <cell r="K893" t="str">
            <v>нд</v>
          </cell>
          <cell r="L893" t="str">
            <v>нд</v>
          </cell>
          <cell r="M893" t="str">
            <v>нд</v>
          </cell>
          <cell r="N893" t="str">
            <v>нд</v>
          </cell>
          <cell r="O893">
            <v>0</v>
          </cell>
          <cell r="P893">
            <v>3.12127</v>
          </cell>
          <cell r="Q893">
            <v>3.9756499999999999</v>
          </cell>
          <cell r="R893">
            <v>3.12127</v>
          </cell>
          <cell r="S893">
            <v>4.1872499999999997</v>
          </cell>
          <cell r="T893">
            <v>3.8235079999999999</v>
          </cell>
          <cell r="U893">
            <v>3.8235079999999999</v>
          </cell>
          <cell r="V893">
            <v>3.8235079999999999</v>
          </cell>
          <cell r="W893">
            <v>3.8235079999999999</v>
          </cell>
          <cell r="X893">
            <v>3.8235079999999999</v>
          </cell>
          <cell r="Y893">
            <v>0</v>
          </cell>
          <cell r="Z893">
            <v>0</v>
          </cell>
          <cell r="AA893">
            <v>0</v>
          </cell>
          <cell r="AB893">
            <v>0</v>
          </cell>
          <cell r="AC893">
            <v>0</v>
          </cell>
          <cell r="AD893">
            <v>0</v>
          </cell>
          <cell r="AE893">
            <v>0</v>
          </cell>
          <cell r="AF893">
            <v>0</v>
          </cell>
          <cell r="AG893">
            <v>0</v>
          </cell>
          <cell r="AH893">
            <v>0</v>
          </cell>
          <cell r="AI893">
            <v>0.30599999999999999</v>
          </cell>
          <cell r="AJ893">
            <v>0</v>
          </cell>
          <cell r="AK893">
            <v>0</v>
          </cell>
          <cell r="AL893">
            <v>0.30599999999999999</v>
          </cell>
          <cell r="AM893">
            <v>0</v>
          </cell>
          <cell r="AN893">
            <v>0.30599999999999999</v>
          </cell>
        </row>
        <row r="894">
          <cell r="C894" t="str">
            <v>Г</v>
          </cell>
          <cell r="D894" t="str">
            <v>нд</v>
          </cell>
          <cell r="E894" t="str">
            <v>нд</v>
          </cell>
          <cell r="F894" t="str">
            <v>нд</v>
          </cell>
          <cell r="G894" t="str">
            <v>нд</v>
          </cell>
          <cell r="H894" t="str">
            <v>нд</v>
          </cell>
          <cell r="I894" t="str">
            <v>нд</v>
          </cell>
          <cell r="J894" t="str">
            <v>нд</v>
          </cell>
          <cell r="K894" t="str">
            <v>нд</v>
          </cell>
          <cell r="L894" t="str">
            <v>нд</v>
          </cell>
          <cell r="M894" t="str">
            <v>нд</v>
          </cell>
          <cell r="N894" t="str">
            <v>нд</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row>
        <row r="895">
          <cell r="C895" t="str">
            <v>Г</v>
          </cell>
          <cell r="D895" t="str">
            <v>нд</v>
          </cell>
          <cell r="E895" t="str">
            <v>нд</v>
          </cell>
          <cell r="F895" t="str">
            <v>нд</v>
          </cell>
          <cell r="G895" t="str">
            <v>нд</v>
          </cell>
          <cell r="H895" t="str">
            <v>нд</v>
          </cell>
          <cell r="I895" t="str">
            <v>нд</v>
          </cell>
          <cell r="J895" t="str">
            <v>нд</v>
          </cell>
          <cell r="K895" t="str">
            <v>нд</v>
          </cell>
          <cell r="L895" t="str">
            <v>нд</v>
          </cell>
          <cell r="M895" t="str">
            <v>нд</v>
          </cell>
          <cell r="N895" t="str">
            <v>нд</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row>
        <row r="896">
          <cell r="C896" t="str">
            <v>Г</v>
          </cell>
          <cell r="D896" t="str">
            <v>нд</v>
          </cell>
          <cell r="E896" t="str">
            <v>нд</v>
          </cell>
          <cell r="F896" t="str">
            <v>нд</v>
          </cell>
          <cell r="G896" t="str">
            <v>нд</v>
          </cell>
          <cell r="H896" t="str">
            <v>нд</v>
          </cell>
          <cell r="I896" t="str">
            <v>нд</v>
          </cell>
          <cell r="J896" t="str">
            <v>нд</v>
          </cell>
          <cell r="K896" t="str">
            <v>нд</v>
          </cell>
          <cell r="L896" t="str">
            <v>нд</v>
          </cell>
          <cell r="M896" t="str">
            <v>нд</v>
          </cell>
          <cell r="N896" t="str">
            <v>нд</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row>
        <row r="897">
          <cell r="C897" t="str">
            <v>Г</v>
          </cell>
          <cell r="D897" t="str">
            <v>нд</v>
          </cell>
          <cell r="E897" t="str">
            <v>нд</v>
          </cell>
          <cell r="F897" t="str">
            <v>нд</v>
          </cell>
          <cell r="G897" t="str">
            <v>нд</v>
          </cell>
          <cell r="H897">
            <v>0.40554716400000002</v>
          </cell>
          <cell r="I897">
            <v>2.3360432759999998</v>
          </cell>
          <cell r="J897" t="str">
            <v>нд</v>
          </cell>
          <cell r="K897">
            <v>0.40554716400000002</v>
          </cell>
          <cell r="L897">
            <v>2.3360432759999998</v>
          </cell>
          <cell r="M897" t="str">
            <v>нд</v>
          </cell>
          <cell r="N897" t="str">
            <v>нд</v>
          </cell>
          <cell r="O897">
            <v>1.4881497299999999</v>
          </cell>
          <cell r="P897">
            <v>11.050700000000001</v>
          </cell>
          <cell r="Q897">
            <v>13.340819999999997</v>
          </cell>
          <cell r="R897">
            <v>43.223320000000001</v>
          </cell>
          <cell r="S897">
            <v>53.134379999999993</v>
          </cell>
          <cell r="T897">
            <v>5.2868813599999998</v>
          </cell>
          <cell r="U897">
            <v>42.945593549999998</v>
          </cell>
          <cell r="V897">
            <v>3.3168813599999996</v>
          </cell>
          <cell r="W897">
            <v>3.3168813599999996</v>
          </cell>
          <cell r="X897">
            <v>41.457443819999995</v>
          </cell>
          <cell r="Y897">
            <v>1.7904813599999998</v>
          </cell>
          <cell r="Z897">
            <v>0</v>
          </cell>
          <cell r="AA897">
            <v>0</v>
          </cell>
          <cell r="AB897">
            <v>1.7904813599999998</v>
          </cell>
          <cell r="AC897">
            <v>0</v>
          </cell>
          <cell r="AD897">
            <v>39.931043819999999</v>
          </cell>
          <cell r="AE897">
            <v>0</v>
          </cell>
          <cell r="AF897">
            <v>0</v>
          </cell>
          <cell r="AG897">
            <v>31.936481360000002</v>
          </cell>
          <cell r="AH897">
            <v>7.9945624599999965</v>
          </cell>
          <cell r="AI897">
            <v>0.50880000000000003</v>
          </cell>
          <cell r="AJ897">
            <v>0</v>
          </cell>
          <cell r="AK897">
            <v>0</v>
          </cell>
          <cell r="AL897">
            <v>0.50880000000000003</v>
          </cell>
          <cell r="AM897">
            <v>0</v>
          </cell>
          <cell r="AN897">
            <v>0.50880000000000003</v>
          </cell>
        </row>
        <row r="898">
          <cell r="C898" t="str">
            <v>I_22.6_ГАЭС</v>
          </cell>
          <cell r="D898" t="str">
            <v>Н</v>
          </cell>
          <cell r="E898">
            <v>2019</v>
          </cell>
          <cell r="F898">
            <v>2020</v>
          </cell>
          <cell r="G898">
            <v>2021</v>
          </cell>
          <cell r="H898" t="str">
            <v>нд</v>
          </cell>
          <cell r="I898" t="str">
            <v>нд</v>
          </cell>
          <cell r="J898" t="str">
            <v>нд</v>
          </cell>
          <cell r="K898">
            <v>0.40199430199430203</v>
          </cell>
          <cell r="L898">
            <v>2.8220000000000001</v>
          </cell>
          <cell r="M898">
            <v>43252</v>
          </cell>
          <cell r="N898" t="str">
            <v>нд</v>
          </cell>
          <cell r="O898">
            <v>2.8220000000000001</v>
          </cell>
          <cell r="P898">
            <v>3.1288299999999998</v>
          </cell>
          <cell r="Q898">
            <v>3.4165700000000001</v>
          </cell>
          <cell r="R898">
            <v>3.1288299999999998</v>
          </cell>
          <cell r="S898">
            <v>3.4066800000000002</v>
          </cell>
          <cell r="T898">
            <v>2.8220000000000001</v>
          </cell>
          <cell r="U898">
            <v>2.8220000000000001</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row>
        <row r="899">
          <cell r="C899" t="str">
            <v>I_22.4_ГАЭС</v>
          </cell>
          <cell r="D899" t="str">
            <v>Н</v>
          </cell>
          <cell r="E899">
            <v>2021</v>
          </cell>
          <cell r="F899">
            <v>2023</v>
          </cell>
          <cell r="G899">
            <v>2023</v>
          </cell>
          <cell r="H899" t="str">
            <v>нд</v>
          </cell>
          <cell r="I899" t="str">
            <v>нд</v>
          </cell>
          <cell r="J899" t="str">
            <v>нд</v>
          </cell>
          <cell r="K899" t="str">
            <v>нд</v>
          </cell>
          <cell r="L899" t="str">
            <v>нд</v>
          </cell>
          <cell r="M899" t="str">
            <v>нд</v>
          </cell>
          <cell r="N899" t="str">
            <v>нд</v>
          </cell>
          <cell r="O899">
            <v>0</v>
          </cell>
          <cell r="P899">
            <v>3.1324299999999998</v>
          </cell>
          <cell r="Q899">
            <v>3.7379600000000002</v>
          </cell>
          <cell r="R899">
            <v>3.1324299999999998</v>
          </cell>
          <cell r="S899">
            <v>4.1716600000000001</v>
          </cell>
          <cell r="T899">
            <v>3.2365710000000001</v>
          </cell>
          <cell r="U899">
            <v>3.2365710000000001</v>
          </cell>
          <cell r="V899">
            <v>3.2365710000000001</v>
          </cell>
          <cell r="W899">
            <v>3.2365710000000001</v>
          </cell>
          <cell r="X899">
            <v>3.2365710000000001</v>
          </cell>
          <cell r="Y899">
            <v>0</v>
          </cell>
          <cell r="Z899">
            <v>0</v>
          </cell>
          <cell r="AA899">
            <v>0</v>
          </cell>
          <cell r="AB899">
            <v>0</v>
          </cell>
          <cell r="AC899">
            <v>0</v>
          </cell>
          <cell r="AD899">
            <v>0.38961015999999998</v>
          </cell>
          <cell r="AE899">
            <v>0</v>
          </cell>
          <cell r="AF899">
            <v>0</v>
          </cell>
          <cell r="AG899">
            <v>0.38961015999999998</v>
          </cell>
          <cell r="AH899">
            <v>0</v>
          </cell>
          <cell r="AI899">
            <v>0</v>
          </cell>
          <cell r="AJ899">
            <v>0</v>
          </cell>
          <cell r="AK899">
            <v>0</v>
          </cell>
          <cell r="AL899">
            <v>0</v>
          </cell>
          <cell r="AM899">
            <v>0</v>
          </cell>
          <cell r="AN899">
            <v>0</v>
          </cell>
        </row>
        <row r="900">
          <cell r="C900" t="str">
            <v>I_22.10_ГАЭС</v>
          </cell>
          <cell r="D900" t="str">
            <v>Н</v>
          </cell>
          <cell r="E900">
            <v>2022</v>
          </cell>
          <cell r="F900">
            <v>2022</v>
          </cell>
          <cell r="G900">
            <v>2022</v>
          </cell>
          <cell r="H900" t="str">
            <v>нд</v>
          </cell>
          <cell r="I900" t="str">
            <v>нд</v>
          </cell>
          <cell r="J900" t="str">
            <v>нд</v>
          </cell>
          <cell r="K900" t="str">
            <v>нд</v>
          </cell>
          <cell r="L900" t="str">
            <v>нд</v>
          </cell>
          <cell r="M900" t="str">
            <v>нд</v>
          </cell>
          <cell r="N900" t="str">
            <v>нд</v>
          </cell>
          <cell r="O900">
            <v>0</v>
          </cell>
          <cell r="P900">
            <v>3.1360299999999999</v>
          </cell>
          <cell r="Q900">
            <v>3.8807200000000002</v>
          </cell>
          <cell r="R900">
            <v>3.1360299999999999</v>
          </cell>
          <cell r="S900">
            <v>4.0309400000000002</v>
          </cell>
          <cell r="T900">
            <v>3.3043371399999999</v>
          </cell>
          <cell r="U900">
            <v>3.3043371399999999</v>
          </cell>
          <cell r="V900">
            <v>3.3043371399999999</v>
          </cell>
          <cell r="W900">
            <v>3.3043371399999999</v>
          </cell>
          <cell r="X900">
            <v>3.3043371399999999</v>
          </cell>
          <cell r="Y900">
            <v>0</v>
          </cell>
          <cell r="Z900">
            <v>0</v>
          </cell>
          <cell r="AA900">
            <v>0</v>
          </cell>
          <cell r="AB900">
            <v>0</v>
          </cell>
          <cell r="AC900">
            <v>0</v>
          </cell>
          <cell r="AD900">
            <v>0</v>
          </cell>
          <cell r="AE900">
            <v>0</v>
          </cell>
          <cell r="AF900">
            <v>0</v>
          </cell>
          <cell r="AG900">
            <v>0</v>
          </cell>
          <cell r="AH900">
            <v>0</v>
          </cell>
          <cell r="AI900">
            <v>3.3043371399999999</v>
          </cell>
          <cell r="AJ900">
            <v>0</v>
          </cell>
          <cell r="AK900">
            <v>0</v>
          </cell>
          <cell r="AL900">
            <v>2.7536142799999999</v>
          </cell>
          <cell r="AM900">
            <v>0.55072286000000004</v>
          </cell>
          <cell r="AN900">
            <v>3.3043371399999999</v>
          </cell>
        </row>
        <row r="901">
          <cell r="C901" t="str">
            <v>K_494.2_КуЭ</v>
          </cell>
          <cell r="D901" t="str">
            <v>З</v>
          </cell>
          <cell r="E901">
            <v>2020</v>
          </cell>
          <cell r="F901">
            <v>2020</v>
          </cell>
          <cell r="G901">
            <v>2021</v>
          </cell>
          <cell r="H901" t="str">
            <v>нд</v>
          </cell>
          <cell r="I901" t="str">
            <v>нд</v>
          </cell>
          <cell r="J901" t="str">
            <v>нд</v>
          </cell>
          <cell r="K901">
            <v>0.18390848000000001</v>
          </cell>
          <cell r="L901">
            <v>1.67932579</v>
          </cell>
          <cell r="M901">
            <v>43992</v>
          </cell>
          <cell r="N901" t="str">
            <v>нд</v>
          </cell>
          <cell r="O901">
            <v>0.90229639999999989</v>
          </cell>
          <cell r="P901">
            <v>3.1466400000000001</v>
          </cell>
          <cell r="Q901">
            <v>3.7384900000000001</v>
          </cell>
          <cell r="R901">
            <v>3.1466400000000001</v>
          </cell>
          <cell r="S901">
            <v>3.6516999999999999</v>
          </cell>
          <cell r="T901">
            <v>1.6094079100000001</v>
          </cell>
          <cell r="U901">
            <v>0.91693939999999996</v>
          </cell>
          <cell r="V901">
            <v>0</v>
          </cell>
          <cell r="W901">
            <v>0</v>
          </cell>
          <cell r="X901">
            <v>1.4643E-2</v>
          </cell>
          <cell r="Y901">
            <v>0</v>
          </cell>
          <cell r="Z901">
            <v>0</v>
          </cell>
          <cell r="AA901">
            <v>0</v>
          </cell>
          <cell r="AB901">
            <v>0</v>
          </cell>
          <cell r="AC901">
            <v>0</v>
          </cell>
          <cell r="AD901">
            <v>1.4643E-2</v>
          </cell>
          <cell r="AE901">
            <v>0</v>
          </cell>
          <cell r="AF901">
            <v>0</v>
          </cell>
          <cell r="AG901">
            <v>1.4643E-2</v>
          </cell>
          <cell r="AH901">
            <v>0</v>
          </cell>
          <cell r="AI901">
            <v>0</v>
          </cell>
          <cell r="AJ901">
            <v>0</v>
          </cell>
          <cell r="AK901">
            <v>0</v>
          </cell>
          <cell r="AL901">
            <v>0</v>
          </cell>
          <cell r="AM901">
            <v>0</v>
          </cell>
          <cell r="AN901">
            <v>0</v>
          </cell>
        </row>
        <row r="902">
          <cell r="C902" t="str">
            <v>I_1340.6_ОЭ</v>
          </cell>
          <cell r="D902" t="str">
            <v>Н</v>
          </cell>
          <cell r="E902">
            <v>2021</v>
          </cell>
          <cell r="F902">
            <v>2023</v>
          </cell>
          <cell r="G902">
            <v>2022</v>
          </cell>
          <cell r="H902" t="str">
            <v>нд</v>
          </cell>
          <cell r="I902" t="str">
            <v>нд</v>
          </cell>
          <cell r="J902" t="str">
            <v>нд</v>
          </cell>
          <cell r="K902" t="str">
            <v>нд</v>
          </cell>
          <cell r="L902" t="str">
            <v>нд</v>
          </cell>
          <cell r="M902" t="str">
            <v>нд</v>
          </cell>
          <cell r="N902" t="str">
            <v>нд</v>
          </cell>
          <cell r="O902">
            <v>0</v>
          </cell>
          <cell r="P902">
            <v>3.1545999999999998</v>
          </cell>
          <cell r="Q902">
            <v>3.9314</v>
          </cell>
          <cell r="R902">
            <v>3.1545999999999998</v>
          </cell>
          <cell r="S902">
            <v>4.0548200000000003</v>
          </cell>
          <cell r="T902">
            <v>2.8635050799999999</v>
          </cell>
          <cell r="U902">
            <v>3.9384443999999998</v>
          </cell>
          <cell r="V902">
            <v>2.8635050799999999</v>
          </cell>
          <cell r="W902">
            <v>2.8635050799999999</v>
          </cell>
          <cell r="X902">
            <v>3.9384443999999998</v>
          </cell>
          <cell r="Y902">
            <v>0.17264541999999999</v>
          </cell>
          <cell r="Z902">
            <v>0</v>
          </cell>
          <cell r="AA902">
            <v>0</v>
          </cell>
          <cell r="AB902">
            <v>0.17264541999999999</v>
          </cell>
          <cell r="AC902">
            <v>0</v>
          </cell>
          <cell r="AD902">
            <v>0</v>
          </cell>
          <cell r="AE902">
            <v>0</v>
          </cell>
          <cell r="AF902">
            <v>0</v>
          </cell>
          <cell r="AG902">
            <v>0</v>
          </cell>
          <cell r="AH902">
            <v>0</v>
          </cell>
          <cell r="AI902">
            <v>1.6317803399999999</v>
          </cell>
          <cell r="AJ902">
            <v>0</v>
          </cell>
          <cell r="AK902">
            <v>0</v>
          </cell>
          <cell r="AL902">
            <v>1.6317803399999999</v>
          </cell>
          <cell r="AM902">
            <v>0</v>
          </cell>
          <cell r="AN902">
            <v>3.9384443999999998</v>
          </cell>
        </row>
        <row r="903">
          <cell r="C903" t="str">
            <v>I_438.1_КуЭ</v>
          </cell>
          <cell r="D903" t="str">
            <v>Н</v>
          </cell>
          <cell r="E903">
            <v>2023</v>
          </cell>
          <cell r="F903">
            <v>2023</v>
          </cell>
          <cell r="G903">
            <v>2023</v>
          </cell>
          <cell r="H903" t="str">
            <v>нд</v>
          </cell>
          <cell r="I903" t="str">
            <v>нд</v>
          </cell>
          <cell r="J903" t="str">
            <v>нд</v>
          </cell>
          <cell r="K903" t="str">
            <v>нд</v>
          </cell>
          <cell r="L903" t="str">
            <v>нд</v>
          </cell>
          <cell r="M903" t="str">
            <v>нд</v>
          </cell>
          <cell r="N903" t="str">
            <v>нд</v>
          </cell>
          <cell r="O903">
            <v>0</v>
          </cell>
          <cell r="P903">
            <v>3.1605099999999999</v>
          </cell>
          <cell r="Q903">
            <v>4.0577199999999998</v>
          </cell>
          <cell r="R903">
            <v>3.1605099999999999</v>
          </cell>
          <cell r="S903">
            <v>4.2553299999999998</v>
          </cell>
          <cell r="T903">
            <v>3.0572537999999998</v>
          </cell>
          <cell r="U903">
            <v>3.0572537999999998</v>
          </cell>
          <cell r="V903">
            <v>3.0572537999999998</v>
          </cell>
          <cell r="W903">
            <v>3.0572537999999998</v>
          </cell>
          <cell r="X903">
            <v>3.0572537999999998</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row>
        <row r="904">
          <cell r="C904" t="str">
            <v>I_438.2_КуЭ</v>
          </cell>
          <cell r="D904" t="str">
            <v>Н</v>
          </cell>
          <cell r="E904">
            <v>2023</v>
          </cell>
          <cell r="F904">
            <v>2023</v>
          </cell>
          <cell r="G904">
            <v>2023</v>
          </cell>
          <cell r="H904" t="str">
            <v>нд</v>
          </cell>
          <cell r="I904" t="str">
            <v>нд</v>
          </cell>
          <cell r="J904" t="str">
            <v>нд</v>
          </cell>
          <cell r="K904" t="str">
            <v>нд</v>
          </cell>
          <cell r="L904" t="str">
            <v>нд</v>
          </cell>
          <cell r="M904" t="str">
            <v>нд</v>
          </cell>
          <cell r="N904" t="str">
            <v>нд</v>
          </cell>
          <cell r="O904">
            <v>0</v>
          </cell>
          <cell r="P904">
            <v>3.1605099999999999</v>
          </cell>
          <cell r="Q904">
            <v>4.0577199999999998</v>
          </cell>
          <cell r="R904">
            <v>3.1605099999999999</v>
          </cell>
          <cell r="S904">
            <v>4.2553299999999998</v>
          </cell>
          <cell r="T904">
            <v>3.0572537999999998</v>
          </cell>
          <cell r="U904">
            <v>3.0572537999999998</v>
          </cell>
          <cell r="V904">
            <v>3.0572537999999998</v>
          </cell>
          <cell r="W904">
            <v>3.0572537999999998</v>
          </cell>
          <cell r="X904">
            <v>3.0572537999999998</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row>
        <row r="905">
          <cell r="C905" t="str">
            <v>I_438.3_КуЭ</v>
          </cell>
          <cell r="D905" t="str">
            <v>Н</v>
          </cell>
          <cell r="E905">
            <v>2023</v>
          </cell>
          <cell r="F905">
            <v>2023</v>
          </cell>
          <cell r="G905">
            <v>2023</v>
          </cell>
          <cell r="H905" t="str">
            <v>нд</v>
          </cell>
          <cell r="I905" t="str">
            <v>нд</v>
          </cell>
          <cell r="J905" t="str">
            <v>нд</v>
          </cell>
          <cell r="K905" t="str">
            <v>нд</v>
          </cell>
          <cell r="L905" t="str">
            <v>нд</v>
          </cell>
          <cell r="M905" t="str">
            <v>нд</v>
          </cell>
          <cell r="N905" t="str">
            <v>нд</v>
          </cell>
          <cell r="O905">
            <v>0</v>
          </cell>
          <cell r="P905">
            <v>3.1605099999999999</v>
          </cell>
          <cell r="Q905">
            <v>4.0577199999999998</v>
          </cell>
          <cell r="R905">
            <v>3.1605099999999999</v>
          </cell>
          <cell r="S905">
            <v>4.2553299999999998</v>
          </cell>
          <cell r="T905">
            <v>3.0572537999999998</v>
          </cell>
          <cell r="U905">
            <v>3.0572537999999998</v>
          </cell>
          <cell r="V905">
            <v>3.0572537999999998</v>
          </cell>
          <cell r="W905">
            <v>3.0572537999999998</v>
          </cell>
          <cell r="X905">
            <v>3.0572537999999998</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row>
        <row r="906">
          <cell r="C906" t="str">
            <v>I_438.4_КуЭ</v>
          </cell>
          <cell r="D906" t="str">
            <v>Н</v>
          </cell>
          <cell r="E906">
            <v>2023</v>
          </cell>
          <cell r="F906">
            <v>2023</v>
          </cell>
          <cell r="G906">
            <v>2023</v>
          </cell>
          <cell r="H906" t="str">
            <v>нд</v>
          </cell>
          <cell r="I906" t="str">
            <v>нд</v>
          </cell>
          <cell r="J906" t="str">
            <v>нд</v>
          </cell>
          <cell r="K906" t="str">
            <v>нд</v>
          </cell>
          <cell r="L906" t="str">
            <v>нд</v>
          </cell>
          <cell r="M906" t="str">
            <v>нд</v>
          </cell>
          <cell r="N906" t="str">
            <v>нд</v>
          </cell>
          <cell r="O906">
            <v>0</v>
          </cell>
          <cell r="P906">
            <v>3.1605099999999999</v>
          </cell>
          <cell r="Q906">
            <v>4.0577199999999998</v>
          </cell>
          <cell r="R906">
            <v>3.1605099999999999</v>
          </cell>
          <cell r="S906">
            <v>4.2553299999999998</v>
          </cell>
          <cell r="T906">
            <v>3.0572537999999998</v>
          </cell>
          <cell r="U906">
            <v>3.0572537999999998</v>
          </cell>
          <cell r="V906">
            <v>3.0572537999999998</v>
          </cell>
          <cell r="W906">
            <v>3.0572537999999998</v>
          </cell>
          <cell r="X906">
            <v>3.0572537999999998</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row>
        <row r="907">
          <cell r="C907" t="str">
            <v>I_438.5_КуЭ</v>
          </cell>
          <cell r="D907" t="str">
            <v>Н</v>
          </cell>
          <cell r="E907">
            <v>2023</v>
          </cell>
          <cell r="F907">
            <v>2023</v>
          </cell>
          <cell r="G907">
            <v>2023</v>
          </cell>
          <cell r="H907" t="str">
            <v>нд</v>
          </cell>
          <cell r="I907" t="str">
            <v>нд</v>
          </cell>
          <cell r="J907" t="str">
            <v>нд</v>
          </cell>
          <cell r="K907" t="str">
            <v>нд</v>
          </cell>
          <cell r="L907" t="str">
            <v>нд</v>
          </cell>
          <cell r="M907" t="str">
            <v>нд</v>
          </cell>
          <cell r="N907" t="str">
            <v>нд</v>
          </cell>
          <cell r="O907">
            <v>0</v>
          </cell>
          <cell r="P907">
            <v>3.1605099999999999</v>
          </cell>
          <cell r="Q907">
            <v>4.0577199999999998</v>
          </cell>
          <cell r="R907">
            <v>3.1605099999999999</v>
          </cell>
          <cell r="S907">
            <v>4.2553299999999998</v>
          </cell>
          <cell r="T907">
            <v>3.0572537999999998</v>
          </cell>
          <cell r="U907">
            <v>3.0572537999999998</v>
          </cell>
          <cell r="V907">
            <v>3.0572537999999998</v>
          </cell>
          <cell r="W907">
            <v>3.0572537999999998</v>
          </cell>
          <cell r="X907">
            <v>3.0572537999999998</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row>
        <row r="908">
          <cell r="C908" t="str">
            <v>Г</v>
          </cell>
          <cell r="D908" t="str">
            <v>нд</v>
          </cell>
          <cell r="E908" t="str">
            <v>нд</v>
          </cell>
          <cell r="F908" t="str">
            <v>нд</v>
          </cell>
          <cell r="G908" t="str">
            <v>нд</v>
          </cell>
          <cell r="H908" t="str">
            <v>нд</v>
          </cell>
          <cell r="I908" t="str">
            <v>нд</v>
          </cell>
          <cell r="J908" t="str">
            <v>нд</v>
          </cell>
          <cell r="K908" t="str">
            <v>нд</v>
          </cell>
          <cell r="L908" t="str">
            <v>нд</v>
          </cell>
          <cell r="M908" t="str">
            <v>нд</v>
          </cell>
          <cell r="N908" t="str">
            <v>нд</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row>
        <row r="909">
          <cell r="C909" t="str">
            <v>Г</v>
          </cell>
          <cell r="D909" t="str">
            <v>нд</v>
          </cell>
          <cell r="E909" t="str">
            <v>нд</v>
          </cell>
          <cell r="F909" t="str">
            <v>нд</v>
          </cell>
          <cell r="G909" t="str">
            <v>нд</v>
          </cell>
          <cell r="H909">
            <v>4.4239699999999997</v>
          </cell>
          <cell r="I909">
            <v>33.239550000000001</v>
          </cell>
          <cell r="J909" t="str">
            <v>нд</v>
          </cell>
          <cell r="K909">
            <v>4.4239699999999997</v>
          </cell>
          <cell r="L909">
            <v>33.239550000000001</v>
          </cell>
          <cell r="M909" t="str">
            <v>нд</v>
          </cell>
          <cell r="N909" t="str">
            <v>нд</v>
          </cell>
          <cell r="O909">
            <v>148.55746193591443</v>
          </cell>
          <cell r="P909">
            <v>1113.94895</v>
          </cell>
          <cell r="Q909">
            <v>1529.1022600000001</v>
          </cell>
          <cell r="R909">
            <v>20.934720000000002</v>
          </cell>
          <cell r="S909">
            <v>29.552199999999999</v>
          </cell>
          <cell r="T909">
            <v>586.05149347999986</v>
          </cell>
          <cell r="U909">
            <v>307.54915330400001</v>
          </cell>
          <cell r="V909">
            <v>470.49559465999994</v>
          </cell>
          <cell r="W909">
            <v>470.49559465999994</v>
          </cell>
          <cell r="X909">
            <v>158.99169136</v>
          </cell>
          <cell r="Y909">
            <v>56.872853190000008</v>
          </cell>
          <cell r="Z909">
            <v>0</v>
          </cell>
          <cell r="AA909">
            <v>0</v>
          </cell>
          <cell r="AB909">
            <v>56.872853190000008</v>
          </cell>
          <cell r="AC909">
            <v>0</v>
          </cell>
          <cell r="AD909">
            <v>35.493992084000006</v>
          </cell>
          <cell r="AE909">
            <v>0</v>
          </cell>
          <cell r="AF909">
            <v>0</v>
          </cell>
          <cell r="AG909">
            <v>22.595466514000002</v>
          </cell>
          <cell r="AH909">
            <v>12.89852557</v>
          </cell>
          <cell r="AI909">
            <v>20.04</v>
          </cell>
          <cell r="AJ909">
            <v>0</v>
          </cell>
          <cell r="AK909">
            <v>0</v>
          </cell>
          <cell r="AL909">
            <v>20.04</v>
          </cell>
          <cell r="AM909">
            <v>0</v>
          </cell>
          <cell r="AN909">
            <v>0</v>
          </cell>
        </row>
        <row r="910">
          <cell r="C910" t="str">
            <v>I_438.6_КуЭ</v>
          </cell>
          <cell r="D910" t="str">
            <v>Н</v>
          </cell>
          <cell r="E910">
            <v>2023</v>
          </cell>
          <cell r="F910">
            <v>2023</v>
          </cell>
          <cell r="G910">
            <v>2023</v>
          </cell>
          <cell r="H910" t="str">
            <v>нд</v>
          </cell>
          <cell r="I910" t="str">
            <v>нд</v>
          </cell>
          <cell r="J910" t="str">
            <v>нд</v>
          </cell>
          <cell r="K910" t="str">
            <v>нд</v>
          </cell>
          <cell r="L910" t="str">
            <v>нд</v>
          </cell>
          <cell r="M910" t="str">
            <v>нд</v>
          </cell>
          <cell r="N910" t="str">
            <v>нд</v>
          </cell>
          <cell r="O910">
            <v>0</v>
          </cell>
          <cell r="P910">
            <v>3.1605099999999999</v>
          </cell>
          <cell r="Q910">
            <v>4.0577199999999998</v>
          </cell>
          <cell r="R910">
            <v>3.1605099999999999</v>
          </cell>
          <cell r="S910">
            <v>4.2553299999999998</v>
          </cell>
          <cell r="T910">
            <v>3.0572537999999998</v>
          </cell>
          <cell r="U910">
            <v>3.0572537999999998</v>
          </cell>
          <cell r="V910">
            <v>3.0572537999999998</v>
          </cell>
          <cell r="W910">
            <v>3.0572537999999998</v>
          </cell>
          <cell r="X910">
            <v>3.0572537999999998</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row>
        <row r="911">
          <cell r="C911" t="str">
            <v>I_438.7_КуЭ</v>
          </cell>
          <cell r="D911" t="str">
            <v>Н</v>
          </cell>
          <cell r="E911">
            <v>2023</v>
          </cell>
          <cell r="F911">
            <v>2023</v>
          </cell>
          <cell r="G911">
            <v>2023</v>
          </cell>
          <cell r="H911" t="str">
            <v>нд</v>
          </cell>
          <cell r="I911" t="str">
            <v>нд</v>
          </cell>
          <cell r="J911" t="str">
            <v>нд</v>
          </cell>
          <cell r="K911" t="str">
            <v>нд</v>
          </cell>
          <cell r="L911" t="str">
            <v>нд</v>
          </cell>
          <cell r="M911" t="str">
            <v>нд</v>
          </cell>
          <cell r="N911" t="str">
            <v>нд</v>
          </cell>
          <cell r="O911">
            <v>0</v>
          </cell>
          <cell r="P911">
            <v>3.1605099999999999</v>
          </cell>
          <cell r="Q911">
            <v>4.0577199999999998</v>
          </cell>
          <cell r="R911">
            <v>3.1605099999999999</v>
          </cell>
          <cell r="S911">
            <v>4.2553299999999998</v>
          </cell>
          <cell r="T911">
            <v>3.0572537999999998</v>
          </cell>
          <cell r="U911">
            <v>3.0572537999999998</v>
          </cell>
          <cell r="V911">
            <v>3.0572537999999998</v>
          </cell>
          <cell r="W911">
            <v>3.0572537999999998</v>
          </cell>
          <cell r="X911">
            <v>3.0572537999999998</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row>
        <row r="912">
          <cell r="C912" t="str">
            <v>I_438.8_КуЭ</v>
          </cell>
          <cell r="D912" t="str">
            <v>Н</v>
          </cell>
          <cell r="E912">
            <v>2023</v>
          </cell>
          <cell r="F912">
            <v>2023</v>
          </cell>
          <cell r="G912">
            <v>2023</v>
          </cell>
          <cell r="H912" t="str">
            <v>нд</v>
          </cell>
          <cell r="I912" t="str">
            <v>нд</v>
          </cell>
          <cell r="J912" t="str">
            <v>нд</v>
          </cell>
          <cell r="K912" t="str">
            <v>нд</v>
          </cell>
          <cell r="L912" t="str">
            <v>нд</v>
          </cell>
          <cell r="M912" t="str">
            <v>нд</v>
          </cell>
          <cell r="N912" t="str">
            <v>нд</v>
          </cell>
          <cell r="O912">
            <v>0</v>
          </cell>
          <cell r="P912">
            <v>3.1605099999999999</v>
          </cell>
          <cell r="Q912">
            <v>4.0577199999999998</v>
          </cell>
          <cell r="R912">
            <v>3.1605099999999999</v>
          </cell>
          <cell r="S912">
            <v>4.2553299999999998</v>
          </cell>
          <cell r="T912">
            <v>3.0572537999999998</v>
          </cell>
          <cell r="U912">
            <v>3.0572537999999998</v>
          </cell>
          <cell r="V912">
            <v>3.0572537999999998</v>
          </cell>
          <cell r="W912">
            <v>3.0572537999999998</v>
          </cell>
          <cell r="X912">
            <v>3.0572537999999998</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row>
        <row r="913">
          <cell r="C913" t="str">
            <v>J_460_КуЭ</v>
          </cell>
          <cell r="D913" t="str">
            <v>Н</v>
          </cell>
          <cell r="E913">
            <v>2023</v>
          </cell>
          <cell r="F913">
            <v>2024</v>
          </cell>
          <cell r="G913">
            <v>2024</v>
          </cell>
          <cell r="H913" t="str">
            <v>нд</v>
          </cell>
          <cell r="I913" t="str">
            <v>нд</v>
          </cell>
          <cell r="J913" t="str">
            <v>нд</v>
          </cell>
          <cell r="K913" t="str">
            <v>нд</v>
          </cell>
          <cell r="L913" t="str">
            <v>нд</v>
          </cell>
          <cell r="M913" t="str">
            <v>нд</v>
          </cell>
          <cell r="N913" t="str">
            <v>нд</v>
          </cell>
          <cell r="O913">
            <v>0</v>
          </cell>
          <cell r="P913">
            <v>3.1605099999999999</v>
          </cell>
          <cell r="Q913">
            <v>4.2084400000000004</v>
          </cell>
          <cell r="R913">
            <v>3.1605099999999999</v>
          </cell>
          <cell r="S913">
            <v>4.4353300000000004</v>
          </cell>
          <cell r="T913">
            <v>0.84469998999999996</v>
          </cell>
          <cell r="U913">
            <v>0.84469998999999996</v>
          </cell>
          <cell r="V913">
            <v>0.84469998999999996</v>
          </cell>
          <cell r="W913">
            <v>0.84469998999999996</v>
          </cell>
          <cell r="X913">
            <v>0.84469998999999996</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row>
        <row r="914">
          <cell r="C914" t="str">
            <v>J_461_КуЭ</v>
          </cell>
          <cell r="D914" t="str">
            <v>Н</v>
          </cell>
          <cell r="E914">
            <v>2023</v>
          </cell>
          <cell r="F914">
            <v>2024</v>
          </cell>
          <cell r="G914">
            <v>2024</v>
          </cell>
          <cell r="H914" t="str">
            <v>нд</v>
          </cell>
          <cell r="I914" t="str">
            <v>нд</v>
          </cell>
          <cell r="J914" t="str">
            <v>нд</v>
          </cell>
          <cell r="K914" t="str">
            <v>нд</v>
          </cell>
          <cell r="L914" t="str">
            <v>нд</v>
          </cell>
          <cell r="M914" t="str">
            <v>нд</v>
          </cell>
          <cell r="N914" t="str">
            <v>нд</v>
          </cell>
          <cell r="O914">
            <v>0</v>
          </cell>
          <cell r="P914">
            <v>3.1605099999999999</v>
          </cell>
          <cell r="Q914">
            <v>4.2084400000000004</v>
          </cell>
          <cell r="R914">
            <v>3.1605099999999999</v>
          </cell>
          <cell r="S914">
            <v>4.4353300000000004</v>
          </cell>
          <cell r="T914">
            <v>0.84469998999999996</v>
          </cell>
          <cell r="U914">
            <v>0.84469998999999996</v>
          </cell>
          <cell r="V914">
            <v>0.84469998999999996</v>
          </cell>
          <cell r="W914">
            <v>0.84469998999999996</v>
          </cell>
          <cell r="X914">
            <v>0.84469998999999996</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row>
        <row r="915">
          <cell r="C915" t="str">
            <v>J_462_КуЭ</v>
          </cell>
          <cell r="D915" t="str">
            <v>Н</v>
          </cell>
          <cell r="E915">
            <v>2023</v>
          </cell>
          <cell r="F915">
            <v>2024</v>
          </cell>
          <cell r="G915">
            <v>2024</v>
          </cell>
          <cell r="H915" t="str">
            <v>нд</v>
          </cell>
          <cell r="I915" t="str">
            <v>нд</v>
          </cell>
          <cell r="J915" t="str">
            <v>нд</v>
          </cell>
          <cell r="K915" t="str">
            <v>нд</v>
          </cell>
          <cell r="L915" t="str">
            <v>нд</v>
          </cell>
          <cell r="M915" t="str">
            <v>нд</v>
          </cell>
          <cell r="N915" t="str">
            <v>нд</v>
          </cell>
          <cell r="O915">
            <v>0</v>
          </cell>
          <cell r="P915">
            <v>3.1605099999999999</v>
          </cell>
          <cell r="Q915">
            <v>4.2084400000000004</v>
          </cell>
          <cell r="R915">
            <v>3.1605099999999999</v>
          </cell>
          <cell r="S915">
            <v>4.4353300000000004</v>
          </cell>
          <cell r="T915">
            <v>0.84469998999999996</v>
          </cell>
          <cell r="U915">
            <v>0.84469998999999996</v>
          </cell>
          <cell r="V915">
            <v>0.84469998999999996</v>
          </cell>
          <cell r="W915">
            <v>0.84469998999999996</v>
          </cell>
          <cell r="X915">
            <v>0.84469998999999996</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row>
        <row r="916">
          <cell r="C916" t="str">
            <v>J_463_КуЭ</v>
          </cell>
          <cell r="D916" t="str">
            <v>Н</v>
          </cell>
          <cell r="E916">
            <v>2023</v>
          </cell>
          <cell r="F916">
            <v>2024</v>
          </cell>
          <cell r="G916">
            <v>2024</v>
          </cell>
          <cell r="H916" t="str">
            <v>нд</v>
          </cell>
          <cell r="I916" t="str">
            <v>нд</v>
          </cell>
          <cell r="J916" t="str">
            <v>нд</v>
          </cell>
          <cell r="K916" t="str">
            <v>нд</v>
          </cell>
          <cell r="L916" t="str">
            <v>нд</v>
          </cell>
          <cell r="M916" t="str">
            <v>нд</v>
          </cell>
          <cell r="N916" t="str">
            <v>нд</v>
          </cell>
          <cell r="O916">
            <v>0</v>
          </cell>
          <cell r="P916">
            <v>3.1605099999999999</v>
          </cell>
          <cell r="Q916">
            <v>4.2084400000000004</v>
          </cell>
          <cell r="R916">
            <v>3.1605099999999999</v>
          </cell>
          <cell r="S916">
            <v>4.4353300000000004</v>
          </cell>
          <cell r="T916">
            <v>0.84469998999999996</v>
          </cell>
          <cell r="U916">
            <v>0.84469998999999996</v>
          </cell>
          <cell r="V916">
            <v>0.84469998999999996</v>
          </cell>
          <cell r="W916">
            <v>0.84469998999999996</v>
          </cell>
          <cell r="X916">
            <v>0.84469998999999996</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row>
        <row r="917">
          <cell r="C917" t="str">
            <v>J_464_КуЭ</v>
          </cell>
          <cell r="D917" t="str">
            <v>Н</v>
          </cell>
          <cell r="E917">
            <v>2023</v>
          </cell>
          <cell r="F917">
            <v>2024</v>
          </cell>
          <cell r="G917">
            <v>2024</v>
          </cell>
          <cell r="H917" t="str">
            <v>нд</v>
          </cell>
          <cell r="I917" t="str">
            <v>нд</v>
          </cell>
          <cell r="J917" t="str">
            <v>нд</v>
          </cell>
          <cell r="K917" t="str">
            <v>нд</v>
          </cell>
          <cell r="L917" t="str">
            <v>нд</v>
          </cell>
          <cell r="M917" t="str">
            <v>нд</v>
          </cell>
          <cell r="N917" t="str">
            <v>нд</v>
          </cell>
          <cell r="O917">
            <v>0</v>
          </cell>
          <cell r="P917">
            <v>3.1605099999999999</v>
          </cell>
          <cell r="Q917">
            <v>4.2084400000000004</v>
          </cell>
          <cell r="R917">
            <v>3.1605099999999999</v>
          </cell>
          <cell r="S917">
            <v>4.4353300000000004</v>
          </cell>
          <cell r="T917">
            <v>0.84469998999999996</v>
          </cell>
          <cell r="U917">
            <v>0.84469998999999996</v>
          </cell>
          <cell r="V917">
            <v>0.84469998999999996</v>
          </cell>
          <cell r="W917">
            <v>0.84469998999999996</v>
          </cell>
          <cell r="X917">
            <v>0.84469998999999996</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row>
        <row r="918">
          <cell r="C918" t="str">
            <v>J_465_КуЭ</v>
          </cell>
          <cell r="D918" t="str">
            <v>Н</v>
          </cell>
          <cell r="E918">
            <v>2023</v>
          </cell>
          <cell r="F918">
            <v>2024</v>
          </cell>
          <cell r="G918">
            <v>2024</v>
          </cell>
          <cell r="H918" t="str">
            <v>нд</v>
          </cell>
          <cell r="I918" t="str">
            <v>нд</v>
          </cell>
          <cell r="J918" t="str">
            <v>нд</v>
          </cell>
          <cell r="K918" t="str">
            <v>нд</v>
          </cell>
          <cell r="L918" t="str">
            <v>нд</v>
          </cell>
          <cell r="M918" t="str">
            <v>нд</v>
          </cell>
          <cell r="N918" t="str">
            <v>нд</v>
          </cell>
          <cell r="O918">
            <v>0</v>
          </cell>
          <cell r="P918">
            <v>3.1605099999999999</v>
          </cell>
          <cell r="Q918">
            <v>4.2084400000000004</v>
          </cell>
          <cell r="R918">
            <v>3.1605099999999999</v>
          </cell>
          <cell r="S918">
            <v>4.4353300000000004</v>
          </cell>
          <cell r="T918">
            <v>0.84469998999999996</v>
          </cell>
          <cell r="U918">
            <v>0.84469998999999996</v>
          </cell>
          <cell r="V918">
            <v>0.84469998999999996</v>
          </cell>
          <cell r="W918">
            <v>0.84469998999999996</v>
          </cell>
          <cell r="X918">
            <v>0.84469998999999996</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row>
        <row r="919">
          <cell r="C919" t="str">
            <v>J_466_КуЭ</v>
          </cell>
          <cell r="D919" t="str">
            <v>Н</v>
          </cell>
          <cell r="E919">
            <v>2023</v>
          </cell>
          <cell r="F919">
            <v>2024</v>
          </cell>
          <cell r="G919">
            <v>2024</v>
          </cell>
          <cell r="H919" t="str">
            <v>нд</v>
          </cell>
          <cell r="I919" t="str">
            <v>нд</v>
          </cell>
          <cell r="J919" t="str">
            <v>нд</v>
          </cell>
          <cell r="K919" t="str">
            <v>нд</v>
          </cell>
          <cell r="L919" t="str">
            <v>нд</v>
          </cell>
          <cell r="M919" t="str">
            <v>нд</v>
          </cell>
          <cell r="N919" t="str">
            <v>нд</v>
          </cell>
          <cell r="O919">
            <v>0</v>
          </cell>
          <cell r="P919">
            <v>3.1605099999999999</v>
          </cell>
          <cell r="Q919">
            <v>4.2084400000000004</v>
          </cell>
          <cell r="R919">
            <v>3.1605099999999999</v>
          </cell>
          <cell r="S919">
            <v>4.4353300000000004</v>
          </cell>
          <cell r="T919">
            <v>0.84469998999999996</v>
          </cell>
          <cell r="U919">
            <v>0.84469998999999996</v>
          </cell>
          <cell r="V919">
            <v>0.84469998999999996</v>
          </cell>
          <cell r="W919">
            <v>0.84469998999999996</v>
          </cell>
          <cell r="X919">
            <v>0.84469998999999996</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row>
        <row r="920">
          <cell r="C920" t="str">
            <v>J_467_КуЭ</v>
          </cell>
          <cell r="D920" t="str">
            <v>Н</v>
          </cell>
          <cell r="E920">
            <v>2023</v>
          </cell>
          <cell r="F920">
            <v>2024</v>
          </cell>
          <cell r="G920">
            <v>2024</v>
          </cell>
          <cell r="H920" t="str">
            <v>нд</v>
          </cell>
          <cell r="I920" t="str">
            <v>нд</v>
          </cell>
          <cell r="J920" t="str">
            <v>нд</v>
          </cell>
          <cell r="K920" t="str">
            <v>нд</v>
          </cell>
          <cell r="L920" t="str">
            <v>нд</v>
          </cell>
          <cell r="M920" t="str">
            <v>нд</v>
          </cell>
          <cell r="N920" t="str">
            <v>нд</v>
          </cell>
          <cell r="O920">
            <v>0</v>
          </cell>
          <cell r="P920">
            <v>3.1605099999999999</v>
          </cell>
          <cell r="Q920">
            <v>4.2084400000000004</v>
          </cell>
          <cell r="R920">
            <v>3.1605099999999999</v>
          </cell>
          <cell r="S920">
            <v>4.4353300000000004</v>
          </cell>
          <cell r="T920">
            <v>0.84469998999999996</v>
          </cell>
          <cell r="U920">
            <v>0.84469998999999996</v>
          </cell>
          <cell r="V920">
            <v>0.84469998999999996</v>
          </cell>
          <cell r="W920">
            <v>0.84469998999999996</v>
          </cell>
          <cell r="X920">
            <v>0.84469998999999996</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row>
        <row r="921">
          <cell r="C921" t="str">
            <v>I_63-10_ЧЭ</v>
          </cell>
          <cell r="D921" t="str">
            <v>З</v>
          </cell>
          <cell r="E921">
            <v>2020</v>
          </cell>
          <cell r="F921">
            <v>2021</v>
          </cell>
          <cell r="G921">
            <v>2021</v>
          </cell>
          <cell r="H921" t="str">
            <v>нд</v>
          </cell>
          <cell r="I921" t="str">
            <v>нд</v>
          </cell>
          <cell r="J921" t="str">
            <v>нд</v>
          </cell>
          <cell r="K921" t="str">
            <v>нд</v>
          </cell>
          <cell r="L921" t="str">
            <v>нд</v>
          </cell>
          <cell r="M921" t="str">
            <v>нд</v>
          </cell>
          <cell r="N921" t="str">
            <v>нд</v>
          </cell>
          <cell r="O921">
            <v>0.16018254999999998</v>
          </cell>
          <cell r="P921">
            <v>3.1724199999999998</v>
          </cell>
          <cell r="Q921">
            <v>3.7856900000000002</v>
          </cell>
          <cell r="R921">
            <v>3.1724199999999998</v>
          </cell>
          <cell r="S921">
            <v>3.8436599999999999</v>
          </cell>
          <cell r="T921">
            <v>1.1696135599999999</v>
          </cell>
          <cell r="U921">
            <v>1.1136088099999999</v>
          </cell>
          <cell r="V921">
            <v>1.1696135599999999</v>
          </cell>
          <cell r="W921">
            <v>1.1696135599999999</v>
          </cell>
          <cell r="X921">
            <v>0.95342625999999997</v>
          </cell>
          <cell r="Y921">
            <v>1.1696135599999999</v>
          </cell>
          <cell r="Z921">
            <v>0</v>
          </cell>
          <cell r="AA921">
            <v>0</v>
          </cell>
          <cell r="AB921">
            <v>1.1696135599999999</v>
          </cell>
          <cell r="AC921">
            <v>0</v>
          </cell>
          <cell r="AD921">
            <v>0.95342625999999986</v>
          </cell>
          <cell r="AE921">
            <v>0</v>
          </cell>
          <cell r="AF921">
            <v>0</v>
          </cell>
          <cell r="AG921">
            <v>0.95342625999999986</v>
          </cell>
          <cell r="AH921">
            <v>0</v>
          </cell>
          <cell r="AI921">
            <v>0</v>
          </cell>
          <cell r="AJ921">
            <v>0</v>
          </cell>
          <cell r="AK921">
            <v>0</v>
          </cell>
          <cell r="AL921">
            <v>0</v>
          </cell>
          <cell r="AM921">
            <v>0</v>
          </cell>
          <cell r="AN921">
            <v>0</v>
          </cell>
        </row>
        <row r="922">
          <cell r="C922" t="str">
            <v>I_341.1.4_КуЭ</v>
          </cell>
          <cell r="D922" t="str">
            <v>З</v>
          </cell>
          <cell r="E922">
            <v>2019</v>
          </cell>
          <cell r="F922">
            <v>2020</v>
          </cell>
          <cell r="G922">
            <v>2021</v>
          </cell>
          <cell r="H922">
            <v>0.57771707000000005</v>
          </cell>
          <cell r="I922">
            <v>3.09187704</v>
          </cell>
          <cell r="J922">
            <v>43860</v>
          </cell>
          <cell r="K922">
            <v>0.57771707000000005</v>
          </cell>
          <cell r="L922">
            <v>3.09187704</v>
          </cell>
          <cell r="M922">
            <v>43860</v>
          </cell>
          <cell r="N922" t="str">
            <v>нд</v>
          </cell>
          <cell r="O922">
            <v>2.89801157</v>
          </cell>
          <cell r="P922">
            <v>3.1971099999999999</v>
          </cell>
          <cell r="Q922">
            <v>3.6807599999999998</v>
          </cell>
          <cell r="R922">
            <v>3.1971099999999999</v>
          </cell>
          <cell r="S922">
            <v>3.2643200000000001</v>
          </cell>
          <cell r="T922">
            <v>3.0332637899999999</v>
          </cell>
          <cell r="U922">
            <v>2.91231069</v>
          </cell>
          <cell r="V922">
            <v>0</v>
          </cell>
          <cell r="W922">
            <v>0</v>
          </cell>
          <cell r="X922">
            <v>1.429912E-2</v>
          </cell>
          <cell r="Y922">
            <v>0</v>
          </cell>
          <cell r="Z922">
            <v>0</v>
          </cell>
          <cell r="AA922">
            <v>0</v>
          </cell>
          <cell r="AB922">
            <v>0</v>
          </cell>
          <cell r="AC922">
            <v>0</v>
          </cell>
          <cell r="AD922">
            <v>1.429912E-2</v>
          </cell>
          <cell r="AE922">
            <v>0</v>
          </cell>
          <cell r="AF922">
            <v>0</v>
          </cell>
          <cell r="AG922">
            <v>1.429912E-2</v>
          </cell>
          <cell r="AH922">
            <v>0</v>
          </cell>
          <cell r="AI922">
            <v>0</v>
          </cell>
          <cell r="AJ922">
            <v>0</v>
          </cell>
          <cell r="AK922">
            <v>0</v>
          </cell>
          <cell r="AL922">
            <v>0</v>
          </cell>
          <cell r="AM922">
            <v>0</v>
          </cell>
          <cell r="AN922">
            <v>0</v>
          </cell>
        </row>
        <row r="923">
          <cell r="C923" t="str">
            <v>I_116м14_АЭ</v>
          </cell>
          <cell r="D923" t="str">
            <v>И</v>
          </cell>
          <cell r="E923">
            <v>2017</v>
          </cell>
          <cell r="F923">
            <v>2022</v>
          </cell>
          <cell r="G923">
            <v>2022</v>
          </cell>
          <cell r="H923" t="str">
            <v>нд</v>
          </cell>
          <cell r="I923" t="str">
            <v>нд</v>
          </cell>
          <cell r="J923" t="str">
            <v>нд</v>
          </cell>
          <cell r="K923" t="str">
            <v>нд</v>
          </cell>
          <cell r="L923" t="str">
            <v>нд</v>
          </cell>
          <cell r="M923" t="str">
            <v>нд</v>
          </cell>
          <cell r="N923" t="str">
            <v>нд</v>
          </cell>
          <cell r="O923">
            <v>8.56399999999998E-2</v>
          </cell>
          <cell r="P923">
            <v>3.20852</v>
          </cell>
          <cell r="Q923">
            <v>3.68045</v>
          </cell>
          <cell r="R923">
            <v>3.20852</v>
          </cell>
          <cell r="S923">
            <v>3.9893200000000002</v>
          </cell>
          <cell r="T923">
            <v>2.3938983</v>
          </cell>
          <cell r="U923">
            <v>2.3898583000000002</v>
          </cell>
          <cell r="V923">
            <v>2.3082582999999999</v>
          </cell>
          <cell r="W923">
            <v>2.3082582999999999</v>
          </cell>
          <cell r="X923">
            <v>2.3042183000000001</v>
          </cell>
          <cell r="Y923">
            <v>0.44164184000000001</v>
          </cell>
          <cell r="Z923">
            <v>0</v>
          </cell>
          <cell r="AA923">
            <v>0</v>
          </cell>
          <cell r="AB923">
            <v>0.44164184000000001</v>
          </cell>
          <cell r="AC923">
            <v>0</v>
          </cell>
          <cell r="AD923">
            <v>1.34412734</v>
          </cell>
          <cell r="AE923">
            <v>0</v>
          </cell>
          <cell r="AF923">
            <v>0</v>
          </cell>
          <cell r="AG923">
            <v>1.34412734</v>
          </cell>
          <cell r="AH923">
            <v>0</v>
          </cell>
          <cell r="AI923">
            <v>1.8666164599999999</v>
          </cell>
          <cell r="AJ923">
            <v>0</v>
          </cell>
          <cell r="AK923">
            <v>0</v>
          </cell>
          <cell r="AL923">
            <v>1.8666164599999999</v>
          </cell>
          <cell r="AM923">
            <v>0</v>
          </cell>
          <cell r="AN923">
            <v>0.96009096000000005</v>
          </cell>
        </row>
        <row r="924">
          <cell r="C924" t="str">
            <v>K_120_АЭ</v>
          </cell>
          <cell r="D924" t="str">
            <v>З</v>
          </cell>
          <cell r="E924">
            <v>2020</v>
          </cell>
          <cell r="F924">
            <v>2021</v>
          </cell>
          <cell r="G924">
            <v>2021</v>
          </cell>
          <cell r="H924" t="str">
            <v>нд</v>
          </cell>
          <cell r="I924" t="str">
            <v>нд</v>
          </cell>
          <cell r="J924" t="str">
            <v>нд</v>
          </cell>
          <cell r="K924" t="str">
            <v>нд</v>
          </cell>
          <cell r="L924" t="str">
            <v>нд</v>
          </cell>
          <cell r="M924" t="str">
            <v>нд</v>
          </cell>
          <cell r="N924" t="str">
            <v>нд</v>
          </cell>
          <cell r="O924">
            <v>0.15008982000000001</v>
          </cell>
          <cell r="P924">
            <v>3.2397100000000001</v>
          </cell>
          <cell r="Q924">
            <v>3.82626</v>
          </cell>
          <cell r="R924">
            <v>3.2397100000000001</v>
          </cell>
          <cell r="S924">
            <v>3.9321000000000002</v>
          </cell>
          <cell r="T924">
            <v>2.4003061899999998</v>
          </cell>
          <cell r="U924">
            <v>0.88634982000000007</v>
          </cell>
          <cell r="V924">
            <v>2.2802908799999999</v>
          </cell>
          <cell r="W924">
            <v>2.2802908799999999</v>
          </cell>
          <cell r="X924">
            <v>0.73626000000000003</v>
          </cell>
          <cell r="Y924">
            <v>2.2802908799999999</v>
          </cell>
          <cell r="Z924">
            <v>0</v>
          </cell>
          <cell r="AA924">
            <v>0</v>
          </cell>
          <cell r="AB924">
            <v>2.2802908799999999</v>
          </cell>
          <cell r="AC924">
            <v>0</v>
          </cell>
          <cell r="AD924">
            <v>0.73626000000000003</v>
          </cell>
          <cell r="AE924">
            <v>0</v>
          </cell>
          <cell r="AF924">
            <v>0</v>
          </cell>
          <cell r="AG924">
            <v>0.73626000000000003</v>
          </cell>
          <cell r="AH924">
            <v>0</v>
          </cell>
          <cell r="AI924">
            <v>0</v>
          </cell>
          <cell r="AJ924">
            <v>0</v>
          </cell>
          <cell r="AK924">
            <v>0</v>
          </cell>
          <cell r="AL924">
            <v>0</v>
          </cell>
          <cell r="AM924">
            <v>0</v>
          </cell>
          <cell r="AN924">
            <v>0</v>
          </cell>
        </row>
        <row r="925">
          <cell r="C925" t="str">
            <v>K_35.3_АЭ</v>
          </cell>
          <cell r="D925" t="str">
            <v>З</v>
          </cell>
          <cell r="E925">
            <v>2019</v>
          </cell>
          <cell r="F925">
            <v>2021</v>
          </cell>
          <cell r="G925">
            <v>2020</v>
          </cell>
          <cell r="H925" t="str">
            <v>нд</v>
          </cell>
          <cell r="I925" t="str">
            <v>нд</v>
          </cell>
          <cell r="J925" t="str">
            <v>нд</v>
          </cell>
          <cell r="K925" t="str">
            <v>нд</v>
          </cell>
          <cell r="L925" t="str">
            <v>нд</v>
          </cell>
          <cell r="M925" t="str">
            <v>нд</v>
          </cell>
          <cell r="N925" t="str">
            <v>нд</v>
          </cell>
          <cell r="O925">
            <v>0.33219976999999989</v>
          </cell>
          <cell r="P925">
            <v>3.2477800000000001</v>
          </cell>
          <cell r="Q925">
            <v>3.7422599999999999</v>
          </cell>
          <cell r="R925">
            <v>3.2477800000000001</v>
          </cell>
          <cell r="S925">
            <v>3.74634</v>
          </cell>
          <cell r="T925">
            <v>2.0616325899999999</v>
          </cell>
          <cell r="U925">
            <v>0.33219976999999989</v>
          </cell>
          <cell r="V925">
            <v>9.0101359999999797E-2</v>
          </cell>
          <cell r="W925">
            <v>9.0101359999999797E-2</v>
          </cell>
          <cell r="X925">
            <v>0</v>
          </cell>
          <cell r="Y925">
            <v>9.0101360000000005E-2</v>
          </cell>
          <cell r="Z925">
            <v>0</v>
          </cell>
          <cell r="AA925">
            <v>0</v>
          </cell>
          <cell r="AB925">
            <v>9.0101360000000005E-2</v>
          </cell>
          <cell r="AC925">
            <v>0</v>
          </cell>
          <cell r="AD925">
            <v>0</v>
          </cell>
          <cell r="AE925">
            <v>0</v>
          </cell>
          <cell r="AF925">
            <v>0</v>
          </cell>
          <cell r="AG925">
            <v>0</v>
          </cell>
          <cell r="AH925">
            <v>0</v>
          </cell>
          <cell r="AI925">
            <v>0</v>
          </cell>
          <cell r="AJ925">
            <v>0</v>
          </cell>
          <cell r="AK925">
            <v>0</v>
          </cell>
          <cell r="AL925">
            <v>0</v>
          </cell>
          <cell r="AM925">
            <v>0</v>
          </cell>
          <cell r="AN925">
            <v>0</v>
          </cell>
        </row>
        <row r="926">
          <cell r="C926" t="str">
            <v>G_73г_АЭ</v>
          </cell>
          <cell r="D926" t="str">
            <v>И</v>
          </cell>
          <cell r="E926">
            <v>2015</v>
          </cell>
          <cell r="F926">
            <v>2025</v>
          </cell>
          <cell r="G926" t="str">
            <v>нд</v>
          </cell>
          <cell r="H926" t="str">
            <v>нд</v>
          </cell>
          <cell r="I926" t="str">
            <v>нд</v>
          </cell>
          <cell r="J926" t="str">
            <v>нд</v>
          </cell>
          <cell r="K926" t="str">
            <v>нд</v>
          </cell>
          <cell r="L926" t="str">
            <v>нд</v>
          </cell>
          <cell r="M926" t="str">
            <v>нд</v>
          </cell>
          <cell r="N926" t="str">
            <v>нд</v>
          </cell>
          <cell r="O926">
            <v>2.0059999999999967E-2</v>
          </cell>
          <cell r="P926">
            <v>3.25664</v>
          </cell>
          <cell r="Q926">
            <v>4.5363800000000003</v>
          </cell>
          <cell r="R926">
            <v>3.25664</v>
          </cell>
          <cell r="S926">
            <v>5.3768900000000004</v>
          </cell>
          <cell r="T926">
            <v>0.55696847000000005</v>
          </cell>
          <cell r="U926">
            <v>2.0059999999999967E-2</v>
          </cell>
          <cell r="V926">
            <v>0.53690846999999997</v>
          </cell>
          <cell r="W926">
            <v>0.53690846999999997</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row>
        <row r="927">
          <cell r="C927" t="str">
            <v>G_73д_АЭ</v>
          </cell>
          <cell r="D927" t="str">
            <v>З</v>
          </cell>
          <cell r="E927">
            <v>2019</v>
          </cell>
          <cell r="F927">
            <v>2021</v>
          </cell>
          <cell r="G927">
            <v>2021</v>
          </cell>
          <cell r="H927" t="str">
            <v>нд</v>
          </cell>
          <cell r="I927" t="str">
            <v>нд</v>
          </cell>
          <cell r="J927" t="str">
            <v>нд</v>
          </cell>
          <cell r="K927" t="str">
            <v>нд</v>
          </cell>
          <cell r="L927" t="str">
            <v>нд</v>
          </cell>
          <cell r="M927" t="str">
            <v>нд</v>
          </cell>
          <cell r="N927" t="str">
            <v>нд</v>
          </cell>
          <cell r="O927">
            <v>0.13532287000000001</v>
          </cell>
          <cell r="P927">
            <v>3.25664</v>
          </cell>
          <cell r="Q927">
            <v>3.7270699999999999</v>
          </cell>
          <cell r="R927">
            <v>3.25664</v>
          </cell>
          <cell r="S927">
            <v>3.8197299999999998</v>
          </cell>
          <cell r="T927">
            <v>0.95691864000000004</v>
          </cell>
          <cell r="U927">
            <v>0.32796062199999998</v>
          </cell>
          <cell r="V927">
            <v>0.44626796000000007</v>
          </cell>
          <cell r="W927">
            <v>0.44626796000000007</v>
          </cell>
          <cell r="X927">
            <v>0.19263775</v>
          </cell>
          <cell r="Y927">
            <v>0.44626796000000002</v>
          </cell>
          <cell r="Z927">
            <v>0</v>
          </cell>
          <cell r="AA927">
            <v>0</v>
          </cell>
          <cell r="AB927">
            <v>0.44626796000000002</v>
          </cell>
          <cell r="AC927">
            <v>0</v>
          </cell>
          <cell r="AD927">
            <v>0.192637752</v>
          </cell>
          <cell r="AE927">
            <v>0</v>
          </cell>
          <cell r="AF927">
            <v>0</v>
          </cell>
          <cell r="AG927">
            <v>0.19263775</v>
          </cell>
          <cell r="AH927">
            <v>0</v>
          </cell>
          <cell r="AI927">
            <v>0</v>
          </cell>
          <cell r="AJ927">
            <v>0</v>
          </cell>
          <cell r="AK927">
            <v>0</v>
          </cell>
          <cell r="AL927">
            <v>0</v>
          </cell>
          <cell r="AM927">
            <v>0</v>
          </cell>
          <cell r="AN927">
            <v>0</v>
          </cell>
        </row>
        <row r="928">
          <cell r="C928" t="str">
            <v>G_73е_АЭ</v>
          </cell>
          <cell r="D928" t="str">
            <v>С</v>
          </cell>
          <cell r="E928">
            <v>2021</v>
          </cell>
          <cell r="F928">
            <v>2022</v>
          </cell>
          <cell r="G928">
            <v>2022</v>
          </cell>
          <cell r="H928" t="str">
            <v>нд</v>
          </cell>
          <cell r="I928" t="str">
            <v>нд</v>
          </cell>
          <cell r="J928" t="str">
            <v>нд</v>
          </cell>
          <cell r="K928">
            <v>0.55166300000000001</v>
          </cell>
          <cell r="L928">
            <v>3.26744046</v>
          </cell>
          <cell r="M928">
            <v>44197</v>
          </cell>
          <cell r="N928" t="str">
            <v>нд</v>
          </cell>
          <cell r="O928">
            <v>0</v>
          </cell>
          <cell r="P928">
            <v>3.25664</v>
          </cell>
          <cell r="Q928">
            <v>3.9276599999999999</v>
          </cell>
          <cell r="R928">
            <v>3.25664</v>
          </cell>
          <cell r="S928">
            <v>4.1777600000000001</v>
          </cell>
          <cell r="T928">
            <v>0.59820538000000001</v>
          </cell>
          <cell r="U928">
            <v>3.26744046</v>
          </cell>
          <cell r="V928">
            <v>0.59820538000000001</v>
          </cell>
          <cell r="W928">
            <v>0.59820538000000001</v>
          </cell>
          <cell r="X928">
            <v>3.26744046</v>
          </cell>
          <cell r="Y928">
            <v>0.11465603000000001</v>
          </cell>
          <cell r="Z928">
            <v>0</v>
          </cell>
          <cell r="AA928">
            <v>0</v>
          </cell>
          <cell r="AB928">
            <v>0.11465603000000001</v>
          </cell>
          <cell r="AC928">
            <v>0</v>
          </cell>
          <cell r="AD928">
            <v>1.13614335</v>
          </cell>
          <cell r="AE928">
            <v>0</v>
          </cell>
          <cell r="AF928">
            <v>0</v>
          </cell>
          <cell r="AG928">
            <v>1.13614335</v>
          </cell>
          <cell r="AH928">
            <v>0</v>
          </cell>
          <cell r="AI928">
            <v>0.48354934999999999</v>
          </cell>
          <cell r="AJ928">
            <v>0</v>
          </cell>
          <cell r="AK928">
            <v>0</v>
          </cell>
          <cell r="AL928">
            <v>0.48354934999999999</v>
          </cell>
          <cell r="AM928">
            <v>0</v>
          </cell>
          <cell r="AN928">
            <v>2.1312971100000002</v>
          </cell>
        </row>
        <row r="929">
          <cell r="C929" t="str">
            <v>I_73г1_АЭ</v>
          </cell>
          <cell r="D929" t="str">
            <v>З</v>
          </cell>
          <cell r="E929">
            <v>2015</v>
          </cell>
          <cell r="F929">
            <v>2020</v>
          </cell>
          <cell r="G929">
            <v>2021</v>
          </cell>
          <cell r="H929" t="str">
            <v>нд</v>
          </cell>
          <cell r="I929" t="str">
            <v>нд</v>
          </cell>
          <cell r="J929" t="str">
            <v>нд</v>
          </cell>
          <cell r="K929" t="str">
            <v>нд</v>
          </cell>
          <cell r="L929" t="str">
            <v>нд</v>
          </cell>
          <cell r="M929" t="str">
            <v>нд</v>
          </cell>
          <cell r="N929" t="str">
            <v>нд</v>
          </cell>
          <cell r="O929">
            <v>0.29099999999999998</v>
          </cell>
          <cell r="P929">
            <v>3.25664</v>
          </cell>
          <cell r="Q929">
            <v>3.4671099999999999</v>
          </cell>
          <cell r="R929">
            <v>3.25664</v>
          </cell>
          <cell r="S929">
            <v>3.5930399999999998</v>
          </cell>
          <cell r="T929">
            <v>0.437</v>
          </cell>
          <cell r="U929">
            <v>0.43699999999999994</v>
          </cell>
          <cell r="V929">
            <v>0</v>
          </cell>
          <cell r="W929">
            <v>0</v>
          </cell>
          <cell r="X929">
            <v>0.14599999999999999</v>
          </cell>
          <cell r="Y929">
            <v>0</v>
          </cell>
          <cell r="Z929">
            <v>0</v>
          </cell>
          <cell r="AA929">
            <v>0</v>
          </cell>
          <cell r="AB929">
            <v>0</v>
          </cell>
          <cell r="AC929">
            <v>0</v>
          </cell>
          <cell r="AD929">
            <v>0.14599999999999999</v>
          </cell>
          <cell r="AE929">
            <v>0</v>
          </cell>
          <cell r="AF929">
            <v>0</v>
          </cell>
          <cell r="AG929">
            <v>0.14599999999999999</v>
          </cell>
          <cell r="AH929">
            <v>0</v>
          </cell>
          <cell r="AI929">
            <v>0</v>
          </cell>
          <cell r="AJ929">
            <v>0</v>
          </cell>
          <cell r="AK929">
            <v>0</v>
          </cell>
          <cell r="AL929">
            <v>0</v>
          </cell>
          <cell r="AM929">
            <v>0</v>
          </cell>
          <cell r="AN929">
            <v>0</v>
          </cell>
        </row>
        <row r="930">
          <cell r="C930" t="str">
            <v>I_73г3_АЭ</v>
          </cell>
          <cell r="D930" t="str">
            <v>И</v>
          </cell>
          <cell r="E930">
            <v>2015</v>
          </cell>
          <cell r="F930">
            <v>2025</v>
          </cell>
          <cell r="G930" t="str">
            <v>нд</v>
          </cell>
          <cell r="H930" t="str">
            <v>нд</v>
          </cell>
          <cell r="I930" t="str">
            <v>нд</v>
          </cell>
          <cell r="J930" t="str">
            <v>нд</v>
          </cell>
          <cell r="K930" t="str">
            <v>нд</v>
          </cell>
          <cell r="L930" t="str">
            <v>нд</v>
          </cell>
          <cell r="M930" t="str">
            <v>нд</v>
          </cell>
          <cell r="N930" t="str">
            <v>нд</v>
          </cell>
          <cell r="O930">
            <v>2.0059999999999967E-2</v>
          </cell>
          <cell r="P930">
            <v>3.25664</v>
          </cell>
          <cell r="Q930">
            <v>4.5363800000000003</v>
          </cell>
          <cell r="R930">
            <v>3.25664</v>
          </cell>
          <cell r="S930">
            <v>5.3768900000000004</v>
          </cell>
          <cell r="T930">
            <v>0.55696847000000005</v>
          </cell>
          <cell r="U930">
            <v>2.0059999999999967E-2</v>
          </cell>
          <cell r="V930">
            <v>0.53690846999999997</v>
          </cell>
          <cell r="W930">
            <v>0.53690846999999997</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row>
        <row r="931">
          <cell r="C931" t="str">
            <v>I_73д1_АЭ</v>
          </cell>
          <cell r="D931" t="str">
            <v>З</v>
          </cell>
          <cell r="E931">
            <v>2019</v>
          </cell>
          <cell r="F931">
            <v>2021</v>
          </cell>
          <cell r="G931">
            <v>2021</v>
          </cell>
          <cell r="H931" t="str">
            <v>нд</v>
          </cell>
          <cell r="I931" t="str">
            <v>нд</v>
          </cell>
          <cell r="J931" t="str">
            <v>нд</v>
          </cell>
          <cell r="K931" t="str">
            <v>нд</v>
          </cell>
          <cell r="L931" t="str">
            <v>нд</v>
          </cell>
          <cell r="M931" t="str">
            <v>нд</v>
          </cell>
          <cell r="N931" t="str">
            <v>нд</v>
          </cell>
          <cell r="O931">
            <v>0.16330532</v>
          </cell>
          <cell r="P931">
            <v>3.25664</v>
          </cell>
          <cell r="Q931">
            <v>3.7270699999999999</v>
          </cell>
          <cell r="R931">
            <v>3.25664</v>
          </cell>
          <cell r="S931">
            <v>3.9184700000000001</v>
          </cell>
          <cell r="T931">
            <v>0.95691864000000004</v>
          </cell>
          <cell r="U931">
            <v>0.92425758000000002</v>
          </cell>
          <cell r="V931">
            <v>0.44022796000000003</v>
          </cell>
          <cell r="W931">
            <v>0.44022796000000003</v>
          </cell>
          <cell r="X931">
            <v>0.76095226000000005</v>
          </cell>
          <cell r="Y931">
            <v>0.44022795999999997</v>
          </cell>
          <cell r="Z931">
            <v>0</v>
          </cell>
          <cell r="AA931">
            <v>0</v>
          </cell>
          <cell r="AB931">
            <v>0.44022795999999997</v>
          </cell>
          <cell r="AC931">
            <v>0</v>
          </cell>
          <cell r="AD931">
            <v>0.76095226000000005</v>
          </cell>
          <cell r="AE931">
            <v>0</v>
          </cell>
          <cell r="AF931">
            <v>0</v>
          </cell>
          <cell r="AG931">
            <v>0.76095226000000005</v>
          </cell>
          <cell r="AH931">
            <v>0</v>
          </cell>
          <cell r="AI931">
            <v>0</v>
          </cell>
          <cell r="AJ931">
            <v>0</v>
          </cell>
          <cell r="AK931">
            <v>0</v>
          </cell>
          <cell r="AL931">
            <v>0</v>
          </cell>
          <cell r="AM931">
            <v>0</v>
          </cell>
          <cell r="AN931">
            <v>0</v>
          </cell>
        </row>
        <row r="932">
          <cell r="C932" t="str">
            <v>I_73ж1_АЭ</v>
          </cell>
          <cell r="D932" t="str">
            <v>Н</v>
          </cell>
          <cell r="E932">
            <v>2023</v>
          </cell>
          <cell r="F932">
            <v>2025</v>
          </cell>
          <cell r="G932">
            <v>2025</v>
          </cell>
          <cell r="H932" t="str">
            <v>нд</v>
          </cell>
          <cell r="I932" t="str">
            <v>нд</v>
          </cell>
          <cell r="J932" t="str">
            <v>нд</v>
          </cell>
          <cell r="K932" t="str">
            <v>нд</v>
          </cell>
          <cell r="L932" t="str">
            <v>нд</v>
          </cell>
          <cell r="M932" t="str">
            <v>нд</v>
          </cell>
          <cell r="N932" t="str">
            <v>нд</v>
          </cell>
          <cell r="O932">
            <v>0</v>
          </cell>
          <cell r="P932">
            <v>3.25664</v>
          </cell>
          <cell r="Q932">
            <v>4.46035</v>
          </cell>
          <cell r="R932">
            <v>3.25664</v>
          </cell>
          <cell r="S932">
            <v>4.7904299999999997</v>
          </cell>
          <cell r="T932">
            <v>1.5953694899999999</v>
          </cell>
          <cell r="U932">
            <v>1.5953694899999999</v>
          </cell>
          <cell r="V932">
            <v>1.5953694899999999</v>
          </cell>
          <cell r="W932">
            <v>1.5953694899999999</v>
          </cell>
          <cell r="X932">
            <v>1.5953694899999999</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row>
        <row r="933">
          <cell r="C933" t="str">
            <v>I_73з1_АЭ</v>
          </cell>
          <cell r="D933" t="str">
            <v>И</v>
          </cell>
          <cell r="E933">
            <v>2014</v>
          </cell>
          <cell r="F933">
            <v>2025</v>
          </cell>
          <cell r="G933" t="str">
            <v>нд</v>
          </cell>
          <cell r="H933" t="str">
            <v>нд</v>
          </cell>
          <cell r="I933" t="str">
            <v>нд</v>
          </cell>
          <cell r="J933" t="str">
            <v>нд</v>
          </cell>
          <cell r="K933" t="str">
            <v>нд</v>
          </cell>
          <cell r="L933" t="str">
            <v>нд</v>
          </cell>
          <cell r="M933" t="str">
            <v>нд</v>
          </cell>
          <cell r="N933" t="str">
            <v>нд</v>
          </cell>
          <cell r="O933">
            <v>2.0059999999999967E-2</v>
          </cell>
          <cell r="P933">
            <v>3.25664</v>
          </cell>
          <cell r="Q933">
            <v>4.5363800000000003</v>
          </cell>
          <cell r="R933">
            <v>3.25664</v>
          </cell>
          <cell r="S933">
            <v>5.3768900000000004</v>
          </cell>
          <cell r="T933">
            <v>2.1012972900000002</v>
          </cell>
          <cell r="U933">
            <v>2.0059999999999967E-2</v>
          </cell>
          <cell r="V933">
            <v>2.0812372899999998</v>
          </cell>
          <cell r="W933">
            <v>2.0812372899999998</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row>
        <row r="934">
          <cell r="C934" t="str">
            <v>I_73з2_АЭ</v>
          </cell>
          <cell r="D934" t="str">
            <v>И</v>
          </cell>
          <cell r="E934">
            <v>2014</v>
          </cell>
          <cell r="F934">
            <v>2025</v>
          </cell>
          <cell r="G934" t="str">
            <v>нд</v>
          </cell>
          <cell r="H934" t="str">
            <v>нд</v>
          </cell>
          <cell r="I934" t="str">
            <v>нд</v>
          </cell>
          <cell r="J934" t="str">
            <v>нд</v>
          </cell>
          <cell r="K934" t="str">
            <v>нд</v>
          </cell>
          <cell r="L934" t="str">
            <v>нд</v>
          </cell>
          <cell r="M934" t="str">
            <v>нд</v>
          </cell>
          <cell r="N934" t="str">
            <v>нд</v>
          </cell>
          <cell r="O934">
            <v>2.0059999999999967E-2</v>
          </cell>
          <cell r="P934">
            <v>3.25664</v>
          </cell>
          <cell r="Q934">
            <v>4.5363800000000003</v>
          </cell>
          <cell r="R934">
            <v>3.25664</v>
          </cell>
          <cell r="S934">
            <v>5.3768900000000004</v>
          </cell>
          <cell r="T934">
            <v>2.1012972900000002</v>
          </cell>
          <cell r="U934">
            <v>2.0059999999999967E-2</v>
          </cell>
          <cell r="V934">
            <v>2.0812372899999998</v>
          </cell>
          <cell r="W934">
            <v>2.0812372899999998</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row>
        <row r="935">
          <cell r="C935" t="str">
            <v>K_65и1.1_АЭ</v>
          </cell>
          <cell r="D935" t="str">
            <v>З</v>
          </cell>
          <cell r="E935">
            <v>2020</v>
          </cell>
          <cell r="F935">
            <v>2021</v>
          </cell>
          <cell r="G935">
            <v>2021</v>
          </cell>
          <cell r="H935" t="str">
            <v>нд</v>
          </cell>
          <cell r="I935" t="str">
            <v>нд</v>
          </cell>
          <cell r="J935" t="str">
            <v>нд</v>
          </cell>
          <cell r="K935" t="str">
            <v>нд</v>
          </cell>
          <cell r="L935" t="str">
            <v>нд</v>
          </cell>
          <cell r="M935" t="str">
            <v>нд</v>
          </cell>
          <cell r="N935" t="str">
            <v>нд</v>
          </cell>
          <cell r="O935">
            <v>9.0689800000000001E-2</v>
          </cell>
          <cell r="P935">
            <v>3.2616000000000001</v>
          </cell>
          <cell r="Q935">
            <v>3.75501</v>
          </cell>
          <cell r="R935">
            <v>3.2616000000000001</v>
          </cell>
          <cell r="S935">
            <v>3.8506</v>
          </cell>
          <cell r="T935">
            <v>2.3639396100000001</v>
          </cell>
          <cell r="U935">
            <v>1.3979898400000002</v>
          </cell>
          <cell r="V935">
            <v>0.76434047000000005</v>
          </cell>
          <cell r="W935">
            <v>0.76434047000000005</v>
          </cell>
          <cell r="X935">
            <v>1.3073000400000001</v>
          </cell>
          <cell r="Y935">
            <v>0.76434047000000005</v>
          </cell>
          <cell r="Z935">
            <v>0</v>
          </cell>
          <cell r="AA935">
            <v>0</v>
          </cell>
          <cell r="AB935">
            <v>0.76434047000000005</v>
          </cell>
          <cell r="AC935">
            <v>0</v>
          </cell>
          <cell r="AD935">
            <v>1.3073000400000001</v>
          </cell>
          <cell r="AE935">
            <v>0</v>
          </cell>
          <cell r="AF935">
            <v>0</v>
          </cell>
          <cell r="AG935">
            <v>1.3073000400000001</v>
          </cell>
          <cell r="AH935">
            <v>0</v>
          </cell>
          <cell r="AI935">
            <v>0</v>
          </cell>
          <cell r="AJ935">
            <v>0</v>
          </cell>
          <cell r="AK935">
            <v>0</v>
          </cell>
          <cell r="AL935">
            <v>0</v>
          </cell>
          <cell r="AM935">
            <v>0</v>
          </cell>
          <cell r="AN935">
            <v>0</v>
          </cell>
        </row>
        <row r="936">
          <cell r="C936" t="str">
            <v>I_1331_ОЭ</v>
          </cell>
          <cell r="D936" t="str">
            <v>П</v>
          </cell>
          <cell r="E936">
            <v>2019</v>
          </cell>
          <cell r="F936">
            <v>2021</v>
          </cell>
          <cell r="G936">
            <v>2022</v>
          </cell>
          <cell r="H936" t="str">
            <v>нд</v>
          </cell>
          <cell r="I936" t="str">
            <v>нд</v>
          </cell>
          <cell r="J936" t="str">
            <v>нд</v>
          </cell>
          <cell r="K936" t="str">
            <v>нд</v>
          </cell>
          <cell r="L936" t="str">
            <v>нд</v>
          </cell>
          <cell r="M936" t="str">
            <v>нд</v>
          </cell>
          <cell r="N936" t="str">
            <v>нд</v>
          </cell>
          <cell r="O936">
            <v>0.52752226000000002</v>
          </cell>
          <cell r="P936">
            <v>3.2639999999999998</v>
          </cell>
          <cell r="Q936">
            <v>3.8617699999999999</v>
          </cell>
          <cell r="R936">
            <v>3.2639999999999998</v>
          </cell>
          <cell r="S936">
            <v>4.0987900000000002</v>
          </cell>
          <cell r="T936">
            <v>2.9540000000000002</v>
          </cell>
          <cell r="U936">
            <v>2.9540000000000002</v>
          </cell>
          <cell r="V936">
            <v>2.29850237</v>
          </cell>
          <cell r="W936">
            <v>2.29850237</v>
          </cell>
          <cell r="X936">
            <v>2.4264777400000002</v>
          </cell>
          <cell r="Y936">
            <v>2.29850237</v>
          </cell>
          <cell r="Z936">
            <v>0</v>
          </cell>
          <cell r="AA936">
            <v>0</v>
          </cell>
          <cell r="AB936">
            <v>2.29850237</v>
          </cell>
          <cell r="AC936">
            <v>0</v>
          </cell>
          <cell r="AD936">
            <v>2.20106761</v>
          </cell>
          <cell r="AE936">
            <v>0</v>
          </cell>
          <cell r="AF936">
            <v>0</v>
          </cell>
          <cell r="AG936">
            <v>2.20106761</v>
          </cell>
          <cell r="AH936">
            <v>0</v>
          </cell>
          <cell r="AI936">
            <v>0</v>
          </cell>
          <cell r="AJ936">
            <v>0</v>
          </cell>
          <cell r="AK936">
            <v>0</v>
          </cell>
          <cell r="AL936">
            <v>0</v>
          </cell>
          <cell r="AM936">
            <v>0</v>
          </cell>
          <cell r="AN936">
            <v>0.22541013000000021</v>
          </cell>
        </row>
        <row r="937">
          <cell r="C937" t="str">
            <v>K_116-4_ЧЭ</v>
          </cell>
          <cell r="D937" t="str">
            <v>З</v>
          </cell>
          <cell r="E937">
            <v>2019</v>
          </cell>
          <cell r="F937">
            <v>2020</v>
          </cell>
          <cell r="G937">
            <v>2021</v>
          </cell>
          <cell r="H937" t="str">
            <v>нд</v>
          </cell>
          <cell r="I937" t="str">
            <v>нд</v>
          </cell>
          <cell r="J937" t="str">
            <v>нд</v>
          </cell>
          <cell r="K937" t="str">
            <v>нд</v>
          </cell>
          <cell r="L937" t="str">
            <v>нд</v>
          </cell>
          <cell r="M937" t="str">
            <v>нд</v>
          </cell>
          <cell r="N937" t="str">
            <v>нд</v>
          </cell>
          <cell r="O937">
            <v>2.1917067799999996</v>
          </cell>
          <cell r="P937">
            <v>3.26573</v>
          </cell>
          <cell r="Q937">
            <v>3.74979</v>
          </cell>
          <cell r="R937">
            <v>3.26573</v>
          </cell>
          <cell r="S937">
            <v>3.8250799999999998</v>
          </cell>
          <cell r="T937">
            <v>3.6314297799999999</v>
          </cell>
          <cell r="U937">
            <v>2.9227049999999997</v>
          </cell>
          <cell r="V937">
            <v>0</v>
          </cell>
          <cell r="W937">
            <v>0</v>
          </cell>
          <cell r="X937">
            <v>0.73099822000000003</v>
          </cell>
          <cell r="Y937">
            <v>0</v>
          </cell>
          <cell r="Z937">
            <v>0</v>
          </cell>
          <cell r="AA937">
            <v>0</v>
          </cell>
          <cell r="AB937">
            <v>0</v>
          </cell>
          <cell r="AC937">
            <v>0</v>
          </cell>
          <cell r="AD937">
            <v>0.73099822000000003</v>
          </cell>
          <cell r="AE937">
            <v>0</v>
          </cell>
          <cell r="AF937">
            <v>0</v>
          </cell>
          <cell r="AG937">
            <v>0</v>
          </cell>
          <cell r="AH937">
            <v>0.73099822000000003</v>
          </cell>
          <cell r="AI937">
            <v>0</v>
          </cell>
          <cell r="AJ937">
            <v>0</v>
          </cell>
          <cell r="AK937">
            <v>0</v>
          </cell>
          <cell r="AL937">
            <v>0</v>
          </cell>
          <cell r="AM937">
            <v>0</v>
          </cell>
          <cell r="AN937">
            <v>0</v>
          </cell>
        </row>
        <row r="938">
          <cell r="C938" t="str">
            <v>I_117.102_АЭ</v>
          </cell>
          <cell r="D938" t="str">
            <v>Н</v>
          </cell>
          <cell r="E938">
            <v>2022</v>
          </cell>
          <cell r="F938">
            <v>2024</v>
          </cell>
          <cell r="G938">
            <v>2024</v>
          </cell>
          <cell r="H938" t="str">
            <v>нд</v>
          </cell>
          <cell r="I938" t="str">
            <v>нд</v>
          </cell>
          <cell r="J938" t="str">
            <v>нд</v>
          </cell>
          <cell r="K938" t="str">
            <v>нд</v>
          </cell>
          <cell r="L938" t="str">
            <v>нд</v>
          </cell>
          <cell r="M938" t="str">
            <v>нд</v>
          </cell>
          <cell r="N938" t="str">
            <v>нд</v>
          </cell>
          <cell r="O938">
            <v>0</v>
          </cell>
          <cell r="P938">
            <v>3.3114499999999998</v>
          </cell>
          <cell r="Q938">
            <v>4.0929099999999998</v>
          </cell>
          <cell r="R938">
            <v>3.3114499999999998</v>
          </cell>
          <cell r="S938">
            <v>4.6516500000000001</v>
          </cell>
          <cell r="T938">
            <v>1.70349529</v>
          </cell>
          <cell r="U938">
            <v>2.7846141900000001</v>
          </cell>
          <cell r="V938">
            <v>1.70349529</v>
          </cell>
          <cell r="W938">
            <v>1.70349529</v>
          </cell>
          <cell r="X938">
            <v>2.7846141900000001</v>
          </cell>
          <cell r="Y938">
            <v>0</v>
          </cell>
          <cell r="Z938">
            <v>0</v>
          </cell>
          <cell r="AA938">
            <v>0</v>
          </cell>
          <cell r="AB938">
            <v>0</v>
          </cell>
          <cell r="AC938">
            <v>0</v>
          </cell>
          <cell r="AD938">
            <v>0</v>
          </cell>
          <cell r="AE938">
            <v>0</v>
          </cell>
          <cell r="AF938">
            <v>0</v>
          </cell>
          <cell r="AG938">
            <v>0</v>
          </cell>
          <cell r="AH938">
            <v>0</v>
          </cell>
          <cell r="AI938">
            <v>0.03</v>
          </cell>
          <cell r="AJ938">
            <v>0</v>
          </cell>
          <cell r="AK938">
            <v>0</v>
          </cell>
          <cell r="AL938">
            <v>0.03</v>
          </cell>
          <cell r="AM938">
            <v>0</v>
          </cell>
          <cell r="AN938">
            <v>0.03</v>
          </cell>
        </row>
        <row r="939">
          <cell r="C939" t="str">
            <v>I_117.136_АЭ</v>
          </cell>
          <cell r="D939" t="str">
            <v>Н</v>
          </cell>
          <cell r="E939">
            <v>2022</v>
          </cell>
          <cell r="F939">
            <v>2024</v>
          </cell>
          <cell r="G939">
            <v>2025</v>
          </cell>
          <cell r="H939" t="str">
            <v>нд</v>
          </cell>
          <cell r="I939" t="str">
            <v>нд</v>
          </cell>
          <cell r="J939" t="str">
            <v>нд</v>
          </cell>
          <cell r="K939" t="str">
            <v>нд</v>
          </cell>
          <cell r="L939" t="str">
            <v>нд</v>
          </cell>
          <cell r="M939" t="str">
            <v>нд</v>
          </cell>
          <cell r="N939" t="str">
            <v>нд</v>
          </cell>
          <cell r="O939">
            <v>0</v>
          </cell>
          <cell r="P939">
            <v>3.3114499999999998</v>
          </cell>
          <cell r="Q939">
            <v>4.2463699999999998</v>
          </cell>
          <cell r="R939">
            <v>3.3114499999999998</v>
          </cell>
          <cell r="S939">
            <v>4.6518800000000002</v>
          </cell>
          <cell r="T939">
            <v>1.7751567500000001</v>
          </cell>
          <cell r="U939">
            <v>2.9154912999999998</v>
          </cell>
          <cell r="V939">
            <v>1.7751567500000001</v>
          </cell>
          <cell r="W939">
            <v>1.7751567500000001</v>
          </cell>
          <cell r="X939">
            <v>2.9154912999999998</v>
          </cell>
          <cell r="Y939">
            <v>0</v>
          </cell>
          <cell r="Z939">
            <v>0</v>
          </cell>
          <cell r="AA939">
            <v>0</v>
          </cell>
          <cell r="AB939">
            <v>0</v>
          </cell>
          <cell r="AC939">
            <v>0</v>
          </cell>
          <cell r="AD939">
            <v>0</v>
          </cell>
          <cell r="AE939">
            <v>0</v>
          </cell>
          <cell r="AF939">
            <v>0</v>
          </cell>
          <cell r="AG939">
            <v>0</v>
          </cell>
          <cell r="AH939">
            <v>0</v>
          </cell>
          <cell r="AI939">
            <v>0.03</v>
          </cell>
          <cell r="AJ939">
            <v>0</v>
          </cell>
          <cell r="AK939">
            <v>0</v>
          </cell>
          <cell r="AL939">
            <v>0.03</v>
          </cell>
          <cell r="AM939">
            <v>0</v>
          </cell>
          <cell r="AN939">
            <v>0.03</v>
          </cell>
        </row>
        <row r="940">
          <cell r="C940" t="str">
            <v>J_117.165_АЭ</v>
          </cell>
          <cell r="D940" t="str">
            <v>Н</v>
          </cell>
          <cell r="E940">
            <v>2023</v>
          </cell>
          <cell r="F940">
            <v>2025</v>
          </cell>
          <cell r="G940">
            <v>2026</v>
          </cell>
          <cell r="H940" t="str">
            <v>нд</v>
          </cell>
          <cell r="I940" t="str">
            <v>нд</v>
          </cell>
          <cell r="J940" t="str">
            <v>нд</v>
          </cell>
          <cell r="K940" t="str">
            <v>нд</v>
          </cell>
          <cell r="L940" t="str">
            <v>нд</v>
          </cell>
          <cell r="M940" t="str">
            <v>нд</v>
          </cell>
          <cell r="N940" t="str">
            <v>нд</v>
          </cell>
          <cell r="O940">
            <v>0</v>
          </cell>
          <cell r="P940">
            <v>3.3114499999999998</v>
          </cell>
          <cell r="Q940">
            <v>4.4820700000000002</v>
          </cell>
          <cell r="R940">
            <v>3.3114499999999998</v>
          </cell>
          <cell r="S940">
            <v>5.1078099999999997</v>
          </cell>
          <cell r="T940">
            <v>2.8</v>
          </cell>
          <cell r="U940">
            <v>2.9154910599999999</v>
          </cell>
          <cell r="V940">
            <v>2.8</v>
          </cell>
          <cell r="W940">
            <v>2.8</v>
          </cell>
          <cell r="X940">
            <v>2.9154910599999999</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row>
        <row r="941">
          <cell r="C941" t="str">
            <v>G_126а_АЭ</v>
          </cell>
          <cell r="D941" t="str">
            <v>И</v>
          </cell>
          <cell r="E941">
            <v>2014</v>
          </cell>
          <cell r="F941">
            <v>2026</v>
          </cell>
          <cell r="G941" t="str">
            <v>нд</v>
          </cell>
          <cell r="H941">
            <v>0.73299999999999998</v>
          </cell>
          <cell r="I941">
            <v>3.2309999999999999</v>
          </cell>
          <cell r="J941" t="str">
            <v>сентябрь 2017</v>
          </cell>
          <cell r="K941">
            <v>0.73299999999999998</v>
          </cell>
          <cell r="L941">
            <v>3.2309999999999999</v>
          </cell>
          <cell r="M941" t="str">
            <v>сентябрь 2017</v>
          </cell>
          <cell r="N941" t="str">
            <v>нд</v>
          </cell>
          <cell r="O941">
            <v>8.2599999999999785E-2</v>
          </cell>
          <cell r="P941">
            <v>3.31806</v>
          </cell>
          <cell r="Q941">
            <v>4.2365399999999998</v>
          </cell>
          <cell r="R941">
            <v>3.31806</v>
          </cell>
          <cell r="S941">
            <v>5.4375799999999996</v>
          </cell>
          <cell r="T941">
            <v>2.4575999999999998</v>
          </cell>
          <cell r="U941">
            <v>8.2600000000000007E-2</v>
          </cell>
          <cell r="V941">
            <v>2.375</v>
          </cell>
          <cell r="W941">
            <v>2.375</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row>
        <row r="942">
          <cell r="C942" t="str">
            <v>I_63.8_ОЭ</v>
          </cell>
          <cell r="D942" t="str">
            <v>И</v>
          </cell>
          <cell r="E942">
            <v>2019</v>
          </cell>
          <cell r="F942">
            <v>2021</v>
          </cell>
          <cell r="G942">
            <v>2026</v>
          </cell>
          <cell r="H942">
            <v>0.31062299999999998</v>
          </cell>
          <cell r="I942">
            <v>1.6392960000000001</v>
          </cell>
          <cell r="J942" t="str">
            <v>декабрь 2019</v>
          </cell>
          <cell r="K942">
            <v>0.31062299999999998</v>
          </cell>
          <cell r="L942">
            <v>1.6392960000000001</v>
          </cell>
          <cell r="M942" t="str">
            <v>декабрь 2019</v>
          </cell>
          <cell r="N942" t="str">
            <v>нд</v>
          </cell>
          <cell r="O942">
            <v>5.0353240000000007E-2</v>
          </cell>
          <cell r="P942">
            <v>3.33432</v>
          </cell>
          <cell r="Q942">
            <v>3.9748199999999998</v>
          </cell>
          <cell r="R942">
            <v>3.33432</v>
          </cell>
          <cell r="S942">
            <v>5.0974700000000004</v>
          </cell>
          <cell r="T942">
            <v>1.72399875</v>
          </cell>
          <cell r="U942">
            <v>1.72399875</v>
          </cell>
          <cell r="V942">
            <v>1.6754987399999999</v>
          </cell>
          <cell r="W942">
            <v>1.6754987399999999</v>
          </cell>
          <cell r="X942">
            <v>1.6736455100000001</v>
          </cell>
          <cell r="Y942">
            <v>1.6754987400000001</v>
          </cell>
          <cell r="Z942">
            <v>0</v>
          </cell>
          <cell r="AA942">
            <v>0</v>
          </cell>
          <cell r="AB942">
            <v>1.6754987400000001</v>
          </cell>
          <cell r="AC942">
            <v>0</v>
          </cell>
          <cell r="AD942">
            <v>3.0150653999999999E-2</v>
          </cell>
          <cell r="AE942">
            <v>0</v>
          </cell>
          <cell r="AF942">
            <v>0</v>
          </cell>
          <cell r="AG942">
            <v>3.0150653999999999E-2</v>
          </cell>
          <cell r="AH942">
            <v>0</v>
          </cell>
          <cell r="AI942">
            <v>0</v>
          </cell>
          <cell r="AJ942">
            <v>0</v>
          </cell>
          <cell r="AK942">
            <v>0</v>
          </cell>
          <cell r="AL942">
            <v>0</v>
          </cell>
          <cell r="AM942">
            <v>0</v>
          </cell>
          <cell r="AN942">
            <v>0</v>
          </cell>
        </row>
        <row r="943">
          <cell r="C943" t="str">
            <v>H_397_КуЭ</v>
          </cell>
          <cell r="D943" t="str">
            <v>И</v>
          </cell>
          <cell r="E943">
            <v>2018</v>
          </cell>
          <cell r="F943">
            <v>2025</v>
          </cell>
          <cell r="G943">
            <v>2025</v>
          </cell>
          <cell r="H943" t="str">
            <v>нд</v>
          </cell>
          <cell r="I943" t="str">
            <v>нд</v>
          </cell>
          <cell r="J943" t="str">
            <v>нд</v>
          </cell>
          <cell r="K943" t="str">
            <v>нд</v>
          </cell>
          <cell r="L943" t="str">
            <v>нд</v>
          </cell>
          <cell r="M943" t="str">
            <v>нд</v>
          </cell>
          <cell r="N943" t="str">
            <v>нд</v>
          </cell>
          <cell r="O943">
            <v>3.5000000000000003E-2</v>
          </cell>
          <cell r="P943">
            <v>3.3363700000000001</v>
          </cell>
          <cell r="Q943">
            <v>3.8295400000000002</v>
          </cell>
          <cell r="R943">
            <v>3.3363700000000001</v>
          </cell>
          <cell r="S943">
            <v>4.9076300000000002</v>
          </cell>
          <cell r="T943">
            <v>1.26144068</v>
          </cell>
          <cell r="U943">
            <v>1.26144068</v>
          </cell>
          <cell r="V943">
            <v>1.2264406800000001</v>
          </cell>
          <cell r="W943">
            <v>1.2264406800000001</v>
          </cell>
          <cell r="X943">
            <v>1.2264406800000001</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row>
        <row r="944">
          <cell r="C944" t="str">
            <v>J_109-14_ЧЭ</v>
          </cell>
          <cell r="D944" t="str">
            <v>И</v>
          </cell>
          <cell r="E944">
            <v>2020</v>
          </cell>
          <cell r="F944">
            <v>2020</v>
          </cell>
          <cell r="G944">
            <v>2021</v>
          </cell>
          <cell r="H944" t="str">
            <v>нд</v>
          </cell>
          <cell r="I944" t="str">
            <v>нд</v>
          </cell>
          <cell r="J944" t="str">
            <v>нд</v>
          </cell>
          <cell r="K944" t="str">
            <v>нд</v>
          </cell>
          <cell r="L944" t="str">
            <v>нд</v>
          </cell>
          <cell r="M944" t="str">
            <v>нд</v>
          </cell>
          <cell r="N944" t="str">
            <v>нд</v>
          </cell>
          <cell r="O944">
            <v>6.6527420000000004E-2</v>
          </cell>
          <cell r="P944">
            <v>3.3845800000000001</v>
          </cell>
          <cell r="Q944">
            <v>3.89662</v>
          </cell>
          <cell r="R944">
            <v>3.3845800000000001</v>
          </cell>
          <cell r="S944">
            <v>4.1240300000000003</v>
          </cell>
          <cell r="T944">
            <v>0.79505492</v>
          </cell>
          <cell r="U944">
            <v>0.68857109999999999</v>
          </cell>
          <cell r="V944">
            <v>0</v>
          </cell>
          <cell r="W944">
            <v>0</v>
          </cell>
          <cell r="X944">
            <v>0.62204367999999999</v>
          </cell>
          <cell r="Y944">
            <v>0</v>
          </cell>
          <cell r="Z944">
            <v>0</v>
          </cell>
          <cell r="AA944">
            <v>0</v>
          </cell>
          <cell r="AB944">
            <v>0</v>
          </cell>
          <cell r="AC944">
            <v>0</v>
          </cell>
          <cell r="AD944">
            <v>0.62204367999999999</v>
          </cell>
          <cell r="AE944">
            <v>0</v>
          </cell>
          <cell r="AF944">
            <v>0</v>
          </cell>
          <cell r="AG944">
            <v>0.62204367999999999</v>
          </cell>
          <cell r="AH944">
            <v>0</v>
          </cell>
          <cell r="AI944">
            <v>0</v>
          </cell>
          <cell r="AJ944">
            <v>0</v>
          </cell>
          <cell r="AK944">
            <v>0</v>
          </cell>
          <cell r="AL944">
            <v>0</v>
          </cell>
          <cell r="AM944">
            <v>0</v>
          </cell>
          <cell r="AN944">
            <v>0</v>
          </cell>
        </row>
        <row r="945">
          <cell r="C945" t="str">
            <v>K_1542_ОЭ</v>
          </cell>
          <cell r="D945" t="str">
            <v>С</v>
          </cell>
          <cell r="E945">
            <v>2019</v>
          </cell>
          <cell r="F945">
            <v>2021</v>
          </cell>
          <cell r="G945">
            <v>2021</v>
          </cell>
          <cell r="H945" t="str">
            <v>нд</v>
          </cell>
          <cell r="I945" t="str">
            <v>нд</v>
          </cell>
          <cell r="J945" t="str">
            <v>нд</v>
          </cell>
          <cell r="K945" t="str">
            <v>нд</v>
          </cell>
          <cell r="L945" t="str">
            <v>нд</v>
          </cell>
          <cell r="M945" t="str">
            <v>нд</v>
          </cell>
          <cell r="N945">
            <v>3.2305439999999998E-2</v>
          </cell>
          <cell r="O945">
            <v>0.78780826800000003</v>
          </cell>
          <cell r="P945">
            <v>3.3926500000000002</v>
          </cell>
          <cell r="Q945">
            <v>4.0469600000000003</v>
          </cell>
          <cell r="R945">
            <v>3.3926500000000002</v>
          </cell>
          <cell r="S945">
            <v>4.0737199999999998</v>
          </cell>
          <cell r="T945">
            <v>2.3146680000000002</v>
          </cell>
          <cell r="U945">
            <v>2.1409303079999997</v>
          </cell>
          <cell r="V945">
            <v>2.2900257400000004</v>
          </cell>
          <cell r="W945">
            <v>2.2900257400000004</v>
          </cell>
          <cell r="X945">
            <v>1.3531220399999999</v>
          </cell>
          <cell r="Y945">
            <v>2.2900257399999999</v>
          </cell>
          <cell r="Z945">
            <v>0</v>
          </cell>
          <cell r="AA945">
            <v>0</v>
          </cell>
          <cell r="AB945">
            <v>0</v>
          </cell>
          <cell r="AC945">
            <v>2.2900257399999999</v>
          </cell>
          <cell r="AD945">
            <v>1.3531220400000001</v>
          </cell>
          <cell r="AE945">
            <v>0</v>
          </cell>
          <cell r="AF945">
            <v>0</v>
          </cell>
          <cell r="AG945">
            <v>1.3531220400000001</v>
          </cell>
          <cell r="AH945">
            <v>0</v>
          </cell>
          <cell r="AI945">
            <v>0</v>
          </cell>
          <cell r="AJ945">
            <v>0</v>
          </cell>
          <cell r="AK945">
            <v>0</v>
          </cell>
          <cell r="AL945">
            <v>0</v>
          </cell>
          <cell r="AM945">
            <v>0</v>
          </cell>
          <cell r="AN945">
            <v>0</v>
          </cell>
        </row>
        <row r="946">
          <cell r="C946" t="str">
            <v>I_116ж11_АЭ</v>
          </cell>
          <cell r="D946" t="str">
            <v>И</v>
          </cell>
          <cell r="E946">
            <v>2019</v>
          </cell>
          <cell r="F946">
            <v>2027</v>
          </cell>
          <cell r="G946" t="str">
            <v>нд</v>
          </cell>
          <cell r="H946" t="str">
            <v>нд</v>
          </cell>
          <cell r="I946" t="str">
            <v>нд</v>
          </cell>
          <cell r="J946" t="str">
            <v>нд</v>
          </cell>
          <cell r="K946" t="str">
            <v>нд</v>
          </cell>
          <cell r="L946" t="str">
            <v>нд</v>
          </cell>
          <cell r="M946" t="str">
            <v>нд</v>
          </cell>
          <cell r="N946" t="str">
            <v>нд</v>
          </cell>
          <cell r="O946">
            <v>3.5000000000000003E-2</v>
          </cell>
          <cell r="P946">
            <v>3.3982999999999999</v>
          </cell>
          <cell r="Q946">
            <v>3.9112499999999999</v>
          </cell>
          <cell r="R946">
            <v>3.3982999999999999</v>
          </cell>
          <cell r="S946">
            <v>5.5928199999999997</v>
          </cell>
          <cell r="T946">
            <v>2.12644068</v>
          </cell>
          <cell r="U946">
            <v>3.5000000000000003E-2</v>
          </cell>
          <cell r="V946">
            <v>2.0914406799999998</v>
          </cell>
          <cell r="W946">
            <v>2.0914406799999998</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row>
        <row r="947">
          <cell r="C947" t="str">
            <v>F_25_ОЭ</v>
          </cell>
          <cell r="D947" t="str">
            <v>П</v>
          </cell>
          <cell r="E947">
            <v>2014</v>
          </cell>
          <cell r="F947" t="str">
            <v>нд</v>
          </cell>
          <cell r="G947" t="str">
            <v>нд</v>
          </cell>
          <cell r="H947" t="str">
            <v>нд</v>
          </cell>
          <cell r="I947" t="str">
            <v>нд</v>
          </cell>
          <cell r="J947" t="str">
            <v>нд</v>
          </cell>
          <cell r="K947" t="str">
            <v>нд</v>
          </cell>
          <cell r="L947" t="str">
            <v>нд</v>
          </cell>
          <cell r="M947" t="str">
            <v>нд</v>
          </cell>
          <cell r="N947" t="str">
            <v>нд</v>
          </cell>
          <cell r="O947">
            <v>0.69734623200000001</v>
          </cell>
          <cell r="P947" t="str">
            <v>нд</v>
          </cell>
          <cell r="Q947" t="str">
            <v>нд</v>
          </cell>
          <cell r="R947">
            <v>3.48</v>
          </cell>
          <cell r="S947">
            <v>4.1055400000000004</v>
          </cell>
          <cell r="T947">
            <v>48.258580000000052</v>
          </cell>
          <cell r="U947">
            <v>0.69734623200000001</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row>
        <row r="948">
          <cell r="C948" t="str">
            <v>I_103-2н-11_ЧЭ</v>
          </cell>
          <cell r="D948" t="str">
            <v>З</v>
          </cell>
          <cell r="E948">
            <v>2020</v>
          </cell>
          <cell r="F948">
            <v>2021</v>
          </cell>
          <cell r="G948">
            <v>2021</v>
          </cell>
          <cell r="H948" t="str">
            <v>нд</v>
          </cell>
          <cell r="I948" t="str">
            <v>нд</v>
          </cell>
          <cell r="J948" t="str">
            <v>нд</v>
          </cell>
          <cell r="K948" t="str">
            <v>нд</v>
          </cell>
          <cell r="L948" t="str">
            <v>нд</v>
          </cell>
          <cell r="M948" t="str">
            <v>нд</v>
          </cell>
          <cell r="N948" t="str">
            <v>нд</v>
          </cell>
          <cell r="O948">
            <v>0.18779182</v>
          </cell>
          <cell r="P948">
            <v>3.4873400000000001</v>
          </cell>
          <cell r="Q948">
            <v>4.0846200000000001</v>
          </cell>
          <cell r="R948">
            <v>3.4873400000000001</v>
          </cell>
          <cell r="S948">
            <v>4.2594900000000004</v>
          </cell>
          <cell r="T948">
            <v>3.9693736199999998</v>
          </cell>
          <cell r="U948">
            <v>3.6412194100000002</v>
          </cell>
          <cell r="V948">
            <v>3.9693736199999998</v>
          </cell>
          <cell r="W948">
            <v>3.9693736199999998</v>
          </cell>
          <cell r="X948">
            <v>3.45342759</v>
          </cell>
          <cell r="Y948">
            <v>3.9693736199999998</v>
          </cell>
          <cell r="Z948">
            <v>0</v>
          </cell>
          <cell r="AA948">
            <v>0</v>
          </cell>
          <cell r="AB948">
            <v>3.9693736199999998</v>
          </cell>
          <cell r="AC948">
            <v>0</v>
          </cell>
          <cell r="AD948">
            <v>3.45342759</v>
          </cell>
          <cell r="AE948">
            <v>0</v>
          </cell>
          <cell r="AF948">
            <v>0</v>
          </cell>
          <cell r="AG948">
            <v>3.45342759</v>
          </cell>
          <cell r="AH948">
            <v>0</v>
          </cell>
          <cell r="AI948">
            <v>0</v>
          </cell>
          <cell r="AJ948">
            <v>0</v>
          </cell>
          <cell r="AK948">
            <v>0</v>
          </cell>
          <cell r="AL948">
            <v>0</v>
          </cell>
          <cell r="AM948">
            <v>0</v>
          </cell>
          <cell r="AN948">
            <v>0</v>
          </cell>
        </row>
        <row r="949">
          <cell r="C949" t="str">
            <v>I_103-2н-12_ЧЭ</v>
          </cell>
          <cell r="D949" t="str">
            <v>З</v>
          </cell>
          <cell r="E949">
            <v>2020</v>
          </cell>
          <cell r="F949">
            <v>2021</v>
          </cell>
          <cell r="G949">
            <v>2021</v>
          </cell>
          <cell r="H949" t="str">
            <v>нд</v>
          </cell>
          <cell r="I949" t="str">
            <v>нд</v>
          </cell>
          <cell r="J949" t="str">
            <v>нд</v>
          </cell>
          <cell r="K949" t="str">
            <v>нд</v>
          </cell>
          <cell r="L949" t="str">
            <v>нд</v>
          </cell>
          <cell r="M949" t="str">
            <v>нд</v>
          </cell>
          <cell r="N949" t="str">
            <v>нд</v>
          </cell>
          <cell r="O949">
            <v>0.29174924000000002</v>
          </cell>
          <cell r="P949">
            <v>3.4873400000000001</v>
          </cell>
          <cell r="Q949">
            <v>4.0846200000000001</v>
          </cell>
          <cell r="R949">
            <v>3.4873400000000001</v>
          </cell>
          <cell r="S949">
            <v>4.2535699999999999</v>
          </cell>
          <cell r="T949">
            <v>3.9693736199999998</v>
          </cell>
          <cell r="U949">
            <v>3.7603492800000002</v>
          </cell>
          <cell r="V949">
            <v>3.9693736199999998</v>
          </cell>
          <cell r="W949">
            <v>3.9693736199999998</v>
          </cell>
          <cell r="X949">
            <v>3.4686000400000001</v>
          </cell>
          <cell r="Y949">
            <v>3.9693736199999998</v>
          </cell>
          <cell r="Z949">
            <v>0</v>
          </cell>
          <cell r="AA949">
            <v>0</v>
          </cell>
          <cell r="AB949">
            <v>3.9693736199999998</v>
          </cell>
          <cell r="AC949">
            <v>0</v>
          </cell>
          <cell r="AD949">
            <v>3.4686000400000001</v>
          </cell>
          <cell r="AE949">
            <v>0</v>
          </cell>
          <cell r="AF949">
            <v>0</v>
          </cell>
          <cell r="AG949">
            <v>3.4686000400000001</v>
          </cell>
          <cell r="AH949">
            <v>0</v>
          </cell>
          <cell r="AI949">
            <v>0</v>
          </cell>
          <cell r="AJ949">
            <v>0</v>
          </cell>
          <cell r="AK949">
            <v>0</v>
          </cell>
          <cell r="AL949">
            <v>0</v>
          </cell>
          <cell r="AM949">
            <v>0</v>
          </cell>
          <cell r="AN949">
            <v>0</v>
          </cell>
        </row>
        <row r="950">
          <cell r="C950" t="str">
            <v>I_103-2н-2_ЧЭ</v>
          </cell>
          <cell r="D950" t="str">
            <v>З</v>
          </cell>
          <cell r="E950">
            <v>2020</v>
          </cell>
          <cell r="F950">
            <v>2021</v>
          </cell>
          <cell r="G950">
            <v>2021</v>
          </cell>
          <cell r="H950" t="str">
            <v>нд</v>
          </cell>
          <cell r="I950" t="str">
            <v>нд</v>
          </cell>
          <cell r="J950" t="str">
            <v>нд</v>
          </cell>
          <cell r="K950" t="str">
            <v>нд</v>
          </cell>
          <cell r="L950" t="str">
            <v>нд</v>
          </cell>
          <cell r="M950" t="str">
            <v>нд</v>
          </cell>
          <cell r="N950" t="str">
            <v>нд</v>
          </cell>
          <cell r="O950">
            <v>0.36160511000000001</v>
          </cell>
          <cell r="P950">
            <v>3.4873400000000001</v>
          </cell>
          <cell r="Q950">
            <v>4.0846200000000001</v>
          </cell>
          <cell r="R950">
            <v>3.4873400000000001</v>
          </cell>
          <cell r="S950">
            <v>4.2499200000000004</v>
          </cell>
          <cell r="T950">
            <v>3.9693736199999998</v>
          </cell>
          <cell r="U950">
            <v>3.8635811100000002</v>
          </cell>
          <cell r="V950">
            <v>3.9693736199999998</v>
          </cell>
          <cell r="W950">
            <v>3.9693736199999998</v>
          </cell>
          <cell r="X950">
            <v>3.501976</v>
          </cell>
          <cell r="Y950">
            <v>3.9693736199999998</v>
          </cell>
          <cell r="Z950">
            <v>0</v>
          </cell>
          <cell r="AA950">
            <v>0</v>
          </cell>
          <cell r="AB950">
            <v>3.9693736199999998</v>
          </cell>
          <cell r="AC950">
            <v>0</v>
          </cell>
          <cell r="AD950">
            <v>3.501976</v>
          </cell>
          <cell r="AE950">
            <v>0</v>
          </cell>
          <cell r="AF950">
            <v>0</v>
          </cell>
          <cell r="AG950">
            <v>3.501976</v>
          </cell>
          <cell r="AH950">
            <v>0</v>
          </cell>
          <cell r="AI950">
            <v>0</v>
          </cell>
          <cell r="AJ950">
            <v>0</v>
          </cell>
          <cell r="AK950">
            <v>0</v>
          </cell>
          <cell r="AL950">
            <v>0</v>
          </cell>
          <cell r="AM950">
            <v>0</v>
          </cell>
          <cell r="AN950">
            <v>0</v>
          </cell>
        </row>
        <row r="951">
          <cell r="C951" t="str">
            <v>I_103-2н-6_ЧЭ</v>
          </cell>
          <cell r="D951" t="str">
            <v>З</v>
          </cell>
          <cell r="E951">
            <v>2020</v>
          </cell>
          <cell r="F951">
            <v>2021</v>
          </cell>
          <cell r="G951">
            <v>2021</v>
          </cell>
          <cell r="H951" t="str">
            <v>нд</v>
          </cell>
          <cell r="I951" t="str">
            <v>нд</v>
          </cell>
          <cell r="J951" t="str">
            <v>нд</v>
          </cell>
          <cell r="K951">
            <v>0.20393966999999999</v>
          </cell>
          <cell r="L951">
            <v>2.04927642</v>
          </cell>
          <cell r="M951">
            <v>44147</v>
          </cell>
          <cell r="N951" t="str">
            <v>нд</v>
          </cell>
          <cell r="O951">
            <v>0.31239626999999998</v>
          </cell>
          <cell r="P951">
            <v>1.7436700000000001</v>
          </cell>
          <cell r="Q951">
            <v>2.0423100000000001</v>
          </cell>
          <cell r="R951">
            <v>3.4873400000000001</v>
          </cell>
          <cell r="S951">
            <v>4.23651</v>
          </cell>
          <cell r="T951">
            <v>1.9846868099999999</v>
          </cell>
          <cell r="U951">
            <v>2.04927642</v>
          </cell>
          <cell r="V951">
            <v>1.9846868099999999</v>
          </cell>
          <cell r="W951">
            <v>1.9846868099999999</v>
          </cell>
          <cell r="X951">
            <v>1.73688015</v>
          </cell>
          <cell r="Y951">
            <v>1.9846868099999999</v>
          </cell>
          <cell r="Z951">
            <v>0</v>
          </cell>
          <cell r="AA951">
            <v>0</v>
          </cell>
          <cell r="AB951">
            <v>1.9846868099999999</v>
          </cell>
          <cell r="AC951">
            <v>0</v>
          </cell>
          <cell r="AD951">
            <v>1.73688015</v>
          </cell>
          <cell r="AE951">
            <v>0</v>
          </cell>
          <cell r="AF951">
            <v>0</v>
          </cell>
          <cell r="AG951">
            <v>1.73688015</v>
          </cell>
          <cell r="AH951">
            <v>0</v>
          </cell>
          <cell r="AI951">
            <v>0</v>
          </cell>
          <cell r="AJ951">
            <v>0</v>
          </cell>
          <cell r="AK951">
            <v>0</v>
          </cell>
          <cell r="AL951">
            <v>0</v>
          </cell>
          <cell r="AM951">
            <v>0</v>
          </cell>
          <cell r="AN951">
            <v>0</v>
          </cell>
        </row>
        <row r="952">
          <cell r="C952" t="str">
            <v>Г</v>
          </cell>
          <cell r="D952" t="str">
            <v>нд</v>
          </cell>
          <cell r="E952" t="str">
            <v>нд</v>
          </cell>
          <cell r="F952" t="str">
            <v>нд</v>
          </cell>
          <cell r="G952" t="str">
            <v>нд</v>
          </cell>
          <cell r="H952">
            <v>111.64107296999998</v>
          </cell>
          <cell r="I952">
            <v>753.09419408999997</v>
          </cell>
          <cell r="J952" t="str">
            <v>нд</v>
          </cell>
          <cell r="K952">
            <v>129.55313060188033</v>
          </cell>
          <cell r="L952">
            <v>878.34994410000013</v>
          </cell>
          <cell r="M952" t="str">
            <v>нд</v>
          </cell>
          <cell r="N952">
            <v>13.430187760000001</v>
          </cell>
          <cell r="O952">
            <v>1386.2775274207313</v>
          </cell>
          <cell r="P952">
            <v>3804.6134499999998</v>
          </cell>
          <cell r="Q952">
            <v>4862.8430499999986</v>
          </cell>
          <cell r="R952">
            <v>2748.76226</v>
          </cell>
          <cell r="S952">
            <v>3636.58446</v>
          </cell>
          <cell r="T952">
            <v>4395.3364342599998</v>
          </cell>
          <cell r="U952">
            <v>4616.3243656340001</v>
          </cell>
          <cell r="V952">
            <v>3008.3671402600003</v>
          </cell>
          <cell r="W952">
            <v>3008.3671402600003</v>
          </cell>
          <cell r="X952">
            <v>3230.0468382100003</v>
          </cell>
          <cell r="Y952">
            <v>355.87159599999995</v>
          </cell>
          <cell r="Z952">
            <v>0</v>
          </cell>
          <cell r="AA952">
            <v>0</v>
          </cell>
          <cell r="AB952">
            <v>146.62249730999997</v>
          </cell>
          <cell r="AC952">
            <v>209.24909868999998</v>
          </cell>
          <cell r="AD952">
            <v>317.12298615000003</v>
          </cell>
          <cell r="AE952">
            <v>0</v>
          </cell>
          <cell r="AF952">
            <v>0</v>
          </cell>
          <cell r="AG952">
            <v>136.37598245999999</v>
          </cell>
          <cell r="AH952">
            <v>180.74700368999999</v>
          </cell>
          <cell r="AI952">
            <v>329.81014693000003</v>
          </cell>
          <cell r="AJ952">
            <v>0</v>
          </cell>
          <cell r="AK952">
            <v>0</v>
          </cell>
          <cell r="AL952">
            <v>221.41546666999997</v>
          </cell>
          <cell r="AM952">
            <v>108.39468026</v>
          </cell>
          <cell r="AN952">
            <v>316.88243014</v>
          </cell>
        </row>
        <row r="953">
          <cell r="C953" t="str">
            <v>Г</v>
          </cell>
          <cell r="D953" t="str">
            <v>нд</v>
          </cell>
          <cell r="E953" t="str">
            <v>нд</v>
          </cell>
          <cell r="F953" t="str">
            <v>нд</v>
          </cell>
          <cell r="G953" t="str">
            <v>нд</v>
          </cell>
          <cell r="H953" t="str">
            <v>нд</v>
          </cell>
          <cell r="I953" t="str">
            <v>нд</v>
          </cell>
          <cell r="J953" t="str">
            <v>нд</v>
          </cell>
          <cell r="K953">
            <v>3.6123329358974363</v>
          </cell>
          <cell r="L953">
            <v>25.35857721</v>
          </cell>
          <cell r="M953" t="str">
            <v>нд</v>
          </cell>
          <cell r="N953">
            <v>13.430187760000001</v>
          </cell>
          <cell r="O953">
            <v>977.49824598999987</v>
          </cell>
          <cell r="P953">
            <v>53.580120000000001</v>
          </cell>
          <cell r="Q953">
            <v>61.685639999999999</v>
          </cell>
          <cell r="R953">
            <v>35.58981</v>
          </cell>
          <cell r="S953">
            <v>42.895849999999996</v>
          </cell>
          <cell r="T953">
            <v>1402.1052750699998</v>
          </cell>
          <cell r="U953">
            <v>1929.5822946399999</v>
          </cell>
          <cell r="V953">
            <v>439.80169446000002</v>
          </cell>
          <cell r="W953">
            <v>439.80169446000002</v>
          </cell>
          <cell r="X953">
            <v>952.08404864999989</v>
          </cell>
          <cell r="Y953">
            <v>103.05736598</v>
          </cell>
          <cell r="Z953">
            <v>0</v>
          </cell>
          <cell r="AA953">
            <v>0</v>
          </cell>
          <cell r="AB953">
            <v>55.458491559999999</v>
          </cell>
          <cell r="AC953">
            <v>47.598874420000001</v>
          </cell>
          <cell r="AD953">
            <v>119.93678687000001</v>
          </cell>
          <cell r="AE953">
            <v>0</v>
          </cell>
          <cell r="AF953">
            <v>0</v>
          </cell>
          <cell r="AG953">
            <v>89.472690060000005</v>
          </cell>
          <cell r="AH953">
            <v>30.464096810000001</v>
          </cell>
          <cell r="AI953">
            <v>65.043111580000001</v>
          </cell>
          <cell r="AJ953">
            <v>0</v>
          </cell>
          <cell r="AK953">
            <v>0</v>
          </cell>
          <cell r="AL953">
            <v>47.443111590000001</v>
          </cell>
          <cell r="AM953">
            <v>17.599999990000001</v>
          </cell>
          <cell r="AN953">
            <v>70.60084947</v>
          </cell>
        </row>
        <row r="954">
          <cell r="C954" t="str">
            <v>Г</v>
          </cell>
          <cell r="D954" t="str">
            <v>нд</v>
          </cell>
          <cell r="E954" t="str">
            <v>нд</v>
          </cell>
          <cell r="F954" t="str">
            <v>нд</v>
          </cell>
          <cell r="G954" t="str">
            <v>нд</v>
          </cell>
          <cell r="H954" t="str">
            <v>нд</v>
          </cell>
          <cell r="I954" t="str">
            <v>нд</v>
          </cell>
          <cell r="J954" t="str">
            <v>нд</v>
          </cell>
          <cell r="K954">
            <v>3.6123329358974363</v>
          </cell>
          <cell r="L954">
            <v>25.35857721</v>
          </cell>
          <cell r="M954" t="str">
            <v>нд</v>
          </cell>
          <cell r="N954">
            <v>13.398692560000001</v>
          </cell>
          <cell r="O954">
            <v>977.49824598999987</v>
          </cell>
          <cell r="P954">
            <v>53.580120000000001</v>
          </cell>
          <cell r="Q954">
            <v>61.685639999999999</v>
          </cell>
          <cell r="R954">
            <v>35.52261</v>
          </cell>
          <cell r="S954">
            <v>42.813539999999996</v>
          </cell>
          <cell r="T954">
            <v>1402.1052750699998</v>
          </cell>
          <cell r="U954">
            <v>1929.5448546399998</v>
          </cell>
          <cell r="V954">
            <v>439.80169446000002</v>
          </cell>
          <cell r="W954">
            <v>439.80169446000002</v>
          </cell>
          <cell r="X954">
            <v>952.04660864999994</v>
          </cell>
          <cell r="Y954">
            <v>103.05736598</v>
          </cell>
          <cell r="Z954">
            <v>0</v>
          </cell>
          <cell r="AA954">
            <v>0</v>
          </cell>
          <cell r="AB954">
            <v>55.458491559999999</v>
          </cell>
          <cell r="AC954">
            <v>47.598874420000001</v>
          </cell>
          <cell r="AD954">
            <v>119.89934687</v>
          </cell>
          <cell r="AE954">
            <v>0</v>
          </cell>
          <cell r="AF954">
            <v>0</v>
          </cell>
          <cell r="AG954">
            <v>89.435250060000001</v>
          </cell>
          <cell r="AH954">
            <v>30.464096810000001</v>
          </cell>
          <cell r="AI954">
            <v>65.043111580000001</v>
          </cell>
          <cell r="AJ954">
            <v>0</v>
          </cell>
          <cell r="AK954">
            <v>0</v>
          </cell>
          <cell r="AL954">
            <v>47.443111590000001</v>
          </cell>
          <cell r="AM954">
            <v>17.599999990000001</v>
          </cell>
          <cell r="AN954">
            <v>70.60084947</v>
          </cell>
        </row>
        <row r="955">
          <cell r="C955" t="str">
            <v>Г</v>
          </cell>
          <cell r="D955" t="str">
            <v>нд</v>
          </cell>
          <cell r="E955" t="str">
            <v>нд</v>
          </cell>
          <cell r="F955" t="str">
            <v>нд</v>
          </cell>
          <cell r="G955" t="str">
            <v>нд</v>
          </cell>
          <cell r="H955" t="str">
            <v>нд</v>
          </cell>
          <cell r="I955" t="str">
            <v>нд</v>
          </cell>
          <cell r="J955" t="str">
            <v>нд</v>
          </cell>
          <cell r="K955" t="str">
            <v>нд</v>
          </cell>
          <cell r="L955" t="str">
            <v>нд</v>
          </cell>
          <cell r="M955" t="str">
            <v>нд</v>
          </cell>
          <cell r="N955" t="str">
            <v>нд</v>
          </cell>
          <cell r="O955">
            <v>864.90296751999995</v>
          </cell>
          <cell r="P955">
            <v>0</v>
          </cell>
          <cell r="Q955">
            <v>0</v>
          </cell>
          <cell r="R955">
            <v>0</v>
          </cell>
          <cell r="S955">
            <v>0</v>
          </cell>
          <cell r="T955">
            <v>1223.6719385899999</v>
          </cell>
          <cell r="U955">
            <v>1735.6719385899999</v>
          </cell>
          <cell r="V955">
            <v>374.20191843999999</v>
          </cell>
          <cell r="W955">
            <v>374.20191843999999</v>
          </cell>
          <cell r="X955">
            <v>870.76897106999991</v>
          </cell>
          <cell r="Y955">
            <v>70.993169879999996</v>
          </cell>
          <cell r="Z955">
            <v>0</v>
          </cell>
          <cell r="AA955">
            <v>0</v>
          </cell>
          <cell r="AB955">
            <v>49.794491559999997</v>
          </cell>
          <cell r="AC955">
            <v>21.198678319999999</v>
          </cell>
          <cell r="AD955">
            <v>95.735346870000001</v>
          </cell>
          <cell r="AE955">
            <v>0</v>
          </cell>
          <cell r="AF955">
            <v>0</v>
          </cell>
          <cell r="AG955">
            <v>83.77125006</v>
          </cell>
          <cell r="AH955">
            <v>11.964096809999999</v>
          </cell>
          <cell r="AI955">
            <v>60.268820310000002</v>
          </cell>
          <cell r="AJ955">
            <v>0</v>
          </cell>
          <cell r="AK955">
            <v>0</v>
          </cell>
          <cell r="AL955">
            <v>42.668820320000002</v>
          </cell>
          <cell r="AM955">
            <v>17.599999990000001</v>
          </cell>
          <cell r="AN955">
            <v>65.828705999999997</v>
          </cell>
        </row>
        <row r="956">
          <cell r="C956" t="str">
            <v>Г</v>
          </cell>
          <cell r="D956" t="str">
            <v>нд</v>
          </cell>
          <cell r="E956" t="str">
            <v>нд</v>
          </cell>
          <cell r="F956" t="str">
            <v>нд</v>
          </cell>
          <cell r="G956" t="str">
            <v>нд</v>
          </cell>
          <cell r="H956" t="str">
            <v>нд</v>
          </cell>
          <cell r="I956" t="str">
            <v>нд</v>
          </cell>
          <cell r="J956" t="str">
            <v>нд</v>
          </cell>
          <cell r="K956" t="str">
            <v>нд</v>
          </cell>
          <cell r="L956" t="str">
            <v>нд</v>
          </cell>
          <cell r="M956" t="str">
            <v>нд</v>
          </cell>
          <cell r="N956" t="str">
            <v>нд</v>
          </cell>
          <cell r="O956">
            <v>105.73636241999999</v>
          </cell>
          <cell r="P956">
            <v>0</v>
          </cell>
          <cell r="Q956">
            <v>0</v>
          </cell>
          <cell r="R956">
            <v>0</v>
          </cell>
          <cell r="S956">
            <v>0</v>
          </cell>
          <cell r="T956">
            <v>133.51400000000001</v>
          </cell>
          <cell r="U956">
            <v>168.51400000000001</v>
          </cell>
          <cell r="V956">
            <v>39.199579919999998</v>
          </cell>
          <cell r="W956">
            <v>39.199579919999998</v>
          </cell>
          <cell r="X956">
            <v>62.777637579999997</v>
          </cell>
          <cell r="Y956">
            <v>5.6639999999999997</v>
          </cell>
          <cell r="Z956">
            <v>0</v>
          </cell>
          <cell r="AA956">
            <v>0</v>
          </cell>
          <cell r="AB956">
            <v>5.6639999999999997</v>
          </cell>
          <cell r="AC956">
            <v>0</v>
          </cell>
          <cell r="AD956">
            <v>5.6639999999999997</v>
          </cell>
          <cell r="AE956">
            <v>0</v>
          </cell>
          <cell r="AF956">
            <v>0</v>
          </cell>
          <cell r="AG956">
            <v>5.6639999999999997</v>
          </cell>
          <cell r="AH956">
            <v>0</v>
          </cell>
          <cell r="AI956">
            <v>4.77429127</v>
          </cell>
          <cell r="AJ956">
            <v>0</v>
          </cell>
          <cell r="AK956">
            <v>0</v>
          </cell>
          <cell r="AL956">
            <v>4.77429127</v>
          </cell>
          <cell r="AM956">
            <v>0</v>
          </cell>
          <cell r="AN956">
            <v>4.7721434699999996</v>
          </cell>
        </row>
        <row r="957">
          <cell r="C957" t="str">
            <v>Г</v>
          </cell>
          <cell r="D957" t="str">
            <v>нд</v>
          </cell>
          <cell r="E957" t="str">
            <v>нд</v>
          </cell>
          <cell r="F957" t="str">
            <v>нд</v>
          </cell>
          <cell r="G957" t="str">
            <v>нд</v>
          </cell>
          <cell r="H957" t="str">
            <v>нд</v>
          </cell>
          <cell r="I957" t="str">
            <v>нд</v>
          </cell>
          <cell r="J957" t="str">
            <v>нд</v>
          </cell>
          <cell r="K957">
            <v>3.6123329358974363</v>
          </cell>
          <cell r="L957">
            <v>25.35857721</v>
          </cell>
          <cell r="M957" t="str">
            <v>нд</v>
          </cell>
          <cell r="N957">
            <v>13.398692560000001</v>
          </cell>
          <cell r="O957">
            <v>6.8589160500000004</v>
          </cell>
          <cell r="P957">
            <v>53.580120000000001</v>
          </cell>
          <cell r="Q957">
            <v>61.685639999999999</v>
          </cell>
          <cell r="R957">
            <v>35.52261</v>
          </cell>
          <cell r="S957">
            <v>42.813539999999996</v>
          </cell>
          <cell r="T957">
            <v>44.919336479999998</v>
          </cell>
          <cell r="U957">
            <v>25.358916050000001</v>
          </cell>
          <cell r="V957">
            <v>26.400196100000002</v>
          </cell>
          <cell r="W957">
            <v>26.400196100000002</v>
          </cell>
          <cell r="X957">
            <v>18.5</v>
          </cell>
          <cell r="Y957">
            <v>26.400196099999999</v>
          </cell>
          <cell r="Z957">
            <v>0</v>
          </cell>
          <cell r="AA957">
            <v>0</v>
          </cell>
          <cell r="AB957">
            <v>0</v>
          </cell>
          <cell r="AC957">
            <v>26.400196099999999</v>
          </cell>
          <cell r="AD957">
            <v>18.5</v>
          </cell>
          <cell r="AE957">
            <v>0</v>
          </cell>
          <cell r="AF957">
            <v>0</v>
          </cell>
          <cell r="AG957">
            <v>0</v>
          </cell>
          <cell r="AH957">
            <v>18.5</v>
          </cell>
          <cell r="AI957">
            <v>0</v>
          </cell>
          <cell r="AJ957">
            <v>0</v>
          </cell>
          <cell r="AK957">
            <v>0</v>
          </cell>
          <cell r="AL957">
            <v>0</v>
          </cell>
          <cell r="AM957">
            <v>0</v>
          </cell>
          <cell r="AN957">
            <v>0</v>
          </cell>
        </row>
        <row r="958">
          <cell r="C958" t="str">
            <v>I_103-2н-8_ЧЭ</v>
          </cell>
          <cell r="D958" t="str">
            <v>З</v>
          </cell>
          <cell r="E958">
            <v>2020</v>
          </cell>
          <cell r="F958">
            <v>2021</v>
          </cell>
          <cell r="G958">
            <v>2021</v>
          </cell>
          <cell r="H958" t="str">
            <v>нд</v>
          </cell>
          <cell r="I958" t="str">
            <v>нд</v>
          </cell>
          <cell r="J958" t="str">
            <v>нд</v>
          </cell>
          <cell r="K958">
            <v>0.17827396000000001</v>
          </cell>
          <cell r="L958">
            <v>1.9961001599999999</v>
          </cell>
          <cell r="M958">
            <v>44151</v>
          </cell>
          <cell r="N958" t="str">
            <v>нд</v>
          </cell>
          <cell r="O958">
            <v>0.27189717000000002</v>
          </cell>
          <cell r="P958">
            <v>1.7436700000000001</v>
          </cell>
          <cell r="Q958">
            <v>2.0423100000000001</v>
          </cell>
          <cell r="R958">
            <v>3.4873400000000001</v>
          </cell>
          <cell r="S958">
            <v>4.2402100000000003</v>
          </cell>
          <cell r="T958">
            <v>1.9846868099999999</v>
          </cell>
          <cell r="U958">
            <v>1.9961001600000001</v>
          </cell>
          <cell r="V958">
            <v>1.9846868099999999</v>
          </cell>
          <cell r="W958">
            <v>1.9846868099999999</v>
          </cell>
          <cell r="X958">
            <v>1.72420299</v>
          </cell>
          <cell r="Y958">
            <v>1.9846868099999999</v>
          </cell>
          <cell r="Z958">
            <v>0</v>
          </cell>
          <cell r="AA958">
            <v>0</v>
          </cell>
          <cell r="AB958">
            <v>1.9846868099999999</v>
          </cell>
          <cell r="AC958">
            <v>0</v>
          </cell>
          <cell r="AD958">
            <v>1.72420299</v>
          </cell>
          <cell r="AE958">
            <v>0</v>
          </cell>
          <cell r="AF958">
            <v>0</v>
          </cell>
          <cell r="AG958">
            <v>1.72420299</v>
          </cell>
          <cell r="AH958">
            <v>0</v>
          </cell>
          <cell r="AI958">
            <v>0</v>
          </cell>
          <cell r="AJ958">
            <v>0</v>
          </cell>
          <cell r="AK958">
            <v>0</v>
          </cell>
          <cell r="AL958">
            <v>0</v>
          </cell>
          <cell r="AM958">
            <v>0</v>
          </cell>
          <cell r="AN958">
            <v>0</v>
          </cell>
        </row>
        <row r="959">
          <cell r="C959" t="str">
            <v>I_103-3н_ЧЭ</v>
          </cell>
          <cell r="D959" t="str">
            <v>Н</v>
          </cell>
          <cell r="E959">
            <v>2022</v>
          </cell>
          <cell r="F959">
            <v>2022</v>
          </cell>
          <cell r="G959">
            <v>2023</v>
          </cell>
          <cell r="H959" t="str">
            <v>нд</v>
          </cell>
          <cell r="I959" t="str">
            <v>нд</v>
          </cell>
          <cell r="J959" t="str">
            <v>нд</v>
          </cell>
          <cell r="K959" t="str">
            <v>нд</v>
          </cell>
          <cell r="L959" t="str">
            <v>нд</v>
          </cell>
          <cell r="M959" t="str">
            <v>нд</v>
          </cell>
          <cell r="N959" t="str">
            <v>нд</v>
          </cell>
          <cell r="O959">
            <v>0</v>
          </cell>
          <cell r="P959">
            <v>3.4873400000000001</v>
          </cell>
          <cell r="Q959">
            <v>4.3154500000000002</v>
          </cell>
          <cell r="R959">
            <v>3.4873400000000001</v>
          </cell>
          <cell r="S959">
            <v>4.6953699999999996</v>
          </cell>
          <cell r="T959">
            <v>4.12810612</v>
          </cell>
          <cell r="U959">
            <v>3.9175976399999999</v>
          </cell>
          <cell r="V959">
            <v>4.12810612</v>
          </cell>
          <cell r="W959">
            <v>4.12810612</v>
          </cell>
          <cell r="X959">
            <v>3.9175976399999999</v>
          </cell>
          <cell r="Y959">
            <v>0</v>
          </cell>
          <cell r="Z959">
            <v>0</v>
          </cell>
          <cell r="AA959">
            <v>0</v>
          </cell>
          <cell r="AB959">
            <v>0</v>
          </cell>
          <cell r="AC959">
            <v>0</v>
          </cell>
          <cell r="AD959">
            <v>0</v>
          </cell>
          <cell r="AE959">
            <v>0</v>
          </cell>
          <cell r="AF959">
            <v>0</v>
          </cell>
          <cell r="AG959">
            <v>0</v>
          </cell>
          <cell r="AH959">
            <v>0</v>
          </cell>
          <cell r="AI959">
            <v>4.12810612</v>
          </cell>
          <cell r="AJ959">
            <v>0</v>
          </cell>
          <cell r="AK959">
            <v>0</v>
          </cell>
          <cell r="AL959">
            <v>4.12810612</v>
          </cell>
          <cell r="AM959">
            <v>0</v>
          </cell>
          <cell r="AN959">
            <v>0</v>
          </cell>
        </row>
        <row r="960">
          <cell r="C960" t="str">
            <v>Г</v>
          </cell>
          <cell r="D960" t="str">
            <v>нд</v>
          </cell>
          <cell r="E960" t="str">
            <v>нд</v>
          </cell>
          <cell r="F960" t="str">
            <v>нд</v>
          </cell>
          <cell r="G960" t="str">
            <v>нд</v>
          </cell>
          <cell r="H960" t="str">
            <v>нд</v>
          </cell>
          <cell r="I960" t="str">
            <v>нд</v>
          </cell>
          <cell r="J960" t="str">
            <v>нд</v>
          </cell>
          <cell r="K960" t="str">
            <v>нд</v>
          </cell>
          <cell r="L960" t="str">
            <v>нд</v>
          </cell>
          <cell r="M960" t="str">
            <v>нд</v>
          </cell>
          <cell r="N960" t="str">
            <v>нд</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row>
        <row r="961">
          <cell r="C961" t="str">
            <v>Г</v>
          </cell>
          <cell r="D961" t="str">
            <v>нд</v>
          </cell>
          <cell r="E961" t="str">
            <v>нд</v>
          </cell>
          <cell r="F961" t="str">
            <v>нд</v>
          </cell>
          <cell r="G961" t="str">
            <v>нд</v>
          </cell>
          <cell r="H961" t="str">
            <v>нд</v>
          </cell>
          <cell r="I961" t="str">
            <v>нд</v>
          </cell>
          <cell r="J961" t="str">
            <v>нд</v>
          </cell>
          <cell r="K961" t="str">
            <v>нд</v>
          </cell>
          <cell r="L961" t="str">
            <v>нд</v>
          </cell>
          <cell r="M961" t="str">
            <v>нд</v>
          </cell>
          <cell r="N961" t="str">
            <v>нд</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row>
        <row r="962">
          <cell r="C962" t="str">
            <v>Г</v>
          </cell>
          <cell r="D962" t="str">
            <v>нд</v>
          </cell>
          <cell r="E962" t="str">
            <v>нд</v>
          </cell>
          <cell r="F962" t="str">
            <v>нд</v>
          </cell>
          <cell r="G962" t="str">
            <v>нд</v>
          </cell>
          <cell r="H962" t="str">
            <v>нд</v>
          </cell>
          <cell r="I962" t="str">
            <v>нд</v>
          </cell>
          <cell r="J962" t="str">
            <v>нд</v>
          </cell>
          <cell r="K962" t="str">
            <v>нд</v>
          </cell>
          <cell r="L962" t="str">
            <v>нд</v>
          </cell>
          <cell r="M962" t="str">
            <v>нд</v>
          </cell>
          <cell r="N962" t="str">
            <v>нд</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row>
        <row r="963">
          <cell r="C963" t="str">
            <v>Г</v>
          </cell>
          <cell r="D963" t="str">
            <v>нд</v>
          </cell>
          <cell r="E963" t="str">
            <v>нд</v>
          </cell>
          <cell r="F963" t="str">
            <v>нд</v>
          </cell>
          <cell r="G963" t="str">
            <v>нд</v>
          </cell>
          <cell r="H963" t="str">
            <v>нд</v>
          </cell>
          <cell r="I963" t="str">
            <v>нд</v>
          </cell>
          <cell r="J963" t="str">
            <v>нд</v>
          </cell>
          <cell r="K963" t="str">
            <v>нд</v>
          </cell>
          <cell r="L963" t="str">
            <v>нд</v>
          </cell>
          <cell r="M963" t="str">
            <v>нд</v>
          </cell>
          <cell r="N963" t="str">
            <v>нд</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row>
        <row r="964">
          <cell r="C964" t="str">
            <v>Г</v>
          </cell>
          <cell r="D964" t="str">
            <v>нд</v>
          </cell>
          <cell r="E964" t="str">
            <v>нд</v>
          </cell>
          <cell r="F964" t="str">
            <v>нд</v>
          </cell>
          <cell r="G964" t="str">
            <v>нд</v>
          </cell>
          <cell r="H964" t="str">
            <v>нд</v>
          </cell>
          <cell r="I964" t="str">
            <v>нд</v>
          </cell>
          <cell r="J964" t="str">
            <v>нд</v>
          </cell>
          <cell r="K964" t="str">
            <v>нд</v>
          </cell>
          <cell r="L964" t="str">
            <v>нд</v>
          </cell>
          <cell r="M964" t="str">
            <v>нд</v>
          </cell>
          <cell r="N964" t="str">
            <v>нд</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row>
        <row r="965">
          <cell r="C965" t="str">
            <v>Г</v>
          </cell>
          <cell r="D965" t="str">
            <v>нд</v>
          </cell>
          <cell r="E965" t="str">
            <v>нд</v>
          </cell>
          <cell r="F965" t="str">
            <v>нд</v>
          </cell>
          <cell r="G965" t="str">
            <v>нд</v>
          </cell>
          <cell r="H965" t="str">
            <v>нд</v>
          </cell>
          <cell r="I965" t="str">
            <v>нд</v>
          </cell>
          <cell r="J965" t="str">
            <v>нд</v>
          </cell>
          <cell r="K965" t="str">
            <v>нд</v>
          </cell>
          <cell r="L965" t="str">
            <v>нд</v>
          </cell>
          <cell r="M965" t="str">
            <v>нд</v>
          </cell>
          <cell r="N965" t="str">
            <v>нд</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row>
        <row r="966">
          <cell r="C966" t="str">
            <v>Г</v>
          </cell>
          <cell r="D966" t="str">
            <v>нд</v>
          </cell>
          <cell r="E966" t="str">
            <v>нд</v>
          </cell>
          <cell r="F966" t="str">
            <v>нд</v>
          </cell>
          <cell r="G966" t="str">
            <v>нд</v>
          </cell>
          <cell r="H966" t="str">
            <v>нд</v>
          </cell>
          <cell r="I966" t="str">
            <v>нд</v>
          </cell>
          <cell r="J966" t="str">
            <v>нд</v>
          </cell>
          <cell r="K966" t="str">
            <v>нд</v>
          </cell>
          <cell r="L966" t="str">
            <v>нд</v>
          </cell>
          <cell r="M966" t="str">
            <v>нд</v>
          </cell>
          <cell r="N966" t="str">
            <v>нд</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row>
        <row r="967">
          <cell r="C967" t="str">
            <v>Г</v>
          </cell>
          <cell r="D967" t="str">
            <v>нд</v>
          </cell>
          <cell r="E967" t="str">
            <v>нд</v>
          </cell>
          <cell r="F967" t="str">
            <v>нд</v>
          </cell>
          <cell r="G967" t="str">
            <v>нд</v>
          </cell>
          <cell r="H967" t="str">
            <v>нд</v>
          </cell>
          <cell r="I967" t="str">
            <v>нд</v>
          </cell>
          <cell r="J967" t="str">
            <v>нд</v>
          </cell>
          <cell r="K967" t="str">
            <v>нд</v>
          </cell>
          <cell r="L967" t="str">
            <v>нд</v>
          </cell>
          <cell r="M967" t="str">
            <v>нд</v>
          </cell>
          <cell r="N967" t="str">
            <v>нд</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row>
        <row r="968">
          <cell r="C968" t="str">
            <v>Г</v>
          </cell>
          <cell r="D968" t="str">
            <v>нд</v>
          </cell>
          <cell r="E968" t="str">
            <v>нд</v>
          </cell>
          <cell r="F968" t="str">
            <v>нд</v>
          </cell>
          <cell r="G968" t="str">
            <v>нд</v>
          </cell>
          <cell r="H968" t="str">
            <v>нд</v>
          </cell>
          <cell r="I968" t="str">
            <v>нд</v>
          </cell>
          <cell r="J968" t="str">
            <v>нд</v>
          </cell>
          <cell r="K968" t="str">
            <v>нд</v>
          </cell>
          <cell r="L968" t="str">
            <v>нд</v>
          </cell>
          <cell r="M968" t="str">
            <v>нд</v>
          </cell>
          <cell r="N968" t="str">
            <v>нд</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row>
        <row r="969">
          <cell r="C969" t="str">
            <v>Г</v>
          </cell>
          <cell r="D969" t="str">
            <v>нд</v>
          </cell>
          <cell r="E969" t="str">
            <v>нд</v>
          </cell>
          <cell r="F969" t="str">
            <v>нд</v>
          </cell>
          <cell r="G969" t="str">
            <v>нд</v>
          </cell>
          <cell r="H969" t="str">
            <v>нд</v>
          </cell>
          <cell r="I969" t="str">
            <v>нд</v>
          </cell>
          <cell r="J969" t="str">
            <v>нд</v>
          </cell>
          <cell r="K969" t="str">
            <v>нд</v>
          </cell>
          <cell r="L969" t="str">
            <v>нд</v>
          </cell>
          <cell r="M969" t="str">
            <v>нд</v>
          </cell>
          <cell r="N969" t="str">
            <v>нд</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row>
        <row r="970">
          <cell r="C970" t="str">
            <v>Г</v>
          </cell>
          <cell r="D970" t="str">
            <v>нд</v>
          </cell>
          <cell r="E970" t="str">
            <v>нд</v>
          </cell>
          <cell r="F970" t="str">
            <v>нд</v>
          </cell>
          <cell r="G970" t="str">
            <v>нд</v>
          </cell>
          <cell r="H970" t="str">
            <v>нд</v>
          </cell>
          <cell r="I970" t="str">
            <v>нд</v>
          </cell>
          <cell r="J970" t="str">
            <v>нд</v>
          </cell>
          <cell r="K970" t="str">
            <v>нд</v>
          </cell>
          <cell r="L970" t="str">
            <v>нд</v>
          </cell>
          <cell r="M970" t="str">
            <v>нд</v>
          </cell>
          <cell r="N970" t="str">
            <v>нд</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row>
        <row r="971">
          <cell r="C971" t="str">
            <v>Г</v>
          </cell>
          <cell r="D971" t="str">
            <v>нд</v>
          </cell>
          <cell r="E971" t="str">
            <v>нд</v>
          </cell>
          <cell r="F971" t="str">
            <v>нд</v>
          </cell>
          <cell r="G971" t="str">
            <v>нд</v>
          </cell>
          <cell r="H971" t="str">
            <v>нд</v>
          </cell>
          <cell r="I971" t="str">
            <v>нд</v>
          </cell>
          <cell r="J971" t="str">
            <v>нд</v>
          </cell>
          <cell r="K971" t="str">
            <v>нд</v>
          </cell>
          <cell r="L971" t="str">
            <v>нд</v>
          </cell>
          <cell r="M971" t="str">
            <v>нд</v>
          </cell>
          <cell r="N971" t="str">
            <v>нд</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row>
        <row r="972">
          <cell r="C972" t="str">
            <v>Г</v>
          </cell>
          <cell r="D972" t="str">
            <v>нд</v>
          </cell>
          <cell r="E972" t="str">
            <v>нд</v>
          </cell>
          <cell r="F972" t="str">
            <v>нд</v>
          </cell>
          <cell r="G972" t="str">
            <v>нд</v>
          </cell>
          <cell r="H972" t="str">
            <v>нд</v>
          </cell>
          <cell r="I972" t="str">
            <v>нд</v>
          </cell>
          <cell r="J972" t="str">
            <v>нд</v>
          </cell>
          <cell r="K972" t="str">
            <v>нд</v>
          </cell>
          <cell r="L972" t="str">
            <v>нд</v>
          </cell>
          <cell r="M972" t="str">
            <v>нд</v>
          </cell>
          <cell r="N972">
            <v>3.1495200000000001E-2</v>
          </cell>
          <cell r="O972">
            <v>0</v>
          </cell>
          <cell r="P972">
            <v>0</v>
          </cell>
          <cell r="Q972">
            <v>0</v>
          </cell>
          <cell r="R972">
            <v>6.7199999999999996E-2</v>
          </cell>
          <cell r="S972">
            <v>8.2309999999999994E-2</v>
          </cell>
          <cell r="T972">
            <v>0</v>
          </cell>
          <cell r="U972">
            <v>3.7440000000000001E-2</v>
          </cell>
          <cell r="V972">
            <v>0</v>
          </cell>
          <cell r="W972">
            <v>0</v>
          </cell>
          <cell r="X972">
            <v>3.7440000000000001E-2</v>
          </cell>
          <cell r="Y972">
            <v>0</v>
          </cell>
          <cell r="Z972">
            <v>0</v>
          </cell>
          <cell r="AA972">
            <v>0</v>
          </cell>
          <cell r="AB972">
            <v>0</v>
          </cell>
          <cell r="AC972">
            <v>0</v>
          </cell>
          <cell r="AD972">
            <v>3.7440000000000001E-2</v>
          </cell>
          <cell r="AE972">
            <v>0</v>
          </cell>
          <cell r="AF972">
            <v>0</v>
          </cell>
          <cell r="AG972">
            <v>3.7440000000000001E-2</v>
          </cell>
          <cell r="AH972">
            <v>0</v>
          </cell>
          <cell r="AI972">
            <v>0</v>
          </cell>
          <cell r="AJ972">
            <v>0</v>
          </cell>
          <cell r="AK972">
            <v>0</v>
          </cell>
          <cell r="AL972">
            <v>0</v>
          </cell>
          <cell r="AM972">
            <v>0</v>
          </cell>
          <cell r="AN972">
            <v>0</v>
          </cell>
        </row>
        <row r="973">
          <cell r="C973" t="str">
            <v>Г</v>
          </cell>
          <cell r="D973" t="str">
            <v>нд</v>
          </cell>
          <cell r="E973" t="str">
            <v>нд</v>
          </cell>
          <cell r="F973" t="str">
            <v>нд</v>
          </cell>
          <cell r="G973" t="str">
            <v>нд</v>
          </cell>
          <cell r="H973" t="str">
            <v>нд</v>
          </cell>
          <cell r="I973" t="str">
            <v>нд</v>
          </cell>
          <cell r="J973" t="str">
            <v>нд</v>
          </cell>
          <cell r="K973" t="str">
            <v>нд</v>
          </cell>
          <cell r="L973" t="str">
            <v>нд</v>
          </cell>
          <cell r="M973" t="str">
            <v>нд</v>
          </cell>
          <cell r="N973" t="str">
            <v>нд</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row>
        <row r="974">
          <cell r="C974" t="str">
            <v>Г</v>
          </cell>
          <cell r="D974" t="str">
            <v>нд</v>
          </cell>
          <cell r="E974" t="str">
            <v>нд</v>
          </cell>
          <cell r="F974" t="str">
            <v>нд</v>
          </cell>
          <cell r="G974" t="str">
            <v>нд</v>
          </cell>
          <cell r="H974" t="str">
            <v>нд</v>
          </cell>
          <cell r="I974" t="str">
            <v>нд</v>
          </cell>
          <cell r="J974" t="str">
            <v>нд</v>
          </cell>
          <cell r="K974" t="str">
            <v>нд</v>
          </cell>
          <cell r="L974" t="str">
            <v>нд</v>
          </cell>
          <cell r="M974" t="str">
            <v>нд</v>
          </cell>
          <cell r="N974">
            <v>3.1495200000000001E-2</v>
          </cell>
          <cell r="O974">
            <v>0</v>
          </cell>
          <cell r="P974">
            <v>0</v>
          </cell>
          <cell r="Q974">
            <v>0</v>
          </cell>
          <cell r="R974">
            <v>6.7199999999999996E-2</v>
          </cell>
          <cell r="S974">
            <v>8.2309999999999994E-2</v>
          </cell>
          <cell r="T974">
            <v>0</v>
          </cell>
          <cell r="U974">
            <v>3.7440000000000001E-2</v>
          </cell>
          <cell r="V974">
            <v>0</v>
          </cell>
          <cell r="W974">
            <v>0</v>
          </cell>
          <cell r="X974">
            <v>3.7440000000000001E-2</v>
          </cell>
          <cell r="Y974">
            <v>0</v>
          </cell>
          <cell r="Z974">
            <v>0</v>
          </cell>
          <cell r="AA974">
            <v>0</v>
          </cell>
          <cell r="AB974">
            <v>0</v>
          </cell>
          <cell r="AC974">
            <v>0</v>
          </cell>
          <cell r="AD974">
            <v>3.7440000000000001E-2</v>
          </cell>
          <cell r="AE974">
            <v>0</v>
          </cell>
          <cell r="AF974">
            <v>0</v>
          </cell>
          <cell r="AG974">
            <v>3.7440000000000001E-2</v>
          </cell>
          <cell r="AH974">
            <v>0</v>
          </cell>
          <cell r="AI974">
            <v>0</v>
          </cell>
          <cell r="AJ974">
            <v>0</v>
          </cell>
          <cell r="AK974">
            <v>0</v>
          </cell>
          <cell r="AL974">
            <v>0</v>
          </cell>
          <cell r="AM974">
            <v>0</v>
          </cell>
          <cell r="AN974">
            <v>0</v>
          </cell>
        </row>
        <row r="975">
          <cell r="C975" t="str">
            <v>I_103-3н-10_ЧЭ</v>
          </cell>
          <cell r="D975" t="str">
            <v>Н</v>
          </cell>
          <cell r="E975">
            <v>2021</v>
          </cell>
          <cell r="F975">
            <v>2023</v>
          </cell>
          <cell r="G975">
            <v>2022</v>
          </cell>
          <cell r="H975" t="str">
            <v>нд</v>
          </cell>
          <cell r="I975" t="str">
            <v>нд</v>
          </cell>
          <cell r="J975" t="str">
            <v>нд</v>
          </cell>
          <cell r="K975">
            <v>0.20806848</v>
          </cell>
          <cell r="L975">
            <v>2.06405306</v>
          </cell>
          <cell r="M975">
            <v>44264</v>
          </cell>
          <cell r="N975" t="str">
            <v>нд</v>
          </cell>
          <cell r="O975">
            <v>0</v>
          </cell>
          <cell r="P975">
            <v>3.4873400000000001</v>
          </cell>
          <cell r="Q975">
            <v>4.3193999999999999</v>
          </cell>
          <cell r="R975">
            <v>3.4873400000000001</v>
          </cell>
          <cell r="S975">
            <v>4.6867400000000004</v>
          </cell>
          <cell r="T975">
            <v>4.12810612</v>
          </cell>
          <cell r="U975">
            <v>2.06405306</v>
          </cell>
          <cell r="V975">
            <v>4.12810612</v>
          </cell>
          <cell r="W975">
            <v>4.12810612</v>
          </cell>
          <cell r="X975">
            <v>2.06405306</v>
          </cell>
          <cell r="Y975">
            <v>0</v>
          </cell>
          <cell r="Z975">
            <v>0</v>
          </cell>
          <cell r="AA975">
            <v>0</v>
          </cell>
          <cell r="AB975">
            <v>0</v>
          </cell>
          <cell r="AC975">
            <v>0</v>
          </cell>
          <cell r="AD975">
            <v>8.3776379999999998E-2</v>
          </cell>
          <cell r="AE975">
            <v>0</v>
          </cell>
          <cell r="AF975">
            <v>0</v>
          </cell>
          <cell r="AG975">
            <v>8.3776379999999998E-2</v>
          </cell>
          <cell r="AH975">
            <v>0</v>
          </cell>
          <cell r="AI975">
            <v>0</v>
          </cell>
          <cell r="AJ975">
            <v>0</v>
          </cell>
          <cell r="AK975">
            <v>0</v>
          </cell>
          <cell r="AL975">
            <v>0</v>
          </cell>
          <cell r="AM975">
            <v>0</v>
          </cell>
          <cell r="AN975">
            <v>1.98027668</v>
          </cell>
        </row>
        <row r="976">
          <cell r="C976" t="str">
            <v>Г</v>
          </cell>
          <cell r="D976" t="str">
            <v>нд</v>
          </cell>
          <cell r="E976" t="str">
            <v>нд</v>
          </cell>
          <cell r="F976" t="str">
            <v>нд</v>
          </cell>
          <cell r="G976" t="str">
            <v>нд</v>
          </cell>
          <cell r="H976">
            <v>72.217481769999992</v>
          </cell>
          <cell r="I976">
            <v>469.13225650999999</v>
          </cell>
          <cell r="J976" t="str">
            <v>нд</v>
          </cell>
          <cell r="K976">
            <v>85.651508461709398</v>
          </cell>
          <cell r="L976">
            <v>562.95222932000001</v>
          </cell>
          <cell r="M976" t="str">
            <v>нд</v>
          </cell>
          <cell r="N976" t="str">
            <v>нд</v>
          </cell>
          <cell r="O976">
            <v>382.11451329600004</v>
          </cell>
          <cell r="P976">
            <v>3398.2255099999998</v>
          </cell>
          <cell r="Q976">
            <v>4379.7757599999995</v>
          </cell>
          <cell r="R976">
            <v>2543.3269100000002</v>
          </cell>
          <cell r="S976">
            <v>3372.3573500000002</v>
          </cell>
          <cell r="T976">
            <v>2689.3860205499996</v>
          </cell>
          <cell r="U976">
            <v>2494.143313474</v>
          </cell>
          <cell r="V976">
            <v>2300.0871855900004</v>
          </cell>
          <cell r="W976">
            <v>2300.0871855900004</v>
          </cell>
          <cell r="X976">
            <v>2112.0288001700001</v>
          </cell>
          <cell r="Y976">
            <v>209.08537199999998</v>
          </cell>
          <cell r="Z976">
            <v>0</v>
          </cell>
          <cell r="AA976">
            <v>0</v>
          </cell>
          <cell r="AB976">
            <v>68.587147729999998</v>
          </cell>
          <cell r="AC976">
            <v>140.49822427000001</v>
          </cell>
          <cell r="AD976">
            <v>191.13619756</v>
          </cell>
          <cell r="AE976">
            <v>0</v>
          </cell>
          <cell r="AF976">
            <v>0</v>
          </cell>
          <cell r="AG976">
            <v>43.27054699</v>
          </cell>
          <cell r="AH976">
            <v>147.86565056999999</v>
          </cell>
          <cell r="AI976">
            <v>211.29527528000003</v>
          </cell>
          <cell r="AJ976">
            <v>0</v>
          </cell>
          <cell r="AK976">
            <v>0</v>
          </cell>
          <cell r="AL976">
            <v>120.50059500999998</v>
          </cell>
          <cell r="AM976">
            <v>90.794680270000001</v>
          </cell>
          <cell r="AN976">
            <v>158.2487869</v>
          </cell>
        </row>
        <row r="977">
          <cell r="C977" t="str">
            <v>Г</v>
          </cell>
          <cell r="D977" t="str">
            <v>нд</v>
          </cell>
          <cell r="E977" t="str">
            <v>нд</v>
          </cell>
          <cell r="F977" t="str">
            <v>нд</v>
          </cell>
          <cell r="G977" t="str">
            <v>нд</v>
          </cell>
          <cell r="H977">
            <v>1.95</v>
          </cell>
          <cell r="I977">
            <v>13.692</v>
          </cell>
          <cell r="J977" t="str">
            <v>нд</v>
          </cell>
          <cell r="K977">
            <v>1.95</v>
          </cell>
          <cell r="L977">
            <v>13.692</v>
          </cell>
          <cell r="M977" t="str">
            <v>нд</v>
          </cell>
          <cell r="N977" t="str">
            <v>нд</v>
          </cell>
          <cell r="O977">
            <v>11.83620552</v>
          </cell>
          <cell r="P977">
            <v>513.64009999999996</v>
          </cell>
          <cell r="Q977">
            <v>654.12259999999992</v>
          </cell>
          <cell r="R977">
            <v>286.58077000000014</v>
          </cell>
          <cell r="S977">
            <v>410.02889999999996</v>
          </cell>
          <cell r="T977">
            <v>239.64670398999999</v>
          </cell>
          <cell r="U977">
            <v>253.89964399000002</v>
          </cell>
          <cell r="V977">
            <v>226.10835638999998</v>
          </cell>
          <cell r="W977">
            <v>226.10835638999998</v>
          </cell>
          <cell r="X977">
            <v>242.06343847000002</v>
          </cell>
          <cell r="Y977">
            <v>5.2995800000000006</v>
          </cell>
          <cell r="Z977">
            <v>0</v>
          </cell>
          <cell r="AA977">
            <v>0</v>
          </cell>
          <cell r="AB977">
            <v>5.2995800000000006</v>
          </cell>
          <cell r="AC977">
            <v>0</v>
          </cell>
          <cell r="AD977">
            <v>11.338857189999999</v>
          </cell>
          <cell r="AE977">
            <v>0</v>
          </cell>
          <cell r="AF977">
            <v>0</v>
          </cell>
          <cell r="AG977">
            <v>11.338857190000001</v>
          </cell>
          <cell r="AH977">
            <v>0</v>
          </cell>
          <cell r="AI977">
            <v>62.204696949999999</v>
          </cell>
          <cell r="AJ977">
            <v>0</v>
          </cell>
          <cell r="AK977">
            <v>0</v>
          </cell>
          <cell r="AL977">
            <v>35.755594009999996</v>
          </cell>
          <cell r="AM977">
            <v>26.44910294</v>
          </cell>
          <cell r="AN977">
            <v>9.557599999999999</v>
          </cell>
        </row>
        <row r="978">
          <cell r="C978" t="str">
            <v>Г</v>
          </cell>
          <cell r="D978" t="str">
            <v>нд</v>
          </cell>
          <cell r="E978" t="str">
            <v>нд</v>
          </cell>
          <cell r="F978" t="str">
            <v>нд</v>
          </cell>
          <cell r="G978" t="str">
            <v>нд</v>
          </cell>
          <cell r="H978" t="str">
            <v>нд</v>
          </cell>
          <cell r="I978" t="str">
            <v>нд</v>
          </cell>
          <cell r="J978" t="str">
            <v>нд</v>
          </cell>
          <cell r="K978" t="str">
            <v>нд</v>
          </cell>
          <cell r="L978" t="str">
            <v>нд</v>
          </cell>
          <cell r="M978" t="str">
            <v>нд</v>
          </cell>
          <cell r="N978" t="str">
            <v>нд</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row>
        <row r="979">
          <cell r="C979" t="str">
            <v>Г</v>
          </cell>
          <cell r="D979" t="str">
            <v>нд</v>
          </cell>
          <cell r="E979" t="str">
            <v>нд</v>
          </cell>
          <cell r="F979" t="str">
            <v>нд</v>
          </cell>
          <cell r="G979" t="str">
            <v>нд</v>
          </cell>
          <cell r="H979">
            <v>1.95</v>
          </cell>
          <cell r="I979">
            <v>13.692</v>
          </cell>
          <cell r="J979" t="str">
            <v>нд</v>
          </cell>
          <cell r="K979">
            <v>1.95</v>
          </cell>
          <cell r="L979">
            <v>13.692</v>
          </cell>
          <cell r="M979" t="str">
            <v>нд</v>
          </cell>
          <cell r="N979" t="str">
            <v>нд</v>
          </cell>
          <cell r="O979">
            <v>11.83620552</v>
          </cell>
          <cell r="P979">
            <v>513.64009999999996</v>
          </cell>
          <cell r="Q979">
            <v>654.12259999999992</v>
          </cell>
          <cell r="R979">
            <v>286.58077000000014</v>
          </cell>
          <cell r="S979">
            <v>410.02889999999996</v>
          </cell>
          <cell r="T979">
            <v>239.64670398999999</v>
          </cell>
          <cell r="U979">
            <v>253.89964399000002</v>
          </cell>
          <cell r="V979">
            <v>226.10835638999998</v>
          </cell>
          <cell r="W979">
            <v>226.10835638999998</v>
          </cell>
          <cell r="X979">
            <v>242.06343847000002</v>
          </cell>
          <cell r="Y979">
            <v>5.2995800000000006</v>
          </cell>
          <cell r="Z979">
            <v>0</v>
          </cell>
          <cell r="AA979">
            <v>0</v>
          </cell>
          <cell r="AB979">
            <v>5.2995800000000006</v>
          </cell>
          <cell r="AC979">
            <v>0</v>
          </cell>
          <cell r="AD979">
            <v>11.338857189999999</v>
          </cell>
          <cell r="AE979">
            <v>0</v>
          </cell>
          <cell r="AF979">
            <v>0</v>
          </cell>
          <cell r="AG979">
            <v>11.338857190000001</v>
          </cell>
          <cell r="AH979">
            <v>0</v>
          </cell>
          <cell r="AI979">
            <v>62.204696949999999</v>
          </cell>
          <cell r="AJ979">
            <v>0</v>
          </cell>
          <cell r="AK979">
            <v>0</v>
          </cell>
          <cell r="AL979">
            <v>35.755594009999996</v>
          </cell>
          <cell r="AM979">
            <v>26.44910294</v>
          </cell>
          <cell r="AN979">
            <v>9.557599999999999</v>
          </cell>
        </row>
        <row r="980">
          <cell r="C980" t="str">
            <v>I_103-3н-11_ЧЭ</v>
          </cell>
          <cell r="D980" t="str">
            <v>Н</v>
          </cell>
          <cell r="E980">
            <v>2022</v>
          </cell>
          <cell r="F980">
            <v>2023</v>
          </cell>
          <cell r="G980">
            <v>2023</v>
          </cell>
          <cell r="H980" t="str">
            <v>нд</v>
          </cell>
          <cell r="I980" t="str">
            <v>нд</v>
          </cell>
          <cell r="J980" t="str">
            <v>нд</v>
          </cell>
          <cell r="K980" t="str">
            <v>нд</v>
          </cell>
          <cell r="L980" t="str">
            <v>нд</v>
          </cell>
          <cell r="M980" t="str">
            <v>нд</v>
          </cell>
          <cell r="N980" t="str">
            <v>нд</v>
          </cell>
          <cell r="O980">
            <v>0</v>
          </cell>
          <cell r="P980">
            <v>3.4873400000000001</v>
          </cell>
          <cell r="Q980">
            <v>4.3193999999999999</v>
          </cell>
          <cell r="R980">
            <v>3.4873400000000001</v>
          </cell>
          <cell r="S980">
            <v>4.6953699999999996</v>
          </cell>
          <cell r="T980">
            <v>4.12810612</v>
          </cell>
          <cell r="U980">
            <v>4.12810612</v>
          </cell>
          <cell r="V980">
            <v>4.12810612</v>
          </cell>
          <cell r="W980">
            <v>4.12810612</v>
          </cell>
          <cell r="X980">
            <v>4.12810612</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row>
        <row r="981">
          <cell r="C981" t="str">
            <v>I_103-3н-3_ЧЭ</v>
          </cell>
          <cell r="D981" t="str">
            <v>Н</v>
          </cell>
          <cell r="E981">
            <v>2022</v>
          </cell>
          <cell r="F981">
            <v>2022</v>
          </cell>
          <cell r="G981">
            <v>2023</v>
          </cell>
          <cell r="H981" t="str">
            <v>нд</v>
          </cell>
          <cell r="I981" t="str">
            <v>нд</v>
          </cell>
          <cell r="J981" t="str">
            <v>нд</v>
          </cell>
          <cell r="K981" t="str">
            <v>нд</v>
          </cell>
          <cell r="L981" t="str">
            <v>нд</v>
          </cell>
          <cell r="M981" t="str">
            <v>нд</v>
          </cell>
          <cell r="N981" t="str">
            <v>нд</v>
          </cell>
          <cell r="O981">
            <v>0</v>
          </cell>
          <cell r="P981">
            <v>3.4873400000000001</v>
          </cell>
          <cell r="Q981">
            <v>4.3154500000000002</v>
          </cell>
          <cell r="R981">
            <v>3.4873400000000001</v>
          </cell>
          <cell r="S981">
            <v>4.4824999999999999</v>
          </cell>
          <cell r="T981">
            <v>4.12810612</v>
          </cell>
          <cell r="U981">
            <v>4.12810612</v>
          </cell>
          <cell r="V981">
            <v>4.12810612</v>
          </cell>
          <cell r="W981">
            <v>4.12810612</v>
          </cell>
          <cell r="X981">
            <v>4.12810612</v>
          </cell>
          <cell r="Y981">
            <v>0</v>
          </cell>
          <cell r="Z981">
            <v>0</v>
          </cell>
          <cell r="AA981">
            <v>0</v>
          </cell>
          <cell r="AB981">
            <v>0</v>
          </cell>
          <cell r="AC981">
            <v>0</v>
          </cell>
          <cell r="AD981">
            <v>0</v>
          </cell>
          <cell r="AE981">
            <v>0</v>
          </cell>
          <cell r="AF981">
            <v>0</v>
          </cell>
          <cell r="AG981">
            <v>0</v>
          </cell>
          <cell r="AH981">
            <v>0</v>
          </cell>
          <cell r="AI981">
            <v>4.12810612</v>
          </cell>
          <cell r="AJ981">
            <v>0</v>
          </cell>
          <cell r="AK981">
            <v>0</v>
          </cell>
          <cell r="AL981">
            <v>4.12810612</v>
          </cell>
          <cell r="AM981">
            <v>0</v>
          </cell>
          <cell r="AN981">
            <v>0</v>
          </cell>
        </row>
        <row r="982">
          <cell r="C982" t="str">
            <v>I_103-3н-9_ЧЭ</v>
          </cell>
          <cell r="D982" t="str">
            <v>Н</v>
          </cell>
          <cell r="E982">
            <v>2022</v>
          </cell>
          <cell r="F982">
            <v>2023</v>
          </cell>
          <cell r="G982">
            <v>2023</v>
          </cell>
          <cell r="H982" t="str">
            <v>нд</v>
          </cell>
          <cell r="I982" t="str">
            <v>нд</v>
          </cell>
          <cell r="J982" t="str">
            <v>нд</v>
          </cell>
          <cell r="K982" t="str">
            <v>нд</v>
          </cell>
          <cell r="L982" t="str">
            <v>нд</v>
          </cell>
          <cell r="M982" t="str">
            <v>нд</v>
          </cell>
          <cell r="N982" t="str">
            <v>нд</v>
          </cell>
          <cell r="O982">
            <v>0</v>
          </cell>
          <cell r="P982">
            <v>3.4873400000000001</v>
          </cell>
          <cell r="Q982">
            <v>4.3193999999999999</v>
          </cell>
          <cell r="R982">
            <v>3.4873400000000001</v>
          </cell>
          <cell r="S982">
            <v>4.6953699999999996</v>
          </cell>
          <cell r="T982">
            <v>4.12810612</v>
          </cell>
          <cell r="U982">
            <v>4.12810612</v>
          </cell>
          <cell r="V982">
            <v>4.12810612</v>
          </cell>
          <cell r="W982">
            <v>4.12810612</v>
          </cell>
          <cell r="X982">
            <v>4.12810612</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row>
        <row r="983">
          <cell r="C983" t="str">
            <v>I_103-4н-11_ЧЭ</v>
          </cell>
          <cell r="D983" t="str">
            <v>Н</v>
          </cell>
          <cell r="E983">
            <v>2021</v>
          </cell>
          <cell r="F983">
            <v>2022</v>
          </cell>
          <cell r="G983">
            <v>2022</v>
          </cell>
          <cell r="H983" t="str">
            <v>нд</v>
          </cell>
          <cell r="I983" t="str">
            <v>нд</v>
          </cell>
          <cell r="J983" t="str">
            <v>нд</v>
          </cell>
          <cell r="K983" t="str">
            <v>нд</v>
          </cell>
          <cell r="L983" t="str">
            <v>нд</v>
          </cell>
          <cell r="M983" t="str">
            <v>нд</v>
          </cell>
          <cell r="N983" t="str">
            <v>нд</v>
          </cell>
          <cell r="O983">
            <v>0</v>
          </cell>
          <cell r="P983">
            <v>3.4873400000000001</v>
          </cell>
          <cell r="Q983">
            <v>4.3154500000000002</v>
          </cell>
          <cell r="R983">
            <v>3.4873400000000001</v>
          </cell>
          <cell r="S983">
            <v>4.4727199999999998</v>
          </cell>
          <cell r="T983">
            <v>4.2684451000000001</v>
          </cell>
          <cell r="U983">
            <v>3.6185261500000001</v>
          </cell>
          <cell r="V983">
            <v>4.2684451000000001</v>
          </cell>
          <cell r="W983">
            <v>4.2684451000000001</v>
          </cell>
          <cell r="X983">
            <v>3.6185261500000001</v>
          </cell>
          <cell r="Y983">
            <v>0</v>
          </cell>
          <cell r="Z983">
            <v>0</v>
          </cell>
          <cell r="AA983">
            <v>0</v>
          </cell>
          <cell r="AB983">
            <v>0</v>
          </cell>
          <cell r="AC983">
            <v>0</v>
          </cell>
          <cell r="AD983">
            <v>0.16755286999999999</v>
          </cell>
          <cell r="AE983">
            <v>0</v>
          </cell>
          <cell r="AF983">
            <v>0</v>
          </cell>
          <cell r="AG983">
            <v>0.16755286999999999</v>
          </cell>
          <cell r="AH983">
            <v>0</v>
          </cell>
          <cell r="AI983">
            <v>4.2684451000000001</v>
          </cell>
          <cell r="AJ983">
            <v>0</v>
          </cell>
          <cell r="AK983">
            <v>0</v>
          </cell>
          <cell r="AL983">
            <v>4.2684451000000001</v>
          </cell>
          <cell r="AM983">
            <v>0</v>
          </cell>
          <cell r="AN983">
            <v>3.4509732799999999</v>
          </cell>
        </row>
        <row r="984">
          <cell r="C984" t="str">
            <v>I_23д7_АЭ</v>
          </cell>
          <cell r="D984" t="str">
            <v>Н</v>
          </cell>
          <cell r="E984">
            <v>2021</v>
          </cell>
          <cell r="F984">
            <v>2022</v>
          </cell>
          <cell r="G984">
            <v>2022</v>
          </cell>
          <cell r="H984" t="str">
            <v>нд</v>
          </cell>
          <cell r="I984" t="str">
            <v>нд</v>
          </cell>
          <cell r="J984" t="str">
            <v>нд</v>
          </cell>
          <cell r="K984" t="str">
            <v>нд</v>
          </cell>
          <cell r="L984" t="str">
            <v>нд</v>
          </cell>
          <cell r="M984" t="str">
            <v>нд</v>
          </cell>
          <cell r="N984" t="str">
            <v>нд</v>
          </cell>
          <cell r="O984">
            <v>0</v>
          </cell>
          <cell r="P984">
            <v>3.5002599999999999</v>
          </cell>
          <cell r="Q984">
            <v>4.0297799999999997</v>
          </cell>
          <cell r="R984">
            <v>3.5002599999999999</v>
          </cell>
          <cell r="S984">
            <v>4.4052800000000003</v>
          </cell>
          <cell r="T984">
            <v>1.80610169</v>
          </cell>
          <cell r="U984">
            <v>4.2870699959999996</v>
          </cell>
          <cell r="V984">
            <v>1.80610169</v>
          </cell>
          <cell r="W984">
            <v>1.80610169</v>
          </cell>
          <cell r="X984">
            <v>4.2870699999999999</v>
          </cell>
          <cell r="Y984">
            <v>1.7308474599999999</v>
          </cell>
          <cell r="Z984">
            <v>0</v>
          </cell>
          <cell r="AA984">
            <v>0</v>
          </cell>
          <cell r="AB984">
            <v>1.7308474599999999</v>
          </cell>
          <cell r="AC984">
            <v>0</v>
          </cell>
          <cell r="AD984">
            <v>1.7308474599999999</v>
          </cell>
          <cell r="AE984">
            <v>0</v>
          </cell>
          <cell r="AF984">
            <v>0</v>
          </cell>
          <cell r="AG984">
            <v>1.7308474599999999</v>
          </cell>
          <cell r="AH984">
            <v>0</v>
          </cell>
          <cell r="AI984">
            <v>7.5254230000000005E-2</v>
          </cell>
          <cell r="AJ984">
            <v>0</v>
          </cell>
          <cell r="AK984">
            <v>0</v>
          </cell>
          <cell r="AL984">
            <v>7.5254230000000005E-2</v>
          </cell>
          <cell r="AM984">
            <v>0</v>
          </cell>
          <cell r="AN984">
            <v>2.5562225400000003</v>
          </cell>
        </row>
        <row r="985">
          <cell r="C985" t="str">
            <v>I_23з1_АЭ</v>
          </cell>
          <cell r="D985" t="str">
            <v>Н</v>
          </cell>
          <cell r="E985">
            <v>2021</v>
          </cell>
          <cell r="F985">
            <v>2023</v>
          </cell>
          <cell r="G985">
            <v>2024</v>
          </cell>
          <cell r="H985" t="str">
            <v>нд</v>
          </cell>
          <cell r="I985" t="str">
            <v>нд</v>
          </cell>
          <cell r="J985" t="str">
            <v>нд</v>
          </cell>
          <cell r="K985" t="str">
            <v>нд</v>
          </cell>
          <cell r="L985" t="str">
            <v>нд</v>
          </cell>
          <cell r="M985" t="str">
            <v>нд</v>
          </cell>
          <cell r="N985" t="str">
            <v>нд</v>
          </cell>
          <cell r="O985">
            <v>0</v>
          </cell>
          <cell r="P985">
            <v>3.5002599999999999</v>
          </cell>
          <cell r="Q985">
            <v>4.4939200000000001</v>
          </cell>
          <cell r="R985">
            <v>3.5002599999999999</v>
          </cell>
          <cell r="S985">
            <v>4.7068000000000003</v>
          </cell>
          <cell r="T985">
            <v>2.06542373</v>
          </cell>
          <cell r="U985">
            <v>2.06542373</v>
          </cell>
          <cell r="V985">
            <v>2.06542373</v>
          </cell>
          <cell r="W985">
            <v>2.06542373</v>
          </cell>
          <cell r="X985">
            <v>2.06542373</v>
          </cell>
          <cell r="Y985">
            <v>0.49484109999999998</v>
          </cell>
          <cell r="Z985">
            <v>0</v>
          </cell>
          <cell r="AA985">
            <v>0</v>
          </cell>
          <cell r="AB985">
            <v>0.49484109999999998</v>
          </cell>
          <cell r="AC985">
            <v>0</v>
          </cell>
          <cell r="AD985">
            <v>0.49484109999999998</v>
          </cell>
          <cell r="AE985">
            <v>0</v>
          </cell>
          <cell r="AF985">
            <v>0</v>
          </cell>
          <cell r="AG985">
            <v>0.49484109999999998</v>
          </cell>
          <cell r="AH985">
            <v>0</v>
          </cell>
          <cell r="AI985">
            <v>1.2908899999999999E-2</v>
          </cell>
          <cell r="AJ985">
            <v>0</v>
          </cell>
          <cell r="AK985">
            <v>0</v>
          </cell>
          <cell r="AL985">
            <v>1.2908899999999999E-2</v>
          </cell>
          <cell r="AM985">
            <v>0</v>
          </cell>
          <cell r="AN985">
            <v>0.28938202000000002</v>
          </cell>
        </row>
        <row r="986">
          <cell r="C986" t="str">
            <v>I_23з16_АЭ</v>
          </cell>
          <cell r="D986" t="str">
            <v>Н</v>
          </cell>
          <cell r="E986">
            <v>2023</v>
          </cell>
          <cell r="F986">
            <v>2023</v>
          </cell>
          <cell r="G986">
            <v>2024</v>
          </cell>
          <cell r="H986" t="str">
            <v>нд</v>
          </cell>
          <cell r="I986" t="str">
            <v>нд</v>
          </cell>
          <cell r="J986" t="str">
            <v>нд</v>
          </cell>
          <cell r="K986" t="str">
            <v>нд</v>
          </cell>
          <cell r="L986" t="str">
            <v>нд</v>
          </cell>
          <cell r="M986" t="str">
            <v>нд</v>
          </cell>
          <cell r="N986" t="str">
            <v>нд</v>
          </cell>
          <cell r="O986">
            <v>0</v>
          </cell>
          <cell r="P986">
            <v>3.5002599999999999</v>
          </cell>
          <cell r="Q986">
            <v>4.4939200000000001</v>
          </cell>
          <cell r="R986">
            <v>3.5002599999999999</v>
          </cell>
          <cell r="S986">
            <v>4.9158200000000001</v>
          </cell>
          <cell r="T986">
            <v>2.06542373</v>
          </cell>
          <cell r="U986">
            <v>2.06542373</v>
          </cell>
          <cell r="V986">
            <v>2.06542373</v>
          </cell>
          <cell r="W986">
            <v>2.06542373</v>
          </cell>
          <cell r="X986">
            <v>2.06542373</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row>
        <row r="987">
          <cell r="C987" t="str">
            <v>I_23з18_АЭ</v>
          </cell>
          <cell r="D987" t="str">
            <v>Н</v>
          </cell>
          <cell r="E987">
            <v>2023</v>
          </cell>
          <cell r="F987">
            <v>2023</v>
          </cell>
          <cell r="G987">
            <v>2024</v>
          </cell>
          <cell r="H987" t="str">
            <v>нд</v>
          </cell>
          <cell r="I987" t="str">
            <v>нд</v>
          </cell>
          <cell r="J987" t="str">
            <v>нд</v>
          </cell>
          <cell r="K987" t="str">
            <v>нд</v>
          </cell>
          <cell r="L987" t="str">
            <v>нд</v>
          </cell>
          <cell r="M987" t="str">
            <v>нд</v>
          </cell>
          <cell r="N987" t="str">
            <v>нд</v>
          </cell>
          <cell r="O987">
            <v>0</v>
          </cell>
          <cell r="P987">
            <v>3.5002599999999999</v>
          </cell>
          <cell r="Q987">
            <v>4.4939200000000001</v>
          </cell>
          <cell r="R987">
            <v>3.5002599999999999</v>
          </cell>
          <cell r="S987">
            <v>4.9158200000000001</v>
          </cell>
          <cell r="T987">
            <v>2.06542373</v>
          </cell>
          <cell r="U987">
            <v>2.06542373</v>
          </cell>
          <cell r="V987">
            <v>2.06542373</v>
          </cell>
          <cell r="W987">
            <v>2.06542373</v>
          </cell>
          <cell r="X987">
            <v>2.06542373</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row>
        <row r="988">
          <cell r="C988" t="str">
            <v>I_23з2_АЭ</v>
          </cell>
          <cell r="D988" t="str">
            <v>И</v>
          </cell>
          <cell r="E988">
            <v>2019</v>
          </cell>
          <cell r="F988">
            <v>2023</v>
          </cell>
          <cell r="G988">
            <v>2024</v>
          </cell>
          <cell r="H988" t="str">
            <v>нд</v>
          </cell>
          <cell r="I988" t="str">
            <v>нд</v>
          </cell>
          <cell r="J988" t="str">
            <v>нд</v>
          </cell>
          <cell r="K988" t="str">
            <v>нд</v>
          </cell>
          <cell r="L988" t="str">
            <v>нд</v>
          </cell>
          <cell r="M988" t="str">
            <v>нд</v>
          </cell>
          <cell r="N988" t="str">
            <v>нд</v>
          </cell>
          <cell r="O988">
            <v>0.73199999999999998</v>
          </cell>
          <cell r="P988">
            <v>3.5002599999999999</v>
          </cell>
          <cell r="Q988">
            <v>4.1616799999999996</v>
          </cell>
          <cell r="R988">
            <v>3.5002599999999999</v>
          </cell>
          <cell r="S988">
            <v>4.5224700000000002</v>
          </cell>
          <cell r="T988">
            <v>2.06542373</v>
          </cell>
          <cell r="U988">
            <v>2.0558237300000002</v>
          </cell>
          <cell r="V988">
            <v>1.33342373</v>
          </cell>
          <cell r="W988">
            <v>1.33342373</v>
          </cell>
          <cell r="X988">
            <v>1.32382373</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row>
        <row r="989">
          <cell r="C989" t="str">
            <v>K_23к2_АЭ</v>
          </cell>
          <cell r="D989" t="str">
            <v>И</v>
          </cell>
          <cell r="E989">
            <v>2020</v>
          </cell>
          <cell r="F989">
            <v>2022</v>
          </cell>
          <cell r="G989">
            <v>2021</v>
          </cell>
          <cell r="H989" t="str">
            <v>нд</v>
          </cell>
          <cell r="I989" t="str">
            <v>нд</v>
          </cell>
          <cell r="J989" t="str">
            <v>нд</v>
          </cell>
          <cell r="K989" t="str">
            <v>нд</v>
          </cell>
          <cell r="L989" t="str">
            <v>нд</v>
          </cell>
          <cell r="M989" t="str">
            <v>нд</v>
          </cell>
          <cell r="N989" t="str">
            <v>нд</v>
          </cell>
          <cell r="O989">
            <v>0.21741363</v>
          </cell>
          <cell r="P989">
            <v>3.5002599999999999</v>
          </cell>
          <cell r="Q989">
            <v>4.1768999999999998</v>
          </cell>
          <cell r="R989">
            <v>3.5002599999999999</v>
          </cell>
          <cell r="S989">
            <v>4.2735700000000003</v>
          </cell>
          <cell r="T989">
            <v>3.72616893</v>
          </cell>
          <cell r="U989">
            <v>3.6826862100000004</v>
          </cell>
          <cell r="V989">
            <v>3.56516893</v>
          </cell>
          <cell r="W989">
            <v>3.56516893</v>
          </cell>
          <cell r="X989">
            <v>3.4652725800000002</v>
          </cell>
          <cell r="Y989">
            <v>3.5030661200000002</v>
          </cell>
          <cell r="Z989">
            <v>0</v>
          </cell>
          <cell r="AA989">
            <v>0</v>
          </cell>
          <cell r="AB989">
            <v>3.5030661200000002</v>
          </cell>
          <cell r="AC989">
            <v>0</v>
          </cell>
          <cell r="AD989">
            <v>3.4652725800000002</v>
          </cell>
          <cell r="AE989">
            <v>0</v>
          </cell>
          <cell r="AF989">
            <v>0</v>
          </cell>
          <cell r="AG989">
            <v>3.4652725800000002</v>
          </cell>
          <cell r="AH989">
            <v>0</v>
          </cell>
          <cell r="AI989">
            <v>6.2102810000000001E-2</v>
          </cell>
          <cell r="AJ989">
            <v>0</v>
          </cell>
          <cell r="AK989">
            <v>0</v>
          </cell>
          <cell r="AL989">
            <v>6.2102810000000001E-2</v>
          </cell>
          <cell r="AM989">
            <v>0</v>
          </cell>
          <cell r="AN989">
            <v>0</v>
          </cell>
        </row>
        <row r="990">
          <cell r="C990" t="str">
            <v>I_118в1_АЭ</v>
          </cell>
          <cell r="D990" t="str">
            <v>И</v>
          </cell>
          <cell r="E990">
            <v>2018</v>
          </cell>
          <cell r="F990">
            <v>2027</v>
          </cell>
          <cell r="G990">
            <v>2022</v>
          </cell>
          <cell r="H990" t="str">
            <v>нд</v>
          </cell>
          <cell r="I990" t="str">
            <v>нд</v>
          </cell>
          <cell r="J990" t="str">
            <v>нд</v>
          </cell>
          <cell r="K990" t="str">
            <v>нд</v>
          </cell>
          <cell r="L990" t="str">
            <v>нд</v>
          </cell>
          <cell r="M990" t="str">
            <v>нд</v>
          </cell>
          <cell r="N990" t="str">
            <v>нд</v>
          </cell>
          <cell r="O990">
            <v>8.6000000000000007E-2</v>
          </cell>
          <cell r="P990">
            <v>3.7140200000000001</v>
          </cell>
          <cell r="Q990">
            <v>4.26213</v>
          </cell>
          <cell r="R990">
            <v>3.5314999999999999</v>
          </cell>
          <cell r="S990">
            <v>4.3931100000000001</v>
          </cell>
          <cell r="T990">
            <v>2.7986440699999999</v>
          </cell>
          <cell r="U990">
            <v>2.7843440699999999</v>
          </cell>
          <cell r="V990">
            <v>2.7126440700000001</v>
          </cell>
          <cell r="W990">
            <v>2.7126440700000001</v>
          </cell>
          <cell r="X990">
            <v>2.6983440700000001</v>
          </cell>
          <cell r="Y990">
            <v>0</v>
          </cell>
          <cell r="Z990">
            <v>0</v>
          </cell>
          <cell r="AA990">
            <v>0</v>
          </cell>
          <cell r="AB990">
            <v>0</v>
          </cell>
          <cell r="AC990">
            <v>0</v>
          </cell>
          <cell r="AD990">
            <v>1.5740340399999999</v>
          </cell>
          <cell r="AE990">
            <v>0</v>
          </cell>
          <cell r="AF990">
            <v>0</v>
          </cell>
          <cell r="AG990">
            <v>1.5740340399999999</v>
          </cell>
          <cell r="AH990">
            <v>0</v>
          </cell>
          <cell r="AI990">
            <v>0</v>
          </cell>
          <cell r="AJ990">
            <v>0</v>
          </cell>
          <cell r="AK990">
            <v>0</v>
          </cell>
          <cell r="AL990">
            <v>0</v>
          </cell>
          <cell r="AM990">
            <v>0</v>
          </cell>
          <cell r="AN990">
            <v>1.1243100300000002</v>
          </cell>
        </row>
        <row r="991">
          <cell r="C991" t="str">
            <v>I_102-3н-6_ЧЭ</v>
          </cell>
          <cell r="D991" t="str">
            <v>Н</v>
          </cell>
          <cell r="E991">
            <v>2026</v>
          </cell>
          <cell r="F991">
            <v>2025</v>
          </cell>
          <cell r="G991">
            <v>2026</v>
          </cell>
          <cell r="H991" t="str">
            <v>нд</v>
          </cell>
          <cell r="I991" t="str">
            <v>нд</v>
          </cell>
          <cell r="J991" t="str">
            <v>нд</v>
          </cell>
          <cell r="K991" t="str">
            <v>нд</v>
          </cell>
          <cell r="L991" t="str">
            <v>нд</v>
          </cell>
          <cell r="M991" t="str">
            <v>нд</v>
          </cell>
          <cell r="N991" t="str">
            <v>нд</v>
          </cell>
          <cell r="O991">
            <v>0</v>
          </cell>
          <cell r="P991">
            <v>3.5488200000000001</v>
          </cell>
          <cell r="Q991">
            <v>4.8416300000000003</v>
          </cell>
          <cell r="R991">
            <v>3.5488200000000001</v>
          </cell>
          <cell r="S991">
            <v>5.2378600000000004</v>
          </cell>
          <cell r="T991">
            <v>2.1613627100000001</v>
          </cell>
          <cell r="U991">
            <v>2.1613627100000001</v>
          </cell>
          <cell r="V991">
            <v>2.1613627100000001</v>
          </cell>
          <cell r="W991">
            <v>2.1613627100000001</v>
          </cell>
          <cell r="X991">
            <v>2.1613627100000001</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row>
        <row r="992">
          <cell r="C992" t="str">
            <v>I_64.3_ОЭ</v>
          </cell>
          <cell r="D992" t="str">
            <v>И</v>
          </cell>
          <cell r="E992">
            <v>2019</v>
          </cell>
          <cell r="F992">
            <v>2021</v>
          </cell>
          <cell r="G992">
            <v>2026</v>
          </cell>
          <cell r="H992">
            <v>0.31154210999999998</v>
          </cell>
          <cell r="I992">
            <v>2.0778770400000002</v>
          </cell>
          <cell r="J992" t="str">
            <v>январь 2020</v>
          </cell>
          <cell r="K992">
            <v>0.31154210999999998</v>
          </cell>
          <cell r="L992">
            <v>2.0778770400000002</v>
          </cell>
          <cell r="M992" t="str">
            <v>январь 2020</v>
          </cell>
          <cell r="N992" t="str">
            <v>нд</v>
          </cell>
          <cell r="O992">
            <v>2.6993650000000001E-2</v>
          </cell>
          <cell r="P992">
            <v>3.5516000000000001</v>
          </cell>
          <cell r="Q992">
            <v>4.2337899999999999</v>
          </cell>
          <cell r="R992">
            <v>3.5516000000000001</v>
          </cell>
          <cell r="S992">
            <v>5.4684600000000003</v>
          </cell>
          <cell r="T992">
            <v>2.1517446100000002</v>
          </cell>
          <cell r="U992">
            <v>2.1517446100000002</v>
          </cell>
          <cell r="V992">
            <v>2.1253173099999998</v>
          </cell>
          <cell r="W992">
            <v>2.1253173099999998</v>
          </cell>
          <cell r="X992">
            <v>2.1247509600000001</v>
          </cell>
          <cell r="Y992">
            <v>2.1253173099999998</v>
          </cell>
          <cell r="Z992">
            <v>0</v>
          </cell>
          <cell r="AA992">
            <v>0</v>
          </cell>
          <cell r="AB992">
            <v>2.1253173099999998</v>
          </cell>
          <cell r="AC992">
            <v>0</v>
          </cell>
          <cell r="AD992">
            <v>0</v>
          </cell>
          <cell r="AE992">
            <v>0</v>
          </cell>
          <cell r="AF992">
            <v>0</v>
          </cell>
          <cell r="AG992">
            <v>0</v>
          </cell>
          <cell r="AH992">
            <v>0</v>
          </cell>
          <cell r="AI992">
            <v>0</v>
          </cell>
          <cell r="AJ992">
            <v>0</v>
          </cell>
          <cell r="AK992">
            <v>0</v>
          </cell>
          <cell r="AL992">
            <v>0</v>
          </cell>
          <cell r="AM992">
            <v>0</v>
          </cell>
          <cell r="AN992">
            <v>0</v>
          </cell>
        </row>
        <row r="993">
          <cell r="C993" t="str">
            <v>I_333.1.2_КуЭ</v>
          </cell>
          <cell r="D993" t="str">
            <v>З</v>
          </cell>
          <cell r="E993">
            <v>2019</v>
          </cell>
          <cell r="F993">
            <v>2020</v>
          </cell>
          <cell r="G993">
            <v>2021</v>
          </cell>
          <cell r="H993">
            <v>0.48671051999999998</v>
          </cell>
          <cell r="I993">
            <v>2.6012339600000001</v>
          </cell>
          <cell r="J993">
            <v>43860</v>
          </cell>
          <cell r="K993">
            <v>0.48671051999999998</v>
          </cell>
          <cell r="L993">
            <v>2.6012339600000001</v>
          </cell>
          <cell r="M993">
            <v>43860</v>
          </cell>
          <cell r="N993" t="str">
            <v>нд</v>
          </cell>
          <cell r="O993">
            <v>2.11587324</v>
          </cell>
          <cell r="P993">
            <v>3.5533899999999998</v>
          </cell>
          <cell r="Q993">
            <v>4.0909399999999998</v>
          </cell>
          <cell r="R993">
            <v>3.5533899999999998</v>
          </cell>
          <cell r="S993">
            <v>3.8764099999999999</v>
          </cell>
          <cell r="T993">
            <v>2.5519458799999999</v>
          </cell>
          <cell r="U993">
            <v>2.12722254</v>
          </cell>
          <cell r="V993">
            <v>0</v>
          </cell>
          <cell r="W993">
            <v>0</v>
          </cell>
          <cell r="X993">
            <v>1.13493E-2</v>
          </cell>
          <cell r="Y993">
            <v>0</v>
          </cell>
          <cell r="Z993">
            <v>0</v>
          </cell>
          <cell r="AA993">
            <v>0</v>
          </cell>
          <cell r="AB993">
            <v>0</v>
          </cell>
          <cell r="AC993">
            <v>0</v>
          </cell>
          <cell r="AD993">
            <v>1.13493E-2</v>
          </cell>
          <cell r="AE993">
            <v>0</v>
          </cell>
          <cell r="AF993">
            <v>0</v>
          </cell>
          <cell r="AG993">
            <v>1.13493E-2</v>
          </cell>
          <cell r="AH993">
            <v>0</v>
          </cell>
          <cell r="AI993">
            <v>0</v>
          </cell>
          <cell r="AJ993">
            <v>0</v>
          </cell>
          <cell r="AK993">
            <v>0</v>
          </cell>
          <cell r="AL993">
            <v>0</v>
          </cell>
          <cell r="AM993">
            <v>0</v>
          </cell>
          <cell r="AN993">
            <v>0</v>
          </cell>
        </row>
        <row r="994">
          <cell r="C994" t="str">
            <v>I_333.1.5_КуЭ</v>
          </cell>
          <cell r="D994" t="str">
            <v>Н</v>
          </cell>
          <cell r="E994">
            <v>2022</v>
          </cell>
          <cell r="F994">
            <v>2022</v>
          </cell>
          <cell r="G994">
            <v>2022</v>
          </cell>
          <cell r="H994" t="str">
            <v>нд</v>
          </cell>
          <cell r="I994" t="str">
            <v>нд</v>
          </cell>
          <cell r="J994" t="str">
            <v>нд</v>
          </cell>
          <cell r="K994" t="str">
            <v>нд</v>
          </cell>
          <cell r="L994" t="str">
            <v>нд</v>
          </cell>
          <cell r="M994" t="str">
            <v>нд</v>
          </cell>
          <cell r="N994" t="str">
            <v>нд</v>
          </cell>
          <cell r="O994">
            <v>0</v>
          </cell>
          <cell r="P994">
            <v>3.5533899999999998</v>
          </cell>
          <cell r="Q994">
            <v>4.3971900000000002</v>
          </cell>
          <cell r="R994">
            <v>3.5533899999999998</v>
          </cell>
          <cell r="S994">
            <v>4.5674099999999997</v>
          </cell>
          <cell r="T994">
            <v>2.16906102</v>
          </cell>
          <cell r="U994">
            <v>2.16906102</v>
          </cell>
          <cell r="V994">
            <v>2.16906102</v>
          </cell>
          <cell r="W994">
            <v>2.16906102</v>
          </cell>
          <cell r="X994">
            <v>2.16906102</v>
          </cell>
          <cell r="Y994">
            <v>0</v>
          </cell>
          <cell r="Z994">
            <v>0</v>
          </cell>
          <cell r="AA994">
            <v>0</v>
          </cell>
          <cell r="AB994">
            <v>0</v>
          </cell>
          <cell r="AC994">
            <v>0</v>
          </cell>
          <cell r="AD994">
            <v>0</v>
          </cell>
          <cell r="AE994">
            <v>0</v>
          </cell>
          <cell r="AF994">
            <v>0</v>
          </cell>
          <cell r="AG994">
            <v>0</v>
          </cell>
          <cell r="AH994">
            <v>0</v>
          </cell>
          <cell r="AI994">
            <v>2.16906102</v>
          </cell>
          <cell r="AJ994">
            <v>0</v>
          </cell>
          <cell r="AK994">
            <v>0</v>
          </cell>
          <cell r="AL994">
            <v>2.16906102</v>
          </cell>
          <cell r="AM994">
            <v>0</v>
          </cell>
          <cell r="AN994">
            <v>2.16906102</v>
          </cell>
        </row>
        <row r="995">
          <cell r="C995" t="str">
            <v>I_116ж8_АЭ</v>
          </cell>
          <cell r="D995" t="str">
            <v>И</v>
          </cell>
          <cell r="E995">
            <v>2019</v>
          </cell>
          <cell r="F995">
            <v>2027</v>
          </cell>
          <cell r="G995" t="str">
            <v>нд</v>
          </cell>
          <cell r="H995" t="str">
            <v>нд</v>
          </cell>
          <cell r="I995" t="str">
            <v>нд</v>
          </cell>
          <cell r="J995" t="str">
            <v>нд</v>
          </cell>
          <cell r="K995" t="str">
            <v>нд</v>
          </cell>
          <cell r="L995" t="str">
            <v>нд</v>
          </cell>
          <cell r="M995" t="str">
            <v>нд</v>
          </cell>
          <cell r="N995" t="str">
            <v>нд</v>
          </cell>
          <cell r="O995">
            <v>6.5000000000000002E-2</v>
          </cell>
          <cell r="P995">
            <v>3.5713300000000001</v>
          </cell>
          <cell r="Q995">
            <v>4.1105299999999998</v>
          </cell>
          <cell r="R995">
            <v>3.5713300000000001</v>
          </cell>
          <cell r="S995">
            <v>5.8555599999999997</v>
          </cell>
          <cell r="T995">
            <v>2.3766101599999998</v>
          </cell>
          <cell r="U995">
            <v>6.5000000000000002E-2</v>
          </cell>
          <cell r="V995">
            <v>2.3116101599999999</v>
          </cell>
          <cell r="W995">
            <v>2.3116101599999999</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row>
        <row r="996">
          <cell r="C996" t="str">
            <v>I_415_БЭ</v>
          </cell>
          <cell r="D996" t="str">
            <v>З</v>
          </cell>
          <cell r="E996">
            <v>2018</v>
          </cell>
          <cell r="F996">
            <v>2021</v>
          </cell>
          <cell r="G996">
            <v>2021</v>
          </cell>
          <cell r="H996">
            <v>13.108000000000001</v>
          </cell>
          <cell r="I996">
            <v>66.087000000000003</v>
          </cell>
          <cell r="J996">
            <v>43709</v>
          </cell>
          <cell r="K996">
            <v>13.108000000000001</v>
          </cell>
          <cell r="L996">
            <v>66.087000000000003</v>
          </cell>
          <cell r="M996">
            <v>43709</v>
          </cell>
          <cell r="N996" t="str">
            <v>нд</v>
          </cell>
          <cell r="O996">
            <v>1.5675105999999996</v>
          </cell>
          <cell r="P996">
            <v>93.75</v>
          </cell>
          <cell r="Q996">
            <v>109.55512</v>
          </cell>
          <cell r="R996">
            <v>3.6</v>
          </cell>
          <cell r="S996">
            <v>4.27332</v>
          </cell>
          <cell r="T996">
            <v>23.378</v>
          </cell>
          <cell r="U996">
            <v>1.8623278199999997</v>
          </cell>
          <cell r="V996">
            <v>10.652000000000001</v>
          </cell>
          <cell r="W996">
            <v>10.652000000000001</v>
          </cell>
          <cell r="X996">
            <v>0.29481721999999999</v>
          </cell>
          <cell r="Y996">
            <v>10.651999999999999</v>
          </cell>
          <cell r="Z996">
            <v>0</v>
          </cell>
          <cell r="AA996">
            <v>0</v>
          </cell>
          <cell r="AB996">
            <v>10.651999999999999</v>
          </cell>
          <cell r="AC996">
            <v>0</v>
          </cell>
          <cell r="AD996">
            <v>0.29481721999999999</v>
          </cell>
          <cell r="AE996">
            <v>0</v>
          </cell>
          <cell r="AF996">
            <v>0</v>
          </cell>
          <cell r="AG996">
            <v>0</v>
          </cell>
          <cell r="AH996">
            <v>0.29481721999999999</v>
          </cell>
          <cell r="AI996">
            <v>0</v>
          </cell>
          <cell r="AJ996">
            <v>0</v>
          </cell>
          <cell r="AK996">
            <v>0</v>
          </cell>
          <cell r="AL996">
            <v>0</v>
          </cell>
          <cell r="AM996">
            <v>0</v>
          </cell>
          <cell r="AN996">
            <v>0</v>
          </cell>
        </row>
        <row r="997">
          <cell r="C997" t="str">
            <v>I_414_БЭ</v>
          </cell>
          <cell r="D997" t="str">
            <v>И</v>
          </cell>
          <cell r="E997">
            <v>2018</v>
          </cell>
          <cell r="F997">
            <v>2025</v>
          </cell>
          <cell r="G997" t="str">
            <v>нд</v>
          </cell>
          <cell r="H997" t="str">
            <v>нд</v>
          </cell>
          <cell r="I997" t="str">
            <v>нд</v>
          </cell>
          <cell r="J997" t="str">
            <v>нд</v>
          </cell>
          <cell r="K997" t="str">
            <v>нд</v>
          </cell>
          <cell r="L997" t="str">
            <v>нд</v>
          </cell>
          <cell r="M997" t="str">
            <v>нд</v>
          </cell>
          <cell r="N997" t="str">
            <v>нд</v>
          </cell>
          <cell r="O997">
            <v>2.9779999999999998</v>
          </cell>
          <cell r="P997">
            <v>526.93694000000005</v>
          </cell>
          <cell r="Q997">
            <v>728.72474</v>
          </cell>
          <cell r="R997">
            <v>3.6</v>
          </cell>
          <cell r="S997">
            <v>5.2578300000000002</v>
          </cell>
          <cell r="T997">
            <v>96.161233899999999</v>
          </cell>
          <cell r="U997">
            <v>2.9779999999999998</v>
          </cell>
          <cell r="V997">
            <v>93.183233900000005</v>
          </cell>
          <cell r="W997">
            <v>93.183233900000005</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row>
        <row r="998">
          <cell r="C998" t="str">
            <v>I_102-2н-5_ЧЭ</v>
          </cell>
          <cell r="D998" t="str">
            <v>П</v>
          </cell>
          <cell r="E998">
            <v>2018</v>
          </cell>
          <cell r="F998">
            <v>2025</v>
          </cell>
          <cell r="G998" t="str">
            <v>нд</v>
          </cell>
          <cell r="H998" t="str">
            <v>нд</v>
          </cell>
          <cell r="I998" t="str">
            <v>нд</v>
          </cell>
          <cell r="J998" t="str">
            <v>нд</v>
          </cell>
          <cell r="K998" t="str">
            <v>нд</v>
          </cell>
          <cell r="L998" t="str">
            <v>нд</v>
          </cell>
          <cell r="M998" t="str">
            <v>нд</v>
          </cell>
          <cell r="N998" t="str">
            <v>нд</v>
          </cell>
          <cell r="O998">
            <v>1.7609999999999999</v>
          </cell>
          <cell r="P998">
            <v>40.539790000000004</v>
          </cell>
          <cell r="Q998">
            <v>46.35848</v>
          </cell>
          <cell r="R998">
            <v>3.6</v>
          </cell>
          <cell r="S998">
            <v>3.6953999999999998</v>
          </cell>
          <cell r="T998">
            <v>28.35884441</v>
          </cell>
          <cell r="U998">
            <v>1.7609999999999999</v>
          </cell>
          <cell r="V998">
            <v>26.59784441</v>
          </cell>
          <cell r="W998">
            <v>26.59784441</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row>
        <row r="999">
          <cell r="C999" t="str">
            <v>K_73д1.1_АЭ</v>
          </cell>
          <cell r="D999" t="str">
            <v>З</v>
          </cell>
          <cell r="E999">
            <v>2020</v>
          </cell>
          <cell r="F999">
            <v>2021</v>
          </cell>
          <cell r="G999">
            <v>2021</v>
          </cell>
          <cell r="H999" t="str">
            <v>нд</v>
          </cell>
          <cell r="I999" t="str">
            <v>нд</v>
          </cell>
          <cell r="J999" t="str">
            <v>нд</v>
          </cell>
          <cell r="K999" t="str">
            <v>нд</v>
          </cell>
          <cell r="L999" t="str">
            <v>нд</v>
          </cell>
          <cell r="M999" t="str">
            <v>нд</v>
          </cell>
          <cell r="N999" t="str">
            <v>нд</v>
          </cell>
          <cell r="O999">
            <v>6.7156809999999997E-2</v>
          </cell>
          <cell r="P999">
            <v>3.6166399999999999</v>
          </cell>
          <cell r="Q999">
            <v>4.2856500000000004</v>
          </cell>
          <cell r="R999">
            <v>3.6166399999999999</v>
          </cell>
          <cell r="S999">
            <v>4.4130900000000004</v>
          </cell>
          <cell r="T999">
            <v>1.1055716799999999</v>
          </cell>
          <cell r="U999">
            <v>0.96113413000000003</v>
          </cell>
          <cell r="V999">
            <v>0.89182781999999994</v>
          </cell>
          <cell r="W999">
            <v>0.89182781999999994</v>
          </cell>
          <cell r="X999">
            <v>0.89397731999999996</v>
          </cell>
          <cell r="Y999">
            <v>0.89182782000000005</v>
          </cell>
          <cell r="Z999">
            <v>0</v>
          </cell>
          <cell r="AA999">
            <v>0</v>
          </cell>
          <cell r="AB999">
            <v>0.89182782000000005</v>
          </cell>
          <cell r="AC999">
            <v>0</v>
          </cell>
          <cell r="AD999">
            <v>0.89397731999999996</v>
          </cell>
          <cell r="AE999">
            <v>0</v>
          </cell>
          <cell r="AF999">
            <v>0</v>
          </cell>
          <cell r="AG999">
            <v>0.89397731999999996</v>
          </cell>
          <cell r="AH999">
            <v>0</v>
          </cell>
          <cell r="AI999">
            <v>0</v>
          </cell>
          <cell r="AJ999">
            <v>0</v>
          </cell>
          <cell r="AK999">
            <v>0</v>
          </cell>
          <cell r="AL999">
            <v>0</v>
          </cell>
          <cell r="AM999">
            <v>0</v>
          </cell>
          <cell r="AN999">
            <v>0</v>
          </cell>
        </row>
        <row r="1000">
          <cell r="C1000" t="str">
            <v>J_332_КЭ</v>
          </cell>
          <cell r="D1000" t="str">
            <v>П</v>
          </cell>
          <cell r="E1000">
            <v>2018</v>
          </cell>
          <cell r="F1000">
            <v>2020</v>
          </cell>
          <cell r="G1000">
            <v>2021</v>
          </cell>
          <cell r="H1000" t="str">
            <v>нд</v>
          </cell>
          <cell r="I1000" t="str">
            <v>нд</v>
          </cell>
          <cell r="J1000" t="str">
            <v>нд</v>
          </cell>
          <cell r="K1000" t="str">
            <v>нд</v>
          </cell>
          <cell r="L1000" t="str">
            <v>нд</v>
          </cell>
          <cell r="M1000" t="str">
            <v>нд</v>
          </cell>
          <cell r="N1000">
            <v>0.45257999999999998</v>
          </cell>
          <cell r="O1000">
            <v>3.2939859400000002</v>
          </cell>
          <cell r="P1000">
            <v>3.6574399999999998</v>
          </cell>
          <cell r="Q1000">
            <v>3.9993300000000001</v>
          </cell>
          <cell r="R1000">
            <v>3.6574399999999998</v>
          </cell>
          <cell r="S1000">
            <v>3.9882200000000001</v>
          </cell>
          <cell r="T1000">
            <v>3.286</v>
          </cell>
          <cell r="U1000">
            <v>3.4501289700000002</v>
          </cell>
          <cell r="V1000">
            <v>0</v>
          </cell>
          <cell r="W1000">
            <v>0</v>
          </cell>
          <cell r="X1000">
            <v>0.15614302999999999</v>
          </cell>
          <cell r="Y1000">
            <v>0</v>
          </cell>
          <cell r="Z1000">
            <v>0</v>
          </cell>
          <cell r="AA1000">
            <v>0</v>
          </cell>
          <cell r="AB1000">
            <v>0</v>
          </cell>
          <cell r="AC1000">
            <v>0</v>
          </cell>
          <cell r="AD1000">
            <v>0.15614302999999999</v>
          </cell>
          <cell r="AE1000">
            <v>0</v>
          </cell>
          <cell r="AF1000">
            <v>0</v>
          </cell>
          <cell r="AG1000">
            <v>0</v>
          </cell>
          <cell r="AH1000">
            <v>0.15614302999999999</v>
          </cell>
          <cell r="AI1000">
            <v>0</v>
          </cell>
          <cell r="AJ1000">
            <v>0</v>
          </cell>
          <cell r="AK1000">
            <v>0</v>
          </cell>
          <cell r="AL1000">
            <v>0</v>
          </cell>
          <cell r="AM1000">
            <v>0</v>
          </cell>
          <cell r="AN1000">
            <v>0</v>
          </cell>
        </row>
        <row r="1001">
          <cell r="C1001" t="str">
            <v>H_374_КуЭ</v>
          </cell>
          <cell r="D1001" t="str">
            <v>И</v>
          </cell>
          <cell r="E1001">
            <v>2018</v>
          </cell>
          <cell r="F1001">
            <v>2021</v>
          </cell>
          <cell r="G1001">
            <v>2025</v>
          </cell>
          <cell r="H1001" t="str">
            <v>нд</v>
          </cell>
          <cell r="I1001" t="str">
            <v>нд</v>
          </cell>
          <cell r="J1001" t="str">
            <v>нд</v>
          </cell>
          <cell r="K1001" t="str">
            <v>нд</v>
          </cell>
          <cell r="L1001" t="str">
            <v>нд</v>
          </cell>
          <cell r="M1001" t="str">
            <v>нд</v>
          </cell>
          <cell r="N1001" t="str">
            <v>нд</v>
          </cell>
          <cell r="O1001">
            <v>0.23136227000000001</v>
          </cell>
          <cell r="P1001">
            <v>3.7212499999999999</v>
          </cell>
          <cell r="Q1001">
            <v>4.1145899999999997</v>
          </cell>
          <cell r="R1001">
            <v>3.7212499999999999</v>
          </cell>
          <cell r="S1001">
            <v>5.3822599999999996</v>
          </cell>
          <cell r="T1001">
            <v>0.59125424000000004</v>
          </cell>
          <cell r="U1001">
            <v>0.59125424000000004</v>
          </cell>
          <cell r="V1001">
            <v>0.37325424000000001</v>
          </cell>
          <cell r="W1001">
            <v>0.37325424000000001</v>
          </cell>
          <cell r="X1001">
            <v>0.35989197000000001</v>
          </cell>
          <cell r="Y1001">
            <v>0.37325424000000001</v>
          </cell>
          <cell r="Z1001">
            <v>0</v>
          </cell>
          <cell r="AA1001">
            <v>0</v>
          </cell>
          <cell r="AB1001">
            <v>0.37325424000000001</v>
          </cell>
          <cell r="AC1001">
            <v>0</v>
          </cell>
          <cell r="AD1001">
            <v>0</v>
          </cell>
          <cell r="AE1001">
            <v>0</v>
          </cell>
          <cell r="AF1001">
            <v>0</v>
          </cell>
          <cell r="AG1001">
            <v>0</v>
          </cell>
          <cell r="AH1001">
            <v>0</v>
          </cell>
          <cell r="AI1001">
            <v>0</v>
          </cell>
          <cell r="AJ1001">
            <v>0</v>
          </cell>
          <cell r="AK1001">
            <v>0</v>
          </cell>
          <cell r="AL1001">
            <v>0</v>
          </cell>
          <cell r="AM1001">
            <v>0</v>
          </cell>
          <cell r="AN1001">
            <v>0</v>
          </cell>
        </row>
        <row r="1002">
          <cell r="C1002" t="str">
            <v>J_472_КуЭ</v>
          </cell>
          <cell r="D1002" t="str">
            <v>И</v>
          </cell>
          <cell r="E1002">
            <v>2020</v>
          </cell>
          <cell r="F1002">
            <v>2021</v>
          </cell>
          <cell r="G1002">
            <v>2021</v>
          </cell>
          <cell r="H1002" t="str">
            <v>нд</v>
          </cell>
          <cell r="I1002" t="str">
            <v>нд</v>
          </cell>
          <cell r="J1002" t="str">
            <v>нд</v>
          </cell>
          <cell r="K1002">
            <v>0.72054222000000001</v>
          </cell>
          <cell r="L1002">
            <v>4.2793986399999993</v>
          </cell>
          <cell r="M1002">
            <v>44221</v>
          </cell>
          <cell r="N1002" t="str">
            <v>нд</v>
          </cell>
          <cell r="O1002">
            <v>0.43074227999999998</v>
          </cell>
          <cell r="P1002">
            <v>2.2057899999999999</v>
          </cell>
          <cell r="Q1002">
            <v>2.6229200000000001</v>
          </cell>
          <cell r="R1002">
            <v>3.7670400000000002</v>
          </cell>
          <cell r="S1002">
            <v>4.5169899999999998</v>
          </cell>
          <cell r="T1002">
            <v>2.32900236</v>
          </cell>
          <cell r="U1002">
            <v>4.4976479600000001</v>
          </cell>
          <cell r="V1002">
            <v>1.46965736</v>
          </cell>
          <cell r="W1002">
            <v>1.46965736</v>
          </cell>
          <cell r="X1002">
            <v>4.0669056799999996</v>
          </cell>
          <cell r="Y1002">
            <v>1.46965736</v>
          </cell>
          <cell r="Z1002">
            <v>0</v>
          </cell>
          <cell r="AA1002">
            <v>0</v>
          </cell>
          <cell r="AB1002">
            <v>1.46965736</v>
          </cell>
          <cell r="AC1002">
            <v>0</v>
          </cell>
          <cell r="AD1002">
            <v>4.0669056799999996</v>
          </cell>
          <cell r="AE1002">
            <v>0</v>
          </cell>
          <cell r="AF1002">
            <v>0</v>
          </cell>
          <cell r="AG1002">
            <v>4.0669056799999996</v>
          </cell>
          <cell r="AH1002">
            <v>0</v>
          </cell>
          <cell r="AI1002">
            <v>0</v>
          </cell>
          <cell r="AJ1002">
            <v>0</v>
          </cell>
          <cell r="AK1002">
            <v>0</v>
          </cell>
          <cell r="AL1002">
            <v>0</v>
          </cell>
          <cell r="AM1002">
            <v>0</v>
          </cell>
          <cell r="AN1002">
            <v>0</v>
          </cell>
        </row>
        <row r="1003">
          <cell r="C1003" t="str">
            <v>I_1340.3_ОЭ</v>
          </cell>
          <cell r="D1003" t="str">
            <v>С</v>
          </cell>
          <cell r="E1003">
            <v>2018</v>
          </cell>
          <cell r="F1003">
            <v>2022</v>
          </cell>
          <cell r="G1003">
            <v>2022</v>
          </cell>
          <cell r="H1003">
            <v>0.45900000000000002</v>
          </cell>
          <cell r="I1003">
            <v>2.9790000000000001</v>
          </cell>
          <cell r="J1003" t="str">
            <v>июнь2018</v>
          </cell>
          <cell r="K1003">
            <v>0.45900000000000002</v>
          </cell>
          <cell r="L1003">
            <v>2.9790000000000001</v>
          </cell>
          <cell r="M1003" t="str">
            <v>июнь2018</v>
          </cell>
          <cell r="N1003" t="str">
            <v>нд</v>
          </cell>
          <cell r="O1003">
            <v>0.55400000000000005</v>
          </cell>
          <cell r="P1003">
            <v>3.76986</v>
          </cell>
          <cell r="Q1003">
            <v>4.4076399999999998</v>
          </cell>
          <cell r="R1003">
            <v>3.76986</v>
          </cell>
          <cell r="S1003">
            <v>4.6155299999999997</v>
          </cell>
          <cell r="T1003">
            <v>2.9129478</v>
          </cell>
          <cell r="U1003">
            <v>2.9129478</v>
          </cell>
          <cell r="V1003">
            <v>2.3589478000000002</v>
          </cell>
          <cell r="W1003">
            <v>2.3589478000000002</v>
          </cell>
          <cell r="X1003">
            <v>2.3589478000000002</v>
          </cell>
          <cell r="Y1003">
            <v>1.87429424</v>
          </cell>
          <cell r="Z1003">
            <v>0</v>
          </cell>
          <cell r="AA1003">
            <v>0</v>
          </cell>
          <cell r="AB1003">
            <v>1.87429424</v>
          </cell>
          <cell r="AC1003">
            <v>0</v>
          </cell>
          <cell r="AD1003">
            <v>0.87429424</v>
          </cell>
          <cell r="AE1003">
            <v>0</v>
          </cell>
          <cell r="AF1003">
            <v>0</v>
          </cell>
          <cell r="AG1003">
            <v>0.87429424</v>
          </cell>
          <cell r="AH1003">
            <v>0</v>
          </cell>
          <cell r="AI1003">
            <v>0.48465355999999998</v>
          </cell>
          <cell r="AJ1003">
            <v>0</v>
          </cell>
          <cell r="AK1003">
            <v>0</v>
          </cell>
          <cell r="AL1003">
            <v>0.48465355999999998</v>
          </cell>
          <cell r="AM1003">
            <v>0</v>
          </cell>
          <cell r="AN1003">
            <v>1.4846535600000001</v>
          </cell>
        </row>
        <row r="1004">
          <cell r="C1004" t="str">
            <v>H_88_ГАЭС</v>
          </cell>
          <cell r="D1004" t="str">
            <v>Н</v>
          </cell>
          <cell r="E1004">
            <v>2021</v>
          </cell>
          <cell r="F1004">
            <v>2025</v>
          </cell>
          <cell r="G1004">
            <v>2027</v>
          </cell>
          <cell r="H1004" t="str">
            <v>нд</v>
          </cell>
          <cell r="I1004" t="str">
            <v>нд</v>
          </cell>
          <cell r="J1004" t="str">
            <v>нд</v>
          </cell>
          <cell r="K1004" t="str">
            <v>нд</v>
          </cell>
          <cell r="L1004" t="str">
            <v>нд</v>
          </cell>
          <cell r="M1004" t="str">
            <v>нд</v>
          </cell>
          <cell r="N1004" t="str">
            <v>нд</v>
          </cell>
          <cell r="O1004">
            <v>0</v>
          </cell>
          <cell r="P1004">
            <v>3.7812000000000001</v>
          </cell>
          <cell r="Q1004">
            <v>4.5121500000000001</v>
          </cell>
          <cell r="R1004">
            <v>3.7812000000000001</v>
          </cell>
          <cell r="S1004">
            <v>6.1177599999999996</v>
          </cell>
          <cell r="T1004">
            <v>3.6579999999999999</v>
          </cell>
          <cell r="U1004">
            <v>3.6579999999999999</v>
          </cell>
          <cell r="V1004">
            <v>3.6579999999999999</v>
          </cell>
          <cell r="W1004">
            <v>3.6579999999999999</v>
          </cell>
          <cell r="X1004">
            <v>3.6579999999999999</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row>
        <row r="1005">
          <cell r="C1005" t="str">
            <v>Г</v>
          </cell>
          <cell r="D1005" t="str">
            <v>нд</v>
          </cell>
          <cell r="E1005" t="str">
            <v>нд</v>
          </cell>
          <cell r="F1005" t="str">
            <v>нд</v>
          </cell>
          <cell r="G1005" t="str">
            <v>нд</v>
          </cell>
          <cell r="H1005">
            <v>62.432481770000003</v>
          </cell>
          <cell r="I1005">
            <v>399.30525650999999</v>
          </cell>
          <cell r="J1005" t="str">
            <v>нд</v>
          </cell>
          <cell r="K1005">
            <v>62.931063361994298</v>
          </cell>
          <cell r="L1005">
            <v>402.31840471999999</v>
          </cell>
          <cell r="M1005" t="str">
            <v>нд</v>
          </cell>
          <cell r="N1005" t="str">
            <v>нд</v>
          </cell>
          <cell r="O1005">
            <v>152.28581136600002</v>
          </cell>
          <cell r="P1005">
            <v>1164.88581</v>
          </cell>
          <cell r="Q1005">
            <v>1484.9347000000002</v>
          </cell>
          <cell r="R1005">
            <v>749.89774</v>
          </cell>
          <cell r="S1005">
            <v>978.91561000000002</v>
          </cell>
          <cell r="T1005">
            <v>811.74720240999977</v>
          </cell>
          <cell r="U1005">
            <v>628.10693031999995</v>
          </cell>
          <cell r="V1005">
            <v>656.00464076000003</v>
          </cell>
          <cell r="W1005">
            <v>656.00464076000003</v>
          </cell>
          <cell r="X1005">
            <v>475.82111895000008</v>
          </cell>
          <cell r="Y1005">
            <v>0</v>
          </cell>
          <cell r="Z1005">
            <v>0</v>
          </cell>
          <cell r="AA1005">
            <v>0</v>
          </cell>
          <cell r="AB1005">
            <v>0</v>
          </cell>
          <cell r="AC1005">
            <v>0</v>
          </cell>
          <cell r="AD1005">
            <v>21.779502650000001</v>
          </cell>
          <cell r="AE1005">
            <v>0</v>
          </cell>
          <cell r="AF1005">
            <v>0</v>
          </cell>
          <cell r="AG1005">
            <v>18.085547680000001</v>
          </cell>
          <cell r="AH1005">
            <v>3.6939549700000001</v>
          </cell>
          <cell r="AI1005">
            <v>53.534338840000004</v>
          </cell>
          <cell r="AJ1005">
            <v>0</v>
          </cell>
          <cell r="AK1005">
            <v>0</v>
          </cell>
          <cell r="AL1005">
            <v>48.661834119999995</v>
          </cell>
          <cell r="AM1005">
            <v>4.8725047200000002</v>
          </cell>
          <cell r="AN1005">
            <v>12.862413360000001</v>
          </cell>
        </row>
        <row r="1006">
          <cell r="C1006" t="str">
            <v>Г</v>
          </cell>
          <cell r="D1006" t="str">
            <v>нд</v>
          </cell>
          <cell r="E1006" t="str">
            <v>нд</v>
          </cell>
          <cell r="F1006" t="str">
            <v>нд</v>
          </cell>
          <cell r="G1006" t="str">
            <v>нд</v>
          </cell>
          <cell r="H1006">
            <v>52.60808025</v>
          </cell>
          <cell r="I1006">
            <v>344.17927578000001</v>
          </cell>
          <cell r="J1006" t="str">
            <v>нд</v>
          </cell>
          <cell r="K1006">
            <v>52.704667539999996</v>
          </cell>
          <cell r="L1006">
            <v>344.37042399000001</v>
          </cell>
          <cell r="M1006" t="str">
            <v>нд</v>
          </cell>
          <cell r="N1006" t="str">
            <v>нд</v>
          </cell>
          <cell r="O1006">
            <v>134.71372705600001</v>
          </cell>
          <cell r="P1006">
            <v>1090.7508800000001</v>
          </cell>
          <cell r="Q1006">
            <v>1395.7873200000004</v>
          </cell>
          <cell r="R1006">
            <v>677.08347000000003</v>
          </cell>
          <cell r="S1006">
            <v>886.28258000000005</v>
          </cell>
          <cell r="T1006">
            <v>736.87270033999982</v>
          </cell>
          <cell r="U1006">
            <v>553.23206584999991</v>
          </cell>
          <cell r="V1006">
            <v>599.38513896000006</v>
          </cell>
          <cell r="W1006">
            <v>599.38513896000006</v>
          </cell>
          <cell r="X1006">
            <v>418.51833879000009</v>
          </cell>
          <cell r="Y1006">
            <v>0</v>
          </cell>
          <cell r="Z1006">
            <v>0</v>
          </cell>
          <cell r="AA1006">
            <v>0</v>
          </cell>
          <cell r="AB1006">
            <v>0</v>
          </cell>
          <cell r="AC1006">
            <v>0</v>
          </cell>
          <cell r="AD1006">
            <v>3.7255549700000001</v>
          </cell>
          <cell r="AE1006">
            <v>0</v>
          </cell>
          <cell r="AF1006">
            <v>0</v>
          </cell>
          <cell r="AG1006">
            <v>3.1600000000000003E-2</v>
          </cell>
          <cell r="AH1006">
            <v>3.6939549700000001</v>
          </cell>
          <cell r="AI1006">
            <v>28.115877410000003</v>
          </cell>
          <cell r="AJ1006">
            <v>0</v>
          </cell>
          <cell r="AK1006">
            <v>0</v>
          </cell>
          <cell r="AL1006">
            <v>26.49667715</v>
          </cell>
          <cell r="AM1006">
            <v>1.6192002599999999</v>
          </cell>
          <cell r="AN1006">
            <v>0</v>
          </cell>
        </row>
        <row r="1007">
          <cell r="C1007" t="str">
            <v>J_803_БЭ</v>
          </cell>
          <cell r="D1007" t="str">
            <v>З</v>
          </cell>
          <cell r="E1007">
            <v>2019</v>
          </cell>
          <cell r="F1007">
            <v>2021</v>
          </cell>
          <cell r="G1007">
            <v>2020</v>
          </cell>
          <cell r="H1007" t="str">
            <v>нд</v>
          </cell>
          <cell r="I1007" t="str">
            <v>нд</v>
          </cell>
          <cell r="J1007" t="str">
            <v>нд</v>
          </cell>
          <cell r="K1007" t="str">
            <v>нд</v>
          </cell>
          <cell r="L1007" t="str">
            <v>нд</v>
          </cell>
          <cell r="M1007" t="str">
            <v>нд</v>
          </cell>
          <cell r="N1007" t="str">
            <v>нд</v>
          </cell>
          <cell r="O1007">
            <v>0.62256775999999991</v>
          </cell>
          <cell r="P1007">
            <v>3.8295400000000002</v>
          </cell>
          <cell r="Q1007">
            <v>4.1947299999999998</v>
          </cell>
          <cell r="R1007">
            <v>3.8295400000000002</v>
          </cell>
          <cell r="S1007">
            <v>4.2135800000000003</v>
          </cell>
          <cell r="T1007">
            <v>0.60399999999999998</v>
          </cell>
          <cell r="U1007">
            <v>0.62256776000000003</v>
          </cell>
          <cell r="V1007">
            <v>5.0999999999999997E-2</v>
          </cell>
          <cell r="W1007">
            <v>5.0999999999999997E-2</v>
          </cell>
          <cell r="X1007">
            <v>0</v>
          </cell>
          <cell r="Y1007">
            <v>5.0999999999999997E-2</v>
          </cell>
          <cell r="Z1007">
            <v>0</v>
          </cell>
          <cell r="AA1007">
            <v>0</v>
          </cell>
          <cell r="AB1007">
            <v>5.0999999999999997E-2</v>
          </cell>
          <cell r="AC1007">
            <v>0</v>
          </cell>
          <cell r="AD1007">
            <v>0</v>
          </cell>
          <cell r="AE1007">
            <v>0</v>
          </cell>
          <cell r="AF1007">
            <v>0</v>
          </cell>
          <cell r="AG1007">
            <v>0</v>
          </cell>
          <cell r="AH1007">
            <v>0</v>
          </cell>
          <cell r="AI1007">
            <v>0</v>
          </cell>
          <cell r="AJ1007">
            <v>0</v>
          </cell>
          <cell r="AK1007">
            <v>0</v>
          </cell>
          <cell r="AL1007">
            <v>0</v>
          </cell>
          <cell r="AM1007">
            <v>0</v>
          </cell>
          <cell r="AN1007">
            <v>0</v>
          </cell>
        </row>
        <row r="1008">
          <cell r="C1008" t="str">
            <v>H_502_ХЭ</v>
          </cell>
          <cell r="D1008" t="str">
            <v>Н</v>
          </cell>
          <cell r="E1008">
            <v>2022</v>
          </cell>
          <cell r="F1008">
            <v>2022</v>
          </cell>
          <cell r="G1008">
            <v>2022</v>
          </cell>
          <cell r="H1008" t="str">
            <v>нд</v>
          </cell>
          <cell r="I1008" t="str">
            <v>нд</v>
          </cell>
          <cell r="J1008" t="str">
            <v>нд</v>
          </cell>
          <cell r="K1008" t="str">
            <v>нд</v>
          </cell>
          <cell r="L1008" t="str">
            <v>нд</v>
          </cell>
          <cell r="M1008" t="str">
            <v>нд</v>
          </cell>
          <cell r="N1008" t="str">
            <v>нд</v>
          </cell>
          <cell r="O1008">
            <v>0</v>
          </cell>
          <cell r="P1008">
            <v>3.8322699999999998</v>
          </cell>
          <cell r="Q1008">
            <v>4.7422899999999997</v>
          </cell>
          <cell r="R1008">
            <v>3.8322699999999998</v>
          </cell>
          <cell r="S1008">
            <v>4.9258699999999997</v>
          </cell>
          <cell r="T1008">
            <v>2.8751603999999999</v>
          </cell>
          <cell r="U1008">
            <v>2.8751603999999999</v>
          </cell>
          <cell r="V1008">
            <v>2.8751603999999999</v>
          </cell>
          <cell r="W1008">
            <v>2.8751603999999999</v>
          </cell>
          <cell r="X1008">
            <v>2.8751603999999999</v>
          </cell>
          <cell r="Y1008">
            <v>0</v>
          </cell>
          <cell r="Z1008">
            <v>0</v>
          </cell>
          <cell r="AA1008">
            <v>0</v>
          </cell>
          <cell r="AB1008">
            <v>0</v>
          </cell>
          <cell r="AC1008">
            <v>0</v>
          </cell>
          <cell r="AD1008">
            <v>0</v>
          </cell>
          <cell r="AE1008">
            <v>0</v>
          </cell>
          <cell r="AF1008">
            <v>0</v>
          </cell>
          <cell r="AG1008">
            <v>0</v>
          </cell>
          <cell r="AH1008">
            <v>0</v>
          </cell>
          <cell r="AI1008">
            <v>2.8751603999999999</v>
          </cell>
          <cell r="AJ1008">
            <v>0</v>
          </cell>
          <cell r="AK1008">
            <v>0</v>
          </cell>
          <cell r="AL1008">
            <v>2.8751603999999999</v>
          </cell>
          <cell r="AM1008">
            <v>0</v>
          </cell>
          <cell r="AN1008">
            <v>2.8751603999999999</v>
          </cell>
        </row>
        <row r="1009">
          <cell r="C1009" t="str">
            <v>I_63.5_ОЭ</v>
          </cell>
          <cell r="D1009" t="str">
            <v>С</v>
          </cell>
          <cell r="E1009">
            <v>2019</v>
          </cell>
          <cell r="F1009">
            <v>2021</v>
          </cell>
          <cell r="G1009">
            <v>2022</v>
          </cell>
          <cell r="H1009">
            <v>0.39457700000000001</v>
          </cell>
          <cell r="I1009">
            <v>2.148596</v>
          </cell>
          <cell r="J1009" t="str">
            <v>декабрь 2019</v>
          </cell>
          <cell r="K1009">
            <v>0.39457700000000001</v>
          </cell>
          <cell r="L1009">
            <v>2.148596</v>
          </cell>
          <cell r="M1009" t="str">
            <v>декабрь 2019</v>
          </cell>
          <cell r="N1009" t="str">
            <v>нд</v>
          </cell>
          <cell r="O1009">
            <v>2.8532300000000009E-3</v>
          </cell>
          <cell r="P1009">
            <v>3.83738</v>
          </cell>
          <cell r="Q1009">
            <v>4.57559</v>
          </cell>
          <cell r="R1009">
            <v>3.83738</v>
          </cell>
          <cell r="S1009">
            <v>4.9208400000000001</v>
          </cell>
          <cell r="T1009">
            <v>2.2581023</v>
          </cell>
          <cell r="U1009">
            <v>2.2581023</v>
          </cell>
          <cell r="V1009">
            <v>2.2091023000000001</v>
          </cell>
          <cell r="W1009">
            <v>2.2091023000000001</v>
          </cell>
          <cell r="X1009">
            <v>2.2552490700000001</v>
          </cell>
          <cell r="Y1009">
            <v>2.2091023000000001</v>
          </cell>
          <cell r="Z1009">
            <v>0</v>
          </cell>
          <cell r="AA1009">
            <v>0</v>
          </cell>
          <cell r="AB1009">
            <v>2.2091023000000001</v>
          </cell>
          <cell r="AC1009">
            <v>0</v>
          </cell>
          <cell r="AD1009">
            <v>0.105582458</v>
          </cell>
          <cell r="AE1009">
            <v>0</v>
          </cell>
          <cell r="AF1009">
            <v>0</v>
          </cell>
          <cell r="AG1009">
            <v>0.105582458</v>
          </cell>
          <cell r="AH1009">
            <v>0</v>
          </cell>
          <cell r="AI1009">
            <v>0</v>
          </cell>
          <cell r="AJ1009">
            <v>0</v>
          </cell>
          <cell r="AK1009">
            <v>0</v>
          </cell>
          <cell r="AL1009">
            <v>0</v>
          </cell>
          <cell r="AM1009">
            <v>0</v>
          </cell>
          <cell r="AN1009">
            <v>2.1496666119999999</v>
          </cell>
        </row>
        <row r="1010">
          <cell r="C1010" t="str">
            <v>I_64.2_ОЭ</v>
          </cell>
          <cell r="D1010" t="str">
            <v>С</v>
          </cell>
          <cell r="E1010">
            <v>2019</v>
          </cell>
          <cell r="F1010">
            <v>2021</v>
          </cell>
          <cell r="G1010">
            <v>2022</v>
          </cell>
          <cell r="H1010">
            <v>0.35160022000000002</v>
          </cell>
          <cell r="I1010">
            <v>2.3663890699999999</v>
          </cell>
          <cell r="J1010" t="str">
            <v>январь 2020</v>
          </cell>
          <cell r="K1010">
            <v>0.35160022000000002</v>
          </cell>
          <cell r="L1010">
            <v>2.3663890699999999</v>
          </cell>
          <cell r="M1010" t="str">
            <v>январь 2020</v>
          </cell>
          <cell r="N1010" t="str">
            <v>нд</v>
          </cell>
          <cell r="O1010">
            <v>2.6993650000000001E-2</v>
          </cell>
          <cell r="P1010">
            <v>3.8595600000000001</v>
          </cell>
          <cell r="Q1010">
            <v>4.6014799999999996</v>
          </cell>
          <cell r="R1010">
            <v>3.8595600000000001</v>
          </cell>
          <cell r="S1010">
            <v>4.9528100000000004</v>
          </cell>
          <cell r="T1010">
            <v>2.4506430799999999</v>
          </cell>
          <cell r="U1010">
            <v>2.4506430799999999</v>
          </cell>
          <cell r="V1010">
            <v>2.4242157799999999</v>
          </cell>
          <cell r="W1010">
            <v>2.4242157799999999</v>
          </cell>
          <cell r="X1010">
            <v>2.4236494300000002</v>
          </cell>
          <cell r="Y1010">
            <v>2.4242157799999999</v>
          </cell>
          <cell r="Z1010">
            <v>0</v>
          </cell>
          <cell r="AA1010">
            <v>0</v>
          </cell>
          <cell r="AB1010">
            <v>2.4242157799999999</v>
          </cell>
          <cell r="AC1010">
            <v>0</v>
          </cell>
          <cell r="AD1010">
            <v>0</v>
          </cell>
          <cell r="AE1010">
            <v>0</v>
          </cell>
          <cell r="AF1010">
            <v>0</v>
          </cell>
          <cell r="AG1010">
            <v>0</v>
          </cell>
          <cell r="AH1010">
            <v>0</v>
          </cell>
          <cell r="AI1010">
            <v>0</v>
          </cell>
          <cell r="AJ1010">
            <v>0</v>
          </cell>
          <cell r="AK1010">
            <v>0</v>
          </cell>
          <cell r="AL1010">
            <v>0</v>
          </cell>
          <cell r="AM1010">
            <v>0</v>
          </cell>
          <cell r="AN1010">
            <v>2.4236494299999998</v>
          </cell>
        </row>
        <row r="1011">
          <cell r="C1011" t="str">
            <v>K_511_КуЭ</v>
          </cell>
          <cell r="D1011" t="str">
            <v>Н</v>
          </cell>
          <cell r="E1011">
            <v>2024</v>
          </cell>
          <cell r="F1011">
            <v>2025</v>
          </cell>
          <cell r="G1011">
            <v>2025</v>
          </cell>
          <cell r="H1011" t="str">
            <v>нд</v>
          </cell>
          <cell r="I1011" t="str">
            <v>нд</v>
          </cell>
          <cell r="J1011" t="str">
            <v>нд</v>
          </cell>
          <cell r="K1011" t="str">
            <v>нд</v>
          </cell>
          <cell r="L1011" t="str">
            <v>нд</v>
          </cell>
          <cell r="M1011" t="str">
            <v>нд</v>
          </cell>
          <cell r="N1011" t="str">
            <v>нд</v>
          </cell>
          <cell r="O1011">
            <v>0</v>
          </cell>
          <cell r="P1011">
            <v>3.9261599999999999</v>
          </cell>
          <cell r="Q1011">
            <v>5.4398999999999997</v>
          </cell>
          <cell r="R1011">
            <v>3.9261599999999999</v>
          </cell>
          <cell r="S1011">
            <v>5.7513500000000004</v>
          </cell>
          <cell r="T1011">
            <v>4.2401082499999996</v>
          </cell>
          <cell r="U1011">
            <v>4.2401082499999996</v>
          </cell>
          <cell r="V1011">
            <v>4.2401082499999996</v>
          </cell>
          <cell r="W1011">
            <v>4.2401082499999996</v>
          </cell>
          <cell r="X1011">
            <v>4.2401082499999996</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row>
        <row r="1012">
          <cell r="C1012" t="str">
            <v>K_05_ГАЭС</v>
          </cell>
          <cell r="D1012" t="str">
            <v>Н</v>
          </cell>
          <cell r="E1012">
            <v>2020</v>
          </cell>
          <cell r="F1012">
            <v>2020</v>
          </cell>
          <cell r="G1012">
            <v>2021</v>
          </cell>
          <cell r="H1012" t="str">
            <v>нд</v>
          </cell>
          <cell r="I1012" t="str">
            <v>нд</v>
          </cell>
          <cell r="J1012" t="str">
            <v>нд</v>
          </cell>
          <cell r="K1012">
            <v>0.39458689458689461</v>
          </cell>
          <cell r="L1012">
            <v>2.77</v>
          </cell>
          <cell r="M1012">
            <v>43252</v>
          </cell>
          <cell r="N1012" t="str">
            <v>нд</v>
          </cell>
          <cell r="O1012">
            <v>0.35274369</v>
          </cell>
          <cell r="P1012">
            <v>3.9273799999999999</v>
          </cell>
          <cell r="Q1012">
            <v>4.5215100000000001</v>
          </cell>
          <cell r="R1012">
            <v>3.9273799999999999</v>
          </cell>
          <cell r="S1012">
            <v>4.5536700000000003</v>
          </cell>
          <cell r="T1012">
            <v>2.77</v>
          </cell>
          <cell r="U1012">
            <v>2.77</v>
          </cell>
          <cell r="V1012">
            <v>0</v>
          </cell>
          <cell r="W1012">
            <v>0</v>
          </cell>
          <cell r="X1012">
            <v>2.41725631</v>
          </cell>
          <cell r="Y1012">
            <v>0</v>
          </cell>
          <cell r="Z1012">
            <v>0</v>
          </cell>
          <cell r="AA1012">
            <v>0</v>
          </cell>
          <cell r="AB1012">
            <v>0</v>
          </cell>
          <cell r="AC1012">
            <v>0</v>
          </cell>
          <cell r="AD1012">
            <v>2.41725631</v>
          </cell>
          <cell r="AE1012">
            <v>0</v>
          </cell>
          <cell r="AF1012">
            <v>0</v>
          </cell>
          <cell r="AG1012">
            <v>0</v>
          </cell>
          <cell r="AH1012">
            <v>2.41725631</v>
          </cell>
          <cell r="AI1012">
            <v>0</v>
          </cell>
          <cell r="AJ1012">
            <v>0</v>
          </cell>
          <cell r="AK1012">
            <v>0</v>
          </cell>
          <cell r="AL1012">
            <v>0</v>
          </cell>
          <cell r="AM1012">
            <v>0</v>
          </cell>
          <cell r="AN1012">
            <v>0</v>
          </cell>
        </row>
        <row r="1013">
          <cell r="C1013" t="str">
            <v>F_64_ОЭ</v>
          </cell>
          <cell r="D1013" t="str">
            <v>С</v>
          </cell>
          <cell r="E1013">
            <v>2019</v>
          </cell>
          <cell r="F1013">
            <v>2021</v>
          </cell>
          <cell r="G1013">
            <v>2022</v>
          </cell>
          <cell r="H1013">
            <v>0.38415108999999997</v>
          </cell>
          <cell r="I1013">
            <v>2.6380626199999999</v>
          </cell>
          <cell r="J1013" t="str">
            <v>январь 2020</v>
          </cell>
          <cell r="K1013">
            <v>0.38415108999999997</v>
          </cell>
          <cell r="L1013">
            <v>2.6380626199999999</v>
          </cell>
          <cell r="M1013" t="str">
            <v>январь 2020</v>
          </cell>
          <cell r="N1013" t="str">
            <v>нд</v>
          </cell>
          <cell r="O1013">
            <v>2.5993649999999997E-2</v>
          </cell>
          <cell r="P1013">
            <v>3.9720200000000001</v>
          </cell>
          <cell r="Q1013">
            <v>4.7361500000000003</v>
          </cell>
          <cell r="R1013">
            <v>3.9720200000000001</v>
          </cell>
          <cell r="S1013">
            <v>5.0982799999999999</v>
          </cell>
          <cell r="T1013">
            <v>2.73213287</v>
          </cell>
          <cell r="U1013">
            <v>2.73213287</v>
          </cell>
          <cell r="V1013">
            <v>2.70670557</v>
          </cell>
          <cell r="W1013">
            <v>2.70670557</v>
          </cell>
          <cell r="X1013">
            <v>2.7061392199999998</v>
          </cell>
          <cell r="Y1013">
            <v>2.70670557</v>
          </cell>
          <cell r="Z1013">
            <v>0</v>
          </cell>
          <cell r="AA1013">
            <v>0</v>
          </cell>
          <cell r="AB1013">
            <v>2.70670557</v>
          </cell>
          <cell r="AC1013">
            <v>0</v>
          </cell>
          <cell r="AD1013">
            <v>0</v>
          </cell>
          <cell r="AE1013">
            <v>0</v>
          </cell>
          <cell r="AF1013">
            <v>0</v>
          </cell>
          <cell r="AG1013">
            <v>0</v>
          </cell>
          <cell r="AH1013">
            <v>0</v>
          </cell>
          <cell r="AI1013">
            <v>0</v>
          </cell>
          <cell r="AJ1013">
            <v>0</v>
          </cell>
          <cell r="AK1013">
            <v>0</v>
          </cell>
          <cell r="AL1013">
            <v>0</v>
          </cell>
          <cell r="AM1013">
            <v>0</v>
          </cell>
          <cell r="AN1013">
            <v>2.7061392199999998</v>
          </cell>
        </row>
        <row r="1014">
          <cell r="C1014" t="str">
            <v>J_15_КЭ_(о)</v>
          </cell>
          <cell r="D1014" t="str">
            <v>Н</v>
          </cell>
          <cell r="E1014">
            <v>2019</v>
          </cell>
          <cell r="F1014">
            <v>2020</v>
          </cell>
          <cell r="G1014">
            <v>2021</v>
          </cell>
          <cell r="H1014" t="str">
            <v>нд</v>
          </cell>
          <cell r="I1014" t="str">
            <v>нд</v>
          </cell>
          <cell r="J1014" t="str">
            <v>нд</v>
          </cell>
          <cell r="K1014" t="str">
            <v>нд</v>
          </cell>
          <cell r="L1014" t="str">
            <v>нд</v>
          </cell>
          <cell r="M1014" t="str">
            <v>нд</v>
          </cell>
          <cell r="N1014" t="str">
            <v>нд</v>
          </cell>
          <cell r="O1014">
            <v>2.1065868499999998</v>
          </cell>
          <cell r="P1014">
            <v>3.9855999999999998</v>
          </cell>
          <cell r="Q1014">
            <v>4.5618299999999996</v>
          </cell>
          <cell r="R1014">
            <v>3.9855999999999998</v>
          </cell>
          <cell r="S1014">
            <v>4.3469899999999999</v>
          </cell>
          <cell r="T1014">
            <v>2.2650000000000001</v>
          </cell>
          <cell r="U1014">
            <v>2.1360000000000001</v>
          </cell>
          <cell r="V1014">
            <v>0</v>
          </cell>
          <cell r="W1014">
            <v>0</v>
          </cell>
          <cell r="X1014">
            <v>2.9413149999999999E-2</v>
          </cell>
          <cell r="Y1014">
            <v>0</v>
          </cell>
          <cell r="Z1014">
            <v>0</v>
          </cell>
          <cell r="AA1014">
            <v>0</v>
          </cell>
          <cell r="AB1014">
            <v>0</v>
          </cell>
          <cell r="AC1014">
            <v>0</v>
          </cell>
          <cell r="AD1014">
            <v>2.9413149999999999E-2</v>
          </cell>
          <cell r="AE1014">
            <v>0</v>
          </cell>
          <cell r="AF1014">
            <v>0</v>
          </cell>
          <cell r="AG1014">
            <v>2.9413149999999999E-2</v>
          </cell>
          <cell r="AH1014">
            <v>0</v>
          </cell>
          <cell r="AI1014">
            <v>0</v>
          </cell>
          <cell r="AJ1014">
            <v>0</v>
          </cell>
          <cell r="AK1014">
            <v>0</v>
          </cell>
          <cell r="AL1014">
            <v>0</v>
          </cell>
          <cell r="AM1014">
            <v>0</v>
          </cell>
          <cell r="AN1014">
            <v>0</v>
          </cell>
        </row>
        <row r="1015">
          <cell r="C1015" t="str">
            <v>J_814_БЭ</v>
          </cell>
          <cell r="D1015" t="str">
            <v>З</v>
          </cell>
          <cell r="E1015">
            <v>2019</v>
          </cell>
          <cell r="F1015">
            <v>2021</v>
          </cell>
          <cell r="G1015">
            <v>2020</v>
          </cell>
          <cell r="H1015" t="str">
            <v>нд</v>
          </cell>
          <cell r="I1015" t="str">
            <v>нд</v>
          </cell>
          <cell r="J1015" t="str">
            <v>нд</v>
          </cell>
          <cell r="K1015" t="str">
            <v>нд</v>
          </cell>
          <cell r="L1015" t="str">
            <v>нд</v>
          </cell>
          <cell r="M1015" t="str">
            <v>нд</v>
          </cell>
          <cell r="N1015">
            <v>1.78811904</v>
          </cell>
          <cell r="O1015">
            <v>0.27068932799999995</v>
          </cell>
          <cell r="P1015">
            <v>4.0204700000000004</v>
          </cell>
          <cell r="Q1015">
            <v>5.4880300000000002</v>
          </cell>
          <cell r="R1015">
            <v>4.0204700000000004</v>
          </cell>
          <cell r="S1015">
            <v>5.3751600000000002</v>
          </cell>
          <cell r="T1015">
            <v>1.78811904</v>
          </cell>
          <cell r="U1015">
            <v>0.27068932799999995</v>
          </cell>
          <cell r="V1015">
            <v>1.5921190399999998</v>
          </cell>
          <cell r="W1015">
            <v>1.5921190399999998</v>
          </cell>
          <cell r="X1015">
            <v>0</v>
          </cell>
          <cell r="Y1015">
            <v>1.59211904</v>
          </cell>
          <cell r="Z1015">
            <v>0</v>
          </cell>
          <cell r="AA1015">
            <v>0</v>
          </cell>
          <cell r="AB1015">
            <v>0</v>
          </cell>
          <cell r="AC1015">
            <v>1.59211904</v>
          </cell>
          <cell r="AD1015">
            <v>0</v>
          </cell>
          <cell r="AE1015">
            <v>0</v>
          </cell>
          <cell r="AF1015">
            <v>0</v>
          </cell>
          <cell r="AG1015">
            <v>0</v>
          </cell>
          <cell r="AH1015">
            <v>0</v>
          </cell>
          <cell r="AI1015">
            <v>0</v>
          </cell>
          <cell r="AJ1015">
            <v>0</v>
          </cell>
          <cell r="AK1015">
            <v>0</v>
          </cell>
          <cell r="AL1015">
            <v>0</v>
          </cell>
          <cell r="AM1015">
            <v>0</v>
          </cell>
          <cell r="AN1015">
            <v>0</v>
          </cell>
        </row>
        <row r="1016">
          <cell r="C1016" t="str">
            <v>J_537_БЭ</v>
          </cell>
          <cell r="D1016" t="str">
            <v>И</v>
          </cell>
          <cell r="E1016">
            <v>2019</v>
          </cell>
          <cell r="F1016">
            <v>2021</v>
          </cell>
          <cell r="G1016">
            <v>2022</v>
          </cell>
          <cell r="H1016" t="str">
            <v>нд</v>
          </cell>
          <cell r="I1016" t="str">
            <v>нд</v>
          </cell>
          <cell r="J1016" t="str">
            <v>нд</v>
          </cell>
          <cell r="K1016" t="str">
            <v>нд</v>
          </cell>
          <cell r="L1016" t="str">
            <v>нд</v>
          </cell>
          <cell r="M1016" t="str">
            <v>нд</v>
          </cell>
          <cell r="N1016" t="str">
            <v>нд</v>
          </cell>
          <cell r="O1016">
            <v>0</v>
          </cell>
          <cell r="P1016">
            <v>4.0392000000000001</v>
          </cell>
          <cell r="Q1016">
            <v>4.8200200000000004</v>
          </cell>
          <cell r="R1016">
            <v>4.0392000000000001</v>
          </cell>
          <cell r="S1016">
            <v>4.9471499999999997</v>
          </cell>
          <cell r="T1016">
            <v>3.1659999999999999</v>
          </cell>
          <cell r="U1016">
            <v>3.7991999999999999</v>
          </cell>
          <cell r="V1016">
            <v>3.1659999999999999</v>
          </cell>
          <cell r="W1016">
            <v>3.1659999999999999</v>
          </cell>
          <cell r="X1016">
            <v>3.7991999999999999</v>
          </cell>
          <cell r="Y1016">
            <v>3.1659999999999999</v>
          </cell>
          <cell r="Z1016">
            <v>0</v>
          </cell>
          <cell r="AA1016">
            <v>0</v>
          </cell>
          <cell r="AB1016">
            <v>3.1659999999999999</v>
          </cell>
          <cell r="AC1016">
            <v>0</v>
          </cell>
          <cell r="AD1016">
            <v>0</v>
          </cell>
          <cell r="AE1016">
            <v>0</v>
          </cell>
          <cell r="AF1016">
            <v>0</v>
          </cell>
          <cell r="AG1016">
            <v>0</v>
          </cell>
          <cell r="AH1016">
            <v>0</v>
          </cell>
          <cell r="AI1016">
            <v>0</v>
          </cell>
          <cell r="AJ1016">
            <v>0</v>
          </cell>
          <cell r="AK1016">
            <v>0</v>
          </cell>
          <cell r="AL1016">
            <v>0</v>
          </cell>
          <cell r="AM1016">
            <v>0</v>
          </cell>
          <cell r="AN1016">
            <v>3.7991999999999999</v>
          </cell>
        </row>
        <row r="1017">
          <cell r="C1017" t="str">
            <v>J_47.3.7_КуЭ</v>
          </cell>
          <cell r="D1017" t="str">
            <v>З</v>
          </cell>
          <cell r="E1017">
            <v>2020</v>
          </cell>
          <cell r="F1017">
            <v>2020</v>
          </cell>
          <cell r="G1017">
            <v>2021</v>
          </cell>
          <cell r="H1017" t="str">
            <v>нд</v>
          </cell>
          <cell r="I1017" t="str">
            <v>нд</v>
          </cell>
          <cell r="J1017" t="str">
            <v>нд</v>
          </cell>
          <cell r="K1017" t="str">
            <v>нд</v>
          </cell>
          <cell r="L1017" t="str">
            <v>нд</v>
          </cell>
          <cell r="M1017" t="str">
            <v>нд</v>
          </cell>
          <cell r="N1017" t="str">
            <v>нд</v>
          </cell>
          <cell r="O1017">
            <v>0.98643570000000003</v>
          </cell>
          <cell r="P1017">
            <v>4.0441000000000003</v>
          </cell>
          <cell r="Q1017">
            <v>4.8258700000000001</v>
          </cell>
          <cell r="R1017">
            <v>4.0441000000000003</v>
          </cell>
          <cell r="S1017">
            <v>4.7314999999999996</v>
          </cell>
          <cell r="T1017">
            <v>3.5425206600000001</v>
          </cell>
          <cell r="U1017">
            <v>1.0300967299999999</v>
          </cell>
          <cell r="V1017">
            <v>0</v>
          </cell>
          <cell r="W1017">
            <v>0</v>
          </cell>
          <cell r="X1017">
            <v>4.3661030000000003E-2</v>
          </cell>
          <cell r="Y1017">
            <v>0</v>
          </cell>
          <cell r="Z1017">
            <v>0</v>
          </cell>
          <cell r="AA1017">
            <v>0</v>
          </cell>
          <cell r="AB1017">
            <v>0</v>
          </cell>
          <cell r="AC1017">
            <v>0</v>
          </cell>
          <cell r="AD1017">
            <v>4.3661030000000003E-2</v>
          </cell>
          <cell r="AE1017">
            <v>0</v>
          </cell>
          <cell r="AF1017">
            <v>0</v>
          </cell>
          <cell r="AG1017">
            <v>4.3661030000000003E-2</v>
          </cell>
          <cell r="AH1017">
            <v>0</v>
          </cell>
          <cell r="AI1017">
            <v>0</v>
          </cell>
          <cell r="AJ1017">
            <v>0</v>
          </cell>
          <cell r="AK1017">
            <v>0</v>
          </cell>
          <cell r="AL1017">
            <v>0</v>
          </cell>
          <cell r="AM1017">
            <v>0</v>
          </cell>
          <cell r="AN1017">
            <v>0</v>
          </cell>
        </row>
        <row r="1018">
          <cell r="C1018" t="str">
            <v>I_117.134_АЭ</v>
          </cell>
          <cell r="D1018" t="str">
            <v>Н</v>
          </cell>
          <cell r="E1018">
            <v>2022</v>
          </cell>
          <cell r="F1018">
            <v>2024</v>
          </cell>
          <cell r="G1018">
            <v>2024</v>
          </cell>
          <cell r="H1018" t="str">
            <v>нд</v>
          </cell>
          <cell r="I1018" t="str">
            <v>нд</v>
          </cell>
          <cell r="J1018" t="str">
            <v>нд</v>
          </cell>
          <cell r="K1018" t="str">
            <v>нд</v>
          </cell>
          <cell r="L1018" t="str">
            <v>нд</v>
          </cell>
          <cell r="M1018" t="str">
            <v>нд</v>
          </cell>
          <cell r="N1018" t="str">
            <v>нд</v>
          </cell>
          <cell r="O1018">
            <v>0</v>
          </cell>
          <cell r="P1018">
            <v>4.0479500000000002</v>
          </cell>
          <cell r="Q1018">
            <v>5.1908200000000004</v>
          </cell>
          <cell r="R1018">
            <v>4.0479500000000002</v>
          </cell>
          <cell r="S1018">
            <v>5.6865199999999998</v>
          </cell>
          <cell r="T1018">
            <v>3.5503135100000001</v>
          </cell>
          <cell r="U1018">
            <v>5.5692283900000001</v>
          </cell>
          <cell r="V1018">
            <v>3.5503135100000001</v>
          </cell>
          <cell r="W1018">
            <v>3.5503135100000001</v>
          </cell>
          <cell r="X1018">
            <v>5.5692283900000001</v>
          </cell>
          <cell r="Y1018">
            <v>0</v>
          </cell>
          <cell r="Z1018">
            <v>0</v>
          </cell>
          <cell r="AA1018">
            <v>0</v>
          </cell>
          <cell r="AB1018">
            <v>0</v>
          </cell>
          <cell r="AC1018">
            <v>0</v>
          </cell>
          <cell r="AD1018">
            <v>0</v>
          </cell>
          <cell r="AE1018">
            <v>0</v>
          </cell>
          <cell r="AF1018">
            <v>0</v>
          </cell>
          <cell r="AG1018">
            <v>0</v>
          </cell>
          <cell r="AH1018">
            <v>0</v>
          </cell>
          <cell r="AI1018">
            <v>0.06</v>
          </cell>
          <cell r="AJ1018">
            <v>0</v>
          </cell>
          <cell r="AK1018">
            <v>0</v>
          </cell>
          <cell r="AL1018">
            <v>0.06</v>
          </cell>
          <cell r="AM1018">
            <v>0</v>
          </cell>
          <cell r="AN1018">
            <v>0.06</v>
          </cell>
        </row>
        <row r="1019">
          <cell r="C1019" t="str">
            <v>I_117.140_АЭ</v>
          </cell>
          <cell r="D1019" t="str">
            <v>Н</v>
          </cell>
          <cell r="E1019">
            <v>2021</v>
          </cell>
          <cell r="F1019">
            <v>2023</v>
          </cell>
          <cell r="G1019">
            <v>2023</v>
          </cell>
          <cell r="H1019" t="str">
            <v>нд</v>
          </cell>
          <cell r="I1019" t="str">
            <v>нд</v>
          </cell>
          <cell r="J1019" t="str">
            <v>нд</v>
          </cell>
          <cell r="K1019">
            <v>0.80157</v>
          </cell>
          <cell r="L1019">
            <v>4.8287199999999997</v>
          </cell>
          <cell r="M1019">
            <v>44440</v>
          </cell>
          <cell r="N1019" t="str">
            <v>нд</v>
          </cell>
          <cell r="O1019">
            <v>0</v>
          </cell>
          <cell r="P1019">
            <v>4.0479500000000002</v>
          </cell>
          <cell r="Q1019">
            <v>4.8247900000000001</v>
          </cell>
          <cell r="R1019">
            <v>4.0479500000000002</v>
          </cell>
          <cell r="S1019">
            <v>5.4371900000000002</v>
          </cell>
          <cell r="T1019">
            <v>3.2698100700000001</v>
          </cell>
          <cell r="U1019">
            <v>4.828716</v>
          </cell>
          <cell r="V1019">
            <v>3.2698100700000001</v>
          </cell>
          <cell r="W1019">
            <v>3.2698100700000001</v>
          </cell>
          <cell r="X1019">
            <v>4.828716</v>
          </cell>
          <cell r="Y1019">
            <v>5.5E-2</v>
          </cell>
          <cell r="Z1019">
            <v>0</v>
          </cell>
          <cell r="AA1019">
            <v>0</v>
          </cell>
          <cell r="AB1019">
            <v>5.5E-2</v>
          </cell>
          <cell r="AC1019">
            <v>0</v>
          </cell>
          <cell r="AD1019">
            <v>6.5109639999999996E-2</v>
          </cell>
          <cell r="AE1019">
            <v>0</v>
          </cell>
          <cell r="AF1019">
            <v>0</v>
          </cell>
          <cell r="AG1019">
            <v>6.5109639999999996E-2</v>
          </cell>
          <cell r="AH1019">
            <v>0</v>
          </cell>
          <cell r="AI1019">
            <v>1.2380272000000001</v>
          </cell>
          <cell r="AJ1019">
            <v>0</v>
          </cell>
          <cell r="AK1019">
            <v>0</v>
          </cell>
          <cell r="AL1019">
            <v>1.2380272000000001</v>
          </cell>
          <cell r="AM1019">
            <v>0</v>
          </cell>
          <cell r="AN1019">
            <v>0.14449208999999999</v>
          </cell>
        </row>
        <row r="1020">
          <cell r="C1020" t="str">
            <v>I_117.146_АЭ</v>
          </cell>
          <cell r="D1020" t="str">
            <v>Н</v>
          </cell>
          <cell r="E1020">
            <v>2023</v>
          </cell>
          <cell r="F1020">
            <v>2024</v>
          </cell>
          <cell r="G1020">
            <v>2026</v>
          </cell>
          <cell r="H1020" t="str">
            <v>нд</v>
          </cell>
          <cell r="I1020" t="str">
            <v>нд</v>
          </cell>
          <cell r="J1020" t="str">
            <v>нд</v>
          </cell>
          <cell r="K1020" t="str">
            <v>нд</v>
          </cell>
          <cell r="L1020" t="str">
            <v>нд</v>
          </cell>
          <cell r="M1020" t="str">
            <v>нд</v>
          </cell>
          <cell r="N1020" t="str">
            <v>нд</v>
          </cell>
          <cell r="O1020">
            <v>0</v>
          </cell>
          <cell r="P1020">
            <v>4.0479500000000002</v>
          </cell>
          <cell r="Q1020">
            <v>5.1908200000000004</v>
          </cell>
          <cell r="R1020">
            <v>4.0479500000000002</v>
          </cell>
          <cell r="S1020">
            <v>6.1768999999999998</v>
          </cell>
          <cell r="T1020">
            <v>3.5503135100000001</v>
          </cell>
          <cell r="U1020">
            <v>6.1050382799999996</v>
          </cell>
          <cell r="V1020">
            <v>3.5503135100000001</v>
          </cell>
          <cell r="W1020">
            <v>3.5503135100000001</v>
          </cell>
          <cell r="X1020">
            <v>6.1050382799999996</v>
          </cell>
          <cell r="Y1020">
            <v>0</v>
          </cell>
          <cell r="Z1020">
            <v>0</v>
          </cell>
          <cell r="AA1020">
            <v>0</v>
          </cell>
          <cell r="AB1020">
            <v>0</v>
          </cell>
          <cell r="AC1020">
            <v>0</v>
          </cell>
          <cell r="AD1020">
            <v>0</v>
          </cell>
          <cell r="AE1020">
            <v>0</v>
          </cell>
          <cell r="AF1020">
            <v>0</v>
          </cell>
          <cell r="AG1020">
            <v>0</v>
          </cell>
          <cell r="AH1020">
            <v>0</v>
          </cell>
          <cell r="AI1020">
            <v>0.15</v>
          </cell>
          <cell r="AJ1020">
            <v>0</v>
          </cell>
          <cell r="AK1020">
            <v>0</v>
          </cell>
          <cell r="AL1020">
            <v>0.15</v>
          </cell>
          <cell r="AM1020">
            <v>0</v>
          </cell>
          <cell r="AN1020">
            <v>0</v>
          </cell>
        </row>
        <row r="1021">
          <cell r="C1021" t="str">
            <v>I_117.35_АЭ</v>
          </cell>
          <cell r="D1021" t="str">
            <v>И</v>
          </cell>
          <cell r="E1021">
            <v>2020</v>
          </cell>
          <cell r="F1021">
            <v>2022</v>
          </cell>
          <cell r="G1021">
            <v>2023</v>
          </cell>
          <cell r="H1021" t="str">
            <v>нд</v>
          </cell>
          <cell r="I1021" t="str">
            <v>нд</v>
          </cell>
          <cell r="J1021" t="str">
            <v>нд</v>
          </cell>
          <cell r="K1021">
            <v>0.83047000000000004</v>
          </cell>
          <cell r="L1021">
            <v>4.9532299999999996</v>
          </cell>
          <cell r="M1021">
            <v>44409</v>
          </cell>
          <cell r="N1021" t="str">
            <v>нд</v>
          </cell>
          <cell r="O1021">
            <v>4.8314369999999995E-2</v>
          </cell>
          <cell r="P1021">
            <v>4.0479500000000002</v>
          </cell>
          <cell r="Q1021">
            <v>4.8247900000000001</v>
          </cell>
          <cell r="R1021">
            <v>4.0479500000000002</v>
          </cell>
          <cell r="S1021">
            <v>5.4325200000000002</v>
          </cell>
          <cell r="T1021">
            <v>3.2698100700000001</v>
          </cell>
          <cell r="U1021">
            <v>4.9448399099999998</v>
          </cell>
          <cell r="V1021">
            <v>3.2698100700000001</v>
          </cell>
          <cell r="W1021">
            <v>3.2698100700000001</v>
          </cell>
          <cell r="X1021">
            <v>4.8965255399999998</v>
          </cell>
          <cell r="Y1021">
            <v>0.93209540000000002</v>
          </cell>
          <cell r="Z1021">
            <v>0</v>
          </cell>
          <cell r="AA1021">
            <v>0</v>
          </cell>
          <cell r="AB1021">
            <v>0.93209540000000002</v>
          </cell>
          <cell r="AC1021">
            <v>0</v>
          </cell>
          <cell r="AD1021">
            <v>0</v>
          </cell>
          <cell r="AE1021">
            <v>0</v>
          </cell>
          <cell r="AF1021">
            <v>0</v>
          </cell>
          <cell r="AG1021">
            <v>0</v>
          </cell>
          <cell r="AH1021">
            <v>0</v>
          </cell>
          <cell r="AI1021">
            <v>2.33771467</v>
          </cell>
          <cell r="AJ1021">
            <v>0</v>
          </cell>
          <cell r="AK1021">
            <v>0</v>
          </cell>
          <cell r="AL1021">
            <v>2.33771467</v>
          </cell>
          <cell r="AM1021">
            <v>0</v>
          </cell>
          <cell r="AN1021">
            <v>0.20155748000000001</v>
          </cell>
        </row>
        <row r="1022">
          <cell r="C1022" t="str">
            <v>I_117.37_АЭ</v>
          </cell>
          <cell r="D1022" t="str">
            <v>И</v>
          </cell>
          <cell r="E1022">
            <v>2020</v>
          </cell>
          <cell r="F1022">
            <v>2022</v>
          </cell>
          <cell r="G1022">
            <v>2022</v>
          </cell>
          <cell r="H1022" t="str">
            <v>нд</v>
          </cell>
          <cell r="I1022" t="str">
            <v>нд</v>
          </cell>
          <cell r="J1022" t="str">
            <v>нд</v>
          </cell>
          <cell r="K1022">
            <v>0.69977933999999997</v>
          </cell>
          <cell r="L1022">
            <v>4.5790132699999999</v>
          </cell>
          <cell r="M1022">
            <v>44075</v>
          </cell>
          <cell r="N1022" t="str">
            <v>нд</v>
          </cell>
          <cell r="O1022">
            <v>5.5989539999999997E-2</v>
          </cell>
          <cell r="P1022">
            <v>4.0479500000000002</v>
          </cell>
          <cell r="Q1022">
            <v>4.8247900000000001</v>
          </cell>
          <cell r="R1022">
            <v>4.0479500000000002</v>
          </cell>
          <cell r="S1022">
            <v>5.1400699999999997</v>
          </cell>
          <cell r="T1022">
            <v>3.2698100700000001</v>
          </cell>
          <cell r="U1022">
            <v>4.13287622</v>
          </cell>
          <cell r="V1022">
            <v>3.2698100700000001</v>
          </cell>
          <cell r="W1022">
            <v>3.2698100700000001</v>
          </cell>
          <cell r="X1022">
            <v>4.0768866800000003</v>
          </cell>
          <cell r="Y1022">
            <v>0.93209540000000002</v>
          </cell>
          <cell r="Z1022">
            <v>0</v>
          </cell>
          <cell r="AA1022">
            <v>0</v>
          </cell>
          <cell r="AB1022">
            <v>0.93209540000000002</v>
          </cell>
          <cell r="AC1022">
            <v>0</v>
          </cell>
          <cell r="AD1022">
            <v>0.18939364</v>
          </cell>
          <cell r="AE1022">
            <v>0</v>
          </cell>
          <cell r="AF1022">
            <v>0</v>
          </cell>
          <cell r="AG1022">
            <v>0.18939364</v>
          </cell>
          <cell r="AH1022">
            <v>0</v>
          </cell>
          <cell r="AI1022">
            <v>2.33771467</v>
          </cell>
          <cell r="AJ1022">
            <v>0</v>
          </cell>
          <cell r="AK1022">
            <v>0</v>
          </cell>
          <cell r="AL1022">
            <v>2.33771467</v>
          </cell>
          <cell r="AM1022">
            <v>0</v>
          </cell>
          <cell r="AN1022">
            <v>3.8874930399999998</v>
          </cell>
        </row>
        <row r="1023">
          <cell r="C1023" t="str">
            <v>I_117.38_АЭ</v>
          </cell>
          <cell r="D1023" t="str">
            <v>И</v>
          </cell>
          <cell r="E1023">
            <v>2020</v>
          </cell>
          <cell r="F1023">
            <v>2022</v>
          </cell>
          <cell r="G1023">
            <v>2022</v>
          </cell>
          <cell r="H1023" t="str">
            <v>нд</v>
          </cell>
          <cell r="I1023" t="str">
            <v>нд</v>
          </cell>
          <cell r="J1023" t="str">
            <v>нд</v>
          </cell>
          <cell r="K1023">
            <v>0.72681965999999998</v>
          </cell>
          <cell r="L1023">
            <v>4.8593364599999997</v>
          </cell>
          <cell r="M1023">
            <v>44075</v>
          </cell>
          <cell r="N1023" t="str">
            <v>нд</v>
          </cell>
          <cell r="O1023">
            <v>5.5989539999999997E-2</v>
          </cell>
          <cell r="P1023">
            <v>4.0479500000000002</v>
          </cell>
          <cell r="Q1023">
            <v>4.8247900000000001</v>
          </cell>
          <cell r="R1023">
            <v>4.0479500000000002</v>
          </cell>
          <cell r="S1023">
            <v>5.1452799999999996</v>
          </cell>
          <cell r="T1023">
            <v>3.2698100700000001</v>
          </cell>
          <cell r="U1023">
            <v>4.5004317499999997</v>
          </cell>
          <cell r="V1023">
            <v>3.2698100700000001</v>
          </cell>
          <cell r="W1023">
            <v>3.2698100700000001</v>
          </cell>
          <cell r="X1023">
            <v>4.4444422100000001</v>
          </cell>
          <cell r="Y1023">
            <v>0.93209540000000002</v>
          </cell>
          <cell r="Z1023">
            <v>0</v>
          </cell>
          <cell r="AA1023">
            <v>0</v>
          </cell>
          <cell r="AB1023">
            <v>0.93209540000000002</v>
          </cell>
          <cell r="AC1023">
            <v>0</v>
          </cell>
          <cell r="AD1023">
            <v>0.30120201000000002</v>
          </cell>
          <cell r="AE1023">
            <v>0</v>
          </cell>
          <cell r="AF1023">
            <v>0</v>
          </cell>
          <cell r="AG1023">
            <v>0.30120201000000002</v>
          </cell>
          <cell r="AH1023">
            <v>0</v>
          </cell>
          <cell r="AI1023">
            <v>2.33771467</v>
          </cell>
          <cell r="AJ1023">
            <v>0</v>
          </cell>
          <cell r="AK1023">
            <v>0</v>
          </cell>
          <cell r="AL1023">
            <v>2.33771467</v>
          </cell>
          <cell r="AM1023">
            <v>0</v>
          </cell>
          <cell r="AN1023">
            <v>4.1432402000000002</v>
          </cell>
        </row>
        <row r="1024">
          <cell r="C1024" t="str">
            <v>I_117.71_АЭ</v>
          </cell>
          <cell r="D1024" t="str">
            <v>Н</v>
          </cell>
          <cell r="E1024">
            <v>2022</v>
          </cell>
          <cell r="F1024">
            <v>2024</v>
          </cell>
          <cell r="G1024">
            <v>2024</v>
          </cell>
          <cell r="H1024" t="str">
            <v>нд</v>
          </cell>
          <cell r="I1024" t="str">
            <v>нд</v>
          </cell>
          <cell r="J1024" t="str">
            <v>нд</v>
          </cell>
          <cell r="K1024" t="str">
            <v>нд</v>
          </cell>
          <cell r="L1024" t="str">
            <v>нд</v>
          </cell>
          <cell r="M1024" t="str">
            <v>нд</v>
          </cell>
          <cell r="N1024" t="str">
            <v>нд</v>
          </cell>
          <cell r="O1024">
            <v>0</v>
          </cell>
          <cell r="P1024">
            <v>4.0479500000000002</v>
          </cell>
          <cell r="Q1024">
            <v>5.1908200000000004</v>
          </cell>
          <cell r="R1024">
            <v>4.0479500000000002</v>
          </cell>
          <cell r="S1024">
            <v>5.6862899999999996</v>
          </cell>
          <cell r="T1024">
            <v>3.5503135100000001</v>
          </cell>
          <cell r="U1024">
            <v>3.5503135100000001</v>
          </cell>
          <cell r="V1024">
            <v>3.5503135100000001</v>
          </cell>
          <cell r="W1024">
            <v>3.5503135100000001</v>
          </cell>
          <cell r="X1024">
            <v>3.5503135100000001</v>
          </cell>
          <cell r="Y1024">
            <v>0</v>
          </cell>
          <cell r="Z1024">
            <v>0</v>
          </cell>
          <cell r="AA1024">
            <v>0</v>
          </cell>
          <cell r="AB1024">
            <v>0</v>
          </cell>
          <cell r="AC1024">
            <v>0</v>
          </cell>
          <cell r="AD1024">
            <v>0</v>
          </cell>
          <cell r="AE1024">
            <v>0</v>
          </cell>
          <cell r="AF1024">
            <v>0</v>
          </cell>
          <cell r="AG1024">
            <v>0</v>
          </cell>
          <cell r="AH1024">
            <v>0</v>
          </cell>
          <cell r="AI1024">
            <v>0.06</v>
          </cell>
          <cell r="AJ1024">
            <v>0</v>
          </cell>
          <cell r="AK1024">
            <v>0</v>
          </cell>
          <cell r="AL1024">
            <v>0.06</v>
          </cell>
          <cell r="AM1024">
            <v>0</v>
          </cell>
          <cell r="AN1024">
            <v>0.06</v>
          </cell>
        </row>
        <row r="1025">
          <cell r="C1025" t="str">
            <v>I_117.73_АЭ</v>
          </cell>
          <cell r="D1025" t="str">
            <v>Н</v>
          </cell>
          <cell r="E1025">
            <v>2022</v>
          </cell>
          <cell r="F1025">
            <v>2024</v>
          </cell>
          <cell r="G1025">
            <v>2024</v>
          </cell>
          <cell r="H1025" t="str">
            <v>нд</v>
          </cell>
          <cell r="I1025" t="str">
            <v>нд</v>
          </cell>
          <cell r="J1025" t="str">
            <v>нд</v>
          </cell>
          <cell r="K1025" t="str">
            <v>нд</v>
          </cell>
          <cell r="L1025" t="str">
            <v>нд</v>
          </cell>
          <cell r="M1025" t="str">
            <v>нд</v>
          </cell>
          <cell r="N1025" t="str">
            <v>нд</v>
          </cell>
          <cell r="O1025">
            <v>0</v>
          </cell>
          <cell r="P1025">
            <v>4.0479500000000002</v>
          </cell>
          <cell r="Q1025">
            <v>5.1908200000000004</v>
          </cell>
          <cell r="R1025">
            <v>4.0479500000000002</v>
          </cell>
          <cell r="S1025">
            <v>5.6862899999999996</v>
          </cell>
          <cell r="T1025">
            <v>3.5503135100000001</v>
          </cell>
          <cell r="U1025">
            <v>3.5503135100000001</v>
          </cell>
          <cell r="V1025">
            <v>3.5503135100000001</v>
          </cell>
          <cell r="W1025">
            <v>3.5503135100000001</v>
          </cell>
          <cell r="X1025">
            <v>3.5503135100000001</v>
          </cell>
          <cell r="Y1025">
            <v>0</v>
          </cell>
          <cell r="Z1025">
            <v>0</v>
          </cell>
          <cell r="AA1025">
            <v>0</v>
          </cell>
          <cell r="AB1025">
            <v>0</v>
          </cell>
          <cell r="AC1025">
            <v>0</v>
          </cell>
          <cell r="AD1025">
            <v>0</v>
          </cell>
          <cell r="AE1025">
            <v>0</v>
          </cell>
          <cell r="AF1025">
            <v>0</v>
          </cell>
          <cell r="AG1025">
            <v>0</v>
          </cell>
          <cell r="AH1025">
            <v>0</v>
          </cell>
          <cell r="AI1025">
            <v>0.06</v>
          </cell>
          <cell r="AJ1025">
            <v>0</v>
          </cell>
          <cell r="AK1025">
            <v>0</v>
          </cell>
          <cell r="AL1025">
            <v>0.06</v>
          </cell>
          <cell r="AM1025">
            <v>0</v>
          </cell>
          <cell r="AN1025">
            <v>0.06</v>
          </cell>
        </row>
        <row r="1026">
          <cell r="C1026" t="str">
            <v>I_117.93_АЭ</v>
          </cell>
          <cell r="D1026" t="str">
            <v>И</v>
          </cell>
          <cell r="E1026">
            <v>2019</v>
          </cell>
          <cell r="F1026">
            <v>2022</v>
          </cell>
          <cell r="G1026">
            <v>2022</v>
          </cell>
          <cell r="H1026" t="str">
            <v>нд</v>
          </cell>
          <cell r="I1026" t="str">
            <v>нд</v>
          </cell>
          <cell r="J1026" t="str">
            <v>нд</v>
          </cell>
          <cell r="K1026">
            <v>0.88330133</v>
          </cell>
          <cell r="L1026">
            <v>4.60480745</v>
          </cell>
          <cell r="M1026">
            <v>43862</v>
          </cell>
          <cell r="N1026" t="str">
            <v>нд</v>
          </cell>
          <cell r="O1026">
            <v>2.5999999999999999E-2</v>
          </cell>
          <cell r="P1026">
            <v>4.0479500000000002</v>
          </cell>
          <cell r="Q1026">
            <v>4.6582999999999997</v>
          </cell>
          <cell r="R1026">
            <v>4.0479500000000002</v>
          </cell>
          <cell r="S1026">
            <v>5.1425599999999996</v>
          </cell>
          <cell r="T1026">
            <v>3.1380894800000001</v>
          </cell>
          <cell r="U1026">
            <v>3.95591626</v>
          </cell>
          <cell r="V1026">
            <v>3.1120894799999999</v>
          </cell>
          <cell r="W1026">
            <v>3.1120894799999999</v>
          </cell>
          <cell r="X1026">
            <v>3.9299162600000002</v>
          </cell>
          <cell r="Y1026">
            <v>0.89323072999999997</v>
          </cell>
          <cell r="Z1026">
            <v>0</v>
          </cell>
          <cell r="AA1026">
            <v>0</v>
          </cell>
          <cell r="AB1026">
            <v>0.89323072999999997</v>
          </cell>
          <cell r="AC1026">
            <v>0</v>
          </cell>
          <cell r="AD1026">
            <v>8.0190929999999994E-2</v>
          </cell>
          <cell r="AE1026">
            <v>0</v>
          </cell>
          <cell r="AF1026">
            <v>0</v>
          </cell>
          <cell r="AG1026">
            <v>8.0190929999999994E-2</v>
          </cell>
          <cell r="AH1026">
            <v>0</v>
          </cell>
          <cell r="AI1026">
            <v>2.2188587499999999</v>
          </cell>
          <cell r="AJ1026">
            <v>0</v>
          </cell>
          <cell r="AK1026">
            <v>0</v>
          </cell>
          <cell r="AL1026">
            <v>2.2188587499999999</v>
          </cell>
          <cell r="AM1026">
            <v>0</v>
          </cell>
          <cell r="AN1026">
            <v>3.8497253300000001</v>
          </cell>
        </row>
        <row r="1027">
          <cell r="C1027" t="str">
            <v>I_117.94_АЭ</v>
          </cell>
          <cell r="D1027" t="str">
            <v>И</v>
          </cell>
          <cell r="E1027">
            <v>2019</v>
          </cell>
          <cell r="F1027">
            <v>2022</v>
          </cell>
          <cell r="G1027">
            <v>2022</v>
          </cell>
          <cell r="H1027" t="str">
            <v>нд</v>
          </cell>
          <cell r="I1027" t="str">
            <v>нд</v>
          </cell>
          <cell r="J1027" t="str">
            <v>нд</v>
          </cell>
          <cell r="K1027">
            <v>0.90320144000000002</v>
          </cell>
          <cell r="L1027">
            <v>4.7893535299999996</v>
          </cell>
          <cell r="M1027">
            <v>43862</v>
          </cell>
          <cell r="N1027" t="str">
            <v>нд</v>
          </cell>
          <cell r="O1027">
            <v>2.6000000000000002E-2</v>
          </cell>
          <cell r="P1027">
            <v>4.0479500000000002</v>
          </cell>
          <cell r="Q1027">
            <v>4.6582999999999997</v>
          </cell>
          <cell r="R1027">
            <v>4.0479500000000002</v>
          </cell>
          <cell r="S1027">
            <v>5.1466900000000004</v>
          </cell>
          <cell r="T1027">
            <v>3.1380894800000001</v>
          </cell>
          <cell r="U1027">
            <v>4.2491454600000003</v>
          </cell>
          <cell r="V1027">
            <v>3.1120894799999999</v>
          </cell>
          <cell r="W1027">
            <v>3.1120894799999999</v>
          </cell>
          <cell r="X1027">
            <v>4.2231454599999996</v>
          </cell>
          <cell r="Y1027">
            <v>0.89323072999999997</v>
          </cell>
          <cell r="Z1027">
            <v>0</v>
          </cell>
          <cell r="AA1027">
            <v>0</v>
          </cell>
          <cell r="AB1027">
            <v>0.89323072999999997</v>
          </cell>
          <cell r="AC1027">
            <v>0</v>
          </cell>
          <cell r="AD1027">
            <v>8.6351449999999996E-2</v>
          </cell>
          <cell r="AE1027">
            <v>0</v>
          </cell>
          <cell r="AF1027">
            <v>0</v>
          </cell>
          <cell r="AG1027">
            <v>8.6351449999999996E-2</v>
          </cell>
          <cell r="AH1027">
            <v>0</v>
          </cell>
          <cell r="AI1027">
            <v>2.2188587499999999</v>
          </cell>
          <cell r="AJ1027">
            <v>0</v>
          </cell>
          <cell r="AK1027">
            <v>0</v>
          </cell>
          <cell r="AL1027">
            <v>2.2188587499999999</v>
          </cell>
          <cell r="AM1027">
            <v>0</v>
          </cell>
          <cell r="AN1027">
            <v>4.13679401</v>
          </cell>
        </row>
        <row r="1028">
          <cell r="C1028" t="str">
            <v>I_330(2)_БЭ</v>
          </cell>
          <cell r="D1028" t="str">
            <v>З</v>
          </cell>
          <cell r="E1028">
            <v>2018</v>
          </cell>
          <cell r="F1028">
            <v>2022</v>
          </cell>
          <cell r="G1028">
            <v>2020</v>
          </cell>
          <cell r="H1028">
            <v>0.94</v>
          </cell>
          <cell r="I1028">
            <v>4.8639999999999999</v>
          </cell>
          <cell r="J1028">
            <v>43160</v>
          </cell>
          <cell r="K1028">
            <v>0.94</v>
          </cell>
          <cell r="L1028">
            <v>4.8639999999999999</v>
          </cell>
          <cell r="M1028">
            <v>43160</v>
          </cell>
          <cell r="N1028" t="str">
            <v>нд</v>
          </cell>
          <cell r="O1028">
            <v>2</v>
          </cell>
          <cell r="P1028">
            <v>4.0754900000000003</v>
          </cell>
          <cell r="Q1028">
            <v>4.6556300000000004</v>
          </cell>
          <cell r="R1028">
            <v>4.0754900000000003</v>
          </cell>
          <cell r="S1028">
            <v>4.6677600000000004</v>
          </cell>
          <cell r="T1028">
            <v>4.4359999999999999</v>
          </cell>
          <cell r="U1028">
            <v>2</v>
          </cell>
          <cell r="V1028">
            <v>2.4359999999999999</v>
          </cell>
          <cell r="W1028">
            <v>2.4359999999999999</v>
          </cell>
          <cell r="X1028">
            <v>0</v>
          </cell>
          <cell r="Y1028">
            <v>0</v>
          </cell>
          <cell r="Z1028">
            <v>0</v>
          </cell>
          <cell r="AA1028">
            <v>0</v>
          </cell>
          <cell r="AB1028">
            <v>0</v>
          </cell>
          <cell r="AC1028">
            <v>0</v>
          </cell>
          <cell r="AD1028">
            <v>0</v>
          </cell>
          <cell r="AE1028">
            <v>0</v>
          </cell>
          <cell r="AF1028">
            <v>0</v>
          </cell>
          <cell r="AG1028">
            <v>0</v>
          </cell>
          <cell r="AH1028">
            <v>0</v>
          </cell>
          <cell r="AI1028">
            <v>2.4359999999999999</v>
          </cell>
          <cell r="AJ1028">
            <v>0</v>
          </cell>
          <cell r="AK1028">
            <v>0</v>
          </cell>
          <cell r="AL1028">
            <v>2.4359999999999999</v>
          </cell>
          <cell r="AM1028">
            <v>0</v>
          </cell>
          <cell r="AN1028">
            <v>0</v>
          </cell>
        </row>
        <row r="1029">
          <cell r="C1029" t="str">
            <v>I_332(2)_БЭ</v>
          </cell>
          <cell r="D1029" t="str">
            <v>З</v>
          </cell>
          <cell r="E1029">
            <v>2018</v>
          </cell>
          <cell r="F1029">
            <v>2022</v>
          </cell>
          <cell r="G1029">
            <v>2020</v>
          </cell>
          <cell r="H1029">
            <v>0.93400000000000005</v>
          </cell>
          <cell r="I1029">
            <v>4.8259999999999996</v>
          </cell>
          <cell r="J1029">
            <v>43160</v>
          </cell>
          <cell r="K1029">
            <v>0.93400000000000005</v>
          </cell>
          <cell r="L1029">
            <v>4.8259999999999996</v>
          </cell>
          <cell r="M1029">
            <v>43160</v>
          </cell>
          <cell r="N1029" t="str">
            <v>нд</v>
          </cell>
          <cell r="O1029">
            <v>1.982</v>
          </cell>
          <cell r="P1029">
            <v>4.0754900000000003</v>
          </cell>
          <cell r="Q1029">
            <v>4.6575600000000001</v>
          </cell>
          <cell r="R1029">
            <v>4.0754900000000003</v>
          </cell>
          <cell r="S1029">
            <v>4.6729000000000003</v>
          </cell>
          <cell r="T1029">
            <v>4.4180000000000001</v>
          </cell>
          <cell r="U1029">
            <v>1.982</v>
          </cell>
          <cell r="V1029">
            <v>2.4359999999999999</v>
          </cell>
          <cell r="W1029">
            <v>2.4359999999999999</v>
          </cell>
          <cell r="X1029">
            <v>0</v>
          </cell>
          <cell r="Y1029">
            <v>0</v>
          </cell>
          <cell r="Z1029">
            <v>0</v>
          </cell>
          <cell r="AA1029">
            <v>0</v>
          </cell>
          <cell r="AB1029">
            <v>0</v>
          </cell>
          <cell r="AC1029">
            <v>0</v>
          </cell>
          <cell r="AD1029">
            <v>0</v>
          </cell>
          <cell r="AE1029">
            <v>0</v>
          </cell>
          <cell r="AF1029">
            <v>0</v>
          </cell>
          <cell r="AG1029">
            <v>0</v>
          </cell>
          <cell r="AH1029">
            <v>0</v>
          </cell>
          <cell r="AI1029">
            <v>2.4359999999999999</v>
          </cell>
          <cell r="AJ1029">
            <v>0</v>
          </cell>
          <cell r="AK1029">
            <v>0</v>
          </cell>
          <cell r="AL1029">
            <v>2.4359999999999999</v>
          </cell>
          <cell r="AM1029">
            <v>0</v>
          </cell>
          <cell r="AN1029">
            <v>0</v>
          </cell>
        </row>
        <row r="1030">
          <cell r="C1030" t="str">
            <v>I_334(1)_БЭ</v>
          </cell>
          <cell r="D1030" t="str">
            <v>З</v>
          </cell>
          <cell r="E1030">
            <v>2020</v>
          </cell>
          <cell r="F1030">
            <v>2021</v>
          </cell>
          <cell r="G1030">
            <v>2021</v>
          </cell>
          <cell r="H1030">
            <v>1.0087200000000001</v>
          </cell>
          <cell r="I1030">
            <v>5.2185600000000001</v>
          </cell>
          <cell r="J1030">
            <v>43497</v>
          </cell>
          <cell r="K1030">
            <v>1.0087200000000001</v>
          </cell>
          <cell r="L1030">
            <v>5.2185600000000001</v>
          </cell>
          <cell r="M1030">
            <v>43497</v>
          </cell>
          <cell r="N1030" t="str">
            <v>нд</v>
          </cell>
          <cell r="O1030">
            <v>0.66357767999999995</v>
          </cell>
          <cell r="P1030">
            <v>4.0754900000000003</v>
          </cell>
          <cell r="Q1030">
            <v>4.8633300000000004</v>
          </cell>
          <cell r="R1030">
            <v>4.0754900000000003</v>
          </cell>
          <cell r="S1030">
            <v>4.9916</v>
          </cell>
          <cell r="T1030">
            <v>4.6729440000000002</v>
          </cell>
          <cell r="U1030">
            <v>4.4994447839999996</v>
          </cell>
          <cell r="V1030">
            <v>4.6729440000000002</v>
          </cell>
          <cell r="W1030">
            <v>4.6729440000000002</v>
          </cell>
          <cell r="X1030">
            <v>3.8358671000000002</v>
          </cell>
          <cell r="Y1030">
            <v>4.6729440000000002</v>
          </cell>
          <cell r="Z1030">
            <v>0</v>
          </cell>
          <cell r="AA1030">
            <v>0</v>
          </cell>
          <cell r="AB1030">
            <v>4.6729440000000002</v>
          </cell>
          <cell r="AC1030">
            <v>0</v>
          </cell>
          <cell r="AD1030">
            <v>3.8358671040000001</v>
          </cell>
          <cell r="AE1030">
            <v>0</v>
          </cell>
          <cell r="AF1030">
            <v>0</v>
          </cell>
          <cell r="AG1030">
            <v>0</v>
          </cell>
          <cell r="AH1030">
            <v>3.8358671040000001</v>
          </cell>
          <cell r="AI1030">
            <v>0</v>
          </cell>
          <cell r="AJ1030">
            <v>0</v>
          </cell>
          <cell r="AK1030">
            <v>0</v>
          </cell>
          <cell r="AL1030">
            <v>0</v>
          </cell>
          <cell r="AM1030">
            <v>0</v>
          </cell>
          <cell r="AN1030">
            <v>0</v>
          </cell>
        </row>
        <row r="1031">
          <cell r="C1031" t="str">
            <v>I_201_КЭ_(в)_(4)</v>
          </cell>
          <cell r="D1031" t="str">
            <v>Н</v>
          </cell>
          <cell r="E1031">
            <v>2020</v>
          </cell>
          <cell r="F1031">
            <v>2020</v>
          </cell>
          <cell r="G1031">
            <v>2021</v>
          </cell>
          <cell r="H1031" t="str">
            <v>нд</v>
          </cell>
          <cell r="I1031" t="str">
            <v>нд</v>
          </cell>
          <cell r="J1031" t="str">
            <v>нд</v>
          </cell>
          <cell r="K1031" t="str">
            <v>нд</v>
          </cell>
          <cell r="L1031" t="str">
            <v>нд</v>
          </cell>
          <cell r="M1031" t="str">
            <v>нд</v>
          </cell>
          <cell r="N1031" t="str">
            <v>нд</v>
          </cell>
          <cell r="O1031">
            <v>0.30216605000000002</v>
          </cell>
          <cell r="P1031">
            <v>4.1225800000000001</v>
          </cell>
          <cell r="Q1031">
            <v>4.7462600000000004</v>
          </cell>
          <cell r="R1031">
            <v>4.1225800000000001</v>
          </cell>
          <cell r="S1031">
            <v>4.7800099999999999</v>
          </cell>
          <cell r="T1031">
            <v>0.93165355999999999</v>
          </cell>
          <cell r="U1031">
            <v>0.31536125000000004</v>
          </cell>
          <cell r="V1031">
            <v>0</v>
          </cell>
          <cell r="W1031">
            <v>0</v>
          </cell>
          <cell r="X1031">
            <v>1.3195200000000001E-2</v>
          </cell>
          <cell r="Y1031">
            <v>0</v>
          </cell>
          <cell r="Z1031">
            <v>0</v>
          </cell>
          <cell r="AA1031">
            <v>0</v>
          </cell>
          <cell r="AB1031">
            <v>0</v>
          </cell>
          <cell r="AC1031">
            <v>0</v>
          </cell>
          <cell r="AD1031">
            <v>1.3195200000000001E-2</v>
          </cell>
          <cell r="AE1031">
            <v>0</v>
          </cell>
          <cell r="AF1031">
            <v>0</v>
          </cell>
          <cell r="AG1031">
            <v>1.3195200000000001E-2</v>
          </cell>
          <cell r="AH1031">
            <v>0</v>
          </cell>
          <cell r="AI1031">
            <v>0</v>
          </cell>
          <cell r="AJ1031">
            <v>0</v>
          </cell>
          <cell r="AK1031">
            <v>0</v>
          </cell>
          <cell r="AL1031">
            <v>0</v>
          </cell>
          <cell r="AM1031">
            <v>0</v>
          </cell>
          <cell r="AN1031">
            <v>0</v>
          </cell>
        </row>
        <row r="1032">
          <cell r="C1032" t="str">
            <v>I_201_КЭ_(в)_(5)</v>
          </cell>
          <cell r="D1032" t="str">
            <v>З</v>
          </cell>
          <cell r="E1032">
            <v>2020</v>
          </cell>
          <cell r="F1032">
            <v>2020</v>
          </cell>
          <cell r="G1032">
            <v>2021</v>
          </cell>
          <cell r="H1032" t="str">
            <v>нд</v>
          </cell>
          <cell r="I1032" t="str">
            <v>нд</v>
          </cell>
          <cell r="J1032" t="str">
            <v>нд</v>
          </cell>
          <cell r="K1032" t="str">
            <v>нд</v>
          </cell>
          <cell r="L1032" t="str">
            <v>нд</v>
          </cell>
          <cell r="M1032" t="str">
            <v>нд</v>
          </cell>
          <cell r="N1032" t="str">
            <v>нд</v>
          </cell>
          <cell r="O1032">
            <v>0.3887002</v>
          </cell>
          <cell r="P1032">
            <v>4.1225800000000001</v>
          </cell>
          <cell r="Q1032">
            <v>4.7462600000000004</v>
          </cell>
          <cell r="R1032">
            <v>4.1225800000000001</v>
          </cell>
          <cell r="S1032">
            <v>4.7800099999999999</v>
          </cell>
          <cell r="T1032">
            <v>0.93165355999999999</v>
          </cell>
          <cell r="U1032">
            <v>0.45163196999999999</v>
          </cell>
          <cell r="V1032">
            <v>0</v>
          </cell>
          <cell r="W1032">
            <v>0</v>
          </cell>
          <cell r="X1032">
            <v>6.2931769999999998E-2</v>
          </cell>
          <cell r="Y1032">
            <v>0</v>
          </cell>
          <cell r="Z1032">
            <v>0</v>
          </cell>
          <cell r="AA1032">
            <v>0</v>
          </cell>
          <cell r="AB1032">
            <v>0</v>
          </cell>
          <cell r="AC1032">
            <v>0</v>
          </cell>
          <cell r="AD1032">
            <v>6.2931769999999998E-2</v>
          </cell>
          <cell r="AE1032">
            <v>0</v>
          </cell>
          <cell r="AF1032">
            <v>0</v>
          </cell>
          <cell r="AG1032">
            <v>6.2931769999999998E-2</v>
          </cell>
          <cell r="AH1032">
            <v>0</v>
          </cell>
          <cell r="AI1032">
            <v>0</v>
          </cell>
          <cell r="AJ1032">
            <v>0</v>
          </cell>
          <cell r="AK1032">
            <v>0</v>
          </cell>
          <cell r="AL1032">
            <v>0</v>
          </cell>
          <cell r="AM1032">
            <v>0</v>
          </cell>
          <cell r="AN1032">
            <v>0</v>
          </cell>
        </row>
        <row r="1033">
          <cell r="C1033" t="str">
            <v>I_201_КЭ_(в)_(6)</v>
          </cell>
          <cell r="D1033" t="str">
            <v>З</v>
          </cell>
          <cell r="E1033">
            <v>2020</v>
          </cell>
          <cell r="F1033">
            <v>2020</v>
          </cell>
          <cell r="G1033">
            <v>2021</v>
          </cell>
          <cell r="H1033" t="str">
            <v>нд</v>
          </cell>
          <cell r="I1033" t="str">
            <v>нд</v>
          </cell>
          <cell r="J1033" t="str">
            <v>нд</v>
          </cell>
          <cell r="K1033" t="str">
            <v>нд</v>
          </cell>
          <cell r="L1033" t="str">
            <v>нд</v>
          </cell>
          <cell r="M1033" t="str">
            <v>нд</v>
          </cell>
          <cell r="N1033" t="str">
            <v>нд</v>
          </cell>
          <cell r="O1033">
            <v>0.36169844000000001</v>
          </cell>
          <cell r="P1033">
            <v>4.1225800000000001</v>
          </cell>
          <cell r="Q1033">
            <v>4.7462600000000004</v>
          </cell>
          <cell r="R1033">
            <v>4.1225800000000001</v>
          </cell>
          <cell r="S1033">
            <v>4.7800099999999999</v>
          </cell>
          <cell r="T1033">
            <v>0.93165355999999999</v>
          </cell>
          <cell r="U1033">
            <v>0.42463020000000001</v>
          </cell>
          <cell r="V1033">
            <v>0</v>
          </cell>
          <cell r="W1033">
            <v>0</v>
          </cell>
          <cell r="X1033">
            <v>6.2931760000000003E-2</v>
          </cell>
          <cell r="Y1033">
            <v>0</v>
          </cell>
          <cell r="Z1033">
            <v>0</v>
          </cell>
          <cell r="AA1033">
            <v>0</v>
          </cell>
          <cell r="AB1033">
            <v>0</v>
          </cell>
          <cell r="AC1033">
            <v>0</v>
          </cell>
          <cell r="AD1033">
            <v>6.2931760000000003E-2</v>
          </cell>
          <cell r="AE1033">
            <v>0</v>
          </cell>
          <cell r="AF1033">
            <v>0</v>
          </cell>
          <cell r="AG1033">
            <v>6.2931760000000003E-2</v>
          </cell>
          <cell r="AH1033">
            <v>0</v>
          </cell>
          <cell r="AI1033">
            <v>0</v>
          </cell>
          <cell r="AJ1033">
            <v>0</v>
          </cell>
          <cell r="AK1033">
            <v>0</v>
          </cell>
          <cell r="AL1033">
            <v>0</v>
          </cell>
          <cell r="AM1033">
            <v>0</v>
          </cell>
          <cell r="AN1033">
            <v>0</v>
          </cell>
        </row>
        <row r="1034">
          <cell r="C1034" t="str">
            <v>I_332(4)_БЭ</v>
          </cell>
          <cell r="D1034" t="str">
            <v>С</v>
          </cell>
          <cell r="E1034">
            <v>2020</v>
          </cell>
          <cell r="F1034">
            <v>2022</v>
          </cell>
          <cell r="G1034">
            <v>2021</v>
          </cell>
          <cell r="H1034">
            <v>1.0087200000000001</v>
          </cell>
          <cell r="I1034">
            <v>5.2185600000000001</v>
          </cell>
          <cell r="J1034">
            <v>43497</v>
          </cell>
          <cell r="K1034">
            <v>1.0087200000000001</v>
          </cell>
          <cell r="L1034">
            <v>5.2185600000000001</v>
          </cell>
          <cell r="M1034">
            <v>43497</v>
          </cell>
          <cell r="N1034" t="str">
            <v>нд</v>
          </cell>
          <cell r="O1034">
            <v>9.9322400000000002E-3</v>
          </cell>
          <cell r="P1034">
            <v>4.1501200000000003</v>
          </cell>
          <cell r="Q1034">
            <v>5.1356200000000003</v>
          </cell>
          <cell r="R1034">
            <v>4.1501200000000003</v>
          </cell>
          <cell r="S1034">
            <v>5.3344199999999997</v>
          </cell>
          <cell r="T1034">
            <v>4.8719999999999999</v>
          </cell>
          <cell r="U1034">
            <v>2.3364720000000001</v>
          </cell>
          <cell r="V1034">
            <v>4.8719999999999999</v>
          </cell>
          <cell r="W1034">
            <v>4.8719999999999999</v>
          </cell>
          <cell r="X1034">
            <v>2.3265397600000002</v>
          </cell>
          <cell r="Y1034">
            <v>0</v>
          </cell>
          <cell r="Z1034">
            <v>0</v>
          </cell>
          <cell r="AA1034">
            <v>0</v>
          </cell>
          <cell r="AB1034">
            <v>0</v>
          </cell>
          <cell r="AC1034">
            <v>0</v>
          </cell>
          <cell r="AD1034">
            <v>2.3265397600000002</v>
          </cell>
          <cell r="AE1034">
            <v>0</v>
          </cell>
          <cell r="AF1034">
            <v>0</v>
          </cell>
          <cell r="AG1034">
            <v>2.2706200600000002</v>
          </cell>
          <cell r="AH1034">
            <v>5.5919700000000003E-2</v>
          </cell>
          <cell r="AI1034">
            <v>4.8719999999999999</v>
          </cell>
          <cell r="AJ1034">
            <v>0</v>
          </cell>
          <cell r="AK1034">
            <v>0</v>
          </cell>
          <cell r="AL1034">
            <v>4.8719999999999999</v>
          </cell>
          <cell r="AM1034">
            <v>0</v>
          </cell>
          <cell r="AN1034">
            <v>0</v>
          </cell>
        </row>
        <row r="1035">
          <cell r="C1035" t="str">
            <v>I_329(2)_БЭ</v>
          </cell>
          <cell r="D1035" t="str">
            <v>С</v>
          </cell>
          <cell r="E1035">
            <v>2020</v>
          </cell>
          <cell r="F1035">
            <v>2022</v>
          </cell>
          <cell r="G1035">
            <v>2021</v>
          </cell>
          <cell r="H1035">
            <v>1.1208</v>
          </cell>
          <cell r="I1035">
            <v>5.7911999999999999</v>
          </cell>
          <cell r="J1035">
            <v>43497</v>
          </cell>
          <cell r="K1035">
            <v>1.1208</v>
          </cell>
          <cell r="L1035">
            <v>5.7911999999999999</v>
          </cell>
          <cell r="M1035">
            <v>43497</v>
          </cell>
          <cell r="N1035" t="str">
            <v>нд</v>
          </cell>
          <cell r="O1035">
            <v>5.3732240000000001E-2</v>
          </cell>
          <cell r="P1035">
            <v>4.1543900000000002</v>
          </cell>
          <cell r="Q1035">
            <v>5.1409000000000002</v>
          </cell>
          <cell r="R1035">
            <v>4.1543900000000002</v>
          </cell>
          <cell r="S1035">
            <v>5.3399099999999997</v>
          </cell>
          <cell r="T1035">
            <v>4.8719999999999999</v>
          </cell>
          <cell r="U1035">
            <v>2.3364720000000001</v>
          </cell>
          <cell r="V1035">
            <v>4.8719999999999999</v>
          </cell>
          <cell r="W1035">
            <v>4.8719999999999999</v>
          </cell>
          <cell r="X1035">
            <v>2.2827397600000001</v>
          </cell>
          <cell r="Y1035">
            <v>0</v>
          </cell>
          <cell r="Z1035">
            <v>0</v>
          </cell>
          <cell r="AA1035">
            <v>0</v>
          </cell>
          <cell r="AB1035">
            <v>0</v>
          </cell>
          <cell r="AC1035">
            <v>0</v>
          </cell>
          <cell r="AD1035">
            <v>2.2827397600000001</v>
          </cell>
          <cell r="AE1035">
            <v>0</v>
          </cell>
          <cell r="AF1035">
            <v>0</v>
          </cell>
          <cell r="AG1035">
            <v>2.2191831799999999</v>
          </cell>
          <cell r="AH1035">
            <v>6.3556580000000001E-2</v>
          </cell>
          <cell r="AI1035">
            <v>4.8719999999999999</v>
          </cell>
          <cell r="AJ1035">
            <v>0</v>
          </cell>
          <cell r="AK1035">
            <v>0</v>
          </cell>
          <cell r="AL1035">
            <v>4.8719999999999999</v>
          </cell>
          <cell r="AM1035">
            <v>0</v>
          </cell>
          <cell r="AN1035">
            <v>0</v>
          </cell>
        </row>
        <row r="1036">
          <cell r="C1036" t="str">
            <v>K_14_ХЭ_2</v>
          </cell>
          <cell r="D1036" t="str">
            <v>Н</v>
          </cell>
          <cell r="E1036">
            <v>2022</v>
          </cell>
          <cell r="F1036">
            <v>2022</v>
          </cell>
          <cell r="G1036">
            <v>2022</v>
          </cell>
          <cell r="H1036" t="str">
            <v>нд</v>
          </cell>
          <cell r="I1036" t="str">
            <v>нд</v>
          </cell>
          <cell r="J1036" t="str">
            <v>нд</v>
          </cell>
          <cell r="K1036" t="str">
            <v>нд</v>
          </cell>
          <cell r="L1036" t="str">
            <v>нд</v>
          </cell>
          <cell r="M1036" t="str">
            <v>нд</v>
          </cell>
          <cell r="N1036" t="str">
            <v>нд</v>
          </cell>
          <cell r="O1036">
            <v>0</v>
          </cell>
          <cell r="P1036">
            <v>4.1601600000000003</v>
          </cell>
          <cell r="Q1036">
            <v>5.1480499999999996</v>
          </cell>
          <cell r="R1036">
            <v>4.1601600000000003</v>
          </cell>
          <cell r="S1036">
            <v>5.3473300000000004</v>
          </cell>
          <cell r="T1036">
            <v>4.7050548000000001</v>
          </cell>
          <cell r="U1036">
            <v>4.7050548000000001</v>
          </cell>
          <cell r="V1036">
            <v>4.7050548000000001</v>
          </cell>
          <cell r="W1036">
            <v>4.7050548000000001</v>
          </cell>
          <cell r="X1036">
            <v>4.7050548000000001</v>
          </cell>
          <cell r="Y1036">
            <v>0</v>
          </cell>
          <cell r="Z1036">
            <v>0</v>
          </cell>
          <cell r="AA1036">
            <v>0</v>
          </cell>
          <cell r="AB1036">
            <v>0</v>
          </cell>
          <cell r="AC1036">
            <v>0</v>
          </cell>
          <cell r="AD1036">
            <v>0</v>
          </cell>
          <cell r="AE1036">
            <v>0</v>
          </cell>
          <cell r="AF1036">
            <v>0</v>
          </cell>
          <cell r="AG1036">
            <v>0</v>
          </cell>
          <cell r="AH1036">
            <v>0</v>
          </cell>
          <cell r="AI1036">
            <v>4.7050548000000001</v>
          </cell>
          <cell r="AJ1036">
            <v>0</v>
          </cell>
          <cell r="AK1036">
            <v>0</v>
          </cell>
          <cell r="AL1036">
            <v>4.7050548000000001</v>
          </cell>
          <cell r="AM1036">
            <v>0</v>
          </cell>
          <cell r="AN1036">
            <v>4.7050548000000001</v>
          </cell>
        </row>
        <row r="1037">
          <cell r="C1037" t="str">
            <v>K_3126.20_БЭ</v>
          </cell>
          <cell r="D1037" t="str">
            <v>З</v>
          </cell>
          <cell r="E1037">
            <v>2020</v>
          </cell>
          <cell r="F1037">
            <v>2020</v>
          </cell>
          <cell r="G1037">
            <v>2021</v>
          </cell>
          <cell r="H1037" t="str">
            <v>нд</v>
          </cell>
          <cell r="I1037" t="str">
            <v>нд</v>
          </cell>
          <cell r="J1037" t="str">
            <v>нд</v>
          </cell>
          <cell r="K1037">
            <v>0.74566299999999996</v>
          </cell>
          <cell r="L1037">
            <v>4.3726560000000001</v>
          </cell>
          <cell r="M1037">
            <v>44075</v>
          </cell>
          <cell r="N1037">
            <v>3.589404</v>
          </cell>
          <cell r="O1037">
            <v>0.43504010000000004</v>
          </cell>
          <cell r="P1037">
            <v>4.16995</v>
          </cell>
          <cell r="Q1037">
            <v>4.8007799999999996</v>
          </cell>
          <cell r="R1037">
            <v>4.16995</v>
          </cell>
          <cell r="S1037">
            <v>4.8349200000000003</v>
          </cell>
          <cell r="T1037">
            <v>3.589404</v>
          </cell>
          <cell r="U1037">
            <v>4.02000403</v>
          </cell>
          <cell r="V1037">
            <v>0</v>
          </cell>
          <cell r="W1037">
            <v>0</v>
          </cell>
          <cell r="X1037">
            <v>3.5849639299999998</v>
          </cell>
          <cell r="Y1037">
            <v>0</v>
          </cell>
          <cell r="Z1037">
            <v>0</v>
          </cell>
          <cell r="AA1037">
            <v>0</v>
          </cell>
          <cell r="AB1037">
            <v>0</v>
          </cell>
          <cell r="AC1037">
            <v>0</v>
          </cell>
          <cell r="AD1037">
            <v>3.5849639299999998</v>
          </cell>
          <cell r="AE1037">
            <v>0</v>
          </cell>
          <cell r="AF1037">
            <v>0</v>
          </cell>
          <cell r="AG1037">
            <v>0</v>
          </cell>
          <cell r="AH1037">
            <v>3.5849639299999998</v>
          </cell>
          <cell r="AI1037">
            <v>0</v>
          </cell>
          <cell r="AJ1037">
            <v>0</v>
          </cell>
          <cell r="AK1037">
            <v>0</v>
          </cell>
          <cell r="AL1037">
            <v>0</v>
          </cell>
          <cell r="AM1037">
            <v>0</v>
          </cell>
          <cell r="AN1037">
            <v>0</v>
          </cell>
        </row>
        <row r="1038">
          <cell r="C1038" t="str">
            <v>Г</v>
          </cell>
          <cell r="D1038" t="str">
            <v>нд</v>
          </cell>
          <cell r="E1038" t="str">
            <v>нд</v>
          </cell>
          <cell r="F1038" t="str">
            <v>нд</v>
          </cell>
          <cell r="G1038" t="str">
            <v>нд</v>
          </cell>
          <cell r="H1038">
            <v>9.8244015200000003</v>
          </cell>
          <cell r="I1038">
            <v>55.125980730000002</v>
          </cell>
          <cell r="J1038" t="str">
            <v>нд</v>
          </cell>
          <cell r="K1038">
            <v>10.226395821994302</v>
          </cell>
          <cell r="L1038">
            <v>57.947980730000005</v>
          </cell>
          <cell r="M1038" t="str">
            <v>нд</v>
          </cell>
          <cell r="N1038" t="str">
            <v>нд</v>
          </cell>
          <cell r="O1038">
            <v>17.572084309999997</v>
          </cell>
          <cell r="P1038">
            <v>74.134929999999954</v>
          </cell>
          <cell r="Q1038">
            <v>89.147379999999998</v>
          </cell>
          <cell r="R1038">
            <v>72.814269999999965</v>
          </cell>
          <cell r="S1038">
            <v>92.633029999999977</v>
          </cell>
          <cell r="T1038">
            <v>74.874502070000005</v>
          </cell>
          <cell r="U1038">
            <v>74.874864470000006</v>
          </cell>
          <cell r="V1038">
            <v>56.619501799999995</v>
          </cell>
          <cell r="W1038">
            <v>56.619501799999995</v>
          </cell>
          <cell r="X1038">
            <v>57.302780160000005</v>
          </cell>
          <cell r="Y1038">
            <v>0</v>
          </cell>
          <cell r="Z1038">
            <v>0</v>
          </cell>
          <cell r="AA1038">
            <v>0</v>
          </cell>
          <cell r="AB1038">
            <v>0</v>
          </cell>
          <cell r="AC1038">
            <v>0</v>
          </cell>
          <cell r="AD1038">
            <v>18.05394768</v>
          </cell>
          <cell r="AE1038">
            <v>0</v>
          </cell>
          <cell r="AF1038">
            <v>0</v>
          </cell>
          <cell r="AG1038">
            <v>18.05394768</v>
          </cell>
          <cell r="AH1038">
            <v>0</v>
          </cell>
          <cell r="AI1038">
            <v>25.418461430000001</v>
          </cell>
          <cell r="AJ1038">
            <v>0</v>
          </cell>
          <cell r="AK1038">
            <v>0</v>
          </cell>
          <cell r="AL1038">
            <v>22.165156969999998</v>
          </cell>
          <cell r="AM1038">
            <v>3.2533044599999998</v>
          </cell>
          <cell r="AN1038">
            <v>12.862413360000001</v>
          </cell>
        </row>
        <row r="1039">
          <cell r="C1039" t="str">
            <v>I_1340.4_ОЭ</v>
          </cell>
          <cell r="D1039" t="str">
            <v>Н</v>
          </cell>
          <cell r="E1039">
            <v>2021</v>
          </cell>
          <cell r="F1039">
            <v>2023</v>
          </cell>
          <cell r="G1039">
            <v>2023</v>
          </cell>
          <cell r="H1039" t="str">
            <v>нд</v>
          </cell>
          <cell r="I1039" t="str">
            <v>нд</v>
          </cell>
          <cell r="J1039" t="str">
            <v>нд</v>
          </cell>
          <cell r="K1039" t="str">
            <v>нд</v>
          </cell>
          <cell r="L1039" t="str">
            <v>нд</v>
          </cell>
          <cell r="M1039" t="str">
            <v>нд</v>
          </cell>
          <cell r="N1039" t="str">
            <v>нд</v>
          </cell>
          <cell r="O1039">
            <v>0</v>
          </cell>
          <cell r="P1039">
            <v>4.1841799999999996</v>
          </cell>
          <cell r="Q1039">
            <v>5.2247199999999996</v>
          </cell>
          <cell r="R1039">
            <v>4.1841799999999996</v>
          </cell>
          <cell r="S1039">
            <v>5.6235400000000002</v>
          </cell>
          <cell r="T1039">
            <v>3.9170440700000002</v>
          </cell>
          <cell r="U1039">
            <v>5.4823788000000002</v>
          </cell>
          <cell r="V1039">
            <v>3.9170440700000002</v>
          </cell>
          <cell r="W1039">
            <v>3.9170440700000002</v>
          </cell>
          <cell r="X1039">
            <v>5.4823788000000002</v>
          </cell>
          <cell r="Y1039">
            <v>0.17462406</v>
          </cell>
          <cell r="Z1039">
            <v>0</v>
          </cell>
          <cell r="AA1039">
            <v>0</v>
          </cell>
          <cell r="AB1039">
            <v>0.17462406</v>
          </cell>
          <cell r="AC1039">
            <v>0</v>
          </cell>
          <cell r="AD1039">
            <v>0</v>
          </cell>
          <cell r="AE1039">
            <v>0</v>
          </cell>
          <cell r="AF1039">
            <v>0</v>
          </cell>
          <cell r="AG1039">
            <v>0</v>
          </cell>
          <cell r="AH1039">
            <v>0</v>
          </cell>
          <cell r="AI1039">
            <v>2.26291441</v>
          </cell>
          <cell r="AJ1039">
            <v>0</v>
          </cell>
          <cell r="AK1039">
            <v>0</v>
          </cell>
          <cell r="AL1039">
            <v>2.26291441</v>
          </cell>
          <cell r="AM1039">
            <v>0</v>
          </cell>
          <cell r="AN1039">
            <v>0.216</v>
          </cell>
        </row>
        <row r="1040">
          <cell r="C1040" t="str">
            <v>I_19г1_АЭ</v>
          </cell>
          <cell r="D1040" t="str">
            <v>З</v>
          </cell>
          <cell r="E1040">
            <v>2020</v>
          </cell>
          <cell r="F1040">
            <v>2021</v>
          </cell>
          <cell r="G1040">
            <v>2021</v>
          </cell>
          <cell r="H1040" t="str">
            <v>нд</v>
          </cell>
          <cell r="I1040" t="str">
            <v>нд</v>
          </cell>
          <cell r="J1040" t="str">
            <v>нд</v>
          </cell>
          <cell r="K1040" t="str">
            <v>нд</v>
          </cell>
          <cell r="L1040" t="str">
            <v>нд</v>
          </cell>
          <cell r="M1040" t="str">
            <v>нд</v>
          </cell>
          <cell r="N1040" t="str">
            <v>нд</v>
          </cell>
          <cell r="O1040">
            <v>0.21067814999999998</v>
          </cell>
          <cell r="P1040">
            <v>4.2177600000000002</v>
          </cell>
          <cell r="Q1040">
            <v>4.9730800000000004</v>
          </cell>
          <cell r="R1040">
            <v>4.2177600000000002</v>
          </cell>
          <cell r="S1040">
            <v>5.1485399999999997</v>
          </cell>
          <cell r="T1040">
            <v>4.1871864399999996</v>
          </cell>
          <cell r="U1040">
            <v>3.35410538</v>
          </cell>
          <cell r="V1040">
            <v>3.9429338999999994</v>
          </cell>
          <cell r="W1040">
            <v>3.9429338999999994</v>
          </cell>
          <cell r="X1040">
            <v>3.1434272299999999</v>
          </cell>
          <cell r="Y1040">
            <v>3.9429338999999999</v>
          </cell>
          <cell r="Z1040">
            <v>0</v>
          </cell>
          <cell r="AA1040">
            <v>0</v>
          </cell>
          <cell r="AB1040">
            <v>3.9429338999999999</v>
          </cell>
          <cell r="AC1040">
            <v>0</v>
          </cell>
          <cell r="AD1040">
            <v>3.1434272299999999</v>
          </cell>
          <cell r="AE1040">
            <v>0</v>
          </cell>
          <cell r="AF1040">
            <v>0</v>
          </cell>
          <cell r="AG1040">
            <v>3.1434272299999999</v>
          </cell>
          <cell r="AH1040">
            <v>0</v>
          </cell>
          <cell r="AI1040">
            <v>0</v>
          </cell>
          <cell r="AJ1040">
            <v>0</v>
          </cell>
          <cell r="AK1040">
            <v>0</v>
          </cell>
          <cell r="AL1040">
            <v>0</v>
          </cell>
          <cell r="AM1040">
            <v>0</v>
          </cell>
          <cell r="AN1040">
            <v>0</v>
          </cell>
        </row>
        <row r="1041">
          <cell r="C1041" t="str">
            <v>I_19г2_АЭ</v>
          </cell>
          <cell r="D1041" t="str">
            <v>З</v>
          </cell>
          <cell r="E1041">
            <v>2020</v>
          </cell>
          <cell r="F1041">
            <v>2021</v>
          </cell>
          <cell r="G1041">
            <v>2021</v>
          </cell>
          <cell r="H1041" t="str">
            <v>нд</v>
          </cell>
          <cell r="I1041" t="str">
            <v>нд</v>
          </cell>
          <cell r="J1041" t="str">
            <v>нд</v>
          </cell>
          <cell r="K1041" t="str">
            <v>нд</v>
          </cell>
          <cell r="L1041" t="str">
            <v>нд</v>
          </cell>
          <cell r="M1041" t="str">
            <v>нд</v>
          </cell>
          <cell r="N1041" t="str">
            <v>нд</v>
          </cell>
          <cell r="O1041">
            <v>0.54353676000000006</v>
          </cell>
          <cell r="P1041">
            <v>4.2177600000000002</v>
          </cell>
          <cell r="Q1041">
            <v>4.9730800000000004</v>
          </cell>
          <cell r="R1041">
            <v>4.2177600000000002</v>
          </cell>
          <cell r="S1041">
            <v>5.1268500000000001</v>
          </cell>
          <cell r="T1041">
            <v>4.1871864399999996</v>
          </cell>
          <cell r="U1041">
            <v>3.8397405239999998</v>
          </cell>
          <cell r="V1041">
            <v>3.9429338999999994</v>
          </cell>
          <cell r="W1041">
            <v>3.9429338999999994</v>
          </cell>
          <cell r="X1041">
            <v>3.29620376</v>
          </cell>
          <cell r="Y1041">
            <v>3.9429338999999999</v>
          </cell>
          <cell r="Z1041">
            <v>0</v>
          </cell>
          <cell r="AA1041">
            <v>0</v>
          </cell>
          <cell r="AB1041">
            <v>3.9429338999999999</v>
          </cell>
          <cell r="AC1041">
            <v>0</v>
          </cell>
          <cell r="AD1041">
            <v>3.29620376</v>
          </cell>
          <cell r="AE1041">
            <v>0</v>
          </cell>
          <cell r="AF1041">
            <v>0</v>
          </cell>
          <cell r="AG1041">
            <v>3.29620376</v>
          </cell>
          <cell r="AH1041">
            <v>0</v>
          </cell>
          <cell r="AI1041">
            <v>0</v>
          </cell>
          <cell r="AJ1041">
            <v>0</v>
          </cell>
          <cell r="AK1041">
            <v>0</v>
          </cell>
          <cell r="AL1041">
            <v>0</v>
          </cell>
          <cell r="AM1041">
            <v>0</v>
          </cell>
          <cell r="AN1041">
            <v>0</v>
          </cell>
        </row>
        <row r="1042">
          <cell r="C1042" t="str">
            <v>J_15_КЭ_(к)</v>
          </cell>
          <cell r="D1042" t="str">
            <v>З</v>
          </cell>
          <cell r="E1042">
            <v>2019</v>
          </cell>
          <cell r="F1042">
            <v>2020</v>
          </cell>
          <cell r="G1042">
            <v>2021</v>
          </cell>
          <cell r="H1042" t="str">
            <v>нд</v>
          </cell>
          <cell r="I1042" t="str">
            <v>нд</v>
          </cell>
          <cell r="J1042" t="str">
            <v>нд</v>
          </cell>
          <cell r="K1042" t="str">
            <v>нд</v>
          </cell>
          <cell r="L1042" t="str">
            <v>нд</v>
          </cell>
          <cell r="M1042" t="str">
            <v>нд</v>
          </cell>
          <cell r="N1042" t="str">
            <v>нд</v>
          </cell>
          <cell r="O1042">
            <v>0.26572045999999999</v>
          </cell>
          <cell r="P1042">
            <v>4.2389299999999999</v>
          </cell>
          <cell r="Q1042">
            <v>4.83995</v>
          </cell>
          <cell r="R1042">
            <v>4.2389299999999999</v>
          </cell>
          <cell r="S1042">
            <v>4.9149000000000003</v>
          </cell>
          <cell r="T1042">
            <v>2.3885831</v>
          </cell>
          <cell r="U1042">
            <v>0.33089486000000001</v>
          </cell>
          <cell r="V1042">
            <v>0</v>
          </cell>
          <cell r="W1042">
            <v>0</v>
          </cell>
          <cell r="X1042">
            <v>6.5174399999999993E-2</v>
          </cell>
          <cell r="Y1042">
            <v>0</v>
          </cell>
          <cell r="Z1042">
            <v>0</v>
          </cell>
          <cell r="AA1042">
            <v>0</v>
          </cell>
          <cell r="AB1042">
            <v>0</v>
          </cell>
          <cell r="AC1042">
            <v>0</v>
          </cell>
          <cell r="AD1042">
            <v>6.5174399999999993E-2</v>
          </cell>
          <cell r="AE1042">
            <v>0</v>
          </cell>
          <cell r="AF1042">
            <v>0</v>
          </cell>
          <cell r="AG1042">
            <v>6.5174399999999993E-2</v>
          </cell>
          <cell r="AH1042">
            <v>0</v>
          </cell>
          <cell r="AI1042">
            <v>0</v>
          </cell>
          <cell r="AJ1042">
            <v>0</v>
          </cell>
          <cell r="AK1042">
            <v>0</v>
          </cell>
          <cell r="AL1042">
            <v>0</v>
          </cell>
          <cell r="AM1042">
            <v>0</v>
          </cell>
          <cell r="AN1042">
            <v>0</v>
          </cell>
        </row>
        <row r="1043">
          <cell r="C1043" t="str">
            <v>I_23.3_ГАЭС</v>
          </cell>
          <cell r="D1043" t="str">
            <v>Н</v>
          </cell>
          <cell r="E1043">
            <v>2021</v>
          </cell>
          <cell r="F1043">
            <v>2025</v>
          </cell>
          <cell r="G1043">
            <v>2026</v>
          </cell>
          <cell r="H1043" t="str">
            <v>нд</v>
          </cell>
          <cell r="I1043" t="str">
            <v>нд</v>
          </cell>
          <cell r="J1043" t="str">
            <v>нд</v>
          </cell>
          <cell r="K1043" t="str">
            <v>нд</v>
          </cell>
          <cell r="L1043" t="str">
            <v>нд</v>
          </cell>
          <cell r="M1043" t="str">
            <v>нд</v>
          </cell>
          <cell r="N1043" t="str">
            <v>нд</v>
          </cell>
          <cell r="O1043">
            <v>0</v>
          </cell>
          <cell r="P1043">
            <v>8.3497000000000003</v>
          </cell>
          <cell r="Q1043">
            <v>11.65118</v>
          </cell>
          <cell r="R1043">
            <v>4.2940199999999997</v>
          </cell>
          <cell r="S1043">
            <v>6.3377299999999996</v>
          </cell>
          <cell r="T1043">
            <v>4.86946352</v>
          </cell>
          <cell r="U1043">
            <v>4.86946352</v>
          </cell>
          <cell r="V1043">
            <v>4.86946352</v>
          </cell>
          <cell r="W1043">
            <v>4.86946352</v>
          </cell>
          <cell r="X1043">
            <v>4.86946352</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row>
        <row r="1044">
          <cell r="C1044" t="str">
            <v>H_61в3_АЭ</v>
          </cell>
          <cell r="D1044" t="str">
            <v>И</v>
          </cell>
          <cell r="E1044">
            <v>2017</v>
          </cell>
          <cell r="F1044">
            <v>2028</v>
          </cell>
          <cell r="G1044" t="str">
            <v>нд</v>
          </cell>
          <cell r="H1044">
            <v>0.96</v>
          </cell>
          <cell r="I1044">
            <v>4.9329999999999998</v>
          </cell>
          <cell r="J1044" t="str">
            <v>апрель 2018</v>
          </cell>
          <cell r="K1044">
            <v>0.96</v>
          </cell>
          <cell r="L1044">
            <v>4.9329999999999998</v>
          </cell>
          <cell r="M1044" t="str">
            <v>апрель 2018</v>
          </cell>
          <cell r="N1044" t="str">
            <v>нд</v>
          </cell>
          <cell r="O1044">
            <v>3.4999999999999809E-2</v>
          </cell>
          <cell r="P1044">
            <v>4.2988200000000001</v>
          </cell>
          <cell r="Q1044">
            <v>5.1984199999999996</v>
          </cell>
          <cell r="R1044">
            <v>4.2988200000000001</v>
          </cell>
          <cell r="S1044">
            <v>7.0919999999999996</v>
          </cell>
          <cell r="T1044">
            <v>4.9983050799999997</v>
          </cell>
          <cell r="U1044">
            <v>3.5000000000000003E-2</v>
          </cell>
          <cell r="V1044">
            <v>4.9633050799999996</v>
          </cell>
          <cell r="W1044">
            <v>4.9633050799999996</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row>
        <row r="1045">
          <cell r="C1045" t="str">
            <v>F_28_БЭ</v>
          </cell>
          <cell r="D1045" t="str">
            <v>З</v>
          </cell>
          <cell r="E1045">
            <v>2014</v>
          </cell>
          <cell r="F1045">
            <v>2021</v>
          </cell>
          <cell r="G1045">
            <v>2021</v>
          </cell>
          <cell r="H1045">
            <v>3.2650000000000001</v>
          </cell>
          <cell r="I1045">
            <v>24.704999999999998</v>
          </cell>
          <cell r="J1045">
            <v>41913</v>
          </cell>
          <cell r="K1045">
            <v>3.2650000000000001</v>
          </cell>
          <cell r="L1045">
            <v>24.704999999999998</v>
          </cell>
          <cell r="M1045">
            <v>41913</v>
          </cell>
          <cell r="N1045" t="str">
            <v>нд</v>
          </cell>
          <cell r="O1045">
            <v>4.2659960999999997</v>
          </cell>
          <cell r="P1045">
            <v>4.3716200000000001</v>
          </cell>
          <cell r="Q1045">
            <v>4.83887</v>
          </cell>
          <cell r="R1045">
            <v>4.3716200000000001</v>
          </cell>
          <cell r="S1045">
            <v>4.8599600000000001</v>
          </cell>
          <cell r="T1045">
            <v>4.1449999999999996</v>
          </cell>
          <cell r="U1045">
            <v>4.3571999999999997</v>
          </cell>
          <cell r="V1045">
            <v>1.0269999999999999</v>
          </cell>
          <cell r="W1045">
            <v>1.0269999999999999</v>
          </cell>
          <cell r="X1045">
            <v>9.1203900000000004E-2</v>
          </cell>
          <cell r="Y1045">
            <v>1.0269999999999999</v>
          </cell>
          <cell r="Z1045">
            <v>0</v>
          </cell>
          <cell r="AA1045">
            <v>0</v>
          </cell>
          <cell r="AB1045">
            <v>1.0269999999999999</v>
          </cell>
          <cell r="AC1045">
            <v>0</v>
          </cell>
          <cell r="AD1045">
            <v>9.1203900000000004E-2</v>
          </cell>
          <cell r="AE1045">
            <v>0</v>
          </cell>
          <cell r="AF1045">
            <v>0</v>
          </cell>
          <cell r="AG1045">
            <v>0</v>
          </cell>
          <cell r="AH1045">
            <v>9.1203900000000004E-2</v>
          </cell>
          <cell r="AI1045">
            <v>0</v>
          </cell>
          <cell r="AJ1045">
            <v>0</v>
          </cell>
          <cell r="AK1045">
            <v>0</v>
          </cell>
          <cell r="AL1045">
            <v>0</v>
          </cell>
          <cell r="AM1045">
            <v>0</v>
          </cell>
          <cell r="AN1045">
            <v>0</v>
          </cell>
        </row>
        <row r="1046">
          <cell r="C1046" t="str">
            <v>G_23г_АЭ</v>
          </cell>
          <cell r="D1046" t="str">
            <v>И</v>
          </cell>
          <cell r="E1046">
            <v>2019</v>
          </cell>
          <cell r="F1046">
            <v>2025</v>
          </cell>
          <cell r="G1046">
            <v>2025</v>
          </cell>
          <cell r="H1046" t="str">
            <v>нд</v>
          </cell>
          <cell r="I1046" t="str">
            <v>нд</v>
          </cell>
          <cell r="J1046" t="str">
            <v>нд</v>
          </cell>
          <cell r="K1046" t="str">
            <v>нд</v>
          </cell>
          <cell r="L1046" t="str">
            <v>нд</v>
          </cell>
          <cell r="M1046" t="str">
            <v>нд</v>
          </cell>
          <cell r="N1046" t="str">
            <v>нд</v>
          </cell>
          <cell r="O1046">
            <v>1.5110000000000001</v>
          </cell>
          <cell r="P1046">
            <v>4.3753200000000003</v>
          </cell>
          <cell r="Q1046">
            <v>5.41988</v>
          </cell>
          <cell r="R1046">
            <v>4.3753200000000003</v>
          </cell>
          <cell r="S1046">
            <v>5.1616900000000001</v>
          </cell>
          <cell r="T1046">
            <v>2.0989830500000002</v>
          </cell>
          <cell r="U1046">
            <v>2.0691830499999999</v>
          </cell>
          <cell r="V1046">
            <v>0.58798304999999995</v>
          </cell>
          <cell r="W1046">
            <v>0.58798304999999995</v>
          </cell>
          <cell r="X1046">
            <v>0.55818305000000001</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row>
        <row r="1047">
          <cell r="C1047" t="str">
            <v>J_442(1.6)_БЭ</v>
          </cell>
          <cell r="D1047" t="str">
            <v>Н</v>
          </cell>
          <cell r="E1047">
            <v>2021</v>
          </cell>
          <cell r="F1047">
            <v>2022</v>
          </cell>
          <cell r="G1047">
            <v>2022</v>
          </cell>
          <cell r="H1047" t="str">
            <v>нд</v>
          </cell>
          <cell r="I1047" t="str">
            <v>нд</v>
          </cell>
          <cell r="J1047" t="str">
            <v>нд</v>
          </cell>
          <cell r="K1047" t="str">
            <v>нд</v>
          </cell>
          <cell r="L1047" t="str">
            <v>нд</v>
          </cell>
          <cell r="M1047" t="str">
            <v>нд</v>
          </cell>
          <cell r="N1047" t="str">
            <v>нд</v>
          </cell>
          <cell r="O1047">
            <v>0</v>
          </cell>
          <cell r="P1047">
            <v>4.3955299999999999</v>
          </cell>
          <cell r="Q1047">
            <v>5.4283200000000003</v>
          </cell>
          <cell r="R1047">
            <v>4.3955299999999999</v>
          </cell>
          <cell r="S1047">
            <v>5.6347899999999997</v>
          </cell>
          <cell r="T1047">
            <v>3.8159999999999998</v>
          </cell>
          <cell r="U1047">
            <v>3.8159999999999998</v>
          </cell>
          <cell r="V1047">
            <v>3.8159999999999998</v>
          </cell>
          <cell r="W1047">
            <v>3.8159999999999998</v>
          </cell>
          <cell r="X1047">
            <v>3.8159999999999998</v>
          </cell>
          <cell r="Y1047">
            <v>0.216</v>
          </cell>
          <cell r="Z1047">
            <v>0</v>
          </cell>
          <cell r="AA1047">
            <v>0</v>
          </cell>
          <cell r="AB1047">
            <v>0.216</v>
          </cell>
          <cell r="AC1047">
            <v>0</v>
          </cell>
          <cell r="AD1047">
            <v>0.216</v>
          </cell>
          <cell r="AE1047">
            <v>0</v>
          </cell>
          <cell r="AF1047">
            <v>0</v>
          </cell>
          <cell r="AG1047">
            <v>0.216</v>
          </cell>
          <cell r="AH1047">
            <v>0</v>
          </cell>
          <cell r="AI1047">
            <v>3.6</v>
          </cell>
          <cell r="AJ1047">
            <v>0</v>
          </cell>
          <cell r="AK1047">
            <v>0</v>
          </cell>
          <cell r="AL1047">
            <v>3.6</v>
          </cell>
          <cell r="AM1047">
            <v>0</v>
          </cell>
          <cell r="AN1047">
            <v>3.6</v>
          </cell>
        </row>
        <row r="1048">
          <cell r="C1048" t="str">
            <v>J_442(1.7)_БЭ</v>
          </cell>
          <cell r="D1048" t="str">
            <v>Н</v>
          </cell>
          <cell r="E1048">
            <v>2022</v>
          </cell>
          <cell r="F1048">
            <v>2023</v>
          </cell>
          <cell r="G1048">
            <v>2023</v>
          </cell>
          <cell r="H1048" t="str">
            <v>нд</v>
          </cell>
          <cell r="I1048" t="str">
            <v>нд</v>
          </cell>
          <cell r="J1048" t="str">
            <v>нд</v>
          </cell>
          <cell r="K1048" t="str">
            <v>нд</v>
          </cell>
          <cell r="L1048" t="str">
            <v>нд</v>
          </cell>
          <cell r="M1048" t="str">
            <v>нд</v>
          </cell>
          <cell r="N1048" t="str">
            <v>нд</v>
          </cell>
          <cell r="O1048">
            <v>0</v>
          </cell>
          <cell r="P1048">
            <v>4.3955299999999999</v>
          </cell>
          <cell r="Q1048">
            <v>5.63178</v>
          </cell>
          <cell r="R1048">
            <v>4.3955299999999999</v>
          </cell>
          <cell r="S1048">
            <v>5.9029800000000003</v>
          </cell>
          <cell r="T1048">
            <v>3.8159999999999998</v>
          </cell>
          <cell r="U1048">
            <v>3.8159999999999998</v>
          </cell>
          <cell r="V1048">
            <v>3.8159999999999998</v>
          </cell>
          <cell r="W1048">
            <v>3.8159999999999998</v>
          </cell>
          <cell r="X1048">
            <v>3.8159999999999998</v>
          </cell>
          <cell r="Y1048">
            <v>0</v>
          </cell>
          <cell r="Z1048">
            <v>0</v>
          </cell>
          <cell r="AA1048">
            <v>0</v>
          </cell>
          <cell r="AB1048">
            <v>0</v>
          </cell>
          <cell r="AC1048">
            <v>0</v>
          </cell>
          <cell r="AD1048">
            <v>0</v>
          </cell>
          <cell r="AE1048">
            <v>0</v>
          </cell>
          <cell r="AF1048">
            <v>0</v>
          </cell>
          <cell r="AG1048">
            <v>0</v>
          </cell>
          <cell r="AH1048">
            <v>0</v>
          </cell>
          <cell r="AI1048">
            <v>0.216</v>
          </cell>
          <cell r="AJ1048">
            <v>0</v>
          </cell>
          <cell r="AK1048">
            <v>0</v>
          </cell>
          <cell r="AL1048">
            <v>0.216</v>
          </cell>
          <cell r="AM1048">
            <v>0</v>
          </cell>
          <cell r="AN1048">
            <v>0.216</v>
          </cell>
        </row>
        <row r="1049">
          <cell r="C1049" t="str">
            <v>K_61е1.1_АЭ</v>
          </cell>
          <cell r="D1049" t="str">
            <v>З</v>
          </cell>
          <cell r="E1049">
            <v>2020</v>
          </cell>
          <cell r="F1049">
            <v>2023</v>
          </cell>
          <cell r="G1049">
            <v>2021</v>
          </cell>
          <cell r="H1049" t="str">
            <v>нд</v>
          </cell>
          <cell r="I1049" t="str">
            <v>нд</v>
          </cell>
          <cell r="J1049" t="str">
            <v>нд</v>
          </cell>
          <cell r="K1049" t="str">
            <v>нд</v>
          </cell>
          <cell r="L1049" t="str">
            <v>нд</v>
          </cell>
          <cell r="M1049" t="str">
            <v>нд</v>
          </cell>
          <cell r="N1049" t="str">
            <v>нд</v>
          </cell>
          <cell r="O1049">
            <v>0.22934715999999999</v>
          </cell>
          <cell r="P1049">
            <v>4.4245200000000002</v>
          </cell>
          <cell r="Q1049">
            <v>5.1337999999999999</v>
          </cell>
          <cell r="R1049">
            <v>4.4245200000000002</v>
          </cell>
          <cell r="S1049">
            <v>5.3201400000000003</v>
          </cell>
          <cell r="T1049">
            <v>1.57099265</v>
          </cell>
          <cell r="U1049">
            <v>0.66988970999999997</v>
          </cell>
          <cell r="V1049">
            <v>9.2626979999999914E-2</v>
          </cell>
          <cell r="W1049">
            <v>9.2626979999999914E-2</v>
          </cell>
          <cell r="X1049">
            <v>0.44054254999999998</v>
          </cell>
          <cell r="Y1049">
            <v>2.5489060000000001E-2</v>
          </cell>
          <cell r="Z1049">
            <v>0</v>
          </cell>
          <cell r="AA1049">
            <v>0</v>
          </cell>
          <cell r="AB1049">
            <v>2.5489060000000001E-2</v>
          </cell>
          <cell r="AC1049">
            <v>0</v>
          </cell>
          <cell r="AD1049">
            <v>0.44054254999999998</v>
          </cell>
          <cell r="AE1049">
            <v>0</v>
          </cell>
          <cell r="AF1049">
            <v>0</v>
          </cell>
          <cell r="AG1049">
            <v>0.44054254999999998</v>
          </cell>
          <cell r="AH1049">
            <v>0</v>
          </cell>
          <cell r="AI1049">
            <v>2.3948089999999998E-2</v>
          </cell>
          <cell r="AJ1049">
            <v>0</v>
          </cell>
          <cell r="AK1049">
            <v>0</v>
          </cell>
          <cell r="AL1049">
            <v>2.3948089999999998E-2</v>
          </cell>
          <cell r="AM1049">
            <v>0</v>
          </cell>
          <cell r="AN1049">
            <v>0</v>
          </cell>
        </row>
        <row r="1050">
          <cell r="C1050" t="str">
            <v>J_442(1.10)_БЭ</v>
          </cell>
          <cell r="D1050" t="str">
            <v>Н</v>
          </cell>
          <cell r="E1050">
            <v>2023</v>
          </cell>
          <cell r="F1050">
            <v>2023</v>
          </cell>
          <cell r="G1050">
            <v>2023</v>
          </cell>
          <cell r="H1050" t="str">
            <v>нд</v>
          </cell>
          <cell r="I1050" t="str">
            <v>нд</v>
          </cell>
          <cell r="J1050" t="str">
            <v>нд</v>
          </cell>
          <cell r="K1050" t="str">
            <v>нд</v>
          </cell>
          <cell r="L1050" t="str">
            <v>нд</v>
          </cell>
          <cell r="M1050" t="str">
            <v>нд</v>
          </cell>
          <cell r="N1050" t="str">
            <v>нд</v>
          </cell>
          <cell r="O1050">
            <v>0</v>
          </cell>
          <cell r="P1050">
            <v>4.4316599999999999</v>
          </cell>
          <cell r="Q1050">
            <v>5.6897200000000003</v>
          </cell>
          <cell r="R1050">
            <v>4.4316599999999999</v>
          </cell>
          <cell r="S1050">
            <v>5.9668099999999997</v>
          </cell>
          <cell r="T1050">
            <v>1.3835999999999999</v>
          </cell>
          <cell r="U1050">
            <v>1.3835999999999999</v>
          </cell>
          <cell r="V1050">
            <v>1.3835999999999999</v>
          </cell>
          <cell r="W1050">
            <v>1.3835999999999999</v>
          </cell>
          <cell r="X1050">
            <v>1.3835999999999999</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row>
        <row r="1051">
          <cell r="C1051" t="str">
            <v>J_442(1.9)_БЭ</v>
          </cell>
          <cell r="D1051" t="str">
            <v>Н</v>
          </cell>
          <cell r="E1051">
            <v>2022</v>
          </cell>
          <cell r="F1051">
            <v>2022</v>
          </cell>
          <cell r="G1051">
            <v>2022</v>
          </cell>
          <cell r="H1051" t="str">
            <v>нд</v>
          </cell>
          <cell r="I1051" t="str">
            <v>нд</v>
          </cell>
          <cell r="J1051" t="str">
            <v>нд</v>
          </cell>
          <cell r="K1051" t="str">
            <v>нд</v>
          </cell>
          <cell r="L1051" t="str">
            <v>нд</v>
          </cell>
          <cell r="M1051" t="str">
            <v>нд</v>
          </cell>
          <cell r="N1051" t="str">
            <v>нд</v>
          </cell>
          <cell r="O1051">
            <v>0</v>
          </cell>
          <cell r="P1051">
            <v>4.4316599999999999</v>
          </cell>
          <cell r="Q1051">
            <v>5.4840099999999996</v>
          </cell>
          <cell r="R1051">
            <v>4.4316599999999999</v>
          </cell>
          <cell r="S1051">
            <v>5.6963100000000004</v>
          </cell>
          <cell r="T1051">
            <v>1.3835999999999999</v>
          </cell>
          <cell r="U1051">
            <v>1.3835999999999999</v>
          </cell>
          <cell r="V1051">
            <v>1.3835999999999999</v>
          </cell>
          <cell r="W1051">
            <v>1.3835999999999999</v>
          </cell>
          <cell r="X1051">
            <v>1.3835999999999999</v>
          </cell>
          <cell r="Y1051">
            <v>0</v>
          </cell>
          <cell r="Z1051">
            <v>0</v>
          </cell>
          <cell r="AA1051">
            <v>0</v>
          </cell>
          <cell r="AB1051">
            <v>0</v>
          </cell>
          <cell r="AC1051">
            <v>0</v>
          </cell>
          <cell r="AD1051">
            <v>0</v>
          </cell>
          <cell r="AE1051">
            <v>0</v>
          </cell>
          <cell r="AF1051">
            <v>0</v>
          </cell>
          <cell r="AG1051">
            <v>0</v>
          </cell>
          <cell r="AH1051">
            <v>0</v>
          </cell>
          <cell r="AI1051">
            <v>1.3835999999999999</v>
          </cell>
          <cell r="AJ1051">
            <v>0</v>
          </cell>
          <cell r="AK1051">
            <v>0</v>
          </cell>
          <cell r="AL1051">
            <v>1.3835999999999999</v>
          </cell>
          <cell r="AM1051">
            <v>0</v>
          </cell>
          <cell r="AN1051">
            <v>1.3835999999999999</v>
          </cell>
        </row>
        <row r="1052">
          <cell r="C1052" t="str">
            <v>J_471_КуЭ</v>
          </cell>
          <cell r="D1052" t="str">
            <v>И</v>
          </cell>
          <cell r="E1052">
            <v>2020</v>
          </cell>
          <cell r="F1052">
            <v>2021</v>
          </cell>
          <cell r="G1052">
            <v>2021</v>
          </cell>
          <cell r="H1052" t="str">
            <v>нд</v>
          </cell>
          <cell r="I1052" t="str">
            <v>нд</v>
          </cell>
          <cell r="J1052" t="str">
            <v>нд</v>
          </cell>
          <cell r="K1052">
            <v>0.90733895999999992</v>
          </cell>
          <cell r="L1052">
            <v>5.1626467099999998</v>
          </cell>
          <cell r="M1052">
            <v>44193</v>
          </cell>
          <cell r="N1052" t="str">
            <v>нд</v>
          </cell>
          <cell r="O1052">
            <v>1.855219E-2</v>
          </cell>
          <cell r="P1052">
            <v>3.1605099999999999</v>
          </cell>
          <cell r="Q1052">
            <v>3.7581799999999999</v>
          </cell>
          <cell r="R1052">
            <v>4.45594</v>
          </cell>
          <cell r="S1052">
            <v>5.4534000000000002</v>
          </cell>
          <cell r="T1052">
            <v>3.3479409200000001</v>
          </cell>
          <cell r="U1052">
            <v>5.4259416900000002</v>
          </cell>
          <cell r="V1052">
            <v>2.4885959199999999</v>
          </cell>
          <cell r="W1052">
            <v>2.4885959199999999</v>
          </cell>
          <cell r="X1052">
            <v>5.4073894999999998</v>
          </cell>
          <cell r="Y1052">
            <v>2.4885959199999999</v>
          </cell>
          <cell r="Z1052">
            <v>0</v>
          </cell>
          <cell r="AA1052">
            <v>0</v>
          </cell>
          <cell r="AB1052">
            <v>2.4885959199999999</v>
          </cell>
          <cell r="AC1052">
            <v>0</v>
          </cell>
          <cell r="AD1052">
            <v>5.4073894999999998</v>
          </cell>
          <cell r="AE1052">
            <v>0</v>
          </cell>
          <cell r="AF1052">
            <v>0</v>
          </cell>
          <cell r="AG1052">
            <v>5.4073894999999998</v>
          </cell>
          <cell r="AH1052">
            <v>0</v>
          </cell>
          <cell r="AI1052">
            <v>0</v>
          </cell>
          <cell r="AJ1052">
            <v>0</v>
          </cell>
          <cell r="AK1052">
            <v>0</v>
          </cell>
          <cell r="AL1052">
            <v>0</v>
          </cell>
          <cell r="AM1052">
            <v>0</v>
          </cell>
          <cell r="AN1052">
            <v>0</v>
          </cell>
        </row>
        <row r="1053">
          <cell r="C1053" t="str">
            <v>I_102-3н-5_ЧЭ</v>
          </cell>
          <cell r="D1053" t="str">
            <v>Н</v>
          </cell>
          <cell r="E1053">
            <v>2026</v>
          </cell>
          <cell r="F1053">
            <v>2025</v>
          </cell>
          <cell r="G1053">
            <v>2026</v>
          </cell>
          <cell r="H1053" t="str">
            <v>нд</v>
          </cell>
          <cell r="I1053" t="str">
            <v>нд</v>
          </cell>
          <cell r="J1053" t="str">
            <v>нд</v>
          </cell>
          <cell r="K1053" t="str">
            <v>нд</v>
          </cell>
          <cell r="L1053" t="str">
            <v>нд</v>
          </cell>
          <cell r="M1053" t="str">
            <v>нд</v>
          </cell>
          <cell r="N1053" t="str">
            <v>нд</v>
          </cell>
          <cell r="O1053">
            <v>0</v>
          </cell>
          <cell r="P1053">
            <v>4.4809900000000003</v>
          </cell>
          <cell r="Q1053">
            <v>6.1133899999999999</v>
          </cell>
          <cell r="R1053">
            <v>4.4809900000000003</v>
          </cell>
          <cell r="S1053">
            <v>6.6136799999999996</v>
          </cell>
          <cell r="T1053">
            <v>2.7017694900000002</v>
          </cell>
          <cell r="U1053">
            <v>2.7017694900000002</v>
          </cell>
          <cell r="V1053">
            <v>2.7017694900000002</v>
          </cell>
          <cell r="W1053">
            <v>2.7017694900000002</v>
          </cell>
          <cell r="X1053">
            <v>2.7017694900000002</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row>
        <row r="1054">
          <cell r="C1054" t="str">
            <v>H_32-6_ЧЭ</v>
          </cell>
          <cell r="D1054" t="str">
            <v>Н</v>
          </cell>
          <cell r="E1054">
            <v>2024</v>
          </cell>
          <cell r="F1054">
            <v>2024</v>
          </cell>
          <cell r="G1054">
            <v>2024</v>
          </cell>
          <cell r="H1054" t="str">
            <v>нд</v>
          </cell>
          <cell r="I1054" t="str">
            <v>нд</v>
          </cell>
          <cell r="J1054" t="str">
            <v>нд</v>
          </cell>
          <cell r="K1054" t="str">
            <v>нд</v>
          </cell>
          <cell r="L1054" t="str">
            <v>нд</v>
          </cell>
          <cell r="M1054" t="str">
            <v>нд</v>
          </cell>
          <cell r="N1054" t="str">
            <v>нд</v>
          </cell>
          <cell r="O1054">
            <v>0</v>
          </cell>
          <cell r="P1054">
            <v>4.50528</v>
          </cell>
          <cell r="Q1054">
            <v>5.69895</v>
          </cell>
          <cell r="R1054">
            <v>4.50528</v>
          </cell>
          <cell r="S1054">
            <v>6.3510299999999997</v>
          </cell>
          <cell r="T1054">
            <v>1.79450847</v>
          </cell>
          <cell r="U1054">
            <v>1.79450847</v>
          </cell>
          <cell r="V1054">
            <v>1.79450847</v>
          </cell>
          <cell r="W1054">
            <v>1.79450847</v>
          </cell>
          <cell r="X1054">
            <v>1.79450847</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row>
        <row r="1055">
          <cell r="C1055" t="str">
            <v>I_19д1_АЭ</v>
          </cell>
          <cell r="D1055" t="str">
            <v>Н</v>
          </cell>
          <cell r="E1055">
            <v>2021</v>
          </cell>
          <cell r="F1055">
            <v>2022</v>
          </cell>
          <cell r="G1055">
            <v>2022</v>
          </cell>
          <cell r="H1055" t="str">
            <v>нд</v>
          </cell>
          <cell r="I1055" t="str">
            <v>нд</v>
          </cell>
          <cell r="J1055" t="str">
            <v>нд</v>
          </cell>
          <cell r="K1055" t="str">
            <v>нд</v>
          </cell>
          <cell r="L1055" t="str">
            <v>нд</v>
          </cell>
          <cell r="M1055" t="str">
            <v>нд</v>
          </cell>
          <cell r="N1055" t="str">
            <v>нд</v>
          </cell>
          <cell r="O1055">
            <v>0</v>
          </cell>
          <cell r="P1055">
            <v>4.53409</v>
          </cell>
          <cell r="Q1055">
            <v>5.5507099999999996</v>
          </cell>
          <cell r="R1055">
            <v>4.53409</v>
          </cell>
          <cell r="S1055">
            <v>5.7892400000000004</v>
          </cell>
          <cell r="T1055">
            <v>4.1871864399999996</v>
          </cell>
          <cell r="U1055">
            <v>5.6943628000000004</v>
          </cell>
          <cell r="V1055">
            <v>4.1871864399999996</v>
          </cell>
          <cell r="W1055">
            <v>4.1871864399999996</v>
          </cell>
          <cell r="X1055">
            <v>5.6943628000000004</v>
          </cell>
          <cell r="Y1055">
            <v>0.80254407000000005</v>
          </cell>
          <cell r="Z1055">
            <v>0</v>
          </cell>
          <cell r="AA1055">
            <v>0</v>
          </cell>
          <cell r="AB1055">
            <v>0.80254407000000005</v>
          </cell>
          <cell r="AC1055">
            <v>0</v>
          </cell>
          <cell r="AD1055">
            <v>0.80254407000000005</v>
          </cell>
          <cell r="AE1055">
            <v>0</v>
          </cell>
          <cell r="AF1055">
            <v>0</v>
          </cell>
          <cell r="AG1055">
            <v>0.80254407000000005</v>
          </cell>
          <cell r="AH1055">
            <v>0</v>
          </cell>
          <cell r="AI1055">
            <v>3.3846423699999999</v>
          </cell>
          <cell r="AJ1055">
            <v>0</v>
          </cell>
          <cell r="AK1055">
            <v>0</v>
          </cell>
          <cell r="AL1055">
            <v>3.3846423699999999</v>
          </cell>
          <cell r="AM1055">
            <v>0</v>
          </cell>
          <cell r="AN1055">
            <v>4.8918187299999998</v>
          </cell>
        </row>
        <row r="1056">
          <cell r="C1056" t="str">
            <v>J_393_КЭ</v>
          </cell>
          <cell r="D1056" t="str">
            <v>З</v>
          </cell>
          <cell r="E1056">
            <v>2018</v>
          </cell>
          <cell r="F1056">
            <v>2020</v>
          </cell>
          <cell r="G1056">
            <v>2021</v>
          </cell>
          <cell r="H1056" t="str">
            <v>нд</v>
          </cell>
          <cell r="I1056" t="str">
            <v>нд</v>
          </cell>
          <cell r="J1056" t="str">
            <v>нд</v>
          </cell>
          <cell r="K1056" t="str">
            <v>нд</v>
          </cell>
          <cell r="L1056" t="str">
            <v>нд</v>
          </cell>
          <cell r="M1056" t="str">
            <v>нд</v>
          </cell>
          <cell r="N1056">
            <v>2.52683072</v>
          </cell>
          <cell r="O1056">
            <v>3.6209492000000001</v>
          </cell>
          <cell r="P1056">
            <v>4.5423499999999999</v>
          </cell>
          <cell r="Q1056">
            <v>4.7141400000000004</v>
          </cell>
          <cell r="R1056">
            <v>4.5423499999999999</v>
          </cell>
          <cell r="S1056">
            <v>4.7828600000000003</v>
          </cell>
          <cell r="T1056">
            <v>2.722</v>
          </cell>
          <cell r="U1056">
            <v>3.73090104</v>
          </cell>
          <cell r="V1056">
            <v>0</v>
          </cell>
          <cell r="W1056">
            <v>0</v>
          </cell>
          <cell r="X1056">
            <v>0.10995184</v>
          </cell>
          <cell r="Y1056">
            <v>0</v>
          </cell>
          <cell r="Z1056">
            <v>0</v>
          </cell>
          <cell r="AA1056">
            <v>0</v>
          </cell>
          <cell r="AB1056">
            <v>0</v>
          </cell>
          <cell r="AC1056">
            <v>0</v>
          </cell>
          <cell r="AD1056">
            <v>0.10995184</v>
          </cell>
          <cell r="AE1056">
            <v>0</v>
          </cell>
          <cell r="AF1056">
            <v>0</v>
          </cell>
          <cell r="AG1056">
            <v>0</v>
          </cell>
          <cell r="AH1056">
            <v>0.10995184</v>
          </cell>
          <cell r="AI1056">
            <v>0</v>
          </cell>
          <cell r="AJ1056">
            <v>0</v>
          </cell>
          <cell r="AK1056">
            <v>0</v>
          </cell>
          <cell r="AL1056">
            <v>0</v>
          </cell>
          <cell r="AM1056">
            <v>0</v>
          </cell>
          <cell r="AN1056">
            <v>0</v>
          </cell>
        </row>
        <row r="1057">
          <cell r="C1057" t="str">
            <v>H_191_КуЭ</v>
          </cell>
          <cell r="D1057" t="str">
            <v>Н</v>
          </cell>
          <cell r="E1057">
            <v>2022</v>
          </cell>
          <cell r="F1057">
            <v>2022</v>
          </cell>
          <cell r="G1057">
            <v>2022</v>
          </cell>
          <cell r="H1057" t="str">
            <v>нд</v>
          </cell>
          <cell r="I1057" t="str">
            <v>нд</v>
          </cell>
          <cell r="J1057" t="str">
            <v>нд</v>
          </cell>
          <cell r="K1057" t="str">
            <v>нд</v>
          </cell>
          <cell r="L1057" t="str">
            <v>нд</v>
          </cell>
          <cell r="M1057" t="str">
            <v>нд</v>
          </cell>
          <cell r="N1057" t="str">
            <v>нд</v>
          </cell>
          <cell r="O1057">
            <v>0</v>
          </cell>
          <cell r="P1057">
            <v>4.7651000000000003</v>
          </cell>
          <cell r="Q1057">
            <v>5.89663</v>
          </cell>
          <cell r="R1057">
            <v>4.7651000000000003</v>
          </cell>
          <cell r="S1057">
            <v>6.1248899999999997</v>
          </cell>
          <cell r="T1057">
            <v>5.6349152499999997</v>
          </cell>
          <cell r="U1057">
            <v>5.6349152499999997</v>
          </cell>
          <cell r="V1057">
            <v>5.6349152499999997</v>
          </cell>
          <cell r="W1057">
            <v>5.6349152499999997</v>
          </cell>
          <cell r="X1057">
            <v>5.6349152499999997</v>
          </cell>
          <cell r="Y1057">
            <v>0</v>
          </cell>
          <cell r="Z1057">
            <v>0</v>
          </cell>
          <cell r="AA1057">
            <v>0</v>
          </cell>
          <cell r="AB1057">
            <v>0</v>
          </cell>
          <cell r="AC1057">
            <v>0</v>
          </cell>
          <cell r="AD1057">
            <v>0</v>
          </cell>
          <cell r="AE1057">
            <v>0</v>
          </cell>
          <cell r="AF1057">
            <v>0</v>
          </cell>
          <cell r="AG1057">
            <v>0</v>
          </cell>
          <cell r="AH1057">
            <v>0</v>
          </cell>
          <cell r="AI1057">
            <v>5.6349152499999997</v>
          </cell>
          <cell r="AJ1057">
            <v>0</v>
          </cell>
          <cell r="AK1057">
            <v>0</v>
          </cell>
          <cell r="AL1057">
            <v>5.6349152499999997</v>
          </cell>
          <cell r="AM1057">
            <v>0</v>
          </cell>
          <cell r="AN1057">
            <v>5.6349152499999997</v>
          </cell>
        </row>
        <row r="1058">
          <cell r="C1058" t="str">
            <v>H_236_КуЭ</v>
          </cell>
          <cell r="D1058" t="str">
            <v>Н</v>
          </cell>
          <cell r="E1058">
            <v>2022</v>
          </cell>
          <cell r="F1058">
            <v>2022</v>
          </cell>
          <cell r="G1058">
            <v>2022</v>
          </cell>
          <cell r="H1058" t="str">
            <v>нд</v>
          </cell>
          <cell r="I1058" t="str">
            <v>нд</v>
          </cell>
          <cell r="J1058" t="str">
            <v>нд</v>
          </cell>
          <cell r="K1058" t="str">
            <v>нд</v>
          </cell>
          <cell r="L1058" t="str">
            <v>нд</v>
          </cell>
          <cell r="M1058" t="str">
            <v>нд</v>
          </cell>
          <cell r="N1058" t="str">
            <v>нд</v>
          </cell>
          <cell r="O1058">
            <v>0</v>
          </cell>
          <cell r="P1058">
            <v>4.7651000000000003</v>
          </cell>
          <cell r="Q1058">
            <v>5.89663</v>
          </cell>
          <cell r="R1058">
            <v>4.7651000000000003</v>
          </cell>
          <cell r="S1058">
            <v>6.1248899999999997</v>
          </cell>
          <cell r="T1058">
            <v>5.6349152499999997</v>
          </cell>
          <cell r="U1058">
            <v>5.6349152499999997</v>
          </cell>
          <cell r="V1058">
            <v>5.6349152499999997</v>
          </cell>
          <cell r="W1058">
            <v>5.6349152499999997</v>
          </cell>
          <cell r="X1058">
            <v>5.6349152499999997</v>
          </cell>
          <cell r="Y1058">
            <v>0</v>
          </cell>
          <cell r="Z1058">
            <v>0</v>
          </cell>
          <cell r="AA1058">
            <v>0</v>
          </cell>
          <cell r="AB1058">
            <v>0</v>
          </cell>
          <cell r="AC1058">
            <v>0</v>
          </cell>
          <cell r="AD1058">
            <v>0</v>
          </cell>
          <cell r="AE1058">
            <v>0</v>
          </cell>
          <cell r="AF1058">
            <v>0</v>
          </cell>
          <cell r="AG1058">
            <v>0</v>
          </cell>
          <cell r="AH1058">
            <v>0</v>
          </cell>
          <cell r="AI1058">
            <v>5.6349152499999997</v>
          </cell>
          <cell r="AJ1058">
            <v>0</v>
          </cell>
          <cell r="AK1058">
            <v>0</v>
          </cell>
          <cell r="AL1058">
            <v>5.6349152499999997</v>
          </cell>
          <cell r="AM1058">
            <v>0</v>
          </cell>
          <cell r="AN1058">
            <v>5.6349152499999997</v>
          </cell>
        </row>
        <row r="1059">
          <cell r="C1059" t="str">
            <v>H_237_КуЭ</v>
          </cell>
          <cell r="D1059" t="str">
            <v>Н</v>
          </cell>
          <cell r="E1059">
            <v>2022</v>
          </cell>
          <cell r="F1059">
            <v>2022</v>
          </cell>
          <cell r="G1059">
            <v>2022</v>
          </cell>
          <cell r="H1059" t="str">
            <v>нд</v>
          </cell>
          <cell r="I1059" t="str">
            <v>нд</v>
          </cell>
          <cell r="J1059" t="str">
            <v>нд</v>
          </cell>
          <cell r="K1059" t="str">
            <v>нд</v>
          </cell>
          <cell r="L1059" t="str">
            <v>нд</v>
          </cell>
          <cell r="M1059" t="str">
            <v>нд</v>
          </cell>
          <cell r="N1059" t="str">
            <v>нд</v>
          </cell>
          <cell r="O1059">
            <v>0</v>
          </cell>
          <cell r="P1059">
            <v>4.7651000000000003</v>
          </cell>
          <cell r="Q1059">
            <v>5.89663</v>
          </cell>
          <cell r="R1059">
            <v>4.7651000000000003</v>
          </cell>
          <cell r="S1059">
            <v>6.1248899999999997</v>
          </cell>
          <cell r="T1059">
            <v>5.6349152499999997</v>
          </cell>
          <cell r="U1059">
            <v>5.6349152499999997</v>
          </cell>
          <cell r="V1059">
            <v>5.6349152499999997</v>
          </cell>
          <cell r="W1059">
            <v>5.6349152499999997</v>
          </cell>
          <cell r="X1059">
            <v>5.6349152499999997</v>
          </cell>
          <cell r="Y1059">
            <v>0</v>
          </cell>
          <cell r="Z1059">
            <v>0</v>
          </cell>
          <cell r="AA1059">
            <v>0</v>
          </cell>
          <cell r="AB1059">
            <v>0</v>
          </cell>
          <cell r="AC1059">
            <v>0</v>
          </cell>
          <cell r="AD1059">
            <v>0</v>
          </cell>
          <cell r="AE1059">
            <v>0</v>
          </cell>
          <cell r="AF1059">
            <v>0</v>
          </cell>
          <cell r="AG1059">
            <v>0</v>
          </cell>
          <cell r="AH1059">
            <v>0</v>
          </cell>
          <cell r="AI1059">
            <v>5.6349152499999997</v>
          </cell>
          <cell r="AJ1059">
            <v>0</v>
          </cell>
          <cell r="AK1059">
            <v>0</v>
          </cell>
          <cell r="AL1059">
            <v>5.6349152499999997</v>
          </cell>
          <cell r="AM1059">
            <v>0</v>
          </cell>
          <cell r="AN1059">
            <v>5.6349152499999997</v>
          </cell>
        </row>
        <row r="1060">
          <cell r="C1060" t="str">
            <v>I_117.10_АЭ</v>
          </cell>
          <cell r="D1060" t="str">
            <v>З</v>
          </cell>
          <cell r="E1060">
            <v>2019</v>
          </cell>
          <cell r="F1060">
            <v>2021</v>
          </cell>
          <cell r="G1060">
            <v>2021</v>
          </cell>
          <cell r="H1060">
            <v>0.91503316000000001</v>
          </cell>
          <cell r="I1060">
            <v>4.8549155800000001</v>
          </cell>
          <cell r="J1060">
            <v>43882</v>
          </cell>
          <cell r="K1060">
            <v>0.91503316000000001</v>
          </cell>
          <cell r="L1060">
            <v>4.8549155800000001</v>
          </cell>
          <cell r="M1060">
            <v>43882</v>
          </cell>
          <cell r="N1060" t="str">
            <v>нд</v>
          </cell>
          <cell r="O1060">
            <v>0.2400716</v>
          </cell>
          <cell r="P1060">
            <v>4.8019100000000003</v>
          </cell>
          <cell r="Q1060">
            <v>5.5290900000000001</v>
          </cell>
          <cell r="R1060">
            <v>4.8019100000000003</v>
          </cell>
          <cell r="S1060">
            <v>5.8639200000000002</v>
          </cell>
          <cell r="T1060">
            <v>4.8549155800000001</v>
          </cell>
          <cell r="U1060">
            <v>4.3298907</v>
          </cell>
          <cell r="V1060">
            <v>4.8029171899999996</v>
          </cell>
          <cell r="W1060">
            <v>4.8029171899999996</v>
          </cell>
          <cell r="X1060">
            <v>4.0898190999999997</v>
          </cell>
          <cell r="Y1060">
            <v>4.8029171899999996</v>
          </cell>
          <cell r="Z1060">
            <v>0</v>
          </cell>
          <cell r="AA1060">
            <v>0</v>
          </cell>
          <cell r="AB1060">
            <v>4.8029171899999996</v>
          </cell>
          <cell r="AC1060">
            <v>0</v>
          </cell>
          <cell r="AD1060">
            <v>4.0898190999999997</v>
          </cell>
          <cell r="AE1060">
            <v>0</v>
          </cell>
          <cell r="AF1060">
            <v>0</v>
          </cell>
          <cell r="AG1060">
            <v>4.0898190999999997</v>
          </cell>
          <cell r="AH1060">
            <v>0</v>
          </cell>
          <cell r="AI1060">
            <v>0</v>
          </cell>
          <cell r="AJ1060">
            <v>0</v>
          </cell>
          <cell r="AK1060">
            <v>0</v>
          </cell>
          <cell r="AL1060">
            <v>0</v>
          </cell>
          <cell r="AM1060">
            <v>0</v>
          </cell>
          <cell r="AN1060">
            <v>0</v>
          </cell>
        </row>
        <row r="1061">
          <cell r="C1061" t="str">
            <v>I_117.147_АЭ</v>
          </cell>
          <cell r="D1061" t="str">
            <v>З</v>
          </cell>
          <cell r="E1061">
            <v>2019</v>
          </cell>
          <cell r="F1061">
            <v>2021</v>
          </cell>
          <cell r="G1061">
            <v>2021</v>
          </cell>
          <cell r="H1061">
            <v>0.90281007999999996</v>
          </cell>
          <cell r="I1061">
            <v>4.7855454399999999</v>
          </cell>
          <cell r="J1061">
            <v>43882</v>
          </cell>
          <cell r="K1061">
            <v>0.90281007999999996</v>
          </cell>
          <cell r="L1061">
            <v>4.7855454399999999</v>
          </cell>
          <cell r="M1061">
            <v>43882</v>
          </cell>
          <cell r="N1061" t="str">
            <v>нд</v>
          </cell>
          <cell r="O1061">
            <v>0.23244996000000001</v>
          </cell>
          <cell r="P1061">
            <v>4.8019100000000003</v>
          </cell>
          <cell r="Q1061">
            <v>5.5292700000000004</v>
          </cell>
          <cell r="R1061">
            <v>4.8019100000000003</v>
          </cell>
          <cell r="S1061">
            <v>5.8643599999999996</v>
          </cell>
          <cell r="T1061">
            <v>4.7855454399999999</v>
          </cell>
          <cell r="U1061">
            <v>4.3020999</v>
          </cell>
          <cell r="V1061">
            <v>4.7365899799999998</v>
          </cell>
          <cell r="W1061">
            <v>4.7365899799999998</v>
          </cell>
          <cell r="X1061">
            <v>4.0696499399999997</v>
          </cell>
          <cell r="Y1061">
            <v>4.7365899799999998</v>
          </cell>
          <cell r="Z1061">
            <v>0</v>
          </cell>
          <cell r="AA1061">
            <v>0</v>
          </cell>
          <cell r="AB1061">
            <v>4.7365899799999998</v>
          </cell>
          <cell r="AC1061">
            <v>0</v>
          </cell>
          <cell r="AD1061">
            <v>4.0696499399999997</v>
          </cell>
          <cell r="AE1061">
            <v>0</v>
          </cell>
          <cell r="AF1061">
            <v>0</v>
          </cell>
          <cell r="AG1061">
            <v>4.0696499399999997</v>
          </cell>
          <cell r="AH1061">
            <v>0</v>
          </cell>
          <cell r="AI1061">
            <v>0</v>
          </cell>
          <cell r="AJ1061">
            <v>0</v>
          </cell>
          <cell r="AK1061">
            <v>0</v>
          </cell>
          <cell r="AL1061">
            <v>0</v>
          </cell>
          <cell r="AM1061">
            <v>0</v>
          </cell>
          <cell r="AN1061">
            <v>0</v>
          </cell>
        </row>
        <row r="1062">
          <cell r="C1062" t="str">
            <v>I_117.149_АЭ</v>
          </cell>
          <cell r="D1062" t="str">
            <v>З</v>
          </cell>
          <cell r="E1062">
            <v>2019</v>
          </cell>
          <cell r="F1062">
            <v>2021</v>
          </cell>
          <cell r="G1062">
            <v>2021</v>
          </cell>
          <cell r="H1062">
            <v>0.91370903000000003</v>
          </cell>
          <cell r="I1062">
            <v>4.8491864199999997</v>
          </cell>
          <cell r="J1062">
            <v>43882</v>
          </cell>
          <cell r="K1062">
            <v>0.91370903000000003</v>
          </cell>
          <cell r="L1062">
            <v>4.8491864199999997</v>
          </cell>
          <cell r="M1062">
            <v>43882</v>
          </cell>
          <cell r="N1062" t="str">
            <v>нд</v>
          </cell>
          <cell r="O1062">
            <v>0.24182609999999999</v>
          </cell>
          <cell r="P1062">
            <v>4.8019100000000003</v>
          </cell>
          <cell r="Q1062">
            <v>5.5293299999999999</v>
          </cell>
          <cell r="R1062">
            <v>4.8019100000000003</v>
          </cell>
          <cell r="S1062">
            <v>5.85961</v>
          </cell>
          <cell r="T1062">
            <v>4.8491864199999997</v>
          </cell>
          <cell r="U1062">
            <v>4.3412369000000002</v>
          </cell>
          <cell r="V1062">
            <v>4.7941281099999999</v>
          </cell>
          <cell r="W1062">
            <v>4.7941281099999999</v>
          </cell>
          <cell r="X1062">
            <v>4.0994108000000002</v>
          </cell>
          <cell r="Y1062">
            <v>4.7941281099999999</v>
          </cell>
          <cell r="Z1062">
            <v>0</v>
          </cell>
          <cell r="AA1062">
            <v>0</v>
          </cell>
          <cell r="AB1062">
            <v>4.7941281099999999</v>
          </cell>
          <cell r="AC1062">
            <v>0</v>
          </cell>
          <cell r="AD1062">
            <v>4.0994108000000002</v>
          </cell>
          <cell r="AE1062">
            <v>0</v>
          </cell>
          <cell r="AF1062">
            <v>0</v>
          </cell>
          <cell r="AG1062">
            <v>4.0994108000000002</v>
          </cell>
          <cell r="AH1062">
            <v>0</v>
          </cell>
          <cell r="AI1062">
            <v>0</v>
          </cell>
          <cell r="AJ1062">
            <v>0</v>
          </cell>
          <cell r="AK1062">
            <v>0</v>
          </cell>
          <cell r="AL1062">
            <v>0</v>
          </cell>
          <cell r="AM1062">
            <v>0</v>
          </cell>
          <cell r="AN1062">
            <v>0</v>
          </cell>
        </row>
        <row r="1063">
          <cell r="C1063" t="str">
            <v>I_117.151_АЭ</v>
          </cell>
          <cell r="D1063" t="str">
            <v>З</v>
          </cell>
          <cell r="E1063">
            <v>2019</v>
          </cell>
          <cell r="F1063">
            <v>2021</v>
          </cell>
          <cell r="G1063">
            <v>2021</v>
          </cell>
          <cell r="H1063">
            <v>0.94559053999999998</v>
          </cell>
          <cell r="I1063">
            <v>4.9880930699999997</v>
          </cell>
          <cell r="J1063">
            <v>43882</v>
          </cell>
          <cell r="K1063">
            <v>0.94559053999999998</v>
          </cell>
          <cell r="L1063">
            <v>4.9880930699999997</v>
          </cell>
          <cell r="M1063">
            <v>43882</v>
          </cell>
          <cell r="N1063" t="str">
            <v>нд</v>
          </cell>
          <cell r="O1063">
            <v>0.23756234999999998</v>
          </cell>
          <cell r="P1063">
            <v>4.8019100000000003</v>
          </cell>
          <cell r="Q1063">
            <v>5.6078099999999997</v>
          </cell>
          <cell r="R1063">
            <v>4.8019100000000003</v>
          </cell>
          <cell r="S1063">
            <v>5.8613099999999996</v>
          </cell>
          <cell r="T1063">
            <v>4.9880930599999997</v>
          </cell>
          <cell r="U1063">
            <v>4.5232132620000005</v>
          </cell>
          <cell r="V1063">
            <v>4.94016842</v>
          </cell>
          <cell r="W1063">
            <v>4.94016842</v>
          </cell>
          <cell r="X1063">
            <v>4.2856509100000002</v>
          </cell>
          <cell r="Y1063">
            <v>4.94016842</v>
          </cell>
          <cell r="Z1063">
            <v>0</v>
          </cell>
          <cell r="AA1063">
            <v>0</v>
          </cell>
          <cell r="AB1063">
            <v>4.94016842</v>
          </cell>
          <cell r="AC1063">
            <v>0</v>
          </cell>
          <cell r="AD1063">
            <v>4.2856509120000004</v>
          </cell>
          <cell r="AE1063">
            <v>0</v>
          </cell>
          <cell r="AF1063">
            <v>0</v>
          </cell>
          <cell r="AG1063">
            <v>4.2856509100000002</v>
          </cell>
          <cell r="AH1063">
            <v>0</v>
          </cell>
          <cell r="AI1063">
            <v>0</v>
          </cell>
          <cell r="AJ1063">
            <v>0</v>
          </cell>
          <cell r="AK1063">
            <v>0</v>
          </cell>
          <cell r="AL1063">
            <v>0</v>
          </cell>
          <cell r="AM1063">
            <v>0</v>
          </cell>
          <cell r="AN1063">
            <v>0</v>
          </cell>
        </row>
        <row r="1064">
          <cell r="C1064" t="str">
            <v>I_117.153_АЭ</v>
          </cell>
          <cell r="D1064" t="str">
            <v>З</v>
          </cell>
          <cell r="E1064">
            <v>2019</v>
          </cell>
          <cell r="F1064">
            <v>2021</v>
          </cell>
          <cell r="G1064">
            <v>2021</v>
          </cell>
          <cell r="H1064">
            <v>0.93597132999999999</v>
          </cell>
          <cell r="I1064">
            <v>5.0554778200000001</v>
          </cell>
          <cell r="J1064">
            <v>43882</v>
          </cell>
          <cell r="K1064">
            <v>0.93597132999999999</v>
          </cell>
          <cell r="L1064">
            <v>5.0554778200000001</v>
          </cell>
          <cell r="M1064">
            <v>43882</v>
          </cell>
          <cell r="N1064" t="str">
            <v>нд</v>
          </cell>
          <cell r="O1064">
            <v>0.2451699</v>
          </cell>
          <cell r="P1064">
            <v>4.8019100000000003</v>
          </cell>
          <cell r="Q1064">
            <v>5.6078299999999999</v>
          </cell>
          <cell r="R1064">
            <v>4.8019100000000003</v>
          </cell>
          <cell r="S1064">
            <v>5.8606400000000001</v>
          </cell>
          <cell r="T1064">
            <v>5.0554778200000001</v>
          </cell>
          <cell r="U1064">
            <v>4.50950892</v>
          </cell>
          <cell r="V1064">
            <v>5.0065338700000002</v>
          </cell>
          <cell r="W1064">
            <v>5.0065338700000002</v>
          </cell>
          <cell r="X1064">
            <v>4.2643390200000004</v>
          </cell>
          <cell r="Y1064">
            <v>5.0065338700000002</v>
          </cell>
          <cell r="Z1064">
            <v>0</v>
          </cell>
          <cell r="AA1064">
            <v>0</v>
          </cell>
          <cell r="AB1064">
            <v>5.0065338700000002</v>
          </cell>
          <cell r="AC1064">
            <v>0</v>
          </cell>
          <cell r="AD1064">
            <v>4.2643390200000004</v>
          </cell>
          <cell r="AE1064">
            <v>0</v>
          </cell>
          <cell r="AF1064">
            <v>0</v>
          </cell>
          <cell r="AG1064">
            <v>4.2643390200000004</v>
          </cell>
          <cell r="AH1064">
            <v>0</v>
          </cell>
          <cell r="AI1064">
            <v>0</v>
          </cell>
          <cell r="AJ1064">
            <v>0</v>
          </cell>
          <cell r="AK1064">
            <v>0</v>
          </cell>
          <cell r="AL1064">
            <v>0</v>
          </cell>
          <cell r="AM1064">
            <v>0</v>
          </cell>
          <cell r="AN1064">
            <v>0</v>
          </cell>
        </row>
        <row r="1065">
          <cell r="C1065" t="str">
            <v>J_117.162_АЭ</v>
          </cell>
          <cell r="D1065" t="str">
            <v>Н</v>
          </cell>
          <cell r="E1065">
            <v>2023</v>
          </cell>
          <cell r="F1065">
            <v>2025</v>
          </cell>
          <cell r="G1065">
            <v>2026</v>
          </cell>
          <cell r="H1065" t="str">
            <v>нд</v>
          </cell>
          <cell r="I1065" t="str">
            <v>нд</v>
          </cell>
          <cell r="J1065" t="str">
            <v>нд</v>
          </cell>
          <cell r="K1065" t="str">
            <v>нд</v>
          </cell>
          <cell r="L1065" t="str">
            <v>нд</v>
          </cell>
          <cell r="M1065" t="str">
            <v>нд</v>
          </cell>
          <cell r="N1065" t="str">
            <v>нд</v>
          </cell>
          <cell r="O1065">
            <v>0</v>
          </cell>
          <cell r="P1065">
            <v>4.8019100000000003</v>
          </cell>
          <cell r="Q1065">
            <v>6.4994100000000001</v>
          </cell>
          <cell r="R1065">
            <v>4.8019100000000003</v>
          </cell>
          <cell r="S1065">
            <v>7.4102100000000002</v>
          </cell>
          <cell r="T1065">
            <v>5.6</v>
          </cell>
          <cell r="U1065">
            <v>5.8309821199999998</v>
          </cell>
          <cell r="V1065">
            <v>5.6</v>
          </cell>
          <cell r="W1065">
            <v>5.6</v>
          </cell>
          <cell r="X1065">
            <v>5.8309821199999998</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row>
        <row r="1066">
          <cell r="C1066" t="str">
            <v>J_117.164_АЭ</v>
          </cell>
          <cell r="D1066" t="str">
            <v>Н</v>
          </cell>
          <cell r="E1066">
            <v>2023</v>
          </cell>
          <cell r="F1066">
            <v>2025</v>
          </cell>
          <cell r="G1066">
            <v>2026</v>
          </cell>
          <cell r="H1066" t="str">
            <v>нд</v>
          </cell>
          <cell r="I1066" t="str">
            <v>нд</v>
          </cell>
          <cell r="J1066" t="str">
            <v>нд</v>
          </cell>
          <cell r="K1066" t="str">
            <v>нд</v>
          </cell>
          <cell r="L1066" t="str">
            <v>нд</v>
          </cell>
          <cell r="M1066" t="str">
            <v>нд</v>
          </cell>
          <cell r="N1066" t="str">
            <v>нд</v>
          </cell>
          <cell r="O1066">
            <v>0</v>
          </cell>
          <cell r="P1066">
            <v>4.8019100000000003</v>
          </cell>
          <cell r="Q1066">
            <v>6.4994100000000001</v>
          </cell>
          <cell r="R1066">
            <v>4.8019100000000003</v>
          </cell>
          <cell r="S1066">
            <v>7.4102100000000002</v>
          </cell>
          <cell r="T1066">
            <v>5.6</v>
          </cell>
          <cell r="U1066">
            <v>5.8309821199999998</v>
          </cell>
          <cell r="V1066">
            <v>5.6</v>
          </cell>
          <cell r="W1066">
            <v>5.6</v>
          </cell>
          <cell r="X1066">
            <v>5.8309821199999998</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row>
        <row r="1067">
          <cell r="C1067" t="str">
            <v>Г</v>
          </cell>
          <cell r="D1067" t="str">
            <v>нд</v>
          </cell>
          <cell r="E1067" t="str">
            <v>нд</v>
          </cell>
          <cell r="F1067" t="str">
            <v>нд</v>
          </cell>
          <cell r="G1067" t="str">
            <v>нд</v>
          </cell>
          <cell r="H1067" t="str">
            <v>нд</v>
          </cell>
          <cell r="I1067" t="str">
            <v>нд</v>
          </cell>
          <cell r="J1067" t="str">
            <v>нд</v>
          </cell>
          <cell r="K1067" t="str">
            <v>нд</v>
          </cell>
          <cell r="L1067" t="str">
            <v>нд</v>
          </cell>
          <cell r="M1067" t="str">
            <v>нд</v>
          </cell>
          <cell r="N1067" t="str">
            <v>нд</v>
          </cell>
          <cell r="O1067">
            <v>210.43892043</v>
          </cell>
          <cell r="P1067">
            <v>1520.7336</v>
          </cell>
          <cell r="Q1067">
            <v>1995.5996</v>
          </cell>
          <cell r="R1067">
            <v>1359.3096</v>
          </cell>
          <cell r="S1067">
            <v>1786.46396</v>
          </cell>
          <cell r="T1067">
            <v>1380.70854955</v>
          </cell>
          <cell r="U1067">
            <v>1374.9456345640001</v>
          </cell>
          <cell r="V1067">
            <v>1167.3912868800001</v>
          </cell>
          <cell r="W1067">
            <v>1167.3912868800001</v>
          </cell>
          <cell r="X1067">
            <v>1164.5067141300001</v>
          </cell>
          <cell r="Y1067">
            <v>176.05739199999999</v>
          </cell>
          <cell r="Z1067">
            <v>0</v>
          </cell>
          <cell r="AA1067">
            <v>0</v>
          </cell>
          <cell r="AB1067">
            <v>35.559167729999999</v>
          </cell>
          <cell r="AC1067">
            <v>140.49822427000001</v>
          </cell>
          <cell r="AD1067">
            <v>144.17169559999999</v>
          </cell>
          <cell r="AE1067">
            <v>0</v>
          </cell>
          <cell r="AF1067">
            <v>0</v>
          </cell>
          <cell r="AG1067">
            <v>0</v>
          </cell>
          <cell r="AH1067">
            <v>144.17169559999999</v>
          </cell>
          <cell r="AI1067">
            <v>68.439763839999998</v>
          </cell>
          <cell r="AJ1067">
            <v>0</v>
          </cell>
          <cell r="AK1067">
            <v>0</v>
          </cell>
          <cell r="AL1067">
            <v>8.9666912299999986</v>
          </cell>
          <cell r="AM1067">
            <v>59.473072610000003</v>
          </cell>
          <cell r="AN1067">
            <v>66.770822710000004</v>
          </cell>
        </row>
        <row r="1068">
          <cell r="C1068" t="str">
            <v>Г</v>
          </cell>
          <cell r="D1068" t="str">
            <v>нд</v>
          </cell>
          <cell r="E1068" t="str">
            <v>нд</v>
          </cell>
          <cell r="F1068" t="str">
            <v>нд</v>
          </cell>
          <cell r="G1068" t="str">
            <v>нд</v>
          </cell>
          <cell r="H1068" t="str">
            <v>нд</v>
          </cell>
          <cell r="I1068" t="str">
            <v>нд</v>
          </cell>
          <cell r="J1068" t="str">
            <v>нд</v>
          </cell>
          <cell r="K1068" t="str">
            <v>нд</v>
          </cell>
          <cell r="L1068" t="str">
            <v>нд</v>
          </cell>
          <cell r="M1068" t="str">
            <v>нд</v>
          </cell>
          <cell r="N1068" t="str">
            <v>нд</v>
          </cell>
          <cell r="O1068">
            <v>191.0468899</v>
          </cell>
          <cell r="P1068">
            <v>1263.8040000000001</v>
          </cell>
          <cell r="Q1068">
            <v>1649.8265200000001</v>
          </cell>
          <cell r="R1068">
            <v>1102.3800000000001</v>
          </cell>
          <cell r="S1068">
            <v>1453.3165900000001</v>
          </cell>
          <cell r="T1068">
            <v>1166.2379393400001</v>
          </cell>
          <cell r="U1068">
            <v>1160.4749938240002</v>
          </cell>
          <cell r="V1068">
            <v>972.31267667000009</v>
          </cell>
          <cell r="W1068">
            <v>972.31267667000009</v>
          </cell>
          <cell r="X1068">
            <v>969.42810392000001</v>
          </cell>
          <cell r="Y1068">
            <v>162.34606545</v>
          </cell>
          <cell r="Z1068">
            <v>0</v>
          </cell>
          <cell r="AA1068">
            <v>0</v>
          </cell>
          <cell r="AB1068">
            <v>29.34304118</v>
          </cell>
          <cell r="AC1068">
            <v>133.00302427</v>
          </cell>
          <cell r="AD1068">
            <v>144.17169559999999</v>
          </cell>
          <cell r="AE1068">
            <v>0</v>
          </cell>
          <cell r="AF1068">
            <v>0</v>
          </cell>
          <cell r="AG1068">
            <v>0</v>
          </cell>
          <cell r="AH1068">
            <v>144.17169559999999</v>
          </cell>
          <cell r="AI1068">
            <v>53.768433399999999</v>
          </cell>
          <cell r="AJ1068">
            <v>0</v>
          </cell>
          <cell r="AK1068">
            <v>0</v>
          </cell>
          <cell r="AL1068">
            <v>6.6871868799999996</v>
          </cell>
          <cell r="AM1068">
            <v>47.081246520000001</v>
          </cell>
          <cell r="AN1068">
            <v>66.770822710000004</v>
          </cell>
        </row>
        <row r="1069">
          <cell r="C1069" t="str">
            <v>J_117.166_АЭ</v>
          </cell>
          <cell r="D1069" t="str">
            <v>Н</v>
          </cell>
          <cell r="E1069">
            <v>2023</v>
          </cell>
          <cell r="F1069">
            <v>2025</v>
          </cell>
          <cell r="G1069">
            <v>2026</v>
          </cell>
          <cell r="H1069" t="str">
            <v>нд</v>
          </cell>
          <cell r="I1069" t="str">
            <v>нд</v>
          </cell>
          <cell r="J1069" t="str">
            <v>нд</v>
          </cell>
          <cell r="K1069" t="str">
            <v>нд</v>
          </cell>
          <cell r="L1069" t="str">
            <v>нд</v>
          </cell>
          <cell r="M1069" t="str">
            <v>нд</v>
          </cell>
          <cell r="N1069" t="str">
            <v>нд</v>
          </cell>
          <cell r="O1069">
            <v>0</v>
          </cell>
          <cell r="P1069">
            <v>4.8019100000000003</v>
          </cell>
          <cell r="Q1069">
            <v>6.4994100000000001</v>
          </cell>
          <cell r="R1069">
            <v>4.8019100000000003</v>
          </cell>
          <cell r="S1069">
            <v>7.4102100000000002</v>
          </cell>
          <cell r="T1069">
            <v>5.6</v>
          </cell>
          <cell r="U1069">
            <v>5.8309821199999998</v>
          </cell>
          <cell r="V1069">
            <v>5.6</v>
          </cell>
          <cell r="W1069">
            <v>5.6</v>
          </cell>
          <cell r="X1069">
            <v>5.8309821199999998</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row>
        <row r="1070">
          <cell r="C1070" t="str">
            <v>J_117.173_АЭ</v>
          </cell>
          <cell r="D1070" t="str">
            <v>Н</v>
          </cell>
          <cell r="E1070">
            <v>2023</v>
          </cell>
          <cell r="F1070">
            <v>2025</v>
          </cell>
          <cell r="G1070">
            <v>2025</v>
          </cell>
          <cell r="H1070" t="str">
            <v>нд</v>
          </cell>
          <cell r="I1070" t="str">
            <v>нд</v>
          </cell>
          <cell r="J1070" t="str">
            <v>нд</v>
          </cell>
          <cell r="K1070" t="str">
            <v>нд</v>
          </cell>
          <cell r="L1070" t="str">
            <v>нд</v>
          </cell>
          <cell r="M1070" t="str">
            <v>нд</v>
          </cell>
          <cell r="N1070" t="str">
            <v>нд</v>
          </cell>
          <cell r="O1070">
            <v>0</v>
          </cell>
          <cell r="P1070">
            <v>4.8019100000000003</v>
          </cell>
          <cell r="Q1070">
            <v>6.4994100000000001</v>
          </cell>
          <cell r="R1070">
            <v>4.8019100000000003</v>
          </cell>
          <cell r="S1070">
            <v>6.95967</v>
          </cell>
          <cell r="T1070">
            <v>5.6</v>
          </cell>
          <cell r="U1070">
            <v>5.8309821199999998</v>
          </cell>
          <cell r="V1070">
            <v>5.6</v>
          </cell>
          <cell r="W1070">
            <v>5.6</v>
          </cell>
          <cell r="X1070">
            <v>5.8309821199999998</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row>
        <row r="1071">
          <cell r="C1071" t="str">
            <v>J_117.174_АЭ</v>
          </cell>
          <cell r="D1071" t="str">
            <v>Н</v>
          </cell>
          <cell r="E1071">
            <v>2023</v>
          </cell>
          <cell r="F1071">
            <v>2025</v>
          </cell>
          <cell r="G1071">
            <v>2025</v>
          </cell>
          <cell r="H1071" t="str">
            <v>нд</v>
          </cell>
          <cell r="I1071" t="str">
            <v>нд</v>
          </cell>
          <cell r="J1071" t="str">
            <v>нд</v>
          </cell>
          <cell r="K1071" t="str">
            <v>нд</v>
          </cell>
          <cell r="L1071" t="str">
            <v>нд</v>
          </cell>
          <cell r="M1071" t="str">
            <v>нд</v>
          </cell>
          <cell r="N1071" t="str">
            <v>нд</v>
          </cell>
          <cell r="O1071">
            <v>0</v>
          </cell>
          <cell r="P1071">
            <v>4.8019100000000003</v>
          </cell>
          <cell r="Q1071">
            <v>6.4994100000000001</v>
          </cell>
          <cell r="R1071">
            <v>4.8019100000000003</v>
          </cell>
          <cell r="S1071">
            <v>6.95967</v>
          </cell>
          <cell r="T1071">
            <v>5.6</v>
          </cell>
          <cell r="U1071">
            <v>5.8309821199999998</v>
          </cell>
          <cell r="V1071">
            <v>5.6</v>
          </cell>
          <cell r="W1071">
            <v>5.6</v>
          </cell>
          <cell r="X1071">
            <v>5.8309821199999998</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row>
        <row r="1072">
          <cell r="C1072" t="str">
            <v>J_117.179_АЭ</v>
          </cell>
          <cell r="D1072" t="str">
            <v>Н</v>
          </cell>
          <cell r="E1072">
            <v>2023</v>
          </cell>
          <cell r="F1072">
            <v>2025</v>
          </cell>
          <cell r="G1072">
            <v>2025</v>
          </cell>
          <cell r="H1072" t="str">
            <v>нд</v>
          </cell>
          <cell r="I1072" t="str">
            <v>нд</v>
          </cell>
          <cell r="J1072" t="str">
            <v>нд</v>
          </cell>
          <cell r="K1072" t="str">
            <v>нд</v>
          </cell>
          <cell r="L1072" t="str">
            <v>нд</v>
          </cell>
          <cell r="M1072" t="str">
            <v>нд</v>
          </cell>
          <cell r="N1072" t="str">
            <v>нд</v>
          </cell>
          <cell r="O1072">
            <v>0</v>
          </cell>
          <cell r="P1072">
            <v>4.8019100000000003</v>
          </cell>
          <cell r="Q1072">
            <v>6.4994100000000001</v>
          </cell>
          <cell r="R1072">
            <v>4.8019100000000003</v>
          </cell>
          <cell r="S1072">
            <v>6.95967</v>
          </cell>
          <cell r="T1072">
            <v>5.6</v>
          </cell>
          <cell r="U1072">
            <v>5.8309821199999998</v>
          </cell>
          <cell r="V1072">
            <v>5.6</v>
          </cell>
          <cell r="W1072">
            <v>5.6</v>
          </cell>
          <cell r="X1072">
            <v>5.8309821199999998</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row>
        <row r="1073">
          <cell r="C1073" t="str">
            <v>J_117.185_АЭ</v>
          </cell>
          <cell r="D1073" t="str">
            <v>Н</v>
          </cell>
          <cell r="E1073">
            <v>2023</v>
          </cell>
          <cell r="F1073">
            <v>2025</v>
          </cell>
          <cell r="G1073">
            <v>2025</v>
          </cell>
          <cell r="H1073" t="str">
            <v>нд</v>
          </cell>
          <cell r="I1073" t="str">
            <v>нд</v>
          </cell>
          <cell r="J1073" t="str">
            <v>нд</v>
          </cell>
          <cell r="K1073" t="str">
            <v>нд</v>
          </cell>
          <cell r="L1073" t="str">
            <v>нд</v>
          </cell>
          <cell r="M1073" t="str">
            <v>нд</v>
          </cell>
          <cell r="N1073" t="str">
            <v>нд</v>
          </cell>
          <cell r="O1073">
            <v>0</v>
          </cell>
          <cell r="P1073">
            <v>4.8019100000000003</v>
          </cell>
          <cell r="Q1073">
            <v>6.4994100000000001</v>
          </cell>
          <cell r="R1073">
            <v>4.8019100000000003</v>
          </cell>
          <cell r="S1073">
            <v>6.95967</v>
          </cell>
          <cell r="T1073">
            <v>5.6</v>
          </cell>
          <cell r="U1073">
            <v>5.8309821199999998</v>
          </cell>
          <cell r="V1073">
            <v>5.6</v>
          </cell>
          <cell r="W1073">
            <v>5.6</v>
          </cell>
          <cell r="X1073">
            <v>5.8309821199999998</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row>
        <row r="1074">
          <cell r="C1074" t="str">
            <v>Г</v>
          </cell>
          <cell r="D1074" t="str">
            <v>нд</v>
          </cell>
          <cell r="E1074" t="str">
            <v>нд</v>
          </cell>
          <cell r="F1074" t="str">
            <v>нд</v>
          </cell>
          <cell r="G1074" t="str">
            <v>нд</v>
          </cell>
          <cell r="H1074" t="str">
            <v>нд</v>
          </cell>
          <cell r="I1074" t="str">
            <v>нд</v>
          </cell>
          <cell r="J1074" t="str">
            <v>нд</v>
          </cell>
          <cell r="K1074" t="str">
            <v>нд</v>
          </cell>
          <cell r="L1074" t="str">
            <v>нд</v>
          </cell>
          <cell r="M1074" t="str">
            <v>нд</v>
          </cell>
          <cell r="N1074" t="str">
            <v>нд</v>
          </cell>
          <cell r="O1074">
            <v>19.39203053</v>
          </cell>
          <cell r="P1074">
            <v>256.92959999999999</v>
          </cell>
          <cell r="Q1074">
            <v>345.77308000000005</v>
          </cell>
          <cell r="R1074">
            <v>256.92959999999999</v>
          </cell>
          <cell r="S1074">
            <v>333.14737000000002</v>
          </cell>
          <cell r="T1074">
            <v>214.47061021000002</v>
          </cell>
          <cell r="U1074">
            <v>214.47064074000002</v>
          </cell>
          <cell r="V1074">
            <v>195.07861021000002</v>
          </cell>
          <cell r="W1074">
            <v>195.07861021000002</v>
          </cell>
          <cell r="X1074">
            <v>195.07861021000002</v>
          </cell>
          <cell r="Y1074">
            <v>13.711326549999999</v>
          </cell>
          <cell r="Z1074">
            <v>0</v>
          </cell>
          <cell r="AA1074">
            <v>0</v>
          </cell>
          <cell r="AB1074">
            <v>6.2161265500000003</v>
          </cell>
          <cell r="AC1074">
            <v>7.4951999999999979</v>
          </cell>
          <cell r="AD1074">
            <v>0</v>
          </cell>
          <cell r="AE1074">
            <v>0</v>
          </cell>
          <cell r="AF1074">
            <v>0</v>
          </cell>
          <cell r="AG1074">
            <v>0</v>
          </cell>
          <cell r="AH1074">
            <v>0</v>
          </cell>
          <cell r="AI1074">
            <v>14.67133044</v>
          </cell>
          <cell r="AJ1074">
            <v>0</v>
          </cell>
          <cell r="AK1074">
            <v>0</v>
          </cell>
          <cell r="AL1074">
            <v>2.2795043499999998</v>
          </cell>
          <cell r="AM1074">
            <v>12.39182609</v>
          </cell>
          <cell r="AN1074">
            <v>0</v>
          </cell>
        </row>
        <row r="1075">
          <cell r="C1075" t="str">
            <v>J_117.186_АЭ</v>
          </cell>
          <cell r="D1075" t="str">
            <v>Н</v>
          </cell>
          <cell r="E1075">
            <v>2024</v>
          </cell>
          <cell r="F1075">
            <v>2025</v>
          </cell>
          <cell r="G1075">
            <v>2028</v>
          </cell>
          <cell r="H1075" t="str">
            <v>нд</v>
          </cell>
          <cell r="I1075" t="str">
            <v>нд</v>
          </cell>
          <cell r="J1075" t="str">
            <v>нд</v>
          </cell>
          <cell r="K1075" t="str">
            <v>нд</v>
          </cell>
          <cell r="L1075" t="str">
            <v>нд</v>
          </cell>
          <cell r="M1075" t="str">
            <v>нд</v>
          </cell>
          <cell r="N1075" t="str">
            <v>нд</v>
          </cell>
          <cell r="O1075">
            <v>0</v>
          </cell>
          <cell r="P1075">
            <v>4.8019100000000003</v>
          </cell>
          <cell r="Q1075">
            <v>6.6977599999999997</v>
          </cell>
          <cell r="R1075">
            <v>4.8019100000000003</v>
          </cell>
          <cell r="S1075">
            <v>7.9375200000000001</v>
          </cell>
          <cell r="T1075">
            <v>5.8460000000000001</v>
          </cell>
          <cell r="U1075">
            <v>6.6923978899999996</v>
          </cell>
          <cell r="V1075">
            <v>5.8460000000000001</v>
          </cell>
          <cell r="W1075">
            <v>5.8460000000000001</v>
          </cell>
          <cell r="X1075">
            <v>6.6923978899999996</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row>
        <row r="1076">
          <cell r="C1076" t="str">
            <v>J_117.189_АЭ</v>
          </cell>
          <cell r="D1076" t="str">
            <v>Н</v>
          </cell>
          <cell r="E1076">
            <v>2024</v>
          </cell>
          <cell r="F1076">
            <v>2025</v>
          </cell>
          <cell r="G1076">
            <v>2028</v>
          </cell>
          <cell r="H1076" t="str">
            <v>нд</v>
          </cell>
          <cell r="I1076" t="str">
            <v>нд</v>
          </cell>
          <cell r="J1076" t="str">
            <v>нд</v>
          </cell>
          <cell r="K1076" t="str">
            <v>нд</v>
          </cell>
          <cell r="L1076" t="str">
            <v>нд</v>
          </cell>
          <cell r="M1076" t="str">
            <v>нд</v>
          </cell>
          <cell r="N1076" t="str">
            <v>нд</v>
          </cell>
          <cell r="O1076">
            <v>0</v>
          </cell>
          <cell r="P1076">
            <v>4.8019100000000003</v>
          </cell>
          <cell r="Q1076">
            <v>6.6977599999999997</v>
          </cell>
          <cell r="R1076">
            <v>4.8019100000000003</v>
          </cell>
          <cell r="S1076">
            <v>7.9375200000000001</v>
          </cell>
          <cell r="T1076">
            <v>5.8460000000000001</v>
          </cell>
          <cell r="U1076">
            <v>6.6923978899999996</v>
          </cell>
          <cell r="V1076">
            <v>5.8460000000000001</v>
          </cell>
          <cell r="W1076">
            <v>5.8460000000000001</v>
          </cell>
          <cell r="X1076">
            <v>6.6923978899999996</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row>
        <row r="1077">
          <cell r="C1077" t="str">
            <v>J_117.202_АЭ</v>
          </cell>
          <cell r="D1077" t="str">
            <v>Н</v>
          </cell>
          <cell r="E1077">
            <v>2024</v>
          </cell>
          <cell r="F1077">
            <v>2025</v>
          </cell>
          <cell r="G1077">
            <v>2027</v>
          </cell>
          <cell r="H1077" t="str">
            <v>нд</v>
          </cell>
          <cell r="I1077" t="str">
            <v>нд</v>
          </cell>
          <cell r="J1077" t="str">
            <v>нд</v>
          </cell>
          <cell r="K1077" t="str">
            <v>нд</v>
          </cell>
          <cell r="L1077" t="str">
            <v>нд</v>
          </cell>
          <cell r="M1077" t="str">
            <v>нд</v>
          </cell>
          <cell r="N1077" t="str">
            <v>нд</v>
          </cell>
          <cell r="O1077">
            <v>0</v>
          </cell>
          <cell r="P1077">
            <v>4.8019100000000003</v>
          </cell>
          <cell r="Q1077">
            <v>6.6977599999999997</v>
          </cell>
          <cell r="R1077">
            <v>4.8019100000000003</v>
          </cell>
          <cell r="S1077">
            <v>7.7589499999999996</v>
          </cell>
          <cell r="T1077">
            <v>5.8460000000000001</v>
          </cell>
          <cell r="U1077">
            <v>6.3919750799999999</v>
          </cell>
          <cell r="V1077">
            <v>5.8460000000000001</v>
          </cell>
          <cell r="W1077">
            <v>5.8460000000000001</v>
          </cell>
          <cell r="X1077">
            <v>6.3919750799999999</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row>
        <row r="1078">
          <cell r="C1078" t="str">
            <v>Г</v>
          </cell>
          <cell r="D1078" t="str">
            <v>нд</v>
          </cell>
          <cell r="E1078" t="str">
            <v>нд</v>
          </cell>
          <cell r="F1078" t="str">
            <v>нд</v>
          </cell>
          <cell r="G1078" t="str">
            <v>нд</v>
          </cell>
          <cell r="H1078" t="str">
            <v>нд</v>
          </cell>
          <cell r="I1078" t="str">
            <v>нд</v>
          </cell>
          <cell r="J1078" t="str">
            <v>нд</v>
          </cell>
          <cell r="K1078" t="str">
            <v>нд</v>
          </cell>
          <cell r="L1078" t="str">
            <v>нд</v>
          </cell>
          <cell r="M1078" t="str">
            <v>нд</v>
          </cell>
          <cell r="N1078" t="str">
            <v>нд</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row>
        <row r="1079">
          <cell r="C1079" t="str">
            <v>Г</v>
          </cell>
          <cell r="D1079" t="str">
            <v>нд</v>
          </cell>
          <cell r="E1079" t="str">
            <v>нд</v>
          </cell>
          <cell r="F1079" t="str">
            <v>нд</v>
          </cell>
          <cell r="G1079" t="str">
            <v>нд</v>
          </cell>
          <cell r="H1079" t="str">
            <v>нд</v>
          </cell>
          <cell r="I1079" t="str">
            <v>нд</v>
          </cell>
          <cell r="J1079" t="str">
            <v>нд</v>
          </cell>
          <cell r="K1079" t="str">
            <v>нд</v>
          </cell>
          <cell r="L1079" t="str">
            <v>нд</v>
          </cell>
          <cell r="M1079" t="str">
            <v>нд</v>
          </cell>
          <cell r="N1079" t="str">
            <v>нд</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row>
        <row r="1080">
          <cell r="C1080" t="str">
            <v>Г</v>
          </cell>
          <cell r="D1080" t="str">
            <v>нд</v>
          </cell>
          <cell r="E1080" t="str">
            <v>нд</v>
          </cell>
          <cell r="F1080" t="str">
            <v>нд</v>
          </cell>
          <cell r="G1080" t="str">
            <v>нд</v>
          </cell>
          <cell r="H1080" t="str">
            <v>нд</v>
          </cell>
          <cell r="I1080" t="str">
            <v>нд</v>
          </cell>
          <cell r="J1080" t="str">
            <v>нд</v>
          </cell>
          <cell r="K1080" t="str">
            <v>нд</v>
          </cell>
          <cell r="L1080" t="str">
            <v>нд</v>
          </cell>
          <cell r="M1080" t="str">
            <v>нд</v>
          </cell>
          <cell r="N1080" t="str">
            <v>нд</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row>
        <row r="1081">
          <cell r="C1081" t="str">
            <v>Г</v>
          </cell>
          <cell r="D1081" t="str">
            <v>нд</v>
          </cell>
          <cell r="E1081" t="str">
            <v>нд</v>
          </cell>
          <cell r="F1081" t="str">
            <v>нд</v>
          </cell>
          <cell r="G1081" t="str">
            <v>нд</v>
          </cell>
          <cell r="H1081" t="str">
            <v>нд</v>
          </cell>
          <cell r="I1081" t="str">
            <v>нд</v>
          </cell>
          <cell r="J1081" t="str">
            <v>нд</v>
          </cell>
          <cell r="K1081" t="str">
            <v>нд</v>
          </cell>
          <cell r="L1081" t="str">
            <v>нд</v>
          </cell>
          <cell r="M1081" t="str">
            <v>нд</v>
          </cell>
          <cell r="N1081" t="str">
            <v>нд</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row>
        <row r="1082">
          <cell r="C1082" t="str">
            <v>Г</v>
          </cell>
          <cell r="D1082" t="str">
            <v>нд</v>
          </cell>
          <cell r="E1082" t="str">
            <v>нд</v>
          </cell>
          <cell r="F1082" t="str">
            <v>нд</v>
          </cell>
          <cell r="G1082" t="str">
            <v>нд</v>
          </cell>
          <cell r="H1082" t="str">
            <v>нд</v>
          </cell>
          <cell r="I1082" t="str">
            <v>нд</v>
          </cell>
          <cell r="J1082" t="str">
            <v>нд</v>
          </cell>
          <cell r="K1082" t="str">
            <v>нд</v>
          </cell>
          <cell r="L1082" t="str">
            <v>нд</v>
          </cell>
          <cell r="M1082" t="str">
            <v>нд</v>
          </cell>
          <cell r="N1082" t="str">
            <v>нд</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row>
        <row r="1083">
          <cell r="C1083" t="str">
            <v>Г</v>
          </cell>
          <cell r="D1083" t="str">
            <v>нд</v>
          </cell>
          <cell r="E1083" t="str">
            <v>нд</v>
          </cell>
          <cell r="F1083" t="str">
            <v>нд</v>
          </cell>
          <cell r="G1083" t="str">
            <v>нд</v>
          </cell>
          <cell r="H1083" t="str">
            <v>нд</v>
          </cell>
          <cell r="I1083" t="str">
            <v>нд</v>
          </cell>
          <cell r="J1083" t="str">
            <v>нд</v>
          </cell>
          <cell r="K1083" t="str">
            <v>нд</v>
          </cell>
          <cell r="L1083" t="str">
            <v>нд</v>
          </cell>
          <cell r="M1083" t="str">
            <v>нд</v>
          </cell>
          <cell r="N1083" t="str">
            <v>нд</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row>
        <row r="1084">
          <cell r="C1084" t="str">
            <v>Г</v>
          </cell>
          <cell r="D1084" t="str">
            <v>нд</v>
          </cell>
          <cell r="E1084" t="str">
            <v>нд</v>
          </cell>
          <cell r="F1084" t="str">
            <v>нд</v>
          </cell>
          <cell r="G1084" t="str">
            <v>нд</v>
          </cell>
          <cell r="H1084">
            <v>7.835</v>
          </cell>
          <cell r="I1084">
            <v>56.135000000000005</v>
          </cell>
          <cell r="J1084" t="str">
            <v>нд</v>
          </cell>
          <cell r="K1084">
            <v>20.770445099715101</v>
          </cell>
          <cell r="L1084">
            <v>146.94182460000002</v>
          </cell>
          <cell r="M1084" t="str">
            <v>нд</v>
          </cell>
          <cell r="N1084" t="str">
            <v>нд</v>
          </cell>
          <cell r="O1084">
            <v>7.5535759800000033</v>
          </cell>
          <cell r="P1084">
            <v>198.96600000000001</v>
          </cell>
          <cell r="Q1084">
            <v>245.11885999999998</v>
          </cell>
          <cell r="R1084">
            <v>147.53880000000001</v>
          </cell>
          <cell r="S1084">
            <v>196.94887999999997</v>
          </cell>
          <cell r="T1084">
            <v>257.28356459999998</v>
          </cell>
          <cell r="U1084">
            <v>237.19110460000002</v>
          </cell>
          <cell r="V1084">
            <v>250.58290155999998</v>
          </cell>
          <cell r="W1084">
            <v>250.58290155999998</v>
          </cell>
          <cell r="X1084">
            <v>229.63752862000001</v>
          </cell>
          <cell r="Y1084">
            <v>27.728400000000001</v>
          </cell>
          <cell r="Z1084">
            <v>0</v>
          </cell>
          <cell r="AA1084">
            <v>0</v>
          </cell>
          <cell r="AB1084">
            <v>27.728400000000001</v>
          </cell>
          <cell r="AC1084">
            <v>0</v>
          </cell>
          <cell r="AD1084">
            <v>13.84614212</v>
          </cell>
          <cell r="AE1084">
            <v>0</v>
          </cell>
          <cell r="AF1084">
            <v>0</v>
          </cell>
          <cell r="AG1084">
            <v>13.84614212</v>
          </cell>
          <cell r="AH1084">
            <v>0</v>
          </cell>
          <cell r="AI1084">
            <v>27.116475650000002</v>
          </cell>
          <cell r="AJ1084">
            <v>0</v>
          </cell>
          <cell r="AK1084">
            <v>0</v>
          </cell>
          <cell r="AL1084">
            <v>27.116475650000002</v>
          </cell>
          <cell r="AM1084">
            <v>0</v>
          </cell>
          <cell r="AN1084">
            <v>69.057950829999996</v>
          </cell>
        </row>
        <row r="1085">
          <cell r="C1085" t="str">
            <v>Г</v>
          </cell>
          <cell r="D1085" t="str">
            <v>нд</v>
          </cell>
          <cell r="E1085" t="str">
            <v>нд</v>
          </cell>
          <cell r="F1085" t="str">
            <v>нд</v>
          </cell>
          <cell r="G1085" t="str">
            <v>нд</v>
          </cell>
          <cell r="H1085">
            <v>7.835</v>
          </cell>
          <cell r="I1085">
            <v>56.135000000000005</v>
          </cell>
          <cell r="J1085" t="str">
            <v>нд</v>
          </cell>
          <cell r="K1085">
            <v>7.835</v>
          </cell>
          <cell r="L1085">
            <v>56.135000000000005</v>
          </cell>
          <cell r="M1085" t="str">
            <v>нд</v>
          </cell>
          <cell r="N1085" t="str">
            <v>нд</v>
          </cell>
          <cell r="O1085">
            <v>6.5268800000000029</v>
          </cell>
          <cell r="P1085">
            <v>96.426000000000002</v>
          </cell>
          <cell r="Q1085">
            <v>122.60723</v>
          </cell>
          <cell r="R1085">
            <v>44.998800000000003</v>
          </cell>
          <cell r="S1085">
            <v>60.586649999999999</v>
          </cell>
          <cell r="T1085">
            <v>126.10334</v>
          </cell>
          <cell r="U1085">
            <v>106.01088000000001</v>
          </cell>
          <cell r="V1085">
            <v>119.57646</v>
          </cell>
          <cell r="W1085">
            <v>119.57646</v>
          </cell>
          <cell r="X1085">
            <v>99.484000000000009</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row>
        <row r="1086">
          <cell r="C1086" t="str">
            <v>I_117.14_АЭ</v>
          </cell>
          <cell r="D1086" t="str">
            <v>З</v>
          </cell>
          <cell r="E1086">
            <v>2019</v>
          </cell>
          <cell r="F1086">
            <v>2021</v>
          </cell>
          <cell r="G1086">
            <v>2021</v>
          </cell>
          <cell r="H1086">
            <v>0.99758400000000003</v>
          </cell>
          <cell r="I1086">
            <v>5.2701411</v>
          </cell>
          <cell r="J1086">
            <v>43882</v>
          </cell>
          <cell r="K1086">
            <v>0.99758400000000003</v>
          </cell>
          <cell r="L1086">
            <v>5.2701411</v>
          </cell>
          <cell r="M1086">
            <v>43882</v>
          </cell>
          <cell r="N1086" t="str">
            <v>нд</v>
          </cell>
          <cell r="O1086">
            <v>0.25178478999999998</v>
          </cell>
          <cell r="P1086">
            <v>4.8135500000000002</v>
          </cell>
          <cell r="Q1086">
            <v>5.5425899999999997</v>
          </cell>
          <cell r="R1086">
            <v>4.8135500000000002</v>
          </cell>
          <cell r="S1086">
            <v>5.8757999999999999</v>
          </cell>
          <cell r="T1086">
            <v>5.2701411</v>
          </cell>
          <cell r="U1086">
            <v>4.77510075</v>
          </cell>
          <cell r="V1086">
            <v>5.2211971500000001</v>
          </cell>
          <cell r="W1086">
            <v>5.2211971500000001</v>
          </cell>
          <cell r="X1086">
            <v>4.5233159599999997</v>
          </cell>
          <cell r="Y1086">
            <v>5.2211971500000001</v>
          </cell>
          <cell r="Z1086">
            <v>0</v>
          </cell>
          <cell r="AA1086">
            <v>0</v>
          </cell>
          <cell r="AB1086">
            <v>5.2211971500000001</v>
          </cell>
          <cell r="AC1086">
            <v>0</v>
          </cell>
          <cell r="AD1086">
            <v>4.5233159599999997</v>
          </cell>
          <cell r="AE1086">
            <v>0</v>
          </cell>
          <cell r="AF1086">
            <v>0</v>
          </cell>
          <cell r="AG1086">
            <v>4.5233159599999997</v>
          </cell>
          <cell r="AH1086">
            <v>0</v>
          </cell>
          <cell r="AI1086">
            <v>0</v>
          </cell>
          <cell r="AJ1086">
            <v>0</v>
          </cell>
          <cell r="AK1086">
            <v>0</v>
          </cell>
          <cell r="AL1086">
            <v>0</v>
          </cell>
          <cell r="AM1086">
            <v>0</v>
          </cell>
          <cell r="AN1086">
            <v>0</v>
          </cell>
        </row>
        <row r="1087">
          <cell r="C1087" t="str">
            <v>I_1321.54_ОЭ</v>
          </cell>
          <cell r="D1087" t="str">
            <v>З</v>
          </cell>
          <cell r="E1087">
            <v>2020</v>
          </cell>
          <cell r="F1087">
            <v>2021</v>
          </cell>
          <cell r="G1087">
            <v>2021</v>
          </cell>
          <cell r="H1087">
            <v>0.93675397999999999</v>
          </cell>
          <cell r="I1087">
            <v>4.6792806200000001</v>
          </cell>
          <cell r="J1087">
            <v>43983</v>
          </cell>
          <cell r="K1087">
            <v>0.93675397999999999</v>
          </cell>
          <cell r="L1087">
            <v>4.6792806200000001</v>
          </cell>
          <cell r="M1087">
            <v>43983</v>
          </cell>
          <cell r="N1087" t="str">
            <v>нд</v>
          </cell>
          <cell r="O1087">
            <v>0.48564260000000004</v>
          </cell>
          <cell r="P1087">
            <v>4.8214199999999998</v>
          </cell>
          <cell r="Q1087">
            <v>5.75345</v>
          </cell>
          <cell r="R1087">
            <v>4.8214199999999998</v>
          </cell>
          <cell r="S1087">
            <v>5.8691199999999997</v>
          </cell>
          <cell r="T1087">
            <v>4.6792806200000001</v>
          </cell>
          <cell r="U1087">
            <v>4.2730901800000005</v>
          </cell>
          <cell r="V1087">
            <v>4.6792806200000001</v>
          </cell>
          <cell r="W1087">
            <v>4.6792806200000001</v>
          </cell>
          <cell r="X1087">
            <v>3.7874475799999998</v>
          </cell>
          <cell r="Y1087">
            <v>4.6792806200000001</v>
          </cell>
          <cell r="Z1087">
            <v>0</v>
          </cell>
          <cell r="AA1087">
            <v>0</v>
          </cell>
          <cell r="AB1087">
            <v>4.6792806200000001</v>
          </cell>
          <cell r="AC1087">
            <v>0</v>
          </cell>
          <cell r="AD1087">
            <v>3.7874475799999998</v>
          </cell>
          <cell r="AE1087">
            <v>0</v>
          </cell>
          <cell r="AF1087">
            <v>0</v>
          </cell>
          <cell r="AG1087">
            <v>3.7874475799999998</v>
          </cell>
          <cell r="AH1087">
            <v>0</v>
          </cell>
          <cell r="AI1087">
            <v>0</v>
          </cell>
          <cell r="AJ1087">
            <v>0</v>
          </cell>
          <cell r="AK1087">
            <v>0</v>
          </cell>
          <cell r="AL1087">
            <v>0</v>
          </cell>
          <cell r="AM1087">
            <v>0</v>
          </cell>
          <cell r="AN1087">
            <v>0</v>
          </cell>
        </row>
        <row r="1088">
          <cell r="C1088" t="str">
            <v>I_640_КЭ_(16)</v>
          </cell>
          <cell r="D1088" t="str">
            <v>Н</v>
          </cell>
          <cell r="E1088">
            <v>2018</v>
          </cell>
          <cell r="F1088">
            <v>2021</v>
          </cell>
          <cell r="G1088">
            <v>2021</v>
          </cell>
          <cell r="H1088" t="str">
            <v>нд</v>
          </cell>
          <cell r="I1088" t="str">
            <v>нд</v>
          </cell>
          <cell r="J1088" t="str">
            <v>нд</v>
          </cell>
          <cell r="K1088">
            <v>1.20706683</v>
          </cell>
          <cell r="L1088">
            <v>5.8587139700000002</v>
          </cell>
          <cell r="M1088">
            <v>43647</v>
          </cell>
          <cell r="N1088" t="str">
            <v>нд</v>
          </cell>
          <cell r="O1088">
            <v>0.31477955000000002</v>
          </cell>
          <cell r="P1088">
            <v>3.10379</v>
          </cell>
          <cell r="Q1088">
            <v>3.5640100000000001</v>
          </cell>
          <cell r="R1088">
            <v>4.8235299999999999</v>
          </cell>
          <cell r="S1088">
            <v>5.7842000000000002</v>
          </cell>
          <cell r="T1088">
            <v>3.0442872699999999</v>
          </cell>
          <cell r="U1088">
            <v>5.3353775599999995</v>
          </cell>
          <cell r="V1088">
            <v>2.88258751</v>
          </cell>
          <cell r="W1088">
            <v>2.88258751</v>
          </cell>
          <cell r="X1088">
            <v>5.0205980099999996</v>
          </cell>
          <cell r="Y1088">
            <v>2.88258751</v>
          </cell>
          <cell r="Z1088">
            <v>0</v>
          </cell>
          <cell r="AA1088">
            <v>0</v>
          </cell>
          <cell r="AB1088">
            <v>2.88258751</v>
          </cell>
          <cell r="AC1088">
            <v>0</v>
          </cell>
          <cell r="AD1088">
            <v>5.0205980099999996</v>
          </cell>
          <cell r="AE1088">
            <v>0</v>
          </cell>
          <cell r="AF1088">
            <v>0</v>
          </cell>
          <cell r="AG1088">
            <v>5.0205980099999996</v>
          </cell>
          <cell r="AH1088">
            <v>0</v>
          </cell>
          <cell r="AI1088">
            <v>0</v>
          </cell>
          <cell r="AJ1088">
            <v>0</v>
          </cell>
          <cell r="AK1088">
            <v>0</v>
          </cell>
          <cell r="AL1088">
            <v>0</v>
          </cell>
          <cell r="AM1088">
            <v>0</v>
          </cell>
          <cell r="AN1088">
            <v>0</v>
          </cell>
        </row>
        <row r="1089">
          <cell r="C1089" t="str">
            <v>I_1321.57_ОЭ</v>
          </cell>
          <cell r="D1089" t="str">
            <v>С</v>
          </cell>
          <cell r="E1089">
            <v>2020</v>
          </cell>
          <cell r="F1089">
            <v>2022</v>
          </cell>
          <cell r="G1089">
            <v>2022</v>
          </cell>
          <cell r="H1089">
            <v>1.0802356500000001</v>
          </cell>
          <cell r="I1089">
            <v>5.3273059700000003</v>
          </cell>
          <cell r="J1089">
            <v>43617</v>
          </cell>
          <cell r="K1089">
            <v>1.0802356500000001</v>
          </cell>
          <cell r="L1089">
            <v>5.3273059700000003</v>
          </cell>
          <cell r="M1089">
            <v>43617</v>
          </cell>
          <cell r="N1089" t="str">
            <v>нд</v>
          </cell>
          <cell r="O1089">
            <v>0</v>
          </cell>
          <cell r="P1089">
            <v>4.8462100000000001</v>
          </cell>
          <cell r="Q1089">
            <v>5.8925400000000003</v>
          </cell>
          <cell r="R1089">
            <v>4.8462100000000001</v>
          </cell>
          <cell r="S1089">
            <v>6.08582</v>
          </cell>
          <cell r="T1089">
            <v>5.30618736</v>
          </cell>
          <cell r="U1089">
            <v>5.30618736</v>
          </cell>
          <cell r="V1089">
            <v>5.30618736</v>
          </cell>
          <cell r="W1089">
            <v>5.30618736</v>
          </cell>
          <cell r="X1089">
            <v>5.30618736</v>
          </cell>
          <cell r="Y1089">
            <v>2.5905309000000001</v>
          </cell>
          <cell r="Z1089">
            <v>0</v>
          </cell>
          <cell r="AA1089">
            <v>0</v>
          </cell>
          <cell r="AB1089">
            <v>2.5905309000000001</v>
          </cell>
          <cell r="AC1089">
            <v>0</v>
          </cell>
          <cell r="AD1089">
            <v>1.91688466</v>
          </cell>
          <cell r="AE1089">
            <v>0</v>
          </cell>
          <cell r="AF1089">
            <v>0</v>
          </cell>
          <cell r="AG1089">
            <v>1.91688466</v>
          </cell>
          <cell r="AH1089">
            <v>0</v>
          </cell>
          <cell r="AI1089">
            <v>2.7156564599999999</v>
          </cell>
          <cell r="AJ1089">
            <v>0</v>
          </cell>
          <cell r="AK1089">
            <v>0</v>
          </cell>
          <cell r="AL1089">
            <v>2.7156564599999999</v>
          </cell>
          <cell r="AM1089">
            <v>0</v>
          </cell>
          <cell r="AN1089">
            <v>3.3893027</v>
          </cell>
        </row>
        <row r="1090">
          <cell r="C1090" t="str">
            <v>Г</v>
          </cell>
          <cell r="D1090" t="str">
            <v>нд</v>
          </cell>
          <cell r="E1090" t="str">
            <v>нд</v>
          </cell>
          <cell r="F1090" t="str">
            <v>нд</v>
          </cell>
          <cell r="G1090" t="str">
            <v>нд</v>
          </cell>
          <cell r="H1090" t="str">
            <v>нд</v>
          </cell>
          <cell r="I1090" t="str">
            <v>нд</v>
          </cell>
          <cell r="J1090" t="str">
            <v>нд</v>
          </cell>
          <cell r="K1090">
            <v>12.9354450997151</v>
          </cell>
          <cell r="L1090">
            <v>90.806824599999999</v>
          </cell>
          <cell r="M1090" t="str">
            <v>нд</v>
          </cell>
          <cell r="N1090" t="str">
            <v>нд</v>
          </cell>
          <cell r="O1090">
            <v>1.02669598</v>
          </cell>
          <cell r="P1090">
            <v>102.54</v>
          </cell>
          <cell r="Q1090">
            <v>122.51163</v>
          </cell>
          <cell r="R1090">
            <v>102.54</v>
          </cell>
          <cell r="S1090">
            <v>136.36222999999998</v>
          </cell>
          <cell r="T1090">
            <v>131.1802246</v>
          </cell>
          <cell r="U1090">
            <v>131.1802246</v>
          </cell>
          <cell r="V1090">
            <v>131.00644155999998</v>
          </cell>
          <cell r="W1090">
            <v>131.00644155999998</v>
          </cell>
          <cell r="X1090">
            <v>130.15352862</v>
          </cell>
          <cell r="Y1090">
            <v>27.728400000000001</v>
          </cell>
          <cell r="Z1090">
            <v>0</v>
          </cell>
          <cell r="AA1090">
            <v>0</v>
          </cell>
          <cell r="AB1090">
            <v>27.728400000000001</v>
          </cell>
          <cell r="AC1090">
            <v>0</v>
          </cell>
          <cell r="AD1090">
            <v>13.84614212</v>
          </cell>
          <cell r="AE1090">
            <v>0</v>
          </cell>
          <cell r="AF1090">
            <v>0</v>
          </cell>
          <cell r="AG1090">
            <v>13.84614212</v>
          </cell>
          <cell r="AH1090">
            <v>0</v>
          </cell>
          <cell r="AI1090">
            <v>27.116475650000002</v>
          </cell>
          <cell r="AJ1090">
            <v>0</v>
          </cell>
          <cell r="AK1090">
            <v>0</v>
          </cell>
          <cell r="AL1090">
            <v>27.116475650000002</v>
          </cell>
          <cell r="AM1090">
            <v>0</v>
          </cell>
          <cell r="AN1090">
            <v>69.057950829999996</v>
          </cell>
        </row>
        <row r="1091">
          <cell r="C1091" t="str">
            <v>I_327.1.1_КуЭ</v>
          </cell>
          <cell r="D1091" t="str">
            <v>И</v>
          </cell>
          <cell r="E1091">
            <v>2020</v>
          </cell>
          <cell r="F1091">
            <v>2021</v>
          </cell>
          <cell r="G1091">
            <v>2021</v>
          </cell>
          <cell r="H1091" t="str">
            <v>нд</v>
          </cell>
          <cell r="I1091" t="str">
            <v>нд</v>
          </cell>
          <cell r="J1091" t="str">
            <v>нд</v>
          </cell>
          <cell r="K1091">
            <v>0.83879647999999996</v>
          </cell>
          <cell r="L1091">
            <v>5.1149269899999998</v>
          </cell>
          <cell r="M1091">
            <v>44210</v>
          </cell>
          <cell r="N1091" t="str">
            <v>нд</v>
          </cell>
          <cell r="O1091">
            <v>3.2516129999999997E-2</v>
          </cell>
          <cell r="P1091">
            <v>4.8467200000000004</v>
          </cell>
          <cell r="Q1091">
            <v>5.7836499999999997</v>
          </cell>
          <cell r="R1091">
            <v>4.8467200000000004</v>
          </cell>
          <cell r="S1091">
            <v>5.9288800000000004</v>
          </cell>
          <cell r="T1091">
            <v>4.1636237300000003</v>
          </cell>
          <cell r="U1091">
            <v>5.3757882700000001</v>
          </cell>
          <cell r="V1091">
            <v>4.1636237300000003</v>
          </cell>
          <cell r="W1091">
            <v>4.1636237300000003</v>
          </cell>
          <cell r="X1091">
            <v>5.3432721399999998</v>
          </cell>
          <cell r="Y1091">
            <v>4.1636237300000003</v>
          </cell>
          <cell r="Z1091">
            <v>0</v>
          </cell>
          <cell r="AA1091">
            <v>0</v>
          </cell>
          <cell r="AB1091">
            <v>4.1636237300000003</v>
          </cell>
          <cell r="AC1091">
            <v>0</v>
          </cell>
          <cell r="AD1091">
            <v>5.3432721399999998</v>
          </cell>
          <cell r="AE1091">
            <v>0</v>
          </cell>
          <cell r="AF1091">
            <v>0</v>
          </cell>
          <cell r="AG1091">
            <v>5.3432721399999998</v>
          </cell>
          <cell r="AH1091">
            <v>0</v>
          </cell>
          <cell r="AI1091">
            <v>0</v>
          </cell>
          <cell r="AJ1091">
            <v>0</v>
          </cell>
          <cell r="AK1091">
            <v>0</v>
          </cell>
          <cell r="AL1091">
            <v>0</v>
          </cell>
          <cell r="AM1091">
            <v>0</v>
          </cell>
          <cell r="AN1091">
            <v>0</v>
          </cell>
        </row>
        <row r="1092">
          <cell r="C1092" t="str">
            <v>I_328.1.1_КуЭ</v>
          </cell>
          <cell r="D1092" t="str">
            <v>Н</v>
          </cell>
          <cell r="E1092">
            <v>2022</v>
          </cell>
          <cell r="F1092">
            <v>2022</v>
          </cell>
          <cell r="G1092">
            <v>2022</v>
          </cell>
          <cell r="H1092" t="str">
            <v>нд</v>
          </cell>
          <cell r="I1092" t="str">
            <v>нд</v>
          </cell>
          <cell r="J1092" t="str">
            <v>нд</v>
          </cell>
          <cell r="K1092" t="str">
            <v>нд</v>
          </cell>
          <cell r="L1092" t="str">
            <v>нд</v>
          </cell>
          <cell r="M1092" t="str">
            <v>нд</v>
          </cell>
          <cell r="N1092" t="str">
            <v>нд</v>
          </cell>
          <cell r="O1092">
            <v>0</v>
          </cell>
          <cell r="P1092">
            <v>4.8467200000000004</v>
          </cell>
          <cell r="Q1092">
            <v>5.99763</v>
          </cell>
          <cell r="R1092">
            <v>4.8467200000000004</v>
          </cell>
          <cell r="S1092">
            <v>6.2298</v>
          </cell>
          <cell r="T1092">
            <v>4.3383966100000002</v>
          </cell>
          <cell r="U1092">
            <v>4.3383966100000002</v>
          </cell>
          <cell r="V1092">
            <v>4.3383966100000002</v>
          </cell>
          <cell r="W1092">
            <v>4.3383966100000002</v>
          </cell>
          <cell r="X1092">
            <v>4.3383966100000002</v>
          </cell>
          <cell r="Y1092">
            <v>0</v>
          </cell>
          <cell r="Z1092">
            <v>0</v>
          </cell>
          <cell r="AA1092">
            <v>0</v>
          </cell>
          <cell r="AB1092">
            <v>0</v>
          </cell>
          <cell r="AC1092">
            <v>0</v>
          </cell>
          <cell r="AD1092">
            <v>0</v>
          </cell>
          <cell r="AE1092">
            <v>0</v>
          </cell>
          <cell r="AF1092">
            <v>0</v>
          </cell>
          <cell r="AG1092">
            <v>0</v>
          </cell>
          <cell r="AH1092">
            <v>0</v>
          </cell>
          <cell r="AI1092">
            <v>4.3383966100000002</v>
          </cell>
          <cell r="AJ1092">
            <v>0</v>
          </cell>
          <cell r="AK1092">
            <v>0</v>
          </cell>
          <cell r="AL1092">
            <v>4.3383966100000002</v>
          </cell>
          <cell r="AM1092">
            <v>0</v>
          </cell>
          <cell r="AN1092">
            <v>4.3383966100000002</v>
          </cell>
        </row>
        <row r="1093">
          <cell r="C1093" t="str">
            <v>I_334.1.1_КуЭ</v>
          </cell>
          <cell r="D1093" t="str">
            <v>И</v>
          </cell>
          <cell r="E1093">
            <v>2020</v>
          </cell>
          <cell r="F1093">
            <v>2021</v>
          </cell>
          <cell r="G1093">
            <v>2021</v>
          </cell>
          <cell r="H1093" t="str">
            <v>нд</v>
          </cell>
          <cell r="I1093" t="str">
            <v>нд</v>
          </cell>
          <cell r="J1093" t="str">
            <v>нд</v>
          </cell>
          <cell r="K1093">
            <v>0.82822481000000003</v>
          </cell>
          <cell r="L1093">
            <v>5.0204497199999993</v>
          </cell>
          <cell r="M1093">
            <v>44210</v>
          </cell>
          <cell r="N1093" t="str">
            <v>нд</v>
          </cell>
          <cell r="O1093">
            <v>3.2516139999999999E-2</v>
          </cell>
          <cell r="P1093">
            <v>4.8467200000000004</v>
          </cell>
          <cell r="Q1093">
            <v>5.7836499999999997</v>
          </cell>
          <cell r="R1093">
            <v>4.8467200000000004</v>
          </cell>
          <cell r="S1093">
            <v>5.9288800000000004</v>
          </cell>
          <cell r="T1093">
            <v>4.1636237300000003</v>
          </cell>
          <cell r="U1093">
            <v>5.27649276</v>
          </cell>
          <cell r="V1093">
            <v>4.1636237300000003</v>
          </cell>
          <cell r="W1093">
            <v>4.1636237300000003</v>
          </cell>
          <cell r="X1093">
            <v>5.2439766199999998</v>
          </cell>
          <cell r="Y1093">
            <v>4.1636237300000003</v>
          </cell>
          <cell r="Z1093">
            <v>0</v>
          </cell>
          <cell r="AA1093">
            <v>0</v>
          </cell>
          <cell r="AB1093">
            <v>4.1636237300000003</v>
          </cell>
          <cell r="AC1093">
            <v>0</v>
          </cell>
          <cell r="AD1093">
            <v>5.2439766199999998</v>
          </cell>
          <cell r="AE1093">
            <v>0</v>
          </cell>
          <cell r="AF1093">
            <v>0</v>
          </cell>
          <cell r="AG1093">
            <v>5.2439766199999998</v>
          </cell>
          <cell r="AH1093">
            <v>0</v>
          </cell>
          <cell r="AI1093">
            <v>0</v>
          </cell>
          <cell r="AJ1093">
            <v>0</v>
          </cell>
          <cell r="AK1093">
            <v>0</v>
          </cell>
          <cell r="AL1093">
            <v>0</v>
          </cell>
          <cell r="AM1093">
            <v>0</v>
          </cell>
          <cell r="AN1093">
            <v>0</v>
          </cell>
        </row>
        <row r="1094">
          <cell r="C1094" t="str">
            <v>I_334.1.2_КуЭ</v>
          </cell>
          <cell r="D1094" t="str">
            <v>Н</v>
          </cell>
          <cell r="E1094">
            <v>2022</v>
          </cell>
          <cell r="F1094">
            <v>2022</v>
          </cell>
          <cell r="G1094">
            <v>2022</v>
          </cell>
          <cell r="H1094" t="str">
            <v>нд</v>
          </cell>
          <cell r="I1094" t="str">
            <v>нд</v>
          </cell>
          <cell r="J1094" t="str">
            <v>нд</v>
          </cell>
          <cell r="K1094" t="str">
            <v>нд</v>
          </cell>
          <cell r="L1094" t="str">
            <v>нд</v>
          </cell>
          <cell r="M1094" t="str">
            <v>нд</v>
          </cell>
          <cell r="N1094" t="str">
            <v>нд</v>
          </cell>
          <cell r="O1094">
            <v>0</v>
          </cell>
          <cell r="P1094">
            <v>4.8467200000000004</v>
          </cell>
          <cell r="Q1094">
            <v>5.99763</v>
          </cell>
          <cell r="R1094">
            <v>4.8467200000000004</v>
          </cell>
          <cell r="S1094">
            <v>6.2298099999999996</v>
          </cell>
          <cell r="T1094">
            <v>4.3385288099999997</v>
          </cell>
          <cell r="U1094">
            <v>4.3385288099999997</v>
          </cell>
          <cell r="V1094">
            <v>4.3385288099999997</v>
          </cell>
          <cell r="W1094">
            <v>4.3385288099999997</v>
          </cell>
          <cell r="X1094">
            <v>4.3385288099999997</v>
          </cell>
          <cell r="Y1094">
            <v>0</v>
          </cell>
          <cell r="Z1094">
            <v>0</v>
          </cell>
          <cell r="AA1094">
            <v>0</v>
          </cell>
          <cell r="AB1094">
            <v>0</v>
          </cell>
          <cell r="AC1094">
            <v>0</v>
          </cell>
          <cell r="AD1094">
            <v>0</v>
          </cell>
          <cell r="AE1094">
            <v>0</v>
          </cell>
          <cell r="AF1094">
            <v>0</v>
          </cell>
          <cell r="AG1094">
            <v>0</v>
          </cell>
          <cell r="AH1094">
            <v>0</v>
          </cell>
          <cell r="AI1094">
            <v>4.3385288099999997</v>
          </cell>
          <cell r="AJ1094">
            <v>0</v>
          </cell>
          <cell r="AK1094">
            <v>0</v>
          </cell>
          <cell r="AL1094">
            <v>4.3385288099999997</v>
          </cell>
          <cell r="AM1094">
            <v>0</v>
          </cell>
          <cell r="AN1094">
            <v>4.3385288099999997</v>
          </cell>
        </row>
        <row r="1095">
          <cell r="C1095" t="str">
            <v>Г</v>
          </cell>
          <cell r="D1095" t="str">
            <v>нд</v>
          </cell>
          <cell r="E1095" t="str">
            <v>нд</v>
          </cell>
          <cell r="F1095" t="str">
            <v>нд</v>
          </cell>
          <cell r="G1095" t="str">
            <v>нд</v>
          </cell>
          <cell r="H1095">
            <v>39.423591199999997</v>
          </cell>
          <cell r="I1095">
            <v>283.96193757999998</v>
          </cell>
          <cell r="J1095" t="str">
            <v>нд</v>
          </cell>
          <cell r="K1095">
            <v>39.423591199999997</v>
          </cell>
          <cell r="L1095">
            <v>283.96193757999998</v>
          </cell>
          <cell r="M1095" t="str">
            <v>нд</v>
          </cell>
          <cell r="N1095" t="str">
            <v>нд</v>
          </cell>
          <cell r="O1095">
            <v>8.5420152527999953</v>
          </cell>
          <cell r="P1095">
            <v>348.88044000000002</v>
          </cell>
          <cell r="Q1095">
            <v>416.86014</v>
          </cell>
          <cell r="R1095">
            <v>162.59687</v>
          </cell>
          <cell r="S1095">
            <v>212.70972</v>
          </cell>
          <cell r="T1095">
            <v>157.58427996</v>
          </cell>
          <cell r="U1095">
            <v>157.58427996</v>
          </cell>
          <cell r="V1095">
            <v>142.10824640999999</v>
          </cell>
          <cell r="W1095">
            <v>142.10824640999999</v>
          </cell>
          <cell r="X1095">
            <v>149.04226471000001</v>
          </cell>
          <cell r="Y1095">
            <v>40.861866229999997</v>
          </cell>
          <cell r="Z1095">
            <v>0</v>
          </cell>
          <cell r="AA1095">
            <v>0</v>
          </cell>
          <cell r="AB1095">
            <v>19.709866229999999</v>
          </cell>
          <cell r="AC1095">
            <v>21.152000000000001</v>
          </cell>
          <cell r="AD1095">
            <v>0.40727999999999998</v>
          </cell>
          <cell r="AE1095">
            <v>0</v>
          </cell>
          <cell r="AF1095">
            <v>0</v>
          </cell>
          <cell r="AG1095">
            <v>0.40727999999999998</v>
          </cell>
          <cell r="AH1095">
            <v>0</v>
          </cell>
          <cell r="AI1095">
            <v>52.90003377</v>
          </cell>
          <cell r="AJ1095">
            <v>0</v>
          </cell>
          <cell r="AK1095">
            <v>0</v>
          </cell>
          <cell r="AL1095">
            <v>52.90003377</v>
          </cell>
          <cell r="AM1095">
            <v>0</v>
          </cell>
          <cell r="AN1095">
            <v>78.504993260000006</v>
          </cell>
        </row>
        <row r="1096">
          <cell r="C1096" t="str">
            <v>Г</v>
          </cell>
          <cell r="D1096" t="str">
            <v>нд</v>
          </cell>
          <cell r="E1096" t="str">
            <v>нд</v>
          </cell>
          <cell r="F1096" t="str">
            <v>нд</v>
          </cell>
          <cell r="G1096" t="str">
            <v>нд</v>
          </cell>
          <cell r="H1096" t="str">
            <v>нд</v>
          </cell>
          <cell r="I1096" t="str">
            <v>нд</v>
          </cell>
          <cell r="J1096" t="str">
            <v>нд</v>
          </cell>
          <cell r="K1096" t="str">
            <v>нд</v>
          </cell>
          <cell r="L1096" t="str">
            <v>нд</v>
          </cell>
          <cell r="M1096" t="str">
            <v>нд</v>
          </cell>
          <cell r="N1096" t="str">
            <v>нд</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row>
        <row r="1097">
          <cell r="C1097" t="str">
            <v>Г</v>
          </cell>
          <cell r="D1097" t="str">
            <v>нд</v>
          </cell>
          <cell r="E1097" t="str">
            <v>нд</v>
          </cell>
          <cell r="F1097" t="str">
            <v>нд</v>
          </cell>
          <cell r="G1097" t="str">
            <v>нд</v>
          </cell>
          <cell r="H1097">
            <v>39.423591199999997</v>
          </cell>
          <cell r="I1097">
            <v>283.96193757999998</v>
          </cell>
          <cell r="J1097" t="str">
            <v>нд</v>
          </cell>
          <cell r="K1097">
            <v>39.423591199999997</v>
          </cell>
          <cell r="L1097">
            <v>283.96193757999998</v>
          </cell>
          <cell r="M1097" t="str">
            <v>нд</v>
          </cell>
          <cell r="N1097" t="str">
            <v>нд</v>
          </cell>
          <cell r="O1097">
            <v>8.5420152527999953</v>
          </cell>
          <cell r="P1097">
            <v>348.88044000000002</v>
          </cell>
          <cell r="Q1097">
            <v>416.86014</v>
          </cell>
          <cell r="R1097">
            <v>162.59687</v>
          </cell>
          <cell r="S1097">
            <v>212.70972</v>
          </cell>
          <cell r="T1097">
            <v>157.58427996</v>
          </cell>
          <cell r="U1097">
            <v>157.58427996</v>
          </cell>
          <cell r="V1097">
            <v>142.10824640999999</v>
          </cell>
          <cell r="W1097">
            <v>142.10824640999999</v>
          </cell>
          <cell r="X1097">
            <v>149.04226471000001</v>
          </cell>
          <cell r="Y1097">
            <v>40.861866229999997</v>
          </cell>
          <cell r="Z1097">
            <v>0</v>
          </cell>
          <cell r="AA1097">
            <v>0</v>
          </cell>
          <cell r="AB1097">
            <v>19.709866229999999</v>
          </cell>
          <cell r="AC1097">
            <v>21.152000000000001</v>
          </cell>
          <cell r="AD1097">
            <v>0.40727999999999998</v>
          </cell>
          <cell r="AE1097">
            <v>0</v>
          </cell>
          <cell r="AF1097">
            <v>0</v>
          </cell>
          <cell r="AG1097">
            <v>0.40727999999999998</v>
          </cell>
          <cell r="AH1097">
            <v>0</v>
          </cell>
          <cell r="AI1097">
            <v>52.90003377</v>
          </cell>
          <cell r="AJ1097">
            <v>0</v>
          </cell>
          <cell r="AK1097">
            <v>0</v>
          </cell>
          <cell r="AL1097">
            <v>52.90003377</v>
          </cell>
          <cell r="AM1097">
            <v>0</v>
          </cell>
          <cell r="AN1097">
            <v>78.504993260000006</v>
          </cell>
        </row>
        <row r="1098">
          <cell r="C1098" t="str">
            <v>I_334.1.4_КуЭ</v>
          </cell>
          <cell r="D1098" t="str">
            <v>Н</v>
          </cell>
          <cell r="E1098">
            <v>2022</v>
          </cell>
          <cell r="F1098">
            <v>2022</v>
          </cell>
          <cell r="G1098">
            <v>2022</v>
          </cell>
          <cell r="H1098" t="str">
            <v>нд</v>
          </cell>
          <cell r="I1098" t="str">
            <v>нд</v>
          </cell>
          <cell r="J1098" t="str">
            <v>нд</v>
          </cell>
          <cell r="K1098" t="str">
            <v>нд</v>
          </cell>
          <cell r="L1098" t="str">
            <v>нд</v>
          </cell>
          <cell r="M1098" t="str">
            <v>нд</v>
          </cell>
          <cell r="N1098" t="str">
            <v>нд</v>
          </cell>
          <cell r="O1098">
            <v>0</v>
          </cell>
          <cell r="P1098">
            <v>4.8467200000000004</v>
          </cell>
          <cell r="Q1098">
            <v>5.99763</v>
          </cell>
          <cell r="R1098">
            <v>4.8467200000000004</v>
          </cell>
          <cell r="S1098">
            <v>6.2298099999999996</v>
          </cell>
          <cell r="T1098">
            <v>4.3385288099999997</v>
          </cell>
          <cell r="U1098">
            <v>4.3385288099999997</v>
          </cell>
          <cell r="V1098">
            <v>4.3385288099999997</v>
          </cell>
          <cell r="W1098">
            <v>4.3385288099999997</v>
          </cell>
          <cell r="X1098">
            <v>4.3385288099999997</v>
          </cell>
          <cell r="Y1098">
            <v>0</v>
          </cell>
          <cell r="Z1098">
            <v>0</v>
          </cell>
          <cell r="AA1098">
            <v>0</v>
          </cell>
          <cell r="AB1098">
            <v>0</v>
          </cell>
          <cell r="AC1098">
            <v>0</v>
          </cell>
          <cell r="AD1098">
            <v>0</v>
          </cell>
          <cell r="AE1098">
            <v>0</v>
          </cell>
          <cell r="AF1098">
            <v>0</v>
          </cell>
          <cell r="AG1098">
            <v>0</v>
          </cell>
          <cell r="AH1098">
            <v>0</v>
          </cell>
          <cell r="AI1098">
            <v>4.3385288099999997</v>
          </cell>
          <cell r="AJ1098">
            <v>0</v>
          </cell>
          <cell r="AK1098">
            <v>0</v>
          </cell>
          <cell r="AL1098">
            <v>4.3385288099999997</v>
          </cell>
          <cell r="AM1098">
            <v>0</v>
          </cell>
          <cell r="AN1098">
            <v>4.3385288099999997</v>
          </cell>
        </row>
        <row r="1099">
          <cell r="C1099" t="str">
            <v>I_341.1.1_КуЭ</v>
          </cell>
          <cell r="D1099" t="str">
            <v>И</v>
          </cell>
          <cell r="E1099">
            <v>2020</v>
          </cell>
          <cell r="F1099">
            <v>2022</v>
          </cell>
          <cell r="G1099">
            <v>2022</v>
          </cell>
          <cell r="H1099" t="str">
            <v>нд</v>
          </cell>
          <cell r="I1099" t="str">
            <v>нд</v>
          </cell>
          <cell r="J1099" t="str">
            <v>нд</v>
          </cell>
          <cell r="K1099">
            <v>0.42077092999999999</v>
          </cell>
          <cell r="L1099">
            <v>2.56830048</v>
          </cell>
          <cell r="M1099">
            <v>44210</v>
          </cell>
          <cell r="N1099" t="str">
            <v>нд</v>
          </cell>
          <cell r="O1099">
            <v>1.6258069999999999E-2</v>
          </cell>
          <cell r="P1099">
            <v>4.8467200000000004</v>
          </cell>
          <cell r="Q1099">
            <v>5.8924200000000004</v>
          </cell>
          <cell r="R1099">
            <v>4.8467200000000004</v>
          </cell>
          <cell r="S1099">
            <v>6.0818500000000002</v>
          </cell>
          <cell r="T1099">
            <v>4.3383050799999996</v>
          </cell>
          <cell r="U1099">
            <v>5.5281332299999999</v>
          </cell>
          <cell r="V1099">
            <v>4.3383050799999996</v>
          </cell>
          <cell r="W1099">
            <v>4.3383050799999996</v>
          </cell>
          <cell r="X1099">
            <v>5.5118751599999998</v>
          </cell>
          <cell r="Y1099">
            <v>2.133</v>
          </cell>
          <cell r="Z1099">
            <v>0</v>
          </cell>
          <cell r="AA1099">
            <v>0</v>
          </cell>
          <cell r="AB1099">
            <v>2.133</v>
          </cell>
          <cell r="AC1099">
            <v>0</v>
          </cell>
          <cell r="AD1099">
            <v>2.6992837999999999</v>
          </cell>
          <cell r="AE1099">
            <v>0</v>
          </cell>
          <cell r="AF1099">
            <v>0</v>
          </cell>
          <cell r="AG1099">
            <v>2.6992837999999999</v>
          </cell>
          <cell r="AH1099">
            <v>0</v>
          </cell>
          <cell r="AI1099">
            <v>2.20530508</v>
          </cell>
          <cell r="AJ1099">
            <v>0</v>
          </cell>
          <cell r="AK1099">
            <v>0</v>
          </cell>
          <cell r="AL1099">
            <v>2.20530508</v>
          </cell>
          <cell r="AM1099">
            <v>0</v>
          </cell>
          <cell r="AN1099">
            <v>2.8125913599999999</v>
          </cell>
        </row>
        <row r="1100">
          <cell r="C1100" t="str">
            <v>Г</v>
          </cell>
          <cell r="D1100" t="str">
            <v>нд</v>
          </cell>
          <cell r="E1100" t="str">
            <v>нд</v>
          </cell>
          <cell r="F1100" t="str">
            <v>нд</v>
          </cell>
          <cell r="G1100" t="str">
            <v>нд</v>
          </cell>
          <cell r="H1100" t="str">
            <v>нд</v>
          </cell>
          <cell r="I1100" t="str">
            <v>нд</v>
          </cell>
          <cell r="J1100" t="str">
            <v>нд</v>
          </cell>
          <cell r="K1100" t="str">
            <v>нд</v>
          </cell>
          <cell r="L1100" t="str">
            <v>нд</v>
          </cell>
          <cell r="M1100" t="str">
            <v>нд</v>
          </cell>
          <cell r="N1100" t="str">
            <v>нд</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row>
        <row r="1101">
          <cell r="C1101" t="str">
            <v>Г</v>
          </cell>
          <cell r="D1101" t="str">
            <v>нд</v>
          </cell>
          <cell r="E1101" t="str">
            <v>нд</v>
          </cell>
          <cell r="F1101" t="str">
            <v>нд</v>
          </cell>
          <cell r="G1101" t="str">
            <v>нд</v>
          </cell>
          <cell r="H1101" t="str">
            <v>нд</v>
          </cell>
          <cell r="I1101" t="str">
            <v>нд</v>
          </cell>
          <cell r="J1101" t="str">
            <v>нд</v>
          </cell>
          <cell r="K1101" t="str">
            <v>нд</v>
          </cell>
          <cell r="L1101" t="str">
            <v>нд</v>
          </cell>
          <cell r="M1101" t="str">
            <v>нд</v>
          </cell>
          <cell r="N1101" t="str">
            <v>нд</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row>
        <row r="1102">
          <cell r="C1102" t="str">
            <v>Г</v>
          </cell>
          <cell r="D1102" t="str">
            <v>нд</v>
          </cell>
          <cell r="E1102" t="str">
            <v>нд</v>
          </cell>
          <cell r="F1102" t="str">
            <v>нд</v>
          </cell>
          <cell r="G1102" t="str">
            <v>нд</v>
          </cell>
          <cell r="H1102" t="str">
            <v>нд</v>
          </cell>
          <cell r="I1102" t="str">
            <v>нд</v>
          </cell>
          <cell r="J1102" t="str">
            <v>нд</v>
          </cell>
          <cell r="K1102">
            <v>0.8656980042735043</v>
          </cell>
          <cell r="L1102">
            <v>6.0771999900000004</v>
          </cell>
          <cell r="M1102" t="str">
            <v>нд</v>
          </cell>
          <cell r="N1102" t="str">
            <v>нд</v>
          </cell>
          <cell r="O1102">
            <v>18.1227528819316</v>
          </cell>
          <cell r="P1102">
            <v>3.9273799999999999</v>
          </cell>
          <cell r="Q1102">
            <v>4.5215100000000001</v>
          </cell>
          <cell r="R1102">
            <v>7.2486699999999997</v>
          </cell>
          <cell r="S1102">
            <v>8.6215399999999995</v>
          </cell>
          <cell r="T1102">
            <v>146.26085868000001</v>
          </cell>
          <cell r="U1102">
            <v>35.014477559999989</v>
          </cell>
          <cell r="V1102">
            <v>126.37001380000001</v>
          </cell>
          <cell r="W1102">
            <v>126.37001380000001</v>
          </cell>
          <cell r="X1102">
            <v>16.891724679999999</v>
          </cell>
          <cell r="Y1102">
            <v>2.8669917900000002</v>
          </cell>
          <cell r="Z1102">
            <v>0</v>
          </cell>
          <cell r="AA1102">
            <v>0</v>
          </cell>
          <cell r="AB1102">
            <v>2.8669917900000002</v>
          </cell>
          <cell r="AC1102">
            <v>0</v>
          </cell>
          <cell r="AD1102">
            <v>5.6427217199999999</v>
          </cell>
          <cell r="AE1102">
            <v>0</v>
          </cell>
          <cell r="AF1102">
            <v>0</v>
          </cell>
          <cell r="AG1102">
            <v>3.22546541</v>
          </cell>
          <cell r="AH1102">
            <v>2.41725631</v>
          </cell>
          <cell r="AI1102">
            <v>0.57172630000000002</v>
          </cell>
          <cell r="AJ1102">
            <v>0</v>
          </cell>
          <cell r="AK1102">
            <v>0</v>
          </cell>
          <cell r="AL1102">
            <v>0.57172630000000002</v>
          </cell>
          <cell r="AM1102">
            <v>0</v>
          </cell>
          <cell r="AN1102">
            <v>9.5278005099999987</v>
          </cell>
        </row>
        <row r="1103">
          <cell r="C1103" t="str">
            <v>I_342.1.1_КуЭ</v>
          </cell>
          <cell r="D1103" t="str">
            <v>И</v>
          </cell>
          <cell r="E1103">
            <v>2020</v>
          </cell>
          <cell r="F1103">
            <v>2021</v>
          </cell>
          <cell r="G1103">
            <v>2021</v>
          </cell>
          <cell r="H1103" t="str">
            <v>нд</v>
          </cell>
          <cell r="I1103" t="str">
            <v>нд</v>
          </cell>
          <cell r="J1103" t="str">
            <v>нд</v>
          </cell>
          <cell r="K1103">
            <v>0.83006729000000001</v>
          </cell>
          <cell r="L1103">
            <v>5.0477893200000006</v>
          </cell>
          <cell r="M1103">
            <v>44210</v>
          </cell>
          <cell r="N1103" t="str">
            <v>нд</v>
          </cell>
          <cell r="O1103">
            <v>3.2516129999999997E-2</v>
          </cell>
          <cell r="P1103">
            <v>4.8467200000000004</v>
          </cell>
          <cell r="Q1103">
            <v>5.7836499999999997</v>
          </cell>
          <cell r="R1103">
            <v>4.8467200000000004</v>
          </cell>
          <cell r="S1103">
            <v>5.9288800000000004</v>
          </cell>
          <cell r="T1103">
            <v>4.1216949200000004</v>
          </cell>
          <cell r="U1103">
            <v>5.3052265700000003</v>
          </cell>
          <cell r="V1103">
            <v>4.1216949200000004</v>
          </cell>
          <cell r="W1103">
            <v>4.1216949200000004</v>
          </cell>
          <cell r="X1103">
            <v>5.27271044</v>
          </cell>
          <cell r="Y1103">
            <v>4.1216949200000004</v>
          </cell>
          <cell r="Z1103">
            <v>0</v>
          </cell>
          <cell r="AA1103">
            <v>0</v>
          </cell>
          <cell r="AB1103">
            <v>4.1216949200000004</v>
          </cell>
          <cell r="AC1103">
            <v>0</v>
          </cell>
          <cell r="AD1103">
            <v>5.27271044</v>
          </cell>
          <cell r="AE1103">
            <v>0</v>
          </cell>
          <cell r="AF1103">
            <v>0</v>
          </cell>
          <cell r="AG1103">
            <v>5.27271044</v>
          </cell>
          <cell r="AH1103">
            <v>0</v>
          </cell>
          <cell r="AI1103">
            <v>0</v>
          </cell>
          <cell r="AJ1103">
            <v>0</v>
          </cell>
          <cell r="AK1103">
            <v>0</v>
          </cell>
          <cell r="AL1103">
            <v>0</v>
          </cell>
          <cell r="AM1103">
            <v>0</v>
          </cell>
          <cell r="AN1103">
            <v>0</v>
          </cell>
        </row>
        <row r="1104">
          <cell r="C1104" t="str">
            <v>I_61д3.1_АЭ</v>
          </cell>
          <cell r="D1104" t="str">
            <v>Н</v>
          </cell>
          <cell r="E1104">
            <v>2024</v>
          </cell>
          <cell r="F1104">
            <v>2026</v>
          </cell>
          <cell r="G1104">
            <v>2029</v>
          </cell>
          <cell r="H1104" t="str">
            <v>нд</v>
          </cell>
          <cell r="I1104" t="str">
            <v>нд</v>
          </cell>
          <cell r="J1104" t="str">
            <v>нд</v>
          </cell>
          <cell r="K1104" t="str">
            <v>нд</v>
          </cell>
          <cell r="L1104" t="str">
            <v>нд</v>
          </cell>
          <cell r="M1104" t="str">
            <v>нд</v>
          </cell>
          <cell r="N1104" t="str">
            <v>нд</v>
          </cell>
          <cell r="O1104">
            <v>0</v>
          </cell>
          <cell r="P1104">
            <v>4.8622899999999998</v>
          </cell>
          <cell r="Q1104">
            <v>6.8119399999999999</v>
          </cell>
          <cell r="R1104">
            <v>4.8622899999999998</v>
          </cell>
          <cell r="S1104">
            <v>7.8073300000000003</v>
          </cell>
          <cell r="T1104">
            <v>5.8922033899999997</v>
          </cell>
          <cell r="U1104">
            <v>5.8922033899999997</v>
          </cell>
          <cell r="V1104">
            <v>5.8922033899999997</v>
          </cell>
          <cell r="W1104">
            <v>5.8922033899999997</v>
          </cell>
          <cell r="X1104">
            <v>5.8922033899999997</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row>
        <row r="1105">
          <cell r="C1105" t="str">
            <v>H_375_КуЭ</v>
          </cell>
          <cell r="D1105" t="str">
            <v>И</v>
          </cell>
          <cell r="E1105">
            <v>2018</v>
          </cell>
          <cell r="F1105">
            <v>2025</v>
          </cell>
          <cell r="G1105">
            <v>2025</v>
          </cell>
          <cell r="H1105" t="str">
            <v>нд</v>
          </cell>
          <cell r="I1105" t="str">
            <v>нд</v>
          </cell>
          <cell r="J1105" t="str">
            <v>нд</v>
          </cell>
          <cell r="K1105" t="str">
            <v>нд</v>
          </cell>
          <cell r="L1105" t="str">
            <v>нд</v>
          </cell>
          <cell r="M1105" t="str">
            <v>нд</v>
          </cell>
          <cell r="N1105" t="str">
            <v>нд</v>
          </cell>
          <cell r="O1105">
            <v>1.7000000000000001E-2</v>
          </cell>
          <cell r="P1105">
            <v>4.8679899999999998</v>
          </cell>
          <cell r="Q1105">
            <v>5.5924500000000004</v>
          </cell>
          <cell r="R1105">
            <v>4.8679899999999998</v>
          </cell>
          <cell r="S1105">
            <v>7.1767399999999997</v>
          </cell>
          <cell r="T1105">
            <v>0.86513558999999995</v>
          </cell>
          <cell r="U1105">
            <v>0.86513558999999995</v>
          </cell>
          <cell r="V1105">
            <v>0.84813559000000005</v>
          </cell>
          <cell r="W1105">
            <v>0.84813559000000005</v>
          </cell>
          <cell r="X1105">
            <v>0.84813559000000005</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row>
        <row r="1106">
          <cell r="C1106" t="str">
            <v>G_478_КЭ</v>
          </cell>
          <cell r="D1106" t="str">
            <v>Н</v>
          </cell>
          <cell r="E1106">
            <v>2019</v>
          </cell>
          <cell r="F1106">
            <v>2021</v>
          </cell>
          <cell r="G1106">
            <v>2025</v>
          </cell>
          <cell r="H1106" t="str">
            <v>нд</v>
          </cell>
          <cell r="I1106" t="str">
            <v>нд</v>
          </cell>
          <cell r="J1106" t="str">
            <v>нд</v>
          </cell>
          <cell r="K1106" t="str">
            <v>нд</v>
          </cell>
          <cell r="L1106" t="str">
            <v>нд</v>
          </cell>
          <cell r="M1106" t="str">
            <v>нд</v>
          </cell>
          <cell r="N1106" t="str">
            <v>нд</v>
          </cell>
          <cell r="O1106">
            <v>0</v>
          </cell>
          <cell r="P1106">
            <v>4.8700799999999997</v>
          </cell>
          <cell r="Q1106">
            <v>5.6068199999999999</v>
          </cell>
          <cell r="R1106">
            <v>4.8700799999999997</v>
          </cell>
          <cell r="S1106">
            <v>5.9648000000000003</v>
          </cell>
          <cell r="T1106">
            <v>4.1870000000000003</v>
          </cell>
          <cell r="U1106">
            <v>4.1870000000000003</v>
          </cell>
          <cell r="V1106">
            <v>4.1870000000000003</v>
          </cell>
          <cell r="W1106">
            <v>4.1870000000000003</v>
          </cell>
          <cell r="X1106">
            <v>4.1870000000000003</v>
          </cell>
          <cell r="Y1106">
            <v>4.1870000000000003</v>
          </cell>
          <cell r="Z1106">
            <v>0</v>
          </cell>
          <cell r="AA1106">
            <v>0</v>
          </cell>
          <cell r="AB1106">
            <v>4.1870000000000003</v>
          </cell>
          <cell r="AC1106">
            <v>0</v>
          </cell>
          <cell r="AD1106">
            <v>0</v>
          </cell>
          <cell r="AE1106">
            <v>0</v>
          </cell>
          <cell r="AF1106">
            <v>0</v>
          </cell>
          <cell r="AG1106">
            <v>0</v>
          </cell>
          <cell r="AH1106">
            <v>0</v>
          </cell>
          <cell r="AI1106">
            <v>0</v>
          </cell>
          <cell r="AJ1106">
            <v>0</v>
          </cell>
          <cell r="AK1106">
            <v>0</v>
          </cell>
          <cell r="AL1106">
            <v>0</v>
          </cell>
          <cell r="AM1106">
            <v>0</v>
          </cell>
          <cell r="AN1106">
            <v>0</v>
          </cell>
        </row>
        <row r="1107">
          <cell r="C1107" t="str">
            <v>I_325.1.1_КуЭ</v>
          </cell>
          <cell r="D1107" t="str">
            <v>З</v>
          </cell>
          <cell r="E1107">
            <v>2019</v>
          </cell>
          <cell r="F1107">
            <v>2020</v>
          </cell>
          <cell r="G1107">
            <v>2021</v>
          </cell>
          <cell r="H1107">
            <v>1.04668329</v>
          </cell>
          <cell r="I1107">
            <v>5.5985759499999999</v>
          </cell>
          <cell r="J1107">
            <v>43860</v>
          </cell>
          <cell r="K1107">
            <v>1.04668329</v>
          </cell>
          <cell r="L1107">
            <v>5.5985759499999999</v>
          </cell>
          <cell r="M1107">
            <v>43860</v>
          </cell>
          <cell r="N1107" t="str">
            <v>нд</v>
          </cell>
          <cell r="O1107">
            <v>4.6046593200000006</v>
          </cell>
          <cell r="P1107">
            <v>4.8931100000000001</v>
          </cell>
          <cell r="Q1107">
            <v>5.6333299999999999</v>
          </cell>
          <cell r="R1107">
            <v>4.8931100000000001</v>
          </cell>
          <cell r="S1107">
            <v>4.9579800000000001</v>
          </cell>
          <cell r="T1107">
            <v>5.492</v>
          </cell>
          <cell r="U1107">
            <v>4.63004119</v>
          </cell>
          <cell r="V1107">
            <v>0</v>
          </cell>
          <cell r="W1107">
            <v>0</v>
          </cell>
          <cell r="X1107">
            <v>2.5381870000000001E-2</v>
          </cell>
          <cell r="Y1107">
            <v>0</v>
          </cell>
          <cell r="Z1107">
            <v>0</v>
          </cell>
          <cell r="AA1107">
            <v>0</v>
          </cell>
          <cell r="AB1107">
            <v>0</v>
          </cell>
          <cell r="AC1107">
            <v>0</v>
          </cell>
          <cell r="AD1107">
            <v>2.5381870000000001E-2</v>
          </cell>
          <cell r="AE1107">
            <v>0</v>
          </cell>
          <cell r="AF1107">
            <v>0</v>
          </cell>
          <cell r="AG1107">
            <v>2.5381870000000001E-2</v>
          </cell>
          <cell r="AH1107">
            <v>0</v>
          </cell>
          <cell r="AI1107">
            <v>0</v>
          </cell>
          <cell r="AJ1107">
            <v>0</v>
          </cell>
          <cell r="AK1107">
            <v>0</v>
          </cell>
          <cell r="AL1107">
            <v>0</v>
          </cell>
          <cell r="AM1107">
            <v>0</v>
          </cell>
          <cell r="AN1107">
            <v>0</v>
          </cell>
        </row>
        <row r="1108">
          <cell r="C1108" t="str">
            <v>I_1321.58_ОЭ</v>
          </cell>
          <cell r="D1108" t="str">
            <v>С</v>
          </cell>
          <cell r="E1108">
            <v>2020</v>
          </cell>
          <cell r="F1108">
            <v>2021</v>
          </cell>
          <cell r="G1108">
            <v>2021</v>
          </cell>
          <cell r="H1108">
            <v>1.08273693</v>
          </cell>
          <cell r="I1108">
            <v>5.3306545999999999</v>
          </cell>
          <cell r="J1108">
            <v>43617</v>
          </cell>
          <cell r="K1108">
            <v>1.08273693</v>
          </cell>
          <cell r="L1108">
            <v>5.3306545999999999</v>
          </cell>
          <cell r="M1108">
            <v>43617</v>
          </cell>
          <cell r="N1108" t="str">
            <v>нд</v>
          </cell>
          <cell r="O1108">
            <v>0</v>
          </cell>
          <cell r="P1108">
            <v>4.8958000000000004</v>
          </cell>
          <cell r="Q1108">
            <v>5.8422000000000001</v>
          </cell>
          <cell r="R1108">
            <v>4.8958000000000004</v>
          </cell>
          <cell r="S1108">
            <v>5.9962999999999997</v>
          </cell>
          <cell r="T1108">
            <v>5.3094650999999997</v>
          </cell>
          <cell r="U1108">
            <v>5.3094650999999997</v>
          </cell>
          <cell r="V1108">
            <v>5.3094650999999997</v>
          </cell>
          <cell r="W1108">
            <v>5.3094650999999997</v>
          </cell>
          <cell r="X1108">
            <v>5.3094650999999997</v>
          </cell>
          <cell r="Y1108">
            <v>5.3094650999999997</v>
          </cell>
          <cell r="Z1108">
            <v>0</v>
          </cell>
          <cell r="AA1108">
            <v>0</v>
          </cell>
          <cell r="AB1108">
            <v>5.3094650999999997</v>
          </cell>
          <cell r="AC1108">
            <v>0</v>
          </cell>
          <cell r="AD1108">
            <v>5.3094650999999997</v>
          </cell>
          <cell r="AE1108">
            <v>0</v>
          </cell>
          <cell r="AF1108">
            <v>0</v>
          </cell>
          <cell r="AG1108">
            <v>5.3094650999999997</v>
          </cell>
          <cell r="AH1108">
            <v>0</v>
          </cell>
          <cell r="AI1108">
            <v>0</v>
          </cell>
          <cell r="AJ1108">
            <v>0</v>
          </cell>
          <cell r="AK1108">
            <v>0</v>
          </cell>
          <cell r="AL1108">
            <v>0</v>
          </cell>
          <cell r="AM1108">
            <v>0</v>
          </cell>
          <cell r="AN1108">
            <v>0</v>
          </cell>
        </row>
        <row r="1109">
          <cell r="C1109" t="str">
            <v>I_22.18_ГАЭС</v>
          </cell>
          <cell r="D1109" t="str">
            <v>Н</v>
          </cell>
          <cell r="E1109">
            <v>2023</v>
          </cell>
          <cell r="F1109">
            <v>2025</v>
          </cell>
          <cell r="G1109">
            <v>2025</v>
          </cell>
          <cell r="H1109">
            <v>1.3400058100000001</v>
          </cell>
          <cell r="I1109">
            <v>5.7789781600000003</v>
          </cell>
          <cell r="J1109">
            <v>43862</v>
          </cell>
          <cell r="K1109">
            <v>1.3400058100000001</v>
          </cell>
          <cell r="L1109">
            <v>5.7789781600000003</v>
          </cell>
          <cell r="M1109">
            <v>43862</v>
          </cell>
          <cell r="N1109" t="str">
            <v>нд</v>
          </cell>
          <cell r="O1109">
            <v>0</v>
          </cell>
          <cell r="P1109">
            <v>4.9445300000000003</v>
          </cell>
          <cell r="Q1109">
            <v>6.3481699999999996</v>
          </cell>
          <cell r="R1109">
            <v>4.9445300000000003</v>
          </cell>
          <cell r="S1109">
            <v>7.2978399999999999</v>
          </cell>
          <cell r="T1109">
            <v>5.6157484000000002</v>
          </cell>
          <cell r="U1109">
            <v>5.6157484000000002</v>
          </cell>
          <cell r="V1109">
            <v>5.6157484000000002</v>
          </cell>
          <cell r="W1109">
            <v>5.6157484000000002</v>
          </cell>
          <cell r="X1109">
            <v>5.6157484000000002</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row>
        <row r="1110">
          <cell r="C1110" t="str">
            <v>I_22.7_ГАЭС</v>
          </cell>
          <cell r="D1110" t="str">
            <v>Н</v>
          </cell>
          <cell r="E1110">
            <v>2020</v>
          </cell>
          <cell r="F1110">
            <v>2025</v>
          </cell>
          <cell r="G1110">
            <v>2021</v>
          </cell>
          <cell r="H1110">
            <v>0.89333720999999999</v>
          </cell>
          <cell r="I1110">
            <v>5.4668298399999999</v>
          </cell>
          <cell r="J1110">
            <v>43831</v>
          </cell>
          <cell r="K1110">
            <v>0.89333720999999999</v>
          </cell>
          <cell r="L1110">
            <v>5.4668298399999999</v>
          </cell>
          <cell r="M1110">
            <v>43831</v>
          </cell>
          <cell r="N1110" t="str">
            <v>нд</v>
          </cell>
          <cell r="O1110">
            <v>1.2212772599999999</v>
          </cell>
          <cell r="P1110">
            <v>4.9454500000000001</v>
          </cell>
          <cell r="Q1110">
            <v>5.6936</v>
          </cell>
          <cell r="R1110">
            <v>4.9454500000000001</v>
          </cell>
          <cell r="S1110">
            <v>6.3567099999999996</v>
          </cell>
          <cell r="T1110">
            <v>5.4261930100000004</v>
          </cell>
          <cell r="U1110">
            <v>5.4261930100000004</v>
          </cell>
          <cell r="V1110">
            <v>5.4261930100000004</v>
          </cell>
          <cell r="W1110">
            <v>5.4261930100000004</v>
          </cell>
          <cell r="X1110">
            <v>4.2049157499999996</v>
          </cell>
          <cell r="Y1110">
            <v>0</v>
          </cell>
          <cell r="Z1110">
            <v>0</v>
          </cell>
          <cell r="AA1110">
            <v>0</v>
          </cell>
          <cell r="AB1110">
            <v>0</v>
          </cell>
          <cell r="AC1110">
            <v>0</v>
          </cell>
          <cell r="AD1110">
            <v>4.2049157499999996</v>
          </cell>
          <cell r="AE1110">
            <v>0</v>
          </cell>
          <cell r="AF1110">
            <v>0</v>
          </cell>
          <cell r="AG1110">
            <v>4.2049157499999996</v>
          </cell>
          <cell r="AH1110">
            <v>0</v>
          </cell>
          <cell r="AI1110">
            <v>4.5218275099999996</v>
          </cell>
          <cell r="AJ1110">
            <v>0</v>
          </cell>
          <cell r="AK1110">
            <v>0</v>
          </cell>
          <cell r="AL1110">
            <v>4.5218275099999996</v>
          </cell>
          <cell r="AM1110">
            <v>0</v>
          </cell>
          <cell r="AN1110">
            <v>0</v>
          </cell>
        </row>
        <row r="1111">
          <cell r="C1111" t="str">
            <v>I_22.8_ГАЭС</v>
          </cell>
          <cell r="D1111" t="str">
            <v>Н</v>
          </cell>
          <cell r="E1111">
            <v>2020</v>
          </cell>
          <cell r="F1111">
            <v>2022</v>
          </cell>
          <cell r="G1111">
            <v>2021</v>
          </cell>
          <cell r="H1111">
            <v>0.89333720999999999</v>
          </cell>
          <cell r="I1111">
            <v>5.4754278899999997</v>
          </cell>
          <cell r="J1111">
            <v>43831</v>
          </cell>
          <cell r="K1111">
            <v>0.89333720999999999</v>
          </cell>
          <cell r="L1111">
            <v>5.4754278899999997</v>
          </cell>
          <cell r="M1111">
            <v>43831</v>
          </cell>
          <cell r="N1111" t="str">
            <v>нд</v>
          </cell>
          <cell r="O1111">
            <v>1.42967036</v>
          </cell>
          <cell r="P1111">
            <v>4.9454500000000001</v>
          </cell>
          <cell r="Q1111">
            <v>5.6936</v>
          </cell>
          <cell r="R1111">
            <v>4.9454500000000001</v>
          </cell>
          <cell r="S1111">
            <v>6.3567200000000001</v>
          </cell>
          <cell r="T1111">
            <v>5.4261930100000004</v>
          </cell>
          <cell r="U1111">
            <v>5.4261930100000004</v>
          </cell>
          <cell r="V1111">
            <v>5.4261930100000004</v>
          </cell>
          <cell r="W1111">
            <v>5.4261930100000004</v>
          </cell>
          <cell r="X1111">
            <v>3.9965226500000002</v>
          </cell>
          <cell r="Y1111">
            <v>0</v>
          </cell>
          <cell r="Z1111">
            <v>0</v>
          </cell>
          <cell r="AA1111">
            <v>0</v>
          </cell>
          <cell r="AB1111">
            <v>0</v>
          </cell>
          <cell r="AC1111">
            <v>0</v>
          </cell>
          <cell r="AD1111">
            <v>3.9965226500000002</v>
          </cell>
          <cell r="AE1111">
            <v>0</v>
          </cell>
          <cell r="AF1111">
            <v>0</v>
          </cell>
          <cell r="AG1111">
            <v>3.9965226500000002</v>
          </cell>
          <cell r="AH1111">
            <v>0</v>
          </cell>
          <cell r="AI1111">
            <v>5.4261930100000004</v>
          </cell>
          <cell r="AJ1111">
            <v>0</v>
          </cell>
          <cell r="AK1111">
            <v>0</v>
          </cell>
          <cell r="AL1111">
            <v>4.5218275099999996</v>
          </cell>
          <cell r="AM1111">
            <v>0.90436550000000004</v>
          </cell>
          <cell r="AN1111">
            <v>0</v>
          </cell>
        </row>
        <row r="1112">
          <cell r="C1112" t="str">
            <v>I_424_КуЭ</v>
          </cell>
          <cell r="D1112" t="str">
            <v>Н</v>
          </cell>
          <cell r="E1112">
            <v>2022</v>
          </cell>
          <cell r="F1112">
            <v>2022</v>
          </cell>
          <cell r="G1112">
            <v>2022</v>
          </cell>
          <cell r="H1112" t="str">
            <v>нд</v>
          </cell>
          <cell r="I1112" t="str">
            <v>нд</v>
          </cell>
          <cell r="J1112" t="str">
            <v>нд</v>
          </cell>
          <cell r="K1112" t="str">
            <v>нд</v>
          </cell>
          <cell r="L1112" t="str">
            <v>нд</v>
          </cell>
          <cell r="M1112" t="str">
            <v>нд</v>
          </cell>
          <cell r="N1112" t="str">
            <v>нд</v>
          </cell>
          <cell r="O1112">
            <v>0</v>
          </cell>
          <cell r="P1112">
            <v>4.9462799999999998</v>
          </cell>
          <cell r="Q1112">
            <v>6.1208400000000003</v>
          </cell>
          <cell r="R1112">
            <v>4.9462799999999998</v>
          </cell>
          <cell r="S1112">
            <v>6.35778</v>
          </cell>
          <cell r="T1112">
            <v>3.84</v>
          </cell>
          <cell r="U1112">
            <v>3.84</v>
          </cell>
          <cell r="V1112">
            <v>3.84</v>
          </cell>
          <cell r="W1112">
            <v>3.84</v>
          </cell>
          <cell r="X1112">
            <v>3.84</v>
          </cell>
          <cell r="Y1112">
            <v>0</v>
          </cell>
          <cell r="Z1112">
            <v>0</v>
          </cell>
          <cell r="AA1112">
            <v>0</v>
          </cell>
          <cell r="AB1112">
            <v>0</v>
          </cell>
          <cell r="AC1112">
            <v>0</v>
          </cell>
          <cell r="AD1112">
            <v>0</v>
          </cell>
          <cell r="AE1112">
            <v>0</v>
          </cell>
          <cell r="AF1112">
            <v>0</v>
          </cell>
          <cell r="AG1112">
            <v>0</v>
          </cell>
          <cell r="AH1112">
            <v>0</v>
          </cell>
          <cell r="AI1112">
            <v>3.84</v>
          </cell>
          <cell r="AJ1112">
            <v>0</v>
          </cell>
          <cell r="AK1112">
            <v>0</v>
          </cell>
          <cell r="AL1112">
            <v>3.84</v>
          </cell>
          <cell r="AM1112">
            <v>0</v>
          </cell>
          <cell r="AN1112">
            <v>3.84</v>
          </cell>
        </row>
        <row r="1113">
          <cell r="C1113" t="str">
            <v>J_47.3.10_КуЭ</v>
          </cell>
          <cell r="D1113" t="str">
            <v>З</v>
          </cell>
          <cell r="E1113">
            <v>2020</v>
          </cell>
          <cell r="F1113">
            <v>2020</v>
          </cell>
          <cell r="G1113">
            <v>2021</v>
          </cell>
          <cell r="H1113" t="str">
            <v>нд</v>
          </cell>
          <cell r="I1113" t="str">
            <v>нд</v>
          </cell>
          <cell r="J1113" t="str">
            <v>нд</v>
          </cell>
          <cell r="K1113" t="str">
            <v>нд</v>
          </cell>
          <cell r="L1113" t="str">
            <v>нд</v>
          </cell>
          <cell r="M1113" t="str">
            <v>нд</v>
          </cell>
          <cell r="N1113" t="str">
            <v>нд</v>
          </cell>
          <cell r="O1113">
            <v>0.90112362000000013</v>
          </cell>
          <cell r="P1113">
            <v>4.9651199999999998</v>
          </cell>
          <cell r="Q1113">
            <v>5.9249299999999998</v>
          </cell>
          <cell r="R1113">
            <v>4.9651199999999998</v>
          </cell>
          <cell r="S1113">
            <v>5.8787500000000001</v>
          </cell>
          <cell r="T1113">
            <v>4.4281283599999997</v>
          </cell>
          <cell r="U1113">
            <v>0.97512513000000001</v>
          </cell>
          <cell r="V1113">
            <v>0</v>
          </cell>
          <cell r="W1113">
            <v>0</v>
          </cell>
          <cell r="X1113">
            <v>7.4001510000000006E-2</v>
          </cell>
          <cell r="Y1113">
            <v>0</v>
          </cell>
          <cell r="Z1113">
            <v>0</v>
          </cell>
          <cell r="AA1113">
            <v>0</v>
          </cell>
          <cell r="AB1113">
            <v>0</v>
          </cell>
          <cell r="AC1113">
            <v>0</v>
          </cell>
          <cell r="AD1113">
            <v>7.4001510000000006E-2</v>
          </cell>
          <cell r="AE1113">
            <v>0</v>
          </cell>
          <cell r="AF1113">
            <v>0</v>
          </cell>
          <cell r="AG1113">
            <v>7.4001510000000006E-2</v>
          </cell>
          <cell r="AH1113">
            <v>0</v>
          </cell>
          <cell r="AI1113">
            <v>0</v>
          </cell>
          <cell r="AJ1113">
            <v>0</v>
          </cell>
          <cell r="AK1113">
            <v>0</v>
          </cell>
          <cell r="AL1113">
            <v>0</v>
          </cell>
          <cell r="AM1113">
            <v>0</v>
          </cell>
          <cell r="AN1113">
            <v>0</v>
          </cell>
        </row>
        <row r="1114">
          <cell r="C1114" t="str">
            <v>J_1434_ОЭ</v>
          </cell>
          <cell r="D1114" t="str">
            <v>З</v>
          </cell>
          <cell r="E1114">
            <v>2020</v>
          </cell>
          <cell r="F1114">
            <v>2020</v>
          </cell>
          <cell r="G1114">
            <v>2021</v>
          </cell>
          <cell r="H1114" t="str">
            <v>нд</v>
          </cell>
          <cell r="I1114" t="str">
            <v>нд</v>
          </cell>
          <cell r="J1114" t="str">
            <v>нд</v>
          </cell>
          <cell r="K1114" t="str">
            <v>нд</v>
          </cell>
          <cell r="L1114" t="str">
            <v>нд</v>
          </cell>
          <cell r="M1114" t="str">
            <v>нд</v>
          </cell>
          <cell r="N1114" t="str">
            <v>нд</v>
          </cell>
          <cell r="O1114">
            <v>0.39837160000000005</v>
          </cell>
          <cell r="P1114">
            <v>4.9749100000000004</v>
          </cell>
          <cell r="Q1114">
            <v>5.7275099999999997</v>
          </cell>
          <cell r="R1114">
            <v>4.9749100000000004</v>
          </cell>
          <cell r="S1114">
            <v>6.0163599999999997</v>
          </cell>
          <cell r="T1114">
            <v>3.82586</v>
          </cell>
          <cell r="U1114">
            <v>1.6851851999999998</v>
          </cell>
          <cell r="V1114">
            <v>0</v>
          </cell>
          <cell r="W1114">
            <v>0</v>
          </cell>
          <cell r="X1114">
            <v>1.2868135999999999</v>
          </cell>
          <cell r="Y1114">
            <v>0</v>
          </cell>
          <cell r="Z1114">
            <v>0</v>
          </cell>
          <cell r="AA1114">
            <v>0</v>
          </cell>
          <cell r="AB1114">
            <v>0</v>
          </cell>
          <cell r="AC1114">
            <v>0</v>
          </cell>
          <cell r="AD1114">
            <v>1.2868135999999999</v>
          </cell>
          <cell r="AE1114">
            <v>0</v>
          </cell>
          <cell r="AF1114">
            <v>0</v>
          </cell>
          <cell r="AG1114">
            <v>1.2868135999999999</v>
          </cell>
          <cell r="AH1114">
            <v>0</v>
          </cell>
          <cell r="AI1114">
            <v>0</v>
          </cell>
          <cell r="AJ1114">
            <v>0</v>
          </cell>
          <cell r="AK1114">
            <v>0</v>
          </cell>
          <cell r="AL1114">
            <v>0</v>
          </cell>
          <cell r="AM1114">
            <v>0</v>
          </cell>
          <cell r="AN1114">
            <v>0</v>
          </cell>
        </row>
        <row r="1115">
          <cell r="C1115" t="str">
            <v>J_738_КЭ</v>
          </cell>
          <cell r="D1115" t="str">
            <v>Н</v>
          </cell>
          <cell r="E1115">
            <v>2018</v>
          </cell>
          <cell r="F1115">
            <v>2020</v>
          </cell>
          <cell r="G1115">
            <v>2021</v>
          </cell>
          <cell r="H1115">
            <v>0.82786519999999997</v>
          </cell>
          <cell r="I1115">
            <v>6.0674506099999999</v>
          </cell>
          <cell r="J1115" t="str">
            <v>Декабрь 2019</v>
          </cell>
          <cell r="K1115">
            <v>0.82786519999999997</v>
          </cell>
          <cell r="L1115">
            <v>6.0674506099999999</v>
          </cell>
          <cell r="M1115" t="str">
            <v>Декабрь 2019</v>
          </cell>
          <cell r="N1115">
            <v>2.64</v>
          </cell>
          <cell r="O1115">
            <v>5.0470000099999996</v>
          </cell>
          <cell r="P1115">
            <v>5.0462499999999997</v>
          </cell>
          <cell r="Q1115">
            <v>5.5260100000000003</v>
          </cell>
          <cell r="R1115">
            <v>5.0462499999999997</v>
          </cell>
          <cell r="S1115">
            <v>5.5126299999999997</v>
          </cell>
          <cell r="T1115">
            <v>5.359</v>
          </cell>
          <cell r="U1115">
            <v>5.3588141499999997</v>
          </cell>
          <cell r="V1115">
            <v>0</v>
          </cell>
          <cell r="W1115">
            <v>0</v>
          </cell>
          <cell r="X1115">
            <v>0.31181414000000002</v>
          </cell>
          <cell r="Y1115">
            <v>0</v>
          </cell>
          <cell r="Z1115">
            <v>0</v>
          </cell>
          <cell r="AA1115">
            <v>0</v>
          </cell>
          <cell r="AB1115">
            <v>0</v>
          </cell>
          <cell r="AC1115">
            <v>0</v>
          </cell>
          <cell r="AD1115">
            <v>0.31181414000000002</v>
          </cell>
          <cell r="AE1115">
            <v>0</v>
          </cell>
          <cell r="AF1115">
            <v>0</v>
          </cell>
          <cell r="AG1115">
            <v>0</v>
          </cell>
          <cell r="AH1115">
            <v>0.31181414000000002</v>
          </cell>
          <cell r="AI1115">
            <v>0</v>
          </cell>
          <cell r="AJ1115">
            <v>0</v>
          </cell>
          <cell r="AK1115">
            <v>0</v>
          </cell>
          <cell r="AL1115">
            <v>0</v>
          </cell>
          <cell r="AM1115">
            <v>0</v>
          </cell>
          <cell r="AN1115">
            <v>0</v>
          </cell>
        </row>
        <row r="1116">
          <cell r="C1116" t="str">
            <v>I_116ж1_АЭ</v>
          </cell>
          <cell r="D1116" t="str">
            <v>И</v>
          </cell>
          <cell r="E1116">
            <v>2019</v>
          </cell>
          <cell r="F1116">
            <v>2027</v>
          </cell>
          <cell r="G1116" t="str">
            <v>нд</v>
          </cell>
          <cell r="H1116" t="str">
            <v>нд</v>
          </cell>
          <cell r="I1116" t="str">
            <v>нд</v>
          </cell>
          <cell r="J1116" t="str">
            <v>нд</v>
          </cell>
          <cell r="K1116" t="str">
            <v>нд</v>
          </cell>
          <cell r="L1116" t="str">
            <v>нд</v>
          </cell>
          <cell r="M1116" t="str">
            <v>нд</v>
          </cell>
          <cell r="N1116" t="str">
            <v>нд</v>
          </cell>
          <cell r="O1116">
            <v>7.0000000000000007E-2</v>
          </cell>
          <cell r="P1116">
            <v>5.0522799999999997</v>
          </cell>
          <cell r="Q1116">
            <v>5.8154199999999996</v>
          </cell>
          <cell r="R1116">
            <v>5.0522799999999997</v>
          </cell>
          <cell r="S1116">
            <v>8.2970100000000002</v>
          </cell>
          <cell r="T1116">
            <v>3.0823728799999999</v>
          </cell>
          <cell r="U1116">
            <v>7.0000000000000007E-2</v>
          </cell>
          <cell r="V1116">
            <v>3.01237288</v>
          </cell>
          <cell r="W1116">
            <v>3.01237288</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row>
        <row r="1117">
          <cell r="C1117" t="str">
            <v>J_542_КЭ</v>
          </cell>
          <cell r="D1117" t="str">
            <v>Н</v>
          </cell>
          <cell r="E1117">
            <v>2018</v>
          </cell>
          <cell r="F1117">
            <v>2020</v>
          </cell>
          <cell r="G1117">
            <v>2021</v>
          </cell>
          <cell r="H1117" t="str">
            <v>нд</v>
          </cell>
          <cell r="I1117" t="str">
            <v>нд</v>
          </cell>
          <cell r="J1117" t="str">
            <v>нд</v>
          </cell>
          <cell r="K1117" t="str">
            <v>нд</v>
          </cell>
          <cell r="L1117" t="str">
            <v>нд</v>
          </cell>
          <cell r="M1117" t="str">
            <v>нд</v>
          </cell>
          <cell r="N1117">
            <v>0.98</v>
          </cell>
          <cell r="O1117">
            <v>3.2530000000000001</v>
          </cell>
          <cell r="P1117">
            <v>3.33188</v>
          </cell>
          <cell r="Q1117">
            <v>3.4292500000000001</v>
          </cell>
          <cell r="R1117">
            <v>5.0568099999999996</v>
          </cell>
          <cell r="S1117">
            <v>5.3370199999999999</v>
          </cell>
          <cell r="T1117">
            <v>3.3839999999999999</v>
          </cell>
          <cell r="U1117">
            <v>3.38386985</v>
          </cell>
          <cell r="V1117">
            <v>0</v>
          </cell>
          <cell r="W1117">
            <v>0</v>
          </cell>
          <cell r="X1117">
            <v>0.13086985000000001</v>
          </cell>
          <cell r="Y1117">
            <v>0</v>
          </cell>
          <cell r="Z1117">
            <v>0</v>
          </cell>
          <cell r="AA1117">
            <v>0</v>
          </cell>
          <cell r="AB1117">
            <v>0</v>
          </cell>
          <cell r="AC1117">
            <v>0</v>
          </cell>
          <cell r="AD1117">
            <v>0.13086985000000001</v>
          </cell>
          <cell r="AE1117">
            <v>0</v>
          </cell>
          <cell r="AF1117">
            <v>0</v>
          </cell>
          <cell r="AG1117">
            <v>0</v>
          </cell>
          <cell r="AH1117">
            <v>0.13086985000000001</v>
          </cell>
          <cell r="AI1117">
            <v>0</v>
          </cell>
          <cell r="AJ1117">
            <v>0</v>
          </cell>
          <cell r="AK1117">
            <v>0</v>
          </cell>
          <cell r="AL1117">
            <v>0</v>
          </cell>
          <cell r="AM1117">
            <v>0</v>
          </cell>
          <cell r="AN1117">
            <v>0</v>
          </cell>
        </row>
        <row r="1118">
          <cell r="C1118" t="str">
            <v>F_53_ОЭ</v>
          </cell>
          <cell r="D1118" t="str">
            <v>Н</v>
          </cell>
          <cell r="E1118">
            <v>2022</v>
          </cell>
          <cell r="F1118">
            <v>2023</v>
          </cell>
          <cell r="G1118">
            <v>2023</v>
          </cell>
          <cell r="H1118" t="str">
            <v>нд</v>
          </cell>
          <cell r="I1118" t="str">
            <v>нд</v>
          </cell>
          <cell r="J1118" t="str">
            <v>нд</v>
          </cell>
          <cell r="K1118" t="str">
            <v>нд</v>
          </cell>
          <cell r="L1118" t="str">
            <v>нд</v>
          </cell>
          <cell r="M1118" t="str">
            <v>нд</v>
          </cell>
          <cell r="N1118" t="str">
            <v>нд</v>
          </cell>
          <cell r="O1118">
            <v>0</v>
          </cell>
          <cell r="P1118">
            <v>5.1715400000000002</v>
          </cell>
          <cell r="Q1118">
            <v>6.6155400000000002</v>
          </cell>
          <cell r="R1118">
            <v>5.1715400000000002</v>
          </cell>
          <cell r="S1118">
            <v>6.9313200000000004</v>
          </cell>
          <cell r="T1118">
            <v>1.9143857500000001</v>
          </cell>
          <cell r="U1118">
            <v>1.9143857500000001</v>
          </cell>
          <cell r="V1118">
            <v>1.9143857500000001</v>
          </cell>
          <cell r="W1118">
            <v>1.9143857500000001</v>
          </cell>
          <cell r="X1118">
            <v>1.9143857500000001</v>
          </cell>
          <cell r="Y1118">
            <v>0</v>
          </cell>
          <cell r="Z1118">
            <v>0</v>
          </cell>
          <cell r="AA1118">
            <v>0</v>
          </cell>
          <cell r="AB1118">
            <v>0</v>
          </cell>
          <cell r="AC1118">
            <v>0</v>
          </cell>
          <cell r="AD1118">
            <v>0</v>
          </cell>
          <cell r="AE1118">
            <v>0</v>
          </cell>
          <cell r="AF1118">
            <v>0</v>
          </cell>
          <cell r="AG1118">
            <v>0</v>
          </cell>
          <cell r="AH1118">
            <v>0</v>
          </cell>
          <cell r="AI1118">
            <v>0.192</v>
          </cell>
          <cell r="AJ1118">
            <v>0</v>
          </cell>
          <cell r="AK1118">
            <v>0</v>
          </cell>
          <cell r="AL1118">
            <v>0.192</v>
          </cell>
          <cell r="AM1118">
            <v>0</v>
          </cell>
          <cell r="AN1118">
            <v>0.192</v>
          </cell>
        </row>
        <row r="1119">
          <cell r="C1119" t="str">
            <v>K_494.5_КуЭ</v>
          </cell>
          <cell r="D1119" t="str">
            <v>Н</v>
          </cell>
          <cell r="E1119">
            <v>2021</v>
          </cell>
          <cell r="F1119">
            <v>2022</v>
          </cell>
          <cell r="G1119">
            <v>2022</v>
          </cell>
          <cell r="H1119" t="str">
            <v>нд</v>
          </cell>
          <cell r="I1119" t="str">
            <v>нд</v>
          </cell>
          <cell r="J1119" t="str">
            <v>нд</v>
          </cell>
          <cell r="K1119" t="str">
            <v>нд</v>
          </cell>
          <cell r="L1119" t="str">
            <v>нд</v>
          </cell>
          <cell r="M1119" t="str">
            <v>нд</v>
          </cell>
          <cell r="N1119" t="str">
            <v>нд</v>
          </cell>
          <cell r="O1119">
            <v>0</v>
          </cell>
          <cell r="P1119">
            <v>5.2039999999999997</v>
          </cell>
          <cell r="Q1119">
            <v>6.4303999999999997</v>
          </cell>
          <cell r="R1119">
            <v>5.2039999999999997</v>
          </cell>
          <cell r="S1119">
            <v>6.6761999999999997</v>
          </cell>
          <cell r="T1119">
            <v>4.9078932799999997</v>
          </cell>
          <cell r="U1119">
            <v>4.9078932799999997</v>
          </cell>
          <cell r="V1119">
            <v>4.9078932799999997</v>
          </cell>
          <cell r="W1119">
            <v>4.9078932799999997</v>
          </cell>
          <cell r="X1119">
            <v>4.9078932799999997</v>
          </cell>
          <cell r="Y1119">
            <v>0.2</v>
          </cell>
          <cell r="Z1119">
            <v>0</v>
          </cell>
          <cell r="AA1119">
            <v>0</v>
          </cell>
          <cell r="AB1119">
            <v>0.2</v>
          </cell>
          <cell r="AC1119">
            <v>0</v>
          </cell>
          <cell r="AD1119">
            <v>0.2</v>
          </cell>
          <cell r="AE1119">
            <v>0</v>
          </cell>
          <cell r="AF1119">
            <v>0</v>
          </cell>
          <cell r="AG1119">
            <v>0.2</v>
          </cell>
          <cell r="AH1119">
            <v>0</v>
          </cell>
          <cell r="AI1119">
            <v>4.7078932800000004</v>
          </cell>
          <cell r="AJ1119">
            <v>0</v>
          </cell>
          <cell r="AK1119">
            <v>0</v>
          </cell>
          <cell r="AL1119">
            <v>4.7078932800000004</v>
          </cell>
          <cell r="AM1119">
            <v>0</v>
          </cell>
          <cell r="AN1119">
            <v>4.7078932800000004</v>
          </cell>
        </row>
        <row r="1120">
          <cell r="C1120" t="str">
            <v>I_335.1.17_КуЭ</v>
          </cell>
          <cell r="D1120" t="str">
            <v>И</v>
          </cell>
          <cell r="E1120">
            <v>2019</v>
          </cell>
          <cell r="F1120">
            <v>2022</v>
          </cell>
          <cell r="G1120">
            <v>2022</v>
          </cell>
          <cell r="H1120">
            <v>0.98153157999999996</v>
          </cell>
          <cell r="I1120">
            <v>6.0736389300000004</v>
          </cell>
          <cell r="J1120">
            <v>43860</v>
          </cell>
          <cell r="K1120">
            <v>0.98153157999999996</v>
          </cell>
          <cell r="L1120">
            <v>6.0736389300000004</v>
          </cell>
          <cell r="M1120">
            <v>43860</v>
          </cell>
          <cell r="N1120" t="str">
            <v>нд</v>
          </cell>
          <cell r="O1120">
            <v>0.94989594999999993</v>
          </cell>
          <cell r="P1120">
            <v>5.2112400000000001</v>
          </cell>
          <cell r="Q1120">
            <v>6.1418499999999998</v>
          </cell>
          <cell r="R1120">
            <v>5.2112400000000001</v>
          </cell>
          <cell r="S1120">
            <v>6.4267099999999999</v>
          </cell>
          <cell r="T1120">
            <v>6.0335510299999999</v>
          </cell>
          <cell r="U1120">
            <v>6.0335510299999999</v>
          </cell>
          <cell r="V1120">
            <v>1.9139322100000005</v>
          </cell>
          <cell r="W1120">
            <v>1.9139322100000005</v>
          </cell>
          <cell r="X1120">
            <v>5.0836550799999998</v>
          </cell>
          <cell r="Y1120">
            <v>0</v>
          </cell>
          <cell r="Z1120">
            <v>0</v>
          </cell>
          <cell r="AA1120">
            <v>0</v>
          </cell>
          <cell r="AB1120">
            <v>0</v>
          </cell>
          <cell r="AC1120">
            <v>0</v>
          </cell>
          <cell r="AD1120">
            <v>1.118038E-2</v>
          </cell>
          <cell r="AE1120">
            <v>0</v>
          </cell>
          <cell r="AF1120">
            <v>0</v>
          </cell>
          <cell r="AG1120">
            <v>1.118038E-2</v>
          </cell>
          <cell r="AH1120">
            <v>0</v>
          </cell>
          <cell r="AI1120">
            <v>1.91393221</v>
          </cell>
          <cell r="AJ1120">
            <v>0</v>
          </cell>
          <cell r="AK1120">
            <v>0</v>
          </cell>
          <cell r="AL1120">
            <v>1.91393221</v>
          </cell>
          <cell r="AM1120">
            <v>0</v>
          </cell>
          <cell r="AN1120">
            <v>5.0724746999999999</v>
          </cell>
        </row>
        <row r="1121">
          <cell r="C1121" t="str">
            <v>K_116-7_ЧЭ</v>
          </cell>
          <cell r="D1121" t="str">
            <v>З</v>
          </cell>
          <cell r="E1121">
            <v>2019</v>
          </cell>
          <cell r="F1121">
            <v>2020</v>
          </cell>
          <cell r="G1121">
            <v>2021</v>
          </cell>
          <cell r="H1121" t="str">
            <v>нд</v>
          </cell>
          <cell r="I1121" t="str">
            <v>нд</v>
          </cell>
          <cell r="J1121" t="str">
            <v>нд</v>
          </cell>
          <cell r="K1121">
            <v>0.69149616999999997</v>
          </cell>
          <cell r="L1121">
            <v>5.6989171000000001</v>
          </cell>
          <cell r="M1121">
            <v>44172</v>
          </cell>
          <cell r="N1121" t="str">
            <v>нд</v>
          </cell>
          <cell r="O1121">
            <v>3.7130859000000003</v>
          </cell>
          <cell r="P1121">
            <v>4.3531899999999997</v>
          </cell>
          <cell r="Q1121">
            <v>4.8132400000000004</v>
          </cell>
          <cell r="R1121">
            <v>5.2130599999999996</v>
          </cell>
          <cell r="S1121">
            <v>5.9793099999999999</v>
          </cell>
          <cell r="T1121">
            <v>3.6972</v>
          </cell>
          <cell r="U1121">
            <v>5.6989171000000001</v>
          </cell>
          <cell r="V1121">
            <v>0</v>
          </cell>
          <cell r="W1121">
            <v>0</v>
          </cell>
          <cell r="X1121">
            <v>1.9858312</v>
          </cell>
          <cell r="Y1121">
            <v>0</v>
          </cell>
          <cell r="Z1121">
            <v>0</v>
          </cell>
          <cell r="AA1121">
            <v>0</v>
          </cell>
          <cell r="AB1121">
            <v>0</v>
          </cell>
          <cell r="AC1121">
            <v>0</v>
          </cell>
          <cell r="AD1121">
            <v>1.9858312</v>
          </cell>
          <cell r="AE1121">
            <v>0</v>
          </cell>
          <cell r="AF1121">
            <v>0</v>
          </cell>
          <cell r="AG1121">
            <v>0</v>
          </cell>
          <cell r="AH1121">
            <v>1.9858312</v>
          </cell>
          <cell r="AI1121">
            <v>0</v>
          </cell>
          <cell r="AJ1121">
            <v>0</v>
          </cell>
          <cell r="AK1121">
            <v>0</v>
          </cell>
          <cell r="AL1121">
            <v>0</v>
          </cell>
          <cell r="AM1121">
            <v>0</v>
          </cell>
          <cell r="AN1121">
            <v>0</v>
          </cell>
        </row>
        <row r="1122">
          <cell r="C1122" t="str">
            <v>I_103-2н-10_ЧЭ</v>
          </cell>
          <cell r="D1122" t="str">
            <v>З</v>
          </cell>
          <cell r="E1122">
            <v>2020</v>
          </cell>
          <cell r="F1122">
            <v>2021</v>
          </cell>
          <cell r="G1122">
            <v>2021</v>
          </cell>
          <cell r="H1122" t="str">
            <v>нд</v>
          </cell>
          <cell r="I1122" t="str">
            <v>нд</v>
          </cell>
          <cell r="J1122" t="str">
            <v>нд</v>
          </cell>
          <cell r="K1122" t="str">
            <v>нд</v>
          </cell>
          <cell r="L1122" t="str">
            <v>нд</v>
          </cell>
          <cell r="M1122" t="str">
            <v>нд</v>
          </cell>
          <cell r="N1122" t="str">
            <v>нд</v>
          </cell>
          <cell r="O1122">
            <v>0.45155615000000004</v>
          </cell>
          <cell r="P1122">
            <v>5.23102</v>
          </cell>
          <cell r="Q1122">
            <v>6.1269400000000003</v>
          </cell>
          <cell r="R1122">
            <v>5.23102</v>
          </cell>
          <cell r="S1122">
            <v>6.4068699999999996</v>
          </cell>
          <cell r="T1122">
            <v>5.9540604300000002</v>
          </cell>
          <cell r="U1122">
            <v>5.6392239699999998</v>
          </cell>
          <cell r="V1122">
            <v>5.9540604300000002</v>
          </cell>
          <cell r="W1122">
            <v>5.9540604300000002</v>
          </cell>
          <cell r="X1122">
            <v>5.1876678199999997</v>
          </cell>
          <cell r="Y1122">
            <v>5.9540604300000002</v>
          </cell>
          <cell r="Z1122">
            <v>0</v>
          </cell>
          <cell r="AA1122">
            <v>0</v>
          </cell>
          <cell r="AB1122">
            <v>5.9540604300000002</v>
          </cell>
          <cell r="AC1122">
            <v>0</v>
          </cell>
          <cell r="AD1122">
            <v>5.1876678199999997</v>
          </cell>
          <cell r="AE1122">
            <v>0</v>
          </cell>
          <cell r="AF1122">
            <v>0</v>
          </cell>
          <cell r="AG1122">
            <v>5.1876678199999997</v>
          </cell>
          <cell r="AH1122">
            <v>0</v>
          </cell>
          <cell r="AI1122">
            <v>0</v>
          </cell>
          <cell r="AJ1122">
            <v>0</v>
          </cell>
          <cell r="AK1122">
            <v>0</v>
          </cell>
          <cell r="AL1122">
            <v>0</v>
          </cell>
          <cell r="AM1122">
            <v>0</v>
          </cell>
          <cell r="AN1122">
            <v>0</v>
          </cell>
        </row>
        <row r="1123">
          <cell r="C1123" t="str">
            <v>I_103-2н-13_ЧЭ</v>
          </cell>
          <cell r="D1123" t="str">
            <v>З</v>
          </cell>
          <cell r="E1123">
            <v>2020</v>
          </cell>
          <cell r="F1123">
            <v>2021</v>
          </cell>
          <cell r="G1123">
            <v>2021</v>
          </cell>
          <cell r="H1123" t="str">
            <v>нд</v>
          </cell>
          <cell r="I1123" t="str">
            <v>нд</v>
          </cell>
          <cell r="J1123" t="str">
            <v>нд</v>
          </cell>
          <cell r="K1123">
            <v>0.41613693000000002</v>
          </cell>
          <cell r="L1123">
            <v>4.1481686699999996</v>
          </cell>
          <cell r="M1123">
            <v>44152</v>
          </cell>
          <cell r="N1123" t="str">
            <v>нд</v>
          </cell>
          <cell r="O1123">
            <v>0.65930944999999996</v>
          </cell>
          <cell r="P1123">
            <v>3.4873400000000001</v>
          </cell>
          <cell r="Q1123">
            <v>4.0846200000000001</v>
          </cell>
          <cell r="R1123">
            <v>5.23102</v>
          </cell>
          <cell r="S1123">
            <v>6.3525700000000001</v>
          </cell>
          <cell r="T1123">
            <v>3.9693736199999998</v>
          </cell>
          <cell r="U1123">
            <v>4.1481686700000004</v>
          </cell>
          <cell r="V1123">
            <v>3.9693736199999998</v>
          </cell>
          <cell r="W1123">
            <v>3.9693736199999998</v>
          </cell>
          <cell r="X1123">
            <v>3.4888592200000001</v>
          </cell>
          <cell r="Y1123">
            <v>3.9693736199999998</v>
          </cell>
          <cell r="Z1123">
            <v>0</v>
          </cell>
          <cell r="AA1123">
            <v>0</v>
          </cell>
          <cell r="AB1123">
            <v>3.9693736199999998</v>
          </cell>
          <cell r="AC1123">
            <v>0</v>
          </cell>
          <cell r="AD1123">
            <v>3.4888592200000001</v>
          </cell>
          <cell r="AE1123">
            <v>0</v>
          </cell>
          <cell r="AF1123">
            <v>0</v>
          </cell>
          <cell r="AG1123">
            <v>3.4888592200000001</v>
          </cell>
          <cell r="AH1123">
            <v>0</v>
          </cell>
          <cell r="AI1123">
            <v>0</v>
          </cell>
          <cell r="AJ1123">
            <v>0</v>
          </cell>
          <cell r="AK1123">
            <v>0</v>
          </cell>
          <cell r="AL1123">
            <v>0</v>
          </cell>
          <cell r="AM1123">
            <v>0</v>
          </cell>
          <cell r="AN1123">
            <v>0</v>
          </cell>
        </row>
        <row r="1124">
          <cell r="C1124" t="str">
            <v>H_23ж_АЭ</v>
          </cell>
          <cell r="D1124" t="str">
            <v>Н</v>
          </cell>
          <cell r="E1124">
            <v>2022</v>
          </cell>
          <cell r="F1124">
            <v>2022</v>
          </cell>
          <cell r="G1124">
            <v>2023</v>
          </cell>
          <cell r="H1124" t="str">
            <v>нд</v>
          </cell>
          <cell r="I1124" t="str">
            <v>нд</v>
          </cell>
          <cell r="J1124" t="str">
            <v>нд</v>
          </cell>
          <cell r="K1124" t="str">
            <v>нд</v>
          </cell>
          <cell r="L1124" t="str">
            <v>нд</v>
          </cell>
          <cell r="M1124" t="str">
            <v>нд</v>
          </cell>
          <cell r="N1124" t="str">
            <v>нд</v>
          </cell>
          <cell r="O1124">
            <v>0</v>
          </cell>
          <cell r="P1124">
            <v>5.2503799999999998</v>
          </cell>
          <cell r="Q1124">
            <v>6.4971500000000004</v>
          </cell>
          <cell r="R1124">
            <v>5.2503799999999998</v>
          </cell>
          <cell r="S1124">
            <v>7.0370900000000001</v>
          </cell>
          <cell r="T1124">
            <v>3.99966102</v>
          </cell>
          <cell r="U1124">
            <v>3.99966102</v>
          </cell>
          <cell r="V1124">
            <v>3.99966102</v>
          </cell>
          <cell r="W1124">
            <v>3.99966102</v>
          </cell>
          <cell r="X1124">
            <v>3.99966102</v>
          </cell>
          <cell r="Y1124">
            <v>0</v>
          </cell>
          <cell r="Z1124">
            <v>0</v>
          </cell>
          <cell r="AA1124">
            <v>0</v>
          </cell>
          <cell r="AB1124">
            <v>0</v>
          </cell>
          <cell r="AC1124">
            <v>0</v>
          </cell>
          <cell r="AD1124">
            <v>0</v>
          </cell>
          <cell r="AE1124">
            <v>0</v>
          </cell>
          <cell r="AF1124">
            <v>0</v>
          </cell>
          <cell r="AG1124">
            <v>0</v>
          </cell>
          <cell r="AH1124">
            <v>0</v>
          </cell>
          <cell r="AI1124">
            <v>3.99966102</v>
          </cell>
          <cell r="AJ1124">
            <v>0</v>
          </cell>
          <cell r="AK1124">
            <v>0</v>
          </cell>
          <cell r="AL1124">
            <v>3.99966102</v>
          </cell>
          <cell r="AM1124">
            <v>0</v>
          </cell>
          <cell r="AN1124">
            <v>0.39996609999999999</v>
          </cell>
        </row>
        <row r="1125">
          <cell r="C1125" t="str">
            <v>Г</v>
          </cell>
          <cell r="D1125" t="str">
            <v>нд</v>
          </cell>
          <cell r="E1125" t="str">
            <v>нд</v>
          </cell>
          <cell r="F1125" t="str">
            <v>нд</v>
          </cell>
          <cell r="G1125" t="str">
            <v>нд</v>
          </cell>
          <cell r="H1125">
            <v>253.98864901999997</v>
          </cell>
          <cell r="I1125">
            <v>1511.4150287799998</v>
          </cell>
          <cell r="J1125" t="str">
            <v>нд</v>
          </cell>
          <cell r="K1125">
            <v>271.63863623999998</v>
          </cell>
          <cell r="L1125">
            <v>1653.9159846510001</v>
          </cell>
          <cell r="M1125" t="str">
            <v>нд</v>
          </cell>
          <cell r="N1125">
            <v>271.37331782333331</v>
          </cell>
          <cell r="O1125">
            <v>9446.4037632997151</v>
          </cell>
          <cell r="P1125">
            <v>22172.556</v>
          </cell>
          <cell r="Q1125">
            <v>28668.830539999999</v>
          </cell>
          <cell r="R1125">
            <v>20116.705479999997</v>
          </cell>
          <cell r="S1125">
            <v>27152.576310000008</v>
          </cell>
          <cell r="T1125">
            <v>22524.20436376</v>
          </cell>
          <cell r="U1125">
            <v>24673.79033660853</v>
          </cell>
          <cell r="V1125">
            <v>13058.026267459996</v>
          </cell>
          <cell r="W1125">
            <v>13058.026267459996</v>
          </cell>
          <cell r="X1125">
            <v>15227.386573259997</v>
          </cell>
          <cell r="Y1125">
            <v>2099.0683362699997</v>
          </cell>
          <cell r="Z1125">
            <v>0</v>
          </cell>
          <cell r="AA1125">
            <v>0</v>
          </cell>
          <cell r="AB1125">
            <v>1204.9273242399997</v>
          </cell>
          <cell r="AC1125">
            <v>894.14101202999996</v>
          </cell>
          <cell r="AD1125">
            <v>1977.94807107</v>
          </cell>
          <cell r="AE1125">
            <v>0</v>
          </cell>
          <cell r="AF1125">
            <v>0</v>
          </cell>
          <cell r="AG1125">
            <v>1248.0389099900001</v>
          </cell>
          <cell r="AH1125">
            <v>729.90916107999976</v>
          </cell>
          <cell r="AI1125">
            <v>2214.6883673100006</v>
          </cell>
          <cell r="AJ1125">
            <v>0</v>
          </cell>
          <cell r="AK1125">
            <v>0</v>
          </cell>
          <cell r="AL1125">
            <v>1321.2914352000003</v>
          </cell>
          <cell r="AM1125">
            <v>893.39693211000008</v>
          </cell>
          <cell r="AN1125">
            <v>2191.6659695200001</v>
          </cell>
        </row>
        <row r="1126">
          <cell r="C1126" t="str">
            <v>Г</v>
          </cell>
          <cell r="D1126" t="str">
            <v>нд</v>
          </cell>
          <cell r="E1126" t="str">
            <v>нд</v>
          </cell>
          <cell r="F1126" t="str">
            <v>нд</v>
          </cell>
          <cell r="G1126" t="str">
            <v>нд</v>
          </cell>
          <cell r="H1126">
            <v>52.75776098</v>
          </cell>
          <cell r="I1126">
            <v>325.10774578000002</v>
          </cell>
          <cell r="J1126" t="str">
            <v>нд</v>
          </cell>
          <cell r="K1126">
            <v>56.426874679999997</v>
          </cell>
          <cell r="L1126">
            <v>355.49204686100001</v>
          </cell>
          <cell r="M1126" t="str">
            <v>нд</v>
          </cell>
          <cell r="N1126">
            <v>266.18673782333332</v>
          </cell>
          <cell r="O1126">
            <v>6698.5827738831786</v>
          </cell>
          <cell r="P1126">
            <v>493.66331000000008</v>
          </cell>
          <cell r="Q1126">
            <v>555.79346999999996</v>
          </cell>
          <cell r="R1126">
            <v>671.55988999999965</v>
          </cell>
          <cell r="S1126">
            <v>801.8275900000001</v>
          </cell>
          <cell r="T1126">
            <v>9923.3201046800004</v>
          </cell>
          <cell r="U1126">
            <v>10337.066965526001</v>
          </cell>
          <cell r="V1126">
            <v>3256.3976838099998</v>
          </cell>
          <cell r="W1126">
            <v>3256.3976838099998</v>
          </cell>
          <cell r="X1126">
            <v>3638.4841916300002</v>
          </cell>
          <cell r="Y1126">
            <v>930.81147924000004</v>
          </cell>
          <cell r="Z1126">
            <v>0</v>
          </cell>
          <cell r="AA1126">
            <v>0</v>
          </cell>
          <cell r="AB1126">
            <v>394.46580737999994</v>
          </cell>
          <cell r="AC1126">
            <v>536.34567186000004</v>
          </cell>
          <cell r="AD1126">
            <v>832.01080536999996</v>
          </cell>
          <cell r="AE1126">
            <v>0</v>
          </cell>
          <cell r="AF1126">
            <v>0</v>
          </cell>
          <cell r="AG1126">
            <v>568.00793080000005</v>
          </cell>
          <cell r="AH1126">
            <v>264.0028745699999</v>
          </cell>
          <cell r="AI1126">
            <v>714.18649246999996</v>
          </cell>
          <cell r="AJ1126">
            <v>0</v>
          </cell>
          <cell r="AK1126">
            <v>0</v>
          </cell>
          <cell r="AL1126">
            <v>289.47815380000003</v>
          </cell>
          <cell r="AM1126">
            <v>424.70833866999999</v>
          </cell>
          <cell r="AN1126">
            <v>414.31906793999997</v>
          </cell>
        </row>
        <row r="1127">
          <cell r="C1127" t="str">
            <v>Г</v>
          </cell>
          <cell r="D1127" t="str">
            <v>нд</v>
          </cell>
          <cell r="E1127" t="str">
            <v>нд</v>
          </cell>
          <cell r="F1127" t="str">
            <v>нд</v>
          </cell>
          <cell r="G1127" t="str">
            <v>нд</v>
          </cell>
          <cell r="H1127">
            <v>52.75776098</v>
          </cell>
          <cell r="I1127">
            <v>325.10774578000002</v>
          </cell>
          <cell r="J1127" t="str">
            <v>нд</v>
          </cell>
          <cell r="K1127">
            <v>56.426874679999997</v>
          </cell>
          <cell r="L1127">
            <v>355.49204686100001</v>
          </cell>
          <cell r="M1127" t="str">
            <v>нд</v>
          </cell>
          <cell r="N1127">
            <v>261.37673782333331</v>
          </cell>
          <cell r="O1127">
            <v>6698.4371230831784</v>
          </cell>
          <cell r="P1127">
            <v>488.17223000000007</v>
          </cell>
          <cell r="Q1127">
            <v>549.86955</v>
          </cell>
          <cell r="R1127">
            <v>666.06880999999964</v>
          </cell>
          <cell r="S1127">
            <v>795.49169000000006</v>
          </cell>
          <cell r="T1127">
            <v>9923.1977046800002</v>
          </cell>
          <cell r="U1127">
            <v>10336.898356826001</v>
          </cell>
          <cell r="V1127">
            <v>3256.3976838099998</v>
          </cell>
          <cell r="W1127">
            <v>3256.3976838099998</v>
          </cell>
          <cell r="X1127">
            <v>3638.46123373</v>
          </cell>
          <cell r="Y1127">
            <v>930.81147924000004</v>
          </cell>
          <cell r="Z1127">
            <v>0</v>
          </cell>
          <cell r="AA1127">
            <v>0</v>
          </cell>
          <cell r="AB1127">
            <v>394.46580737999994</v>
          </cell>
          <cell r="AC1127">
            <v>536.34567186000004</v>
          </cell>
          <cell r="AD1127">
            <v>831.98784746999991</v>
          </cell>
          <cell r="AE1127">
            <v>0</v>
          </cell>
          <cell r="AF1127">
            <v>0</v>
          </cell>
          <cell r="AG1127">
            <v>568.00793080000005</v>
          </cell>
          <cell r="AH1127">
            <v>263.97991666999991</v>
          </cell>
          <cell r="AI1127">
            <v>714.18649246999996</v>
          </cell>
          <cell r="AJ1127">
            <v>0</v>
          </cell>
          <cell r="AK1127">
            <v>0</v>
          </cell>
          <cell r="AL1127">
            <v>289.47815380000003</v>
          </cell>
          <cell r="AM1127">
            <v>424.70833866999999</v>
          </cell>
          <cell r="AN1127">
            <v>414.31906793999997</v>
          </cell>
        </row>
        <row r="1128">
          <cell r="C1128" t="str">
            <v>Г</v>
          </cell>
          <cell r="D1128" t="str">
            <v>нд</v>
          </cell>
          <cell r="E1128" t="str">
            <v>нд</v>
          </cell>
          <cell r="F1128" t="str">
            <v>нд</v>
          </cell>
          <cell r="G1128" t="str">
            <v>нд</v>
          </cell>
          <cell r="H1128" t="str">
            <v>нд</v>
          </cell>
          <cell r="I1128" t="str">
            <v>нд</v>
          </cell>
          <cell r="J1128" t="str">
            <v>нд</v>
          </cell>
          <cell r="K1128" t="str">
            <v>нд</v>
          </cell>
          <cell r="L1128" t="str">
            <v>нд</v>
          </cell>
          <cell r="M1128" t="str">
            <v>нд</v>
          </cell>
          <cell r="N1128" t="str">
            <v>нд</v>
          </cell>
          <cell r="O1128">
            <v>5371.3959315967568</v>
          </cell>
          <cell r="P1128">
            <v>0</v>
          </cell>
          <cell r="Q1128">
            <v>0</v>
          </cell>
          <cell r="R1128">
            <v>0</v>
          </cell>
          <cell r="S1128">
            <v>0</v>
          </cell>
          <cell r="T1128">
            <v>8458.7793765200004</v>
          </cell>
          <cell r="U1128">
            <v>8481.9716441399996</v>
          </cell>
          <cell r="V1128">
            <v>2938.5298345199999</v>
          </cell>
          <cell r="W1128">
            <v>2938.5298345199999</v>
          </cell>
          <cell r="X1128">
            <v>3110.57571254</v>
          </cell>
          <cell r="Y1128">
            <v>691.62213062000012</v>
          </cell>
          <cell r="Z1128">
            <v>0</v>
          </cell>
          <cell r="AA1128">
            <v>0</v>
          </cell>
          <cell r="AB1128">
            <v>308.39570805999995</v>
          </cell>
          <cell r="AC1128">
            <v>383.22642256</v>
          </cell>
          <cell r="AD1128">
            <v>523.02118166000002</v>
          </cell>
          <cell r="AE1128">
            <v>0</v>
          </cell>
          <cell r="AF1128">
            <v>0</v>
          </cell>
          <cell r="AG1128">
            <v>481.14196448000001</v>
          </cell>
          <cell r="AH1128">
            <v>41.879217179999984</v>
          </cell>
          <cell r="AI1128">
            <v>682.52689247000001</v>
          </cell>
          <cell r="AJ1128">
            <v>0</v>
          </cell>
          <cell r="AK1128">
            <v>0</v>
          </cell>
          <cell r="AL1128">
            <v>257.81855380000002</v>
          </cell>
          <cell r="AM1128">
            <v>424.70833866999999</v>
          </cell>
          <cell r="AN1128">
            <v>360.47926790999998</v>
          </cell>
        </row>
        <row r="1129">
          <cell r="C1129" t="str">
            <v>Г</v>
          </cell>
          <cell r="D1129" t="str">
            <v>нд</v>
          </cell>
          <cell r="E1129" t="str">
            <v>нд</v>
          </cell>
          <cell r="F1129" t="str">
            <v>нд</v>
          </cell>
          <cell r="G1129" t="str">
            <v>нд</v>
          </cell>
          <cell r="H1129" t="str">
            <v>нд</v>
          </cell>
          <cell r="I1129" t="str">
            <v>нд</v>
          </cell>
          <cell r="J1129" t="str">
            <v>нд</v>
          </cell>
          <cell r="K1129" t="str">
            <v>нд</v>
          </cell>
          <cell r="L1129" t="str">
            <v>нд</v>
          </cell>
          <cell r="M1129" t="str">
            <v>нд</v>
          </cell>
          <cell r="N1129" t="str">
            <v>нд</v>
          </cell>
          <cell r="O1129">
            <v>1075.239723486422</v>
          </cell>
          <cell r="P1129">
            <v>0</v>
          </cell>
          <cell r="Q1129">
            <v>0</v>
          </cell>
          <cell r="R1129">
            <v>0</v>
          </cell>
          <cell r="S1129">
            <v>0</v>
          </cell>
          <cell r="T1129">
            <v>1062.59130448</v>
          </cell>
          <cell r="U1129">
            <v>1335.1905081899999</v>
          </cell>
          <cell r="V1129">
            <v>164.74860000000001</v>
          </cell>
          <cell r="W1129">
            <v>164.74860000000001</v>
          </cell>
          <cell r="X1129">
            <v>259.95078469999999</v>
          </cell>
          <cell r="Y1129">
            <v>86.070099319999997</v>
          </cell>
          <cell r="Z1129">
            <v>0</v>
          </cell>
          <cell r="AA1129">
            <v>0</v>
          </cell>
          <cell r="AB1129">
            <v>86.070099319999997</v>
          </cell>
          <cell r="AC1129">
            <v>0</v>
          </cell>
          <cell r="AD1129">
            <v>86.865966319999998</v>
          </cell>
          <cell r="AE1129">
            <v>0</v>
          </cell>
          <cell r="AF1129">
            <v>0</v>
          </cell>
          <cell r="AG1129">
            <v>86.865966319999998</v>
          </cell>
          <cell r="AH1129">
            <v>0</v>
          </cell>
          <cell r="AI1129">
            <v>31.659600000000001</v>
          </cell>
          <cell r="AJ1129">
            <v>0</v>
          </cell>
          <cell r="AK1129">
            <v>0</v>
          </cell>
          <cell r="AL1129">
            <v>31.659600000000001</v>
          </cell>
          <cell r="AM1129">
            <v>0</v>
          </cell>
          <cell r="AN1129">
            <v>31.659600009999998</v>
          </cell>
        </row>
        <row r="1130">
          <cell r="C1130" t="str">
            <v>Г</v>
          </cell>
          <cell r="D1130" t="str">
            <v>нд</v>
          </cell>
          <cell r="E1130" t="str">
            <v>нд</v>
          </cell>
          <cell r="F1130" t="str">
            <v>нд</v>
          </cell>
          <cell r="G1130" t="str">
            <v>нд</v>
          </cell>
          <cell r="H1130">
            <v>52.75776098</v>
          </cell>
          <cell r="I1130">
            <v>325.10774578000002</v>
          </cell>
          <cell r="J1130" t="str">
            <v>нд</v>
          </cell>
          <cell r="K1130">
            <v>56.426874679999997</v>
          </cell>
          <cell r="L1130">
            <v>355.49204686100001</v>
          </cell>
          <cell r="M1130" t="str">
            <v>нд</v>
          </cell>
          <cell r="N1130">
            <v>261.37673782333331</v>
          </cell>
          <cell r="O1130">
            <v>251.80146799999997</v>
          </cell>
          <cell r="P1130">
            <v>488.17223000000007</v>
          </cell>
          <cell r="Q1130">
            <v>549.86955</v>
          </cell>
          <cell r="R1130">
            <v>666.06880999999964</v>
          </cell>
          <cell r="S1130">
            <v>795.49169000000006</v>
          </cell>
          <cell r="T1130">
            <v>401.82702368000008</v>
          </cell>
          <cell r="U1130">
            <v>519.73620449600014</v>
          </cell>
          <cell r="V1130">
            <v>153.11924928999997</v>
          </cell>
          <cell r="W1130">
            <v>153.11924928999997</v>
          </cell>
          <cell r="X1130">
            <v>267.93473648999992</v>
          </cell>
          <cell r="Y1130">
            <v>153.11924929999998</v>
          </cell>
          <cell r="Z1130">
            <v>0</v>
          </cell>
          <cell r="AA1130">
            <v>0</v>
          </cell>
          <cell r="AB1130">
            <v>0</v>
          </cell>
          <cell r="AC1130">
            <v>153.11924929999998</v>
          </cell>
          <cell r="AD1130">
            <v>222.10069948999993</v>
          </cell>
          <cell r="AE1130">
            <v>0</v>
          </cell>
          <cell r="AF1130">
            <v>0</v>
          </cell>
          <cell r="AG1130">
            <v>0</v>
          </cell>
          <cell r="AH1130">
            <v>222.10069948999993</v>
          </cell>
          <cell r="AI1130">
            <v>0</v>
          </cell>
          <cell r="AJ1130">
            <v>0</v>
          </cell>
          <cell r="AK1130">
            <v>0</v>
          </cell>
          <cell r="AL1130">
            <v>0</v>
          </cell>
          <cell r="AM1130">
            <v>0</v>
          </cell>
          <cell r="AN1130">
            <v>22.180200020000001</v>
          </cell>
        </row>
        <row r="1131">
          <cell r="C1131" t="str">
            <v>I_23г14_АЭ</v>
          </cell>
          <cell r="D1131" t="str">
            <v>Н</v>
          </cell>
          <cell r="E1131">
            <v>2023</v>
          </cell>
          <cell r="F1131">
            <v>2023</v>
          </cell>
          <cell r="G1131">
            <v>2025</v>
          </cell>
          <cell r="H1131" t="str">
            <v>нд</v>
          </cell>
          <cell r="I1131" t="str">
            <v>нд</v>
          </cell>
          <cell r="J1131" t="str">
            <v>нд</v>
          </cell>
          <cell r="K1131" t="str">
            <v>нд</v>
          </cell>
          <cell r="L1131" t="str">
            <v>нд</v>
          </cell>
          <cell r="M1131" t="str">
            <v>нд</v>
          </cell>
          <cell r="N1131" t="str">
            <v>нд</v>
          </cell>
          <cell r="O1131">
            <v>0</v>
          </cell>
          <cell r="P1131">
            <v>5.2503799999999998</v>
          </cell>
          <cell r="Q1131">
            <v>6.2396200000000004</v>
          </cell>
          <cell r="R1131">
            <v>5.2503799999999998</v>
          </cell>
          <cell r="S1131">
            <v>7.37371</v>
          </cell>
          <cell r="T1131">
            <v>2.5189830500000001</v>
          </cell>
          <cell r="U1131">
            <v>2.5189830500000001</v>
          </cell>
          <cell r="V1131">
            <v>2.5189830500000001</v>
          </cell>
          <cell r="W1131">
            <v>2.5189830500000001</v>
          </cell>
          <cell r="X1131">
            <v>2.5189830500000001</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row>
        <row r="1132">
          <cell r="C1132" t="str">
            <v>I_23г4_АЭ</v>
          </cell>
          <cell r="D1132" t="str">
            <v>Н</v>
          </cell>
          <cell r="E1132">
            <v>2023</v>
          </cell>
          <cell r="F1132">
            <v>2025</v>
          </cell>
          <cell r="G1132">
            <v>2029</v>
          </cell>
          <cell r="H1132" t="str">
            <v>нд</v>
          </cell>
          <cell r="I1132" t="str">
            <v>нд</v>
          </cell>
          <cell r="J1132" t="str">
            <v>нд</v>
          </cell>
          <cell r="K1132" t="str">
            <v>нд</v>
          </cell>
          <cell r="L1132" t="str">
            <v>нд</v>
          </cell>
          <cell r="M1132" t="str">
            <v>нд</v>
          </cell>
          <cell r="N1132" t="str">
            <v>нд</v>
          </cell>
          <cell r="O1132">
            <v>0</v>
          </cell>
          <cell r="P1132">
            <v>5.2503799999999998</v>
          </cell>
          <cell r="Q1132">
            <v>6.4238499999999998</v>
          </cell>
          <cell r="R1132">
            <v>5.2503799999999998</v>
          </cell>
          <cell r="S1132">
            <v>8.3545400000000001</v>
          </cell>
          <cell r="T1132">
            <v>2.5189830500000001</v>
          </cell>
          <cell r="U1132">
            <v>2.5189830500000001</v>
          </cell>
          <cell r="V1132">
            <v>2.5189830500000001</v>
          </cell>
          <cell r="W1132">
            <v>2.5189830500000001</v>
          </cell>
          <cell r="X1132">
            <v>2.5189830500000001</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row>
        <row r="1133">
          <cell r="C1133" t="str">
            <v>I_23д3_АЭ</v>
          </cell>
          <cell r="D1133" t="str">
            <v>Н</v>
          </cell>
          <cell r="E1133">
            <v>2021</v>
          </cell>
          <cell r="F1133">
            <v>2025</v>
          </cell>
          <cell r="G1133">
            <v>2025</v>
          </cell>
          <cell r="H1133" t="str">
            <v>нд</v>
          </cell>
          <cell r="I1133" t="str">
            <v>нд</v>
          </cell>
          <cell r="J1133" t="str">
            <v>нд</v>
          </cell>
          <cell r="K1133" t="str">
            <v>нд</v>
          </cell>
          <cell r="L1133" t="str">
            <v>нд</v>
          </cell>
          <cell r="M1133" t="str">
            <v>нд</v>
          </cell>
          <cell r="N1133" t="str">
            <v>нд</v>
          </cell>
          <cell r="O1133">
            <v>0</v>
          </cell>
          <cell r="P1133">
            <v>5.2503799999999998</v>
          </cell>
          <cell r="Q1133">
            <v>6.0446600000000004</v>
          </cell>
          <cell r="R1133">
            <v>5.2503799999999998</v>
          </cell>
          <cell r="S1133">
            <v>6.7565</v>
          </cell>
          <cell r="T1133">
            <v>2.7091525399999998</v>
          </cell>
          <cell r="U1133">
            <v>2.7091525399999998</v>
          </cell>
          <cell r="V1133">
            <v>2.7091525399999998</v>
          </cell>
          <cell r="W1133">
            <v>2.7091525399999998</v>
          </cell>
          <cell r="X1133">
            <v>2.7091525399999998</v>
          </cell>
          <cell r="Y1133">
            <v>1.29813559</v>
          </cell>
          <cell r="Z1133">
            <v>0</v>
          </cell>
          <cell r="AA1133">
            <v>0</v>
          </cell>
          <cell r="AB1133">
            <v>1.29813559</v>
          </cell>
          <cell r="AC1133">
            <v>0</v>
          </cell>
          <cell r="AD1133">
            <v>1.29813559</v>
          </cell>
          <cell r="AE1133">
            <v>0</v>
          </cell>
          <cell r="AF1133">
            <v>0</v>
          </cell>
          <cell r="AG1133">
            <v>1.29813559</v>
          </cell>
          <cell r="AH1133">
            <v>0</v>
          </cell>
          <cell r="AI1133">
            <v>3.3864409999999998E-2</v>
          </cell>
          <cell r="AJ1133">
            <v>0</v>
          </cell>
          <cell r="AK1133">
            <v>0</v>
          </cell>
          <cell r="AL1133">
            <v>3.3864409999999998E-2</v>
          </cell>
          <cell r="AM1133">
            <v>0</v>
          </cell>
          <cell r="AN1133">
            <v>5.644068E-2</v>
          </cell>
        </row>
        <row r="1134">
          <cell r="C1134" t="str">
            <v>I_23д4_АЭ</v>
          </cell>
          <cell r="D1134" t="str">
            <v>Н</v>
          </cell>
          <cell r="E1134">
            <v>2021</v>
          </cell>
          <cell r="F1134">
            <v>2025</v>
          </cell>
          <cell r="G1134">
            <v>2025</v>
          </cell>
          <cell r="H1134" t="str">
            <v>нд</v>
          </cell>
          <cell r="I1134" t="str">
            <v>нд</v>
          </cell>
          <cell r="J1134" t="str">
            <v>нд</v>
          </cell>
          <cell r="K1134" t="str">
            <v>нд</v>
          </cell>
          <cell r="L1134" t="str">
            <v>нд</v>
          </cell>
          <cell r="M1134" t="str">
            <v>нд</v>
          </cell>
          <cell r="N1134" t="str">
            <v>нд</v>
          </cell>
          <cell r="O1134">
            <v>0</v>
          </cell>
          <cell r="P1134">
            <v>5.2503799999999998</v>
          </cell>
          <cell r="Q1134">
            <v>6.0446600000000004</v>
          </cell>
          <cell r="R1134">
            <v>5.2503799999999998</v>
          </cell>
          <cell r="S1134">
            <v>6.7565</v>
          </cell>
          <cell r="T1134">
            <v>2.7091525399999998</v>
          </cell>
          <cell r="U1134">
            <v>2.7091525399999998</v>
          </cell>
          <cell r="V1134">
            <v>2.7091525399999998</v>
          </cell>
          <cell r="W1134">
            <v>2.7091525399999998</v>
          </cell>
          <cell r="X1134">
            <v>2.7091525399999998</v>
          </cell>
          <cell r="Y1134">
            <v>1.29813559</v>
          </cell>
          <cell r="Z1134">
            <v>0</v>
          </cell>
          <cell r="AA1134">
            <v>0</v>
          </cell>
          <cell r="AB1134">
            <v>1.29813559</v>
          </cell>
          <cell r="AC1134">
            <v>0</v>
          </cell>
          <cell r="AD1134">
            <v>1.29813559</v>
          </cell>
          <cell r="AE1134">
            <v>0</v>
          </cell>
          <cell r="AF1134">
            <v>0</v>
          </cell>
          <cell r="AG1134">
            <v>1.29813559</v>
          </cell>
          <cell r="AH1134">
            <v>0</v>
          </cell>
          <cell r="AI1134">
            <v>3.3864409999999998E-2</v>
          </cell>
          <cell r="AJ1134">
            <v>0</v>
          </cell>
          <cell r="AK1134">
            <v>0</v>
          </cell>
          <cell r="AL1134">
            <v>3.3864409999999998E-2</v>
          </cell>
          <cell r="AM1134">
            <v>0</v>
          </cell>
          <cell r="AN1134">
            <v>5.644068E-2</v>
          </cell>
        </row>
        <row r="1135">
          <cell r="C1135" t="str">
            <v>I_23д6_АЭ</v>
          </cell>
          <cell r="D1135" t="str">
            <v>Н</v>
          </cell>
          <cell r="E1135">
            <v>2021</v>
          </cell>
          <cell r="F1135">
            <v>2022</v>
          </cell>
          <cell r="G1135">
            <v>2022</v>
          </cell>
          <cell r="H1135" t="str">
            <v>нд</v>
          </cell>
          <cell r="I1135" t="str">
            <v>нд</v>
          </cell>
          <cell r="J1135" t="str">
            <v>нд</v>
          </cell>
          <cell r="K1135" t="str">
            <v>нд</v>
          </cell>
          <cell r="L1135" t="str">
            <v>нд</v>
          </cell>
          <cell r="M1135" t="str">
            <v>нд</v>
          </cell>
          <cell r="N1135" t="str">
            <v>нд</v>
          </cell>
          <cell r="O1135">
            <v>0</v>
          </cell>
          <cell r="P1135">
            <v>5.2503799999999998</v>
          </cell>
          <cell r="Q1135">
            <v>6.0446600000000004</v>
          </cell>
          <cell r="R1135">
            <v>5.2503799999999998</v>
          </cell>
          <cell r="S1135">
            <v>6.6078999999999999</v>
          </cell>
          <cell r="T1135">
            <v>2.7091525399999998</v>
          </cell>
          <cell r="U1135">
            <v>6.4305900000000005</v>
          </cell>
          <cell r="V1135">
            <v>2.7091525399999998</v>
          </cell>
          <cell r="W1135">
            <v>2.7091525399999998</v>
          </cell>
          <cell r="X1135">
            <v>6.4305899999999996</v>
          </cell>
          <cell r="Y1135">
            <v>2.59627119</v>
          </cell>
          <cell r="Z1135">
            <v>0</v>
          </cell>
          <cell r="AA1135">
            <v>0</v>
          </cell>
          <cell r="AB1135">
            <v>2.59627119</v>
          </cell>
          <cell r="AC1135">
            <v>0</v>
          </cell>
          <cell r="AD1135">
            <v>2.59627119</v>
          </cell>
          <cell r="AE1135">
            <v>0</v>
          </cell>
          <cell r="AF1135">
            <v>0</v>
          </cell>
          <cell r="AG1135">
            <v>2.59627119</v>
          </cell>
          <cell r="AH1135">
            <v>0</v>
          </cell>
          <cell r="AI1135">
            <v>0.11288135000000001</v>
          </cell>
          <cell r="AJ1135">
            <v>0</v>
          </cell>
          <cell r="AK1135">
            <v>0</v>
          </cell>
          <cell r="AL1135">
            <v>0.11288135000000001</v>
          </cell>
          <cell r="AM1135">
            <v>0</v>
          </cell>
          <cell r="AN1135">
            <v>3.8343188099999996</v>
          </cell>
        </row>
        <row r="1136">
          <cell r="C1136" t="str">
            <v>I_23ж1_АЭ</v>
          </cell>
          <cell r="D1136" t="str">
            <v>Н</v>
          </cell>
          <cell r="E1136">
            <v>2022</v>
          </cell>
          <cell r="F1136">
            <v>2022</v>
          </cell>
          <cell r="G1136">
            <v>2023</v>
          </cell>
          <cell r="H1136" t="str">
            <v>нд</v>
          </cell>
          <cell r="I1136" t="str">
            <v>нд</v>
          </cell>
          <cell r="J1136" t="str">
            <v>нд</v>
          </cell>
          <cell r="K1136" t="str">
            <v>нд</v>
          </cell>
          <cell r="L1136" t="str">
            <v>нд</v>
          </cell>
          <cell r="M1136" t="str">
            <v>нд</v>
          </cell>
          <cell r="N1136" t="str">
            <v>нд</v>
          </cell>
          <cell r="O1136">
            <v>0</v>
          </cell>
          <cell r="P1136">
            <v>5.2503799999999998</v>
          </cell>
          <cell r="Q1136">
            <v>6.4971500000000004</v>
          </cell>
          <cell r="R1136">
            <v>5.2503799999999998</v>
          </cell>
          <cell r="S1136">
            <v>7.0370999999999997</v>
          </cell>
          <cell r="T1136">
            <v>3.99966102</v>
          </cell>
          <cell r="U1136">
            <v>3.99966102</v>
          </cell>
          <cell r="V1136">
            <v>3.99966102</v>
          </cell>
          <cell r="W1136">
            <v>3.99966102</v>
          </cell>
          <cell r="X1136">
            <v>3.99966102</v>
          </cell>
          <cell r="Y1136">
            <v>0</v>
          </cell>
          <cell r="Z1136">
            <v>0</v>
          </cell>
          <cell r="AA1136">
            <v>0</v>
          </cell>
          <cell r="AB1136">
            <v>0</v>
          </cell>
          <cell r="AC1136">
            <v>0</v>
          </cell>
          <cell r="AD1136">
            <v>0</v>
          </cell>
          <cell r="AE1136">
            <v>0</v>
          </cell>
          <cell r="AF1136">
            <v>0</v>
          </cell>
          <cell r="AG1136">
            <v>0</v>
          </cell>
          <cell r="AH1136">
            <v>0</v>
          </cell>
          <cell r="AI1136">
            <v>3.99966102</v>
          </cell>
          <cell r="AJ1136">
            <v>0</v>
          </cell>
          <cell r="AK1136">
            <v>0</v>
          </cell>
          <cell r="AL1136">
            <v>3.99966102</v>
          </cell>
          <cell r="AM1136">
            <v>0</v>
          </cell>
          <cell r="AN1136">
            <v>0.39996609999999999</v>
          </cell>
        </row>
        <row r="1137">
          <cell r="C1137" t="str">
            <v>I_23ж10_АЭ</v>
          </cell>
          <cell r="D1137" t="str">
            <v>Н</v>
          </cell>
          <cell r="E1137">
            <v>2022</v>
          </cell>
          <cell r="F1137">
            <v>2022</v>
          </cell>
          <cell r="G1137">
            <v>2023</v>
          </cell>
          <cell r="H1137" t="str">
            <v>нд</v>
          </cell>
          <cell r="I1137" t="str">
            <v>нд</v>
          </cell>
          <cell r="J1137" t="str">
            <v>нд</v>
          </cell>
          <cell r="K1137" t="str">
            <v>нд</v>
          </cell>
          <cell r="L1137" t="str">
            <v>нд</v>
          </cell>
          <cell r="M1137" t="str">
            <v>нд</v>
          </cell>
          <cell r="N1137" t="str">
            <v>нд</v>
          </cell>
          <cell r="O1137">
            <v>0</v>
          </cell>
          <cell r="P1137">
            <v>5.2503799999999998</v>
          </cell>
          <cell r="Q1137">
            <v>6.4971500000000004</v>
          </cell>
          <cell r="R1137">
            <v>5.2503799999999998</v>
          </cell>
          <cell r="S1137">
            <v>7.0370999999999997</v>
          </cell>
          <cell r="T1137">
            <v>3.99966102</v>
          </cell>
          <cell r="U1137">
            <v>3.99966102</v>
          </cell>
          <cell r="V1137">
            <v>3.99966102</v>
          </cell>
          <cell r="W1137">
            <v>3.99966102</v>
          </cell>
          <cell r="X1137">
            <v>3.99966102</v>
          </cell>
          <cell r="Y1137">
            <v>0</v>
          </cell>
          <cell r="Z1137">
            <v>0</v>
          </cell>
          <cell r="AA1137">
            <v>0</v>
          </cell>
          <cell r="AB1137">
            <v>0</v>
          </cell>
          <cell r="AC1137">
            <v>0</v>
          </cell>
          <cell r="AD1137">
            <v>0</v>
          </cell>
          <cell r="AE1137">
            <v>0</v>
          </cell>
          <cell r="AF1137">
            <v>0</v>
          </cell>
          <cell r="AG1137">
            <v>0</v>
          </cell>
          <cell r="AH1137">
            <v>0</v>
          </cell>
          <cell r="AI1137">
            <v>3.99966102</v>
          </cell>
          <cell r="AJ1137">
            <v>0</v>
          </cell>
          <cell r="AK1137">
            <v>0</v>
          </cell>
          <cell r="AL1137">
            <v>3.99966102</v>
          </cell>
          <cell r="AM1137">
            <v>0</v>
          </cell>
          <cell r="AN1137">
            <v>0.39996609999999999</v>
          </cell>
        </row>
        <row r="1138">
          <cell r="C1138" t="str">
            <v>I_23ж7_АЭ</v>
          </cell>
          <cell r="D1138" t="str">
            <v>Н</v>
          </cell>
          <cell r="E1138">
            <v>2022</v>
          </cell>
          <cell r="F1138">
            <v>2022</v>
          </cell>
          <cell r="G1138">
            <v>2023</v>
          </cell>
          <cell r="H1138" t="str">
            <v>нд</v>
          </cell>
          <cell r="I1138" t="str">
            <v>нд</v>
          </cell>
          <cell r="J1138" t="str">
            <v>нд</v>
          </cell>
          <cell r="K1138" t="str">
            <v>нд</v>
          </cell>
          <cell r="L1138" t="str">
            <v>нд</v>
          </cell>
          <cell r="M1138" t="str">
            <v>нд</v>
          </cell>
          <cell r="N1138" t="str">
            <v>нд</v>
          </cell>
          <cell r="O1138">
            <v>0</v>
          </cell>
          <cell r="P1138">
            <v>5.2503799999999998</v>
          </cell>
          <cell r="Q1138">
            <v>6.4971500000000004</v>
          </cell>
          <cell r="R1138">
            <v>5.2503799999999998</v>
          </cell>
          <cell r="S1138">
            <v>7.0370999999999997</v>
          </cell>
          <cell r="T1138">
            <v>3.99966102</v>
          </cell>
          <cell r="U1138">
            <v>3.99966102</v>
          </cell>
          <cell r="V1138">
            <v>3.99966102</v>
          </cell>
          <cell r="W1138">
            <v>3.99966102</v>
          </cell>
          <cell r="X1138">
            <v>3.99966102</v>
          </cell>
          <cell r="Y1138">
            <v>0</v>
          </cell>
          <cell r="Z1138">
            <v>0</v>
          </cell>
          <cell r="AA1138">
            <v>0</v>
          </cell>
          <cell r="AB1138">
            <v>0</v>
          </cell>
          <cell r="AC1138">
            <v>0</v>
          </cell>
          <cell r="AD1138">
            <v>0</v>
          </cell>
          <cell r="AE1138">
            <v>0</v>
          </cell>
          <cell r="AF1138">
            <v>0</v>
          </cell>
          <cell r="AG1138">
            <v>0</v>
          </cell>
          <cell r="AH1138">
            <v>0</v>
          </cell>
          <cell r="AI1138">
            <v>3.99966102</v>
          </cell>
          <cell r="AJ1138">
            <v>0</v>
          </cell>
          <cell r="AK1138">
            <v>0</v>
          </cell>
          <cell r="AL1138">
            <v>3.99966102</v>
          </cell>
          <cell r="AM1138">
            <v>0</v>
          </cell>
          <cell r="AN1138">
            <v>0.39996609999999999</v>
          </cell>
        </row>
        <row r="1139">
          <cell r="C1139" t="str">
            <v>I_23ж8_АЭ</v>
          </cell>
          <cell r="D1139" t="str">
            <v>Н</v>
          </cell>
          <cell r="E1139">
            <v>2022</v>
          </cell>
          <cell r="F1139">
            <v>2022</v>
          </cell>
          <cell r="G1139">
            <v>2023</v>
          </cell>
          <cell r="H1139" t="str">
            <v>нд</v>
          </cell>
          <cell r="I1139" t="str">
            <v>нд</v>
          </cell>
          <cell r="J1139" t="str">
            <v>нд</v>
          </cell>
          <cell r="K1139" t="str">
            <v>нд</v>
          </cell>
          <cell r="L1139" t="str">
            <v>нд</v>
          </cell>
          <cell r="M1139" t="str">
            <v>нд</v>
          </cell>
          <cell r="N1139" t="str">
            <v>нд</v>
          </cell>
          <cell r="O1139">
            <v>0</v>
          </cell>
          <cell r="P1139">
            <v>5.2503799999999998</v>
          </cell>
          <cell r="Q1139">
            <v>6.4971500000000004</v>
          </cell>
          <cell r="R1139">
            <v>5.2503799999999998</v>
          </cell>
          <cell r="S1139">
            <v>7.0370999999999997</v>
          </cell>
          <cell r="T1139">
            <v>3.99966102</v>
          </cell>
          <cell r="U1139">
            <v>3.99966102</v>
          </cell>
          <cell r="V1139">
            <v>3.99966102</v>
          </cell>
          <cell r="W1139">
            <v>3.99966102</v>
          </cell>
          <cell r="X1139">
            <v>3.99966102</v>
          </cell>
          <cell r="Y1139">
            <v>0</v>
          </cell>
          <cell r="Z1139">
            <v>0</v>
          </cell>
          <cell r="AA1139">
            <v>0</v>
          </cell>
          <cell r="AB1139">
            <v>0</v>
          </cell>
          <cell r="AC1139">
            <v>0</v>
          </cell>
          <cell r="AD1139">
            <v>0</v>
          </cell>
          <cell r="AE1139">
            <v>0</v>
          </cell>
          <cell r="AF1139">
            <v>0</v>
          </cell>
          <cell r="AG1139">
            <v>0</v>
          </cell>
          <cell r="AH1139">
            <v>0</v>
          </cell>
          <cell r="AI1139">
            <v>3.99966102</v>
          </cell>
          <cell r="AJ1139">
            <v>0</v>
          </cell>
          <cell r="AK1139">
            <v>0</v>
          </cell>
          <cell r="AL1139">
            <v>3.99966102</v>
          </cell>
          <cell r="AM1139">
            <v>0</v>
          </cell>
          <cell r="AN1139">
            <v>0.39996609999999999</v>
          </cell>
        </row>
        <row r="1140">
          <cell r="C1140" t="str">
            <v>J_23и11_АЭ</v>
          </cell>
          <cell r="D1140" t="str">
            <v>Н</v>
          </cell>
          <cell r="E1140">
            <v>2024</v>
          </cell>
          <cell r="F1140">
            <v>2025</v>
          </cell>
          <cell r="G1140">
            <v>2025</v>
          </cell>
          <cell r="H1140" t="str">
            <v>нд</v>
          </cell>
          <cell r="I1140" t="str">
            <v>нд</v>
          </cell>
          <cell r="J1140" t="str">
            <v>нд</v>
          </cell>
          <cell r="K1140" t="str">
            <v>нд</v>
          </cell>
          <cell r="L1140" t="str">
            <v>нд</v>
          </cell>
          <cell r="M1140" t="str">
            <v>нд</v>
          </cell>
          <cell r="N1140" t="str">
            <v>нд</v>
          </cell>
          <cell r="O1140">
            <v>0</v>
          </cell>
          <cell r="P1140">
            <v>5.2503799999999998</v>
          </cell>
          <cell r="Q1140">
            <v>7.3263800000000003</v>
          </cell>
          <cell r="R1140">
            <v>5.2503799999999998</v>
          </cell>
          <cell r="S1140">
            <v>7.5159000000000002</v>
          </cell>
          <cell r="T1140">
            <v>7.327</v>
          </cell>
          <cell r="U1140">
            <v>7.327</v>
          </cell>
          <cell r="V1140">
            <v>7.327</v>
          </cell>
          <cell r="W1140">
            <v>7.327</v>
          </cell>
          <cell r="X1140">
            <v>7.327</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row>
        <row r="1141">
          <cell r="C1141" t="str">
            <v>J_23и15_АЭ</v>
          </cell>
          <cell r="D1141" t="str">
            <v>Н</v>
          </cell>
          <cell r="E1141">
            <v>2024</v>
          </cell>
          <cell r="F1141">
            <v>2025</v>
          </cell>
          <cell r="G1141">
            <v>2025</v>
          </cell>
          <cell r="H1141" t="str">
            <v>нд</v>
          </cell>
          <cell r="I1141" t="str">
            <v>нд</v>
          </cell>
          <cell r="J1141" t="str">
            <v>нд</v>
          </cell>
          <cell r="K1141" t="str">
            <v>нд</v>
          </cell>
          <cell r="L1141" t="str">
            <v>нд</v>
          </cell>
          <cell r="M1141" t="str">
            <v>нд</v>
          </cell>
          <cell r="N1141" t="str">
            <v>нд</v>
          </cell>
          <cell r="O1141">
            <v>0</v>
          </cell>
          <cell r="P1141">
            <v>5.2503799999999998</v>
          </cell>
          <cell r="Q1141">
            <v>7.3263800000000003</v>
          </cell>
          <cell r="R1141">
            <v>5.2503799999999998</v>
          </cell>
          <cell r="S1141">
            <v>7.5159000000000002</v>
          </cell>
          <cell r="T1141">
            <v>7.327</v>
          </cell>
          <cell r="U1141">
            <v>7.327</v>
          </cell>
          <cell r="V1141">
            <v>7.327</v>
          </cell>
          <cell r="W1141">
            <v>7.327</v>
          </cell>
          <cell r="X1141">
            <v>7.327</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row>
        <row r="1142">
          <cell r="C1142" t="str">
            <v>J_23и4_АЭ</v>
          </cell>
          <cell r="D1142" t="str">
            <v>Н</v>
          </cell>
          <cell r="E1142">
            <v>2024</v>
          </cell>
          <cell r="F1142">
            <v>2025</v>
          </cell>
          <cell r="G1142">
            <v>2025</v>
          </cell>
          <cell r="H1142" t="str">
            <v>нд</v>
          </cell>
          <cell r="I1142" t="str">
            <v>нд</v>
          </cell>
          <cell r="J1142" t="str">
            <v>нд</v>
          </cell>
          <cell r="K1142" t="str">
            <v>нд</v>
          </cell>
          <cell r="L1142" t="str">
            <v>нд</v>
          </cell>
          <cell r="M1142" t="str">
            <v>нд</v>
          </cell>
          <cell r="N1142" t="str">
            <v>нд</v>
          </cell>
          <cell r="O1142">
            <v>0</v>
          </cell>
          <cell r="P1142">
            <v>5.2503799999999998</v>
          </cell>
          <cell r="Q1142">
            <v>7.0175999999999998</v>
          </cell>
          <cell r="R1142">
            <v>5.2503799999999998</v>
          </cell>
          <cell r="S1142">
            <v>7.6159100000000004</v>
          </cell>
          <cell r="T1142">
            <v>3.8730000000000002</v>
          </cell>
          <cell r="U1142">
            <v>3.8730000000000002</v>
          </cell>
          <cell r="V1142">
            <v>3.8730000000000002</v>
          </cell>
          <cell r="W1142">
            <v>3.8730000000000002</v>
          </cell>
          <cell r="X1142">
            <v>3.8730000000000002</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row>
        <row r="1143">
          <cell r="C1143" t="str">
            <v>J_23и5_АЭ</v>
          </cell>
          <cell r="D1143" t="str">
            <v>Н</v>
          </cell>
          <cell r="E1143">
            <v>2024</v>
          </cell>
          <cell r="F1143">
            <v>2025</v>
          </cell>
          <cell r="G1143">
            <v>2025</v>
          </cell>
          <cell r="H1143" t="str">
            <v>нд</v>
          </cell>
          <cell r="I1143" t="str">
            <v>нд</v>
          </cell>
          <cell r="J1143" t="str">
            <v>нд</v>
          </cell>
          <cell r="K1143" t="str">
            <v>нд</v>
          </cell>
          <cell r="L1143" t="str">
            <v>нд</v>
          </cell>
          <cell r="M1143" t="str">
            <v>нд</v>
          </cell>
          <cell r="N1143" t="str">
            <v>нд</v>
          </cell>
          <cell r="O1143">
            <v>0</v>
          </cell>
          <cell r="P1143">
            <v>5.2503799999999998</v>
          </cell>
          <cell r="Q1143">
            <v>7.3263800000000003</v>
          </cell>
          <cell r="R1143">
            <v>5.2503799999999998</v>
          </cell>
          <cell r="S1143">
            <v>7.6159100000000004</v>
          </cell>
          <cell r="T1143">
            <v>7.327</v>
          </cell>
          <cell r="U1143">
            <v>7.327</v>
          </cell>
          <cell r="V1143">
            <v>7.327</v>
          </cell>
          <cell r="W1143">
            <v>7.327</v>
          </cell>
          <cell r="X1143">
            <v>7.327</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row>
        <row r="1144">
          <cell r="C1144" t="str">
            <v>J_23и9_АЭ</v>
          </cell>
          <cell r="D1144" t="str">
            <v>Н</v>
          </cell>
          <cell r="E1144">
            <v>2024</v>
          </cell>
          <cell r="F1144">
            <v>2025</v>
          </cell>
          <cell r="G1144">
            <v>2025</v>
          </cell>
          <cell r="H1144" t="str">
            <v>нд</v>
          </cell>
          <cell r="I1144" t="str">
            <v>нд</v>
          </cell>
          <cell r="J1144" t="str">
            <v>нд</v>
          </cell>
          <cell r="K1144" t="str">
            <v>нд</v>
          </cell>
          <cell r="L1144" t="str">
            <v>нд</v>
          </cell>
          <cell r="M1144" t="str">
            <v>нд</v>
          </cell>
          <cell r="N1144" t="str">
            <v>нд</v>
          </cell>
          <cell r="O1144">
            <v>0</v>
          </cell>
          <cell r="P1144">
            <v>5.2503799999999998</v>
          </cell>
          <cell r="Q1144">
            <v>7.0175999999999998</v>
          </cell>
          <cell r="R1144">
            <v>5.2503799999999998</v>
          </cell>
          <cell r="S1144">
            <v>7.5159000000000002</v>
          </cell>
          <cell r="T1144">
            <v>3.81</v>
          </cell>
          <cell r="U1144">
            <v>3.81</v>
          </cell>
          <cell r="V1144">
            <v>3.81</v>
          </cell>
          <cell r="W1144">
            <v>3.81</v>
          </cell>
          <cell r="X1144">
            <v>3.81</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row>
        <row r="1145">
          <cell r="C1145" t="str">
            <v>K_23к1_АЭ</v>
          </cell>
          <cell r="D1145" t="str">
            <v>И</v>
          </cell>
          <cell r="E1145">
            <v>2020</v>
          </cell>
          <cell r="F1145">
            <v>2022</v>
          </cell>
          <cell r="G1145">
            <v>2022</v>
          </cell>
          <cell r="H1145" t="str">
            <v>нд</v>
          </cell>
          <cell r="I1145" t="str">
            <v>нд</v>
          </cell>
          <cell r="J1145" t="str">
            <v>нд</v>
          </cell>
          <cell r="K1145" t="str">
            <v>нд</v>
          </cell>
          <cell r="L1145" t="str">
            <v>нд</v>
          </cell>
          <cell r="M1145" t="str">
            <v>нд</v>
          </cell>
          <cell r="N1145" t="str">
            <v>нд</v>
          </cell>
          <cell r="O1145">
            <v>0.17796301</v>
          </cell>
          <cell r="P1145">
            <v>5.2503799999999998</v>
          </cell>
          <cell r="Q1145">
            <v>6.2653299999999996</v>
          </cell>
          <cell r="R1145">
            <v>5.2503799999999998</v>
          </cell>
          <cell r="S1145">
            <v>6.4504200000000003</v>
          </cell>
          <cell r="T1145">
            <v>6.1023482700000002</v>
          </cell>
          <cell r="U1145">
            <v>6.06675567</v>
          </cell>
          <cell r="V1145">
            <v>5.9398082700000003</v>
          </cell>
          <cell r="W1145">
            <v>5.9398082700000003</v>
          </cell>
          <cell r="X1145">
            <v>5.88879266</v>
          </cell>
          <cell r="Y1145">
            <v>5.31738</v>
          </cell>
          <cell r="Z1145">
            <v>0</v>
          </cell>
          <cell r="AA1145">
            <v>0</v>
          </cell>
          <cell r="AB1145">
            <v>5.31738</v>
          </cell>
          <cell r="AC1145">
            <v>0</v>
          </cell>
          <cell r="AD1145">
            <v>5.31738</v>
          </cell>
          <cell r="AE1145">
            <v>0</v>
          </cell>
          <cell r="AF1145">
            <v>0</v>
          </cell>
          <cell r="AG1145">
            <v>5.31738</v>
          </cell>
          <cell r="AH1145">
            <v>0</v>
          </cell>
          <cell r="AI1145">
            <v>0.62242827000000001</v>
          </cell>
          <cell r="AJ1145">
            <v>0</v>
          </cell>
          <cell r="AK1145">
            <v>0</v>
          </cell>
          <cell r="AL1145">
            <v>0.62242827000000001</v>
          </cell>
          <cell r="AM1145">
            <v>0</v>
          </cell>
          <cell r="AN1145">
            <v>0.57141266000000002</v>
          </cell>
        </row>
        <row r="1146">
          <cell r="C1146" t="str">
            <v>K_824_БЭ</v>
          </cell>
          <cell r="D1146" t="str">
            <v>З</v>
          </cell>
          <cell r="E1146">
            <v>2019</v>
          </cell>
          <cell r="F1146">
            <v>2020</v>
          </cell>
          <cell r="G1146">
            <v>2021</v>
          </cell>
          <cell r="H1146" t="str">
            <v>нд</v>
          </cell>
          <cell r="I1146" t="str">
            <v>нд</v>
          </cell>
          <cell r="J1146" t="str">
            <v>нд</v>
          </cell>
          <cell r="K1146" t="str">
            <v>нд</v>
          </cell>
          <cell r="L1146" t="str">
            <v>нд</v>
          </cell>
          <cell r="M1146" t="str">
            <v>нд</v>
          </cell>
          <cell r="N1146">
            <v>0.70738800000000002</v>
          </cell>
          <cell r="O1146">
            <v>3.5121827899999989</v>
          </cell>
          <cell r="P1146">
            <v>4.8948400000000003</v>
          </cell>
          <cell r="Q1146">
            <v>5.3768399999999996</v>
          </cell>
          <cell r="R1146">
            <v>5.2634800000000004</v>
          </cell>
          <cell r="S1146">
            <v>5.8504399999999999</v>
          </cell>
          <cell r="T1146">
            <v>5.2839999999999998</v>
          </cell>
          <cell r="U1146">
            <v>4.3379999999999992</v>
          </cell>
          <cell r="V1146">
            <v>0</v>
          </cell>
          <cell r="W1146">
            <v>0</v>
          </cell>
          <cell r="X1146">
            <v>0.82581720999999997</v>
          </cell>
          <cell r="Y1146">
            <v>0</v>
          </cell>
          <cell r="Z1146">
            <v>0</v>
          </cell>
          <cell r="AA1146">
            <v>0</v>
          </cell>
          <cell r="AB1146">
            <v>0</v>
          </cell>
          <cell r="AC1146">
            <v>0</v>
          </cell>
          <cell r="AD1146">
            <v>0.82581720999999997</v>
          </cell>
          <cell r="AE1146">
            <v>0</v>
          </cell>
          <cell r="AF1146">
            <v>0</v>
          </cell>
          <cell r="AG1146">
            <v>0</v>
          </cell>
          <cell r="AH1146">
            <v>0.82581720999999997</v>
          </cell>
          <cell r="AI1146">
            <v>0</v>
          </cell>
          <cell r="AJ1146">
            <v>0</v>
          </cell>
          <cell r="AK1146">
            <v>0</v>
          </cell>
          <cell r="AL1146">
            <v>0</v>
          </cell>
          <cell r="AM1146">
            <v>0</v>
          </cell>
          <cell r="AN1146">
            <v>0</v>
          </cell>
        </row>
        <row r="1147">
          <cell r="C1147" t="str">
            <v>J_73и2_АЭ</v>
          </cell>
          <cell r="D1147" t="str">
            <v>Н</v>
          </cell>
          <cell r="E1147">
            <v>2021</v>
          </cell>
          <cell r="F1147">
            <v>2023</v>
          </cell>
          <cell r="G1147">
            <v>2023</v>
          </cell>
          <cell r="H1147" t="str">
            <v>нд</v>
          </cell>
          <cell r="I1147" t="str">
            <v>нд</v>
          </cell>
          <cell r="J1147" t="str">
            <v>нд</v>
          </cell>
          <cell r="K1147" t="str">
            <v>нд</v>
          </cell>
          <cell r="L1147" t="str">
            <v>нд</v>
          </cell>
          <cell r="M1147" t="str">
            <v>нд</v>
          </cell>
          <cell r="N1147" t="str">
            <v>нд</v>
          </cell>
          <cell r="O1147">
            <v>0</v>
          </cell>
          <cell r="P1147">
            <v>5.2746599999999999</v>
          </cell>
          <cell r="Q1147">
            <v>6.6488500000000004</v>
          </cell>
          <cell r="R1147">
            <v>5.2746599999999999</v>
          </cell>
          <cell r="S1147">
            <v>7.0456700000000003</v>
          </cell>
          <cell r="T1147">
            <v>2.347</v>
          </cell>
          <cell r="U1147">
            <v>2.347</v>
          </cell>
          <cell r="V1147">
            <v>2.347</v>
          </cell>
          <cell r="W1147">
            <v>2.347</v>
          </cell>
          <cell r="X1147">
            <v>2.347</v>
          </cell>
          <cell r="Y1147">
            <v>2.9899999999999999E-2</v>
          </cell>
          <cell r="Z1147">
            <v>0</v>
          </cell>
          <cell r="AA1147">
            <v>0</v>
          </cell>
          <cell r="AB1147">
            <v>2.9899999999999999E-2</v>
          </cell>
          <cell r="AC1147">
            <v>0</v>
          </cell>
          <cell r="AD1147">
            <v>1.1650000000000001E-2</v>
          </cell>
          <cell r="AE1147">
            <v>0</v>
          </cell>
          <cell r="AF1147">
            <v>0</v>
          </cell>
          <cell r="AG1147">
            <v>1.1650000000000001E-2</v>
          </cell>
          <cell r="AH1147">
            <v>0</v>
          </cell>
          <cell r="AI1147">
            <v>0.96338332999999998</v>
          </cell>
          <cell r="AJ1147">
            <v>0</v>
          </cell>
          <cell r="AK1147">
            <v>0</v>
          </cell>
          <cell r="AL1147">
            <v>0.96338332999999998</v>
          </cell>
          <cell r="AM1147">
            <v>0</v>
          </cell>
          <cell r="AN1147">
            <v>0.38854833</v>
          </cell>
        </row>
        <row r="1148">
          <cell r="C1148" t="str">
            <v>J_73и3_АЭ</v>
          </cell>
          <cell r="D1148" t="str">
            <v>Н</v>
          </cell>
          <cell r="E1148">
            <v>2021</v>
          </cell>
          <cell r="F1148">
            <v>2023</v>
          </cell>
          <cell r="G1148">
            <v>2023</v>
          </cell>
          <cell r="H1148" t="str">
            <v>нд</v>
          </cell>
          <cell r="I1148" t="str">
            <v>нд</v>
          </cell>
          <cell r="J1148" t="str">
            <v>нд</v>
          </cell>
          <cell r="K1148" t="str">
            <v>нд</v>
          </cell>
          <cell r="L1148" t="str">
            <v>нд</v>
          </cell>
          <cell r="M1148" t="str">
            <v>нд</v>
          </cell>
          <cell r="N1148" t="str">
            <v>нд</v>
          </cell>
          <cell r="O1148">
            <v>0</v>
          </cell>
          <cell r="P1148">
            <v>5.2746599999999999</v>
          </cell>
          <cell r="Q1148">
            <v>6.6488500000000004</v>
          </cell>
          <cell r="R1148">
            <v>5.2746599999999999</v>
          </cell>
          <cell r="S1148">
            <v>7.0456700000000003</v>
          </cell>
          <cell r="T1148">
            <v>2.347</v>
          </cell>
          <cell r="U1148">
            <v>2.347</v>
          </cell>
          <cell r="V1148">
            <v>2.347</v>
          </cell>
          <cell r="W1148">
            <v>2.347</v>
          </cell>
          <cell r="X1148">
            <v>2.347</v>
          </cell>
          <cell r="Y1148">
            <v>2.9899999999999999E-2</v>
          </cell>
          <cell r="Z1148">
            <v>0</v>
          </cell>
          <cell r="AA1148">
            <v>0</v>
          </cell>
          <cell r="AB1148">
            <v>2.9899999999999999E-2</v>
          </cell>
          <cell r="AC1148">
            <v>0</v>
          </cell>
          <cell r="AD1148">
            <v>0.13596741000000001</v>
          </cell>
          <cell r="AE1148">
            <v>0</v>
          </cell>
          <cell r="AF1148">
            <v>0</v>
          </cell>
          <cell r="AG1148">
            <v>0.13596741000000001</v>
          </cell>
          <cell r="AH1148">
            <v>0</v>
          </cell>
          <cell r="AI1148">
            <v>0.96338332999999998</v>
          </cell>
          <cell r="AJ1148">
            <v>0</v>
          </cell>
          <cell r="AK1148">
            <v>0</v>
          </cell>
          <cell r="AL1148">
            <v>0.96338332999999998</v>
          </cell>
          <cell r="AM1148">
            <v>0</v>
          </cell>
          <cell r="AN1148">
            <v>0.38854833</v>
          </cell>
        </row>
        <row r="1149">
          <cell r="C1149" t="str">
            <v>J_73к1_АЭ</v>
          </cell>
          <cell r="D1149" t="str">
            <v>Н</v>
          </cell>
          <cell r="E1149">
            <v>2022</v>
          </cell>
          <cell r="F1149">
            <v>2024</v>
          </cell>
          <cell r="G1149">
            <v>2024</v>
          </cell>
          <cell r="H1149" t="str">
            <v>нд</v>
          </cell>
          <cell r="I1149" t="str">
            <v>нд</v>
          </cell>
          <cell r="J1149" t="str">
            <v>нд</v>
          </cell>
          <cell r="K1149" t="str">
            <v>нд</v>
          </cell>
          <cell r="L1149" t="str">
            <v>нд</v>
          </cell>
          <cell r="M1149" t="str">
            <v>нд</v>
          </cell>
          <cell r="N1149" t="str">
            <v>нд</v>
          </cell>
          <cell r="O1149">
            <v>0</v>
          </cell>
          <cell r="P1149">
            <v>5.2746599999999999</v>
          </cell>
          <cell r="Q1149">
            <v>6.9665400000000002</v>
          </cell>
          <cell r="R1149">
            <v>5.2746599999999999</v>
          </cell>
          <cell r="S1149">
            <v>7.4011300000000002</v>
          </cell>
          <cell r="T1149">
            <v>2.6120000000000001</v>
          </cell>
          <cell r="U1149">
            <v>2.6120000000000001</v>
          </cell>
          <cell r="V1149">
            <v>2.6120000000000001</v>
          </cell>
          <cell r="W1149">
            <v>2.6120000000000001</v>
          </cell>
          <cell r="X1149">
            <v>2.6120000000000001</v>
          </cell>
          <cell r="Y1149">
            <v>0</v>
          </cell>
          <cell r="Z1149">
            <v>0</v>
          </cell>
          <cell r="AA1149">
            <v>0</v>
          </cell>
          <cell r="AB1149">
            <v>0</v>
          </cell>
          <cell r="AC1149">
            <v>0</v>
          </cell>
          <cell r="AD1149">
            <v>0</v>
          </cell>
          <cell r="AE1149">
            <v>0</v>
          </cell>
          <cell r="AF1149">
            <v>0</v>
          </cell>
          <cell r="AG1149">
            <v>0</v>
          </cell>
          <cell r="AH1149">
            <v>0</v>
          </cell>
          <cell r="AI1149">
            <v>5.9799999999999999E-2</v>
          </cell>
          <cell r="AJ1149">
            <v>0</v>
          </cell>
          <cell r="AK1149">
            <v>0</v>
          </cell>
          <cell r="AL1149">
            <v>5.9799999999999999E-2</v>
          </cell>
          <cell r="AM1149">
            <v>0</v>
          </cell>
          <cell r="AN1149">
            <v>9.1000000000000004E-3</v>
          </cell>
        </row>
        <row r="1150">
          <cell r="C1150" t="str">
            <v>J_73к2_АЭ</v>
          </cell>
          <cell r="D1150" t="str">
            <v>Н</v>
          </cell>
          <cell r="E1150">
            <v>2022</v>
          </cell>
          <cell r="F1150">
            <v>2024</v>
          </cell>
          <cell r="G1150">
            <v>2024</v>
          </cell>
          <cell r="H1150" t="str">
            <v>нд</v>
          </cell>
          <cell r="I1150" t="str">
            <v>нд</v>
          </cell>
          <cell r="J1150" t="str">
            <v>нд</v>
          </cell>
          <cell r="K1150" t="str">
            <v>нд</v>
          </cell>
          <cell r="L1150" t="str">
            <v>нд</v>
          </cell>
          <cell r="M1150" t="str">
            <v>нд</v>
          </cell>
          <cell r="N1150" t="str">
            <v>нд</v>
          </cell>
          <cell r="O1150">
            <v>0</v>
          </cell>
          <cell r="P1150">
            <v>5.2746599999999999</v>
          </cell>
          <cell r="Q1150">
            <v>6.9646999999999997</v>
          </cell>
          <cell r="R1150">
            <v>5.2746599999999999</v>
          </cell>
          <cell r="S1150">
            <v>7.4002499999999998</v>
          </cell>
          <cell r="T1150">
            <v>2.4500000000000002</v>
          </cell>
          <cell r="U1150">
            <v>2.4500000000000002</v>
          </cell>
          <cell r="V1150">
            <v>2.4500000000000002</v>
          </cell>
          <cell r="W1150">
            <v>2.4500000000000002</v>
          </cell>
          <cell r="X1150">
            <v>2.4500000000000002</v>
          </cell>
          <cell r="Y1150">
            <v>0</v>
          </cell>
          <cell r="Z1150">
            <v>0</v>
          </cell>
          <cell r="AA1150">
            <v>0</v>
          </cell>
          <cell r="AB1150">
            <v>0</v>
          </cell>
          <cell r="AC1150">
            <v>0</v>
          </cell>
          <cell r="AD1150">
            <v>0</v>
          </cell>
          <cell r="AE1150">
            <v>0</v>
          </cell>
          <cell r="AF1150">
            <v>0</v>
          </cell>
          <cell r="AG1150">
            <v>0</v>
          </cell>
          <cell r="AH1150">
            <v>0</v>
          </cell>
          <cell r="AI1150">
            <v>5.9799999999999999E-2</v>
          </cell>
          <cell r="AJ1150">
            <v>0</v>
          </cell>
          <cell r="AK1150">
            <v>0</v>
          </cell>
          <cell r="AL1150">
            <v>5.9799999999999999E-2</v>
          </cell>
          <cell r="AM1150">
            <v>0</v>
          </cell>
          <cell r="AN1150">
            <v>9.1000000000000004E-3</v>
          </cell>
        </row>
        <row r="1151">
          <cell r="C1151" t="str">
            <v>J_73л1_АЭ</v>
          </cell>
          <cell r="D1151" t="str">
            <v>Н</v>
          </cell>
          <cell r="E1151">
            <v>2023</v>
          </cell>
          <cell r="F1151">
            <v>2025</v>
          </cell>
          <cell r="G1151">
            <v>2025</v>
          </cell>
          <cell r="H1151" t="str">
            <v>нд</v>
          </cell>
          <cell r="I1151" t="str">
            <v>нд</v>
          </cell>
          <cell r="J1151" t="str">
            <v>нд</v>
          </cell>
          <cell r="K1151" t="str">
            <v>нд</v>
          </cell>
          <cell r="L1151" t="str">
            <v>нд</v>
          </cell>
          <cell r="M1151" t="str">
            <v>нд</v>
          </cell>
          <cell r="N1151" t="str">
            <v>нд</v>
          </cell>
          <cell r="O1151">
            <v>0</v>
          </cell>
          <cell r="P1151">
            <v>5.2746599999999999</v>
          </cell>
          <cell r="Q1151">
            <v>7.2082499999999996</v>
          </cell>
          <cell r="R1151">
            <v>5.2746599999999999</v>
          </cell>
          <cell r="S1151">
            <v>7.7463199999999999</v>
          </cell>
          <cell r="T1151">
            <v>2.6120000000000001</v>
          </cell>
          <cell r="U1151">
            <v>2.6120000000000001</v>
          </cell>
          <cell r="V1151">
            <v>2.6120000000000001</v>
          </cell>
          <cell r="W1151">
            <v>2.6120000000000001</v>
          </cell>
          <cell r="X1151">
            <v>2.6120000000000001</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row>
        <row r="1152">
          <cell r="C1152" t="str">
            <v>J_73л2_АЭ</v>
          </cell>
          <cell r="D1152" t="str">
            <v>Н</v>
          </cell>
          <cell r="E1152">
            <v>2023</v>
          </cell>
          <cell r="F1152">
            <v>2025</v>
          </cell>
          <cell r="G1152">
            <v>2025</v>
          </cell>
          <cell r="H1152" t="str">
            <v>нд</v>
          </cell>
          <cell r="I1152" t="str">
            <v>нд</v>
          </cell>
          <cell r="J1152" t="str">
            <v>нд</v>
          </cell>
          <cell r="K1152" t="str">
            <v>нд</v>
          </cell>
          <cell r="L1152" t="str">
            <v>нд</v>
          </cell>
          <cell r="M1152" t="str">
            <v>нд</v>
          </cell>
          <cell r="N1152" t="str">
            <v>нд</v>
          </cell>
          <cell r="O1152">
            <v>0</v>
          </cell>
          <cell r="P1152">
            <v>5.2746599999999999</v>
          </cell>
          <cell r="Q1152">
            <v>7.2036199999999999</v>
          </cell>
          <cell r="R1152">
            <v>5.2746599999999999</v>
          </cell>
          <cell r="S1152">
            <v>7.7426599999999999</v>
          </cell>
          <cell r="T1152">
            <v>2.222</v>
          </cell>
          <cell r="U1152">
            <v>2.222</v>
          </cell>
          <cell r="V1152">
            <v>2.222</v>
          </cell>
          <cell r="W1152">
            <v>2.222</v>
          </cell>
          <cell r="X1152">
            <v>2.222</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row>
        <row r="1153">
          <cell r="C1153" t="str">
            <v>J_73м1_АЭ</v>
          </cell>
          <cell r="D1153" t="str">
            <v>Н</v>
          </cell>
          <cell r="E1153">
            <v>2024</v>
          </cell>
          <cell r="F1153">
            <v>2026</v>
          </cell>
          <cell r="G1153">
            <v>2026</v>
          </cell>
          <cell r="H1153" t="str">
            <v>нд</v>
          </cell>
          <cell r="I1153" t="str">
            <v>нд</v>
          </cell>
          <cell r="J1153" t="str">
            <v>нд</v>
          </cell>
          <cell r="K1153" t="str">
            <v>нд</v>
          </cell>
          <cell r="L1153" t="str">
            <v>нд</v>
          </cell>
          <cell r="M1153" t="str">
            <v>нд</v>
          </cell>
          <cell r="N1153" t="str">
            <v>нд</v>
          </cell>
          <cell r="O1153">
            <v>0</v>
          </cell>
          <cell r="P1153">
            <v>5.2746599999999999</v>
          </cell>
          <cell r="Q1153">
            <v>7.3725100000000001</v>
          </cell>
          <cell r="R1153">
            <v>5.2746599999999999</v>
          </cell>
          <cell r="S1153">
            <v>8.1025700000000001</v>
          </cell>
          <cell r="T1153">
            <v>2.5150000000000001</v>
          </cell>
          <cell r="U1153">
            <v>2.5150000000000001</v>
          </cell>
          <cell r="V1153">
            <v>2.5150000000000001</v>
          </cell>
          <cell r="W1153">
            <v>2.5150000000000001</v>
          </cell>
          <cell r="X1153">
            <v>2.5150000000000001</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row>
        <row r="1154">
          <cell r="C1154" t="str">
            <v>J_73м2_АЭ</v>
          </cell>
          <cell r="D1154" t="str">
            <v>Н</v>
          </cell>
          <cell r="E1154">
            <v>2024</v>
          </cell>
          <cell r="F1154">
            <v>2026</v>
          </cell>
          <cell r="G1154">
            <v>2026</v>
          </cell>
          <cell r="H1154" t="str">
            <v>нд</v>
          </cell>
          <cell r="I1154" t="str">
            <v>нд</v>
          </cell>
          <cell r="J1154" t="str">
            <v>нд</v>
          </cell>
          <cell r="K1154" t="str">
            <v>нд</v>
          </cell>
          <cell r="L1154" t="str">
            <v>нд</v>
          </cell>
          <cell r="M1154" t="str">
            <v>нд</v>
          </cell>
          <cell r="N1154" t="str">
            <v>нд</v>
          </cell>
          <cell r="O1154">
            <v>0</v>
          </cell>
          <cell r="P1154">
            <v>5.2746599999999999</v>
          </cell>
          <cell r="Q1154">
            <v>7.3648600000000002</v>
          </cell>
          <cell r="R1154">
            <v>5.2746599999999999</v>
          </cell>
          <cell r="S1154">
            <v>8.0999700000000008</v>
          </cell>
          <cell r="T1154">
            <v>2.222</v>
          </cell>
          <cell r="U1154">
            <v>2.222</v>
          </cell>
          <cell r="V1154">
            <v>2.222</v>
          </cell>
          <cell r="W1154">
            <v>2.222</v>
          </cell>
          <cell r="X1154">
            <v>2.222</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row>
        <row r="1155">
          <cell r="C1155" t="str">
            <v>J_73м3_АЭ</v>
          </cell>
          <cell r="D1155" t="str">
            <v>Н</v>
          </cell>
          <cell r="E1155">
            <v>2024</v>
          </cell>
          <cell r="F1155">
            <v>2026</v>
          </cell>
          <cell r="G1155">
            <v>2026</v>
          </cell>
          <cell r="H1155" t="str">
            <v>нд</v>
          </cell>
          <cell r="I1155" t="str">
            <v>нд</v>
          </cell>
          <cell r="J1155" t="str">
            <v>нд</v>
          </cell>
          <cell r="K1155" t="str">
            <v>нд</v>
          </cell>
          <cell r="L1155" t="str">
            <v>нд</v>
          </cell>
          <cell r="M1155" t="str">
            <v>нд</v>
          </cell>
          <cell r="N1155" t="str">
            <v>нд</v>
          </cell>
          <cell r="O1155">
            <v>0</v>
          </cell>
          <cell r="P1155">
            <v>5.2746599999999999</v>
          </cell>
          <cell r="Q1155">
            <v>7.3669900000000004</v>
          </cell>
          <cell r="R1155">
            <v>5.2746599999999999</v>
          </cell>
          <cell r="S1155">
            <v>8.3584800000000001</v>
          </cell>
          <cell r="T1155">
            <v>2.222</v>
          </cell>
          <cell r="U1155">
            <v>2.222</v>
          </cell>
          <cell r="V1155">
            <v>2.222</v>
          </cell>
          <cell r="W1155">
            <v>2.222</v>
          </cell>
          <cell r="X1155">
            <v>2.222</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row>
        <row r="1156">
          <cell r="C1156" t="str">
            <v>K_73д2_АЭ</v>
          </cell>
          <cell r="D1156" t="str">
            <v>З</v>
          </cell>
          <cell r="E1156">
            <v>2020</v>
          </cell>
          <cell r="F1156">
            <v>2021</v>
          </cell>
          <cell r="G1156">
            <v>2021</v>
          </cell>
          <cell r="H1156" t="str">
            <v>нд</v>
          </cell>
          <cell r="I1156" t="str">
            <v>нд</v>
          </cell>
          <cell r="J1156" t="str">
            <v>нд</v>
          </cell>
          <cell r="K1156" t="str">
            <v>нд</v>
          </cell>
          <cell r="L1156" t="str">
            <v>нд</v>
          </cell>
          <cell r="M1156" t="str">
            <v>нд</v>
          </cell>
          <cell r="N1156" t="str">
            <v>нд</v>
          </cell>
          <cell r="O1156">
            <v>9.9053920000000004E-2</v>
          </cell>
          <cell r="P1156">
            <v>5.2746599999999999</v>
          </cell>
          <cell r="Q1156">
            <v>6.2515000000000001</v>
          </cell>
          <cell r="R1156">
            <v>5.2746599999999999</v>
          </cell>
          <cell r="S1156">
            <v>6.4423199999999996</v>
          </cell>
          <cell r="T1156">
            <v>2.0167768499999998</v>
          </cell>
          <cell r="U1156">
            <v>1.8935611239999999</v>
          </cell>
          <cell r="V1156">
            <v>1.6268666599999999</v>
          </cell>
          <cell r="W1156">
            <v>1.6268666599999999</v>
          </cell>
          <cell r="X1156">
            <v>1.7945072</v>
          </cell>
          <cell r="Y1156">
            <v>1.6268666599999999</v>
          </cell>
          <cell r="Z1156">
            <v>0</v>
          </cell>
          <cell r="AA1156">
            <v>0</v>
          </cell>
          <cell r="AB1156">
            <v>1.6268666599999999</v>
          </cell>
          <cell r="AC1156">
            <v>0</v>
          </cell>
          <cell r="AD1156">
            <v>1.7945072</v>
          </cell>
          <cell r="AE1156">
            <v>0</v>
          </cell>
          <cell r="AF1156">
            <v>0</v>
          </cell>
          <cell r="AG1156">
            <v>1.7945072</v>
          </cell>
          <cell r="AH1156">
            <v>0</v>
          </cell>
          <cell r="AI1156">
            <v>0</v>
          </cell>
          <cell r="AJ1156">
            <v>0</v>
          </cell>
          <cell r="AK1156">
            <v>0</v>
          </cell>
          <cell r="AL1156">
            <v>0</v>
          </cell>
          <cell r="AM1156">
            <v>0</v>
          </cell>
          <cell r="AN1156">
            <v>0</v>
          </cell>
        </row>
        <row r="1157">
          <cell r="C1157" t="str">
            <v>H_61д3_АЭ</v>
          </cell>
          <cell r="D1157" t="str">
            <v>Н</v>
          </cell>
          <cell r="E1157">
            <v>2024</v>
          </cell>
          <cell r="F1157">
            <v>2027</v>
          </cell>
          <cell r="G1157">
            <v>2027</v>
          </cell>
          <cell r="H1157" t="str">
            <v>нд</v>
          </cell>
          <cell r="I1157" t="str">
            <v>нд</v>
          </cell>
          <cell r="J1157" t="str">
            <v>нд</v>
          </cell>
          <cell r="K1157" t="str">
            <v>нд</v>
          </cell>
          <cell r="L1157" t="str">
            <v>нд</v>
          </cell>
          <cell r="M1157" t="str">
            <v>нд</v>
          </cell>
          <cell r="N1157" t="str">
            <v>нд</v>
          </cell>
          <cell r="O1157">
            <v>0</v>
          </cell>
          <cell r="P1157">
            <v>5.2965999999999998</v>
          </cell>
          <cell r="Q1157">
            <v>7.4256700000000002</v>
          </cell>
          <cell r="R1157">
            <v>5.2965999999999998</v>
          </cell>
          <cell r="S1157">
            <v>8.4580900000000003</v>
          </cell>
          <cell r="T1157">
            <v>6.1769491500000004</v>
          </cell>
          <cell r="U1157">
            <v>6.1769491600000004</v>
          </cell>
          <cell r="V1157">
            <v>6.1769491500000004</v>
          </cell>
          <cell r="W1157">
            <v>6.1769491500000004</v>
          </cell>
          <cell r="X1157">
            <v>6.1769491600000004</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row>
        <row r="1158">
          <cell r="C1158" t="str">
            <v>K_3272_КуЭ</v>
          </cell>
          <cell r="D1158" t="str">
            <v>З</v>
          </cell>
          <cell r="E1158">
            <v>2020</v>
          </cell>
          <cell r="F1158">
            <v>2020</v>
          </cell>
          <cell r="G1158">
            <v>2021</v>
          </cell>
          <cell r="H1158" t="str">
            <v>нд</v>
          </cell>
          <cell r="I1158" t="str">
            <v>нд</v>
          </cell>
          <cell r="J1158" t="str">
            <v>нд</v>
          </cell>
          <cell r="K1158">
            <v>1.5099248300000001</v>
          </cell>
          <cell r="L1158">
            <v>11.70701626</v>
          </cell>
          <cell r="M1158">
            <v>44287</v>
          </cell>
          <cell r="N1158" t="str">
            <v>нд</v>
          </cell>
          <cell r="O1158">
            <v>0.89970341999999992</v>
          </cell>
          <cell r="P1158">
            <v>7.4764799999999996</v>
          </cell>
          <cell r="Q1158">
            <v>8.6075099999999996</v>
          </cell>
          <cell r="R1158">
            <v>5.3132200000000003</v>
          </cell>
          <cell r="S1158">
            <v>21.447713709999999</v>
          </cell>
          <cell r="T1158">
            <v>8.3210925800000002</v>
          </cell>
          <cell r="U1158">
            <v>21.447713709999999</v>
          </cell>
          <cell r="V1158">
            <v>0</v>
          </cell>
          <cell r="W1158">
            <v>0</v>
          </cell>
          <cell r="X1158">
            <v>20.548010290000001</v>
          </cell>
          <cell r="Y1158">
            <v>0</v>
          </cell>
          <cell r="Z1158">
            <v>0</v>
          </cell>
          <cell r="AA1158">
            <v>0</v>
          </cell>
          <cell r="AB1158">
            <v>0</v>
          </cell>
          <cell r="AC1158">
            <v>0</v>
          </cell>
          <cell r="AD1158">
            <v>20.548010290000001</v>
          </cell>
          <cell r="AE1158">
            <v>0</v>
          </cell>
          <cell r="AF1158">
            <v>0</v>
          </cell>
          <cell r="AG1158">
            <v>20.548010290000001</v>
          </cell>
          <cell r="AH1158">
            <v>0</v>
          </cell>
          <cell r="AI1158">
            <v>0</v>
          </cell>
          <cell r="AJ1158">
            <v>0</v>
          </cell>
          <cell r="AK1158">
            <v>0</v>
          </cell>
          <cell r="AL1158">
            <v>0</v>
          </cell>
          <cell r="AM1158">
            <v>0</v>
          </cell>
          <cell r="AN1158">
            <v>0</v>
          </cell>
        </row>
        <row r="1159">
          <cell r="C1159" t="str">
            <v>I_3ц_ХЭб</v>
          </cell>
          <cell r="D1159" t="str">
            <v>Н</v>
          </cell>
          <cell r="E1159">
            <v>2022</v>
          </cell>
          <cell r="F1159">
            <v>2023</v>
          </cell>
          <cell r="G1159">
            <v>2023</v>
          </cell>
          <cell r="H1159">
            <v>0.99871560000000004</v>
          </cell>
          <cell r="I1159">
            <v>4.9257384000000002</v>
          </cell>
          <cell r="J1159">
            <v>43891</v>
          </cell>
          <cell r="K1159">
            <v>0.99871560000000004</v>
          </cell>
          <cell r="L1159">
            <v>4.9257384000000002</v>
          </cell>
          <cell r="M1159">
            <v>43891</v>
          </cell>
          <cell r="N1159" t="str">
            <v>нд</v>
          </cell>
          <cell r="O1159">
            <v>0</v>
          </cell>
          <cell r="P1159">
            <v>5.32219</v>
          </cell>
          <cell r="Q1159">
            <v>6.8330500000000001</v>
          </cell>
          <cell r="R1159">
            <v>5.32219</v>
          </cell>
          <cell r="S1159">
            <v>7.1658299999999997</v>
          </cell>
          <cell r="T1159">
            <v>4.6971407999999997</v>
          </cell>
          <cell r="U1159">
            <v>4.6971407999999997</v>
          </cell>
          <cell r="V1159">
            <v>4.6971407999999997</v>
          </cell>
          <cell r="W1159">
            <v>4.6971407999999997</v>
          </cell>
          <cell r="X1159">
            <v>4.6971407999999997</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row>
        <row r="1160">
          <cell r="C1160" t="str">
            <v>I_63_ХЭ_1б</v>
          </cell>
          <cell r="D1160" t="str">
            <v>Н</v>
          </cell>
          <cell r="E1160">
            <v>2022</v>
          </cell>
          <cell r="F1160">
            <v>2023</v>
          </cell>
          <cell r="G1160">
            <v>2023</v>
          </cell>
          <cell r="H1160">
            <v>0.99871560000000004</v>
          </cell>
          <cell r="I1160">
            <v>4.9257384000000002</v>
          </cell>
          <cell r="J1160">
            <v>43891</v>
          </cell>
          <cell r="K1160">
            <v>0.99871560000000004</v>
          </cell>
          <cell r="L1160">
            <v>4.9257384000000002</v>
          </cell>
          <cell r="M1160">
            <v>43891</v>
          </cell>
          <cell r="N1160" t="str">
            <v>нд</v>
          </cell>
          <cell r="O1160">
            <v>0</v>
          </cell>
          <cell r="P1160">
            <v>5.32219</v>
          </cell>
          <cell r="Q1160">
            <v>6.8330500000000001</v>
          </cell>
          <cell r="R1160">
            <v>5.32219</v>
          </cell>
          <cell r="S1160">
            <v>7.1658299999999997</v>
          </cell>
          <cell r="T1160">
            <v>4.6971407999999997</v>
          </cell>
          <cell r="U1160">
            <v>4.6971407999999997</v>
          </cell>
          <cell r="V1160">
            <v>4.6971407999999997</v>
          </cell>
          <cell r="W1160">
            <v>4.6971407999999997</v>
          </cell>
          <cell r="X1160">
            <v>4.6971407999999997</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row>
        <row r="1161">
          <cell r="C1161" t="str">
            <v>I_63_ХЭ_1в</v>
          </cell>
          <cell r="D1161" t="str">
            <v>Н</v>
          </cell>
          <cell r="E1161">
            <v>2022</v>
          </cell>
          <cell r="F1161">
            <v>2023</v>
          </cell>
          <cell r="G1161">
            <v>2023</v>
          </cell>
          <cell r="H1161">
            <v>0.99871560000000004</v>
          </cell>
          <cell r="I1161">
            <v>4.9257384000000002</v>
          </cell>
          <cell r="J1161">
            <v>43891</v>
          </cell>
          <cell r="K1161">
            <v>0.99871560000000004</v>
          </cell>
          <cell r="L1161">
            <v>4.9257384000000002</v>
          </cell>
          <cell r="M1161">
            <v>43891</v>
          </cell>
          <cell r="N1161" t="str">
            <v>нд</v>
          </cell>
          <cell r="O1161">
            <v>0</v>
          </cell>
          <cell r="P1161">
            <v>5.32219</v>
          </cell>
          <cell r="Q1161">
            <v>6.8330500000000001</v>
          </cell>
          <cell r="R1161">
            <v>5.32219</v>
          </cell>
          <cell r="S1161">
            <v>7.1658299999999997</v>
          </cell>
          <cell r="T1161">
            <v>4.6971407999999997</v>
          </cell>
          <cell r="U1161">
            <v>4.6971407999999997</v>
          </cell>
          <cell r="V1161">
            <v>4.6971407999999997</v>
          </cell>
          <cell r="W1161">
            <v>4.6971407999999997</v>
          </cell>
          <cell r="X1161">
            <v>4.6971407999999997</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row>
        <row r="1162">
          <cell r="C1162" t="str">
            <v>I_63_ХЭ_1г</v>
          </cell>
          <cell r="D1162" t="str">
            <v>Н</v>
          </cell>
          <cell r="E1162">
            <v>2021</v>
          </cell>
          <cell r="F1162">
            <v>2022</v>
          </cell>
          <cell r="G1162">
            <v>2022</v>
          </cell>
          <cell r="H1162" t="str">
            <v>нд</v>
          </cell>
          <cell r="I1162" t="str">
            <v>нд</v>
          </cell>
          <cell r="J1162" t="str">
            <v>нд</v>
          </cell>
          <cell r="K1162" t="str">
            <v>нд</v>
          </cell>
          <cell r="L1162" t="str">
            <v>нд</v>
          </cell>
          <cell r="M1162" t="str">
            <v>нд</v>
          </cell>
          <cell r="N1162" t="str">
            <v>нд</v>
          </cell>
          <cell r="O1162">
            <v>0</v>
          </cell>
          <cell r="P1162">
            <v>5.32219</v>
          </cell>
          <cell r="Q1162">
            <v>6.5860099999999999</v>
          </cell>
          <cell r="R1162">
            <v>5.32219</v>
          </cell>
          <cell r="S1162">
            <v>6.7952300000000001</v>
          </cell>
          <cell r="T1162">
            <v>4.5081384</v>
          </cell>
          <cell r="U1162">
            <v>4.5081384</v>
          </cell>
          <cell r="V1162">
            <v>4.5081384</v>
          </cell>
          <cell r="W1162">
            <v>4.5081384</v>
          </cell>
          <cell r="X1162">
            <v>4.5081384</v>
          </cell>
          <cell r="Y1162">
            <v>0</v>
          </cell>
          <cell r="Z1162">
            <v>0</v>
          </cell>
          <cell r="AA1162">
            <v>0</v>
          </cell>
          <cell r="AB1162">
            <v>0</v>
          </cell>
          <cell r="AC1162">
            <v>0</v>
          </cell>
          <cell r="AD1162">
            <v>0.63940430000000004</v>
          </cell>
          <cell r="AE1162">
            <v>0</v>
          </cell>
          <cell r="AF1162">
            <v>0</v>
          </cell>
          <cell r="AG1162">
            <v>0.63940430000000004</v>
          </cell>
          <cell r="AH1162">
            <v>0</v>
          </cell>
          <cell r="AI1162">
            <v>4.5081384</v>
          </cell>
          <cell r="AJ1162">
            <v>0</v>
          </cell>
          <cell r="AK1162">
            <v>0</v>
          </cell>
          <cell r="AL1162">
            <v>4.5081384</v>
          </cell>
          <cell r="AM1162">
            <v>0</v>
          </cell>
          <cell r="AN1162">
            <v>3.8687341000000002</v>
          </cell>
        </row>
        <row r="1163">
          <cell r="C1163" t="str">
            <v>I_659_КЭ_(4)</v>
          </cell>
          <cell r="D1163" t="str">
            <v>З</v>
          </cell>
          <cell r="E1163">
            <v>2018</v>
          </cell>
          <cell r="F1163">
            <v>2021</v>
          </cell>
          <cell r="G1163">
            <v>2021</v>
          </cell>
          <cell r="H1163" t="str">
            <v>нд</v>
          </cell>
          <cell r="I1163" t="str">
            <v>нд</v>
          </cell>
          <cell r="J1163" t="str">
            <v>нд</v>
          </cell>
          <cell r="K1163" t="str">
            <v>нд</v>
          </cell>
          <cell r="L1163" t="str">
            <v>нд</v>
          </cell>
          <cell r="M1163" t="str">
            <v>нд</v>
          </cell>
          <cell r="N1163" t="str">
            <v>нд</v>
          </cell>
          <cell r="O1163">
            <v>2.5402788699999999</v>
          </cell>
          <cell r="P1163">
            <v>5.3593700000000002</v>
          </cell>
          <cell r="Q1163">
            <v>6.1638400000000004</v>
          </cell>
          <cell r="R1163">
            <v>5.3593700000000002</v>
          </cell>
          <cell r="S1163">
            <v>6.5374800000000004</v>
          </cell>
          <cell r="T1163">
            <v>3.77979697</v>
          </cell>
          <cell r="U1163">
            <v>6.0600647199999997</v>
          </cell>
          <cell r="V1163">
            <v>3.5511330800000001</v>
          </cell>
          <cell r="W1163">
            <v>3.5511330800000001</v>
          </cell>
          <cell r="X1163">
            <v>3.5197858499999999</v>
          </cell>
          <cell r="Y1163">
            <v>3.5511330800000001</v>
          </cell>
          <cell r="Z1163">
            <v>0</v>
          </cell>
          <cell r="AA1163">
            <v>0</v>
          </cell>
          <cell r="AB1163">
            <v>3.5511330800000001</v>
          </cell>
          <cell r="AC1163">
            <v>0</v>
          </cell>
          <cell r="AD1163">
            <v>3.5197858499999999</v>
          </cell>
          <cell r="AE1163">
            <v>0</v>
          </cell>
          <cell r="AF1163">
            <v>0</v>
          </cell>
          <cell r="AG1163">
            <v>3.5197858499999999</v>
          </cell>
          <cell r="AH1163">
            <v>0</v>
          </cell>
          <cell r="AI1163">
            <v>0</v>
          </cell>
          <cell r="AJ1163">
            <v>0</v>
          </cell>
          <cell r="AK1163">
            <v>0</v>
          </cell>
          <cell r="AL1163">
            <v>0</v>
          </cell>
          <cell r="AM1163">
            <v>0</v>
          </cell>
          <cell r="AN1163">
            <v>0</v>
          </cell>
        </row>
        <row r="1164">
          <cell r="C1164" t="str">
            <v>I_659_КЭ_(6)</v>
          </cell>
          <cell r="D1164" t="str">
            <v>З</v>
          </cell>
          <cell r="E1164">
            <v>2018</v>
          </cell>
          <cell r="F1164">
            <v>2021</v>
          </cell>
          <cell r="G1164">
            <v>2021</v>
          </cell>
          <cell r="H1164" t="str">
            <v>нд</v>
          </cell>
          <cell r="I1164" t="str">
            <v>нд</v>
          </cell>
          <cell r="J1164" t="str">
            <v>нд</v>
          </cell>
          <cell r="K1164" t="str">
            <v>нд</v>
          </cell>
          <cell r="L1164" t="str">
            <v>нд</v>
          </cell>
          <cell r="M1164" t="str">
            <v>нд</v>
          </cell>
          <cell r="N1164" t="str">
            <v>нд</v>
          </cell>
          <cell r="O1164">
            <v>0.125782</v>
          </cell>
          <cell r="P1164">
            <v>5.3593700000000002</v>
          </cell>
          <cell r="Q1164">
            <v>6.16343</v>
          </cell>
          <cell r="R1164">
            <v>5.3593700000000002</v>
          </cell>
          <cell r="S1164">
            <v>6.5640799999999997</v>
          </cell>
          <cell r="T1164">
            <v>5.4419122299999998</v>
          </cell>
          <cell r="U1164">
            <v>3.63858719</v>
          </cell>
          <cell r="V1164">
            <v>5.4419122299999998</v>
          </cell>
          <cell r="W1164">
            <v>5.4419122299999998</v>
          </cell>
          <cell r="X1164">
            <v>3.5128051899999999</v>
          </cell>
          <cell r="Y1164">
            <v>5.4419122299999998</v>
          </cell>
          <cell r="Z1164">
            <v>0</v>
          </cell>
          <cell r="AA1164">
            <v>0</v>
          </cell>
          <cell r="AB1164">
            <v>5.4419122299999998</v>
          </cell>
          <cell r="AC1164">
            <v>0</v>
          </cell>
          <cell r="AD1164">
            <v>3.5128051899999999</v>
          </cell>
          <cell r="AE1164">
            <v>0</v>
          </cell>
          <cell r="AF1164">
            <v>0</v>
          </cell>
          <cell r="AG1164">
            <v>3.5128051899999999</v>
          </cell>
          <cell r="AH1164">
            <v>0</v>
          </cell>
          <cell r="AI1164">
            <v>0</v>
          </cell>
          <cell r="AJ1164">
            <v>0</v>
          </cell>
          <cell r="AK1164">
            <v>0</v>
          </cell>
          <cell r="AL1164">
            <v>0</v>
          </cell>
          <cell r="AM1164">
            <v>0</v>
          </cell>
          <cell r="AN1164">
            <v>0</v>
          </cell>
        </row>
        <row r="1165">
          <cell r="C1165" t="str">
            <v>I_32-4-2_ЧЭ</v>
          </cell>
          <cell r="D1165" t="str">
            <v>Н</v>
          </cell>
          <cell r="E1165">
            <v>2022</v>
          </cell>
          <cell r="F1165">
            <v>2022</v>
          </cell>
          <cell r="G1165">
            <v>2022</v>
          </cell>
          <cell r="H1165" t="str">
            <v>нд</v>
          </cell>
          <cell r="I1165" t="str">
            <v>нд</v>
          </cell>
          <cell r="J1165" t="str">
            <v>нд</v>
          </cell>
          <cell r="K1165" t="str">
            <v>нд</v>
          </cell>
          <cell r="L1165" t="str">
            <v>нд</v>
          </cell>
          <cell r="M1165" t="str">
            <v>нд</v>
          </cell>
          <cell r="N1165" t="str">
            <v>нд</v>
          </cell>
          <cell r="O1165">
            <v>0</v>
          </cell>
          <cell r="P1165">
            <v>5.4063400000000001</v>
          </cell>
          <cell r="Q1165">
            <v>6.4571699999999996</v>
          </cell>
          <cell r="R1165">
            <v>5.4063400000000001</v>
          </cell>
          <cell r="S1165">
            <v>6.9491300000000003</v>
          </cell>
          <cell r="T1165">
            <v>2.1534101699999999</v>
          </cell>
          <cell r="U1165">
            <v>2.1534101699999999</v>
          </cell>
          <cell r="V1165">
            <v>2.1534101699999999</v>
          </cell>
          <cell r="W1165">
            <v>2.1534101699999999</v>
          </cell>
          <cell r="X1165">
            <v>2.1534101699999999</v>
          </cell>
          <cell r="Y1165">
            <v>0</v>
          </cell>
          <cell r="Z1165">
            <v>0</v>
          </cell>
          <cell r="AA1165">
            <v>0</v>
          </cell>
          <cell r="AB1165">
            <v>0</v>
          </cell>
          <cell r="AC1165">
            <v>0</v>
          </cell>
          <cell r="AD1165">
            <v>0</v>
          </cell>
          <cell r="AE1165">
            <v>0</v>
          </cell>
          <cell r="AF1165">
            <v>0</v>
          </cell>
          <cell r="AG1165">
            <v>0</v>
          </cell>
          <cell r="AH1165">
            <v>0</v>
          </cell>
          <cell r="AI1165">
            <v>2.1534101699999999</v>
          </cell>
          <cell r="AJ1165">
            <v>0</v>
          </cell>
          <cell r="AK1165">
            <v>0</v>
          </cell>
          <cell r="AL1165">
            <v>2.1534101699999999</v>
          </cell>
          <cell r="AM1165">
            <v>0</v>
          </cell>
          <cell r="AN1165">
            <v>2.1534101699999999</v>
          </cell>
        </row>
        <row r="1166">
          <cell r="C1166" t="str">
            <v>I_32-5-2_ЧЭ</v>
          </cell>
          <cell r="D1166" t="str">
            <v>Н</v>
          </cell>
          <cell r="E1166">
            <v>2023</v>
          </cell>
          <cell r="F1166">
            <v>2023</v>
          </cell>
          <cell r="G1166">
            <v>2023</v>
          </cell>
          <cell r="H1166" t="str">
            <v>нд</v>
          </cell>
          <cell r="I1166" t="str">
            <v>нд</v>
          </cell>
          <cell r="J1166" t="str">
            <v>нд</v>
          </cell>
          <cell r="K1166" t="str">
            <v>нд</v>
          </cell>
          <cell r="L1166" t="str">
            <v>нд</v>
          </cell>
          <cell r="M1166" t="str">
            <v>нд</v>
          </cell>
          <cell r="N1166" t="str">
            <v>нд</v>
          </cell>
          <cell r="O1166">
            <v>0</v>
          </cell>
          <cell r="P1166">
            <v>5.4063400000000001</v>
          </cell>
          <cell r="Q1166">
            <v>6.5826500000000001</v>
          </cell>
          <cell r="R1166">
            <v>5.4063400000000001</v>
          </cell>
          <cell r="S1166">
            <v>7.2791300000000003</v>
          </cell>
          <cell r="T1166">
            <v>2.7686702200000002</v>
          </cell>
          <cell r="U1166">
            <v>2.7686702200000002</v>
          </cell>
          <cell r="V1166">
            <v>2.7686702200000002</v>
          </cell>
          <cell r="W1166">
            <v>2.7686702200000002</v>
          </cell>
          <cell r="X1166">
            <v>2.7686702200000002</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row>
        <row r="1167">
          <cell r="C1167" t="str">
            <v>I_32-5-3_ЧЭ</v>
          </cell>
          <cell r="D1167" t="str">
            <v>Н</v>
          </cell>
          <cell r="E1167">
            <v>2024</v>
          </cell>
          <cell r="F1167">
            <v>2024</v>
          </cell>
          <cell r="G1167">
            <v>2024</v>
          </cell>
          <cell r="H1167" t="str">
            <v>нд</v>
          </cell>
          <cell r="I1167" t="str">
            <v>нд</v>
          </cell>
          <cell r="J1167" t="str">
            <v>нд</v>
          </cell>
          <cell r="K1167" t="str">
            <v>нд</v>
          </cell>
          <cell r="L1167" t="str">
            <v>нд</v>
          </cell>
          <cell r="M1167" t="str">
            <v>нд</v>
          </cell>
          <cell r="N1167" t="str">
            <v>нд</v>
          </cell>
          <cell r="O1167">
            <v>0</v>
          </cell>
          <cell r="P1167">
            <v>5.4063400000000001</v>
          </cell>
          <cell r="Q1167">
            <v>6.7251300000000001</v>
          </cell>
          <cell r="R1167">
            <v>5.4063400000000001</v>
          </cell>
          <cell r="S1167">
            <v>7.6212499999999999</v>
          </cell>
          <cell r="T1167">
            <v>2.7686702200000002</v>
          </cell>
          <cell r="U1167">
            <v>2.7686702200000002</v>
          </cell>
          <cell r="V1167">
            <v>2.7686702200000002</v>
          </cell>
          <cell r="W1167">
            <v>2.7686702200000002</v>
          </cell>
          <cell r="X1167">
            <v>2.7686702200000002</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row>
        <row r="1168">
          <cell r="C1168" t="str">
            <v>I_32-5-4_ЧЭ</v>
          </cell>
          <cell r="D1168" t="str">
            <v>Н</v>
          </cell>
          <cell r="E1168">
            <v>2024</v>
          </cell>
          <cell r="F1168">
            <v>2024</v>
          </cell>
          <cell r="G1168">
            <v>2024</v>
          </cell>
          <cell r="H1168" t="str">
            <v>нд</v>
          </cell>
          <cell r="I1168" t="str">
            <v>нд</v>
          </cell>
          <cell r="J1168" t="str">
            <v>нд</v>
          </cell>
          <cell r="K1168" t="str">
            <v>нд</v>
          </cell>
          <cell r="L1168" t="str">
            <v>нд</v>
          </cell>
          <cell r="M1168" t="str">
            <v>нд</v>
          </cell>
          <cell r="N1168" t="str">
            <v>нд</v>
          </cell>
          <cell r="O1168">
            <v>0</v>
          </cell>
          <cell r="P1168">
            <v>5.4063400000000001</v>
          </cell>
          <cell r="Q1168">
            <v>6.7251300000000001</v>
          </cell>
          <cell r="R1168">
            <v>5.4063400000000001</v>
          </cell>
          <cell r="S1168">
            <v>7.6212499999999999</v>
          </cell>
          <cell r="T1168">
            <v>2.7686702200000002</v>
          </cell>
          <cell r="U1168">
            <v>2.7686702200000002</v>
          </cell>
          <cell r="V1168">
            <v>2.7686702200000002</v>
          </cell>
          <cell r="W1168">
            <v>2.7686702200000002</v>
          </cell>
          <cell r="X1168">
            <v>2.7686702200000002</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row>
        <row r="1169">
          <cell r="C1169" t="str">
            <v>I_32-6-2_ЧЭ</v>
          </cell>
          <cell r="D1169" t="str">
            <v>Н</v>
          </cell>
          <cell r="E1169">
            <v>2025</v>
          </cell>
          <cell r="F1169">
            <v>2025</v>
          </cell>
          <cell r="G1169">
            <v>2026</v>
          </cell>
          <cell r="H1169" t="str">
            <v>нд</v>
          </cell>
          <cell r="I1169" t="str">
            <v>нд</v>
          </cell>
          <cell r="J1169" t="str">
            <v>нд</v>
          </cell>
          <cell r="K1169" t="str">
            <v>нд</v>
          </cell>
          <cell r="L1169" t="str">
            <v>нд</v>
          </cell>
          <cell r="M1169" t="str">
            <v>нд</v>
          </cell>
          <cell r="N1169" t="str">
            <v>нд</v>
          </cell>
          <cell r="O1169">
            <v>0</v>
          </cell>
          <cell r="P1169">
            <v>5.4063400000000001</v>
          </cell>
          <cell r="Q1169">
            <v>6.9977200000000002</v>
          </cell>
          <cell r="R1169">
            <v>5.4063400000000001</v>
          </cell>
          <cell r="S1169">
            <v>7.9794499999999999</v>
          </cell>
          <cell r="T1169">
            <v>2.1534101699999999</v>
          </cell>
          <cell r="U1169">
            <v>2.1534101699999999</v>
          </cell>
          <cell r="V1169">
            <v>2.1534101699999999</v>
          </cell>
          <cell r="W1169">
            <v>2.1534101699999999</v>
          </cell>
          <cell r="X1169">
            <v>2.1534101699999999</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row>
        <row r="1170">
          <cell r="C1170" t="str">
            <v>J_47.3.5_КуЭ</v>
          </cell>
          <cell r="D1170" t="str">
            <v>З</v>
          </cell>
          <cell r="E1170">
            <v>2020</v>
          </cell>
          <cell r="F1170">
            <v>2020</v>
          </cell>
          <cell r="G1170">
            <v>2021</v>
          </cell>
          <cell r="H1170" t="str">
            <v>нд</v>
          </cell>
          <cell r="I1170" t="str">
            <v>нд</v>
          </cell>
          <cell r="J1170" t="str">
            <v>нд</v>
          </cell>
          <cell r="K1170" t="str">
            <v>нд</v>
          </cell>
          <cell r="L1170" t="str">
            <v>нд</v>
          </cell>
          <cell r="M1170" t="str">
            <v>нд</v>
          </cell>
          <cell r="N1170" t="str">
            <v>нд</v>
          </cell>
          <cell r="O1170">
            <v>2.4788092400000004</v>
          </cell>
          <cell r="P1170">
            <v>5.4767999999999999</v>
          </cell>
          <cell r="Q1170">
            <v>6.53552</v>
          </cell>
          <cell r="R1170">
            <v>5.4767999999999999</v>
          </cell>
          <cell r="S1170">
            <v>6.1504300000000001</v>
          </cell>
          <cell r="T1170">
            <v>4.9201427500000001</v>
          </cell>
          <cell r="U1170">
            <v>2.5072271000000002</v>
          </cell>
          <cell r="V1170">
            <v>0</v>
          </cell>
          <cell r="W1170">
            <v>0</v>
          </cell>
          <cell r="X1170">
            <v>2.841786E-2</v>
          </cell>
          <cell r="Y1170">
            <v>0</v>
          </cell>
          <cell r="Z1170">
            <v>0</v>
          </cell>
          <cell r="AA1170">
            <v>0</v>
          </cell>
          <cell r="AB1170">
            <v>0</v>
          </cell>
          <cell r="AC1170">
            <v>0</v>
          </cell>
          <cell r="AD1170">
            <v>2.841786E-2</v>
          </cell>
          <cell r="AE1170">
            <v>0</v>
          </cell>
          <cell r="AF1170">
            <v>0</v>
          </cell>
          <cell r="AG1170">
            <v>2.841786E-2</v>
          </cell>
          <cell r="AH1170">
            <v>0</v>
          </cell>
          <cell r="AI1170">
            <v>0</v>
          </cell>
          <cell r="AJ1170">
            <v>0</v>
          </cell>
          <cell r="AK1170">
            <v>0</v>
          </cell>
          <cell r="AL1170">
            <v>0</v>
          </cell>
          <cell r="AM1170">
            <v>0</v>
          </cell>
          <cell r="AN1170">
            <v>0</v>
          </cell>
        </row>
        <row r="1171">
          <cell r="C1171" t="str">
            <v>J_34_КЭ_(д)</v>
          </cell>
          <cell r="D1171" t="str">
            <v>З</v>
          </cell>
          <cell r="E1171">
            <v>2017</v>
          </cell>
          <cell r="F1171">
            <v>2020</v>
          </cell>
          <cell r="G1171">
            <v>2021</v>
          </cell>
          <cell r="H1171" t="str">
            <v>нд</v>
          </cell>
          <cell r="I1171" t="str">
            <v>нд</v>
          </cell>
          <cell r="J1171" t="str">
            <v>нд</v>
          </cell>
          <cell r="K1171" t="str">
            <v>нд</v>
          </cell>
          <cell r="L1171" t="str">
            <v>нд</v>
          </cell>
          <cell r="M1171" t="str">
            <v>нд</v>
          </cell>
          <cell r="N1171">
            <v>4.8099999999999996</v>
          </cell>
          <cell r="O1171">
            <v>0.14565080000000002</v>
          </cell>
          <cell r="P1171">
            <v>5.4910800000000002</v>
          </cell>
          <cell r="Q1171">
            <v>5.9239199999999999</v>
          </cell>
          <cell r="R1171">
            <v>5.4910800000000002</v>
          </cell>
          <cell r="S1171">
            <v>6.3358999999999996</v>
          </cell>
          <cell r="T1171">
            <v>0.12239999999999999</v>
          </cell>
          <cell r="U1171">
            <v>0.1686087</v>
          </cell>
          <cell r="V1171">
            <v>0</v>
          </cell>
          <cell r="W1171">
            <v>0</v>
          </cell>
          <cell r="X1171">
            <v>2.29579E-2</v>
          </cell>
          <cell r="Y1171">
            <v>0</v>
          </cell>
          <cell r="Z1171">
            <v>0</v>
          </cell>
          <cell r="AA1171">
            <v>0</v>
          </cell>
          <cell r="AB1171">
            <v>0</v>
          </cell>
          <cell r="AC1171">
            <v>0</v>
          </cell>
          <cell r="AD1171">
            <v>2.29579E-2</v>
          </cell>
          <cell r="AE1171">
            <v>0</v>
          </cell>
          <cell r="AF1171">
            <v>0</v>
          </cell>
          <cell r="AG1171">
            <v>0</v>
          </cell>
          <cell r="AH1171">
            <v>2.29579E-2</v>
          </cell>
          <cell r="AI1171">
            <v>0</v>
          </cell>
          <cell r="AJ1171">
            <v>0</v>
          </cell>
          <cell r="AK1171">
            <v>0</v>
          </cell>
          <cell r="AL1171">
            <v>0</v>
          </cell>
          <cell r="AM1171">
            <v>0</v>
          </cell>
          <cell r="AN1171">
            <v>0</v>
          </cell>
        </row>
        <row r="1172">
          <cell r="C1172" t="str">
            <v>K_819_КЭ</v>
          </cell>
          <cell r="D1172" t="str">
            <v>З</v>
          </cell>
          <cell r="E1172">
            <v>2019</v>
          </cell>
          <cell r="F1172">
            <v>2021</v>
          </cell>
          <cell r="G1172">
            <v>2021</v>
          </cell>
          <cell r="H1172" t="str">
            <v>нд</v>
          </cell>
          <cell r="I1172" t="str">
            <v>нд</v>
          </cell>
          <cell r="J1172" t="str">
            <v>нд</v>
          </cell>
          <cell r="K1172" t="str">
            <v>нд</v>
          </cell>
          <cell r="L1172" t="str">
            <v>нд</v>
          </cell>
          <cell r="M1172" t="str">
            <v>нд</v>
          </cell>
          <cell r="N1172">
            <v>0.01</v>
          </cell>
          <cell r="O1172">
            <v>2.0867478699999999</v>
          </cell>
          <cell r="P1172">
            <v>5.5472599999999996</v>
          </cell>
          <cell r="Q1172">
            <v>6.4030300000000002</v>
          </cell>
          <cell r="R1172">
            <v>5.5472599999999996</v>
          </cell>
          <cell r="S1172">
            <v>6.5564</v>
          </cell>
          <cell r="T1172">
            <v>5.8952833199999999</v>
          </cell>
          <cell r="U1172">
            <v>5.1082056800000002</v>
          </cell>
          <cell r="V1172">
            <v>1.4113999999999995</v>
          </cell>
          <cell r="W1172">
            <v>1.4113999999999995</v>
          </cell>
          <cell r="X1172">
            <v>3.0214578099999998</v>
          </cell>
          <cell r="Y1172">
            <v>1.4114</v>
          </cell>
          <cell r="Z1172">
            <v>0</v>
          </cell>
          <cell r="AA1172">
            <v>0</v>
          </cell>
          <cell r="AB1172">
            <v>0</v>
          </cell>
          <cell r="AC1172">
            <v>1.4114</v>
          </cell>
          <cell r="AD1172">
            <v>3.0214578099999998</v>
          </cell>
          <cell r="AE1172">
            <v>0</v>
          </cell>
          <cell r="AF1172">
            <v>0</v>
          </cell>
          <cell r="AG1172">
            <v>0</v>
          </cell>
          <cell r="AH1172">
            <v>3.0214578099999998</v>
          </cell>
          <cell r="AI1172">
            <v>0</v>
          </cell>
          <cell r="AJ1172">
            <v>0</v>
          </cell>
          <cell r="AK1172">
            <v>0</v>
          </cell>
          <cell r="AL1172">
            <v>0</v>
          </cell>
          <cell r="AM1172">
            <v>0</v>
          </cell>
          <cell r="AN1172">
            <v>0</v>
          </cell>
        </row>
        <row r="1173">
          <cell r="C1173" t="str">
            <v>J_15_КЭ_(ж)</v>
          </cell>
          <cell r="D1173" t="str">
            <v>З</v>
          </cell>
          <cell r="E1173">
            <v>2019</v>
          </cell>
          <cell r="F1173">
            <v>2020</v>
          </cell>
          <cell r="G1173">
            <v>2021</v>
          </cell>
          <cell r="H1173" t="str">
            <v>нд</v>
          </cell>
          <cell r="I1173" t="str">
            <v>нд</v>
          </cell>
          <cell r="J1173" t="str">
            <v>нд</v>
          </cell>
          <cell r="K1173" t="str">
            <v>нд</v>
          </cell>
          <cell r="L1173" t="str">
            <v>нд</v>
          </cell>
          <cell r="M1173" t="str">
            <v>нд</v>
          </cell>
          <cell r="N1173" t="str">
            <v>нд</v>
          </cell>
          <cell r="O1173">
            <v>0.45741264000000004</v>
          </cell>
          <cell r="P1173">
            <v>5.5948799999999999</v>
          </cell>
          <cell r="Q1173">
            <v>6.3931300000000002</v>
          </cell>
          <cell r="R1173">
            <v>5.5948799999999999</v>
          </cell>
          <cell r="S1173">
            <v>6.4853699999999996</v>
          </cell>
          <cell r="T1173">
            <v>2.3298975400000002</v>
          </cell>
          <cell r="U1173">
            <v>0.57189743999999998</v>
          </cell>
          <cell r="V1173">
            <v>0</v>
          </cell>
          <cell r="W1173">
            <v>0</v>
          </cell>
          <cell r="X1173">
            <v>0.1144848</v>
          </cell>
          <cell r="Y1173">
            <v>0</v>
          </cell>
          <cell r="Z1173">
            <v>0</v>
          </cell>
          <cell r="AA1173">
            <v>0</v>
          </cell>
          <cell r="AB1173">
            <v>0</v>
          </cell>
          <cell r="AC1173">
            <v>0</v>
          </cell>
          <cell r="AD1173">
            <v>0.1144848</v>
          </cell>
          <cell r="AE1173">
            <v>0</v>
          </cell>
          <cell r="AF1173">
            <v>0</v>
          </cell>
          <cell r="AG1173">
            <v>0.1144848</v>
          </cell>
          <cell r="AH1173">
            <v>0</v>
          </cell>
          <cell r="AI1173">
            <v>0</v>
          </cell>
          <cell r="AJ1173">
            <v>0</v>
          </cell>
          <cell r="AK1173">
            <v>0</v>
          </cell>
          <cell r="AL1173">
            <v>0</v>
          </cell>
          <cell r="AM1173">
            <v>0</v>
          </cell>
          <cell r="AN1173">
            <v>0</v>
          </cell>
        </row>
        <row r="1174">
          <cell r="C1174" t="str">
            <v>H_259_КуЭ</v>
          </cell>
          <cell r="D1174" t="str">
            <v>И</v>
          </cell>
          <cell r="E1174">
            <v>2017</v>
          </cell>
          <cell r="F1174">
            <v>2023</v>
          </cell>
          <cell r="G1174">
            <v>2023</v>
          </cell>
          <cell r="H1174" t="str">
            <v>нд</v>
          </cell>
          <cell r="I1174" t="str">
            <v>нд</v>
          </cell>
          <cell r="J1174" t="str">
            <v>нд</v>
          </cell>
          <cell r="K1174" t="str">
            <v>нд</v>
          </cell>
          <cell r="L1174" t="str">
            <v>нд</v>
          </cell>
          <cell r="M1174" t="str">
            <v>нд</v>
          </cell>
          <cell r="N1174" t="str">
            <v>нд</v>
          </cell>
          <cell r="O1174">
            <v>0.193</v>
          </cell>
          <cell r="P1174">
            <v>5.6406599999999996</v>
          </cell>
          <cell r="Q1174">
            <v>7.18445</v>
          </cell>
          <cell r="R1174">
            <v>5.6406599999999996</v>
          </cell>
          <cell r="S1174">
            <v>7.5277599999999998</v>
          </cell>
          <cell r="T1174">
            <v>3.6487288100000002</v>
          </cell>
          <cell r="U1174">
            <v>3.6487288100000002</v>
          </cell>
          <cell r="V1174">
            <v>3.4557288100000001</v>
          </cell>
          <cell r="W1174">
            <v>3.4557288100000001</v>
          </cell>
          <cell r="X1174">
            <v>3.4557288100000001</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row>
        <row r="1175">
          <cell r="C1175" t="str">
            <v>F_139_ОЭ</v>
          </cell>
          <cell r="D1175" t="str">
            <v>И</v>
          </cell>
          <cell r="E1175">
            <v>2017</v>
          </cell>
          <cell r="F1175">
            <v>2023</v>
          </cell>
          <cell r="G1175">
            <v>2023</v>
          </cell>
          <cell r="H1175">
            <v>1.0106999999999999</v>
          </cell>
          <cell r="I1175">
            <v>5.4203700000000001</v>
          </cell>
          <cell r="J1175" t="str">
            <v>декабрь 2019</v>
          </cell>
          <cell r="K1175">
            <v>1.0106999999999999</v>
          </cell>
          <cell r="L1175">
            <v>5.4203700000000001</v>
          </cell>
          <cell r="M1175" t="str">
            <v>декабрь 2019</v>
          </cell>
          <cell r="N1175" t="str">
            <v>нд</v>
          </cell>
          <cell r="O1175">
            <v>0.39926950999999966</v>
          </cell>
          <cell r="P1175">
            <v>5.65625</v>
          </cell>
          <cell r="Q1175">
            <v>7.1663300000000003</v>
          </cell>
          <cell r="R1175">
            <v>5.65625</v>
          </cell>
          <cell r="S1175">
            <v>7.4772999999999996</v>
          </cell>
          <cell r="T1175">
            <v>6.0785090000000004</v>
          </cell>
          <cell r="U1175">
            <v>6.0785090000000004</v>
          </cell>
          <cell r="V1175">
            <v>5.6792394899999996</v>
          </cell>
          <cell r="W1175">
            <v>5.6792394899999996</v>
          </cell>
          <cell r="X1175">
            <v>5.6792394899999996</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row>
        <row r="1176">
          <cell r="C1176" t="str">
            <v>I_213.1.1_КуЭ</v>
          </cell>
          <cell r="D1176" t="str">
            <v>И</v>
          </cell>
          <cell r="E1176">
            <v>2020</v>
          </cell>
          <cell r="F1176">
            <v>2021</v>
          </cell>
          <cell r="G1176">
            <v>2021</v>
          </cell>
          <cell r="H1176" t="str">
            <v>нд</v>
          </cell>
          <cell r="I1176" t="str">
            <v>нд</v>
          </cell>
          <cell r="J1176" t="str">
            <v>нд</v>
          </cell>
          <cell r="K1176">
            <v>1.10979395</v>
          </cell>
          <cell r="L1176">
            <v>6.6231744500000005</v>
          </cell>
          <cell r="M1176">
            <v>44210</v>
          </cell>
          <cell r="N1176" t="str">
            <v>нд</v>
          </cell>
          <cell r="O1176">
            <v>3.2516129999999997E-2</v>
          </cell>
          <cell r="P1176">
            <v>4.8467200000000004</v>
          </cell>
          <cell r="Q1176">
            <v>5.7836400000000001</v>
          </cell>
          <cell r="R1176">
            <v>5.6693499999999997</v>
          </cell>
          <cell r="S1176">
            <v>6.93642</v>
          </cell>
          <cell r="T1176">
            <v>4.1223864399999997</v>
          </cell>
          <cell r="U1176">
            <v>6.9050850500000003</v>
          </cell>
          <cell r="V1176">
            <v>4.1223864399999997</v>
          </cell>
          <cell r="W1176">
            <v>4.1223864399999997</v>
          </cell>
          <cell r="X1176">
            <v>6.87256892</v>
          </cell>
          <cell r="Y1176">
            <v>4.1223864399999997</v>
          </cell>
          <cell r="Z1176">
            <v>0</v>
          </cell>
          <cell r="AA1176">
            <v>0</v>
          </cell>
          <cell r="AB1176">
            <v>4.1223864399999997</v>
          </cell>
          <cell r="AC1176">
            <v>0</v>
          </cell>
          <cell r="AD1176">
            <v>6.87256892</v>
          </cell>
          <cell r="AE1176">
            <v>0</v>
          </cell>
          <cell r="AF1176">
            <v>0</v>
          </cell>
          <cell r="AG1176">
            <v>6.87256892</v>
          </cell>
          <cell r="AH1176">
            <v>0</v>
          </cell>
          <cell r="AI1176">
            <v>0</v>
          </cell>
          <cell r="AJ1176">
            <v>0</v>
          </cell>
          <cell r="AK1176">
            <v>0</v>
          </cell>
          <cell r="AL1176">
            <v>0</v>
          </cell>
          <cell r="AM1176">
            <v>0</v>
          </cell>
          <cell r="AN1176">
            <v>0</v>
          </cell>
        </row>
        <row r="1177">
          <cell r="C1177" t="str">
            <v>I_640_КЭ_(25)</v>
          </cell>
          <cell r="D1177" t="str">
            <v>Н</v>
          </cell>
          <cell r="E1177">
            <v>2018</v>
          </cell>
          <cell r="F1177">
            <v>2021</v>
          </cell>
          <cell r="G1177">
            <v>2021</v>
          </cell>
          <cell r="H1177" t="str">
            <v>нд</v>
          </cell>
          <cell r="I1177" t="str">
            <v>нд</v>
          </cell>
          <cell r="J1177" t="str">
            <v>нд</v>
          </cell>
          <cell r="K1177" t="str">
            <v>нд</v>
          </cell>
          <cell r="L1177" t="str">
            <v>нд</v>
          </cell>
          <cell r="M1177" t="str">
            <v>нд</v>
          </cell>
          <cell r="N1177" t="str">
            <v>нд</v>
          </cell>
          <cell r="O1177">
            <v>0.16548994000000003</v>
          </cell>
          <cell r="P1177">
            <v>5.6975800000000003</v>
          </cell>
          <cell r="Q1177">
            <v>6.7837399999999999</v>
          </cell>
          <cell r="R1177">
            <v>5.6975800000000003</v>
          </cell>
          <cell r="S1177">
            <v>6.9576399999999996</v>
          </cell>
          <cell r="T1177">
            <v>6.0047236399999999</v>
          </cell>
          <cell r="U1177">
            <v>6.0028256600000001</v>
          </cell>
          <cell r="V1177">
            <v>5.8460238800000006</v>
          </cell>
          <cell r="W1177">
            <v>5.8460238800000006</v>
          </cell>
          <cell r="X1177">
            <v>5.8373357199999996</v>
          </cell>
          <cell r="Y1177">
            <v>5.8460238899999997</v>
          </cell>
          <cell r="Z1177">
            <v>0</v>
          </cell>
          <cell r="AA1177">
            <v>0</v>
          </cell>
          <cell r="AB1177">
            <v>5.8460238899999997</v>
          </cell>
          <cell r="AC1177">
            <v>0</v>
          </cell>
          <cell r="AD1177">
            <v>5.8373357199999996</v>
          </cell>
          <cell r="AE1177">
            <v>0</v>
          </cell>
          <cell r="AF1177">
            <v>0</v>
          </cell>
          <cell r="AG1177">
            <v>5.8373357199999996</v>
          </cell>
          <cell r="AH1177">
            <v>0</v>
          </cell>
          <cell r="AI1177">
            <v>0</v>
          </cell>
          <cell r="AJ1177">
            <v>0</v>
          </cell>
          <cell r="AK1177">
            <v>0</v>
          </cell>
          <cell r="AL1177">
            <v>0</v>
          </cell>
          <cell r="AM1177">
            <v>0</v>
          </cell>
          <cell r="AN1177">
            <v>0</v>
          </cell>
        </row>
        <row r="1178">
          <cell r="C1178" t="str">
            <v>I_342.1.2_КуЭ</v>
          </cell>
          <cell r="D1178" t="str">
            <v>И</v>
          </cell>
          <cell r="E1178">
            <v>2019</v>
          </cell>
          <cell r="F1178">
            <v>2021</v>
          </cell>
          <cell r="G1178">
            <v>2021</v>
          </cell>
          <cell r="H1178">
            <v>1.07883507</v>
          </cell>
          <cell r="I1178">
            <v>6.6501373399999997</v>
          </cell>
          <cell r="J1178">
            <v>43860</v>
          </cell>
          <cell r="K1178">
            <v>0.40856584000000001</v>
          </cell>
          <cell r="L1178">
            <v>2.4690023299999999</v>
          </cell>
          <cell r="M1178">
            <v>44210</v>
          </cell>
          <cell r="N1178" t="str">
            <v>нд</v>
          </cell>
          <cell r="O1178">
            <v>2.2081237999999996</v>
          </cell>
          <cell r="P1178">
            <v>5.7113899999999997</v>
          </cell>
          <cell r="Q1178">
            <v>6.6536</v>
          </cell>
          <cell r="R1178">
            <v>5.7113899999999997</v>
          </cell>
          <cell r="S1178">
            <v>6.4988799999999998</v>
          </cell>
          <cell r="T1178">
            <v>6.6030327700000004</v>
          </cell>
          <cell r="U1178">
            <v>4.8778171700000001</v>
          </cell>
          <cell r="V1178">
            <v>2.1468948799999996</v>
          </cell>
          <cell r="W1178">
            <v>2.1468948799999996</v>
          </cell>
          <cell r="X1178">
            <v>2.6696933700000001</v>
          </cell>
          <cell r="Y1178">
            <v>2.1468948800000001</v>
          </cell>
          <cell r="Z1178">
            <v>0</v>
          </cell>
          <cell r="AA1178">
            <v>0</v>
          </cell>
          <cell r="AB1178">
            <v>2.1468948800000001</v>
          </cell>
          <cell r="AC1178">
            <v>0</v>
          </cell>
          <cell r="AD1178">
            <v>2.6696933700000001</v>
          </cell>
          <cell r="AE1178">
            <v>0</v>
          </cell>
          <cell r="AF1178">
            <v>0</v>
          </cell>
          <cell r="AG1178">
            <v>2.6696933700000001</v>
          </cell>
          <cell r="AH1178">
            <v>0</v>
          </cell>
          <cell r="AI1178">
            <v>0</v>
          </cell>
          <cell r="AJ1178">
            <v>0</v>
          </cell>
          <cell r="AK1178">
            <v>0</v>
          </cell>
          <cell r="AL1178">
            <v>0</v>
          </cell>
          <cell r="AM1178">
            <v>0</v>
          </cell>
          <cell r="AN1178">
            <v>0</v>
          </cell>
        </row>
        <row r="1179">
          <cell r="C1179" t="str">
            <v>K_3257_КуЭ</v>
          </cell>
          <cell r="D1179" t="str">
            <v>Н</v>
          </cell>
          <cell r="E1179">
            <v>2021</v>
          </cell>
          <cell r="F1179">
            <v>2021</v>
          </cell>
          <cell r="G1179">
            <v>2026</v>
          </cell>
          <cell r="H1179" t="str">
            <v>нд</v>
          </cell>
          <cell r="I1179" t="str">
            <v>нд</v>
          </cell>
          <cell r="J1179" t="str">
            <v>нд</v>
          </cell>
          <cell r="K1179" t="str">
            <v>нд</v>
          </cell>
          <cell r="L1179" t="str">
            <v>нд</v>
          </cell>
          <cell r="M1179" t="str">
            <v>нд</v>
          </cell>
          <cell r="N1179" t="str">
            <v>нд</v>
          </cell>
          <cell r="O1179">
            <v>0</v>
          </cell>
          <cell r="P1179">
            <v>5.8149499999999996</v>
          </cell>
          <cell r="Q1179">
            <v>6.6946300000000001</v>
          </cell>
          <cell r="R1179">
            <v>5.8149499999999996</v>
          </cell>
          <cell r="S1179">
            <v>8.9145099999999999</v>
          </cell>
          <cell r="T1179">
            <v>5.0899648199999996</v>
          </cell>
          <cell r="U1179">
            <v>5.0899648199999996</v>
          </cell>
          <cell r="V1179">
            <v>5.0899648199999996</v>
          </cell>
          <cell r="W1179">
            <v>5.0899648199999996</v>
          </cell>
          <cell r="X1179">
            <v>5.0899648199999996</v>
          </cell>
          <cell r="Y1179">
            <v>5.0899648199999996</v>
          </cell>
          <cell r="Z1179">
            <v>0</v>
          </cell>
          <cell r="AA1179">
            <v>0</v>
          </cell>
          <cell r="AB1179">
            <v>5.0899648199999996</v>
          </cell>
          <cell r="AC1179">
            <v>0</v>
          </cell>
          <cell r="AD1179">
            <v>0.19500000000000001</v>
          </cell>
          <cell r="AE1179">
            <v>0</v>
          </cell>
          <cell r="AF1179">
            <v>0</v>
          </cell>
          <cell r="AG1179">
            <v>0.19500000000000001</v>
          </cell>
          <cell r="AH1179">
            <v>0</v>
          </cell>
          <cell r="AI1179">
            <v>0</v>
          </cell>
          <cell r="AJ1179">
            <v>0</v>
          </cell>
          <cell r="AK1179">
            <v>0</v>
          </cell>
          <cell r="AL1179">
            <v>0</v>
          </cell>
          <cell r="AM1179">
            <v>0</v>
          </cell>
          <cell r="AN1179">
            <v>0</v>
          </cell>
        </row>
        <row r="1180">
          <cell r="C1180" t="str">
            <v>I_116е9_АЭ</v>
          </cell>
          <cell r="D1180" t="str">
            <v>З</v>
          </cell>
          <cell r="E1180">
            <v>2018</v>
          </cell>
          <cell r="F1180">
            <v>2022</v>
          </cell>
          <cell r="G1180">
            <v>2021</v>
          </cell>
          <cell r="H1180" t="str">
            <v>нд</v>
          </cell>
          <cell r="I1180" t="str">
            <v>нд</v>
          </cell>
          <cell r="J1180" t="str">
            <v>нд</v>
          </cell>
          <cell r="K1180" t="str">
            <v>нд</v>
          </cell>
          <cell r="L1180" t="str">
            <v>нд</v>
          </cell>
          <cell r="M1180" t="str">
            <v>нд</v>
          </cell>
          <cell r="N1180" t="str">
            <v>нд</v>
          </cell>
          <cell r="O1180">
            <v>1.56653775</v>
          </cell>
          <cell r="P1180">
            <v>5.8363800000000001</v>
          </cell>
          <cell r="Q1180">
            <v>6.7063699999999997</v>
          </cell>
          <cell r="R1180">
            <v>5.8363800000000001</v>
          </cell>
          <cell r="S1180">
            <v>6.9639699999999998</v>
          </cell>
          <cell r="T1180">
            <v>4.2233898300000003</v>
          </cell>
          <cell r="U1180">
            <v>3.4262586100000001</v>
          </cell>
          <cell r="V1180">
            <v>0.8006298300000001</v>
          </cell>
          <cell r="W1180">
            <v>0.8006298300000001</v>
          </cell>
          <cell r="X1180">
            <v>1.8597208599999999</v>
          </cell>
          <cell r="Y1180">
            <v>0.18646055</v>
          </cell>
          <cell r="Z1180">
            <v>0</v>
          </cell>
          <cell r="AA1180">
            <v>0</v>
          </cell>
          <cell r="AB1180">
            <v>0.18646055</v>
          </cell>
          <cell r="AC1180">
            <v>0</v>
          </cell>
          <cell r="AD1180">
            <v>1.8597208599999999</v>
          </cell>
          <cell r="AE1180">
            <v>0</v>
          </cell>
          <cell r="AF1180">
            <v>0</v>
          </cell>
          <cell r="AG1180">
            <v>1.8597208599999999</v>
          </cell>
          <cell r="AH1180">
            <v>0</v>
          </cell>
          <cell r="AI1180">
            <v>0.61416928000000004</v>
          </cell>
          <cell r="AJ1180">
            <v>0</v>
          </cell>
          <cell r="AK1180">
            <v>0</v>
          </cell>
          <cell r="AL1180">
            <v>0.61416928000000004</v>
          </cell>
          <cell r="AM1180">
            <v>0</v>
          </cell>
          <cell r="AN1180">
            <v>0</v>
          </cell>
        </row>
        <row r="1181">
          <cell r="C1181" t="str">
            <v>I_105_ЧЭ</v>
          </cell>
          <cell r="D1181" t="str">
            <v>И</v>
          </cell>
          <cell r="E1181">
            <v>2018</v>
          </cell>
          <cell r="F1181">
            <v>2026</v>
          </cell>
          <cell r="G1181">
            <v>2026</v>
          </cell>
          <cell r="H1181" t="str">
            <v>нд</v>
          </cell>
          <cell r="I1181" t="str">
            <v>нд</v>
          </cell>
          <cell r="J1181" t="str">
            <v>нд</v>
          </cell>
          <cell r="K1181" t="str">
            <v>нд</v>
          </cell>
          <cell r="L1181" t="str">
            <v>нд</v>
          </cell>
          <cell r="M1181" t="str">
            <v>нд</v>
          </cell>
          <cell r="N1181" t="str">
            <v>нд</v>
          </cell>
          <cell r="O1181">
            <v>0.36099999999999999</v>
          </cell>
          <cell r="P1181">
            <v>5.8397399999999999</v>
          </cell>
          <cell r="Q1181">
            <v>8.3042300000000004</v>
          </cell>
          <cell r="R1181">
            <v>5.8397399999999999</v>
          </cell>
          <cell r="S1181">
            <v>8.5606899999999992</v>
          </cell>
          <cell r="T1181">
            <v>3.6436339000000002</v>
          </cell>
          <cell r="U1181">
            <v>3.6436339000000002</v>
          </cell>
          <cell r="V1181">
            <v>2.8539605699999999</v>
          </cell>
          <cell r="W1181">
            <v>2.8539605699999999</v>
          </cell>
          <cell r="X1181">
            <v>3.2826339</v>
          </cell>
          <cell r="Y1181">
            <v>0</v>
          </cell>
          <cell r="Z1181">
            <v>0</v>
          </cell>
          <cell r="AA1181">
            <v>0</v>
          </cell>
          <cell r="AB1181">
            <v>0</v>
          </cell>
          <cell r="AC1181">
            <v>0</v>
          </cell>
          <cell r="AD1181">
            <v>0.42867332999999996</v>
          </cell>
          <cell r="AE1181">
            <v>0</v>
          </cell>
          <cell r="AF1181">
            <v>0</v>
          </cell>
          <cell r="AG1181">
            <v>0.42867332999999996</v>
          </cell>
          <cell r="AH1181">
            <v>0</v>
          </cell>
          <cell r="AI1181">
            <v>0</v>
          </cell>
          <cell r="AJ1181">
            <v>0</v>
          </cell>
          <cell r="AK1181">
            <v>0</v>
          </cell>
          <cell r="AL1181">
            <v>0</v>
          </cell>
          <cell r="AM1181">
            <v>0</v>
          </cell>
          <cell r="AN1181">
            <v>0</v>
          </cell>
        </row>
        <row r="1182">
          <cell r="C1182" t="str">
            <v>I_105-2_ЧЭ</v>
          </cell>
          <cell r="D1182" t="str">
            <v>И</v>
          </cell>
          <cell r="E1182">
            <v>2018</v>
          </cell>
          <cell r="F1182">
            <v>2026</v>
          </cell>
          <cell r="G1182">
            <v>2026</v>
          </cell>
          <cell r="H1182" t="str">
            <v>нд</v>
          </cell>
          <cell r="I1182" t="str">
            <v>нд</v>
          </cell>
          <cell r="J1182" t="str">
            <v>нд</v>
          </cell>
          <cell r="K1182" t="str">
            <v>нд</v>
          </cell>
          <cell r="L1182" t="str">
            <v>нд</v>
          </cell>
          <cell r="M1182" t="str">
            <v>нд</v>
          </cell>
          <cell r="N1182" t="str">
            <v>нд</v>
          </cell>
          <cell r="O1182">
            <v>0.36199999999999999</v>
          </cell>
          <cell r="P1182">
            <v>5.8397399999999999</v>
          </cell>
          <cell r="Q1182">
            <v>8.2172099999999997</v>
          </cell>
          <cell r="R1182">
            <v>5.8397399999999999</v>
          </cell>
          <cell r="S1182">
            <v>8.5605799999999999</v>
          </cell>
          <cell r="T1182">
            <v>3.6436339000000002</v>
          </cell>
          <cell r="U1182">
            <v>3.6436339000000002</v>
          </cell>
          <cell r="V1182">
            <v>2.8539605699999999</v>
          </cell>
          <cell r="W1182">
            <v>2.8539605699999999</v>
          </cell>
          <cell r="X1182">
            <v>3.2816339000000001</v>
          </cell>
          <cell r="Y1182">
            <v>0</v>
          </cell>
          <cell r="Z1182">
            <v>0</v>
          </cell>
          <cell r="AA1182">
            <v>0</v>
          </cell>
          <cell r="AB1182">
            <v>0</v>
          </cell>
          <cell r="AC1182">
            <v>0</v>
          </cell>
          <cell r="AD1182">
            <v>0.42767332999999996</v>
          </cell>
          <cell r="AE1182">
            <v>0</v>
          </cell>
          <cell r="AF1182">
            <v>0</v>
          </cell>
          <cell r="AG1182">
            <v>0.42767332999999996</v>
          </cell>
          <cell r="AH1182">
            <v>0</v>
          </cell>
          <cell r="AI1182">
            <v>0</v>
          </cell>
          <cell r="AJ1182">
            <v>0</v>
          </cell>
          <cell r="AK1182">
            <v>0</v>
          </cell>
          <cell r="AL1182">
            <v>0</v>
          </cell>
          <cell r="AM1182">
            <v>0</v>
          </cell>
          <cell r="AN1182">
            <v>0</v>
          </cell>
        </row>
        <row r="1183">
          <cell r="C1183" t="str">
            <v>I_105-4_ЧЭ</v>
          </cell>
          <cell r="D1183" t="str">
            <v>И</v>
          </cell>
          <cell r="E1183">
            <v>2018</v>
          </cell>
          <cell r="F1183">
            <v>2026</v>
          </cell>
          <cell r="G1183">
            <v>2026</v>
          </cell>
          <cell r="H1183" t="str">
            <v>нд</v>
          </cell>
          <cell r="I1183" t="str">
            <v>нд</v>
          </cell>
          <cell r="J1183" t="str">
            <v>нд</v>
          </cell>
          <cell r="K1183" t="str">
            <v>нд</v>
          </cell>
          <cell r="L1183" t="str">
            <v>нд</v>
          </cell>
          <cell r="M1183" t="str">
            <v>нд</v>
          </cell>
          <cell r="N1183" t="str">
            <v>нд</v>
          </cell>
          <cell r="O1183">
            <v>0.36199999999999999</v>
          </cell>
          <cell r="P1183">
            <v>5.8397399999999999</v>
          </cell>
          <cell r="Q1183">
            <v>8.2172099999999997</v>
          </cell>
          <cell r="R1183">
            <v>5.8397399999999999</v>
          </cell>
          <cell r="S1183">
            <v>8.5605899999999995</v>
          </cell>
          <cell r="T1183">
            <v>3.6436339000000002</v>
          </cell>
          <cell r="U1183">
            <v>3.6436339000000002</v>
          </cell>
          <cell r="V1183">
            <v>2.8539605699999999</v>
          </cell>
          <cell r="W1183">
            <v>2.8539605699999999</v>
          </cell>
          <cell r="X1183">
            <v>3.2816339000000001</v>
          </cell>
          <cell r="Y1183">
            <v>0</v>
          </cell>
          <cell r="Z1183">
            <v>0</v>
          </cell>
          <cell r="AA1183">
            <v>0</v>
          </cell>
          <cell r="AB1183">
            <v>0</v>
          </cell>
          <cell r="AC1183">
            <v>0</v>
          </cell>
          <cell r="AD1183">
            <v>0.42767332999999996</v>
          </cell>
          <cell r="AE1183">
            <v>0</v>
          </cell>
          <cell r="AF1183">
            <v>0</v>
          </cell>
          <cell r="AG1183">
            <v>0.42767332999999996</v>
          </cell>
          <cell r="AH1183">
            <v>0</v>
          </cell>
          <cell r="AI1183">
            <v>0</v>
          </cell>
          <cell r="AJ1183">
            <v>0</v>
          </cell>
          <cell r="AK1183">
            <v>0</v>
          </cell>
          <cell r="AL1183">
            <v>0</v>
          </cell>
          <cell r="AM1183">
            <v>0</v>
          </cell>
          <cell r="AN1183">
            <v>0</v>
          </cell>
        </row>
        <row r="1184">
          <cell r="C1184" t="str">
            <v>I_640_КЭ_(13)</v>
          </cell>
          <cell r="D1184" t="str">
            <v>З</v>
          </cell>
          <cell r="E1184">
            <v>2018</v>
          </cell>
          <cell r="F1184">
            <v>2021</v>
          </cell>
          <cell r="G1184">
            <v>2021</v>
          </cell>
          <cell r="H1184" t="str">
            <v>нд</v>
          </cell>
          <cell r="I1184" t="str">
            <v>нд</v>
          </cell>
          <cell r="J1184" t="str">
            <v>нд</v>
          </cell>
          <cell r="K1184" t="str">
            <v>нд</v>
          </cell>
          <cell r="L1184" t="str">
            <v>нд</v>
          </cell>
          <cell r="M1184" t="str">
            <v>нд</v>
          </cell>
          <cell r="N1184" t="str">
            <v>нд</v>
          </cell>
          <cell r="O1184">
            <v>0.35078439</v>
          </cell>
          <cell r="P1184">
            <v>5.8475799999999998</v>
          </cell>
          <cell r="Q1184">
            <v>6.72342</v>
          </cell>
          <cell r="R1184">
            <v>5.8475799999999998</v>
          </cell>
          <cell r="S1184">
            <v>7.1407400000000001</v>
          </cell>
          <cell r="T1184">
            <v>6.0950145500000001</v>
          </cell>
          <cell r="U1184">
            <v>5.9600590799999997</v>
          </cell>
          <cell r="V1184">
            <v>5.9333147900000007</v>
          </cell>
          <cell r="W1184">
            <v>5.9333147900000007</v>
          </cell>
          <cell r="X1184">
            <v>5.6092746900000003</v>
          </cell>
          <cell r="Y1184">
            <v>5.9333147899999998</v>
          </cell>
          <cell r="Z1184">
            <v>0</v>
          </cell>
          <cell r="AA1184">
            <v>0</v>
          </cell>
          <cell r="AB1184">
            <v>5.9333147899999998</v>
          </cell>
          <cell r="AC1184">
            <v>0</v>
          </cell>
          <cell r="AD1184">
            <v>5.6092746900000003</v>
          </cell>
          <cell r="AE1184">
            <v>0</v>
          </cell>
          <cell r="AF1184">
            <v>0</v>
          </cell>
          <cell r="AG1184">
            <v>5.6092746900000003</v>
          </cell>
          <cell r="AH1184">
            <v>0</v>
          </cell>
          <cell r="AI1184">
            <v>0</v>
          </cell>
          <cell r="AJ1184">
            <v>0</v>
          </cell>
          <cell r="AK1184">
            <v>0</v>
          </cell>
          <cell r="AL1184">
            <v>0</v>
          </cell>
          <cell r="AM1184">
            <v>0</v>
          </cell>
          <cell r="AN1184">
            <v>0</v>
          </cell>
        </row>
        <row r="1185">
          <cell r="C1185" t="str">
            <v>I_640_КЭ_(3)</v>
          </cell>
          <cell r="D1185" t="str">
            <v>З</v>
          </cell>
          <cell r="E1185">
            <v>2018</v>
          </cell>
          <cell r="F1185">
            <v>2021</v>
          </cell>
          <cell r="G1185">
            <v>2021</v>
          </cell>
          <cell r="H1185" t="str">
            <v>нд</v>
          </cell>
          <cell r="I1185" t="str">
            <v>нд</v>
          </cell>
          <cell r="J1185" t="str">
            <v>нд</v>
          </cell>
          <cell r="K1185" t="str">
            <v>нд</v>
          </cell>
          <cell r="L1185" t="str">
            <v>нд</v>
          </cell>
          <cell r="M1185" t="str">
            <v>нд</v>
          </cell>
          <cell r="N1185" t="str">
            <v>нд</v>
          </cell>
          <cell r="O1185">
            <v>0.34476431000000002</v>
          </cell>
          <cell r="P1185">
            <v>5.8475799999999998</v>
          </cell>
          <cell r="Q1185">
            <v>6.72342</v>
          </cell>
          <cell r="R1185">
            <v>5.8475799999999998</v>
          </cell>
          <cell r="S1185">
            <v>7.1407499999999997</v>
          </cell>
          <cell r="T1185">
            <v>6.0973945499999997</v>
          </cell>
          <cell r="U1185">
            <v>5.7538844100000004</v>
          </cell>
          <cell r="V1185">
            <v>5.9356947900000003</v>
          </cell>
          <cell r="W1185">
            <v>5.9356947900000003</v>
          </cell>
          <cell r="X1185">
            <v>5.4091201</v>
          </cell>
          <cell r="Y1185">
            <v>5.9356947800000004</v>
          </cell>
          <cell r="Z1185">
            <v>0</v>
          </cell>
          <cell r="AA1185">
            <v>0</v>
          </cell>
          <cell r="AB1185">
            <v>5.9356947800000004</v>
          </cell>
          <cell r="AC1185">
            <v>0</v>
          </cell>
          <cell r="AD1185">
            <v>5.4091201</v>
          </cell>
          <cell r="AE1185">
            <v>0</v>
          </cell>
          <cell r="AF1185">
            <v>0</v>
          </cell>
          <cell r="AG1185">
            <v>5.4091201</v>
          </cell>
          <cell r="AH1185">
            <v>0</v>
          </cell>
          <cell r="AI1185">
            <v>0</v>
          </cell>
          <cell r="AJ1185">
            <v>0</v>
          </cell>
          <cell r="AK1185">
            <v>0</v>
          </cell>
          <cell r="AL1185">
            <v>0</v>
          </cell>
          <cell r="AM1185">
            <v>0</v>
          </cell>
          <cell r="AN1185">
            <v>0</v>
          </cell>
        </row>
        <row r="1186">
          <cell r="C1186" t="str">
            <v>I_302(4)_БЭ</v>
          </cell>
          <cell r="D1186" t="str">
            <v>П</v>
          </cell>
          <cell r="E1186">
            <v>2021</v>
          </cell>
          <cell r="F1186">
            <v>2022</v>
          </cell>
          <cell r="G1186">
            <v>2023</v>
          </cell>
          <cell r="H1186" t="str">
            <v>нд</v>
          </cell>
          <cell r="I1186" t="str">
            <v>нд</v>
          </cell>
          <cell r="J1186" t="str">
            <v>нд</v>
          </cell>
          <cell r="K1186" t="str">
            <v>нд</v>
          </cell>
          <cell r="L1186" t="str">
            <v>нд</v>
          </cell>
          <cell r="M1186" t="str">
            <v>нд</v>
          </cell>
          <cell r="N1186" t="str">
            <v>нд</v>
          </cell>
          <cell r="O1186">
            <v>0</v>
          </cell>
          <cell r="P1186">
            <v>5.8670400000000003</v>
          </cell>
          <cell r="Q1186">
            <v>7.0616399999999997</v>
          </cell>
          <cell r="R1186">
            <v>5.8670400000000003</v>
          </cell>
          <cell r="S1186">
            <v>7.2687999999999997</v>
          </cell>
          <cell r="T1186">
            <v>5.1864406799999996</v>
          </cell>
          <cell r="U1186">
            <v>5.1864406799999996</v>
          </cell>
          <cell r="V1186">
            <v>5.1864406799999996</v>
          </cell>
          <cell r="W1186">
            <v>5.1864406799999996</v>
          </cell>
          <cell r="X1186">
            <v>5.1864406799999996</v>
          </cell>
          <cell r="Y1186">
            <v>3.9762711899999998</v>
          </cell>
          <cell r="Z1186">
            <v>0</v>
          </cell>
          <cell r="AA1186">
            <v>0</v>
          </cell>
          <cell r="AB1186">
            <v>3.9762711899999998</v>
          </cell>
          <cell r="AC1186">
            <v>0</v>
          </cell>
          <cell r="AD1186">
            <v>3.9762711799999999</v>
          </cell>
          <cell r="AE1186">
            <v>0</v>
          </cell>
          <cell r="AF1186">
            <v>0</v>
          </cell>
          <cell r="AG1186">
            <v>3.9762711799999999</v>
          </cell>
          <cell r="AH1186">
            <v>0</v>
          </cell>
          <cell r="AI1186">
            <v>1.21016949</v>
          </cell>
          <cell r="AJ1186">
            <v>0</v>
          </cell>
          <cell r="AK1186">
            <v>0</v>
          </cell>
          <cell r="AL1186">
            <v>1.21016949</v>
          </cell>
          <cell r="AM1186">
            <v>0</v>
          </cell>
          <cell r="AN1186">
            <v>0</v>
          </cell>
        </row>
        <row r="1187">
          <cell r="C1187" t="str">
            <v>K_494.1_КуЭ</v>
          </cell>
          <cell r="D1187" t="str">
            <v>Н</v>
          </cell>
          <cell r="E1187">
            <v>2021</v>
          </cell>
          <cell r="F1187">
            <v>2022</v>
          </cell>
          <cell r="G1187">
            <v>2022</v>
          </cell>
          <cell r="H1187" t="str">
            <v>нд</v>
          </cell>
          <cell r="I1187" t="str">
            <v>нд</v>
          </cell>
          <cell r="J1187" t="str">
            <v>нд</v>
          </cell>
          <cell r="K1187" t="str">
            <v>нд</v>
          </cell>
          <cell r="L1187" t="str">
            <v>нд</v>
          </cell>
          <cell r="M1187" t="str">
            <v>нд</v>
          </cell>
          <cell r="N1187" t="str">
            <v>нд</v>
          </cell>
          <cell r="O1187">
            <v>0</v>
          </cell>
          <cell r="P1187">
            <v>5.8805399999999999</v>
          </cell>
          <cell r="Q1187">
            <v>7.26952</v>
          </cell>
          <cell r="R1187">
            <v>5.8805399999999999</v>
          </cell>
          <cell r="S1187">
            <v>7.5301499999999999</v>
          </cell>
          <cell r="T1187">
            <v>6.9856843599999996</v>
          </cell>
          <cell r="U1187">
            <v>6.9856843599999996</v>
          </cell>
          <cell r="V1187">
            <v>6.9856843599999996</v>
          </cell>
          <cell r="W1187">
            <v>6.9856843599999996</v>
          </cell>
          <cell r="X1187">
            <v>6.9856843599999996</v>
          </cell>
          <cell r="Y1187">
            <v>0.55885474999999996</v>
          </cell>
          <cell r="Z1187">
            <v>0</v>
          </cell>
          <cell r="AA1187">
            <v>0</v>
          </cell>
          <cell r="AB1187">
            <v>0.55885474999999996</v>
          </cell>
          <cell r="AC1187">
            <v>0</v>
          </cell>
          <cell r="AD1187">
            <v>0.55885474999999996</v>
          </cell>
          <cell r="AE1187">
            <v>0</v>
          </cell>
          <cell r="AF1187">
            <v>0</v>
          </cell>
          <cell r="AG1187">
            <v>0.55885474999999996</v>
          </cell>
          <cell r="AH1187">
            <v>0</v>
          </cell>
          <cell r="AI1187">
            <v>6.4268296100000004</v>
          </cell>
          <cell r="AJ1187">
            <v>0</v>
          </cell>
          <cell r="AK1187">
            <v>0</v>
          </cell>
          <cell r="AL1187">
            <v>6.4268296100000004</v>
          </cell>
          <cell r="AM1187">
            <v>0</v>
          </cell>
          <cell r="AN1187">
            <v>6.4268296100000004</v>
          </cell>
        </row>
        <row r="1188">
          <cell r="C1188" t="str">
            <v>G_466_КЭ</v>
          </cell>
          <cell r="D1188" t="str">
            <v>Н</v>
          </cell>
          <cell r="E1188">
            <v>2018</v>
          </cell>
          <cell r="F1188">
            <v>2020</v>
          </cell>
          <cell r="G1188">
            <v>2021</v>
          </cell>
          <cell r="H1188" t="str">
            <v>нд</v>
          </cell>
          <cell r="I1188" t="str">
            <v>нд</v>
          </cell>
          <cell r="J1188" t="str">
            <v>нд</v>
          </cell>
          <cell r="K1188" t="str">
            <v>нд</v>
          </cell>
          <cell r="L1188" t="str">
            <v>нд</v>
          </cell>
          <cell r="M1188" t="str">
            <v>нд</v>
          </cell>
          <cell r="N1188" t="str">
            <v>нд</v>
          </cell>
          <cell r="O1188">
            <v>4.0908791799999999</v>
          </cell>
          <cell r="P1188">
            <v>5.9036400000000002</v>
          </cell>
          <cell r="Q1188">
            <v>6.7967399999999998</v>
          </cell>
          <cell r="R1188">
            <v>5.9036400000000002</v>
          </cell>
          <cell r="S1188">
            <v>6.5779100000000001</v>
          </cell>
          <cell r="T1188">
            <v>4.7780820999999998</v>
          </cell>
          <cell r="U1188">
            <v>4.0908791799999999</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row>
        <row r="1189">
          <cell r="C1189" t="str">
            <v>K_1471_ОЭ</v>
          </cell>
          <cell r="D1189" t="str">
            <v>З</v>
          </cell>
          <cell r="E1189">
            <v>2019</v>
          </cell>
          <cell r="F1189">
            <v>2020</v>
          </cell>
          <cell r="G1189">
            <v>2021</v>
          </cell>
          <cell r="H1189" t="str">
            <v>нд</v>
          </cell>
          <cell r="I1189" t="str">
            <v>нд</v>
          </cell>
          <cell r="J1189" t="str">
            <v>нд</v>
          </cell>
          <cell r="K1189" t="str">
            <v>нд</v>
          </cell>
          <cell r="L1189" t="str">
            <v>нд</v>
          </cell>
          <cell r="M1189" t="str">
            <v>нд</v>
          </cell>
          <cell r="N1189">
            <v>0.26183893000000003</v>
          </cell>
          <cell r="O1189">
            <v>0.83938672999999964</v>
          </cell>
          <cell r="P1189">
            <v>6.06595</v>
          </cell>
          <cell r="Q1189">
            <v>6.9744900000000003</v>
          </cell>
          <cell r="R1189">
            <v>6.06595</v>
          </cell>
          <cell r="S1189">
            <v>7.2588900000000001</v>
          </cell>
          <cell r="T1189">
            <v>3.04344715</v>
          </cell>
          <cell r="U1189">
            <v>2.1429022799999999</v>
          </cell>
          <cell r="V1189">
            <v>0</v>
          </cell>
          <cell r="W1189">
            <v>0</v>
          </cell>
          <cell r="X1189">
            <v>1.30351555</v>
          </cell>
          <cell r="Y1189">
            <v>0</v>
          </cell>
          <cell r="Z1189">
            <v>0</v>
          </cell>
          <cell r="AA1189">
            <v>0</v>
          </cell>
          <cell r="AB1189">
            <v>0</v>
          </cell>
          <cell r="AC1189">
            <v>0</v>
          </cell>
          <cell r="AD1189">
            <v>1.30351555</v>
          </cell>
          <cell r="AE1189">
            <v>0</v>
          </cell>
          <cell r="AF1189">
            <v>0</v>
          </cell>
          <cell r="AG1189">
            <v>0</v>
          </cell>
          <cell r="AH1189">
            <v>1.30351555</v>
          </cell>
          <cell r="AI1189">
            <v>0</v>
          </cell>
          <cell r="AJ1189">
            <v>0</v>
          </cell>
          <cell r="AK1189">
            <v>0</v>
          </cell>
          <cell r="AL1189">
            <v>0</v>
          </cell>
          <cell r="AM1189">
            <v>0</v>
          </cell>
          <cell r="AN1189">
            <v>0</v>
          </cell>
        </row>
        <row r="1190">
          <cell r="C1190" t="str">
            <v>I_19е1_АЭ</v>
          </cell>
          <cell r="D1190" t="str">
            <v>Н</v>
          </cell>
          <cell r="E1190">
            <v>2022</v>
          </cell>
          <cell r="F1190">
            <v>2023</v>
          </cell>
          <cell r="G1190">
            <v>2023</v>
          </cell>
          <cell r="H1190" t="str">
            <v>нд</v>
          </cell>
          <cell r="I1190" t="str">
            <v>нд</v>
          </cell>
          <cell r="J1190" t="str">
            <v>нд</v>
          </cell>
          <cell r="K1190" t="str">
            <v>нд</v>
          </cell>
          <cell r="L1190" t="str">
            <v>нд</v>
          </cell>
          <cell r="M1190" t="str">
            <v>нд</v>
          </cell>
          <cell r="N1190" t="str">
            <v>нд</v>
          </cell>
          <cell r="O1190">
            <v>0</v>
          </cell>
          <cell r="P1190">
            <v>6.0745399999999998</v>
          </cell>
          <cell r="Q1190">
            <v>7.7519799999999996</v>
          </cell>
          <cell r="R1190">
            <v>6.0745399999999998</v>
          </cell>
          <cell r="S1190">
            <v>8.1423299999999994</v>
          </cell>
          <cell r="T1190">
            <v>6</v>
          </cell>
          <cell r="U1190">
            <v>6.1040233199999996</v>
          </cell>
          <cell r="V1190">
            <v>6</v>
          </cell>
          <cell r="W1190">
            <v>6</v>
          </cell>
          <cell r="X1190">
            <v>6.1040233199999996</v>
          </cell>
          <cell r="Y1190">
            <v>0</v>
          </cell>
          <cell r="Z1190">
            <v>0</v>
          </cell>
          <cell r="AA1190">
            <v>0</v>
          </cell>
          <cell r="AB1190">
            <v>0</v>
          </cell>
          <cell r="AC1190">
            <v>0</v>
          </cell>
          <cell r="AD1190">
            <v>0</v>
          </cell>
          <cell r="AE1190">
            <v>0</v>
          </cell>
          <cell r="AF1190">
            <v>0</v>
          </cell>
          <cell r="AG1190">
            <v>0</v>
          </cell>
          <cell r="AH1190">
            <v>0</v>
          </cell>
          <cell r="AI1190">
            <v>3.45</v>
          </cell>
          <cell r="AJ1190">
            <v>0</v>
          </cell>
          <cell r="AK1190">
            <v>0</v>
          </cell>
          <cell r="AL1190">
            <v>3.45</v>
          </cell>
          <cell r="AM1190">
            <v>0</v>
          </cell>
          <cell r="AN1190">
            <v>0.6</v>
          </cell>
        </row>
        <row r="1191">
          <cell r="C1191" t="str">
            <v>K_1859_КЭ_(а)</v>
          </cell>
          <cell r="D1191" t="str">
            <v>Н</v>
          </cell>
          <cell r="E1191">
            <v>2020</v>
          </cell>
          <cell r="F1191">
            <v>2021</v>
          </cell>
          <cell r="G1191">
            <v>2021</v>
          </cell>
          <cell r="H1191" t="str">
            <v>нд</v>
          </cell>
          <cell r="I1191" t="str">
            <v>нд</v>
          </cell>
          <cell r="J1191" t="str">
            <v>нд</v>
          </cell>
          <cell r="K1191" t="str">
            <v>нд</v>
          </cell>
          <cell r="L1191" t="str">
            <v>нд</v>
          </cell>
          <cell r="M1191" t="str">
            <v>нд</v>
          </cell>
          <cell r="N1191" t="str">
            <v>нд</v>
          </cell>
          <cell r="O1191">
            <v>0.51739343999999998</v>
          </cell>
          <cell r="P1191">
            <v>6.1119399999999997</v>
          </cell>
          <cell r="Q1191">
            <v>7.2864500000000003</v>
          </cell>
          <cell r="R1191">
            <v>6.1119399999999997</v>
          </cell>
          <cell r="S1191">
            <v>7.4749499999999998</v>
          </cell>
          <cell r="T1191">
            <v>6.0332488199999998</v>
          </cell>
          <cell r="U1191">
            <v>5.8728303119999996</v>
          </cell>
          <cell r="V1191">
            <v>5.8691125299999998</v>
          </cell>
          <cell r="W1191">
            <v>5.8691125299999998</v>
          </cell>
          <cell r="X1191">
            <v>5.3554368700000001</v>
          </cell>
          <cell r="Y1191">
            <v>5.8691125299999998</v>
          </cell>
          <cell r="Z1191">
            <v>0</v>
          </cell>
          <cell r="AA1191">
            <v>0</v>
          </cell>
          <cell r="AB1191">
            <v>5.8691125299999998</v>
          </cell>
          <cell r="AC1191">
            <v>0</v>
          </cell>
          <cell r="AD1191">
            <v>5.3554368700000001</v>
          </cell>
          <cell r="AE1191">
            <v>0</v>
          </cell>
          <cell r="AF1191">
            <v>0</v>
          </cell>
          <cell r="AG1191">
            <v>5.3554368700000001</v>
          </cell>
          <cell r="AH1191">
            <v>0</v>
          </cell>
          <cell r="AI1191">
            <v>0</v>
          </cell>
          <cell r="AJ1191">
            <v>0</v>
          </cell>
          <cell r="AK1191">
            <v>0</v>
          </cell>
          <cell r="AL1191">
            <v>0</v>
          </cell>
          <cell r="AM1191">
            <v>0</v>
          </cell>
          <cell r="AN1191">
            <v>0</v>
          </cell>
        </row>
        <row r="1192">
          <cell r="C1192" t="str">
            <v>H_261_КуЭ</v>
          </cell>
          <cell r="D1192" t="str">
            <v>И</v>
          </cell>
          <cell r="E1192">
            <v>2018</v>
          </cell>
          <cell r="F1192">
            <v>2023</v>
          </cell>
          <cell r="G1192" t="str">
            <v>нд</v>
          </cell>
          <cell r="H1192" t="str">
            <v>нд</v>
          </cell>
          <cell r="I1192" t="str">
            <v>нд</v>
          </cell>
          <cell r="J1192" t="str">
            <v>нд</v>
          </cell>
          <cell r="K1192" t="str">
            <v>нд</v>
          </cell>
          <cell r="L1192" t="str">
            <v>нд</v>
          </cell>
          <cell r="M1192" t="str">
            <v>нд</v>
          </cell>
          <cell r="N1192" t="str">
            <v>нд</v>
          </cell>
          <cell r="O1192">
            <v>0.193</v>
          </cell>
          <cell r="P1192">
            <v>6.1207200000000004</v>
          </cell>
          <cell r="Q1192">
            <v>7.8012199999999998</v>
          </cell>
          <cell r="R1192">
            <v>6.1207200000000004</v>
          </cell>
          <cell r="S1192">
            <v>8.1648999999999994</v>
          </cell>
          <cell r="T1192">
            <v>3.9894067799999999</v>
          </cell>
          <cell r="U1192">
            <v>0.193</v>
          </cell>
          <cell r="V1192">
            <v>3.7964067799999999</v>
          </cell>
          <cell r="W1192">
            <v>3.7964067799999999</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row>
        <row r="1193">
          <cell r="C1193" t="str">
            <v>I_1340.7_ОЭ</v>
          </cell>
          <cell r="D1193" t="str">
            <v>Н</v>
          </cell>
          <cell r="E1193">
            <v>2022</v>
          </cell>
          <cell r="F1193">
            <v>2023</v>
          </cell>
          <cell r="G1193">
            <v>2023</v>
          </cell>
          <cell r="H1193" t="str">
            <v>нд</v>
          </cell>
          <cell r="I1193" t="str">
            <v>нд</v>
          </cell>
          <cell r="J1193" t="str">
            <v>нд</v>
          </cell>
          <cell r="K1193" t="str">
            <v>нд</v>
          </cell>
          <cell r="L1193" t="str">
            <v>нд</v>
          </cell>
          <cell r="M1193" t="str">
            <v>нд</v>
          </cell>
          <cell r="N1193" t="str">
            <v>нд</v>
          </cell>
          <cell r="O1193">
            <v>0</v>
          </cell>
          <cell r="P1193">
            <v>6.1630200000000004</v>
          </cell>
          <cell r="Q1193">
            <v>7.84985</v>
          </cell>
          <cell r="R1193">
            <v>6.1630200000000004</v>
          </cell>
          <cell r="S1193">
            <v>8.27698</v>
          </cell>
          <cell r="T1193">
            <v>4.9110203400000003</v>
          </cell>
          <cell r="U1193">
            <v>8.1062580000000004</v>
          </cell>
          <cell r="V1193">
            <v>4.9110203400000003</v>
          </cell>
          <cell r="W1193">
            <v>4.9110203400000003</v>
          </cell>
          <cell r="X1193">
            <v>8.1062580000000004</v>
          </cell>
          <cell r="Y1193">
            <v>0</v>
          </cell>
          <cell r="Z1193">
            <v>0</v>
          </cell>
          <cell r="AA1193">
            <v>0</v>
          </cell>
          <cell r="AB1193">
            <v>0</v>
          </cell>
          <cell r="AC1193">
            <v>0</v>
          </cell>
          <cell r="AD1193">
            <v>0</v>
          </cell>
          <cell r="AE1193">
            <v>0</v>
          </cell>
          <cell r="AF1193">
            <v>0</v>
          </cell>
          <cell r="AG1193">
            <v>0</v>
          </cell>
          <cell r="AH1193">
            <v>0</v>
          </cell>
          <cell r="AI1193">
            <v>0.45137287999999998</v>
          </cell>
          <cell r="AJ1193">
            <v>0</v>
          </cell>
          <cell r="AK1193">
            <v>0</v>
          </cell>
          <cell r="AL1193">
            <v>0.45137287999999998</v>
          </cell>
          <cell r="AM1193">
            <v>0</v>
          </cell>
          <cell r="AN1193">
            <v>0.45137287999999998</v>
          </cell>
        </row>
        <row r="1194">
          <cell r="C1194" t="str">
            <v>K_1341_АЭ</v>
          </cell>
          <cell r="D1194" t="str">
            <v>З</v>
          </cell>
          <cell r="E1194">
            <v>2019</v>
          </cell>
          <cell r="F1194">
            <v>2021</v>
          </cell>
          <cell r="G1194">
            <v>2021</v>
          </cell>
          <cell r="H1194" t="str">
            <v>нд</v>
          </cell>
          <cell r="I1194" t="str">
            <v>нд</v>
          </cell>
          <cell r="J1194" t="str">
            <v>нд</v>
          </cell>
          <cell r="K1194">
            <v>0.95072409000000002</v>
          </cell>
          <cell r="L1194">
            <v>6.1195618200000004</v>
          </cell>
          <cell r="M1194">
            <v>44409</v>
          </cell>
          <cell r="N1194">
            <v>0.69</v>
          </cell>
          <cell r="O1194">
            <v>3.4051278100000002</v>
          </cell>
          <cell r="P1194">
            <v>26.604939999999999</v>
          </cell>
          <cell r="Q1194">
            <v>30.6297</v>
          </cell>
          <cell r="R1194">
            <v>6.1726799999999997</v>
          </cell>
          <cell r="S1194">
            <v>7.2106899999999996</v>
          </cell>
          <cell r="T1194">
            <v>24.074384590000001</v>
          </cell>
          <cell r="U1194">
            <v>3.9286174599999999</v>
          </cell>
          <cell r="V1194">
            <v>20.310810540000002</v>
          </cell>
          <cell r="W1194">
            <v>20.310810540000002</v>
          </cell>
          <cell r="X1194">
            <v>0.52348965000000003</v>
          </cell>
          <cell r="Y1194">
            <v>20.310810539999999</v>
          </cell>
          <cell r="Z1194">
            <v>0</v>
          </cell>
          <cell r="AA1194">
            <v>0</v>
          </cell>
          <cell r="AB1194">
            <v>0</v>
          </cell>
          <cell r="AC1194">
            <v>20.310810539999999</v>
          </cell>
          <cell r="AD1194">
            <v>0.52348965000000003</v>
          </cell>
          <cell r="AE1194">
            <v>0</v>
          </cell>
          <cell r="AF1194">
            <v>0</v>
          </cell>
          <cell r="AG1194">
            <v>0</v>
          </cell>
          <cell r="AH1194">
            <v>0.52348965000000003</v>
          </cell>
          <cell r="AI1194">
            <v>0</v>
          </cell>
          <cell r="AJ1194">
            <v>0</v>
          </cell>
          <cell r="AK1194">
            <v>0</v>
          </cell>
          <cell r="AL1194">
            <v>0</v>
          </cell>
          <cell r="AM1194">
            <v>0</v>
          </cell>
          <cell r="AN1194">
            <v>0</v>
          </cell>
        </row>
        <row r="1195">
          <cell r="C1195" t="str">
            <v>K_3651_БЭ</v>
          </cell>
          <cell r="D1195" t="str">
            <v>З</v>
          </cell>
          <cell r="E1195">
            <v>2019</v>
          </cell>
          <cell r="F1195">
            <v>2020</v>
          </cell>
          <cell r="G1195">
            <v>2021</v>
          </cell>
          <cell r="H1195" t="str">
            <v>нд</v>
          </cell>
          <cell r="I1195" t="str">
            <v>нд</v>
          </cell>
          <cell r="J1195" t="str">
            <v>нд</v>
          </cell>
          <cell r="K1195" t="str">
            <v>нд</v>
          </cell>
          <cell r="L1195" t="str">
            <v>нд</v>
          </cell>
          <cell r="M1195" t="str">
            <v>нд</v>
          </cell>
          <cell r="N1195">
            <v>1.98848615</v>
          </cell>
          <cell r="O1195">
            <v>2.6913728479999999</v>
          </cell>
          <cell r="P1195">
            <v>6.1765600000000003</v>
          </cell>
          <cell r="Q1195">
            <v>6.8859300000000001</v>
          </cell>
          <cell r="R1195">
            <v>6.1765600000000003</v>
          </cell>
          <cell r="S1195">
            <v>6.8934600000000001</v>
          </cell>
          <cell r="T1195">
            <v>3.149</v>
          </cell>
          <cell r="U1195">
            <v>2.8775510880000001</v>
          </cell>
          <cell r="V1195">
            <v>0</v>
          </cell>
          <cell r="W1195">
            <v>0</v>
          </cell>
          <cell r="X1195">
            <v>0.18617823999999999</v>
          </cell>
          <cell r="Y1195">
            <v>0</v>
          </cell>
          <cell r="Z1195">
            <v>0</v>
          </cell>
          <cell r="AA1195">
            <v>0</v>
          </cell>
          <cell r="AB1195">
            <v>0</v>
          </cell>
          <cell r="AC1195">
            <v>0</v>
          </cell>
          <cell r="AD1195">
            <v>0.18617823999999999</v>
          </cell>
          <cell r="AE1195">
            <v>0</v>
          </cell>
          <cell r="AF1195">
            <v>0</v>
          </cell>
          <cell r="AG1195">
            <v>0</v>
          </cell>
          <cell r="AH1195">
            <v>0.18617823999999999</v>
          </cell>
          <cell r="AI1195">
            <v>0</v>
          </cell>
          <cell r="AJ1195">
            <v>0</v>
          </cell>
          <cell r="AK1195">
            <v>0</v>
          </cell>
          <cell r="AL1195">
            <v>0</v>
          </cell>
          <cell r="AM1195">
            <v>0</v>
          </cell>
          <cell r="AN1195">
            <v>0</v>
          </cell>
        </row>
        <row r="1196">
          <cell r="C1196" t="str">
            <v>Г</v>
          </cell>
          <cell r="D1196" t="str">
            <v>нд</v>
          </cell>
          <cell r="E1196" t="str">
            <v>нд</v>
          </cell>
          <cell r="F1196" t="str">
            <v>нд</v>
          </cell>
          <cell r="G1196" t="str">
            <v>нд</v>
          </cell>
          <cell r="H1196" t="str">
            <v>нд</v>
          </cell>
          <cell r="I1196" t="str">
            <v>нд</v>
          </cell>
          <cell r="J1196" t="str">
            <v>нд</v>
          </cell>
          <cell r="K1196" t="str">
            <v>нд</v>
          </cell>
          <cell r="L1196" t="str">
            <v>нд</v>
          </cell>
          <cell r="M1196" t="str">
            <v>нд</v>
          </cell>
          <cell r="N1196" t="str">
            <v>нд</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row>
        <row r="1197">
          <cell r="C1197" t="str">
            <v>Г</v>
          </cell>
          <cell r="D1197" t="str">
            <v>нд</v>
          </cell>
          <cell r="E1197" t="str">
            <v>нд</v>
          </cell>
          <cell r="F1197" t="str">
            <v>нд</v>
          </cell>
          <cell r="G1197" t="str">
            <v>нд</v>
          </cell>
          <cell r="H1197" t="str">
            <v>нд</v>
          </cell>
          <cell r="I1197" t="str">
            <v>нд</v>
          </cell>
          <cell r="J1197" t="str">
            <v>нд</v>
          </cell>
          <cell r="K1197" t="str">
            <v>нд</v>
          </cell>
          <cell r="L1197" t="str">
            <v>нд</v>
          </cell>
          <cell r="M1197" t="str">
            <v>нд</v>
          </cell>
          <cell r="N1197" t="str">
            <v>нд</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row>
        <row r="1198">
          <cell r="C1198" t="str">
            <v>Г</v>
          </cell>
          <cell r="D1198" t="str">
            <v>нд</v>
          </cell>
          <cell r="E1198" t="str">
            <v>нд</v>
          </cell>
          <cell r="F1198" t="str">
            <v>нд</v>
          </cell>
          <cell r="G1198" t="str">
            <v>нд</v>
          </cell>
          <cell r="H1198" t="str">
            <v>нд</v>
          </cell>
          <cell r="I1198" t="str">
            <v>нд</v>
          </cell>
          <cell r="J1198" t="str">
            <v>нд</v>
          </cell>
          <cell r="K1198" t="str">
            <v>нд</v>
          </cell>
          <cell r="L1198" t="str">
            <v>нд</v>
          </cell>
          <cell r="M1198" t="str">
            <v>нд</v>
          </cell>
          <cell r="N1198" t="str">
            <v>нд</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row>
        <row r="1199">
          <cell r="C1199" t="str">
            <v>Г</v>
          </cell>
          <cell r="D1199" t="str">
            <v>нд</v>
          </cell>
          <cell r="E1199" t="str">
            <v>нд</v>
          </cell>
          <cell r="F1199" t="str">
            <v>нд</v>
          </cell>
          <cell r="G1199" t="str">
            <v>нд</v>
          </cell>
          <cell r="H1199" t="str">
            <v>нд</v>
          </cell>
          <cell r="I1199" t="str">
            <v>нд</v>
          </cell>
          <cell r="J1199" t="str">
            <v>нд</v>
          </cell>
          <cell r="K1199" t="str">
            <v>нд</v>
          </cell>
          <cell r="L1199" t="str">
            <v>нд</v>
          </cell>
          <cell r="M1199" t="str">
            <v>нд</v>
          </cell>
          <cell r="N1199" t="str">
            <v>нд</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row>
        <row r="1200">
          <cell r="C1200" t="str">
            <v>Г</v>
          </cell>
          <cell r="D1200" t="str">
            <v>нд</v>
          </cell>
          <cell r="E1200" t="str">
            <v>нд</v>
          </cell>
          <cell r="F1200" t="str">
            <v>нд</v>
          </cell>
          <cell r="G1200" t="str">
            <v>нд</v>
          </cell>
          <cell r="H1200" t="str">
            <v>нд</v>
          </cell>
          <cell r="I1200" t="str">
            <v>нд</v>
          </cell>
          <cell r="J1200" t="str">
            <v>нд</v>
          </cell>
          <cell r="K1200" t="str">
            <v>нд</v>
          </cell>
          <cell r="L1200" t="str">
            <v>нд</v>
          </cell>
          <cell r="M1200" t="str">
            <v>нд</v>
          </cell>
          <cell r="N1200" t="str">
            <v>нд</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row>
        <row r="1201">
          <cell r="C1201" t="str">
            <v>Г</v>
          </cell>
          <cell r="D1201" t="str">
            <v>нд</v>
          </cell>
          <cell r="E1201" t="str">
            <v>нд</v>
          </cell>
          <cell r="F1201" t="str">
            <v>нд</v>
          </cell>
          <cell r="G1201" t="str">
            <v>нд</v>
          </cell>
          <cell r="H1201" t="str">
            <v>нд</v>
          </cell>
          <cell r="I1201" t="str">
            <v>нд</v>
          </cell>
          <cell r="J1201" t="str">
            <v>нд</v>
          </cell>
          <cell r="K1201" t="str">
            <v>нд</v>
          </cell>
          <cell r="L1201" t="str">
            <v>нд</v>
          </cell>
          <cell r="M1201" t="str">
            <v>нд</v>
          </cell>
          <cell r="N1201" t="str">
            <v>нд</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row>
        <row r="1202">
          <cell r="C1202" t="str">
            <v>Г</v>
          </cell>
          <cell r="D1202" t="str">
            <v>нд</v>
          </cell>
          <cell r="E1202" t="str">
            <v>нд</v>
          </cell>
          <cell r="F1202" t="str">
            <v>нд</v>
          </cell>
          <cell r="G1202" t="str">
            <v>нд</v>
          </cell>
          <cell r="H1202" t="str">
            <v>нд</v>
          </cell>
          <cell r="I1202" t="str">
            <v>нд</v>
          </cell>
          <cell r="J1202" t="str">
            <v>нд</v>
          </cell>
          <cell r="K1202" t="str">
            <v>нд</v>
          </cell>
          <cell r="L1202" t="str">
            <v>нд</v>
          </cell>
          <cell r="M1202" t="str">
            <v>нд</v>
          </cell>
          <cell r="N1202" t="str">
            <v>нд</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row>
        <row r="1203">
          <cell r="C1203" t="str">
            <v>Г</v>
          </cell>
          <cell r="D1203" t="str">
            <v>нд</v>
          </cell>
          <cell r="E1203" t="str">
            <v>нд</v>
          </cell>
          <cell r="F1203" t="str">
            <v>нд</v>
          </cell>
          <cell r="G1203" t="str">
            <v>нд</v>
          </cell>
          <cell r="H1203" t="str">
            <v>нд</v>
          </cell>
          <cell r="I1203" t="str">
            <v>нд</v>
          </cell>
          <cell r="J1203" t="str">
            <v>нд</v>
          </cell>
          <cell r="K1203" t="str">
            <v>нд</v>
          </cell>
          <cell r="L1203" t="str">
            <v>нд</v>
          </cell>
          <cell r="M1203" t="str">
            <v>нд</v>
          </cell>
          <cell r="N1203" t="str">
            <v>нд</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row>
        <row r="1204">
          <cell r="C1204" t="str">
            <v>Г</v>
          </cell>
          <cell r="D1204" t="str">
            <v>нд</v>
          </cell>
          <cell r="E1204" t="str">
            <v>нд</v>
          </cell>
          <cell r="F1204" t="str">
            <v>нд</v>
          </cell>
          <cell r="G1204" t="str">
            <v>нд</v>
          </cell>
          <cell r="H1204" t="str">
            <v>нд</v>
          </cell>
          <cell r="I1204" t="str">
            <v>нд</v>
          </cell>
          <cell r="J1204" t="str">
            <v>нд</v>
          </cell>
          <cell r="K1204" t="str">
            <v>нд</v>
          </cell>
          <cell r="L1204" t="str">
            <v>нд</v>
          </cell>
          <cell r="M1204" t="str">
            <v>нд</v>
          </cell>
          <cell r="N1204" t="str">
            <v>нд</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row>
        <row r="1205">
          <cell r="C1205" t="str">
            <v>Г</v>
          </cell>
          <cell r="D1205" t="str">
            <v>нд</v>
          </cell>
          <cell r="E1205" t="str">
            <v>нд</v>
          </cell>
          <cell r="F1205" t="str">
            <v>нд</v>
          </cell>
          <cell r="G1205" t="str">
            <v>нд</v>
          </cell>
          <cell r="H1205" t="str">
            <v>нд</v>
          </cell>
          <cell r="I1205" t="str">
            <v>нд</v>
          </cell>
          <cell r="J1205" t="str">
            <v>нд</v>
          </cell>
          <cell r="K1205" t="str">
            <v>нд</v>
          </cell>
          <cell r="L1205" t="str">
            <v>нд</v>
          </cell>
          <cell r="M1205" t="str">
            <v>нд</v>
          </cell>
          <cell r="N1205" t="str">
            <v>нд</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row>
        <row r="1206">
          <cell r="C1206" t="str">
            <v>Г</v>
          </cell>
          <cell r="D1206" t="str">
            <v>нд</v>
          </cell>
          <cell r="E1206" t="str">
            <v>нд</v>
          </cell>
          <cell r="F1206" t="str">
            <v>нд</v>
          </cell>
          <cell r="G1206" t="str">
            <v>нд</v>
          </cell>
          <cell r="H1206" t="str">
            <v>нд</v>
          </cell>
          <cell r="I1206" t="str">
            <v>нд</v>
          </cell>
          <cell r="J1206" t="str">
            <v>нд</v>
          </cell>
          <cell r="K1206" t="str">
            <v>нд</v>
          </cell>
          <cell r="L1206" t="str">
            <v>нд</v>
          </cell>
          <cell r="M1206" t="str">
            <v>нд</v>
          </cell>
          <cell r="N1206" t="str">
            <v>нд</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row>
        <row r="1207">
          <cell r="C1207" t="str">
            <v>Г</v>
          </cell>
          <cell r="D1207" t="str">
            <v>нд</v>
          </cell>
          <cell r="E1207" t="str">
            <v>нд</v>
          </cell>
          <cell r="F1207" t="str">
            <v>нд</v>
          </cell>
          <cell r="G1207" t="str">
            <v>нд</v>
          </cell>
          <cell r="H1207" t="str">
            <v>нд</v>
          </cell>
          <cell r="I1207" t="str">
            <v>нд</v>
          </cell>
          <cell r="J1207" t="str">
            <v>нд</v>
          </cell>
          <cell r="K1207" t="str">
            <v>нд</v>
          </cell>
          <cell r="L1207" t="str">
            <v>нд</v>
          </cell>
          <cell r="M1207" t="str">
            <v>нд</v>
          </cell>
          <cell r="N1207" t="str">
            <v>нд</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row>
        <row r="1208">
          <cell r="C1208" t="str">
            <v>Г</v>
          </cell>
          <cell r="D1208" t="str">
            <v>нд</v>
          </cell>
          <cell r="E1208" t="str">
            <v>нд</v>
          </cell>
          <cell r="F1208" t="str">
            <v>нд</v>
          </cell>
          <cell r="G1208" t="str">
            <v>нд</v>
          </cell>
          <cell r="H1208" t="str">
            <v>нд</v>
          </cell>
          <cell r="I1208" t="str">
            <v>нд</v>
          </cell>
          <cell r="J1208" t="str">
            <v>нд</v>
          </cell>
          <cell r="K1208" t="str">
            <v>нд</v>
          </cell>
          <cell r="L1208" t="str">
            <v>нд</v>
          </cell>
          <cell r="M1208" t="str">
            <v>нд</v>
          </cell>
          <cell r="N1208">
            <v>4.8099999999999996</v>
          </cell>
          <cell r="O1208">
            <v>0.14565080000000002</v>
          </cell>
          <cell r="P1208">
            <v>5.4910800000000002</v>
          </cell>
          <cell r="Q1208">
            <v>5.9239199999999999</v>
          </cell>
          <cell r="R1208">
            <v>5.4910800000000002</v>
          </cell>
          <cell r="S1208">
            <v>6.3358999999999996</v>
          </cell>
          <cell r="T1208">
            <v>0.12239999999999999</v>
          </cell>
          <cell r="U1208">
            <v>0.1686087</v>
          </cell>
          <cell r="V1208">
            <v>0</v>
          </cell>
          <cell r="W1208">
            <v>0</v>
          </cell>
          <cell r="X1208">
            <v>2.29579E-2</v>
          </cell>
          <cell r="Y1208">
            <v>0</v>
          </cell>
          <cell r="Z1208">
            <v>0</v>
          </cell>
          <cell r="AA1208">
            <v>0</v>
          </cell>
          <cell r="AB1208">
            <v>0</v>
          </cell>
          <cell r="AC1208">
            <v>0</v>
          </cell>
          <cell r="AD1208">
            <v>2.29579E-2</v>
          </cell>
          <cell r="AE1208">
            <v>0</v>
          </cell>
          <cell r="AF1208">
            <v>0</v>
          </cell>
          <cell r="AG1208">
            <v>0</v>
          </cell>
          <cell r="AH1208">
            <v>2.29579E-2</v>
          </cell>
          <cell r="AI1208">
            <v>0</v>
          </cell>
          <cell r="AJ1208">
            <v>0</v>
          </cell>
          <cell r="AK1208">
            <v>0</v>
          </cell>
          <cell r="AL1208">
            <v>0</v>
          </cell>
          <cell r="AM1208">
            <v>0</v>
          </cell>
          <cell r="AN1208">
            <v>0</v>
          </cell>
        </row>
        <row r="1209">
          <cell r="C1209" t="str">
            <v>Г</v>
          </cell>
          <cell r="D1209" t="str">
            <v>нд</v>
          </cell>
          <cell r="E1209" t="str">
            <v>нд</v>
          </cell>
          <cell r="F1209" t="str">
            <v>нд</v>
          </cell>
          <cell r="G1209" t="str">
            <v>нд</v>
          </cell>
          <cell r="H1209" t="str">
            <v>нд</v>
          </cell>
          <cell r="I1209" t="str">
            <v>нд</v>
          </cell>
          <cell r="J1209" t="str">
            <v>нд</v>
          </cell>
          <cell r="K1209" t="str">
            <v>нд</v>
          </cell>
          <cell r="L1209" t="str">
            <v>нд</v>
          </cell>
          <cell r="M1209" t="str">
            <v>нд</v>
          </cell>
          <cell r="N1209" t="str">
            <v>нд</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row>
        <row r="1210">
          <cell r="C1210" t="str">
            <v>Г</v>
          </cell>
          <cell r="D1210" t="str">
            <v>нд</v>
          </cell>
          <cell r="E1210" t="str">
            <v>нд</v>
          </cell>
          <cell r="F1210" t="str">
            <v>нд</v>
          </cell>
          <cell r="G1210" t="str">
            <v>нд</v>
          </cell>
          <cell r="H1210" t="str">
            <v>нд</v>
          </cell>
          <cell r="I1210" t="str">
            <v>нд</v>
          </cell>
          <cell r="J1210" t="str">
            <v>нд</v>
          </cell>
          <cell r="K1210" t="str">
            <v>нд</v>
          </cell>
          <cell r="L1210" t="str">
            <v>нд</v>
          </cell>
          <cell r="M1210" t="str">
            <v>нд</v>
          </cell>
          <cell r="N1210">
            <v>4.8099999999999996</v>
          </cell>
          <cell r="O1210">
            <v>0.14565080000000002</v>
          </cell>
          <cell r="P1210">
            <v>5.4910800000000002</v>
          </cell>
          <cell r="Q1210">
            <v>5.9239199999999999</v>
          </cell>
          <cell r="R1210">
            <v>5.4910800000000002</v>
          </cell>
          <cell r="S1210">
            <v>6.3358999999999996</v>
          </cell>
          <cell r="T1210">
            <v>0.12239999999999999</v>
          </cell>
          <cell r="U1210">
            <v>0.1686087</v>
          </cell>
          <cell r="V1210">
            <v>0</v>
          </cell>
          <cell r="W1210">
            <v>0</v>
          </cell>
          <cell r="X1210">
            <v>2.29579E-2</v>
          </cell>
          <cell r="Y1210">
            <v>0</v>
          </cell>
          <cell r="Z1210">
            <v>0</v>
          </cell>
          <cell r="AA1210">
            <v>0</v>
          </cell>
          <cell r="AB1210">
            <v>0</v>
          </cell>
          <cell r="AC1210">
            <v>0</v>
          </cell>
          <cell r="AD1210">
            <v>2.29579E-2</v>
          </cell>
          <cell r="AE1210">
            <v>0</v>
          </cell>
          <cell r="AF1210">
            <v>0</v>
          </cell>
          <cell r="AG1210">
            <v>0</v>
          </cell>
          <cell r="AH1210">
            <v>2.29579E-2</v>
          </cell>
          <cell r="AI1210">
            <v>0</v>
          </cell>
          <cell r="AJ1210">
            <v>0</v>
          </cell>
          <cell r="AK1210">
            <v>0</v>
          </cell>
          <cell r="AL1210">
            <v>0</v>
          </cell>
          <cell r="AM1210">
            <v>0</v>
          </cell>
          <cell r="AN1210">
            <v>0</v>
          </cell>
        </row>
        <row r="1211">
          <cell r="C1211" t="str">
            <v>I_410(2)_БЭ</v>
          </cell>
          <cell r="D1211" t="str">
            <v>З</v>
          </cell>
          <cell r="E1211">
            <v>2018</v>
          </cell>
          <cell r="F1211">
            <v>2021</v>
          </cell>
          <cell r="G1211">
            <v>2021</v>
          </cell>
          <cell r="H1211">
            <v>2.0289999999999999</v>
          </cell>
          <cell r="I1211">
            <v>11.262</v>
          </cell>
          <cell r="J1211">
            <v>43435</v>
          </cell>
          <cell r="K1211">
            <v>2.0289999999999999</v>
          </cell>
          <cell r="L1211">
            <v>11.262</v>
          </cell>
          <cell r="M1211">
            <v>43435</v>
          </cell>
          <cell r="N1211" t="str">
            <v>нд</v>
          </cell>
          <cell r="O1211">
            <v>2.2439959200000001</v>
          </cell>
          <cell r="P1211">
            <v>6.1770100000000001</v>
          </cell>
          <cell r="Q1211">
            <v>7.1928200000000002</v>
          </cell>
          <cell r="R1211">
            <v>6.1770100000000001</v>
          </cell>
          <cell r="S1211">
            <v>7.3197799999999997</v>
          </cell>
          <cell r="T1211">
            <v>6.9080000000000004</v>
          </cell>
          <cell r="U1211">
            <v>6.9052242899999996</v>
          </cell>
          <cell r="V1211">
            <v>4.7224903099999995</v>
          </cell>
          <cell r="W1211">
            <v>4.7224903099999995</v>
          </cell>
          <cell r="X1211">
            <v>4.6612283699999999</v>
          </cell>
          <cell r="Y1211">
            <v>4.7224903100000004</v>
          </cell>
          <cell r="Z1211">
            <v>0</v>
          </cell>
          <cell r="AA1211">
            <v>0</v>
          </cell>
          <cell r="AB1211">
            <v>4.7224903100000004</v>
          </cell>
          <cell r="AC1211">
            <v>0</v>
          </cell>
          <cell r="AD1211">
            <v>4.6612283699999999</v>
          </cell>
          <cell r="AE1211">
            <v>0</v>
          </cell>
          <cell r="AF1211">
            <v>0</v>
          </cell>
          <cell r="AG1211">
            <v>0</v>
          </cell>
          <cell r="AH1211">
            <v>4.6612283699999999</v>
          </cell>
          <cell r="AI1211">
            <v>0</v>
          </cell>
          <cell r="AJ1211">
            <v>0</v>
          </cell>
          <cell r="AK1211">
            <v>0</v>
          </cell>
          <cell r="AL1211">
            <v>0</v>
          </cell>
          <cell r="AM1211">
            <v>0</v>
          </cell>
          <cell r="AN1211">
            <v>0</v>
          </cell>
        </row>
        <row r="1212">
          <cell r="C1212" t="str">
            <v>Г</v>
          </cell>
          <cell r="D1212" t="str">
            <v>нд</v>
          </cell>
          <cell r="E1212" t="str">
            <v>нд</v>
          </cell>
          <cell r="F1212" t="str">
            <v>нд</v>
          </cell>
          <cell r="G1212" t="str">
            <v>нд</v>
          </cell>
          <cell r="H1212">
            <v>201.10579181999998</v>
          </cell>
          <cell r="I1212">
            <v>1185.2016592299999</v>
          </cell>
          <cell r="J1212" t="str">
            <v>нд</v>
          </cell>
          <cell r="K1212">
            <v>215.08666534</v>
          </cell>
          <cell r="L1212">
            <v>1297.3183140200001</v>
          </cell>
          <cell r="M1212" t="str">
            <v>нд</v>
          </cell>
          <cell r="N1212" t="str">
            <v>нд</v>
          </cell>
          <cell r="O1212">
            <v>2702.5215096100001</v>
          </cell>
          <cell r="P1212">
            <v>21607.845099999999</v>
          </cell>
          <cell r="Q1212">
            <v>28032.011450000002</v>
          </cell>
          <cell r="R1212">
            <v>18940.757299999997</v>
          </cell>
          <cell r="S1212">
            <v>25669.919480000004</v>
          </cell>
          <cell r="T1212">
            <v>12504.260599270001</v>
          </cell>
          <cell r="U1212">
            <v>13501.301964435996</v>
          </cell>
          <cell r="V1212">
            <v>9752.8206672899978</v>
          </cell>
          <cell r="W1212">
            <v>9752.8206672899978</v>
          </cell>
          <cell r="X1212">
            <v>10798.780454789996</v>
          </cell>
          <cell r="Y1212">
            <v>1146.4127320999999</v>
          </cell>
          <cell r="Z1212">
            <v>0</v>
          </cell>
          <cell r="AA1212">
            <v>0</v>
          </cell>
          <cell r="AB1212">
            <v>788.61739192999983</v>
          </cell>
          <cell r="AC1212">
            <v>357.79534016999997</v>
          </cell>
          <cell r="AD1212">
            <v>1037.5481276599999</v>
          </cell>
          <cell r="AE1212">
            <v>0</v>
          </cell>
          <cell r="AF1212">
            <v>0</v>
          </cell>
          <cell r="AG1212">
            <v>590.72068565999996</v>
          </cell>
          <cell r="AH1212">
            <v>446.82744199999991</v>
          </cell>
          <cell r="AI1212">
            <v>1473.5380834100004</v>
          </cell>
          <cell r="AJ1212">
            <v>0</v>
          </cell>
          <cell r="AK1212">
            <v>0</v>
          </cell>
          <cell r="AL1212">
            <v>1004.8494899700004</v>
          </cell>
          <cell r="AM1212">
            <v>468.68859344000003</v>
          </cell>
          <cell r="AN1212">
            <v>1479.7003357100004</v>
          </cell>
        </row>
        <row r="1213">
          <cell r="C1213" t="str">
            <v>Г</v>
          </cell>
          <cell r="D1213" t="str">
            <v>нд</v>
          </cell>
          <cell r="E1213" t="str">
            <v>нд</v>
          </cell>
          <cell r="F1213" t="str">
            <v>нд</v>
          </cell>
          <cell r="G1213" t="str">
            <v>нд</v>
          </cell>
          <cell r="H1213">
            <v>160.09751099999997</v>
          </cell>
          <cell r="I1213">
            <v>969.12102190999997</v>
          </cell>
          <cell r="J1213" t="str">
            <v>нд</v>
          </cell>
          <cell r="K1213">
            <v>159.41143928</v>
          </cell>
          <cell r="L1213">
            <v>998.08936575000007</v>
          </cell>
          <cell r="M1213" t="str">
            <v>нд</v>
          </cell>
          <cell r="N1213" t="str">
            <v>нд</v>
          </cell>
          <cell r="O1213">
            <v>914.88248445000011</v>
          </cell>
          <cell r="P1213">
            <v>4086.7997699999996</v>
          </cell>
          <cell r="Q1213">
            <v>4859.2540900000004</v>
          </cell>
          <cell r="R1213">
            <v>4568.54529</v>
          </cell>
          <cell r="S1213">
            <v>5813.0231300000014</v>
          </cell>
          <cell r="T1213">
            <v>3758.8871223399992</v>
          </cell>
          <cell r="U1213">
            <v>4127.6156943219958</v>
          </cell>
          <cell r="V1213">
            <v>2752.1311217399989</v>
          </cell>
          <cell r="W1213">
            <v>2752.1311217399989</v>
          </cell>
          <cell r="X1213">
            <v>3212.7332098499955</v>
          </cell>
          <cell r="Y1213">
            <v>257.68415136999988</v>
          </cell>
          <cell r="Z1213">
            <v>0</v>
          </cell>
          <cell r="AA1213">
            <v>0</v>
          </cell>
          <cell r="AB1213">
            <v>257.68415136999988</v>
          </cell>
          <cell r="AC1213">
            <v>0</v>
          </cell>
          <cell r="AD1213">
            <v>252.32887076999995</v>
          </cell>
          <cell r="AE1213">
            <v>0</v>
          </cell>
          <cell r="AF1213">
            <v>0</v>
          </cell>
          <cell r="AG1213">
            <v>252.32887076999995</v>
          </cell>
          <cell r="AH1213">
            <v>0</v>
          </cell>
          <cell r="AI1213">
            <v>937.77849760000038</v>
          </cell>
          <cell r="AJ1213">
            <v>0</v>
          </cell>
          <cell r="AK1213">
            <v>0</v>
          </cell>
          <cell r="AL1213">
            <v>891.6119513900004</v>
          </cell>
          <cell r="AM1213">
            <v>46.16654621</v>
          </cell>
          <cell r="AN1213">
            <v>785.75318464000031</v>
          </cell>
        </row>
        <row r="1214">
          <cell r="C1214" t="str">
            <v>Г</v>
          </cell>
          <cell r="D1214" t="str">
            <v>нд</v>
          </cell>
          <cell r="E1214" t="str">
            <v>нд</v>
          </cell>
          <cell r="F1214" t="str">
            <v>нд</v>
          </cell>
          <cell r="G1214" t="str">
            <v>нд</v>
          </cell>
          <cell r="H1214" t="str">
            <v>нд</v>
          </cell>
          <cell r="I1214" t="str">
            <v>нд</v>
          </cell>
          <cell r="J1214" t="str">
            <v>нд</v>
          </cell>
          <cell r="K1214" t="str">
            <v>нд</v>
          </cell>
          <cell r="L1214" t="str">
            <v>нд</v>
          </cell>
          <cell r="M1214" t="str">
            <v>нд</v>
          </cell>
          <cell r="N1214" t="str">
            <v>нд</v>
          </cell>
          <cell r="O1214">
            <v>43.693826119999997</v>
          </cell>
          <cell r="P1214">
            <v>62.230729999999987</v>
          </cell>
          <cell r="Q1214">
            <v>68.097850000000008</v>
          </cell>
          <cell r="R1214">
            <v>192.68748000000005</v>
          </cell>
          <cell r="S1214">
            <v>239.34968999999998</v>
          </cell>
          <cell r="T1214">
            <v>48.41274232</v>
          </cell>
          <cell r="U1214">
            <v>184.30864641400004</v>
          </cell>
          <cell r="V1214">
            <v>1.6204805800000002</v>
          </cell>
          <cell r="W1214">
            <v>1.6204805800000002</v>
          </cell>
          <cell r="X1214">
            <v>140.61482029000004</v>
          </cell>
          <cell r="Y1214">
            <v>1.6204805799999999</v>
          </cell>
          <cell r="Z1214">
            <v>0</v>
          </cell>
          <cell r="AA1214">
            <v>0</v>
          </cell>
          <cell r="AB1214">
            <v>1.6204805799999999</v>
          </cell>
          <cell r="AC1214">
            <v>0</v>
          </cell>
          <cell r="AD1214">
            <v>49.897778299999999</v>
          </cell>
          <cell r="AE1214">
            <v>0</v>
          </cell>
          <cell r="AF1214">
            <v>0</v>
          </cell>
          <cell r="AG1214">
            <v>49.897778299999999</v>
          </cell>
          <cell r="AH1214">
            <v>0</v>
          </cell>
          <cell r="AI1214">
            <v>0</v>
          </cell>
          <cell r="AJ1214">
            <v>0</v>
          </cell>
          <cell r="AK1214">
            <v>0</v>
          </cell>
          <cell r="AL1214">
            <v>0</v>
          </cell>
          <cell r="AM1214">
            <v>0</v>
          </cell>
          <cell r="AN1214">
            <v>42.366191029999996</v>
          </cell>
        </row>
        <row r="1215">
          <cell r="C1215" t="str">
            <v>J_15_КЭ_(и)</v>
          </cell>
          <cell r="D1215" t="str">
            <v>З</v>
          </cell>
          <cell r="E1215">
            <v>2019</v>
          </cell>
          <cell r="F1215">
            <v>2020</v>
          </cell>
          <cell r="G1215">
            <v>2021</v>
          </cell>
          <cell r="H1215" t="str">
            <v>нд</v>
          </cell>
          <cell r="I1215" t="str">
            <v>нд</v>
          </cell>
          <cell r="J1215" t="str">
            <v>нд</v>
          </cell>
          <cell r="K1215" t="str">
            <v>нд</v>
          </cell>
          <cell r="L1215" t="str">
            <v>нд</v>
          </cell>
          <cell r="M1215" t="str">
            <v>нд</v>
          </cell>
          <cell r="N1215" t="str">
            <v>нд</v>
          </cell>
          <cell r="O1215">
            <v>0.40760362</v>
          </cell>
          <cell r="P1215">
            <v>6.2206999999999999</v>
          </cell>
          <cell r="Q1215">
            <v>7.1027100000000001</v>
          </cell>
          <cell r="R1215">
            <v>6.2206999999999999</v>
          </cell>
          <cell r="S1215">
            <v>7.3106999999999998</v>
          </cell>
          <cell r="T1215">
            <v>2.3935830999999999</v>
          </cell>
          <cell r="U1215">
            <v>0.53795241999999999</v>
          </cell>
          <cell r="V1215">
            <v>0</v>
          </cell>
          <cell r="W1215">
            <v>0</v>
          </cell>
          <cell r="X1215">
            <v>0.13034879999999999</v>
          </cell>
          <cell r="Y1215">
            <v>0</v>
          </cell>
          <cell r="Z1215">
            <v>0</v>
          </cell>
          <cell r="AA1215">
            <v>0</v>
          </cell>
          <cell r="AB1215">
            <v>0</v>
          </cell>
          <cell r="AC1215">
            <v>0</v>
          </cell>
          <cell r="AD1215">
            <v>0.13034879999999999</v>
          </cell>
          <cell r="AE1215">
            <v>0</v>
          </cell>
          <cell r="AF1215">
            <v>0</v>
          </cell>
          <cell r="AG1215">
            <v>0.13034879999999999</v>
          </cell>
          <cell r="AH1215">
            <v>0</v>
          </cell>
          <cell r="AI1215">
            <v>0</v>
          </cell>
          <cell r="AJ1215">
            <v>0</v>
          </cell>
          <cell r="AK1215">
            <v>0</v>
          </cell>
          <cell r="AL1215">
            <v>0</v>
          </cell>
          <cell r="AM1215">
            <v>0</v>
          </cell>
          <cell r="AN1215">
            <v>0</v>
          </cell>
        </row>
        <row r="1216">
          <cell r="C1216" t="str">
            <v>K_382_КЭ</v>
          </cell>
          <cell r="D1216" t="str">
            <v>З</v>
          </cell>
          <cell r="E1216">
            <v>2019</v>
          </cell>
          <cell r="F1216">
            <v>2020</v>
          </cell>
          <cell r="G1216">
            <v>2021</v>
          </cell>
          <cell r="H1216" t="str">
            <v>нд</v>
          </cell>
          <cell r="I1216" t="str">
            <v>нд</v>
          </cell>
          <cell r="J1216" t="str">
            <v>нд</v>
          </cell>
          <cell r="K1216" t="str">
            <v>нд</v>
          </cell>
          <cell r="L1216" t="str">
            <v>нд</v>
          </cell>
          <cell r="M1216" t="str">
            <v>нд</v>
          </cell>
          <cell r="N1216">
            <v>1.402547</v>
          </cell>
          <cell r="O1216">
            <v>3.54265688</v>
          </cell>
          <cell r="P1216">
            <v>6.2317099999999996</v>
          </cell>
          <cell r="Q1216">
            <v>7.14</v>
          </cell>
          <cell r="R1216">
            <v>6.2317099999999996</v>
          </cell>
          <cell r="S1216">
            <v>6.94177</v>
          </cell>
          <cell r="T1216">
            <v>3.5760000000000001</v>
          </cell>
          <cell r="U1216">
            <v>3.5797901699999999</v>
          </cell>
          <cell r="V1216">
            <v>0</v>
          </cell>
          <cell r="W1216">
            <v>0</v>
          </cell>
          <cell r="X1216">
            <v>3.7133289999999999E-2</v>
          </cell>
          <cell r="Y1216">
            <v>0</v>
          </cell>
          <cell r="Z1216">
            <v>0</v>
          </cell>
          <cell r="AA1216">
            <v>0</v>
          </cell>
          <cell r="AB1216">
            <v>0</v>
          </cell>
          <cell r="AC1216">
            <v>0</v>
          </cell>
          <cell r="AD1216">
            <v>3.7133289999999999E-2</v>
          </cell>
          <cell r="AE1216">
            <v>0</v>
          </cell>
          <cell r="AF1216">
            <v>0</v>
          </cell>
          <cell r="AG1216">
            <v>0</v>
          </cell>
          <cell r="AH1216">
            <v>3.7133289999999999E-2</v>
          </cell>
          <cell r="AI1216">
            <v>0</v>
          </cell>
          <cell r="AJ1216">
            <v>0</v>
          </cell>
          <cell r="AK1216">
            <v>0</v>
          </cell>
          <cell r="AL1216">
            <v>0</v>
          </cell>
          <cell r="AM1216">
            <v>0</v>
          </cell>
          <cell r="AN1216">
            <v>0</v>
          </cell>
        </row>
        <row r="1217">
          <cell r="C1217" t="str">
            <v>I_340.1.1_КуЭ</v>
          </cell>
          <cell r="D1217" t="str">
            <v>И</v>
          </cell>
          <cell r="E1217">
            <v>2019</v>
          </cell>
          <cell r="F1217">
            <v>2022</v>
          </cell>
          <cell r="G1217">
            <v>2022</v>
          </cell>
          <cell r="H1217">
            <v>1.15374489</v>
          </cell>
          <cell r="I1217">
            <v>7.2604982199999997</v>
          </cell>
          <cell r="J1217">
            <v>43860</v>
          </cell>
          <cell r="K1217">
            <v>1.15374489</v>
          </cell>
          <cell r="L1217">
            <v>7.2604982199999997</v>
          </cell>
          <cell r="M1217">
            <v>43860</v>
          </cell>
          <cell r="N1217" t="str">
            <v>нд</v>
          </cell>
          <cell r="O1217">
            <v>2.5156975399999997</v>
          </cell>
          <cell r="P1217">
            <v>6.2433399999999999</v>
          </cell>
          <cell r="Q1217">
            <v>7.3461299999999996</v>
          </cell>
          <cell r="R1217">
            <v>6.2433399999999999</v>
          </cell>
          <cell r="S1217">
            <v>7.3063700000000003</v>
          </cell>
          <cell r="T1217">
            <v>7.2413241900000003</v>
          </cell>
          <cell r="U1217">
            <v>7.2413241900000003</v>
          </cell>
          <cell r="V1217">
            <v>2.1303999999999998</v>
          </cell>
          <cell r="W1217">
            <v>2.1303999999999998</v>
          </cell>
          <cell r="X1217">
            <v>4.7256266499999997</v>
          </cell>
          <cell r="Y1217">
            <v>0</v>
          </cell>
          <cell r="Z1217">
            <v>0</v>
          </cell>
          <cell r="AA1217">
            <v>0</v>
          </cell>
          <cell r="AB1217">
            <v>0</v>
          </cell>
          <cell r="AC1217">
            <v>0</v>
          </cell>
          <cell r="AD1217">
            <v>1.483874E-2</v>
          </cell>
          <cell r="AE1217">
            <v>0</v>
          </cell>
          <cell r="AF1217">
            <v>0</v>
          </cell>
          <cell r="AG1217">
            <v>1.483874E-2</v>
          </cell>
          <cell r="AH1217">
            <v>0</v>
          </cell>
          <cell r="AI1217">
            <v>2.1303999999999998</v>
          </cell>
          <cell r="AJ1217">
            <v>0</v>
          </cell>
          <cell r="AK1217">
            <v>0</v>
          </cell>
          <cell r="AL1217">
            <v>2.1303999999999998</v>
          </cell>
          <cell r="AM1217">
            <v>0</v>
          </cell>
          <cell r="AN1217">
            <v>4.7107879099999996</v>
          </cell>
        </row>
        <row r="1218">
          <cell r="C1218" t="str">
            <v>J_443(1.2)_БЭ</v>
          </cell>
          <cell r="D1218" t="str">
            <v>Н</v>
          </cell>
          <cell r="E1218">
            <v>2021</v>
          </cell>
          <cell r="F1218">
            <v>2022</v>
          </cell>
          <cell r="G1218">
            <v>2022</v>
          </cell>
          <cell r="H1218" t="str">
            <v>нд</v>
          </cell>
          <cell r="I1218" t="str">
            <v>нд</v>
          </cell>
          <cell r="J1218" t="str">
            <v>нд</v>
          </cell>
          <cell r="K1218" t="str">
            <v>нд</v>
          </cell>
          <cell r="L1218" t="str">
            <v>нд</v>
          </cell>
          <cell r="M1218" t="str">
            <v>нд</v>
          </cell>
          <cell r="N1218" t="str">
            <v>нд</v>
          </cell>
          <cell r="O1218">
            <v>0</v>
          </cell>
          <cell r="P1218">
            <v>6.2814199999999998</v>
          </cell>
          <cell r="Q1218">
            <v>7.4956800000000001</v>
          </cell>
          <cell r="R1218">
            <v>6.2814199999999998</v>
          </cell>
          <cell r="S1218">
            <v>8.0739199999999993</v>
          </cell>
          <cell r="T1218">
            <v>6.2363999999999997</v>
          </cell>
          <cell r="U1218">
            <v>6.2363999999999997</v>
          </cell>
          <cell r="V1218">
            <v>6.2363999999999997</v>
          </cell>
          <cell r="W1218">
            <v>6.2363999999999997</v>
          </cell>
          <cell r="X1218">
            <v>6.2363999999999997</v>
          </cell>
          <cell r="Y1218">
            <v>0</v>
          </cell>
          <cell r="Z1218">
            <v>0</v>
          </cell>
          <cell r="AA1218">
            <v>0</v>
          </cell>
          <cell r="AB1218">
            <v>0</v>
          </cell>
          <cell r="AC1218">
            <v>0</v>
          </cell>
          <cell r="AD1218">
            <v>0</v>
          </cell>
          <cell r="AE1218">
            <v>0</v>
          </cell>
          <cell r="AF1218">
            <v>0</v>
          </cell>
          <cell r="AG1218">
            <v>0</v>
          </cell>
          <cell r="AH1218">
            <v>0</v>
          </cell>
          <cell r="AI1218">
            <v>6.2363999999999997</v>
          </cell>
          <cell r="AJ1218">
            <v>0</v>
          </cell>
          <cell r="AK1218">
            <v>0</v>
          </cell>
          <cell r="AL1218">
            <v>6.2363999999999997</v>
          </cell>
          <cell r="AM1218">
            <v>0</v>
          </cell>
          <cell r="AN1218">
            <v>6.2363999999999997</v>
          </cell>
        </row>
        <row r="1219">
          <cell r="C1219" t="str">
            <v>I_102-3н-11_ЧЭ</v>
          </cell>
          <cell r="D1219" t="str">
            <v>Н</v>
          </cell>
          <cell r="E1219">
            <v>2026</v>
          </cell>
          <cell r="F1219">
            <v>2025</v>
          </cell>
          <cell r="G1219">
            <v>2026</v>
          </cell>
          <cell r="H1219" t="str">
            <v>нд</v>
          </cell>
          <cell r="I1219" t="str">
            <v>нд</v>
          </cell>
          <cell r="J1219" t="str">
            <v>нд</v>
          </cell>
          <cell r="K1219" t="str">
            <v>нд</v>
          </cell>
          <cell r="L1219" t="str">
            <v>нд</v>
          </cell>
          <cell r="M1219" t="str">
            <v>нд</v>
          </cell>
          <cell r="N1219" t="str">
            <v>нд</v>
          </cell>
          <cell r="O1219">
            <v>0</v>
          </cell>
          <cell r="P1219">
            <v>6.3367399999999998</v>
          </cell>
          <cell r="Q1219">
            <v>8.6451799999999999</v>
          </cell>
          <cell r="R1219">
            <v>6.3367399999999998</v>
          </cell>
          <cell r="S1219">
            <v>9.3526600000000002</v>
          </cell>
          <cell r="T1219">
            <v>3.7823796600000001</v>
          </cell>
          <cell r="U1219">
            <v>3.7823796600000001</v>
          </cell>
          <cell r="V1219">
            <v>3.7823796600000001</v>
          </cell>
          <cell r="W1219">
            <v>3.7823796600000001</v>
          </cell>
          <cell r="X1219">
            <v>3.7823796600000001</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row>
        <row r="1220">
          <cell r="C1220" t="str">
            <v>G_141_АЭ</v>
          </cell>
          <cell r="D1220" t="str">
            <v>З</v>
          </cell>
          <cell r="E1220">
            <v>2018</v>
          </cell>
          <cell r="F1220">
            <v>2021</v>
          </cell>
          <cell r="G1220">
            <v>2021</v>
          </cell>
          <cell r="H1220" t="str">
            <v>нд</v>
          </cell>
          <cell r="I1220" t="str">
            <v>нд</v>
          </cell>
          <cell r="J1220" t="str">
            <v>нд</v>
          </cell>
          <cell r="K1220" t="str">
            <v>нд</v>
          </cell>
          <cell r="L1220" t="str">
            <v>нд</v>
          </cell>
          <cell r="M1220" t="str">
            <v>нд</v>
          </cell>
          <cell r="N1220" t="str">
            <v>нд</v>
          </cell>
          <cell r="O1220">
            <v>1.6203931900000001</v>
          </cell>
          <cell r="P1220">
            <v>6.37202</v>
          </cell>
          <cell r="Q1220">
            <v>7.26403</v>
          </cell>
          <cell r="R1220">
            <v>6.37202</v>
          </cell>
          <cell r="S1220">
            <v>7.4391299999999996</v>
          </cell>
          <cell r="T1220">
            <v>2.52101694</v>
          </cell>
          <cell r="U1220">
            <v>2.4619924500000003</v>
          </cell>
          <cell r="V1220">
            <v>0.90062375000000006</v>
          </cell>
          <cell r="W1220">
            <v>0.90062375000000006</v>
          </cell>
          <cell r="X1220">
            <v>0.84159925999999996</v>
          </cell>
          <cell r="Y1220">
            <v>0.90062374999999995</v>
          </cell>
          <cell r="Z1220">
            <v>0</v>
          </cell>
          <cell r="AA1220">
            <v>0</v>
          </cell>
          <cell r="AB1220">
            <v>0.90062374999999995</v>
          </cell>
          <cell r="AC1220">
            <v>0</v>
          </cell>
          <cell r="AD1220">
            <v>0.84159925999999996</v>
          </cell>
          <cell r="AE1220">
            <v>0</v>
          </cell>
          <cell r="AF1220">
            <v>0</v>
          </cell>
          <cell r="AG1220">
            <v>0.84159925999999996</v>
          </cell>
          <cell r="AH1220">
            <v>0</v>
          </cell>
          <cell r="AI1220">
            <v>0</v>
          </cell>
          <cell r="AJ1220">
            <v>0</v>
          </cell>
          <cell r="AK1220">
            <v>0</v>
          </cell>
          <cell r="AL1220">
            <v>0</v>
          </cell>
          <cell r="AM1220">
            <v>0</v>
          </cell>
          <cell r="AN1220">
            <v>0</v>
          </cell>
        </row>
        <row r="1221">
          <cell r="C1221" t="str">
            <v>K_512_КуЭ</v>
          </cell>
          <cell r="D1221" t="str">
            <v>Н</v>
          </cell>
          <cell r="E1221">
            <v>2024</v>
          </cell>
          <cell r="F1221">
            <v>2025</v>
          </cell>
          <cell r="G1221">
            <v>2025</v>
          </cell>
          <cell r="H1221" t="str">
            <v>нд</v>
          </cell>
          <cell r="I1221" t="str">
            <v>нд</v>
          </cell>
          <cell r="J1221" t="str">
            <v>нд</v>
          </cell>
          <cell r="K1221" t="str">
            <v>нд</v>
          </cell>
          <cell r="L1221" t="str">
            <v>нд</v>
          </cell>
          <cell r="M1221" t="str">
            <v>нд</v>
          </cell>
          <cell r="N1221" t="str">
            <v>нд</v>
          </cell>
          <cell r="O1221">
            <v>0</v>
          </cell>
          <cell r="P1221">
            <v>6.4342699999999997</v>
          </cell>
          <cell r="Q1221">
            <v>8.9384599999999992</v>
          </cell>
          <cell r="R1221">
            <v>6.4342699999999997</v>
          </cell>
          <cell r="S1221">
            <v>9.4517600000000002</v>
          </cell>
          <cell r="T1221">
            <v>6.7306169200000001</v>
          </cell>
          <cell r="U1221">
            <v>6.7306169200000001</v>
          </cell>
          <cell r="V1221">
            <v>6.7306169200000001</v>
          </cell>
          <cell r="W1221">
            <v>6.7306169200000001</v>
          </cell>
          <cell r="X1221">
            <v>6.7306169200000001</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row>
        <row r="1222">
          <cell r="C1222" t="str">
            <v>J_1388_ОЭ</v>
          </cell>
          <cell r="D1222" t="str">
            <v>Н</v>
          </cell>
          <cell r="E1222">
            <v>2021</v>
          </cell>
          <cell r="F1222">
            <v>2022</v>
          </cell>
          <cell r="G1222">
            <v>2022</v>
          </cell>
          <cell r="H1222" t="str">
            <v>нд</v>
          </cell>
          <cell r="I1222" t="str">
            <v>нд</v>
          </cell>
          <cell r="J1222" t="str">
            <v>нд</v>
          </cell>
          <cell r="K1222" t="str">
            <v>нд</v>
          </cell>
          <cell r="L1222" t="str">
            <v>нд</v>
          </cell>
          <cell r="M1222" t="str">
            <v>нд</v>
          </cell>
          <cell r="N1222" t="str">
            <v>нд</v>
          </cell>
          <cell r="O1222">
            <v>0</v>
          </cell>
          <cell r="P1222">
            <v>6.4959100000000003</v>
          </cell>
          <cell r="Q1222">
            <v>7.7406899999999998</v>
          </cell>
          <cell r="R1222">
            <v>6.4959100000000003</v>
          </cell>
          <cell r="S1222">
            <v>8.1377199999999998</v>
          </cell>
          <cell r="T1222">
            <v>4.68</v>
          </cell>
          <cell r="U1222">
            <v>4.68</v>
          </cell>
          <cell r="V1222">
            <v>4.68</v>
          </cell>
          <cell r="W1222">
            <v>4.68</v>
          </cell>
          <cell r="X1222">
            <v>4.68</v>
          </cell>
          <cell r="Y1222">
            <v>2.8079999999999998</v>
          </cell>
          <cell r="Z1222">
            <v>0</v>
          </cell>
          <cell r="AA1222">
            <v>0</v>
          </cell>
          <cell r="AB1222">
            <v>2.8079999999999998</v>
          </cell>
          <cell r="AC1222">
            <v>0</v>
          </cell>
          <cell r="AD1222">
            <v>2.52</v>
          </cell>
          <cell r="AE1222">
            <v>0</v>
          </cell>
          <cell r="AF1222">
            <v>0</v>
          </cell>
          <cell r="AG1222">
            <v>2.52</v>
          </cell>
          <cell r="AH1222">
            <v>0</v>
          </cell>
          <cell r="AI1222">
            <v>1.8720000000000001</v>
          </cell>
          <cell r="AJ1222">
            <v>0</v>
          </cell>
          <cell r="AK1222">
            <v>0</v>
          </cell>
          <cell r="AL1222">
            <v>1.8720000000000001</v>
          </cell>
          <cell r="AM1222">
            <v>0</v>
          </cell>
          <cell r="AN1222">
            <v>2.16</v>
          </cell>
        </row>
        <row r="1223">
          <cell r="C1223" t="str">
            <v>J_1394_ОЭ</v>
          </cell>
          <cell r="D1223" t="str">
            <v>П</v>
          </cell>
          <cell r="E1223">
            <v>2022</v>
          </cell>
          <cell r="F1223">
            <v>2023</v>
          </cell>
          <cell r="G1223">
            <v>2023</v>
          </cell>
          <cell r="H1223" t="str">
            <v>нд</v>
          </cell>
          <cell r="I1223" t="str">
            <v>нд</v>
          </cell>
          <cell r="J1223" t="str">
            <v>нд</v>
          </cell>
          <cell r="K1223" t="str">
            <v>нд</v>
          </cell>
          <cell r="L1223" t="str">
            <v>нд</v>
          </cell>
          <cell r="M1223" t="str">
            <v>нд</v>
          </cell>
          <cell r="N1223" t="str">
            <v>нд</v>
          </cell>
          <cell r="O1223">
            <v>0</v>
          </cell>
          <cell r="P1223">
            <v>6.5535399999999999</v>
          </cell>
          <cell r="Q1223">
            <v>8.2111599999999996</v>
          </cell>
          <cell r="R1223">
            <v>6.5535399999999999</v>
          </cell>
          <cell r="S1223">
            <v>8.5570400000000006</v>
          </cell>
          <cell r="T1223">
            <v>2.0004</v>
          </cell>
          <cell r="U1223">
            <v>2.0004</v>
          </cell>
          <cell r="V1223">
            <v>2.0004</v>
          </cell>
          <cell r="W1223">
            <v>2.0004</v>
          </cell>
          <cell r="X1223">
            <v>2.0004</v>
          </cell>
          <cell r="Y1223">
            <v>0</v>
          </cell>
          <cell r="Z1223">
            <v>0</v>
          </cell>
          <cell r="AA1223">
            <v>0</v>
          </cell>
          <cell r="AB1223">
            <v>0</v>
          </cell>
          <cell r="AC1223">
            <v>0</v>
          </cell>
          <cell r="AD1223">
            <v>0</v>
          </cell>
          <cell r="AE1223">
            <v>0</v>
          </cell>
          <cell r="AF1223">
            <v>0</v>
          </cell>
          <cell r="AG1223">
            <v>0</v>
          </cell>
          <cell r="AH1223">
            <v>0</v>
          </cell>
          <cell r="AI1223">
            <v>1.3335999999999999</v>
          </cell>
          <cell r="AJ1223">
            <v>0</v>
          </cell>
          <cell r="AK1223">
            <v>0</v>
          </cell>
          <cell r="AL1223">
            <v>1.3335999999999999</v>
          </cell>
          <cell r="AM1223">
            <v>0</v>
          </cell>
          <cell r="AN1223">
            <v>1.3335999999999999</v>
          </cell>
        </row>
        <row r="1224">
          <cell r="C1224" t="str">
            <v>J_65о2_АЭ</v>
          </cell>
          <cell r="D1224" t="str">
            <v>Н</v>
          </cell>
          <cell r="E1224">
            <v>2024</v>
          </cell>
          <cell r="F1224">
            <v>2026</v>
          </cell>
          <cell r="G1224">
            <v>2026</v>
          </cell>
          <cell r="H1224" t="str">
            <v>нд</v>
          </cell>
          <cell r="I1224" t="str">
            <v>нд</v>
          </cell>
          <cell r="J1224" t="str">
            <v>нд</v>
          </cell>
          <cell r="K1224" t="str">
            <v>нд</v>
          </cell>
          <cell r="L1224" t="str">
            <v>нд</v>
          </cell>
          <cell r="M1224" t="str">
            <v>нд</v>
          </cell>
          <cell r="N1224" t="str">
            <v>нд</v>
          </cell>
          <cell r="O1224">
            <v>0</v>
          </cell>
          <cell r="P1224">
            <v>6.5598999999999998</v>
          </cell>
          <cell r="Q1224">
            <v>9.2176299999999998</v>
          </cell>
          <cell r="R1224">
            <v>6.5598999999999998</v>
          </cell>
          <cell r="S1224">
            <v>10.09549</v>
          </cell>
          <cell r="T1224">
            <v>8.2219999999999995</v>
          </cell>
          <cell r="U1224">
            <v>8.2219999999999995</v>
          </cell>
          <cell r="V1224">
            <v>8.2219999999999995</v>
          </cell>
          <cell r="W1224">
            <v>8.2219999999999995</v>
          </cell>
          <cell r="X1224">
            <v>8.2219999999999995</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row>
        <row r="1225">
          <cell r="C1225" t="str">
            <v>H_19д_АЭ</v>
          </cell>
          <cell r="D1225" t="str">
            <v>Н</v>
          </cell>
          <cell r="E1225">
            <v>2021</v>
          </cell>
          <cell r="F1225">
            <v>2022</v>
          </cell>
          <cell r="G1225">
            <v>2022</v>
          </cell>
          <cell r="H1225" t="str">
            <v>нд</v>
          </cell>
          <cell r="I1225" t="str">
            <v>нд</v>
          </cell>
          <cell r="J1225" t="str">
            <v>нд</v>
          </cell>
          <cell r="K1225" t="str">
            <v>нд</v>
          </cell>
          <cell r="L1225" t="str">
            <v>нд</v>
          </cell>
          <cell r="M1225" t="str">
            <v>нд</v>
          </cell>
          <cell r="N1225" t="str">
            <v>нд</v>
          </cell>
          <cell r="O1225">
            <v>0</v>
          </cell>
          <cell r="P1225">
            <v>6.6369100000000003</v>
          </cell>
          <cell r="Q1225">
            <v>8.1250099999999996</v>
          </cell>
          <cell r="R1225">
            <v>6.6369100000000003</v>
          </cell>
          <cell r="S1225">
            <v>8.4537899999999997</v>
          </cell>
          <cell r="T1225">
            <v>4.1871864399999996</v>
          </cell>
          <cell r="U1225">
            <v>4.1871864399999996</v>
          </cell>
          <cell r="V1225">
            <v>4.1871864399999996</v>
          </cell>
          <cell r="W1225">
            <v>4.1871864399999996</v>
          </cell>
          <cell r="X1225">
            <v>4.1871864399999996</v>
          </cell>
          <cell r="Y1225">
            <v>0.80254407000000005</v>
          </cell>
          <cell r="Z1225">
            <v>0</v>
          </cell>
          <cell r="AA1225">
            <v>0</v>
          </cell>
          <cell r="AB1225">
            <v>0.80254407000000005</v>
          </cell>
          <cell r="AC1225">
            <v>0</v>
          </cell>
          <cell r="AD1225">
            <v>0.80254407000000005</v>
          </cell>
          <cell r="AE1225">
            <v>0</v>
          </cell>
          <cell r="AF1225">
            <v>0</v>
          </cell>
          <cell r="AG1225">
            <v>0.80254407000000005</v>
          </cell>
          <cell r="AH1225">
            <v>0</v>
          </cell>
          <cell r="AI1225">
            <v>3.3846423699999999</v>
          </cell>
          <cell r="AJ1225">
            <v>0</v>
          </cell>
          <cell r="AK1225">
            <v>0</v>
          </cell>
          <cell r="AL1225">
            <v>3.3846423699999999</v>
          </cell>
          <cell r="AM1225">
            <v>0</v>
          </cell>
          <cell r="AN1225">
            <v>3.3846423699999999</v>
          </cell>
        </row>
        <row r="1226">
          <cell r="C1226" t="str">
            <v>I_19д2_АЭ</v>
          </cell>
          <cell r="D1226" t="str">
            <v>Н</v>
          </cell>
          <cell r="E1226">
            <v>2022</v>
          </cell>
          <cell r="F1226">
            <v>2023</v>
          </cell>
          <cell r="G1226">
            <v>2023</v>
          </cell>
          <cell r="H1226" t="str">
            <v>нд</v>
          </cell>
          <cell r="I1226" t="str">
            <v>нд</v>
          </cell>
          <cell r="J1226" t="str">
            <v>нд</v>
          </cell>
          <cell r="K1226" t="str">
            <v>нд</v>
          </cell>
          <cell r="L1226" t="str">
            <v>нд</v>
          </cell>
          <cell r="M1226" t="str">
            <v>нд</v>
          </cell>
          <cell r="N1226" t="str">
            <v>нд</v>
          </cell>
          <cell r="O1226">
            <v>0</v>
          </cell>
          <cell r="P1226">
            <v>6.6369100000000003</v>
          </cell>
          <cell r="Q1226">
            <v>8.1250099999999996</v>
          </cell>
          <cell r="R1226">
            <v>6.6369100000000003</v>
          </cell>
          <cell r="S1226">
            <v>8.9126399999999997</v>
          </cell>
          <cell r="T1226">
            <v>4.1871864399999996</v>
          </cell>
          <cell r="U1226">
            <v>7.2681395799999997</v>
          </cell>
          <cell r="V1226">
            <v>4.1871864399999996</v>
          </cell>
          <cell r="W1226">
            <v>4.1871864399999996</v>
          </cell>
          <cell r="X1226">
            <v>7.2681395799999997</v>
          </cell>
          <cell r="Y1226">
            <v>0</v>
          </cell>
          <cell r="Z1226">
            <v>0</v>
          </cell>
          <cell r="AA1226">
            <v>0</v>
          </cell>
          <cell r="AB1226">
            <v>0</v>
          </cell>
          <cell r="AC1226">
            <v>0</v>
          </cell>
          <cell r="AD1226">
            <v>0</v>
          </cell>
          <cell r="AE1226">
            <v>0</v>
          </cell>
          <cell r="AF1226">
            <v>0</v>
          </cell>
          <cell r="AG1226">
            <v>0</v>
          </cell>
          <cell r="AH1226">
            <v>0</v>
          </cell>
          <cell r="AI1226">
            <v>2.4076322000000001</v>
          </cell>
          <cell r="AJ1226">
            <v>0</v>
          </cell>
          <cell r="AK1226">
            <v>0</v>
          </cell>
          <cell r="AL1226">
            <v>2.4076322000000001</v>
          </cell>
          <cell r="AM1226">
            <v>0</v>
          </cell>
          <cell r="AN1226">
            <v>0.41871863999999998</v>
          </cell>
        </row>
        <row r="1227">
          <cell r="C1227" t="str">
            <v>J_671_КЭ</v>
          </cell>
          <cell r="D1227" t="str">
            <v>Н</v>
          </cell>
          <cell r="E1227">
            <v>2018</v>
          </cell>
          <cell r="F1227">
            <v>2020</v>
          </cell>
          <cell r="G1227">
            <v>2021</v>
          </cell>
          <cell r="H1227" t="str">
            <v>нд</v>
          </cell>
          <cell r="I1227" t="str">
            <v>нд</v>
          </cell>
          <cell r="J1227" t="str">
            <v>нд</v>
          </cell>
          <cell r="K1227" t="str">
            <v>нд</v>
          </cell>
          <cell r="L1227" t="str">
            <v>нд</v>
          </cell>
          <cell r="M1227" t="str">
            <v>нд</v>
          </cell>
          <cell r="N1227">
            <v>4.734</v>
          </cell>
          <cell r="O1227">
            <v>0.98232738000000008</v>
          </cell>
          <cell r="P1227">
            <v>6.7210599999999996</v>
          </cell>
          <cell r="Q1227">
            <v>7.3477499999999996</v>
          </cell>
          <cell r="R1227">
            <v>6.7210599999999996</v>
          </cell>
          <cell r="S1227">
            <v>7.3381299999999996</v>
          </cell>
          <cell r="T1227">
            <v>0.96399999999999997</v>
          </cell>
          <cell r="U1227">
            <v>1.02662886</v>
          </cell>
          <cell r="V1227">
            <v>0</v>
          </cell>
          <cell r="W1227">
            <v>0</v>
          </cell>
          <cell r="X1227">
            <v>4.4301479999999997E-2</v>
          </cell>
          <cell r="Y1227">
            <v>0</v>
          </cell>
          <cell r="Z1227">
            <v>0</v>
          </cell>
          <cell r="AA1227">
            <v>0</v>
          </cell>
          <cell r="AB1227">
            <v>0</v>
          </cell>
          <cell r="AC1227">
            <v>0</v>
          </cell>
          <cell r="AD1227">
            <v>4.4301479999999997E-2</v>
          </cell>
          <cell r="AE1227">
            <v>0</v>
          </cell>
          <cell r="AF1227">
            <v>0</v>
          </cell>
          <cell r="AG1227">
            <v>0</v>
          </cell>
          <cell r="AH1227">
            <v>4.4301479999999997E-2</v>
          </cell>
          <cell r="AI1227">
            <v>0</v>
          </cell>
          <cell r="AJ1227">
            <v>0</v>
          </cell>
          <cell r="AK1227">
            <v>0</v>
          </cell>
          <cell r="AL1227">
            <v>0</v>
          </cell>
          <cell r="AM1227">
            <v>0</v>
          </cell>
          <cell r="AN1227">
            <v>0</v>
          </cell>
        </row>
        <row r="1228">
          <cell r="C1228" t="str">
            <v>J_9410(2)_БЭ</v>
          </cell>
          <cell r="D1228" t="str">
            <v>П</v>
          </cell>
          <cell r="E1228">
            <v>2019</v>
          </cell>
          <cell r="F1228">
            <v>2022</v>
          </cell>
          <cell r="G1228">
            <v>2023</v>
          </cell>
          <cell r="H1228" t="str">
            <v>нд</v>
          </cell>
          <cell r="I1228" t="str">
            <v>нд</v>
          </cell>
          <cell r="J1228" t="str">
            <v>нд</v>
          </cell>
          <cell r="K1228" t="str">
            <v>нд</v>
          </cell>
          <cell r="L1228" t="str">
            <v>нд</v>
          </cell>
          <cell r="M1228" t="str">
            <v>нд</v>
          </cell>
          <cell r="N1228" t="str">
            <v>нд</v>
          </cell>
          <cell r="O1228">
            <v>1.057288E-2</v>
          </cell>
          <cell r="P1228">
            <v>6.7522700000000002</v>
          </cell>
          <cell r="Q1228">
            <v>8.3556799999999996</v>
          </cell>
          <cell r="R1228">
            <v>6.7522700000000002</v>
          </cell>
          <cell r="S1228">
            <v>8.6791300000000007</v>
          </cell>
          <cell r="T1228">
            <v>6.3574854199999997</v>
          </cell>
          <cell r="U1228">
            <v>6.3656582999999998</v>
          </cell>
          <cell r="V1228">
            <v>6.3574854199999997</v>
          </cell>
          <cell r="W1228">
            <v>6.3574854199999997</v>
          </cell>
          <cell r="X1228">
            <v>6.35508542</v>
          </cell>
          <cell r="Y1228">
            <v>0</v>
          </cell>
          <cell r="Z1228">
            <v>0</v>
          </cell>
          <cell r="AA1228">
            <v>0</v>
          </cell>
          <cell r="AB1228">
            <v>0</v>
          </cell>
          <cell r="AC1228">
            <v>0</v>
          </cell>
          <cell r="AD1228">
            <v>0</v>
          </cell>
          <cell r="AE1228">
            <v>0</v>
          </cell>
          <cell r="AF1228">
            <v>0</v>
          </cell>
          <cell r="AG1228">
            <v>0</v>
          </cell>
          <cell r="AH1228">
            <v>0</v>
          </cell>
          <cell r="AI1228">
            <v>6.3574854199999997</v>
          </cell>
          <cell r="AJ1228">
            <v>0</v>
          </cell>
          <cell r="AK1228">
            <v>0</v>
          </cell>
          <cell r="AL1228">
            <v>6.3574854199999997</v>
          </cell>
          <cell r="AM1228">
            <v>0</v>
          </cell>
          <cell r="AN1228">
            <v>0</v>
          </cell>
        </row>
        <row r="1229">
          <cell r="C1229" t="str">
            <v>K_510_КуЭ</v>
          </cell>
          <cell r="D1229" t="str">
            <v>Н</v>
          </cell>
          <cell r="E1229">
            <v>2024</v>
          </cell>
          <cell r="F1229">
            <v>2025</v>
          </cell>
          <cell r="G1229">
            <v>2025</v>
          </cell>
          <cell r="H1229" t="str">
            <v>нд</v>
          </cell>
          <cell r="I1229" t="str">
            <v>нд</v>
          </cell>
          <cell r="J1229" t="str">
            <v>нд</v>
          </cell>
          <cell r="K1229" t="str">
            <v>нд</v>
          </cell>
          <cell r="L1229" t="str">
            <v>нд</v>
          </cell>
          <cell r="M1229" t="str">
            <v>нд</v>
          </cell>
          <cell r="N1229" t="str">
            <v>нд</v>
          </cell>
          <cell r="O1229">
            <v>0</v>
          </cell>
          <cell r="P1229">
            <v>6.8469100000000003</v>
          </cell>
          <cell r="Q1229">
            <v>9.5168099999999995</v>
          </cell>
          <cell r="R1229">
            <v>6.8469100000000003</v>
          </cell>
          <cell r="S1229">
            <v>10.06367</v>
          </cell>
          <cell r="T1229">
            <v>7.6508525399999998</v>
          </cell>
          <cell r="U1229">
            <v>7.6508525399999998</v>
          </cell>
          <cell r="V1229">
            <v>7.6508525399999998</v>
          </cell>
          <cell r="W1229">
            <v>7.6508525399999998</v>
          </cell>
          <cell r="X1229">
            <v>7.6508525399999998</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row>
        <row r="1230">
          <cell r="C1230" t="str">
            <v>I_650_КЭ_(17)</v>
          </cell>
          <cell r="D1230" t="str">
            <v>Н</v>
          </cell>
          <cell r="E1230">
            <v>2020</v>
          </cell>
          <cell r="F1230">
            <v>2021</v>
          </cell>
          <cell r="G1230" t="str">
            <v>нд</v>
          </cell>
          <cell r="H1230" t="str">
            <v>нд</v>
          </cell>
          <cell r="I1230" t="str">
            <v>нд</v>
          </cell>
          <cell r="J1230" t="str">
            <v>нд</v>
          </cell>
          <cell r="K1230" t="str">
            <v>нд</v>
          </cell>
          <cell r="L1230" t="str">
            <v>нд</v>
          </cell>
          <cell r="M1230" t="str">
            <v>нд</v>
          </cell>
          <cell r="N1230" t="str">
            <v>нд</v>
          </cell>
          <cell r="O1230">
            <v>0.14176838999999999</v>
          </cell>
          <cell r="P1230">
            <v>6.8902799999999997</v>
          </cell>
          <cell r="Q1230">
            <v>8.2222399999999993</v>
          </cell>
          <cell r="R1230">
            <v>6.8902799999999997</v>
          </cell>
          <cell r="S1230">
            <v>8.0032499999999995</v>
          </cell>
          <cell r="T1230">
            <v>6.7230508499999999</v>
          </cell>
          <cell r="U1230">
            <v>0.14176838999999997</v>
          </cell>
          <cell r="V1230">
            <v>6.5860180599999998</v>
          </cell>
          <cell r="W1230">
            <v>6.5860180599999998</v>
          </cell>
          <cell r="X1230">
            <v>0</v>
          </cell>
          <cell r="Y1230">
            <v>6.5860180599999998</v>
          </cell>
          <cell r="Z1230">
            <v>0</v>
          </cell>
          <cell r="AA1230">
            <v>0</v>
          </cell>
          <cell r="AB1230">
            <v>6.5860180599999998</v>
          </cell>
          <cell r="AC1230">
            <v>0</v>
          </cell>
          <cell r="AD1230">
            <v>0</v>
          </cell>
          <cell r="AE1230">
            <v>0</v>
          </cell>
          <cell r="AF1230">
            <v>0</v>
          </cell>
          <cell r="AG1230">
            <v>0</v>
          </cell>
          <cell r="AH1230">
            <v>0</v>
          </cell>
          <cell r="AI1230">
            <v>0</v>
          </cell>
          <cell r="AJ1230">
            <v>0</v>
          </cell>
          <cell r="AK1230">
            <v>0</v>
          </cell>
          <cell r="AL1230">
            <v>0</v>
          </cell>
          <cell r="AM1230">
            <v>0</v>
          </cell>
          <cell r="AN1230">
            <v>0</v>
          </cell>
        </row>
        <row r="1231">
          <cell r="C1231" t="str">
            <v>H_19е_АЭ</v>
          </cell>
          <cell r="D1231" t="str">
            <v>Н</v>
          </cell>
          <cell r="E1231">
            <v>2021</v>
          </cell>
          <cell r="F1231">
            <v>2022</v>
          </cell>
          <cell r="G1231">
            <v>2022</v>
          </cell>
          <cell r="H1231" t="str">
            <v>нд</v>
          </cell>
          <cell r="I1231" t="str">
            <v>нд</v>
          </cell>
          <cell r="J1231" t="str">
            <v>нд</v>
          </cell>
          <cell r="K1231" t="str">
            <v>нд</v>
          </cell>
          <cell r="L1231" t="str">
            <v>нд</v>
          </cell>
          <cell r="M1231" t="str">
            <v>нд</v>
          </cell>
          <cell r="N1231" t="str">
            <v>нд</v>
          </cell>
          <cell r="O1231">
            <v>0</v>
          </cell>
          <cell r="P1231">
            <v>6.9180999999999999</v>
          </cell>
          <cell r="Q1231">
            <v>8.8284800000000008</v>
          </cell>
          <cell r="R1231">
            <v>6.9180999999999999</v>
          </cell>
          <cell r="S1231">
            <v>8.8119599999999991</v>
          </cell>
          <cell r="T1231">
            <v>6</v>
          </cell>
          <cell r="U1231">
            <v>6</v>
          </cell>
          <cell r="V1231">
            <v>6</v>
          </cell>
          <cell r="W1231">
            <v>6</v>
          </cell>
          <cell r="X1231">
            <v>6</v>
          </cell>
          <cell r="Y1231">
            <v>1.1499999999999999</v>
          </cell>
          <cell r="Z1231">
            <v>0</v>
          </cell>
          <cell r="AA1231">
            <v>0</v>
          </cell>
          <cell r="AB1231">
            <v>1.1499999999999999</v>
          </cell>
          <cell r="AC1231">
            <v>0</v>
          </cell>
          <cell r="AD1231">
            <v>1.1499999999999999</v>
          </cell>
          <cell r="AE1231">
            <v>0</v>
          </cell>
          <cell r="AF1231">
            <v>0</v>
          </cell>
          <cell r="AG1231">
            <v>1.1499999999999999</v>
          </cell>
          <cell r="AH1231">
            <v>0</v>
          </cell>
          <cell r="AI1231">
            <v>4.8499999999999996</v>
          </cell>
          <cell r="AJ1231">
            <v>0</v>
          </cell>
          <cell r="AK1231">
            <v>0</v>
          </cell>
          <cell r="AL1231">
            <v>4.8499999999999996</v>
          </cell>
          <cell r="AM1231">
            <v>0</v>
          </cell>
          <cell r="AN1231">
            <v>4.8499999999999996</v>
          </cell>
        </row>
        <row r="1232">
          <cell r="C1232" t="str">
            <v>K_4666_БЭ</v>
          </cell>
          <cell r="D1232" t="str">
            <v>З</v>
          </cell>
          <cell r="E1232">
            <v>2020</v>
          </cell>
          <cell r="F1232">
            <v>2020</v>
          </cell>
          <cell r="G1232">
            <v>2021</v>
          </cell>
          <cell r="H1232" t="str">
            <v>нд</v>
          </cell>
          <cell r="I1232" t="str">
            <v>нд</v>
          </cell>
          <cell r="J1232" t="str">
            <v>нд</v>
          </cell>
          <cell r="K1232" t="str">
            <v>нд</v>
          </cell>
          <cell r="L1232" t="str">
            <v>нд</v>
          </cell>
          <cell r="M1232" t="str">
            <v>нд</v>
          </cell>
          <cell r="N1232" t="str">
            <v>нд</v>
          </cell>
          <cell r="O1232">
            <v>0.15895492999999999</v>
          </cell>
          <cell r="P1232">
            <v>6.9412900000000004</v>
          </cell>
          <cell r="Q1232">
            <v>7.9913600000000002</v>
          </cell>
          <cell r="R1232">
            <v>6.9412900000000004</v>
          </cell>
          <cell r="S1232">
            <v>8.0481999999999996</v>
          </cell>
          <cell r="T1232">
            <v>5.8954529999999998</v>
          </cell>
          <cell r="U1232">
            <v>3.6210977400000002</v>
          </cell>
          <cell r="V1232">
            <v>0</v>
          </cell>
          <cell r="W1232">
            <v>0</v>
          </cell>
          <cell r="X1232">
            <v>3.46214281</v>
          </cell>
          <cell r="Y1232">
            <v>0</v>
          </cell>
          <cell r="Z1232">
            <v>0</v>
          </cell>
          <cell r="AA1232">
            <v>0</v>
          </cell>
          <cell r="AB1232">
            <v>0</v>
          </cell>
          <cell r="AC1232">
            <v>0</v>
          </cell>
          <cell r="AD1232">
            <v>3.46214281</v>
          </cell>
          <cell r="AE1232">
            <v>0</v>
          </cell>
          <cell r="AF1232">
            <v>0</v>
          </cell>
          <cell r="AG1232">
            <v>0</v>
          </cell>
          <cell r="AH1232">
            <v>3.46214281</v>
          </cell>
          <cell r="AI1232">
            <v>0</v>
          </cell>
          <cell r="AJ1232">
            <v>0</v>
          </cell>
          <cell r="AK1232">
            <v>0</v>
          </cell>
          <cell r="AL1232">
            <v>0</v>
          </cell>
          <cell r="AM1232">
            <v>0</v>
          </cell>
          <cell r="AN1232">
            <v>0</v>
          </cell>
        </row>
        <row r="1233">
          <cell r="C1233" t="str">
            <v>J_440_КуЭ</v>
          </cell>
          <cell r="D1233" t="str">
            <v>П</v>
          </cell>
          <cell r="E1233">
            <v>2019</v>
          </cell>
          <cell r="F1233">
            <v>2020</v>
          </cell>
          <cell r="G1233">
            <v>2021</v>
          </cell>
          <cell r="H1233" t="str">
            <v>нд</v>
          </cell>
          <cell r="I1233" t="str">
            <v>нд</v>
          </cell>
          <cell r="J1233" t="str">
            <v>нд</v>
          </cell>
          <cell r="K1233">
            <v>24.56099708</v>
          </cell>
          <cell r="L1233">
            <v>146.08017031</v>
          </cell>
          <cell r="M1233">
            <v>44207</v>
          </cell>
          <cell r="N1233" t="str">
            <v>нд</v>
          </cell>
          <cell r="O1233">
            <v>1.94947078</v>
          </cell>
          <cell r="P1233">
            <v>139.76962</v>
          </cell>
          <cell r="Q1233">
            <v>166.54616999999999</v>
          </cell>
          <cell r="R1233">
            <v>6.96</v>
          </cell>
          <cell r="S1233">
            <v>8.08629</v>
          </cell>
          <cell r="T1233">
            <v>3.52</v>
          </cell>
          <cell r="U1233">
            <v>3.4543306600000001</v>
          </cell>
          <cell r="V1233">
            <v>0</v>
          </cell>
          <cell r="W1233">
            <v>0</v>
          </cell>
          <cell r="X1233">
            <v>1.5048598799999999</v>
          </cell>
          <cell r="Y1233">
            <v>0</v>
          </cell>
          <cell r="Z1233">
            <v>0</v>
          </cell>
          <cell r="AA1233">
            <v>0</v>
          </cell>
          <cell r="AB1233">
            <v>0</v>
          </cell>
          <cell r="AC1233">
            <v>0</v>
          </cell>
          <cell r="AD1233">
            <v>1.5048598799999999</v>
          </cell>
          <cell r="AE1233">
            <v>0</v>
          </cell>
          <cell r="AF1233">
            <v>0</v>
          </cell>
          <cell r="AG1233">
            <v>1.5048598799999999</v>
          </cell>
          <cell r="AH1233">
            <v>0</v>
          </cell>
          <cell r="AI1233">
            <v>0</v>
          </cell>
          <cell r="AJ1233">
            <v>0</v>
          </cell>
          <cell r="AK1233">
            <v>0</v>
          </cell>
          <cell r="AL1233">
            <v>0</v>
          </cell>
          <cell r="AM1233">
            <v>0</v>
          </cell>
          <cell r="AN1233">
            <v>0</v>
          </cell>
        </row>
        <row r="1234">
          <cell r="C1234" t="str">
            <v>I_117.148_АЭ</v>
          </cell>
          <cell r="D1234" t="str">
            <v>З</v>
          </cell>
          <cell r="E1234">
            <v>2019</v>
          </cell>
          <cell r="F1234">
            <v>2021</v>
          </cell>
          <cell r="G1234">
            <v>2021</v>
          </cell>
          <cell r="H1234">
            <v>1.3820569</v>
          </cell>
          <cell r="I1234">
            <v>7.4082003700000003</v>
          </cell>
          <cell r="J1234">
            <v>43882</v>
          </cell>
          <cell r="K1234">
            <v>1.3820569</v>
          </cell>
          <cell r="L1234">
            <v>7.4082003700000003</v>
          </cell>
          <cell r="M1234">
            <v>43882</v>
          </cell>
          <cell r="N1234" t="str">
            <v>нд</v>
          </cell>
          <cell r="O1234">
            <v>0.36493163000000001</v>
          </cell>
          <cell r="P1234">
            <v>7.0228599999999997</v>
          </cell>
          <cell r="Q1234">
            <v>8.0864600000000006</v>
          </cell>
          <cell r="R1234">
            <v>7.0228599999999997</v>
          </cell>
          <cell r="S1234">
            <v>8.5703399999999998</v>
          </cell>
          <cell r="T1234">
            <v>7.4082003700000003</v>
          </cell>
          <cell r="U1234">
            <v>6.61621725</v>
          </cell>
          <cell r="V1234">
            <v>7.3286681099999997</v>
          </cell>
          <cell r="W1234">
            <v>7.3286681099999997</v>
          </cell>
          <cell r="X1234">
            <v>6.25128562</v>
          </cell>
          <cell r="Y1234">
            <v>7.3286681099999997</v>
          </cell>
          <cell r="Z1234">
            <v>0</v>
          </cell>
          <cell r="AA1234">
            <v>0</v>
          </cell>
          <cell r="AB1234">
            <v>7.3286681099999997</v>
          </cell>
          <cell r="AC1234">
            <v>0</v>
          </cell>
          <cell r="AD1234">
            <v>6.25128562</v>
          </cell>
          <cell r="AE1234">
            <v>0</v>
          </cell>
          <cell r="AF1234">
            <v>0</v>
          </cell>
          <cell r="AG1234">
            <v>6.25128562</v>
          </cell>
          <cell r="AH1234">
            <v>0</v>
          </cell>
          <cell r="AI1234">
            <v>0</v>
          </cell>
          <cell r="AJ1234">
            <v>0</v>
          </cell>
          <cell r="AK1234">
            <v>0</v>
          </cell>
          <cell r="AL1234">
            <v>0</v>
          </cell>
          <cell r="AM1234">
            <v>0</v>
          </cell>
          <cell r="AN1234">
            <v>0</v>
          </cell>
        </row>
        <row r="1235">
          <cell r="C1235" t="str">
            <v>I_117.40_АЭ</v>
          </cell>
          <cell r="D1235" t="str">
            <v>З</v>
          </cell>
          <cell r="E1235">
            <v>2019</v>
          </cell>
          <cell r="F1235">
            <v>2021</v>
          </cell>
          <cell r="G1235">
            <v>2021</v>
          </cell>
          <cell r="H1235">
            <v>1.3560367499999999</v>
          </cell>
          <cell r="I1235">
            <v>7.1924108200000001</v>
          </cell>
          <cell r="J1235">
            <v>43882</v>
          </cell>
          <cell r="K1235">
            <v>1.3560367499999999</v>
          </cell>
          <cell r="L1235">
            <v>7.1924108200000001</v>
          </cell>
          <cell r="M1235">
            <v>43882</v>
          </cell>
          <cell r="N1235" t="str">
            <v>нд</v>
          </cell>
          <cell r="O1235">
            <v>0.35238905000000004</v>
          </cell>
          <cell r="P1235">
            <v>7.0228599999999997</v>
          </cell>
          <cell r="Q1235">
            <v>8.0866100000000003</v>
          </cell>
          <cell r="R1235">
            <v>7.0228599999999997</v>
          </cell>
          <cell r="S1235">
            <v>8.5768000000000004</v>
          </cell>
          <cell r="T1235">
            <v>7.1924108200000001</v>
          </cell>
          <cell r="U1235">
            <v>6.5041882800000002</v>
          </cell>
          <cell r="V1235">
            <v>7.1149142699999999</v>
          </cell>
          <cell r="W1235">
            <v>7.1149142699999999</v>
          </cell>
          <cell r="X1235">
            <v>6.15179923</v>
          </cell>
          <cell r="Y1235">
            <v>7.1149142699999999</v>
          </cell>
          <cell r="Z1235">
            <v>0</v>
          </cell>
          <cell r="AA1235">
            <v>0</v>
          </cell>
          <cell r="AB1235">
            <v>7.1149142699999999</v>
          </cell>
          <cell r="AC1235">
            <v>0</v>
          </cell>
          <cell r="AD1235">
            <v>6.15179923</v>
          </cell>
          <cell r="AE1235">
            <v>0</v>
          </cell>
          <cell r="AF1235">
            <v>0</v>
          </cell>
          <cell r="AG1235">
            <v>6.15179923</v>
          </cell>
          <cell r="AH1235">
            <v>0</v>
          </cell>
          <cell r="AI1235">
            <v>0</v>
          </cell>
          <cell r="AJ1235">
            <v>0</v>
          </cell>
          <cell r="AK1235">
            <v>0</v>
          </cell>
          <cell r="AL1235">
            <v>0</v>
          </cell>
          <cell r="AM1235">
            <v>0</v>
          </cell>
          <cell r="AN1235">
            <v>0</v>
          </cell>
        </row>
        <row r="1236">
          <cell r="C1236" t="str">
            <v>K_140.11_КуЭ</v>
          </cell>
          <cell r="D1236" t="str">
            <v>И</v>
          </cell>
          <cell r="E1236">
            <v>2020</v>
          </cell>
          <cell r="F1236">
            <v>2025</v>
          </cell>
          <cell r="G1236">
            <v>2025</v>
          </cell>
          <cell r="H1236" t="str">
            <v>нд</v>
          </cell>
          <cell r="I1236" t="str">
            <v>нд</v>
          </cell>
          <cell r="J1236" t="str">
            <v>нд</v>
          </cell>
          <cell r="K1236" t="str">
            <v>нд</v>
          </cell>
          <cell r="L1236" t="str">
            <v>нд</v>
          </cell>
          <cell r="M1236" t="str">
            <v>нд</v>
          </cell>
          <cell r="N1236" t="str">
            <v>нд</v>
          </cell>
          <cell r="O1236">
            <v>3.196148E-2</v>
          </cell>
          <cell r="P1236">
            <v>7.0259999999999998</v>
          </cell>
          <cell r="Q1236">
            <v>7.8804999999999996</v>
          </cell>
          <cell r="R1236">
            <v>7.0259999999999998</v>
          </cell>
          <cell r="S1236">
            <v>10.01952</v>
          </cell>
          <cell r="T1236">
            <v>5.8545123400000003</v>
          </cell>
          <cell r="U1236">
            <v>5.8545123400000003</v>
          </cell>
          <cell r="V1236">
            <v>4.6545123400000001</v>
          </cell>
          <cell r="W1236">
            <v>4.6545123400000001</v>
          </cell>
          <cell r="X1236">
            <v>5.8225508599999998</v>
          </cell>
          <cell r="Y1236">
            <v>0</v>
          </cell>
          <cell r="Z1236">
            <v>0</v>
          </cell>
          <cell r="AA1236">
            <v>0</v>
          </cell>
          <cell r="AB1236">
            <v>0</v>
          </cell>
          <cell r="AC1236">
            <v>0</v>
          </cell>
          <cell r="AD1236">
            <v>1.1111917099999999</v>
          </cell>
          <cell r="AE1236">
            <v>0</v>
          </cell>
          <cell r="AF1236">
            <v>0</v>
          </cell>
          <cell r="AG1236">
            <v>1.1111917099999999</v>
          </cell>
          <cell r="AH1236">
            <v>0</v>
          </cell>
          <cell r="AI1236">
            <v>0</v>
          </cell>
          <cell r="AJ1236">
            <v>0</v>
          </cell>
          <cell r="AK1236">
            <v>0</v>
          </cell>
          <cell r="AL1236">
            <v>0</v>
          </cell>
          <cell r="AM1236">
            <v>0</v>
          </cell>
          <cell r="AN1236">
            <v>0</v>
          </cell>
        </row>
        <row r="1237">
          <cell r="C1237" t="str">
            <v>K_140.14_КуЭ</v>
          </cell>
          <cell r="D1237" t="str">
            <v>И</v>
          </cell>
          <cell r="E1237">
            <v>2020</v>
          </cell>
          <cell r="F1237">
            <v>2025</v>
          </cell>
          <cell r="G1237">
            <v>2025</v>
          </cell>
          <cell r="H1237" t="str">
            <v>нд</v>
          </cell>
          <cell r="I1237" t="str">
            <v>нд</v>
          </cell>
          <cell r="J1237" t="str">
            <v>нд</v>
          </cell>
          <cell r="K1237">
            <v>0.57107467000000001</v>
          </cell>
          <cell r="L1237">
            <v>3.3752076200000003</v>
          </cell>
          <cell r="M1237">
            <v>44183</v>
          </cell>
          <cell r="N1237" t="str">
            <v>нд</v>
          </cell>
          <cell r="O1237">
            <v>0.12674647999999999</v>
          </cell>
          <cell r="P1237">
            <v>7.0259999999999998</v>
          </cell>
          <cell r="Q1237">
            <v>8.0888799999999996</v>
          </cell>
          <cell r="R1237">
            <v>7.0259999999999998</v>
          </cell>
          <cell r="S1237">
            <v>10.30965</v>
          </cell>
          <cell r="T1237">
            <v>5.8545123400000003</v>
          </cell>
          <cell r="U1237">
            <v>4.3329578499999997</v>
          </cell>
          <cell r="V1237">
            <v>4.6545123400000001</v>
          </cell>
          <cell r="W1237">
            <v>4.6545123400000001</v>
          </cell>
          <cell r="X1237">
            <v>4.2062113700000001</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row>
        <row r="1238">
          <cell r="C1238" t="str">
            <v>I_340.1.2_КуЭ</v>
          </cell>
          <cell r="D1238" t="str">
            <v>И</v>
          </cell>
          <cell r="E1238">
            <v>2020</v>
          </cell>
          <cell r="F1238">
            <v>2022</v>
          </cell>
          <cell r="G1238">
            <v>2022</v>
          </cell>
          <cell r="H1238" t="str">
            <v>нд</v>
          </cell>
          <cell r="I1238" t="str">
            <v>нд</v>
          </cell>
          <cell r="J1238" t="str">
            <v>нд</v>
          </cell>
          <cell r="K1238">
            <v>0.44875653999999998</v>
          </cell>
          <cell r="L1238">
            <v>2.6910957</v>
          </cell>
          <cell r="M1238">
            <v>44210</v>
          </cell>
          <cell r="N1238" t="str">
            <v>нд</v>
          </cell>
          <cell r="O1238">
            <v>1.6258069999999999E-2</v>
          </cell>
          <cell r="P1238">
            <v>7.0418799999999999</v>
          </cell>
          <cell r="Q1238">
            <v>8.5695899999999998</v>
          </cell>
          <cell r="R1238">
            <v>7.0418799999999999</v>
          </cell>
          <cell r="S1238">
            <v>8.8383400000000005</v>
          </cell>
          <cell r="T1238">
            <v>4.5905084699999996</v>
          </cell>
          <cell r="U1238">
            <v>5.7924435599999997</v>
          </cell>
          <cell r="V1238">
            <v>4.5905084699999996</v>
          </cell>
          <cell r="W1238">
            <v>4.5905084699999996</v>
          </cell>
          <cell r="X1238">
            <v>5.7761854899999996</v>
          </cell>
          <cell r="Y1238">
            <v>2.133</v>
          </cell>
          <cell r="Z1238">
            <v>0</v>
          </cell>
          <cell r="AA1238">
            <v>0</v>
          </cell>
          <cell r="AB1238">
            <v>2.133</v>
          </cell>
          <cell r="AC1238">
            <v>0</v>
          </cell>
          <cell r="AD1238">
            <v>2.82834158</v>
          </cell>
          <cell r="AE1238">
            <v>0</v>
          </cell>
          <cell r="AF1238">
            <v>0</v>
          </cell>
          <cell r="AG1238">
            <v>2.82834158</v>
          </cell>
          <cell r="AH1238">
            <v>0</v>
          </cell>
          <cell r="AI1238">
            <v>2.4575084700000001</v>
          </cell>
          <cell r="AJ1238">
            <v>0</v>
          </cell>
          <cell r="AK1238">
            <v>0</v>
          </cell>
          <cell r="AL1238">
            <v>2.4575084700000001</v>
          </cell>
          <cell r="AM1238">
            <v>0</v>
          </cell>
          <cell r="AN1238">
            <v>2.94784391</v>
          </cell>
        </row>
        <row r="1239">
          <cell r="C1239" t="str">
            <v>I_1321.55_ОЭ</v>
          </cell>
          <cell r="D1239" t="str">
            <v>С</v>
          </cell>
          <cell r="E1239">
            <v>2021</v>
          </cell>
          <cell r="F1239">
            <v>2023</v>
          </cell>
          <cell r="G1239">
            <v>2022</v>
          </cell>
          <cell r="H1239">
            <v>1.6165833000000001</v>
          </cell>
          <cell r="I1239">
            <v>7.9729513900000004</v>
          </cell>
          <cell r="J1239">
            <v>43617</v>
          </cell>
          <cell r="K1239">
            <v>1.6165833000000001</v>
          </cell>
          <cell r="L1239">
            <v>7.9729513900000004</v>
          </cell>
          <cell r="M1239">
            <v>43617</v>
          </cell>
          <cell r="N1239" t="str">
            <v>нд</v>
          </cell>
          <cell r="O1239">
            <v>0</v>
          </cell>
          <cell r="P1239">
            <v>7.0645300000000004</v>
          </cell>
          <cell r="Q1239">
            <v>9.07</v>
          </cell>
          <cell r="R1239">
            <v>7.0645300000000004</v>
          </cell>
          <cell r="S1239">
            <v>8.9071400000000001</v>
          </cell>
          <cell r="T1239">
            <v>7.8999959999999998</v>
          </cell>
          <cell r="U1239">
            <v>7.8999959999999998</v>
          </cell>
          <cell r="V1239">
            <v>7.8999959999999998</v>
          </cell>
          <cell r="W1239">
            <v>7.8999959999999998</v>
          </cell>
          <cell r="X1239">
            <v>7.8999959999999998</v>
          </cell>
          <cell r="Y1239">
            <v>0</v>
          </cell>
          <cell r="Z1239">
            <v>0</v>
          </cell>
          <cell r="AA1239">
            <v>0</v>
          </cell>
          <cell r="AB1239">
            <v>0</v>
          </cell>
          <cell r="AC1239">
            <v>0</v>
          </cell>
          <cell r="AD1239">
            <v>3.2</v>
          </cell>
          <cell r="AE1239">
            <v>0</v>
          </cell>
          <cell r="AF1239">
            <v>0</v>
          </cell>
          <cell r="AG1239">
            <v>3.2</v>
          </cell>
          <cell r="AH1239">
            <v>0</v>
          </cell>
          <cell r="AI1239">
            <v>0</v>
          </cell>
          <cell r="AJ1239">
            <v>0</v>
          </cell>
          <cell r="AK1239">
            <v>0</v>
          </cell>
          <cell r="AL1239">
            <v>0</v>
          </cell>
          <cell r="AM1239">
            <v>0</v>
          </cell>
          <cell r="AN1239">
            <v>4.6999959999999996</v>
          </cell>
        </row>
        <row r="1240">
          <cell r="C1240" t="str">
            <v>I_1321.19_ОЭ</v>
          </cell>
          <cell r="D1240" t="str">
            <v>С</v>
          </cell>
          <cell r="E1240">
            <v>2018</v>
          </cell>
          <cell r="F1240">
            <v>2022</v>
          </cell>
          <cell r="G1240">
            <v>2022</v>
          </cell>
          <cell r="H1240">
            <v>1.49584929</v>
          </cell>
          <cell r="I1240">
            <v>7.33948833</v>
          </cell>
          <cell r="J1240" t="str">
            <v>январь 2019</v>
          </cell>
          <cell r="K1240">
            <v>1.49584929</v>
          </cell>
          <cell r="L1240">
            <v>7.33948833</v>
          </cell>
          <cell r="M1240" t="str">
            <v>январь 2019</v>
          </cell>
          <cell r="N1240" t="str">
            <v>нд</v>
          </cell>
          <cell r="O1240">
            <v>2.0019999999999998</v>
          </cell>
          <cell r="P1240">
            <v>7.07416</v>
          </cell>
          <cell r="Q1240">
            <v>8.4672300000000007</v>
          </cell>
          <cell r="R1240">
            <v>7.07416</v>
          </cell>
          <cell r="S1240">
            <v>8.5199200000000008</v>
          </cell>
          <cell r="T1240">
            <v>7.47471877</v>
          </cell>
          <cell r="U1240">
            <v>7.47471877</v>
          </cell>
          <cell r="V1240">
            <v>5.4727187700000002</v>
          </cell>
          <cell r="W1240">
            <v>5.4727187700000002</v>
          </cell>
          <cell r="X1240">
            <v>5.4727187700000002</v>
          </cell>
          <cell r="Y1240">
            <v>0</v>
          </cell>
          <cell r="Z1240">
            <v>0</v>
          </cell>
          <cell r="AA1240">
            <v>0</v>
          </cell>
          <cell r="AB1240">
            <v>0</v>
          </cell>
          <cell r="AC1240">
            <v>0</v>
          </cell>
          <cell r="AD1240">
            <v>3.2</v>
          </cell>
          <cell r="AE1240">
            <v>0</v>
          </cell>
          <cell r="AF1240">
            <v>0</v>
          </cell>
          <cell r="AG1240">
            <v>3.2</v>
          </cell>
          <cell r="AH1240">
            <v>0</v>
          </cell>
          <cell r="AI1240">
            <v>5.4727187700000002</v>
          </cell>
          <cell r="AJ1240">
            <v>0</v>
          </cell>
          <cell r="AK1240">
            <v>0</v>
          </cell>
          <cell r="AL1240">
            <v>5.4727187700000002</v>
          </cell>
          <cell r="AM1240">
            <v>0</v>
          </cell>
          <cell r="AN1240">
            <v>2.27271877</v>
          </cell>
        </row>
        <row r="1241">
          <cell r="C1241" t="str">
            <v>I_1321.90_ОЭ</v>
          </cell>
          <cell r="D1241" t="str">
            <v>С</v>
          </cell>
          <cell r="E1241">
            <v>2018</v>
          </cell>
          <cell r="F1241">
            <v>2022</v>
          </cell>
          <cell r="G1241">
            <v>2022</v>
          </cell>
          <cell r="H1241">
            <v>1.49584929</v>
          </cell>
          <cell r="I1241">
            <v>7.33948833</v>
          </cell>
          <cell r="J1241" t="str">
            <v>январь 2019</v>
          </cell>
          <cell r="K1241">
            <v>1.49584929</v>
          </cell>
          <cell r="L1241">
            <v>7.33948833</v>
          </cell>
          <cell r="M1241" t="str">
            <v>январь 2019</v>
          </cell>
          <cell r="N1241" t="str">
            <v>нд</v>
          </cell>
          <cell r="O1241">
            <v>2.1630000000000003</v>
          </cell>
          <cell r="P1241">
            <v>7.07416</v>
          </cell>
          <cell r="Q1241">
            <v>8.3116299999999992</v>
          </cell>
          <cell r="R1241">
            <v>7.07416</v>
          </cell>
          <cell r="S1241">
            <v>8.4897299999999998</v>
          </cell>
          <cell r="T1241">
            <v>7.5052987699999996</v>
          </cell>
          <cell r="U1241">
            <v>7.5052987699999996</v>
          </cell>
          <cell r="V1241">
            <v>5.3422987700000002</v>
          </cell>
          <cell r="W1241">
            <v>5.3422987700000002</v>
          </cell>
          <cell r="X1241">
            <v>5.3422987700000002</v>
          </cell>
          <cell r="Y1241">
            <v>3.16985926</v>
          </cell>
          <cell r="Z1241">
            <v>0</v>
          </cell>
          <cell r="AA1241">
            <v>0</v>
          </cell>
          <cell r="AB1241">
            <v>3.16985926</v>
          </cell>
          <cell r="AC1241">
            <v>0</v>
          </cell>
          <cell r="AD1241">
            <v>3.16985926</v>
          </cell>
          <cell r="AE1241">
            <v>0</v>
          </cell>
          <cell r="AF1241">
            <v>0</v>
          </cell>
          <cell r="AG1241">
            <v>3.16985926</v>
          </cell>
          <cell r="AH1241">
            <v>0</v>
          </cell>
          <cell r="AI1241">
            <v>2.1724395099999998</v>
          </cell>
          <cell r="AJ1241">
            <v>0</v>
          </cell>
          <cell r="AK1241">
            <v>0</v>
          </cell>
          <cell r="AL1241">
            <v>2.1724395099999998</v>
          </cell>
          <cell r="AM1241">
            <v>0</v>
          </cell>
          <cell r="AN1241">
            <v>2.1724395099999994</v>
          </cell>
        </row>
        <row r="1242">
          <cell r="C1242" t="str">
            <v>I_1321.93_ОЭ</v>
          </cell>
          <cell r="D1242" t="str">
            <v>С</v>
          </cell>
          <cell r="E1242">
            <v>2018</v>
          </cell>
          <cell r="F1242">
            <v>2022</v>
          </cell>
          <cell r="G1242">
            <v>2022</v>
          </cell>
          <cell r="H1242">
            <v>1.49584929</v>
          </cell>
          <cell r="I1242">
            <v>7.33948833</v>
          </cell>
          <cell r="J1242" t="str">
            <v>январь 2019</v>
          </cell>
          <cell r="K1242">
            <v>1.49584929</v>
          </cell>
          <cell r="L1242">
            <v>7.33948833</v>
          </cell>
          <cell r="M1242" t="str">
            <v>январь 2019</v>
          </cell>
          <cell r="N1242" t="str">
            <v>нд</v>
          </cell>
          <cell r="O1242">
            <v>2.206</v>
          </cell>
          <cell r="P1242">
            <v>7.07416</v>
          </cell>
          <cell r="Q1242">
            <v>8.3035800000000002</v>
          </cell>
          <cell r="R1242">
            <v>7.07416</v>
          </cell>
          <cell r="S1242">
            <v>8.4783200000000001</v>
          </cell>
          <cell r="T1242">
            <v>7.5044587700000003</v>
          </cell>
          <cell r="U1242">
            <v>7.5044587700000003</v>
          </cell>
          <cell r="V1242">
            <v>5.2984587699999999</v>
          </cell>
          <cell r="W1242">
            <v>5.2984587699999999</v>
          </cell>
          <cell r="X1242">
            <v>5.2984587699999999</v>
          </cell>
          <cell r="Y1242">
            <v>3.1453792599999999</v>
          </cell>
          <cell r="Z1242">
            <v>0</v>
          </cell>
          <cell r="AA1242">
            <v>0</v>
          </cell>
          <cell r="AB1242">
            <v>3.1453792599999999</v>
          </cell>
          <cell r="AC1242">
            <v>0</v>
          </cell>
          <cell r="AD1242">
            <v>3.1453792599999999</v>
          </cell>
          <cell r="AE1242">
            <v>0</v>
          </cell>
          <cell r="AF1242">
            <v>0</v>
          </cell>
          <cell r="AG1242">
            <v>3.1453792599999999</v>
          </cell>
          <cell r="AH1242">
            <v>0</v>
          </cell>
          <cell r="AI1242">
            <v>2.15307951</v>
          </cell>
          <cell r="AJ1242">
            <v>0</v>
          </cell>
          <cell r="AK1242">
            <v>0</v>
          </cell>
          <cell r="AL1242">
            <v>2.15307951</v>
          </cell>
          <cell r="AM1242">
            <v>0</v>
          </cell>
          <cell r="AN1242">
            <v>2.15307951</v>
          </cell>
        </row>
        <row r="1243">
          <cell r="C1243" t="str">
            <v>I_365.6_КуЭ</v>
          </cell>
          <cell r="D1243" t="str">
            <v>З</v>
          </cell>
          <cell r="E1243">
            <v>2018</v>
          </cell>
          <cell r="F1243">
            <v>2020</v>
          </cell>
          <cell r="G1243">
            <v>2021</v>
          </cell>
          <cell r="H1243">
            <v>0.85315406999999999</v>
          </cell>
          <cell r="I1243">
            <v>5.0910837500000001</v>
          </cell>
          <cell r="J1243">
            <v>43819</v>
          </cell>
          <cell r="K1243">
            <v>0.85315406999999999</v>
          </cell>
          <cell r="L1243">
            <v>5.0910837500000001</v>
          </cell>
          <cell r="M1243">
            <v>43819</v>
          </cell>
          <cell r="N1243" t="str">
            <v>нд</v>
          </cell>
          <cell r="O1243">
            <v>4.62685323</v>
          </cell>
          <cell r="P1243">
            <v>7.1220999999999997</v>
          </cell>
          <cell r="Q1243">
            <v>8.0280500000000004</v>
          </cell>
          <cell r="R1243">
            <v>7.1220999999999997</v>
          </cell>
          <cell r="S1243">
            <v>8.2645099999999996</v>
          </cell>
          <cell r="T1243">
            <v>4.6269999999999998</v>
          </cell>
          <cell r="U1243">
            <v>4.6941600000000001</v>
          </cell>
          <cell r="V1243">
            <v>0</v>
          </cell>
          <cell r="W1243">
            <v>0</v>
          </cell>
          <cell r="X1243">
            <v>6.7306770000000002E-2</v>
          </cell>
          <cell r="Y1243">
            <v>0</v>
          </cell>
          <cell r="Z1243">
            <v>0</v>
          </cell>
          <cell r="AA1243">
            <v>0</v>
          </cell>
          <cell r="AB1243">
            <v>0</v>
          </cell>
          <cell r="AC1243">
            <v>0</v>
          </cell>
          <cell r="AD1243">
            <v>6.7306770000000002E-2</v>
          </cell>
          <cell r="AE1243">
            <v>0</v>
          </cell>
          <cell r="AF1243">
            <v>0</v>
          </cell>
          <cell r="AG1243">
            <v>6.7306770000000002E-2</v>
          </cell>
          <cell r="AH1243">
            <v>0</v>
          </cell>
          <cell r="AI1243">
            <v>0</v>
          </cell>
          <cell r="AJ1243">
            <v>0</v>
          </cell>
          <cell r="AK1243">
            <v>0</v>
          </cell>
          <cell r="AL1243">
            <v>0</v>
          </cell>
          <cell r="AM1243">
            <v>0</v>
          </cell>
          <cell r="AN1243">
            <v>0</v>
          </cell>
        </row>
        <row r="1244">
          <cell r="C1244" t="str">
            <v>G_19г_АЭ</v>
          </cell>
          <cell r="D1244" t="str">
            <v>З</v>
          </cell>
          <cell r="E1244">
            <v>2020</v>
          </cell>
          <cell r="F1244">
            <v>2021</v>
          </cell>
          <cell r="G1244">
            <v>2021</v>
          </cell>
          <cell r="H1244" t="str">
            <v>нд</v>
          </cell>
          <cell r="I1244" t="str">
            <v>нд</v>
          </cell>
          <cell r="J1244" t="str">
            <v>нд</v>
          </cell>
          <cell r="K1244" t="str">
            <v>нд</v>
          </cell>
          <cell r="L1244" t="str">
            <v>нд</v>
          </cell>
          <cell r="M1244" t="str">
            <v>нд</v>
          </cell>
          <cell r="N1244" t="str">
            <v>нд</v>
          </cell>
          <cell r="O1244">
            <v>0.35830616999999998</v>
          </cell>
          <cell r="P1244">
            <v>7.1253500000000001</v>
          </cell>
          <cell r="Q1244">
            <v>8.40137</v>
          </cell>
          <cell r="R1244">
            <v>7.1253500000000001</v>
          </cell>
          <cell r="S1244">
            <v>8.6890099999999997</v>
          </cell>
          <cell r="T1244">
            <v>4.1871864399999996</v>
          </cell>
          <cell r="U1244">
            <v>4.3887001899999998</v>
          </cell>
          <cell r="V1244">
            <v>3.9429338999999994</v>
          </cell>
          <cell r="W1244">
            <v>3.9429338999999994</v>
          </cell>
          <cell r="X1244">
            <v>4.0303940200000001</v>
          </cell>
          <cell r="Y1244">
            <v>3.9429338999999999</v>
          </cell>
          <cell r="Z1244">
            <v>0</v>
          </cell>
          <cell r="AA1244">
            <v>0</v>
          </cell>
          <cell r="AB1244">
            <v>3.9429338999999999</v>
          </cell>
          <cell r="AC1244">
            <v>0</v>
          </cell>
          <cell r="AD1244">
            <v>4.0303940200000001</v>
          </cell>
          <cell r="AE1244">
            <v>0</v>
          </cell>
          <cell r="AF1244">
            <v>0</v>
          </cell>
          <cell r="AG1244">
            <v>4.0303940200000001</v>
          </cell>
          <cell r="AH1244">
            <v>0</v>
          </cell>
          <cell r="AI1244">
            <v>0</v>
          </cell>
          <cell r="AJ1244">
            <v>0</v>
          </cell>
          <cell r="AK1244">
            <v>0</v>
          </cell>
          <cell r="AL1244">
            <v>0</v>
          </cell>
          <cell r="AM1244">
            <v>0</v>
          </cell>
          <cell r="AN1244">
            <v>0</v>
          </cell>
        </row>
        <row r="1245">
          <cell r="C1245" t="str">
            <v>J_443(1.3)_БЭ</v>
          </cell>
          <cell r="D1245" t="str">
            <v>Н</v>
          </cell>
          <cell r="E1245">
            <v>2023</v>
          </cell>
          <cell r="F1245">
            <v>2024</v>
          </cell>
          <cell r="G1245">
            <v>2024</v>
          </cell>
          <cell r="H1245" t="str">
            <v>нд</v>
          </cell>
          <cell r="I1245" t="str">
            <v>нд</v>
          </cell>
          <cell r="J1245" t="str">
            <v>нд</v>
          </cell>
          <cell r="K1245" t="str">
            <v>нд</v>
          </cell>
          <cell r="L1245" t="str">
            <v>нд</v>
          </cell>
          <cell r="M1245" t="str">
            <v>нд</v>
          </cell>
          <cell r="N1245" t="str">
            <v>нд</v>
          </cell>
          <cell r="O1245">
            <v>0</v>
          </cell>
          <cell r="P1245">
            <v>7.1391600000000004</v>
          </cell>
          <cell r="Q1245">
            <v>9.4152199999999997</v>
          </cell>
          <cell r="R1245">
            <v>7.1391600000000004</v>
          </cell>
          <cell r="S1245">
            <v>9.9116300000000006</v>
          </cell>
          <cell r="T1245">
            <v>8.5041960000000003</v>
          </cell>
          <cell r="U1245">
            <v>8.5041960000000003</v>
          </cell>
          <cell r="V1245">
            <v>8.5041960000000003</v>
          </cell>
          <cell r="W1245">
            <v>8.5041960000000003</v>
          </cell>
          <cell r="X1245">
            <v>8.5041960000000003</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row>
        <row r="1246">
          <cell r="C1246" t="str">
            <v>I_102-3н-7_ЧЭ</v>
          </cell>
          <cell r="D1246" t="str">
            <v>Н</v>
          </cell>
          <cell r="E1246">
            <v>2026</v>
          </cell>
          <cell r="F1246">
            <v>2025</v>
          </cell>
          <cell r="G1246">
            <v>2026</v>
          </cell>
          <cell r="H1246" t="str">
            <v>нд</v>
          </cell>
          <cell r="I1246" t="str">
            <v>нд</v>
          </cell>
          <cell r="J1246" t="str">
            <v>нд</v>
          </cell>
          <cell r="K1246" t="str">
            <v>нд</v>
          </cell>
          <cell r="L1246" t="str">
            <v>нд</v>
          </cell>
          <cell r="M1246" t="str">
            <v>нд</v>
          </cell>
          <cell r="N1246" t="str">
            <v>нд</v>
          </cell>
          <cell r="O1246">
            <v>0</v>
          </cell>
          <cell r="P1246">
            <v>7.1847599999999998</v>
          </cell>
          <cell r="Q1246">
            <v>9.8021399999999996</v>
          </cell>
          <cell r="R1246">
            <v>7.1847599999999998</v>
          </cell>
          <cell r="S1246">
            <v>10.604279999999999</v>
          </cell>
          <cell r="T1246">
            <v>4.3227762700000003</v>
          </cell>
          <cell r="U1246">
            <v>4.3227762700000003</v>
          </cell>
          <cell r="V1246">
            <v>4.3227762700000003</v>
          </cell>
          <cell r="W1246">
            <v>4.3227762700000003</v>
          </cell>
          <cell r="X1246">
            <v>4.3227762700000003</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row>
        <row r="1247">
          <cell r="C1247" t="str">
            <v>I_326.1.3_КуЭ</v>
          </cell>
          <cell r="D1247" t="str">
            <v>И</v>
          </cell>
          <cell r="E1247">
            <v>2020</v>
          </cell>
          <cell r="F1247">
            <v>2021</v>
          </cell>
          <cell r="G1247">
            <v>2021</v>
          </cell>
          <cell r="H1247" t="str">
            <v>нд</v>
          </cell>
          <cell r="I1247" t="str">
            <v>нд</v>
          </cell>
          <cell r="J1247" t="str">
            <v>нд</v>
          </cell>
          <cell r="K1247">
            <v>1.38178409</v>
          </cell>
          <cell r="L1247">
            <v>8.371189339999999</v>
          </cell>
          <cell r="M1247">
            <v>44210</v>
          </cell>
          <cell r="N1247" t="str">
            <v>нд</v>
          </cell>
          <cell r="O1247">
            <v>4.8774189999999995E-2</v>
          </cell>
          <cell r="P1247">
            <v>7.0900699999999999</v>
          </cell>
          <cell r="Q1247">
            <v>8.4606600000000007</v>
          </cell>
          <cell r="R1247">
            <v>7.2025199999999998</v>
          </cell>
          <cell r="S1247">
            <v>8.8105700000000002</v>
          </cell>
          <cell r="T1247">
            <v>6.5077932199999999</v>
          </cell>
          <cell r="U1247">
            <v>8.7981200000000008</v>
          </cell>
          <cell r="V1247">
            <v>6.5077932199999999</v>
          </cell>
          <cell r="W1247">
            <v>6.5077932199999999</v>
          </cell>
          <cell r="X1247">
            <v>8.7493458099999994</v>
          </cell>
          <cell r="Y1247">
            <v>6.5077932199999999</v>
          </cell>
          <cell r="Z1247">
            <v>0</v>
          </cell>
          <cell r="AA1247">
            <v>0</v>
          </cell>
          <cell r="AB1247">
            <v>6.5077932199999999</v>
          </cell>
          <cell r="AC1247">
            <v>0</v>
          </cell>
          <cell r="AD1247">
            <v>8.7493458099999994</v>
          </cell>
          <cell r="AE1247">
            <v>0</v>
          </cell>
          <cell r="AF1247">
            <v>0</v>
          </cell>
          <cell r="AG1247">
            <v>8.7493458099999994</v>
          </cell>
          <cell r="AH1247">
            <v>0</v>
          </cell>
          <cell r="AI1247">
            <v>0</v>
          </cell>
          <cell r="AJ1247">
            <v>0</v>
          </cell>
          <cell r="AK1247">
            <v>0</v>
          </cell>
          <cell r="AL1247">
            <v>0</v>
          </cell>
          <cell r="AM1247">
            <v>0</v>
          </cell>
          <cell r="AN1247">
            <v>0</v>
          </cell>
        </row>
        <row r="1248">
          <cell r="C1248" t="str">
            <v>G_126в_АЭ</v>
          </cell>
          <cell r="D1248" t="str">
            <v>И</v>
          </cell>
          <cell r="E1248">
            <v>2014</v>
          </cell>
          <cell r="F1248">
            <v>2025</v>
          </cell>
          <cell r="G1248" t="str">
            <v>нд</v>
          </cell>
          <cell r="H1248">
            <v>2.6219999999999999</v>
          </cell>
          <cell r="I1248">
            <v>11.861000000000001</v>
          </cell>
          <cell r="J1248" t="str">
            <v>сентябрь 2017</v>
          </cell>
          <cell r="K1248">
            <v>2.6219999999999999</v>
          </cell>
          <cell r="L1248">
            <v>11.861000000000001</v>
          </cell>
          <cell r="M1248" t="str">
            <v>сентябрь 2017</v>
          </cell>
          <cell r="N1248" t="str">
            <v>нд</v>
          </cell>
          <cell r="O1248">
            <v>0.64189999999999969</v>
          </cell>
          <cell r="P1248">
            <v>7.2187099999999997</v>
          </cell>
          <cell r="Q1248">
            <v>9.5531699999999997</v>
          </cell>
          <cell r="R1248">
            <v>7.2187099999999997</v>
          </cell>
          <cell r="S1248">
            <v>11.52711</v>
          </cell>
          <cell r="T1248">
            <v>6.4019199999999996</v>
          </cell>
          <cell r="U1248">
            <v>0.64189999999999969</v>
          </cell>
          <cell r="V1248">
            <v>5.7600199999999999</v>
          </cell>
          <cell r="W1248">
            <v>5.7600199999999999</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row>
        <row r="1249">
          <cell r="C1249" t="str">
            <v>K_115-15_ЧЭ</v>
          </cell>
          <cell r="D1249" t="str">
            <v>З</v>
          </cell>
          <cell r="E1249">
            <v>2020</v>
          </cell>
          <cell r="F1249">
            <v>2020</v>
          </cell>
          <cell r="G1249">
            <v>2021</v>
          </cell>
          <cell r="H1249" t="str">
            <v>нд</v>
          </cell>
          <cell r="I1249" t="str">
            <v>нд</v>
          </cell>
          <cell r="J1249" t="str">
            <v>нд</v>
          </cell>
          <cell r="K1249">
            <v>0.51373574</v>
          </cell>
          <cell r="L1249">
            <v>2.68011701</v>
          </cell>
          <cell r="M1249">
            <v>44161</v>
          </cell>
          <cell r="N1249">
            <v>3.4869600000000001E-2</v>
          </cell>
          <cell r="O1249">
            <v>1.7381170100000001</v>
          </cell>
          <cell r="P1249">
            <v>7.2526000000000002</v>
          </cell>
          <cell r="Q1249">
            <v>8.3498000000000001</v>
          </cell>
          <cell r="R1249">
            <v>7.2526000000000002</v>
          </cell>
          <cell r="S1249">
            <v>8.5756599999999992</v>
          </cell>
          <cell r="T1249">
            <v>0.92261400000000005</v>
          </cell>
          <cell r="U1249">
            <v>2.68011701</v>
          </cell>
          <cell r="V1249">
            <v>0</v>
          </cell>
          <cell r="W1249">
            <v>0</v>
          </cell>
          <cell r="X1249">
            <v>0.94199999999999995</v>
          </cell>
          <cell r="Y1249">
            <v>0</v>
          </cell>
          <cell r="Z1249">
            <v>0</v>
          </cell>
          <cell r="AA1249">
            <v>0</v>
          </cell>
          <cell r="AB1249">
            <v>0</v>
          </cell>
          <cell r="AC1249">
            <v>0</v>
          </cell>
          <cell r="AD1249">
            <v>0.94199999999999995</v>
          </cell>
          <cell r="AE1249">
            <v>0</v>
          </cell>
          <cell r="AF1249">
            <v>0</v>
          </cell>
          <cell r="AG1249">
            <v>0</v>
          </cell>
          <cell r="AH1249">
            <v>0.94199999999999995</v>
          </cell>
          <cell r="AI1249">
            <v>0</v>
          </cell>
          <cell r="AJ1249">
            <v>0</v>
          </cell>
          <cell r="AK1249">
            <v>0</v>
          </cell>
          <cell r="AL1249">
            <v>0</v>
          </cell>
          <cell r="AM1249">
            <v>0</v>
          </cell>
          <cell r="AN1249">
            <v>0</v>
          </cell>
        </row>
        <row r="1250">
          <cell r="C1250" t="str">
            <v>I_140.1.8_КуЭ</v>
          </cell>
          <cell r="D1250" t="str">
            <v>И</v>
          </cell>
          <cell r="E1250">
            <v>2018</v>
          </cell>
          <cell r="F1250">
            <v>2025</v>
          </cell>
          <cell r="G1250">
            <v>2025</v>
          </cell>
          <cell r="H1250" t="str">
            <v>нд</v>
          </cell>
          <cell r="I1250" t="str">
            <v>нд</v>
          </cell>
          <cell r="J1250" t="str">
            <v>нд</v>
          </cell>
          <cell r="K1250" t="str">
            <v>нд</v>
          </cell>
          <cell r="L1250" t="str">
            <v>нд</v>
          </cell>
          <cell r="M1250" t="str">
            <v>нд</v>
          </cell>
          <cell r="N1250" t="str">
            <v>нд</v>
          </cell>
          <cell r="O1250">
            <v>1E-3</v>
          </cell>
          <cell r="P1250">
            <v>7.2926399999999996</v>
          </cell>
          <cell r="Q1250">
            <v>8.7021300000000004</v>
          </cell>
          <cell r="R1250">
            <v>7.2926399999999996</v>
          </cell>
          <cell r="S1250">
            <v>10.763030000000001</v>
          </cell>
          <cell r="T1250">
            <v>4.9789661000000001</v>
          </cell>
          <cell r="U1250">
            <v>4.9789661000000001</v>
          </cell>
          <cell r="V1250">
            <v>4.9779660999999997</v>
          </cell>
          <cell r="W1250">
            <v>4.9779660999999997</v>
          </cell>
          <cell r="X1250">
            <v>4.9779660999999997</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row>
        <row r="1251">
          <cell r="C1251" t="str">
            <v>I_140.1.9_КуЭ</v>
          </cell>
          <cell r="D1251" t="str">
            <v>Н</v>
          </cell>
          <cell r="E1251">
            <v>2025</v>
          </cell>
          <cell r="F1251">
            <v>2025</v>
          </cell>
          <cell r="G1251">
            <v>2025</v>
          </cell>
          <cell r="H1251" t="str">
            <v>нд</v>
          </cell>
          <cell r="I1251" t="str">
            <v>нд</v>
          </cell>
          <cell r="J1251" t="str">
            <v>нд</v>
          </cell>
          <cell r="K1251" t="str">
            <v>нд</v>
          </cell>
          <cell r="L1251" t="str">
            <v>нд</v>
          </cell>
          <cell r="M1251" t="str">
            <v>нд</v>
          </cell>
          <cell r="N1251" t="str">
            <v>нд</v>
          </cell>
          <cell r="O1251">
            <v>0</v>
          </cell>
          <cell r="P1251">
            <v>7.2926399999999996</v>
          </cell>
          <cell r="Q1251">
            <v>8.7023799999999998</v>
          </cell>
          <cell r="R1251">
            <v>7.2926399999999996</v>
          </cell>
          <cell r="S1251">
            <v>10.76351</v>
          </cell>
          <cell r="T1251">
            <v>4.8569491500000002</v>
          </cell>
          <cell r="U1251">
            <v>4.8569491500000002</v>
          </cell>
          <cell r="V1251">
            <v>4.8569491500000002</v>
          </cell>
          <cell r="W1251">
            <v>4.8569491500000002</v>
          </cell>
          <cell r="X1251">
            <v>4.8569491500000002</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row>
        <row r="1252">
          <cell r="C1252" t="str">
            <v>K_140.10_КуЭ</v>
          </cell>
          <cell r="D1252" t="str">
            <v>И</v>
          </cell>
          <cell r="E1252">
            <v>2020</v>
          </cell>
          <cell r="F1252">
            <v>2025</v>
          </cell>
          <cell r="G1252">
            <v>2025</v>
          </cell>
          <cell r="H1252" t="str">
            <v>нд</v>
          </cell>
          <cell r="I1252" t="str">
            <v>нд</v>
          </cell>
          <cell r="J1252" t="str">
            <v>нд</v>
          </cell>
          <cell r="K1252">
            <v>0.57398856000000009</v>
          </cell>
          <cell r="L1252">
            <v>3.4021942599999999</v>
          </cell>
          <cell r="M1252">
            <v>44181</v>
          </cell>
          <cell r="N1252" t="str">
            <v>нд</v>
          </cell>
          <cell r="O1252">
            <v>0.12318340999999999</v>
          </cell>
          <cell r="P1252">
            <v>7.2926399999999996</v>
          </cell>
          <cell r="Q1252">
            <v>8.3958600000000008</v>
          </cell>
          <cell r="R1252">
            <v>7.2926399999999996</v>
          </cell>
          <cell r="S1252">
            <v>10.704890000000001</v>
          </cell>
          <cell r="T1252">
            <v>5.8545123400000003</v>
          </cell>
          <cell r="U1252">
            <v>4.3676022400000001</v>
          </cell>
          <cell r="V1252">
            <v>4.6545123400000001</v>
          </cell>
          <cell r="W1252">
            <v>4.6545123400000001</v>
          </cell>
          <cell r="X1252">
            <v>4.2444188299999999</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row>
        <row r="1253">
          <cell r="C1253" t="str">
            <v>Г</v>
          </cell>
          <cell r="D1253" t="str">
            <v>нд</v>
          </cell>
          <cell r="E1253" t="str">
            <v>нд</v>
          </cell>
          <cell r="F1253" t="str">
            <v>нд</v>
          </cell>
          <cell r="G1253" t="str">
            <v>нд</v>
          </cell>
          <cell r="H1253">
            <v>160.09751099999997</v>
          </cell>
          <cell r="I1253">
            <v>969.12102190999997</v>
          </cell>
          <cell r="J1253" t="str">
            <v>нд</v>
          </cell>
          <cell r="K1253">
            <v>159.41143928</v>
          </cell>
          <cell r="L1253">
            <v>998.08936575000007</v>
          </cell>
          <cell r="M1253" t="str">
            <v>нд</v>
          </cell>
          <cell r="N1253" t="str">
            <v>нд</v>
          </cell>
          <cell r="O1253">
            <v>871.18865833000007</v>
          </cell>
          <cell r="P1253">
            <v>4024.5690399999999</v>
          </cell>
          <cell r="Q1253">
            <v>4791.1562400000003</v>
          </cell>
          <cell r="R1253">
            <v>4375.8578100000004</v>
          </cell>
          <cell r="S1253">
            <v>5573.6734400000014</v>
          </cell>
          <cell r="T1253">
            <v>3710.4743800199994</v>
          </cell>
          <cell r="U1253">
            <v>3943.3070479079956</v>
          </cell>
          <cell r="V1253">
            <v>2750.5106411599991</v>
          </cell>
          <cell r="W1253">
            <v>2750.5106411599991</v>
          </cell>
          <cell r="X1253">
            <v>3072.1183895599956</v>
          </cell>
          <cell r="Y1253">
            <v>256.06367078999989</v>
          </cell>
          <cell r="Z1253">
            <v>0</v>
          </cell>
          <cell r="AA1253">
            <v>0</v>
          </cell>
          <cell r="AB1253">
            <v>256.06367078999989</v>
          </cell>
          <cell r="AC1253">
            <v>0</v>
          </cell>
          <cell r="AD1253">
            <v>202.43109246999995</v>
          </cell>
          <cell r="AE1253">
            <v>0</v>
          </cell>
          <cell r="AF1253">
            <v>0</v>
          </cell>
          <cell r="AG1253">
            <v>202.43109246999995</v>
          </cell>
          <cell r="AH1253">
            <v>0</v>
          </cell>
          <cell r="AI1253">
            <v>937.77849760000038</v>
          </cell>
          <cell r="AJ1253">
            <v>0</v>
          </cell>
          <cell r="AK1253">
            <v>0</v>
          </cell>
          <cell r="AL1253">
            <v>891.6119513900004</v>
          </cell>
          <cell r="AM1253">
            <v>46.16654621</v>
          </cell>
          <cell r="AN1253">
            <v>743.38699361000033</v>
          </cell>
        </row>
        <row r="1254">
          <cell r="C1254" t="str">
            <v>K_140.12_КуЭ</v>
          </cell>
          <cell r="D1254" t="str">
            <v>И</v>
          </cell>
          <cell r="E1254">
            <v>2020</v>
          </cell>
          <cell r="F1254">
            <v>2025</v>
          </cell>
          <cell r="G1254">
            <v>2025</v>
          </cell>
          <cell r="H1254" t="str">
            <v>нд</v>
          </cell>
          <cell r="I1254" t="str">
            <v>нд</v>
          </cell>
          <cell r="J1254" t="str">
            <v>нд</v>
          </cell>
          <cell r="K1254">
            <v>0.57516064</v>
          </cell>
          <cell r="L1254">
            <v>3.4130714200000001</v>
          </cell>
          <cell r="M1254">
            <v>44181</v>
          </cell>
          <cell r="N1254" t="str">
            <v>нд</v>
          </cell>
          <cell r="O1254">
            <v>0.12648889999999999</v>
          </cell>
          <cell r="P1254">
            <v>7.2926399999999996</v>
          </cell>
          <cell r="Q1254">
            <v>8.3958600000000008</v>
          </cell>
          <cell r="R1254">
            <v>7.2926399999999996</v>
          </cell>
          <cell r="S1254">
            <v>10.70331</v>
          </cell>
          <cell r="T1254">
            <v>5.8545123400000003</v>
          </cell>
          <cell r="U1254">
            <v>4.3815659</v>
          </cell>
          <cell r="V1254">
            <v>4.6545123400000001</v>
          </cell>
          <cell r="W1254">
            <v>4.6545123400000001</v>
          </cell>
          <cell r="X1254">
            <v>4.255077</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row>
        <row r="1255">
          <cell r="C1255" t="str">
            <v>K_1547_ОЭ</v>
          </cell>
          <cell r="D1255" t="str">
            <v>З</v>
          </cell>
          <cell r="E1255">
            <v>2020</v>
          </cell>
          <cell r="F1255">
            <v>2025</v>
          </cell>
          <cell r="G1255">
            <v>2021</v>
          </cell>
          <cell r="H1255" t="str">
            <v>нд</v>
          </cell>
          <cell r="I1255" t="str">
            <v>нд</v>
          </cell>
          <cell r="J1255" t="str">
            <v>нд</v>
          </cell>
          <cell r="K1255" t="str">
            <v>нд</v>
          </cell>
          <cell r="L1255" t="str">
            <v>нд</v>
          </cell>
          <cell r="M1255" t="str">
            <v>нд</v>
          </cell>
          <cell r="N1255" t="str">
            <v>нд</v>
          </cell>
          <cell r="O1255">
            <v>0.32864708999999998</v>
          </cell>
          <cell r="P1255">
            <v>7.3863700000000003</v>
          </cell>
          <cell r="Q1255">
            <v>10.006320000000001</v>
          </cell>
          <cell r="R1255">
            <v>7.3863700000000003</v>
          </cell>
          <cell r="S1255">
            <v>8.8819199999999991</v>
          </cell>
          <cell r="T1255">
            <v>5.876004</v>
          </cell>
          <cell r="U1255">
            <v>0.96477721000000027</v>
          </cell>
          <cell r="V1255">
            <v>5.7300040000000001</v>
          </cell>
          <cell r="W1255">
            <v>5.7300040000000001</v>
          </cell>
          <cell r="X1255">
            <v>0.63613012000000002</v>
          </cell>
          <cell r="Y1255">
            <v>1.0062172</v>
          </cell>
          <cell r="Z1255">
            <v>0</v>
          </cell>
          <cell r="AA1255">
            <v>0</v>
          </cell>
          <cell r="AB1255">
            <v>0</v>
          </cell>
          <cell r="AC1255">
            <v>1.0062172</v>
          </cell>
          <cell r="AD1255">
            <v>0.63613012000000002</v>
          </cell>
          <cell r="AE1255">
            <v>0</v>
          </cell>
          <cell r="AF1255">
            <v>0</v>
          </cell>
          <cell r="AG1255">
            <v>0</v>
          </cell>
          <cell r="AH1255">
            <v>0.63613012000000002</v>
          </cell>
          <cell r="AI1255">
            <v>0</v>
          </cell>
          <cell r="AJ1255">
            <v>0</v>
          </cell>
          <cell r="AK1255">
            <v>0</v>
          </cell>
          <cell r="AL1255">
            <v>0</v>
          </cell>
          <cell r="AM1255">
            <v>0</v>
          </cell>
          <cell r="AN1255">
            <v>0</v>
          </cell>
        </row>
        <row r="1256">
          <cell r="C1256" t="str">
            <v>J_59_КЭ (ж)</v>
          </cell>
          <cell r="D1256" t="str">
            <v>Н</v>
          </cell>
          <cell r="E1256">
            <v>2020</v>
          </cell>
          <cell r="F1256">
            <v>2022</v>
          </cell>
          <cell r="G1256">
            <v>2022</v>
          </cell>
          <cell r="H1256" t="str">
            <v>нд</v>
          </cell>
          <cell r="I1256" t="str">
            <v>нд</v>
          </cell>
          <cell r="J1256" t="str">
            <v>нд</v>
          </cell>
          <cell r="K1256" t="str">
            <v>нд</v>
          </cell>
          <cell r="L1256" t="str">
            <v>нд</v>
          </cell>
          <cell r="M1256" t="str">
            <v>нд</v>
          </cell>
          <cell r="N1256" t="str">
            <v>нд</v>
          </cell>
          <cell r="O1256">
            <v>0</v>
          </cell>
          <cell r="P1256">
            <v>7.4628500000000004</v>
          </cell>
          <cell r="Q1256">
            <v>8.8962699999999995</v>
          </cell>
          <cell r="R1256">
            <v>7.4628500000000004</v>
          </cell>
          <cell r="S1256">
            <v>9.5791900000000005</v>
          </cell>
          <cell r="T1256">
            <v>7.62355494</v>
          </cell>
          <cell r="U1256">
            <v>7.62355494</v>
          </cell>
          <cell r="V1256">
            <v>7.62355494</v>
          </cell>
          <cell r="W1256">
            <v>7.62355494</v>
          </cell>
          <cell r="X1256">
            <v>7.62355494</v>
          </cell>
          <cell r="Y1256">
            <v>0.2244534</v>
          </cell>
          <cell r="Z1256">
            <v>0</v>
          </cell>
          <cell r="AA1256">
            <v>0</v>
          </cell>
          <cell r="AB1256">
            <v>0.2244534</v>
          </cell>
          <cell r="AC1256">
            <v>0</v>
          </cell>
          <cell r="AD1256">
            <v>0.2244534</v>
          </cell>
          <cell r="AE1256">
            <v>0</v>
          </cell>
          <cell r="AF1256">
            <v>0</v>
          </cell>
          <cell r="AG1256">
            <v>0.2244534</v>
          </cell>
          <cell r="AH1256">
            <v>0</v>
          </cell>
          <cell r="AI1256">
            <v>7.3991015400000002</v>
          </cell>
          <cell r="AJ1256">
            <v>0</v>
          </cell>
          <cell r="AK1256">
            <v>0</v>
          </cell>
          <cell r="AL1256">
            <v>6.1659179499999999</v>
          </cell>
          <cell r="AM1256">
            <v>1.2331835900000001</v>
          </cell>
          <cell r="AN1256">
            <v>7.3991015400000002</v>
          </cell>
        </row>
        <row r="1257">
          <cell r="C1257" t="str">
            <v>J_59_КЭ (з)</v>
          </cell>
          <cell r="D1257" t="str">
            <v>Н</v>
          </cell>
          <cell r="E1257">
            <v>2020</v>
          </cell>
          <cell r="F1257">
            <v>2022</v>
          </cell>
          <cell r="G1257">
            <v>2022</v>
          </cell>
          <cell r="H1257" t="str">
            <v>нд</v>
          </cell>
          <cell r="I1257" t="str">
            <v>нд</v>
          </cell>
          <cell r="J1257" t="str">
            <v>нд</v>
          </cell>
          <cell r="K1257" t="str">
            <v>нд</v>
          </cell>
          <cell r="L1257" t="str">
            <v>нд</v>
          </cell>
          <cell r="M1257" t="str">
            <v>нд</v>
          </cell>
          <cell r="N1257" t="str">
            <v>нд</v>
          </cell>
          <cell r="O1257">
            <v>0</v>
          </cell>
          <cell r="P1257">
            <v>7.4628500000000004</v>
          </cell>
          <cell r="Q1257">
            <v>8.8962500000000002</v>
          </cell>
          <cell r="R1257">
            <v>7.4628500000000004</v>
          </cell>
          <cell r="S1257">
            <v>9.5791599999999999</v>
          </cell>
          <cell r="T1257">
            <v>7.3923946000000003</v>
          </cell>
          <cell r="U1257">
            <v>7.3923946000000003</v>
          </cell>
          <cell r="V1257">
            <v>7.3923946000000003</v>
          </cell>
          <cell r="W1257">
            <v>7.3923946000000003</v>
          </cell>
          <cell r="X1257">
            <v>7.3923946000000003</v>
          </cell>
          <cell r="Y1257">
            <v>0.21815686000000001</v>
          </cell>
          <cell r="Z1257">
            <v>0</v>
          </cell>
          <cell r="AA1257">
            <v>0</v>
          </cell>
          <cell r="AB1257">
            <v>0.21815686000000001</v>
          </cell>
          <cell r="AC1257">
            <v>0</v>
          </cell>
          <cell r="AD1257">
            <v>0.21815686000000001</v>
          </cell>
          <cell r="AE1257">
            <v>0</v>
          </cell>
          <cell r="AF1257">
            <v>0</v>
          </cell>
          <cell r="AG1257">
            <v>0.21815686000000001</v>
          </cell>
          <cell r="AH1257">
            <v>0</v>
          </cell>
          <cell r="AI1257">
            <v>7.1742377399999997</v>
          </cell>
          <cell r="AJ1257">
            <v>0</v>
          </cell>
          <cell r="AK1257">
            <v>0</v>
          </cell>
          <cell r="AL1257">
            <v>5.9785314500000002</v>
          </cell>
          <cell r="AM1257">
            <v>1.1957062899999999</v>
          </cell>
          <cell r="AN1257">
            <v>7.1742377399999997</v>
          </cell>
        </row>
        <row r="1258">
          <cell r="C1258" t="str">
            <v>K_3273_КуЭ</v>
          </cell>
          <cell r="D1258" t="str">
            <v>Н</v>
          </cell>
          <cell r="E1258">
            <v>2022</v>
          </cell>
          <cell r="F1258">
            <v>2023</v>
          </cell>
          <cell r="G1258">
            <v>2023</v>
          </cell>
          <cell r="H1258" t="str">
            <v>нд</v>
          </cell>
          <cell r="I1258" t="str">
            <v>нд</v>
          </cell>
          <cell r="J1258" t="str">
            <v>нд</v>
          </cell>
          <cell r="K1258" t="str">
            <v>нд</v>
          </cell>
          <cell r="L1258" t="str">
            <v>нд</v>
          </cell>
          <cell r="M1258" t="str">
            <v>нд</v>
          </cell>
          <cell r="N1258" t="str">
            <v>нд</v>
          </cell>
          <cell r="O1258">
            <v>0</v>
          </cell>
          <cell r="P1258">
            <v>7.4764799999999996</v>
          </cell>
          <cell r="Q1258">
            <v>9.5712899999999994</v>
          </cell>
          <cell r="R1258">
            <v>7.4764799999999996</v>
          </cell>
          <cell r="S1258">
            <v>10.03009</v>
          </cell>
          <cell r="T1258">
            <v>9.0520771999999994</v>
          </cell>
          <cell r="U1258">
            <v>9.0520771999999994</v>
          </cell>
          <cell r="V1258">
            <v>9.0520771999999994</v>
          </cell>
          <cell r="W1258">
            <v>9.0520771999999994</v>
          </cell>
          <cell r="X1258">
            <v>9.0520771999999994</v>
          </cell>
          <cell r="Y1258">
            <v>0</v>
          </cell>
          <cell r="Z1258">
            <v>0</v>
          </cell>
          <cell r="AA1258">
            <v>0</v>
          </cell>
          <cell r="AB1258">
            <v>0</v>
          </cell>
          <cell r="AC1258">
            <v>0</v>
          </cell>
          <cell r="AD1258">
            <v>0</v>
          </cell>
          <cell r="AE1258">
            <v>0</v>
          </cell>
          <cell r="AF1258">
            <v>0</v>
          </cell>
          <cell r="AG1258">
            <v>0</v>
          </cell>
          <cell r="AH1258">
            <v>0</v>
          </cell>
          <cell r="AI1258">
            <v>0.71968834999999998</v>
          </cell>
          <cell r="AJ1258">
            <v>0</v>
          </cell>
          <cell r="AK1258">
            <v>0</v>
          </cell>
          <cell r="AL1258">
            <v>0.71968834999999998</v>
          </cell>
          <cell r="AM1258">
            <v>0</v>
          </cell>
          <cell r="AN1258">
            <v>0.71968834999999998</v>
          </cell>
        </row>
        <row r="1259">
          <cell r="C1259" t="str">
            <v>K_1543_ОЭ</v>
          </cell>
          <cell r="D1259" t="str">
            <v>З</v>
          </cell>
          <cell r="E1259">
            <v>2019</v>
          </cell>
          <cell r="F1259">
            <v>2020</v>
          </cell>
          <cell r="G1259">
            <v>2021</v>
          </cell>
          <cell r="H1259" t="str">
            <v>нд</v>
          </cell>
          <cell r="I1259" t="str">
            <v>нд</v>
          </cell>
          <cell r="J1259" t="str">
            <v>нд</v>
          </cell>
          <cell r="K1259" t="str">
            <v>нд</v>
          </cell>
          <cell r="L1259" t="str">
            <v>нд</v>
          </cell>
          <cell r="M1259" t="str">
            <v>нд</v>
          </cell>
          <cell r="N1259">
            <v>0.12814999999999999</v>
          </cell>
          <cell r="O1259">
            <v>2.8330433039999998</v>
          </cell>
          <cell r="P1259">
            <v>7.5412800000000004</v>
          </cell>
          <cell r="Q1259">
            <v>8.6821199999999994</v>
          </cell>
          <cell r="R1259">
            <v>7.5412800000000004</v>
          </cell>
          <cell r="S1259">
            <v>8.9348700000000001</v>
          </cell>
          <cell r="T1259">
            <v>4.5245328000000002</v>
          </cell>
          <cell r="U1259">
            <v>4.6275953039999997</v>
          </cell>
          <cell r="V1259">
            <v>0</v>
          </cell>
          <cell r="W1259">
            <v>0</v>
          </cell>
          <cell r="X1259">
            <v>1.7945519999999999</v>
          </cell>
          <cell r="Y1259">
            <v>0</v>
          </cell>
          <cell r="Z1259">
            <v>0</v>
          </cell>
          <cell r="AA1259">
            <v>0</v>
          </cell>
          <cell r="AB1259">
            <v>0</v>
          </cell>
          <cell r="AC1259">
            <v>0</v>
          </cell>
          <cell r="AD1259">
            <v>1.7945519999999999</v>
          </cell>
          <cell r="AE1259">
            <v>0</v>
          </cell>
          <cell r="AF1259">
            <v>0</v>
          </cell>
          <cell r="AG1259">
            <v>0</v>
          </cell>
          <cell r="AH1259">
            <v>1.7945519999999999</v>
          </cell>
          <cell r="AI1259">
            <v>0</v>
          </cell>
          <cell r="AJ1259">
            <v>0</v>
          </cell>
          <cell r="AK1259">
            <v>0</v>
          </cell>
          <cell r="AL1259">
            <v>0</v>
          </cell>
          <cell r="AM1259">
            <v>0</v>
          </cell>
          <cell r="AN1259">
            <v>0</v>
          </cell>
        </row>
        <row r="1260">
          <cell r="C1260" t="str">
            <v>I_1344.3_оэ</v>
          </cell>
          <cell r="D1260" t="str">
            <v>С</v>
          </cell>
          <cell r="E1260">
            <v>2019</v>
          </cell>
          <cell r="F1260">
            <v>2021</v>
          </cell>
          <cell r="G1260">
            <v>2022</v>
          </cell>
          <cell r="H1260">
            <v>1.43885087</v>
          </cell>
          <cell r="I1260">
            <v>7.47862852</v>
          </cell>
          <cell r="J1260" t="str">
            <v>январь 2020</v>
          </cell>
          <cell r="K1260">
            <v>1.43885087</v>
          </cell>
          <cell r="L1260">
            <v>7.47862852</v>
          </cell>
          <cell r="M1260" t="str">
            <v>январь 2020</v>
          </cell>
          <cell r="N1260" t="str">
            <v>нд</v>
          </cell>
          <cell r="O1260">
            <v>0.111889</v>
          </cell>
          <cell r="P1260">
            <v>7.6877599999999999</v>
          </cell>
          <cell r="Q1260">
            <v>9.1630400000000005</v>
          </cell>
          <cell r="R1260">
            <v>7.6877599999999999</v>
          </cell>
          <cell r="S1260">
            <v>9.6669900000000002</v>
          </cell>
          <cell r="T1260">
            <v>7.7478592900000001</v>
          </cell>
          <cell r="U1260">
            <v>7.0561665505965996</v>
          </cell>
          <cell r="V1260">
            <v>7.6387568999999997</v>
          </cell>
          <cell r="W1260">
            <v>7.6387568999999997</v>
          </cell>
          <cell r="X1260">
            <v>6.9442775499999998</v>
          </cell>
          <cell r="Y1260">
            <v>7.6387568999999997</v>
          </cell>
          <cell r="Z1260">
            <v>0</v>
          </cell>
          <cell r="AA1260">
            <v>0</v>
          </cell>
          <cell r="AB1260">
            <v>7.6387568999999997</v>
          </cell>
          <cell r="AC1260">
            <v>0</v>
          </cell>
          <cell r="AD1260">
            <v>2.8984720764000014</v>
          </cell>
          <cell r="AE1260">
            <v>0</v>
          </cell>
          <cell r="AF1260">
            <v>0</v>
          </cell>
          <cell r="AG1260">
            <v>2.8984720764000014</v>
          </cell>
          <cell r="AH1260">
            <v>0</v>
          </cell>
          <cell r="AI1260">
            <v>0</v>
          </cell>
          <cell r="AJ1260">
            <v>0</v>
          </cell>
          <cell r="AK1260">
            <v>0</v>
          </cell>
          <cell r="AL1260">
            <v>0</v>
          </cell>
          <cell r="AM1260">
            <v>0</v>
          </cell>
          <cell r="AN1260">
            <v>4.0458054741965981</v>
          </cell>
        </row>
        <row r="1261">
          <cell r="C1261" t="str">
            <v>I_1344_оэ</v>
          </cell>
          <cell r="D1261" t="str">
            <v>С</v>
          </cell>
          <cell r="E1261">
            <v>2019</v>
          </cell>
          <cell r="F1261">
            <v>2021</v>
          </cell>
          <cell r="G1261">
            <v>2022</v>
          </cell>
          <cell r="H1261">
            <v>1.45501426</v>
          </cell>
          <cell r="I1261">
            <v>7.6084495399999996</v>
          </cell>
          <cell r="J1261" t="str">
            <v>январь 2020</v>
          </cell>
          <cell r="K1261">
            <v>1.45501426</v>
          </cell>
          <cell r="L1261">
            <v>7.6084495399999996</v>
          </cell>
          <cell r="M1261" t="str">
            <v>январь 2020</v>
          </cell>
          <cell r="N1261" t="str">
            <v>нд</v>
          </cell>
          <cell r="O1261">
            <v>0.12133534</v>
          </cell>
          <cell r="P1261">
            <v>7.6877599999999999</v>
          </cell>
          <cell r="Q1261">
            <v>9.1623300000000008</v>
          </cell>
          <cell r="R1261">
            <v>7.6877599999999999</v>
          </cell>
          <cell r="S1261">
            <v>9.6773600000000002</v>
          </cell>
          <cell r="T1261">
            <v>7.8823537200000002</v>
          </cell>
          <cell r="U1261">
            <v>7.17540361</v>
          </cell>
          <cell r="V1261">
            <v>7.7640593899999999</v>
          </cell>
          <cell r="W1261">
            <v>7.7640593899999999</v>
          </cell>
          <cell r="X1261">
            <v>7.0540682700000001</v>
          </cell>
          <cell r="Y1261">
            <v>7.7640593899999999</v>
          </cell>
          <cell r="Z1261">
            <v>0</v>
          </cell>
          <cell r="AA1261">
            <v>0</v>
          </cell>
          <cell r="AB1261">
            <v>7.7640593899999999</v>
          </cell>
          <cell r="AC1261">
            <v>0</v>
          </cell>
          <cell r="AD1261">
            <v>2.7640593899999999</v>
          </cell>
          <cell r="AE1261">
            <v>0</v>
          </cell>
          <cell r="AF1261">
            <v>0</v>
          </cell>
          <cell r="AG1261">
            <v>2.7640593899999999</v>
          </cell>
          <cell r="AH1261">
            <v>0</v>
          </cell>
          <cell r="AI1261">
            <v>0</v>
          </cell>
          <cell r="AJ1261">
            <v>0</v>
          </cell>
          <cell r="AK1261">
            <v>0</v>
          </cell>
          <cell r="AL1261">
            <v>0</v>
          </cell>
          <cell r="AM1261">
            <v>0</v>
          </cell>
          <cell r="AN1261">
            <v>4.2900088800000002</v>
          </cell>
        </row>
        <row r="1262">
          <cell r="C1262" t="str">
            <v>I_61б1.7_АЭ</v>
          </cell>
          <cell r="D1262" t="str">
            <v>И</v>
          </cell>
          <cell r="E1262">
            <v>2016</v>
          </cell>
          <cell r="F1262">
            <v>2022</v>
          </cell>
          <cell r="G1262">
            <v>2022</v>
          </cell>
          <cell r="H1262" t="str">
            <v>нд</v>
          </cell>
          <cell r="I1262" t="str">
            <v>нд</v>
          </cell>
          <cell r="J1262" t="str">
            <v>нд</v>
          </cell>
          <cell r="K1262">
            <v>0.79149506000000003</v>
          </cell>
          <cell r="L1262">
            <v>5.2960282100000002</v>
          </cell>
          <cell r="M1262">
            <v>44256</v>
          </cell>
          <cell r="N1262" t="str">
            <v>нд</v>
          </cell>
          <cell r="O1262">
            <v>6.5540000000000043E-2</v>
          </cell>
          <cell r="P1262">
            <v>1.69181</v>
          </cell>
          <cell r="Q1262">
            <v>1.9924999999999999</v>
          </cell>
          <cell r="R1262">
            <v>7.8296900000000003</v>
          </cell>
          <cell r="S1262">
            <v>10.022019999999999</v>
          </cell>
          <cell r="T1262">
            <v>1.43898305</v>
          </cell>
          <cell r="U1262">
            <v>5.6775588600000004</v>
          </cell>
          <cell r="V1262">
            <v>1.3734430500000001</v>
          </cell>
          <cell r="W1262">
            <v>1.3734430500000001</v>
          </cell>
          <cell r="X1262">
            <v>5.6120188600000001</v>
          </cell>
          <cell r="Y1262">
            <v>0.26313975000000001</v>
          </cell>
          <cell r="Z1262">
            <v>0</v>
          </cell>
          <cell r="AA1262">
            <v>0</v>
          </cell>
          <cell r="AB1262">
            <v>0.26313975000000001</v>
          </cell>
          <cell r="AC1262">
            <v>0</v>
          </cell>
          <cell r="AD1262">
            <v>0.4130374</v>
          </cell>
          <cell r="AE1262">
            <v>0</v>
          </cell>
          <cell r="AF1262">
            <v>0</v>
          </cell>
          <cell r="AG1262">
            <v>0.4130374</v>
          </cell>
          <cell r="AH1262">
            <v>0</v>
          </cell>
          <cell r="AI1262">
            <v>1.1103033</v>
          </cell>
          <cell r="AJ1262">
            <v>0</v>
          </cell>
          <cell r="AK1262">
            <v>0</v>
          </cell>
          <cell r="AL1262">
            <v>1.1103033</v>
          </cell>
          <cell r="AM1262">
            <v>0</v>
          </cell>
          <cell r="AN1262">
            <v>5.1989814599999997</v>
          </cell>
        </row>
        <row r="1263">
          <cell r="C1263" t="str">
            <v>I_23ж9_АЭ</v>
          </cell>
          <cell r="D1263" t="str">
            <v>Н</v>
          </cell>
          <cell r="E1263">
            <v>2022</v>
          </cell>
          <cell r="F1263">
            <v>2022</v>
          </cell>
          <cell r="G1263">
            <v>2023</v>
          </cell>
          <cell r="H1263" t="str">
            <v>нд</v>
          </cell>
          <cell r="I1263" t="str">
            <v>нд</v>
          </cell>
          <cell r="J1263" t="str">
            <v>нд</v>
          </cell>
          <cell r="K1263" t="str">
            <v>нд</v>
          </cell>
          <cell r="L1263" t="str">
            <v>нд</v>
          </cell>
          <cell r="M1263" t="str">
            <v>нд</v>
          </cell>
          <cell r="N1263" t="str">
            <v>нд</v>
          </cell>
          <cell r="O1263">
            <v>0</v>
          </cell>
          <cell r="P1263">
            <v>7.8755800000000002</v>
          </cell>
          <cell r="Q1263">
            <v>9.7457399999999996</v>
          </cell>
          <cell r="R1263">
            <v>7.8755800000000002</v>
          </cell>
          <cell r="S1263">
            <v>10.55565</v>
          </cell>
          <cell r="T1263">
            <v>6</v>
          </cell>
          <cell r="U1263">
            <v>6</v>
          </cell>
          <cell r="V1263">
            <v>6</v>
          </cell>
          <cell r="W1263">
            <v>6</v>
          </cell>
          <cell r="X1263">
            <v>6</v>
          </cell>
          <cell r="Y1263">
            <v>0</v>
          </cell>
          <cell r="Z1263">
            <v>0</v>
          </cell>
          <cell r="AA1263">
            <v>0</v>
          </cell>
          <cell r="AB1263">
            <v>0</v>
          </cell>
          <cell r="AC1263">
            <v>0</v>
          </cell>
          <cell r="AD1263">
            <v>0</v>
          </cell>
          <cell r="AE1263">
            <v>0</v>
          </cell>
          <cell r="AF1263">
            <v>0</v>
          </cell>
          <cell r="AG1263">
            <v>0</v>
          </cell>
          <cell r="AH1263">
            <v>0</v>
          </cell>
          <cell r="AI1263">
            <v>6</v>
          </cell>
          <cell r="AJ1263">
            <v>0</v>
          </cell>
          <cell r="AK1263">
            <v>0</v>
          </cell>
          <cell r="AL1263">
            <v>6</v>
          </cell>
          <cell r="AM1263">
            <v>0</v>
          </cell>
          <cell r="AN1263">
            <v>0.6</v>
          </cell>
        </row>
        <row r="1264">
          <cell r="C1264" t="str">
            <v>I_23з8_АЭ</v>
          </cell>
          <cell r="D1264" t="str">
            <v>Н</v>
          </cell>
          <cell r="E1264">
            <v>2023</v>
          </cell>
          <cell r="F1264">
            <v>2023</v>
          </cell>
          <cell r="G1264">
            <v>2024</v>
          </cell>
          <cell r="H1264" t="str">
            <v>нд</v>
          </cell>
          <cell r="I1264" t="str">
            <v>нд</v>
          </cell>
          <cell r="J1264" t="str">
            <v>нд</v>
          </cell>
          <cell r="K1264" t="str">
            <v>нд</v>
          </cell>
          <cell r="L1264" t="str">
            <v>нд</v>
          </cell>
          <cell r="M1264" t="str">
            <v>нд</v>
          </cell>
          <cell r="N1264" t="str">
            <v>нд</v>
          </cell>
          <cell r="O1264">
            <v>0</v>
          </cell>
          <cell r="P1264">
            <v>7.8755800000000002</v>
          </cell>
          <cell r="Q1264">
            <v>10.11129</v>
          </cell>
          <cell r="R1264">
            <v>7.8755800000000002</v>
          </cell>
          <cell r="S1264">
            <v>11.06057</v>
          </cell>
          <cell r="T1264">
            <v>4.6474576299999999</v>
          </cell>
          <cell r="U1264">
            <v>4.6474576299999999</v>
          </cell>
          <cell r="V1264">
            <v>4.6474576299999999</v>
          </cell>
          <cell r="W1264">
            <v>4.6474576299999999</v>
          </cell>
          <cell r="X1264">
            <v>4.6474576299999999</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row>
        <row r="1265">
          <cell r="C1265" t="str">
            <v>J_15_КЭ_(з)</v>
          </cell>
          <cell r="D1265" t="str">
            <v>Н</v>
          </cell>
          <cell r="E1265">
            <v>2019</v>
          </cell>
          <cell r="F1265">
            <v>2021</v>
          </cell>
          <cell r="G1265">
            <v>2021</v>
          </cell>
          <cell r="H1265" t="str">
            <v>нд</v>
          </cell>
          <cell r="I1265" t="str">
            <v>нд</v>
          </cell>
          <cell r="J1265" t="str">
            <v>нд</v>
          </cell>
          <cell r="K1265" t="str">
            <v>нд</v>
          </cell>
          <cell r="L1265" t="str">
            <v>нд</v>
          </cell>
          <cell r="M1265" t="str">
            <v>нд</v>
          </cell>
          <cell r="N1265" t="str">
            <v>нд</v>
          </cell>
          <cell r="O1265">
            <v>0</v>
          </cell>
          <cell r="P1265">
            <v>7.9032200000000001</v>
          </cell>
          <cell r="Q1265">
            <v>9.0686199999999992</v>
          </cell>
          <cell r="R1265">
            <v>7.9032200000000001</v>
          </cell>
          <cell r="S1265">
            <v>9.6797400000000007</v>
          </cell>
          <cell r="T1265">
            <v>6.2599980500000001</v>
          </cell>
          <cell r="U1265">
            <v>6.2599980500000001</v>
          </cell>
          <cell r="V1265">
            <v>6.2599980500000001</v>
          </cell>
          <cell r="W1265">
            <v>6.2599980500000001</v>
          </cell>
          <cell r="X1265">
            <v>6.2599980500000001</v>
          </cell>
          <cell r="Y1265">
            <v>6.2599980500000001</v>
          </cell>
          <cell r="Z1265">
            <v>0</v>
          </cell>
          <cell r="AA1265">
            <v>0</v>
          </cell>
          <cell r="AB1265">
            <v>6.2599980500000001</v>
          </cell>
          <cell r="AC1265">
            <v>0</v>
          </cell>
          <cell r="AD1265">
            <v>6.2599980500000001</v>
          </cell>
          <cell r="AE1265">
            <v>0</v>
          </cell>
          <cell r="AF1265">
            <v>0</v>
          </cell>
          <cell r="AG1265">
            <v>6.2599980500000001</v>
          </cell>
          <cell r="AH1265">
            <v>0</v>
          </cell>
          <cell r="AI1265">
            <v>0</v>
          </cell>
          <cell r="AJ1265">
            <v>0</v>
          </cell>
          <cell r="AK1265">
            <v>0</v>
          </cell>
          <cell r="AL1265">
            <v>0</v>
          </cell>
          <cell r="AM1265">
            <v>0</v>
          </cell>
          <cell r="AN1265">
            <v>0</v>
          </cell>
        </row>
        <row r="1266">
          <cell r="C1266" t="str">
            <v>I_659_КЭ_(2)</v>
          </cell>
          <cell r="D1266" t="str">
            <v>З</v>
          </cell>
          <cell r="E1266">
            <v>2018</v>
          </cell>
          <cell r="F1266">
            <v>2021</v>
          </cell>
          <cell r="G1266">
            <v>2021</v>
          </cell>
          <cell r="H1266" t="str">
            <v>нд</v>
          </cell>
          <cell r="I1266" t="str">
            <v>нд</v>
          </cell>
          <cell r="J1266" t="str">
            <v>нд</v>
          </cell>
          <cell r="K1266" t="str">
            <v>нд</v>
          </cell>
          <cell r="L1266" t="str">
            <v>нд</v>
          </cell>
          <cell r="M1266" t="str">
            <v>нд</v>
          </cell>
          <cell r="N1266" t="str">
            <v>нд</v>
          </cell>
          <cell r="O1266">
            <v>0.22505056000000001</v>
          </cell>
          <cell r="P1266">
            <v>7.9043599999999996</v>
          </cell>
          <cell r="Q1266">
            <v>9.09389</v>
          </cell>
          <cell r="R1266">
            <v>7.9043599999999996</v>
          </cell>
          <cell r="S1266">
            <v>9.6811399999999992</v>
          </cell>
          <cell r="T1266">
            <v>8.6744397299999996</v>
          </cell>
          <cell r="U1266">
            <v>5.4984576199999999</v>
          </cell>
          <cell r="V1266">
            <v>8.6744397299999996</v>
          </cell>
          <cell r="W1266">
            <v>8.6744397299999996</v>
          </cell>
          <cell r="X1266">
            <v>5.2734070600000003</v>
          </cell>
          <cell r="Y1266">
            <v>8.6744397299999996</v>
          </cell>
          <cell r="Z1266">
            <v>0</v>
          </cell>
          <cell r="AA1266">
            <v>0</v>
          </cell>
          <cell r="AB1266">
            <v>8.6744397299999996</v>
          </cell>
          <cell r="AC1266">
            <v>0</v>
          </cell>
          <cell r="AD1266">
            <v>5.2734070600000003</v>
          </cell>
          <cell r="AE1266">
            <v>0</v>
          </cell>
          <cell r="AF1266">
            <v>0</v>
          </cell>
          <cell r="AG1266">
            <v>5.2734070600000003</v>
          </cell>
          <cell r="AH1266">
            <v>0</v>
          </cell>
          <cell r="AI1266">
            <v>0</v>
          </cell>
          <cell r="AJ1266">
            <v>0</v>
          </cell>
          <cell r="AK1266">
            <v>0</v>
          </cell>
          <cell r="AL1266">
            <v>0</v>
          </cell>
          <cell r="AM1266">
            <v>0</v>
          </cell>
          <cell r="AN1266">
            <v>0</v>
          </cell>
        </row>
        <row r="1267">
          <cell r="C1267" t="str">
            <v>H_264_КуЭ</v>
          </cell>
          <cell r="D1267" t="str">
            <v>Н</v>
          </cell>
          <cell r="E1267">
            <v>2021</v>
          </cell>
          <cell r="F1267">
            <v>2022</v>
          </cell>
          <cell r="G1267">
            <v>2022</v>
          </cell>
          <cell r="H1267" t="str">
            <v>нд</v>
          </cell>
          <cell r="I1267" t="str">
            <v>нд</v>
          </cell>
          <cell r="J1267" t="str">
            <v>нд</v>
          </cell>
          <cell r="K1267" t="str">
            <v>нд</v>
          </cell>
          <cell r="L1267" t="str">
            <v>нд</v>
          </cell>
          <cell r="M1267" t="str">
            <v>нд</v>
          </cell>
          <cell r="N1267" t="str">
            <v>нд</v>
          </cell>
          <cell r="O1267">
            <v>0</v>
          </cell>
          <cell r="P1267">
            <v>7.93194</v>
          </cell>
          <cell r="Q1267">
            <v>9.7727500000000003</v>
          </cell>
          <cell r="R1267">
            <v>7.93194</v>
          </cell>
          <cell r="S1267">
            <v>10.177300000000001</v>
          </cell>
          <cell r="T1267">
            <v>5.1620339</v>
          </cell>
          <cell r="U1267">
            <v>5.1620339</v>
          </cell>
          <cell r="V1267">
            <v>4.9670338999999997</v>
          </cell>
          <cell r="W1267">
            <v>4.9670338999999997</v>
          </cell>
          <cell r="X1267">
            <v>5.1620339</v>
          </cell>
          <cell r="Y1267">
            <v>0</v>
          </cell>
          <cell r="Z1267">
            <v>0</v>
          </cell>
          <cell r="AA1267">
            <v>0</v>
          </cell>
          <cell r="AB1267">
            <v>0</v>
          </cell>
          <cell r="AC1267">
            <v>0</v>
          </cell>
          <cell r="AD1267">
            <v>0.19500000000000001</v>
          </cell>
          <cell r="AE1267">
            <v>0</v>
          </cell>
          <cell r="AF1267">
            <v>0</v>
          </cell>
          <cell r="AG1267">
            <v>0.19500000000000001</v>
          </cell>
          <cell r="AH1267">
            <v>0</v>
          </cell>
          <cell r="AI1267">
            <v>4.9670338999999997</v>
          </cell>
          <cell r="AJ1267">
            <v>0</v>
          </cell>
          <cell r="AK1267">
            <v>0</v>
          </cell>
          <cell r="AL1267">
            <v>4.9670338999999997</v>
          </cell>
          <cell r="AM1267">
            <v>0</v>
          </cell>
          <cell r="AN1267">
            <v>4.9670338999999997</v>
          </cell>
        </row>
        <row r="1268">
          <cell r="C1268" t="str">
            <v>G_471_КЭ</v>
          </cell>
          <cell r="D1268" t="str">
            <v>Н</v>
          </cell>
          <cell r="E1268">
            <v>2018</v>
          </cell>
          <cell r="F1268">
            <v>2021</v>
          </cell>
          <cell r="G1268">
            <v>2021</v>
          </cell>
          <cell r="H1268" t="str">
            <v>нд</v>
          </cell>
          <cell r="I1268" t="str">
            <v>нд</v>
          </cell>
          <cell r="J1268" t="str">
            <v>нд</v>
          </cell>
          <cell r="K1268" t="str">
            <v>нд</v>
          </cell>
          <cell r="L1268" t="str">
            <v>нд</v>
          </cell>
          <cell r="M1268" t="str">
            <v>нд</v>
          </cell>
          <cell r="N1268" t="str">
            <v>нд</v>
          </cell>
          <cell r="O1268">
            <v>0</v>
          </cell>
          <cell r="P1268">
            <v>7.9660799999999998</v>
          </cell>
          <cell r="Q1268">
            <v>9.5059900000000006</v>
          </cell>
          <cell r="R1268">
            <v>7.9660799999999998</v>
          </cell>
          <cell r="S1268">
            <v>9.75671</v>
          </cell>
          <cell r="T1268">
            <v>2.4500251899999999</v>
          </cell>
          <cell r="U1268">
            <v>2.4500251899999999</v>
          </cell>
          <cell r="V1268">
            <v>2.4500251899999999</v>
          </cell>
          <cell r="W1268">
            <v>2.4500251899999999</v>
          </cell>
          <cell r="X1268">
            <v>2.4500251899999999</v>
          </cell>
          <cell r="Y1268">
            <v>2.4500251899999999</v>
          </cell>
          <cell r="Z1268">
            <v>0</v>
          </cell>
          <cell r="AA1268">
            <v>0</v>
          </cell>
          <cell r="AB1268">
            <v>2.4500251899999999</v>
          </cell>
          <cell r="AC1268">
            <v>0</v>
          </cell>
          <cell r="AD1268">
            <v>2.4500251899999999</v>
          </cell>
          <cell r="AE1268">
            <v>0</v>
          </cell>
          <cell r="AF1268">
            <v>0</v>
          </cell>
          <cell r="AG1268">
            <v>2.4500251899999999</v>
          </cell>
          <cell r="AH1268">
            <v>0</v>
          </cell>
          <cell r="AI1268">
            <v>0</v>
          </cell>
          <cell r="AJ1268">
            <v>0</v>
          </cell>
          <cell r="AK1268">
            <v>0</v>
          </cell>
          <cell r="AL1268">
            <v>0</v>
          </cell>
          <cell r="AM1268">
            <v>0</v>
          </cell>
          <cell r="AN1268">
            <v>0</v>
          </cell>
        </row>
        <row r="1269">
          <cell r="C1269" t="str">
            <v>I_102-4н-5_ЧЭ</v>
          </cell>
          <cell r="D1269" t="str">
            <v>Н</v>
          </cell>
          <cell r="E1269">
            <v>2026</v>
          </cell>
          <cell r="F1269">
            <v>2025</v>
          </cell>
          <cell r="G1269">
            <v>2026</v>
          </cell>
          <cell r="H1269" t="str">
            <v>нд</v>
          </cell>
          <cell r="I1269" t="str">
            <v>нд</v>
          </cell>
          <cell r="J1269" t="str">
            <v>нд</v>
          </cell>
          <cell r="K1269" t="str">
            <v>нд</v>
          </cell>
          <cell r="L1269" t="str">
            <v>нд</v>
          </cell>
          <cell r="M1269" t="str">
            <v>нд</v>
          </cell>
          <cell r="N1269" t="str">
            <v>нд</v>
          </cell>
          <cell r="O1269">
            <v>0</v>
          </cell>
          <cell r="P1269">
            <v>7.99871</v>
          </cell>
          <cell r="Q1269">
            <v>10.340680000000001</v>
          </cell>
          <cell r="R1269">
            <v>7.99871</v>
          </cell>
          <cell r="S1269">
            <v>11.805630000000001</v>
          </cell>
          <cell r="T1269">
            <v>5.1292474600000002</v>
          </cell>
          <cell r="U1269">
            <v>5.1292474600000002</v>
          </cell>
          <cell r="V1269">
            <v>5.1292474600000002</v>
          </cell>
          <cell r="W1269">
            <v>5.1292474600000002</v>
          </cell>
          <cell r="X1269">
            <v>5.1292474600000002</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row>
        <row r="1270">
          <cell r="C1270" t="str">
            <v>I_65и1_АЭ</v>
          </cell>
          <cell r="D1270" t="str">
            <v>З</v>
          </cell>
          <cell r="E1270">
            <v>2019</v>
          </cell>
          <cell r="F1270">
            <v>2021</v>
          </cell>
          <cell r="G1270">
            <v>2021</v>
          </cell>
          <cell r="H1270" t="str">
            <v>нд</v>
          </cell>
          <cell r="I1270" t="str">
            <v>нд</v>
          </cell>
          <cell r="J1270" t="str">
            <v>нд</v>
          </cell>
          <cell r="K1270" t="str">
            <v>нд</v>
          </cell>
          <cell r="L1270" t="str">
            <v>нд</v>
          </cell>
          <cell r="M1270" t="str">
            <v>нд</v>
          </cell>
          <cell r="N1270" t="str">
            <v>нд</v>
          </cell>
          <cell r="O1270">
            <v>0.67119833000000007</v>
          </cell>
          <cell r="P1270">
            <v>8.0101700000000005</v>
          </cell>
          <cell r="Q1270">
            <v>9.3426600000000004</v>
          </cell>
          <cell r="R1270">
            <v>8.0101700000000005</v>
          </cell>
          <cell r="S1270">
            <v>9.7566100000000002</v>
          </cell>
          <cell r="T1270">
            <v>6.8472101600000004</v>
          </cell>
          <cell r="U1270">
            <v>6.4777384140000001</v>
          </cell>
          <cell r="V1270">
            <v>2.1346552800000005</v>
          </cell>
          <cell r="W1270">
            <v>2.1346552800000005</v>
          </cell>
          <cell r="X1270">
            <v>5.8065400800000004</v>
          </cell>
          <cell r="Y1270">
            <v>2.13465528</v>
          </cell>
          <cell r="Z1270">
            <v>0</v>
          </cell>
          <cell r="AA1270">
            <v>0</v>
          </cell>
          <cell r="AB1270">
            <v>2.13465528</v>
          </cell>
          <cell r="AC1270">
            <v>0</v>
          </cell>
          <cell r="AD1270">
            <v>5.8065400800000004</v>
          </cell>
          <cell r="AE1270">
            <v>0</v>
          </cell>
          <cell r="AF1270">
            <v>0</v>
          </cell>
          <cell r="AG1270">
            <v>5.8065400800000004</v>
          </cell>
          <cell r="AH1270">
            <v>0</v>
          </cell>
          <cell r="AI1270">
            <v>0</v>
          </cell>
          <cell r="AJ1270">
            <v>0</v>
          </cell>
          <cell r="AK1270">
            <v>0</v>
          </cell>
          <cell r="AL1270">
            <v>0</v>
          </cell>
          <cell r="AM1270">
            <v>0</v>
          </cell>
          <cell r="AN1270">
            <v>0</v>
          </cell>
        </row>
        <row r="1271">
          <cell r="C1271" t="str">
            <v>I_65и2_АЭ</v>
          </cell>
          <cell r="D1271" t="str">
            <v>Н</v>
          </cell>
          <cell r="E1271">
            <v>2022</v>
          </cell>
          <cell r="F1271">
            <v>2024</v>
          </cell>
          <cell r="G1271">
            <v>2024</v>
          </cell>
          <cell r="H1271" t="str">
            <v>нд</v>
          </cell>
          <cell r="I1271" t="str">
            <v>нд</v>
          </cell>
          <cell r="J1271" t="str">
            <v>нд</v>
          </cell>
          <cell r="K1271" t="str">
            <v>нд</v>
          </cell>
          <cell r="L1271" t="str">
            <v>нд</v>
          </cell>
          <cell r="M1271" t="str">
            <v>нд</v>
          </cell>
          <cell r="N1271" t="str">
            <v>нд</v>
          </cell>
          <cell r="O1271">
            <v>0</v>
          </cell>
          <cell r="P1271">
            <v>8.0101700000000005</v>
          </cell>
          <cell r="Q1271">
            <v>10.562099999999999</v>
          </cell>
          <cell r="R1271">
            <v>8.0101700000000005</v>
          </cell>
          <cell r="S1271">
            <v>11.25708</v>
          </cell>
          <cell r="T1271">
            <v>6.8472101600000004</v>
          </cell>
          <cell r="U1271">
            <v>6.8472101600000004</v>
          </cell>
          <cell r="V1271">
            <v>6.8472101600000004</v>
          </cell>
          <cell r="W1271">
            <v>6.8472101600000004</v>
          </cell>
          <cell r="X1271">
            <v>6.8472101600000004</v>
          </cell>
          <cell r="Y1271">
            <v>0</v>
          </cell>
          <cell r="Z1271">
            <v>0</v>
          </cell>
          <cell r="AA1271">
            <v>0</v>
          </cell>
          <cell r="AB1271">
            <v>0</v>
          </cell>
          <cell r="AC1271">
            <v>0</v>
          </cell>
          <cell r="AD1271">
            <v>0</v>
          </cell>
          <cell r="AE1271">
            <v>0</v>
          </cell>
          <cell r="AF1271">
            <v>0</v>
          </cell>
          <cell r="AG1271">
            <v>0</v>
          </cell>
          <cell r="AH1271">
            <v>0</v>
          </cell>
          <cell r="AI1271">
            <v>8.6249999999999993E-2</v>
          </cell>
          <cell r="AJ1271">
            <v>0</v>
          </cell>
          <cell r="AK1271">
            <v>0</v>
          </cell>
          <cell r="AL1271">
            <v>8.6249999999999993E-2</v>
          </cell>
          <cell r="AM1271">
            <v>0</v>
          </cell>
          <cell r="AN1271">
            <v>1.0500000000000001E-2</v>
          </cell>
        </row>
        <row r="1272">
          <cell r="C1272" t="str">
            <v>I_327.1.6_КуЭ</v>
          </cell>
          <cell r="D1272" t="str">
            <v>И</v>
          </cell>
          <cell r="E1272">
            <v>2019</v>
          </cell>
          <cell r="F1272">
            <v>2021</v>
          </cell>
          <cell r="G1272">
            <v>2021</v>
          </cell>
          <cell r="H1272">
            <v>1.4796129499999999</v>
          </cell>
          <cell r="I1272">
            <v>9.0853531000000007</v>
          </cell>
          <cell r="J1272">
            <v>43860</v>
          </cell>
          <cell r="K1272">
            <v>0.83457214000000002</v>
          </cell>
          <cell r="L1272">
            <v>5.08210944</v>
          </cell>
          <cell r="M1272">
            <v>44210</v>
          </cell>
          <cell r="N1272" t="str">
            <v>нд</v>
          </cell>
          <cell r="O1272">
            <v>3.5510822799999997</v>
          </cell>
          <cell r="P1272">
            <v>8.0423500000000008</v>
          </cell>
          <cell r="Q1272">
            <v>9.4160400000000006</v>
          </cell>
          <cell r="R1272">
            <v>8.0423500000000008</v>
          </cell>
          <cell r="S1272">
            <v>9.0519200000000009</v>
          </cell>
          <cell r="T1272">
            <v>9.0423652400000005</v>
          </cell>
          <cell r="U1272">
            <v>8.8923793</v>
          </cell>
          <cell r="V1272">
            <v>4.1966237299999998</v>
          </cell>
          <cell r="W1272">
            <v>4.1966237299999998</v>
          </cell>
          <cell r="X1272">
            <v>5.3412970199999998</v>
          </cell>
          <cell r="Y1272">
            <v>4.1966237299999998</v>
          </cell>
          <cell r="Z1272">
            <v>0</v>
          </cell>
          <cell r="AA1272">
            <v>0</v>
          </cell>
          <cell r="AB1272">
            <v>4.1966237299999998</v>
          </cell>
          <cell r="AC1272">
            <v>0</v>
          </cell>
          <cell r="AD1272">
            <v>5.3412970199999998</v>
          </cell>
          <cell r="AE1272">
            <v>0</v>
          </cell>
          <cell r="AF1272">
            <v>0</v>
          </cell>
          <cell r="AG1272">
            <v>5.3412970199999998</v>
          </cell>
          <cell r="AH1272">
            <v>0</v>
          </cell>
          <cell r="AI1272">
            <v>0</v>
          </cell>
          <cell r="AJ1272">
            <v>0</v>
          </cell>
          <cell r="AK1272">
            <v>0</v>
          </cell>
          <cell r="AL1272">
            <v>0</v>
          </cell>
          <cell r="AM1272">
            <v>0</v>
          </cell>
          <cell r="AN1272">
            <v>0</v>
          </cell>
        </row>
        <row r="1273">
          <cell r="C1273" t="str">
            <v>K_1859_КЭ_(д)</v>
          </cell>
          <cell r="D1273" t="str">
            <v>Н</v>
          </cell>
          <cell r="E1273">
            <v>2021</v>
          </cell>
          <cell r="F1273">
            <v>2022</v>
          </cell>
          <cell r="G1273">
            <v>2022</v>
          </cell>
          <cell r="H1273" t="str">
            <v>нд</v>
          </cell>
          <cell r="I1273" t="str">
            <v>нд</v>
          </cell>
          <cell r="J1273" t="str">
            <v>нд</v>
          </cell>
          <cell r="K1273" t="str">
            <v>нд</v>
          </cell>
          <cell r="L1273" t="str">
            <v>нд</v>
          </cell>
          <cell r="M1273" t="str">
            <v>нд</v>
          </cell>
          <cell r="N1273" t="str">
            <v>нд</v>
          </cell>
          <cell r="O1273">
            <v>0</v>
          </cell>
          <cell r="P1273">
            <v>8.0920299999999994</v>
          </cell>
          <cell r="Q1273">
            <v>10.003539999999999</v>
          </cell>
          <cell r="R1273">
            <v>8.0920299999999994</v>
          </cell>
          <cell r="S1273">
            <v>10.38743</v>
          </cell>
          <cell r="T1273">
            <v>8.0325069199999994</v>
          </cell>
          <cell r="U1273">
            <v>8.0325069199999994</v>
          </cell>
          <cell r="V1273">
            <v>8.0325069199999994</v>
          </cell>
          <cell r="W1273">
            <v>8.0325069199999994</v>
          </cell>
          <cell r="X1273">
            <v>8.0325069199999994</v>
          </cell>
          <cell r="Y1273">
            <v>0.22592335</v>
          </cell>
          <cell r="Z1273">
            <v>0</v>
          </cell>
          <cell r="AA1273">
            <v>0</v>
          </cell>
          <cell r="AB1273">
            <v>0.22592335</v>
          </cell>
          <cell r="AC1273">
            <v>0</v>
          </cell>
          <cell r="AD1273">
            <v>0.22592335</v>
          </cell>
          <cell r="AE1273">
            <v>0</v>
          </cell>
          <cell r="AF1273">
            <v>0</v>
          </cell>
          <cell r="AG1273">
            <v>0.22592335</v>
          </cell>
          <cell r="AH1273">
            <v>0</v>
          </cell>
          <cell r="AI1273">
            <v>7.8065835699999999</v>
          </cell>
          <cell r="AJ1273">
            <v>0</v>
          </cell>
          <cell r="AK1273">
            <v>0</v>
          </cell>
          <cell r="AL1273">
            <v>7.8065835699999999</v>
          </cell>
          <cell r="AM1273">
            <v>0</v>
          </cell>
          <cell r="AN1273">
            <v>7.8065835699999999</v>
          </cell>
        </row>
        <row r="1274">
          <cell r="C1274" t="str">
            <v>K_1859_КЭ_(е)</v>
          </cell>
          <cell r="D1274" t="str">
            <v>Н</v>
          </cell>
          <cell r="E1274">
            <v>2021</v>
          </cell>
          <cell r="F1274">
            <v>2022</v>
          </cell>
          <cell r="G1274">
            <v>2022</v>
          </cell>
          <cell r="H1274" t="str">
            <v>нд</v>
          </cell>
          <cell r="I1274" t="str">
            <v>нд</v>
          </cell>
          <cell r="J1274" t="str">
            <v>нд</v>
          </cell>
          <cell r="K1274" t="str">
            <v>нд</v>
          </cell>
          <cell r="L1274" t="str">
            <v>нд</v>
          </cell>
          <cell r="M1274" t="str">
            <v>нд</v>
          </cell>
          <cell r="N1274" t="str">
            <v>нд</v>
          </cell>
          <cell r="O1274">
            <v>0</v>
          </cell>
          <cell r="P1274">
            <v>8.0920299999999994</v>
          </cell>
          <cell r="Q1274">
            <v>10.003539999999999</v>
          </cell>
          <cell r="R1274">
            <v>8.0920299999999994</v>
          </cell>
          <cell r="S1274">
            <v>10.38743</v>
          </cell>
          <cell r="T1274">
            <v>8.0325069199999994</v>
          </cell>
          <cell r="U1274">
            <v>8.0325069199999994</v>
          </cell>
          <cell r="V1274">
            <v>8.0325069199999994</v>
          </cell>
          <cell r="W1274">
            <v>8.0325069199999994</v>
          </cell>
          <cell r="X1274">
            <v>8.0325069199999994</v>
          </cell>
          <cell r="Y1274">
            <v>0.22592335</v>
          </cell>
          <cell r="Z1274">
            <v>0</v>
          </cell>
          <cell r="AA1274">
            <v>0</v>
          </cell>
          <cell r="AB1274">
            <v>0.22592335</v>
          </cell>
          <cell r="AC1274">
            <v>0</v>
          </cell>
          <cell r="AD1274">
            <v>0.22592335</v>
          </cell>
          <cell r="AE1274">
            <v>0</v>
          </cell>
          <cell r="AF1274">
            <v>0</v>
          </cell>
          <cell r="AG1274">
            <v>0.22592335</v>
          </cell>
          <cell r="AH1274">
            <v>0</v>
          </cell>
          <cell r="AI1274">
            <v>7.8065835699999999</v>
          </cell>
          <cell r="AJ1274">
            <v>0</v>
          </cell>
          <cell r="AK1274">
            <v>0</v>
          </cell>
          <cell r="AL1274">
            <v>7.8065835699999999</v>
          </cell>
          <cell r="AM1274">
            <v>0</v>
          </cell>
          <cell r="AN1274">
            <v>7.8065835699999999</v>
          </cell>
        </row>
        <row r="1275">
          <cell r="C1275" t="str">
            <v>K_1859_КЭ_(и)</v>
          </cell>
          <cell r="D1275" t="str">
            <v>Н</v>
          </cell>
          <cell r="E1275">
            <v>2021</v>
          </cell>
          <cell r="F1275">
            <v>2022</v>
          </cell>
          <cell r="G1275">
            <v>2022</v>
          </cell>
          <cell r="H1275" t="str">
            <v>нд</v>
          </cell>
          <cell r="I1275" t="str">
            <v>нд</v>
          </cell>
          <cell r="J1275" t="str">
            <v>нд</v>
          </cell>
          <cell r="K1275" t="str">
            <v>нд</v>
          </cell>
          <cell r="L1275" t="str">
            <v>нд</v>
          </cell>
          <cell r="M1275" t="str">
            <v>нд</v>
          </cell>
          <cell r="N1275" t="str">
            <v>нд</v>
          </cell>
          <cell r="O1275">
            <v>0</v>
          </cell>
          <cell r="P1275">
            <v>8.0920299999999994</v>
          </cell>
          <cell r="Q1275">
            <v>10.003539999999999</v>
          </cell>
          <cell r="R1275">
            <v>8.0920299999999994</v>
          </cell>
          <cell r="S1275">
            <v>10.38743</v>
          </cell>
          <cell r="T1275">
            <v>8.0325069199999994</v>
          </cell>
          <cell r="U1275">
            <v>8.0325069199999994</v>
          </cell>
          <cell r="V1275">
            <v>8.0325069199999994</v>
          </cell>
          <cell r="W1275">
            <v>8.0325069199999994</v>
          </cell>
          <cell r="X1275">
            <v>8.0325069199999994</v>
          </cell>
          <cell r="Y1275">
            <v>0.22592335</v>
          </cell>
          <cell r="Z1275">
            <v>0</v>
          </cell>
          <cell r="AA1275">
            <v>0</v>
          </cell>
          <cell r="AB1275">
            <v>0.22592335</v>
          </cell>
          <cell r="AC1275">
            <v>0</v>
          </cell>
          <cell r="AD1275">
            <v>0.22592335</v>
          </cell>
          <cell r="AE1275">
            <v>0</v>
          </cell>
          <cell r="AF1275">
            <v>0</v>
          </cell>
          <cell r="AG1275">
            <v>0.22592335</v>
          </cell>
          <cell r="AH1275">
            <v>0</v>
          </cell>
          <cell r="AI1275">
            <v>7.8065835699999999</v>
          </cell>
          <cell r="AJ1275">
            <v>0</v>
          </cell>
          <cell r="AK1275">
            <v>0</v>
          </cell>
          <cell r="AL1275">
            <v>7.8065835699999999</v>
          </cell>
          <cell r="AM1275">
            <v>0</v>
          </cell>
          <cell r="AN1275">
            <v>7.8065835699999999</v>
          </cell>
        </row>
        <row r="1276">
          <cell r="C1276" t="str">
            <v>K_1859_КЭ_(к)</v>
          </cell>
          <cell r="D1276" t="str">
            <v>Н</v>
          </cell>
          <cell r="E1276">
            <v>2021</v>
          </cell>
          <cell r="F1276">
            <v>2022</v>
          </cell>
          <cell r="G1276">
            <v>2022</v>
          </cell>
          <cell r="H1276" t="str">
            <v>нд</v>
          </cell>
          <cell r="I1276" t="str">
            <v>нд</v>
          </cell>
          <cell r="J1276" t="str">
            <v>нд</v>
          </cell>
          <cell r="K1276" t="str">
            <v>нд</v>
          </cell>
          <cell r="L1276" t="str">
            <v>нд</v>
          </cell>
          <cell r="M1276" t="str">
            <v>нд</v>
          </cell>
          <cell r="N1276" t="str">
            <v>нд</v>
          </cell>
          <cell r="O1276">
            <v>0</v>
          </cell>
          <cell r="P1276">
            <v>8.0920299999999994</v>
          </cell>
          <cell r="Q1276">
            <v>10.003539999999999</v>
          </cell>
          <cell r="R1276">
            <v>8.0920299999999994</v>
          </cell>
          <cell r="S1276">
            <v>10.38743</v>
          </cell>
          <cell r="T1276">
            <v>8.0325069199999994</v>
          </cell>
          <cell r="U1276">
            <v>8.0325069199999994</v>
          </cell>
          <cell r="V1276">
            <v>8.0325069199999994</v>
          </cell>
          <cell r="W1276">
            <v>8.0325069199999994</v>
          </cell>
          <cell r="X1276">
            <v>8.0325069199999994</v>
          </cell>
          <cell r="Y1276">
            <v>0.22592335</v>
          </cell>
          <cell r="Z1276">
            <v>0</v>
          </cell>
          <cell r="AA1276">
            <v>0</v>
          </cell>
          <cell r="AB1276">
            <v>0.22592335</v>
          </cell>
          <cell r="AC1276">
            <v>0</v>
          </cell>
          <cell r="AD1276">
            <v>0.22592335</v>
          </cell>
          <cell r="AE1276">
            <v>0</v>
          </cell>
          <cell r="AF1276">
            <v>0</v>
          </cell>
          <cell r="AG1276">
            <v>0.22592335</v>
          </cell>
          <cell r="AH1276">
            <v>0</v>
          </cell>
          <cell r="AI1276">
            <v>7.8065835699999999</v>
          </cell>
          <cell r="AJ1276">
            <v>0</v>
          </cell>
          <cell r="AK1276">
            <v>0</v>
          </cell>
          <cell r="AL1276">
            <v>7.8065835699999999</v>
          </cell>
          <cell r="AM1276">
            <v>0</v>
          </cell>
          <cell r="AN1276">
            <v>7.8065835699999999</v>
          </cell>
        </row>
        <row r="1277">
          <cell r="C1277" t="str">
            <v>G_65е_АЭ</v>
          </cell>
          <cell r="D1277" t="str">
            <v>С</v>
          </cell>
          <cell r="E1277">
            <v>2015</v>
          </cell>
          <cell r="F1277">
            <v>2022</v>
          </cell>
          <cell r="G1277">
            <v>2022</v>
          </cell>
          <cell r="H1277" t="str">
            <v>нд</v>
          </cell>
          <cell r="I1277" t="str">
            <v>нд</v>
          </cell>
          <cell r="J1277" t="str">
            <v>нд</v>
          </cell>
          <cell r="K1277">
            <v>1.6696947900000001</v>
          </cell>
          <cell r="L1277">
            <v>10.19789385</v>
          </cell>
          <cell r="M1277">
            <v>44166</v>
          </cell>
          <cell r="N1277" t="str">
            <v>нд</v>
          </cell>
          <cell r="O1277">
            <v>0.31623242000000007</v>
          </cell>
          <cell r="P1277">
            <v>8.2283299999999997</v>
          </cell>
          <cell r="Q1277">
            <v>10.041650000000001</v>
          </cell>
          <cell r="R1277">
            <v>8.2283299999999997</v>
          </cell>
          <cell r="S1277">
            <v>10.519679999999999</v>
          </cell>
          <cell r="T1277">
            <v>5.4792325399999999</v>
          </cell>
          <cell r="U1277">
            <v>10.13896737</v>
          </cell>
          <cell r="V1277">
            <v>5.1540325400000002</v>
          </cell>
          <cell r="W1277">
            <v>5.1540325400000002</v>
          </cell>
          <cell r="X1277">
            <v>9.8227349499999992</v>
          </cell>
          <cell r="Y1277">
            <v>1.2380629000000001</v>
          </cell>
          <cell r="Z1277">
            <v>0</v>
          </cell>
          <cell r="AA1277">
            <v>0</v>
          </cell>
          <cell r="AB1277">
            <v>1.2380629000000001</v>
          </cell>
          <cell r="AC1277">
            <v>0</v>
          </cell>
          <cell r="AD1277">
            <v>5.3031789400000005</v>
          </cell>
          <cell r="AE1277">
            <v>0</v>
          </cell>
          <cell r="AF1277">
            <v>0</v>
          </cell>
          <cell r="AG1277">
            <v>5.3031789399999996</v>
          </cell>
          <cell r="AH1277">
            <v>0</v>
          </cell>
          <cell r="AI1277">
            <v>3.9159696400000001</v>
          </cell>
          <cell r="AJ1277">
            <v>0</v>
          </cell>
          <cell r="AK1277">
            <v>0</v>
          </cell>
          <cell r="AL1277">
            <v>3.9159696400000001</v>
          </cell>
          <cell r="AM1277">
            <v>0</v>
          </cell>
          <cell r="AN1277">
            <v>4.5195560099999987</v>
          </cell>
        </row>
        <row r="1278">
          <cell r="C1278" t="str">
            <v>H_365_КуЭ</v>
          </cell>
          <cell r="D1278" t="str">
            <v>З</v>
          </cell>
          <cell r="E1278">
            <v>2017</v>
          </cell>
          <cell r="F1278">
            <v>2020</v>
          </cell>
          <cell r="G1278">
            <v>2021</v>
          </cell>
          <cell r="H1278">
            <v>1.0108689500000001</v>
          </cell>
          <cell r="I1278">
            <v>6.3079784600000002</v>
          </cell>
          <cell r="J1278">
            <v>43819</v>
          </cell>
          <cell r="K1278">
            <v>1.0108689500000001</v>
          </cell>
          <cell r="L1278">
            <v>6.3079784600000002</v>
          </cell>
          <cell r="M1278">
            <v>43819</v>
          </cell>
          <cell r="N1278" t="str">
            <v>нд</v>
          </cell>
          <cell r="O1278">
            <v>0.48799999999999982</v>
          </cell>
          <cell r="P1278">
            <v>8.2350200000000005</v>
          </cell>
          <cell r="Q1278">
            <v>9.3013999999999992</v>
          </cell>
          <cell r="R1278">
            <v>8.2350200000000005</v>
          </cell>
          <cell r="S1278">
            <v>9.9764400000000002</v>
          </cell>
          <cell r="T1278">
            <v>5.431</v>
          </cell>
          <cell r="U1278">
            <v>5.4313534600000004</v>
          </cell>
          <cell r="V1278">
            <v>0</v>
          </cell>
          <cell r="W1278">
            <v>0</v>
          </cell>
          <cell r="X1278">
            <v>4.94335346</v>
          </cell>
          <cell r="Y1278">
            <v>0</v>
          </cell>
          <cell r="Z1278">
            <v>0</v>
          </cell>
          <cell r="AA1278">
            <v>0</v>
          </cell>
          <cell r="AB1278">
            <v>0</v>
          </cell>
          <cell r="AC1278">
            <v>0</v>
          </cell>
          <cell r="AD1278">
            <v>4.94335346</v>
          </cell>
          <cell r="AE1278">
            <v>0</v>
          </cell>
          <cell r="AF1278">
            <v>0</v>
          </cell>
          <cell r="AG1278">
            <v>4.94335346</v>
          </cell>
          <cell r="AH1278">
            <v>0</v>
          </cell>
          <cell r="AI1278">
            <v>0</v>
          </cell>
          <cell r="AJ1278">
            <v>0</v>
          </cell>
          <cell r="AK1278">
            <v>0</v>
          </cell>
          <cell r="AL1278">
            <v>0</v>
          </cell>
          <cell r="AM1278">
            <v>0</v>
          </cell>
          <cell r="AN1278">
            <v>0</v>
          </cell>
        </row>
        <row r="1279">
          <cell r="C1279" t="str">
            <v>I_116е11_АЭ</v>
          </cell>
          <cell r="D1279" t="str">
            <v>З</v>
          </cell>
          <cell r="E1279">
            <v>2018</v>
          </cell>
          <cell r="F1279">
            <v>2022</v>
          </cell>
          <cell r="G1279">
            <v>2021</v>
          </cell>
          <cell r="H1279" t="str">
            <v>нд</v>
          </cell>
          <cell r="I1279" t="str">
            <v>нд</v>
          </cell>
          <cell r="J1279" t="str">
            <v>нд</v>
          </cell>
          <cell r="K1279" t="str">
            <v>нд</v>
          </cell>
          <cell r="L1279" t="str">
            <v>нд</v>
          </cell>
          <cell r="M1279" t="str">
            <v>нд</v>
          </cell>
          <cell r="N1279" t="str">
            <v>нд</v>
          </cell>
          <cell r="O1279">
            <v>3.4517785399999998</v>
          </cell>
          <cell r="P1279">
            <v>8.2627799999999993</v>
          </cell>
          <cell r="Q1279">
            <v>9.4885900000000003</v>
          </cell>
          <cell r="R1279">
            <v>8.2627799999999993</v>
          </cell>
          <cell r="S1279">
            <v>9.6040600000000005</v>
          </cell>
          <cell r="T1279">
            <v>4.6494915299999997</v>
          </cell>
          <cell r="U1279">
            <v>3.7312129200000008</v>
          </cell>
          <cell r="V1279">
            <v>0.95029152999999988</v>
          </cell>
          <cell r="W1279">
            <v>0.95029152999999988</v>
          </cell>
          <cell r="X1279">
            <v>0.27943437999999998</v>
          </cell>
          <cell r="Y1279">
            <v>0.21655037999999999</v>
          </cell>
          <cell r="Z1279">
            <v>0</v>
          </cell>
          <cell r="AA1279">
            <v>0</v>
          </cell>
          <cell r="AB1279">
            <v>0.21655037999999999</v>
          </cell>
          <cell r="AC1279">
            <v>0</v>
          </cell>
          <cell r="AD1279">
            <v>0.27943438000000087</v>
          </cell>
          <cell r="AE1279">
            <v>0</v>
          </cell>
          <cell r="AF1279">
            <v>0</v>
          </cell>
          <cell r="AG1279">
            <v>0.27943437999999998</v>
          </cell>
          <cell r="AH1279">
            <v>0</v>
          </cell>
          <cell r="AI1279">
            <v>0.73374114999999995</v>
          </cell>
          <cell r="AJ1279">
            <v>0</v>
          </cell>
          <cell r="AK1279">
            <v>0</v>
          </cell>
          <cell r="AL1279">
            <v>0.73374114999999995</v>
          </cell>
          <cell r="AM1279">
            <v>0</v>
          </cell>
          <cell r="AN1279">
            <v>0</v>
          </cell>
        </row>
        <row r="1280">
          <cell r="C1280" t="str">
            <v>H_61г3_АЭ</v>
          </cell>
          <cell r="D1280" t="str">
            <v>И</v>
          </cell>
          <cell r="E1280">
            <v>2018</v>
          </cell>
          <cell r="F1280">
            <v>2024</v>
          </cell>
          <cell r="G1280">
            <v>2024</v>
          </cell>
          <cell r="H1280" t="str">
            <v>нд</v>
          </cell>
          <cell r="I1280" t="str">
            <v>нд</v>
          </cell>
          <cell r="J1280" t="str">
            <v>нд</v>
          </cell>
          <cell r="K1280" t="str">
            <v>нд</v>
          </cell>
          <cell r="L1280" t="str">
            <v>нд</v>
          </cell>
          <cell r="M1280" t="str">
            <v>нд</v>
          </cell>
          <cell r="N1280" t="str">
            <v>нд</v>
          </cell>
          <cell r="O1280">
            <v>0.216</v>
          </cell>
          <cell r="P1280">
            <v>8.2750900000000005</v>
          </cell>
          <cell r="Q1280">
            <v>10.504379999999999</v>
          </cell>
          <cell r="R1280">
            <v>8.2750900000000005</v>
          </cell>
          <cell r="S1280">
            <v>11.555759999999999</v>
          </cell>
          <cell r="T1280">
            <v>9.9556799999999992</v>
          </cell>
          <cell r="U1280">
            <v>9.9168000000000003</v>
          </cell>
          <cell r="V1280">
            <v>9.7396799999999999</v>
          </cell>
          <cell r="W1280">
            <v>9.7396799999999999</v>
          </cell>
          <cell r="X1280">
            <v>9.7007999999999992</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row>
        <row r="1281">
          <cell r="C1281" t="str">
            <v>I_326(1)_БЭ</v>
          </cell>
          <cell r="D1281" t="str">
            <v>С</v>
          </cell>
          <cell r="E1281">
            <v>2018</v>
          </cell>
          <cell r="F1281">
            <v>2021</v>
          </cell>
          <cell r="G1281">
            <v>2021</v>
          </cell>
          <cell r="H1281">
            <v>1.377</v>
          </cell>
          <cell r="I1281">
            <v>7.2389999999999999</v>
          </cell>
          <cell r="J1281">
            <v>43678</v>
          </cell>
          <cell r="K1281">
            <v>1.377</v>
          </cell>
          <cell r="L1281">
            <v>7.2389999999999999</v>
          </cell>
          <cell r="M1281">
            <v>43678</v>
          </cell>
          <cell r="N1281" t="str">
            <v>нд</v>
          </cell>
          <cell r="O1281">
            <v>1.0070149100000001</v>
          </cell>
          <cell r="P1281">
            <v>6.4207000000000001</v>
          </cell>
          <cell r="Q1281">
            <v>7.2625999999999999</v>
          </cell>
          <cell r="R1281">
            <v>8.2784399999999998</v>
          </cell>
          <cell r="S1281">
            <v>9.6587999999999994</v>
          </cell>
          <cell r="T1281">
            <v>7.1204720000000004</v>
          </cell>
          <cell r="U1281">
            <v>7.1204720000000004</v>
          </cell>
          <cell r="V1281">
            <v>3.5295008600000002</v>
          </cell>
          <cell r="W1281">
            <v>3.5295008600000002</v>
          </cell>
          <cell r="X1281">
            <v>6.1134570899999998</v>
          </cell>
          <cell r="Y1281">
            <v>3.5295008600000002</v>
          </cell>
          <cell r="Z1281">
            <v>0</v>
          </cell>
          <cell r="AA1281">
            <v>0</v>
          </cell>
          <cell r="AB1281">
            <v>3.5295008600000002</v>
          </cell>
          <cell r="AC1281">
            <v>0</v>
          </cell>
          <cell r="AD1281">
            <v>6.1134570899999998</v>
          </cell>
          <cell r="AE1281">
            <v>0</v>
          </cell>
          <cell r="AF1281">
            <v>0</v>
          </cell>
          <cell r="AG1281">
            <v>2.3364720000000005</v>
          </cell>
          <cell r="AH1281">
            <v>3.7769850899999993</v>
          </cell>
          <cell r="AI1281">
            <v>0</v>
          </cell>
          <cell r="AJ1281">
            <v>0</v>
          </cell>
          <cell r="AK1281">
            <v>0</v>
          </cell>
          <cell r="AL1281">
            <v>0</v>
          </cell>
          <cell r="AM1281">
            <v>0</v>
          </cell>
          <cell r="AN1281">
            <v>0</v>
          </cell>
        </row>
        <row r="1282">
          <cell r="C1282" t="str">
            <v>K_65з1_АЭ</v>
          </cell>
          <cell r="D1282" t="str">
            <v>З</v>
          </cell>
          <cell r="E1282">
            <v>2020</v>
          </cell>
          <cell r="F1282">
            <v>2021</v>
          </cell>
          <cell r="G1282">
            <v>2021</v>
          </cell>
          <cell r="H1282" t="str">
            <v>нд</v>
          </cell>
          <cell r="I1282" t="str">
            <v>нд</v>
          </cell>
          <cell r="J1282" t="str">
            <v>нд</v>
          </cell>
          <cell r="K1282" t="str">
            <v>нд</v>
          </cell>
          <cell r="L1282" t="str">
            <v>нд</v>
          </cell>
          <cell r="M1282" t="str">
            <v>нд</v>
          </cell>
          <cell r="N1282" t="str">
            <v>нд</v>
          </cell>
          <cell r="O1282">
            <v>0.23239699</v>
          </cell>
          <cell r="P1282">
            <v>8.3301400000000001</v>
          </cell>
          <cell r="Q1282">
            <v>9.8736800000000002</v>
          </cell>
          <cell r="R1282">
            <v>8.3301400000000001</v>
          </cell>
          <cell r="S1282">
            <v>10.177759999999999</v>
          </cell>
          <cell r="T1282">
            <v>6.6619211600000003</v>
          </cell>
          <cell r="U1282">
            <v>5.0864599999999998</v>
          </cell>
          <cell r="V1282">
            <v>5.3850529400000005</v>
          </cell>
          <cell r="W1282">
            <v>5.3850529400000005</v>
          </cell>
          <cell r="X1282">
            <v>4.85406301</v>
          </cell>
          <cell r="Y1282">
            <v>5.3850529399999996</v>
          </cell>
          <cell r="Z1282">
            <v>0</v>
          </cell>
          <cell r="AA1282">
            <v>0</v>
          </cell>
          <cell r="AB1282">
            <v>5.3850529399999996</v>
          </cell>
          <cell r="AC1282">
            <v>0</v>
          </cell>
          <cell r="AD1282">
            <v>4.85406301</v>
          </cell>
          <cell r="AE1282">
            <v>0</v>
          </cell>
          <cell r="AF1282">
            <v>0</v>
          </cell>
          <cell r="AG1282">
            <v>4.85406301</v>
          </cell>
          <cell r="AH1282">
            <v>0</v>
          </cell>
          <cell r="AI1282">
            <v>0</v>
          </cell>
          <cell r="AJ1282">
            <v>0</v>
          </cell>
          <cell r="AK1282">
            <v>0</v>
          </cell>
          <cell r="AL1282">
            <v>0</v>
          </cell>
          <cell r="AM1282">
            <v>0</v>
          </cell>
          <cell r="AN1282">
            <v>0</v>
          </cell>
        </row>
        <row r="1283">
          <cell r="C1283" t="str">
            <v>I_302(1.2)_БЭ</v>
          </cell>
          <cell r="D1283" t="str">
            <v>З</v>
          </cell>
          <cell r="E1283">
            <v>2018</v>
          </cell>
          <cell r="F1283">
            <v>2021</v>
          </cell>
          <cell r="G1283">
            <v>2021</v>
          </cell>
          <cell r="H1283">
            <v>1.175</v>
          </cell>
          <cell r="I1283">
            <v>6.8049999999999997</v>
          </cell>
          <cell r="J1283">
            <v>43800</v>
          </cell>
          <cell r="K1283">
            <v>1.175</v>
          </cell>
          <cell r="L1283">
            <v>6.8049999999999997</v>
          </cell>
          <cell r="M1283">
            <v>43800</v>
          </cell>
          <cell r="N1283" t="str">
            <v>нд</v>
          </cell>
          <cell r="O1283">
            <v>3.2571528199999999</v>
          </cell>
          <cell r="P1283">
            <v>8.3468499999999999</v>
          </cell>
          <cell r="Q1283">
            <v>8.9735800000000001</v>
          </cell>
          <cell r="R1283">
            <v>8.3468499999999999</v>
          </cell>
          <cell r="S1283">
            <v>8.9895499999999995</v>
          </cell>
          <cell r="T1283">
            <v>6.6773999999999996</v>
          </cell>
          <cell r="U1283">
            <v>3.42665826</v>
          </cell>
          <cell r="V1283">
            <v>0.83682657000000005</v>
          </cell>
          <cell r="W1283">
            <v>0.83682657000000005</v>
          </cell>
          <cell r="X1283">
            <v>0.16950544000000001</v>
          </cell>
          <cell r="Y1283">
            <v>0.83682657000000005</v>
          </cell>
          <cell r="Z1283">
            <v>0</v>
          </cell>
          <cell r="AA1283">
            <v>0</v>
          </cell>
          <cell r="AB1283">
            <v>0.83682657000000005</v>
          </cell>
          <cell r="AC1283">
            <v>0</v>
          </cell>
          <cell r="AD1283">
            <v>0.16950544000000001</v>
          </cell>
          <cell r="AE1283">
            <v>0</v>
          </cell>
          <cell r="AF1283">
            <v>0</v>
          </cell>
          <cell r="AG1283">
            <v>0</v>
          </cell>
          <cell r="AH1283">
            <v>0.16950544000000001</v>
          </cell>
          <cell r="AI1283">
            <v>0</v>
          </cell>
          <cell r="AJ1283">
            <v>0</v>
          </cell>
          <cell r="AK1283">
            <v>0</v>
          </cell>
          <cell r="AL1283">
            <v>0</v>
          </cell>
          <cell r="AM1283">
            <v>0</v>
          </cell>
          <cell r="AN1283">
            <v>0</v>
          </cell>
        </row>
        <row r="1284">
          <cell r="C1284" t="str">
            <v>K_1859_КЭ_(б)</v>
          </cell>
          <cell r="D1284" t="str">
            <v>Н</v>
          </cell>
          <cell r="E1284">
            <v>2020</v>
          </cell>
          <cell r="F1284">
            <v>2021</v>
          </cell>
          <cell r="G1284">
            <v>2021</v>
          </cell>
          <cell r="H1284" t="str">
            <v>нд</v>
          </cell>
          <cell r="I1284" t="str">
            <v>нд</v>
          </cell>
          <cell r="J1284" t="str">
            <v>нд</v>
          </cell>
          <cell r="K1284" t="str">
            <v>нд</v>
          </cell>
          <cell r="L1284" t="str">
            <v>нд</v>
          </cell>
          <cell r="M1284" t="str">
            <v>нд</v>
          </cell>
          <cell r="N1284" t="str">
            <v>нд</v>
          </cell>
          <cell r="O1284">
            <v>0.64651371999999996</v>
          </cell>
          <cell r="P1284">
            <v>8.3578600000000005</v>
          </cell>
          <cell r="Q1284">
            <v>9.9636099999999992</v>
          </cell>
          <cell r="R1284">
            <v>8.3578600000000005</v>
          </cell>
          <cell r="S1284">
            <v>10.22118</v>
          </cell>
          <cell r="T1284">
            <v>9.2428319800000001</v>
          </cell>
          <cell r="U1284">
            <v>8.1816597899999994</v>
          </cell>
          <cell r="V1284">
            <v>8.9820013700000008</v>
          </cell>
          <cell r="W1284">
            <v>8.9820013700000008</v>
          </cell>
          <cell r="X1284">
            <v>7.5351460699999997</v>
          </cell>
          <cell r="Y1284">
            <v>8.9820013700000008</v>
          </cell>
          <cell r="Z1284">
            <v>0</v>
          </cell>
          <cell r="AA1284">
            <v>0</v>
          </cell>
          <cell r="AB1284">
            <v>8.9820013700000008</v>
          </cell>
          <cell r="AC1284">
            <v>0</v>
          </cell>
          <cell r="AD1284">
            <v>7.5351460699999997</v>
          </cell>
          <cell r="AE1284">
            <v>0</v>
          </cell>
          <cell r="AF1284">
            <v>0</v>
          </cell>
          <cell r="AG1284">
            <v>7.5351460699999997</v>
          </cell>
          <cell r="AH1284">
            <v>0</v>
          </cell>
          <cell r="AI1284">
            <v>0</v>
          </cell>
          <cell r="AJ1284">
            <v>0</v>
          </cell>
          <cell r="AK1284">
            <v>0</v>
          </cell>
          <cell r="AL1284">
            <v>0</v>
          </cell>
          <cell r="AM1284">
            <v>0</v>
          </cell>
          <cell r="AN1284">
            <v>0</v>
          </cell>
        </row>
        <row r="1285">
          <cell r="C1285" t="str">
            <v>K_1859_КЭ_(в)</v>
          </cell>
          <cell r="D1285" t="str">
            <v>Н</v>
          </cell>
          <cell r="E1285">
            <v>2020</v>
          </cell>
          <cell r="F1285">
            <v>2021</v>
          </cell>
          <cell r="G1285">
            <v>2021</v>
          </cell>
          <cell r="H1285" t="str">
            <v>нд</v>
          </cell>
          <cell r="I1285" t="str">
            <v>нд</v>
          </cell>
          <cell r="J1285" t="str">
            <v>нд</v>
          </cell>
          <cell r="K1285" t="str">
            <v>нд</v>
          </cell>
          <cell r="L1285" t="str">
            <v>нд</v>
          </cell>
          <cell r="M1285" t="str">
            <v>нд</v>
          </cell>
          <cell r="N1285" t="str">
            <v>нд</v>
          </cell>
          <cell r="O1285">
            <v>0.50266137</v>
          </cell>
          <cell r="P1285">
            <v>8.3578600000000005</v>
          </cell>
          <cell r="Q1285">
            <v>9.9636099999999992</v>
          </cell>
          <cell r="R1285">
            <v>8.3578600000000005</v>
          </cell>
          <cell r="S1285">
            <v>10.22118</v>
          </cell>
          <cell r="T1285">
            <v>9.2428319800000001</v>
          </cell>
          <cell r="U1285">
            <v>9.1422997020000007</v>
          </cell>
          <cell r="V1285">
            <v>8.9820013700000008</v>
          </cell>
          <cell r="W1285">
            <v>8.9820013700000008</v>
          </cell>
          <cell r="X1285">
            <v>8.6396383300000004</v>
          </cell>
          <cell r="Y1285">
            <v>8.9820013700000008</v>
          </cell>
          <cell r="Z1285">
            <v>0</v>
          </cell>
          <cell r="AA1285">
            <v>0</v>
          </cell>
          <cell r="AB1285">
            <v>8.9820013700000008</v>
          </cell>
          <cell r="AC1285">
            <v>0</v>
          </cell>
          <cell r="AD1285">
            <v>8.6396383300000004</v>
          </cell>
          <cell r="AE1285">
            <v>0</v>
          </cell>
          <cell r="AF1285">
            <v>0</v>
          </cell>
          <cell r="AG1285">
            <v>8.6396383300000004</v>
          </cell>
          <cell r="AH1285">
            <v>0</v>
          </cell>
          <cell r="AI1285">
            <v>0</v>
          </cell>
          <cell r="AJ1285">
            <v>0</v>
          </cell>
          <cell r="AK1285">
            <v>0</v>
          </cell>
          <cell r="AL1285">
            <v>0</v>
          </cell>
          <cell r="AM1285">
            <v>0</v>
          </cell>
          <cell r="AN1285">
            <v>0</v>
          </cell>
        </row>
        <row r="1286">
          <cell r="C1286" t="str">
            <v>K_1859_КЭ_(г)</v>
          </cell>
          <cell r="D1286" t="str">
            <v>Н</v>
          </cell>
          <cell r="E1286">
            <v>2020</v>
          </cell>
          <cell r="F1286">
            <v>2021</v>
          </cell>
          <cell r="G1286">
            <v>2021</v>
          </cell>
          <cell r="H1286" t="str">
            <v>нд</v>
          </cell>
          <cell r="I1286" t="str">
            <v>нд</v>
          </cell>
          <cell r="J1286" t="str">
            <v>нд</v>
          </cell>
          <cell r="K1286" t="str">
            <v>нд</v>
          </cell>
          <cell r="L1286" t="str">
            <v>нд</v>
          </cell>
          <cell r="M1286" t="str">
            <v>нд</v>
          </cell>
          <cell r="N1286" t="str">
            <v>нд</v>
          </cell>
          <cell r="O1286">
            <v>0.46928366999999999</v>
          </cell>
          <cell r="P1286">
            <v>8.3578600000000005</v>
          </cell>
          <cell r="Q1286">
            <v>9.9638799999999996</v>
          </cell>
          <cell r="R1286">
            <v>8.3578600000000005</v>
          </cell>
          <cell r="S1286">
            <v>10.2216</v>
          </cell>
          <cell r="T1286">
            <v>8.7198513700000007</v>
          </cell>
          <cell r="U1286">
            <v>8.62599464</v>
          </cell>
          <cell r="V1286">
            <v>8.4805510800000015</v>
          </cell>
          <cell r="W1286">
            <v>8.4805510800000015</v>
          </cell>
          <cell r="X1286">
            <v>8.1567109700000007</v>
          </cell>
          <cell r="Y1286">
            <v>8.4805510799999997</v>
          </cell>
          <cell r="Z1286">
            <v>0</v>
          </cell>
          <cell r="AA1286">
            <v>0</v>
          </cell>
          <cell r="AB1286">
            <v>8.4805510799999997</v>
          </cell>
          <cell r="AC1286">
            <v>0</v>
          </cell>
          <cell r="AD1286">
            <v>8.1567109700000007</v>
          </cell>
          <cell r="AE1286">
            <v>0</v>
          </cell>
          <cell r="AF1286">
            <v>0</v>
          </cell>
          <cell r="AG1286">
            <v>8.1567109700000007</v>
          </cell>
          <cell r="AH1286">
            <v>0</v>
          </cell>
          <cell r="AI1286">
            <v>0</v>
          </cell>
          <cell r="AJ1286">
            <v>0</v>
          </cell>
          <cell r="AK1286">
            <v>0</v>
          </cell>
          <cell r="AL1286">
            <v>0</v>
          </cell>
          <cell r="AM1286">
            <v>0</v>
          </cell>
          <cell r="AN1286">
            <v>0</v>
          </cell>
        </row>
        <row r="1287">
          <cell r="C1287" t="str">
            <v>G_65д_АЭ</v>
          </cell>
          <cell r="D1287" t="str">
            <v>Н</v>
          </cell>
          <cell r="E1287">
            <v>2021</v>
          </cell>
          <cell r="F1287">
            <v>2023</v>
          </cell>
          <cell r="G1287">
            <v>2023</v>
          </cell>
          <cell r="H1287" t="str">
            <v>нд</v>
          </cell>
          <cell r="I1287" t="str">
            <v>нд</v>
          </cell>
          <cell r="J1287" t="str">
            <v>нд</v>
          </cell>
          <cell r="K1287" t="str">
            <v>нд</v>
          </cell>
          <cell r="L1287" t="str">
            <v>нд</v>
          </cell>
          <cell r="M1287" t="str">
            <v>нд</v>
          </cell>
          <cell r="N1287" t="str">
            <v>нд</v>
          </cell>
          <cell r="O1287">
            <v>0</v>
          </cell>
          <cell r="P1287">
            <v>7.33385</v>
          </cell>
          <cell r="Q1287">
            <v>8.9606700000000004</v>
          </cell>
          <cell r="R1287">
            <v>8.4406400000000001</v>
          </cell>
          <cell r="S1287">
            <v>11.32592</v>
          </cell>
          <cell r="T1287">
            <v>5.484</v>
          </cell>
          <cell r="U1287">
            <v>11.189700200000001</v>
          </cell>
          <cell r="V1287">
            <v>5.484</v>
          </cell>
          <cell r="W1287">
            <v>5.484</v>
          </cell>
          <cell r="X1287">
            <v>11.189700200000001</v>
          </cell>
          <cell r="Y1287">
            <v>3.4500000000000003E-2</v>
          </cell>
          <cell r="Z1287">
            <v>0</v>
          </cell>
          <cell r="AA1287">
            <v>0</v>
          </cell>
          <cell r="AB1287">
            <v>3.4500000000000003E-2</v>
          </cell>
          <cell r="AC1287">
            <v>0</v>
          </cell>
          <cell r="AD1287">
            <v>3.4500000000000003E-2</v>
          </cell>
          <cell r="AE1287">
            <v>0</v>
          </cell>
          <cell r="AF1287">
            <v>0</v>
          </cell>
          <cell r="AG1287">
            <v>3.4500000000000003E-2</v>
          </cell>
          <cell r="AH1287">
            <v>0</v>
          </cell>
          <cell r="AI1287">
            <v>2.6840000000000002</v>
          </cell>
          <cell r="AJ1287">
            <v>0</v>
          </cell>
          <cell r="AK1287">
            <v>0</v>
          </cell>
          <cell r="AL1287">
            <v>2.6840000000000002</v>
          </cell>
          <cell r="AM1287">
            <v>0</v>
          </cell>
          <cell r="AN1287">
            <v>0.77129999999999999</v>
          </cell>
        </row>
        <row r="1288">
          <cell r="C1288" t="str">
            <v>I_650_КЭ_(16)</v>
          </cell>
          <cell r="D1288" t="str">
            <v>Н</v>
          </cell>
          <cell r="E1288">
            <v>2020</v>
          </cell>
          <cell r="F1288">
            <v>2021</v>
          </cell>
          <cell r="G1288" t="str">
            <v>нд</v>
          </cell>
          <cell r="H1288" t="str">
            <v>нд</v>
          </cell>
          <cell r="I1288" t="str">
            <v>нд</v>
          </cell>
          <cell r="J1288" t="str">
            <v>нд</v>
          </cell>
          <cell r="K1288" t="str">
            <v>нд</v>
          </cell>
          <cell r="L1288" t="str">
            <v>нд</v>
          </cell>
          <cell r="M1288" t="str">
            <v>нд</v>
          </cell>
          <cell r="N1288" t="str">
            <v>нд</v>
          </cell>
          <cell r="O1288">
            <v>0.16852207</v>
          </cell>
          <cell r="P1288">
            <v>8.5089000000000006</v>
          </cell>
          <cell r="Q1288">
            <v>10.15376</v>
          </cell>
          <cell r="R1288">
            <v>8.5089000000000006</v>
          </cell>
          <cell r="S1288">
            <v>9.8805499999999995</v>
          </cell>
          <cell r="T1288">
            <v>8.2985932200000008</v>
          </cell>
          <cell r="U1288">
            <v>0.16852207</v>
          </cell>
          <cell r="V1288">
            <v>8.1357330900000004</v>
          </cell>
          <cell r="W1288">
            <v>8.1357330900000004</v>
          </cell>
          <cell r="X1288">
            <v>0</v>
          </cell>
          <cell r="Y1288">
            <v>8.1357330900000004</v>
          </cell>
          <cell r="Z1288">
            <v>0</v>
          </cell>
          <cell r="AA1288">
            <v>0</v>
          </cell>
          <cell r="AB1288">
            <v>8.1357330900000004</v>
          </cell>
          <cell r="AC1288">
            <v>0</v>
          </cell>
          <cell r="AD1288">
            <v>0</v>
          </cell>
          <cell r="AE1288">
            <v>0</v>
          </cell>
          <cell r="AF1288">
            <v>0</v>
          </cell>
          <cell r="AG1288">
            <v>0</v>
          </cell>
          <cell r="AH1288">
            <v>0</v>
          </cell>
          <cell r="AI1288">
            <v>0</v>
          </cell>
          <cell r="AJ1288">
            <v>0</v>
          </cell>
          <cell r="AK1288">
            <v>0</v>
          </cell>
          <cell r="AL1288">
            <v>0</v>
          </cell>
          <cell r="AM1288">
            <v>0</v>
          </cell>
          <cell r="AN1288">
            <v>0</v>
          </cell>
        </row>
        <row r="1289">
          <cell r="C1289" t="str">
            <v>I_640_КЭ_(17)</v>
          </cell>
          <cell r="D1289" t="str">
            <v>З</v>
          </cell>
          <cell r="E1289">
            <v>2018</v>
          </cell>
          <cell r="F1289">
            <v>2021</v>
          </cell>
          <cell r="G1289">
            <v>2021</v>
          </cell>
          <cell r="H1289" t="str">
            <v>нд</v>
          </cell>
          <cell r="I1289" t="str">
            <v>нд</v>
          </cell>
          <cell r="J1289" t="str">
            <v>нд</v>
          </cell>
          <cell r="K1289" t="str">
            <v>нд</v>
          </cell>
          <cell r="L1289" t="str">
            <v>нд</v>
          </cell>
          <cell r="M1289" t="str">
            <v>нд</v>
          </cell>
          <cell r="N1289" t="str">
            <v>нд</v>
          </cell>
          <cell r="O1289">
            <v>0.61507613000000005</v>
          </cell>
          <cell r="P1289">
            <v>8.5358499999999999</v>
          </cell>
          <cell r="Q1289">
            <v>9.8185800000000008</v>
          </cell>
          <cell r="R1289">
            <v>8.5358499999999999</v>
          </cell>
          <cell r="S1289">
            <v>10.419510000000001</v>
          </cell>
          <cell r="T1289">
            <v>9.2513964200000007</v>
          </cell>
          <cell r="U1289">
            <v>8.6379740500000004</v>
          </cell>
          <cell r="V1289">
            <v>8.9736966599999999</v>
          </cell>
          <cell r="W1289">
            <v>8.9736966599999999</v>
          </cell>
          <cell r="X1289">
            <v>8.0228979200000001</v>
          </cell>
          <cell r="Y1289">
            <v>8.9736966599999999</v>
          </cell>
          <cell r="Z1289">
            <v>0</v>
          </cell>
          <cell r="AA1289">
            <v>0</v>
          </cell>
          <cell r="AB1289">
            <v>8.9736966599999999</v>
          </cell>
          <cell r="AC1289">
            <v>0</v>
          </cell>
          <cell r="AD1289">
            <v>8.0228979200000001</v>
          </cell>
          <cell r="AE1289">
            <v>0</v>
          </cell>
          <cell r="AF1289">
            <v>0</v>
          </cell>
          <cell r="AG1289">
            <v>8.0228979200000001</v>
          </cell>
          <cell r="AH1289">
            <v>0</v>
          </cell>
          <cell r="AI1289">
            <v>0</v>
          </cell>
          <cell r="AJ1289">
            <v>0</v>
          </cell>
          <cell r="AK1289">
            <v>0</v>
          </cell>
          <cell r="AL1289">
            <v>0</v>
          </cell>
          <cell r="AM1289">
            <v>0</v>
          </cell>
          <cell r="AN1289">
            <v>0</v>
          </cell>
        </row>
        <row r="1290">
          <cell r="C1290" t="str">
            <v>I_659_КЭ_(3)</v>
          </cell>
          <cell r="D1290" t="str">
            <v>З</v>
          </cell>
          <cell r="E1290">
            <v>2018</v>
          </cell>
          <cell r="F1290">
            <v>2020</v>
          </cell>
          <cell r="G1290">
            <v>2021</v>
          </cell>
          <cell r="H1290" t="str">
            <v>нд</v>
          </cell>
          <cell r="I1290" t="str">
            <v>нд</v>
          </cell>
          <cell r="J1290" t="str">
            <v>нд</v>
          </cell>
          <cell r="K1290" t="str">
            <v>нд</v>
          </cell>
          <cell r="L1290" t="str">
            <v>нд</v>
          </cell>
          <cell r="M1290" t="str">
            <v>нд</v>
          </cell>
          <cell r="N1290" t="str">
            <v>нд</v>
          </cell>
          <cell r="O1290">
            <v>5.75853883</v>
          </cell>
          <cell r="P1290">
            <v>8.5358499999999999</v>
          </cell>
          <cell r="Q1290">
            <v>9.5347899999999992</v>
          </cell>
          <cell r="R1290">
            <v>8.5358499999999999</v>
          </cell>
          <cell r="S1290">
            <v>9.7647200000000005</v>
          </cell>
          <cell r="T1290">
            <v>1.5760000000000001</v>
          </cell>
          <cell r="U1290">
            <v>5.8115328100000001</v>
          </cell>
          <cell r="V1290">
            <v>0</v>
          </cell>
          <cell r="W1290">
            <v>0</v>
          </cell>
          <cell r="X1290">
            <v>5.2993980000000003E-2</v>
          </cell>
          <cell r="Y1290">
            <v>0</v>
          </cell>
          <cell r="Z1290">
            <v>0</v>
          </cell>
          <cell r="AA1290">
            <v>0</v>
          </cell>
          <cell r="AB1290">
            <v>0</v>
          </cell>
          <cell r="AC1290">
            <v>0</v>
          </cell>
          <cell r="AD1290">
            <v>5.2993980000000003E-2</v>
          </cell>
          <cell r="AE1290">
            <v>0</v>
          </cell>
          <cell r="AF1290">
            <v>0</v>
          </cell>
          <cell r="AG1290">
            <v>5.2993980000000003E-2</v>
          </cell>
          <cell r="AH1290">
            <v>0</v>
          </cell>
          <cell r="AI1290">
            <v>0</v>
          </cell>
          <cell r="AJ1290">
            <v>0</v>
          </cell>
          <cell r="AK1290">
            <v>0</v>
          </cell>
          <cell r="AL1290">
            <v>0</v>
          </cell>
          <cell r="AM1290">
            <v>0</v>
          </cell>
          <cell r="AN1290">
            <v>0</v>
          </cell>
        </row>
        <row r="1291">
          <cell r="C1291" t="str">
            <v>K_208_ГАЭС</v>
          </cell>
          <cell r="D1291" t="str">
            <v>Н</v>
          </cell>
          <cell r="E1291">
            <v>2022</v>
          </cell>
          <cell r="F1291">
            <v>2023</v>
          </cell>
          <cell r="G1291">
            <v>2023</v>
          </cell>
          <cell r="H1291" t="str">
            <v>нд</v>
          </cell>
          <cell r="I1291" t="str">
            <v>нд</v>
          </cell>
          <cell r="J1291" t="str">
            <v>нд</v>
          </cell>
          <cell r="K1291" t="str">
            <v>нд</v>
          </cell>
          <cell r="L1291" t="str">
            <v>нд</v>
          </cell>
          <cell r="M1291" t="str">
            <v>нд</v>
          </cell>
          <cell r="N1291" t="str">
            <v>нд</v>
          </cell>
          <cell r="O1291">
            <v>0</v>
          </cell>
          <cell r="P1291">
            <v>31.837199999999999</v>
          </cell>
          <cell r="Q1291">
            <v>42.807270000000003</v>
          </cell>
          <cell r="R1291">
            <v>8.5380000000000003</v>
          </cell>
          <cell r="S1291">
            <v>12.022550000000001</v>
          </cell>
          <cell r="T1291">
            <v>7.38</v>
          </cell>
          <cell r="U1291">
            <v>7.38</v>
          </cell>
          <cell r="V1291">
            <v>7.38</v>
          </cell>
          <cell r="W1291">
            <v>7.38</v>
          </cell>
          <cell r="X1291">
            <v>7.38</v>
          </cell>
          <cell r="Y1291">
            <v>0</v>
          </cell>
          <cell r="Z1291">
            <v>0</v>
          </cell>
          <cell r="AA1291">
            <v>0</v>
          </cell>
          <cell r="AB1291">
            <v>0</v>
          </cell>
          <cell r="AC1291">
            <v>0</v>
          </cell>
          <cell r="AD1291">
            <v>0</v>
          </cell>
          <cell r="AE1291">
            <v>0</v>
          </cell>
          <cell r="AF1291">
            <v>0</v>
          </cell>
          <cell r="AG1291">
            <v>0</v>
          </cell>
          <cell r="AH1291">
            <v>0</v>
          </cell>
          <cell r="AI1291">
            <v>0.73799999999999999</v>
          </cell>
          <cell r="AJ1291">
            <v>0</v>
          </cell>
          <cell r="AK1291">
            <v>0</v>
          </cell>
          <cell r="AL1291">
            <v>0.73799999999999999</v>
          </cell>
          <cell r="AM1291">
            <v>0</v>
          </cell>
          <cell r="AN1291">
            <v>0.73799999999999999</v>
          </cell>
        </row>
        <row r="1292">
          <cell r="C1292" t="str">
            <v>K_200.1_ГАЭС</v>
          </cell>
          <cell r="D1292" t="str">
            <v>Н</v>
          </cell>
          <cell r="E1292">
            <v>2022</v>
          </cell>
          <cell r="F1292">
            <v>2024</v>
          </cell>
          <cell r="G1292">
            <v>2024</v>
          </cell>
          <cell r="H1292" t="str">
            <v>нд</v>
          </cell>
          <cell r="I1292" t="str">
            <v>нд</v>
          </cell>
          <cell r="J1292" t="str">
            <v>нд</v>
          </cell>
          <cell r="K1292" t="str">
            <v>нд</v>
          </cell>
          <cell r="L1292" t="str">
            <v>нд</v>
          </cell>
          <cell r="M1292" t="str">
            <v>нд</v>
          </cell>
          <cell r="N1292" t="str">
            <v>нд</v>
          </cell>
          <cell r="O1292">
            <v>0</v>
          </cell>
          <cell r="P1292">
            <v>31.837199999999999</v>
          </cell>
          <cell r="Q1292">
            <v>39.397350000000003</v>
          </cell>
          <cell r="R1292">
            <v>8.5380000000000003</v>
          </cell>
          <cell r="S1292">
            <v>12.035909999999999</v>
          </cell>
          <cell r="T1292">
            <v>7.38</v>
          </cell>
          <cell r="U1292">
            <v>7.38</v>
          </cell>
          <cell r="V1292">
            <v>7.38</v>
          </cell>
          <cell r="W1292">
            <v>7.38</v>
          </cell>
          <cell r="X1292">
            <v>7.38</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row>
        <row r="1293">
          <cell r="C1293" t="str">
            <v>K_200.2_ГАЭС</v>
          </cell>
          <cell r="D1293" t="str">
            <v>Н</v>
          </cell>
          <cell r="E1293">
            <v>2023</v>
          </cell>
          <cell r="F1293">
            <v>2025</v>
          </cell>
          <cell r="G1293">
            <v>2026</v>
          </cell>
          <cell r="H1293" t="str">
            <v>нд</v>
          </cell>
          <cell r="I1293" t="str">
            <v>нд</v>
          </cell>
          <cell r="J1293" t="str">
            <v>нд</v>
          </cell>
          <cell r="K1293" t="str">
            <v>нд</v>
          </cell>
          <cell r="L1293" t="str">
            <v>нд</v>
          </cell>
          <cell r="M1293" t="str">
            <v>нд</v>
          </cell>
          <cell r="N1293" t="str">
            <v>нд</v>
          </cell>
          <cell r="O1293">
            <v>0</v>
          </cell>
          <cell r="P1293">
            <v>31.837199999999999</v>
          </cell>
          <cell r="Q1293">
            <v>40.875109999999999</v>
          </cell>
          <cell r="R1293">
            <v>8.5380000000000003</v>
          </cell>
          <cell r="S1293">
            <v>12.035909999999999</v>
          </cell>
          <cell r="T1293">
            <v>8.2799999999999994</v>
          </cell>
          <cell r="U1293">
            <v>8.2799999999999994</v>
          </cell>
          <cell r="V1293">
            <v>8.2799999999999994</v>
          </cell>
          <cell r="W1293">
            <v>8.2799999999999994</v>
          </cell>
          <cell r="X1293">
            <v>8.2799999999999994</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row>
        <row r="1294">
          <cell r="C1294" t="str">
            <v>K_200.3_ГАЭС</v>
          </cell>
          <cell r="D1294" t="str">
            <v>Н</v>
          </cell>
          <cell r="E1294">
            <v>2023</v>
          </cell>
          <cell r="F1294">
            <v>2025</v>
          </cell>
          <cell r="G1294">
            <v>2026</v>
          </cell>
          <cell r="H1294" t="str">
            <v>нд</v>
          </cell>
          <cell r="I1294" t="str">
            <v>нд</v>
          </cell>
          <cell r="J1294" t="str">
            <v>нд</v>
          </cell>
          <cell r="K1294" t="str">
            <v>нд</v>
          </cell>
          <cell r="L1294" t="str">
            <v>нд</v>
          </cell>
          <cell r="M1294" t="str">
            <v>нд</v>
          </cell>
          <cell r="N1294" t="str">
            <v>нд</v>
          </cell>
          <cell r="O1294">
            <v>0</v>
          </cell>
          <cell r="P1294">
            <v>31.837199999999999</v>
          </cell>
          <cell r="Q1294">
            <v>40.875109999999999</v>
          </cell>
          <cell r="R1294">
            <v>8.5380000000000003</v>
          </cell>
          <cell r="S1294">
            <v>12.035909999999999</v>
          </cell>
          <cell r="T1294">
            <v>8.2799999999999994</v>
          </cell>
          <cell r="U1294">
            <v>8.2799999999999994</v>
          </cell>
          <cell r="V1294">
            <v>8.2799999999999994</v>
          </cell>
          <cell r="W1294">
            <v>8.2799999999999994</v>
          </cell>
          <cell r="X1294">
            <v>8.2799999999999994</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row>
        <row r="1295">
          <cell r="C1295" t="str">
            <v>K_200.4_ГАЭС</v>
          </cell>
          <cell r="D1295" t="str">
            <v>Н</v>
          </cell>
          <cell r="E1295">
            <v>2024</v>
          </cell>
          <cell r="F1295">
            <v>2025</v>
          </cell>
          <cell r="G1295">
            <v>2026</v>
          </cell>
          <cell r="H1295" t="str">
            <v>нд</v>
          </cell>
          <cell r="I1295" t="str">
            <v>нд</v>
          </cell>
          <cell r="J1295" t="str">
            <v>нд</v>
          </cell>
          <cell r="K1295" t="str">
            <v>нд</v>
          </cell>
          <cell r="L1295" t="str">
            <v>нд</v>
          </cell>
          <cell r="M1295" t="str">
            <v>нд</v>
          </cell>
          <cell r="N1295" t="str">
            <v>нд</v>
          </cell>
          <cell r="O1295">
            <v>0</v>
          </cell>
          <cell r="P1295">
            <v>31.837199999999999</v>
          </cell>
          <cell r="Q1295">
            <v>42.553280000000001</v>
          </cell>
          <cell r="R1295">
            <v>8.5380000000000003</v>
          </cell>
          <cell r="S1295">
            <v>13.19387</v>
          </cell>
          <cell r="T1295">
            <v>8.2799999999999994</v>
          </cell>
          <cell r="U1295">
            <v>8.2799999999999994</v>
          </cell>
          <cell r="V1295">
            <v>8.2799999999999994</v>
          </cell>
          <cell r="W1295">
            <v>8.2799999999999994</v>
          </cell>
          <cell r="X1295">
            <v>8.2799999999999994</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row>
        <row r="1296">
          <cell r="C1296" t="str">
            <v>K_200.5_ГАЭС</v>
          </cell>
          <cell r="D1296" t="str">
            <v>Н</v>
          </cell>
          <cell r="E1296">
            <v>2024</v>
          </cell>
          <cell r="F1296">
            <v>2025</v>
          </cell>
          <cell r="G1296">
            <v>2026</v>
          </cell>
          <cell r="H1296" t="str">
            <v>нд</v>
          </cell>
          <cell r="I1296" t="str">
            <v>нд</v>
          </cell>
          <cell r="J1296" t="str">
            <v>нд</v>
          </cell>
          <cell r="K1296" t="str">
            <v>нд</v>
          </cell>
          <cell r="L1296" t="str">
            <v>нд</v>
          </cell>
          <cell r="M1296" t="str">
            <v>нд</v>
          </cell>
          <cell r="N1296" t="str">
            <v>нд</v>
          </cell>
          <cell r="O1296">
            <v>0</v>
          </cell>
          <cell r="P1296">
            <v>31.837199999999999</v>
          </cell>
          <cell r="Q1296">
            <v>42.553280000000001</v>
          </cell>
          <cell r="R1296">
            <v>8.5380000000000003</v>
          </cell>
          <cell r="S1296">
            <v>13.19387</v>
          </cell>
          <cell r="T1296">
            <v>8.2799999999999994</v>
          </cell>
          <cell r="U1296">
            <v>8.2799999999999994</v>
          </cell>
          <cell r="V1296">
            <v>8.2799999999999994</v>
          </cell>
          <cell r="W1296">
            <v>8.2799999999999994</v>
          </cell>
          <cell r="X1296">
            <v>8.2799999999999994</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row>
        <row r="1297">
          <cell r="C1297" t="str">
            <v>K_200_ГАЭС</v>
          </cell>
          <cell r="D1297" t="str">
            <v>Н</v>
          </cell>
          <cell r="E1297">
            <v>2021</v>
          </cell>
          <cell r="F1297">
            <v>2025</v>
          </cell>
          <cell r="G1297">
            <v>2026</v>
          </cell>
          <cell r="H1297" t="str">
            <v>нд</v>
          </cell>
          <cell r="I1297" t="str">
            <v>нд</v>
          </cell>
          <cell r="J1297" t="str">
            <v>нд</v>
          </cell>
          <cell r="K1297" t="str">
            <v>нд</v>
          </cell>
          <cell r="L1297" t="str">
            <v>нд</v>
          </cell>
          <cell r="M1297" t="str">
            <v>нд</v>
          </cell>
          <cell r="N1297" t="str">
            <v>нд</v>
          </cell>
          <cell r="O1297">
            <v>0</v>
          </cell>
          <cell r="P1297">
            <v>31.837199999999999</v>
          </cell>
          <cell r="Q1297">
            <v>37.991660000000003</v>
          </cell>
          <cell r="R1297">
            <v>8.5380000000000003</v>
          </cell>
          <cell r="S1297">
            <v>11.920820000000001</v>
          </cell>
          <cell r="T1297">
            <v>7.38</v>
          </cell>
          <cell r="U1297">
            <v>7.38</v>
          </cell>
          <cell r="V1297">
            <v>7.38</v>
          </cell>
          <cell r="W1297">
            <v>7.38</v>
          </cell>
          <cell r="X1297">
            <v>7.38</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row>
        <row r="1298">
          <cell r="C1298" t="str">
            <v>F_6_ГАЭС</v>
          </cell>
          <cell r="D1298" t="str">
            <v>Н</v>
          </cell>
          <cell r="E1298">
            <v>2016</v>
          </cell>
          <cell r="F1298">
            <v>2025</v>
          </cell>
          <cell r="G1298">
            <v>2024</v>
          </cell>
          <cell r="H1298" t="str">
            <v>нд</v>
          </cell>
          <cell r="I1298" t="str">
            <v>нд</v>
          </cell>
          <cell r="J1298" t="str">
            <v>нд</v>
          </cell>
          <cell r="K1298" t="str">
            <v>нд</v>
          </cell>
          <cell r="L1298" t="str">
            <v>нд</v>
          </cell>
          <cell r="M1298" t="str">
            <v>нд</v>
          </cell>
          <cell r="N1298" t="str">
            <v>нд</v>
          </cell>
          <cell r="O1298">
            <v>1.8780000000000001</v>
          </cell>
          <cell r="P1298">
            <v>17.858039999999999</v>
          </cell>
          <cell r="Q1298">
            <v>23.23676</v>
          </cell>
          <cell r="R1298">
            <v>8.6290200000000006</v>
          </cell>
          <cell r="S1298">
            <v>11.394819999999999</v>
          </cell>
          <cell r="T1298">
            <v>10.172000000000001</v>
          </cell>
          <cell r="U1298">
            <v>10.172000000000001</v>
          </cell>
          <cell r="V1298">
            <v>8.2940000000000005</v>
          </cell>
          <cell r="W1298">
            <v>8.2940000000000005</v>
          </cell>
          <cell r="X1298">
            <v>8.2940000000000005</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row>
        <row r="1299">
          <cell r="C1299" t="str">
            <v>K_116р_АЭ</v>
          </cell>
          <cell r="D1299" t="str">
            <v>И</v>
          </cell>
          <cell r="E1299">
            <v>2020</v>
          </cell>
          <cell r="F1299">
            <v>2022</v>
          </cell>
          <cell r="G1299">
            <v>2022</v>
          </cell>
          <cell r="H1299" t="str">
            <v>нд</v>
          </cell>
          <cell r="I1299" t="str">
            <v>нд</v>
          </cell>
          <cell r="J1299" t="str">
            <v>нд</v>
          </cell>
          <cell r="K1299">
            <v>1.2352700000000001</v>
          </cell>
          <cell r="L1299">
            <v>6.3906599999999996</v>
          </cell>
          <cell r="M1299">
            <v>44197</v>
          </cell>
          <cell r="N1299" t="str">
            <v>нд</v>
          </cell>
          <cell r="O1299">
            <v>0.18920761000000003</v>
          </cell>
          <cell r="P1299">
            <v>13.2507</v>
          </cell>
          <cell r="Q1299">
            <v>15.25525</v>
          </cell>
          <cell r="R1299">
            <v>8.6432900000000004</v>
          </cell>
          <cell r="S1299">
            <v>10.591850000000001</v>
          </cell>
          <cell r="T1299">
            <v>11.426372799999999</v>
          </cell>
          <cell r="U1299">
            <v>7.0011437299999999</v>
          </cell>
          <cell r="V1299">
            <v>11.426372799999999</v>
          </cell>
          <cell r="W1299">
            <v>11.426372799999999</v>
          </cell>
          <cell r="X1299">
            <v>6.8119361200000004</v>
          </cell>
          <cell r="Y1299">
            <v>2.18795479</v>
          </cell>
          <cell r="Z1299">
            <v>0</v>
          </cell>
          <cell r="AA1299">
            <v>0</v>
          </cell>
          <cell r="AB1299">
            <v>2.18795479</v>
          </cell>
          <cell r="AC1299">
            <v>0</v>
          </cell>
          <cell r="AD1299">
            <v>5.5329388000000002</v>
          </cell>
          <cell r="AE1299">
            <v>0</v>
          </cell>
          <cell r="AF1299">
            <v>0</v>
          </cell>
          <cell r="AG1299">
            <v>5.5329388000000002</v>
          </cell>
          <cell r="AH1299">
            <v>0</v>
          </cell>
          <cell r="AI1299">
            <v>9.2384180100000002</v>
          </cell>
          <cell r="AJ1299">
            <v>0</v>
          </cell>
          <cell r="AK1299">
            <v>0</v>
          </cell>
          <cell r="AL1299">
            <v>9.2384180100000002</v>
          </cell>
          <cell r="AM1299">
            <v>0</v>
          </cell>
          <cell r="AN1299">
            <v>1.2789973200000002</v>
          </cell>
        </row>
        <row r="1300">
          <cell r="C1300" t="str">
            <v>J_1328_АЭ</v>
          </cell>
          <cell r="D1300" t="str">
            <v>И</v>
          </cell>
          <cell r="E1300">
            <v>2019</v>
          </cell>
          <cell r="F1300">
            <v>2021</v>
          </cell>
          <cell r="G1300">
            <v>2022</v>
          </cell>
          <cell r="H1300" t="str">
            <v>нд</v>
          </cell>
          <cell r="I1300" t="str">
            <v>нд</v>
          </cell>
          <cell r="J1300" t="str">
            <v>нд</v>
          </cell>
          <cell r="K1300">
            <v>0.82586400000000004</v>
          </cell>
          <cell r="L1300">
            <v>5.6619859999999997</v>
          </cell>
          <cell r="M1300">
            <v>44470</v>
          </cell>
          <cell r="N1300">
            <v>1.1170781999999999</v>
          </cell>
          <cell r="O1300">
            <v>3.3546590000000001E-2</v>
          </cell>
          <cell r="P1300">
            <v>0.54073000000000004</v>
          </cell>
          <cell r="Q1300">
            <v>0.62253000000000003</v>
          </cell>
          <cell r="R1300">
            <v>8.6611399999999996</v>
          </cell>
          <cell r="S1300">
            <v>11.07413</v>
          </cell>
          <cell r="T1300">
            <v>0.40200000000000002</v>
          </cell>
          <cell r="U1300">
            <v>5.9270524299999998</v>
          </cell>
          <cell r="V1300">
            <v>4.3535639999999987E-2</v>
          </cell>
          <cell r="W1300">
            <v>4.3535639999999987E-2</v>
          </cell>
          <cell r="X1300">
            <v>5.8935058400000004</v>
          </cell>
          <cell r="Y1300">
            <v>4.353564E-2</v>
          </cell>
          <cell r="Z1300">
            <v>0</v>
          </cell>
          <cell r="AA1300">
            <v>0</v>
          </cell>
          <cell r="AB1300">
            <v>4.353564E-2</v>
          </cell>
          <cell r="AC1300">
            <v>0</v>
          </cell>
          <cell r="AD1300">
            <v>0.59218576000000001</v>
          </cell>
          <cell r="AE1300">
            <v>0</v>
          </cell>
          <cell r="AF1300">
            <v>0</v>
          </cell>
          <cell r="AG1300">
            <v>0.59218576000000001</v>
          </cell>
          <cell r="AH1300">
            <v>0</v>
          </cell>
          <cell r="AI1300">
            <v>0</v>
          </cell>
          <cell r="AJ1300">
            <v>0</v>
          </cell>
          <cell r="AK1300">
            <v>0</v>
          </cell>
          <cell r="AL1300">
            <v>0</v>
          </cell>
          <cell r="AM1300">
            <v>0</v>
          </cell>
          <cell r="AN1300">
            <v>5.30132008</v>
          </cell>
        </row>
        <row r="1301">
          <cell r="C1301" t="str">
            <v>K_831_БЭ</v>
          </cell>
          <cell r="D1301" t="str">
            <v>З</v>
          </cell>
          <cell r="E1301">
            <v>2019</v>
          </cell>
          <cell r="F1301">
            <v>2021</v>
          </cell>
          <cell r="G1301">
            <v>2020</v>
          </cell>
          <cell r="H1301" t="str">
            <v>нд</v>
          </cell>
          <cell r="I1301" t="str">
            <v>нд</v>
          </cell>
          <cell r="J1301" t="str">
            <v>нд</v>
          </cell>
          <cell r="K1301" t="str">
            <v>нд</v>
          </cell>
          <cell r="L1301" t="str">
            <v>нд</v>
          </cell>
          <cell r="M1301" t="str">
            <v>нд</v>
          </cell>
          <cell r="N1301">
            <v>13.908144630000001</v>
          </cell>
          <cell r="O1301">
            <v>8.4756</v>
          </cell>
          <cell r="P1301">
            <v>8.7038600000000006</v>
          </cell>
          <cell r="Q1301">
            <v>11.76502</v>
          </cell>
          <cell r="R1301">
            <v>8.7038600000000006</v>
          </cell>
          <cell r="S1301">
            <v>11.577809999999999</v>
          </cell>
          <cell r="T1301">
            <v>8.4756</v>
          </cell>
          <cell r="U1301">
            <v>8.4756</v>
          </cell>
          <cell r="V1301">
            <v>7.2305999999999999</v>
          </cell>
          <cell r="W1301">
            <v>7.2305999999999999</v>
          </cell>
          <cell r="X1301">
            <v>0</v>
          </cell>
          <cell r="Y1301">
            <v>7.2305999999999999</v>
          </cell>
          <cell r="Z1301">
            <v>0</v>
          </cell>
          <cell r="AA1301">
            <v>0</v>
          </cell>
          <cell r="AB1301">
            <v>0</v>
          </cell>
          <cell r="AC1301">
            <v>7.2305999999999999</v>
          </cell>
          <cell r="AD1301">
            <v>0</v>
          </cell>
          <cell r="AE1301">
            <v>0</v>
          </cell>
          <cell r="AF1301">
            <v>0</v>
          </cell>
          <cell r="AG1301">
            <v>0</v>
          </cell>
          <cell r="AH1301">
            <v>0</v>
          </cell>
          <cell r="AI1301">
            <v>0</v>
          </cell>
          <cell r="AJ1301">
            <v>0</v>
          </cell>
          <cell r="AK1301">
            <v>0</v>
          </cell>
          <cell r="AL1301">
            <v>0</v>
          </cell>
          <cell r="AM1301">
            <v>0</v>
          </cell>
          <cell r="AN1301">
            <v>0</v>
          </cell>
        </row>
        <row r="1302">
          <cell r="C1302" t="str">
            <v>H_280_КуЭ</v>
          </cell>
          <cell r="D1302" t="str">
            <v>И</v>
          </cell>
          <cell r="E1302">
            <v>2017</v>
          </cell>
          <cell r="F1302">
            <v>2025</v>
          </cell>
          <cell r="G1302">
            <v>2025</v>
          </cell>
          <cell r="H1302" t="str">
            <v>нд</v>
          </cell>
          <cell r="I1302" t="str">
            <v>нд</v>
          </cell>
          <cell r="J1302" t="str">
            <v>нд</v>
          </cell>
          <cell r="K1302" t="str">
            <v>нд</v>
          </cell>
          <cell r="L1302" t="str">
            <v>нд</v>
          </cell>
          <cell r="M1302" t="str">
            <v>нд</v>
          </cell>
          <cell r="N1302" t="str">
            <v>нд</v>
          </cell>
          <cell r="O1302">
            <v>0.11123880000000001</v>
          </cell>
          <cell r="P1302">
            <v>8.7320600000000006</v>
          </cell>
          <cell r="Q1302">
            <v>10.04133</v>
          </cell>
          <cell r="R1302">
            <v>8.7320600000000006</v>
          </cell>
          <cell r="S1302">
            <v>12.83507</v>
          </cell>
          <cell r="T1302">
            <v>9.4996271199999995</v>
          </cell>
          <cell r="U1302">
            <v>9.4996271199999995</v>
          </cell>
          <cell r="V1302">
            <v>9.3896271200000001</v>
          </cell>
          <cell r="W1302">
            <v>9.3896271200000001</v>
          </cell>
          <cell r="X1302">
            <v>9.3883883200000007</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row>
        <row r="1303">
          <cell r="C1303" t="str">
            <v>J_23и8_АЭ</v>
          </cell>
          <cell r="D1303" t="str">
            <v>Н</v>
          </cell>
          <cell r="E1303">
            <v>2021</v>
          </cell>
          <cell r="F1303">
            <v>2025</v>
          </cell>
          <cell r="G1303">
            <v>2025</v>
          </cell>
          <cell r="H1303" t="str">
            <v>нд</v>
          </cell>
          <cell r="I1303" t="str">
            <v>нд</v>
          </cell>
          <cell r="J1303" t="str">
            <v>нд</v>
          </cell>
          <cell r="K1303" t="str">
            <v>нд</v>
          </cell>
          <cell r="L1303" t="str">
            <v>нд</v>
          </cell>
          <cell r="M1303" t="str">
            <v>нд</v>
          </cell>
          <cell r="N1303" t="str">
            <v>нд</v>
          </cell>
          <cell r="O1303">
            <v>0</v>
          </cell>
          <cell r="P1303">
            <v>8.7506400000000006</v>
          </cell>
          <cell r="Q1303">
            <v>12.21064</v>
          </cell>
          <cell r="R1303">
            <v>8.7506400000000006</v>
          </cell>
          <cell r="S1303">
            <v>12.26554</v>
          </cell>
          <cell r="T1303">
            <v>12.212</v>
          </cell>
          <cell r="U1303">
            <v>12.212</v>
          </cell>
          <cell r="V1303">
            <v>12.212</v>
          </cell>
          <cell r="W1303">
            <v>12.212</v>
          </cell>
          <cell r="X1303">
            <v>12.212</v>
          </cell>
          <cell r="Y1303">
            <v>0</v>
          </cell>
          <cell r="Z1303">
            <v>0</v>
          </cell>
          <cell r="AA1303">
            <v>0</v>
          </cell>
          <cell r="AB1303">
            <v>0</v>
          </cell>
          <cell r="AC1303">
            <v>0</v>
          </cell>
          <cell r="AD1303">
            <v>3.6107656700000001</v>
          </cell>
          <cell r="AE1303">
            <v>0</v>
          </cell>
          <cell r="AF1303">
            <v>0</v>
          </cell>
          <cell r="AG1303">
            <v>3.6107656700000001</v>
          </cell>
          <cell r="AH1303">
            <v>0</v>
          </cell>
          <cell r="AI1303">
            <v>0</v>
          </cell>
          <cell r="AJ1303">
            <v>0</v>
          </cell>
          <cell r="AK1303">
            <v>0</v>
          </cell>
          <cell r="AL1303">
            <v>0</v>
          </cell>
          <cell r="AM1303">
            <v>0</v>
          </cell>
          <cell r="AN1303">
            <v>0.40119619000000001</v>
          </cell>
        </row>
        <row r="1304">
          <cell r="C1304" t="str">
            <v>H_38-2г_ЧЭ</v>
          </cell>
          <cell r="D1304" t="str">
            <v>Н</v>
          </cell>
          <cell r="E1304">
            <v>2025</v>
          </cell>
          <cell r="F1304">
            <v>2025</v>
          </cell>
          <cell r="G1304">
            <v>2026</v>
          </cell>
          <cell r="H1304" t="str">
            <v>нд</v>
          </cell>
          <cell r="I1304" t="str">
            <v>нд</v>
          </cell>
          <cell r="J1304" t="str">
            <v>нд</v>
          </cell>
          <cell r="K1304" t="str">
            <v>нд</v>
          </cell>
          <cell r="L1304" t="str">
            <v>нд</v>
          </cell>
          <cell r="M1304" t="str">
            <v>нд</v>
          </cell>
          <cell r="N1304" t="str">
            <v>нд</v>
          </cell>
          <cell r="O1304">
            <v>0</v>
          </cell>
          <cell r="P1304">
            <v>8.9212299999999995</v>
          </cell>
          <cell r="Q1304">
            <v>11.431340000000001</v>
          </cell>
          <cell r="R1304">
            <v>8.9212299999999995</v>
          </cell>
          <cell r="S1304">
            <v>13.16722</v>
          </cell>
          <cell r="T1304">
            <v>6.5250000000000004</v>
          </cell>
          <cell r="U1304">
            <v>6.5250000000000004</v>
          </cell>
          <cell r="V1304">
            <v>6.5250000000000004</v>
          </cell>
          <cell r="W1304">
            <v>6.5250000000000004</v>
          </cell>
          <cell r="X1304">
            <v>6.5250000000000004</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row>
        <row r="1305">
          <cell r="C1305" t="str">
            <v>I_38-2г-2_ЧЭ</v>
          </cell>
          <cell r="D1305" t="str">
            <v>Н</v>
          </cell>
          <cell r="E1305">
            <v>2025</v>
          </cell>
          <cell r="F1305">
            <v>2025</v>
          </cell>
          <cell r="G1305">
            <v>2026</v>
          </cell>
          <cell r="H1305" t="str">
            <v>нд</v>
          </cell>
          <cell r="I1305" t="str">
            <v>нд</v>
          </cell>
          <cell r="J1305" t="str">
            <v>нд</v>
          </cell>
          <cell r="K1305" t="str">
            <v>нд</v>
          </cell>
          <cell r="L1305" t="str">
            <v>нд</v>
          </cell>
          <cell r="M1305" t="str">
            <v>нд</v>
          </cell>
          <cell r="N1305" t="str">
            <v>нд</v>
          </cell>
          <cell r="O1305">
            <v>0</v>
          </cell>
          <cell r="P1305">
            <v>8.9212299999999995</v>
          </cell>
          <cell r="Q1305">
            <v>11.431340000000001</v>
          </cell>
          <cell r="R1305">
            <v>8.9212299999999995</v>
          </cell>
          <cell r="S1305">
            <v>13.16722</v>
          </cell>
          <cell r="T1305">
            <v>6.5250000000000004</v>
          </cell>
          <cell r="U1305">
            <v>6.5250000000000004</v>
          </cell>
          <cell r="V1305">
            <v>6.5250000000000004</v>
          </cell>
          <cell r="W1305">
            <v>6.5250000000000004</v>
          </cell>
          <cell r="X1305">
            <v>6.5250000000000004</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row>
        <row r="1306">
          <cell r="C1306" t="str">
            <v>I_38-2г-3_ЧЭ</v>
          </cell>
          <cell r="D1306" t="str">
            <v>Н</v>
          </cell>
          <cell r="E1306">
            <v>2025</v>
          </cell>
          <cell r="F1306">
            <v>2025</v>
          </cell>
          <cell r="G1306">
            <v>2026</v>
          </cell>
          <cell r="H1306" t="str">
            <v>нд</v>
          </cell>
          <cell r="I1306" t="str">
            <v>нд</v>
          </cell>
          <cell r="J1306" t="str">
            <v>нд</v>
          </cell>
          <cell r="K1306" t="str">
            <v>нд</v>
          </cell>
          <cell r="L1306" t="str">
            <v>нд</v>
          </cell>
          <cell r="M1306" t="str">
            <v>нд</v>
          </cell>
          <cell r="N1306" t="str">
            <v>нд</v>
          </cell>
          <cell r="O1306">
            <v>0</v>
          </cell>
          <cell r="P1306">
            <v>8.9212299999999995</v>
          </cell>
          <cell r="Q1306">
            <v>11.431340000000001</v>
          </cell>
          <cell r="R1306">
            <v>8.9212299999999995</v>
          </cell>
          <cell r="S1306">
            <v>13.16722</v>
          </cell>
          <cell r="T1306">
            <v>6.5250000000000004</v>
          </cell>
          <cell r="U1306">
            <v>6.5250000000000004</v>
          </cell>
          <cell r="V1306">
            <v>6.5250000000000004</v>
          </cell>
          <cell r="W1306">
            <v>6.5250000000000004</v>
          </cell>
          <cell r="X1306">
            <v>6.5250000000000004</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row>
        <row r="1307">
          <cell r="C1307" t="str">
            <v>I_38-2г-4_ЧЭ</v>
          </cell>
          <cell r="D1307" t="str">
            <v>Н</v>
          </cell>
          <cell r="E1307">
            <v>2025</v>
          </cell>
          <cell r="F1307">
            <v>2025</v>
          </cell>
          <cell r="G1307">
            <v>2026</v>
          </cell>
          <cell r="H1307" t="str">
            <v>нд</v>
          </cell>
          <cell r="I1307" t="str">
            <v>нд</v>
          </cell>
          <cell r="J1307" t="str">
            <v>нд</v>
          </cell>
          <cell r="K1307" t="str">
            <v>нд</v>
          </cell>
          <cell r="L1307" t="str">
            <v>нд</v>
          </cell>
          <cell r="M1307" t="str">
            <v>нд</v>
          </cell>
          <cell r="N1307" t="str">
            <v>нд</v>
          </cell>
          <cell r="O1307">
            <v>0</v>
          </cell>
          <cell r="P1307">
            <v>8.9212299999999995</v>
          </cell>
          <cell r="Q1307">
            <v>11.431340000000001</v>
          </cell>
          <cell r="R1307">
            <v>8.9212299999999995</v>
          </cell>
          <cell r="S1307">
            <v>13.16722</v>
          </cell>
          <cell r="T1307">
            <v>6.5250000000000004</v>
          </cell>
          <cell r="U1307">
            <v>6.5250000000000004</v>
          </cell>
          <cell r="V1307">
            <v>6.5250000000000004</v>
          </cell>
          <cell r="W1307">
            <v>6.5250000000000004</v>
          </cell>
          <cell r="X1307">
            <v>6.5250000000000004</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row>
        <row r="1308">
          <cell r="C1308" t="str">
            <v>F_122_ОЭ</v>
          </cell>
          <cell r="D1308" t="str">
            <v>Н</v>
          </cell>
          <cell r="E1308">
            <v>2022</v>
          </cell>
          <cell r="F1308">
            <v>2023</v>
          </cell>
          <cell r="G1308">
            <v>2023</v>
          </cell>
          <cell r="H1308" t="str">
            <v>нд</v>
          </cell>
          <cell r="I1308" t="str">
            <v>нд</v>
          </cell>
          <cell r="J1308" t="str">
            <v>нд</v>
          </cell>
          <cell r="K1308" t="str">
            <v>нд</v>
          </cell>
          <cell r="L1308" t="str">
            <v>нд</v>
          </cell>
          <cell r="M1308" t="str">
            <v>нд</v>
          </cell>
          <cell r="N1308" t="str">
            <v>нд</v>
          </cell>
          <cell r="O1308">
            <v>0</v>
          </cell>
          <cell r="P1308">
            <v>8.9323800000000002</v>
          </cell>
          <cell r="Q1308">
            <v>11.236800000000001</v>
          </cell>
          <cell r="R1308">
            <v>8.9323800000000002</v>
          </cell>
          <cell r="S1308">
            <v>11.700419999999999</v>
          </cell>
          <cell r="T1308">
            <v>6.5798644099999999</v>
          </cell>
          <cell r="U1308">
            <v>6.5798644099999999</v>
          </cell>
          <cell r="V1308">
            <v>6.5798644099999999</v>
          </cell>
          <cell r="W1308">
            <v>6.5798644099999999</v>
          </cell>
          <cell r="X1308">
            <v>6.5798644099999999</v>
          </cell>
          <cell r="Y1308">
            <v>0.6</v>
          </cell>
          <cell r="Z1308">
            <v>0</v>
          </cell>
          <cell r="AA1308">
            <v>0</v>
          </cell>
          <cell r="AB1308">
            <v>0.6</v>
          </cell>
          <cell r="AC1308">
            <v>0</v>
          </cell>
          <cell r="AD1308">
            <v>0</v>
          </cell>
          <cell r="AE1308">
            <v>0</v>
          </cell>
          <cell r="AF1308">
            <v>0</v>
          </cell>
          <cell r="AG1308">
            <v>0</v>
          </cell>
          <cell r="AH1308">
            <v>0</v>
          </cell>
          <cell r="AI1308">
            <v>2.5</v>
          </cell>
          <cell r="AJ1308">
            <v>0</v>
          </cell>
          <cell r="AK1308">
            <v>0</v>
          </cell>
          <cell r="AL1308">
            <v>2.5</v>
          </cell>
          <cell r="AM1308">
            <v>0</v>
          </cell>
          <cell r="AN1308">
            <v>3.1</v>
          </cell>
        </row>
        <row r="1309">
          <cell r="C1309" t="str">
            <v>F_111_АЭ</v>
          </cell>
          <cell r="D1309" t="str">
            <v>И</v>
          </cell>
          <cell r="E1309">
            <v>2013</v>
          </cell>
          <cell r="F1309">
            <v>2024</v>
          </cell>
          <cell r="G1309" t="str">
            <v>нд</v>
          </cell>
          <cell r="H1309" t="str">
            <v>нд</v>
          </cell>
          <cell r="I1309" t="str">
            <v>нд</v>
          </cell>
          <cell r="J1309" t="str">
            <v>нд</v>
          </cell>
          <cell r="K1309" t="str">
            <v>нд</v>
          </cell>
          <cell r="L1309" t="str">
            <v>нд</v>
          </cell>
          <cell r="M1309" t="str">
            <v>нд</v>
          </cell>
          <cell r="N1309" t="str">
            <v>нд</v>
          </cell>
          <cell r="O1309">
            <v>2.39988</v>
          </cell>
          <cell r="P1309">
            <v>241.00406000000001</v>
          </cell>
          <cell r="Q1309">
            <v>305.71681999999998</v>
          </cell>
          <cell r="R1309">
            <v>9</v>
          </cell>
          <cell r="S1309">
            <v>11.70398</v>
          </cell>
          <cell r="T1309">
            <v>62.93000997</v>
          </cell>
          <cell r="U1309">
            <v>2.9250792200000002</v>
          </cell>
          <cell r="V1309">
            <v>60.530129969999997</v>
          </cell>
          <cell r="W1309">
            <v>60.530129969999997</v>
          </cell>
          <cell r="X1309">
            <v>0.52519921999999997</v>
          </cell>
          <cell r="Y1309">
            <v>0</v>
          </cell>
          <cell r="Z1309">
            <v>0</v>
          </cell>
          <cell r="AA1309">
            <v>0</v>
          </cell>
          <cell r="AB1309">
            <v>0</v>
          </cell>
          <cell r="AC1309">
            <v>0</v>
          </cell>
          <cell r="AD1309">
            <v>0</v>
          </cell>
          <cell r="AE1309">
            <v>0</v>
          </cell>
          <cell r="AF1309">
            <v>0</v>
          </cell>
          <cell r="AG1309">
            <v>0</v>
          </cell>
          <cell r="AH1309">
            <v>0</v>
          </cell>
          <cell r="AI1309">
            <v>1.0349999999999999</v>
          </cell>
          <cell r="AJ1309">
            <v>0</v>
          </cell>
          <cell r="AK1309">
            <v>0</v>
          </cell>
          <cell r="AL1309">
            <v>1.0349999999999999</v>
          </cell>
          <cell r="AM1309">
            <v>0</v>
          </cell>
          <cell r="AN1309">
            <v>0.52519921999999997</v>
          </cell>
        </row>
        <row r="1310">
          <cell r="C1310" t="str">
            <v>K_826_БЭ</v>
          </cell>
          <cell r="D1310" t="str">
            <v>З</v>
          </cell>
          <cell r="E1310">
            <v>2019</v>
          </cell>
          <cell r="F1310">
            <v>2021</v>
          </cell>
          <cell r="G1310">
            <v>2021</v>
          </cell>
          <cell r="H1310" t="str">
            <v>нд</v>
          </cell>
          <cell r="I1310" t="str">
            <v>нд</v>
          </cell>
          <cell r="J1310" t="str">
            <v>нд</v>
          </cell>
          <cell r="K1310" t="str">
            <v>нд</v>
          </cell>
          <cell r="L1310" t="str">
            <v>нд</v>
          </cell>
          <cell r="M1310" t="str">
            <v>нд</v>
          </cell>
          <cell r="N1310">
            <v>12.1468512</v>
          </cell>
          <cell r="O1310">
            <v>7.0068437480000005</v>
          </cell>
          <cell r="P1310">
            <v>9.0196799999999993</v>
          </cell>
          <cell r="Q1310">
            <v>12.127420000000001</v>
          </cell>
          <cell r="R1310">
            <v>9.0196799999999993</v>
          </cell>
          <cell r="S1310">
            <v>11.96942</v>
          </cell>
          <cell r="T1310">
            <v>8.8067399999999996</v>
          </cell>
          <cell r="U1310">
            <v>7.3405889880000004</v>
          </cell>
          <cell r="V1310">
            <v>7.2084253199999999</v>
          </cell>
          <cell r="W1310">
            <v>7.2084253199999999</v>
          </cell>
          <cell r="X1310">
            <v>0.33374524</v>
          </cell>
          <cell r="Y1310">
            <v>7.2084253199999999</v>
          </cell>
          <cell r="Z1310">
            <v>0</v>
          </cell>
          <cell r="AA1310">
            <v>0</v>
          </cell>
          <cell r="AB1310">
            <v>0</v>
          </cell>
          <cell r="AC1310">
            <v>7.2084253199999999</v>
          </cell>
          <cell r="AD1310">
            <v>0.33374524</v>
          </cell>
          <cell r="AE1310">
            <v>0</v>
          </cell>
          <cell r="AF1310">
            <v>0</v>
          </cell>
          <cell r="AG1310">
            <v>0</v>
          </cell>
          <cell r="AH1310">
            <v>0.33374524</v>
          </cell>
          <cell r="AI1310">
            <v>0</v>
          </cell>
          <cell r="AJ1310">
            <v>0</v>
          </cell>
          <cell r="AK1310">
            <v>0</v>
          </cell>
          <cell r="AL1310">
            <v>0</v>
          </cell>
          <cell r="AM1310">
            <v>0</v>
          </cell>
          <cell r="AN1310">
            <v>0</v>
          </cell>
        </row>
        <row r="1311">
          <cell r="C1311" t="str">
            <v>F_110_ОЭ</v>
          </cell>
          <cell r="D1311" t="str">
            <v>С</v>
          </cell>
          <cell r="E1311">
            <v>2015</v>
          </cell>
          <cell r="F1311">
            <v>2023</v>
          </cell>
          <cell r="G1311">
            <v>2023</v>
          </cell>
          <cell r="H1311">
            <v>1.4353899999999999</v>
          </cell>
          <cell r="I1311">
            <v>7.1042899999999998</v>
          </cell>
          <cell r="J1311" t="str">
            <v>сентябрь 2015</v>
          </cell>
          <cell r="K1311">
            <v>1.4353899999999999</v>
          </cell>
          <cell r="L1311">
            <v>7.1042899999999998</v>
          </cell>
          <cell r="M1311" t="str">
            <v>сентябрь 2015</v>
          </cell>
          <cell r="N1311" t="str">
            <v>нд</v>
          </cell>
          <cell r="O1311">
            <v>2.1782959199999992</v>
          </cell>
          <cell r="P1311">
            <v>9.0822699999999994</v>
          </cell>
          <cell r="Q1311">
            <v>10.72171</v>
          </cell>
          <cell r="R1311">
            <v>9.0822699999999994</v>
          </cell>
          <cell r="S1311">
            <v>11.473839999999999</v>
          </cell>
          <cell r="T1311">
            <v>7.0559352100000003</v>
          </cell>
          <cell r="U1311">
            <v>7.0559352100000003</v>
          </cell>
          <cell r="V1311">
            <v>4.8776392900000003</v>
          </cell>
          <cell r="W1311">
            <v>4.8776392900000003</v>
          </cell>
          <cell r="X1311">
            <v>4.8776392900000003</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row>
        <row r="1312">
          <cell r="C1312" t="str">
            <v>I_650_КЭ_(18)</v>
          </cell>
          <cell r="D1312" t="str">
            <v>Н</v>
          </cell>
          <cell r="E1312">
            <v>2020</v>
          </cell>
          <cell r="F1312">
            <v>2021</v>
          </cell>
          <cell r="G1312" t="str">
            <v>нд</v>
          </cell>
          <cell r="H1312" t="str">
            <v>нд</v>
          </cell>
          <cell r="I1312" t="str">
            <v>нд</v>
          </cell>
          <cell r="J1312" t="str">
            <v>нд</v>
          </cell>
          <cell r="K1312" t="str">
            <v>нд</v>
          </cell>
          <cell r="L1312" t="str">
            <v>нд</v>
          </cell>
          <cell r="M1312" t="str">
            <v>нд</v>
          </cell>
          <cell r="N1312" t="str">
            <v>нд</v>
          </cell>
          <cell r="O1312">
            <v>2.2396123399999999</v>
          </cell>
          <cell r="P1312">
            <v>9.1619299999999999</v>
          </cell>
          <cell r="Q1312">
            <v>10.60863</v>
          </cell>
          <cell r="R1312">
            <v>9.1619299999999999</v>
          </cell>
          <cell r="S1312">
            <v>10.724299999999999</v>
          </cell>
          <cell r="T1312">
            <v>8.8261016899999998</v>
          </cell>
          <cell r="U1312">
            <v>2.2396123399999999</v>
          </cell>
          <cell r="V1312">
            <v>6.9622725299999999</v>
          </cell>
          <cell r="W1312">
            <v>6.9622725299999999</v>
          </cell>
          <cell r="X1312">
            <v>0</v>
          </cell>
          <cell r="Y1312">
            <v>6.9622725299999999</v>
          </cell>
          <cell r="Z1312">
            <v>0</v>
          </cell>
          <cell r="AA1312">
            <v>0</v>
          </cell>
          <cell r="AB1312">
            <v>6.9622725299999999</v>
          </cell>
          <cell r="AC1312">
            <v>0</v>
          </cell>
          <cell r="AD1312">
            <v>0</v>
          </cell>
          <cell r="AE1312">
            <v>0</v>
          </cell>
          <cell r="AF1312">
            <v>0</v>
          </cell>
          <cell r="AG1312">
            <v>0</v>
          </cell>
          <cell r="AH1312">
            <v>0</v>
          </cell>
          <cell r="AI1312">
            <v>0</v>
          </cell>
          <cell r="AJ1312">
            <v>0</v>
          </cell>
          <cell r="AK1312">
            <v>0</v>
          </cell>
          <cell r="AL1312">
            <v>0</v>
          </cell>
          <cell r="AM1312">
            <v>0</v>
          </cell>
          <cell r="AN1312">
            <v>0</v>
          </cell>
        </row>
        <row r="1313">
          <cell r="C1313" t="str">
            <v>J_65н1_АЭ</v>
          </cell>
          <cell r="D1313" t="str">
            <v>Н</v>
          </cell>
          <cell r="E1313">
            <v>2023</v>
          </cell>
          <cell r="F1313">
            <v>2025</v>
          </cell>
          <cell r="G1313">
            <v>2025</v>
          </cell>
          <cell r="H1313" t="str">
            <v>нд</v>
          </cell>
          <cell r="I1313" t="str">
            <v>нд</v>
          </cell>
          <cell r="J1313" t="str">
            <v>нд</v>
          </cell>
          <cell r="K1313" t="str">
            <v>нд</v>
          </cell>
          <cell r="L1313" t="str">
            <v>нд</v>
          </cell>
          <cell r="M1313" t="str">
            <v>нд</v>
          </cell>
          <cell r="N1313" t="str">
            <v>нд</v>
          </cell>
          <cell r="O1313">
            <v>0</v>
          </cell>
          <cell r="P1313">
            <v>9.2684200000000008</v>
          </cell>
          <cell r="Q1313">
            <v>12.56166</v>
          </cell>
          <cell r="R1313">
            <v>9.2684200000000008</v>
          </cell>
          <cell r="S1313">
            <v>13.63907</v>
          </cell>
          <cell r="T1313">
            <v>11.08</v>
          </cell>
          <cell r="U1313">
            <v>11.08</v>
          </cell>
          <cell r="V1313">
            <v>11.08</v>
          </cell>
          <cell r="W1313">
            <v>11.08</v>
          </cell>
          <cell r="X1313">
            <v>11.08</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row>
        <row r="1314">
          <cell r="C1314" t="str">
            <v>K_593_КЭ</v>
          </cell>
          <cell r="D1314" t="str">
            <v>З</v>
          </cell>
          <cell r="E1314">
            <v>2019</v>
          </cell>
          <cell r="F1314">
            <v>2021</v>
          </cell>
          <cell r="G1314">
            <v>2021</v>
          </cell>
          <cell r="H1314" t="str">
            <v>нд</v>
          </cell>
          <cell r="I1314" t="str">
            <v>нд</v>
          </cell>
          <cell r="J1314" t="str">
            <v>нд</v>
          </cell>
          <cell r="K1314" t="str">
            <v>нд</v>
          </cell>
          <cell r="L1314" t="str">
            <v>нд</v>
          </cell>
          <cell r="M1314" t="str">
            <v>нд</v>
          </cell>
          <cell r="N1314">
            <v>4.1029999999999998</v>
          </cell>
          <cell r="O1314">
            <v>8.7031344500000021</v>
          </cell>
          <cell r="P1314">
            <v>9.2927999999999997</v>
          </cell>
          <cell r="Q1314">
            <v>10.69805</v>
          </cell>
          <cell r="R1314">
            <v>9.2927999999999997</v>
          </cell>
          <cell r="S1314">
            <v>11.381679999999999</v>
          </cell>
          <cell r="T1314">
            <v>9.5664212499999994</v>
          </cell>
          <cell r="U1314">
            <v>9.1052336799999996</v>
          </cell>
          <cell r="V1314">
            <v>9.0624212499999999</v>
          </cell>
          <cell r="W1314">
            <v>9.0624212499999999</v>
          </cell>
          <cell r="X1314">
            <v>0.40209922999999997</v>
          </cell>
          <cell r="Y1314">
            <v>9.0624212499999999</v>
          </cell>
          <cell r="Z1314">
            <v>0</v>
          </cell>
          <cell r="AA1314">
            <v>0</v>
          </cell>
          <cell r="AB1314">
            <v>0</v>
          </cell>
          <cell r="AC1314">
            <v>9.0624212499999999</v>
          </cell>
          <cell r="AD1314">
            <v>0.40209922999999997</v>
          </cell>
          <cell r="AE1314">
            <v>0</v>
          </cell>
          <cell r="AF1314">
            <v>0</v>
          </cell>
          <cell r="AG1314">
            <v>0</v>
          </cell>
          <cell r="AH1314">
            <v>0.40209922999999997</v>
          </cell>
          <cell r="AI1314">
            <v>0</v>
          </cell>
          <cell r="AJ1314">
            <v>0</v>
          </cell>
          <cell r="AK1314">
            <v>0</v>
          </cell>
          <cell r="AL1314">
            <v>0</v>
          </cell>
          <cell r="AM1314">
            <v>0</v>
          </cell>
          <cell r="AN1314">
            <v>0</v>
          </cell>
        </row>
        <row r="1315">
          <cell r="C1315" t="str">
            <v>J_65н2_АЭ</v>
          </cell>
          <cell r="D1315" t="str">
            <v>Н</v>
          </cell>
          <cell r="E1315">
            <v>2023</v>
          </cell>
          <cell r="F1315">
            <v>2025</v>
          </cell>
          <cell r="G1315">
            <v>2025</v>
          </cell>
          <cell r="H1315" t="str">
            <v>нд</v>
          </cell>
          <cell r="I1315" t="str">
            <v>нд</v>
          </cell>
          <cell r="J1315" t="str">
            <v>нд</v>
          </cell>
          <cell r="K1315" t="str">
            <v>нд</v>
          </cell>
          <cell r="L1315" t="str">
            <v>нд</v>
          </cell>
          <cell r="M1315" t="str">
            <v>нд</v>
          </cell>
          <cell r="N1315" t="str">
            <v>нд</v>
          </cell>
          <cell r="O1315">
            <v>0</v>
          </cell>
          <cell r="P1315">
            <v>9.2952499999999993</v>
          </cell>
          <cell r="Q1315">
            <v>12.59802</v>
          </cell>
          <cell r="R1315">
            <v>9.2952499999999993</v>
          </cell>
          <cell r="S1315">
            <v>13.678559999999999</v>
          </cell>
          <cell r="T1315">
            <v>11.08</v>
          </cell>
          <cell r="U1315">
            <v>11.08</v>
          </cell>
          <cell r="V1315">
            <v>11.08</v>
          </cell>
          <cell r="W1315">
            <v>11.08</v>
          </cell>
          <cell r="X1315">
            <v>11.08</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row>
        <row r="1316">
          <cell r="C1316" t="str">
            <v>H_126г_АЭ</v>
          </cell>
          <cell r="D1316" t="str">
            <v>И</v>
          </cell>
          <cell r="E1316">
            <v>2014</v>
          </cell>
          <cell r="F1316">
            <v>2025</v>
          </cell>
          <cell r="G1316" t="str">
            <v>нд</v>
          </cell>
          <cell r="H1316">
            <v>3.4369999999999998</v>
          </cell>
          <cell r="I1316">
            <v>15.839</v>
          </cell>
          <cell r="J1316" t="str">
            <v>сентябрь 2015</v>
          </cell>
          <cell r="K1316">
            <v>3.4369999999999998</v>
          </cell>
          <cell r="L1316">
            <v>15.839</v>
          </cell>
          <cell r="M1316" t="str">
            <v>сентябрь 2015</v>
          </cell>
          <cell r="N1316" t="str">
            <v>нд</v>
          </cell>
          <cell r="O1316">
            <v>4.5999999999999999E-2</v>
          </cell>
          <cell r="P1316">
            <v>9.3086800000000007</v>
          </cell>
          <cell r="Q1316">
            <v>12.97114</v>
          </cell>
          <cell r="R1316">
            <v>9.3086800000000007</v>
          </cell>
          <cell r="S1316">
            <v>15.376569999999999</v>
          </cell>
          <cell r="T1316">
            <v>11.56602</v>
          </cell>
          <cell r="U1316">
            <v>4.5999999999999999E-2</v>
          </cell>
          <cell r="V1316">
            <v>11.520020000000001</v>
          </cell>
          <cell r="W1316">
            <v>11.520020000000001</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row>
        <row r="1317">
          <cell r="C1317" t="str">
            <v>F_500_КЭ</v>
          </cell>
          <cell r="D1317" t="str">
            <v>Н</v>
          </cell>
          <cell r="E1317">
            <v>2018</v>
          </cell>
          <cell r="F1317">
            <v>2021</v>
          </cell>
          <cell r="G1317">
            <v>2021</v>
          </cell>
          <cell r="H1317" t="str">
            <v>нд</v>
          </cell>
          <cell r="I1317" t="str">
            <v>нд</v>
          </cell>
          <cell r="J1317" t="str">
            <v>нд</v>
          </cell>
          <cell r="K1317" t="str">
            <v>нд</v>
          </cell>
          <cell r="L1317" t="str">
            <v>нд</v>
          </cell>
          <cell r="M1317" t="str">
            <v>нд</v>
          </cell>
          <cell r="N1317" t="str">
            <v>нд</v>
          </cell>
          <cell r="O1317">
            <v>0.60046372000000015</v>
          </cell>
          <cell r="P1317">
            <v>9.3740600000000001</v>
          </cell>
          <cell r="Q1317">
            <v>10.157120000000001</v>
          </cell>
          <cell r="R1317">
            <v>9.3740600000000001</v>
          </cell>
          <cell r="S1317">
            <v>11.29339</v>
          </cell>
          <cell r="T1317">
            <v>2.3251034100000001</v>
          </cell>
          <cell r="U1317">
            <v>3.0734079400000001</v>
          </cell>
          <cell r="V1317">
            <v>1.8162525199999999</v>
          </cell>
          <cell r="W1317">
            <v>1.8162525199999999</v>
          </cell>
          <cell r="X1317">
            <v>2.47294422</v>
          </cell>
          <cell r="Y1317">
            <v>1.8162525199999999</v>
          </cell>
          <cell r="Z1317">
            <v>0</v>
          </cell>
          <cell r="AA1317">
            <v>0</v>
          </cell>
          <cell r="AB1317">
            <v>1.8162525199999999</v>
          </cell>
          <cell r="AC1317">
            <v>0</v>
          </cell>
          <cell r="AD1317">
            <v>2.47294422</v>
          </cell>
          <cell r="AE1317">
            <v>0</v>
          </cell>
          <cell r="AF1317">
            <v>0</v>
          </cell>
          <cell r="AG1317">
            <v>2.47294422</v>
          </cell>
          <cell r="AH1317">
            <v>0</v>
          </cell>
          <cell r="AI1317">
            <v>0</v>
          </cell>
          <cell r="AJ1317">
            <v>0</v>
          </cell>
          <cell r="AK1317">
            <v>0</v>
          </cell>
          <cell r="AL1317">
            <v>0</v>
          </cell>
          <cell r="AM1317">
            <v>0</v>
          </cell>
          <cell r="AN1317">
            <v>0</v>
          </cell>
        </row>
        <row r="1318">
          <cell r="C1318" t="str">
            <v>H_238_КуЭ</v>
          </cell>
          <cell r="D1318" t="str">
            <v>Н</v>
          </cell>
          <cell r="E1318">
            <v>2022</v>
          </cell>
          <cell r="F1318">
            <v>2022</v>
          </cell>
          <cell r="G1318">
            <v>2022</v>
          </cell>
          <cell r="H1318" t="str">
            <v>нд</v>
          </cell>
          <cell r="I1318" t="str">
            <v>нд</v>
          </cell>
          <cell r="J1318" t="str">
            <v>нд</v>
          </cell>
          <cell r="K1318" t="str">
            <v>нд</v>
          </cell>
          <cell r="L1318" t="str">
            <v>нд</v>
          </cell>
          <cell r="M1318" t="str">
            <v>нд</v>
          </cell>
          <cell r="N1318" t="str">
            <v>нд</v>
          </cell>
          <cell r="O1318">
            <v>0</v>
          </cell>
          <cell r="P1318">
            <v>9.4102099999999993</v>
          </cell>
          <cell r="Q1318">
            <v>11.644780000000001</v>
          </cell>
          <cell r="R1318">
            <v>9.4102099999999993</v>
          </cell>
          <cell r="S1318">
            <v>12.095560000000001</v>
          </cell>
          <cell r="T1318">
            <v>11.270847460000001</v>
          </cell>
          <cell r="U1318">
            <v>11.270847460000001</v>
          </cell>
          <cell r="V1318">
            <v>11.270847460000001</v>
          </cell>
          <cell r="W1318">
            <v>11.270847460000001</v>
          </cell>
          <cell r="X1318">
            <v>11.270847460000001</v>
          </cell>
          <cell r="Y1318">
            <v>0</v>
          </cell>
          <cell r="Z1318">
            <v>0</v>
          </cell>
          <cell r="AA1318">
            <v>0</v>
          </cell>
          <cell r="AB1318">
            <v>0</v>
          </cell>
          <cell r="AC1318">
            <v>0</v>
          </cell>
          <cell r="AD1318">
            <v>0</v>
          </cell>
          <cell r="AE1318">
            <v>0</v>
          </cell>
          <cell r="AF1318">
            <v>0</v>
          </cell>
          <cell r="AG1318">
            <v>0</v>
          </cell>
          <cell r="AH1318">
            <v>0</v>
          </cell>
          <cell r="AI1318">
            <v>11.270847460000001</v>
          </cell>
          <cell r="AJ1318">
            <v>0</v>
          </cell>
          <cell r="AK1318">
            <v>0</v>
          </cell>
          <cell r="AL1318">
            <v>11.270847460000001</v>
          </cell>
          <cell r="AM1318">
            <v>0</v>
          </cell>
          <cell r="AN1318">
            <v>11.270847460000001</v>
          </cell>
        </row>
        <row r="1319">
          <cell r="C1319" t="str">
            <v>K_61в1.23.1_АЭ</v>
          </cell>
          <cell r="D1319" t="str">
            <v>З</v>
          </cell>
          <cell r="E1319">
            <v>2020</v>
          </cell>
          <cell r="F1319">
            <v>2021</v>
          </cell>
          <cell r="G1319">
            <v>2021</v>
          </cell>
          <cell r="H1319" t="str">
            <v>нд</v>
          </cell>
          <cell r="I1319" t="str">
            <v>нд</v>
          </cell>
          <cell r="J1319" t="str">
            <v>нд</v>
          </cell>
          <cell r="K1319">
            <v>1.7118093400000001</v>
          </cell>
          <cell r="L1319">
            <v>9.5359003300000005</v>
          </cell>
          <cell r="M1319">
            <v>43862</v>
          </cell>
          <cell r="N1319" t="str">
            <v>нд</v>
          </cell>
          <cell r="O1319">
            <v>0.27505394999999999</v>
          </cell>
          <cell r="P1319">
            <v>9.4264700000000001</v>
          </cell>
          <cell r="Q1319">
            <v>10.90391</v>
          </cell>
          <cell r="R1319">
            <v>9.4264700000000001</v>
          </cell>
          <cell r="S1319">
            <v>11.518929999999999</v>
          </cell>
          <cell r="T1319">
            <v>8.4034292199999996</v>
          </cell>
          <cell r="U1319">
            <v>6.3957115199999999</v>
          </cell>
          <cell r="V1319">
            <v>0.28011431000000009</v>
          </cell>
          <cell r="W1319">
            <v>0.28011431000000009</v>
          </cell>
          <cell r="X1319">
            <v>6.1206575699999997</v>
          </cell>
          <cell r="Y1319">
            <v>0.28011430999999998</v>
          </cell>
          <cell r="Z1319">
            <v>0</v>
          </cell>
          <cell r="AA1319">
            <v>0</v>
          </cell>
          <cell r="AB1319">
            <v>0.28011430999999998</v>
          </cell>
          <cell r="AC1319">
            <v>0</v>
          </cell>
          <cell r="AD1319">
            <v>6.1206575699999997</v>
          </cell>
          <cell r="AE1319">
            <v>0</v>
          </cell>
          <cell r="AF1319">
            <v>0</v>
          </cell>
          <cell r="AG1319">
            <v>6.1206575699999997</v>
          </cell>
          <cell r="AH1319">
            <v>0</v>
          </cell>
          <cell r="AI1319">
            <v>0</v>
          </cell>
          <cell r="AJ1319">
            <v>0</v>
          </cell>
          <cell r="AK1319">
            <v>0</v>
          </cell>
          <cell r="AL1319">
            <v>0</v>
          </cell>
          <cell r="AM1319">
            <v>0</v>
          </cell>
          <cell r="AN1319">
            <v>0</v>
          </cell>
        </row>
        <row r="1320">
          <cell r="C1320" t="str">
            <v>J_59_КЭ (к)</v>
          </cell>
          <cell r="D1320" t="str">
            <v>Н</v>
          </cell>
          <cell r="E1320">
            <v>2020</v>
          </cell>
          <cell r="F1320">
            <v>2022</v>
          </cell>
          <cell r="G1320">
            <v>2022</v>
          </cell>
          <cell r="H1320" t="str">
            <v>нд</v>
          </cell>
          <cell r="I1320" t="str">
            <v>нд</v>
          </cell>
          <cell r="J1320" t="str">
            <v>нд</v>
          </cell>
          <cell r="K1320" t="str">
            <v>нд</v>
          </cell>
          <cell r="L1320" t="str">
            <v>нд</v>
          </cell>
          <cell r="M1320" t="str">
            <v>нд</v>
          </cell>
          <cell r="N1320" t="str">
            <v>нд</v>
          </cell>
          <cell r="O1320">
            <v>0</v>
          </cell>
          <cell r="P1320">
            <v>9.4276800000000005</v>
          </cell>
          <cell r="Q1320">
            <v>11.23809</v>
          </cell>
          <cell r="R1320">
            <v>9.4276800000000005</v>
          </cell>
          <cell r="S1320">
            <v>12.10065</v>
          </cell>
          <cell r="T1320">
            <v>8.2577670100000002</v>
          </cell>
          <cell r="U1320">
            <v>8.2577670100000002</v>
          </cell>
          <cell r="V1320">
            <v>8.2577670100000002</v>
          </cell>
          <cell r="W1320">
            <v>8.2577670100000002</v>
          </cell>
          <cell r="X1320">
            <v>8.2577670100000002</v>
          </cell>
          <cell r="Y1320">
            <v>0.25114291999999999</v>
          </cell>
          <cell r="Z1320">
            <v>0</v>
          </cell>
          <cell r="AA1320">
            <v>0</v>
          </cell>
          <cell r="AB1320">
            <v>0.25114291999999999</v>
          </cell>
          <cell r="AC1320">
            <v>0</v>
          </cell>
          <cell r="AD1320">
            <v>0.25114291999999999</v>
          </cell>
          <cell r="AE1320">
            <v>0</v>
          </cell>
          <cell r="AF1320">
            <v>0</v>
          </cell>
          <cell r="AG1320">
            <v>0.25114291999999999</v>
          </cell>
          <cell r="AH1320">
            <v>0</v>
          </cell>
          <cell r="AI1320">
            <v>8.0066240900000007</v>
          </cell>
          <cell r="AJ1320">
            <v>0</v>
          </cell>
          <cell r="AK1320">
            <v>0</v>
          </cell>
          <cell r="AL1320">
            <v>6.6721867399999999</v>
          </cell>
          <cell r="AM1320">
            <v>1.33443735</v>
          </cell>
          <cell r="AN1320">
            <v>8.0066240900000007</v>
          </cell>
        </row>
        <row r="1321">
          <cell r="C1321" t="str">
            <v>I_116м11_АЭ</v>
          </cell>
          <cell r="D1321" t="str">
            <v>И</v>
          </cell>
          <cell r="E1321">
            <v>2017</v>
          </cell>
          <cell r="F1321">
            <v>2022</v>
          </cell>
          <cell r="G1321">
            <v>2022</v>
          </cell>
          <cell r="H1321" t="str">
            <v>нд</v>
          </cell>
          <cell r="I1321" t="str">
            <v>нд</v>
          </cell>
          <cell r="J1321" t="str">
            <v>нд</v>
          </cell>
          <cell r="K1321" t="str">
            <v>нд</v>
          </cell>
          <cell r="L1321" t="str">
            <v>нд</v>
          </cell>
          <cell r="M1321" t="str">
            <v>нд</v>
          </cell>
          <cell r="N1321" t="str">
            <v>нд</v>
          </cell>
          <cell r="O1321">
            <v>0.1557599999999999</v>
          </cell>
          <cell r="P1321">
            <v>9.5028699999999997</v>
          </cell>
          <cell r="Q1321">
            <v>10.91689</v>
          </cell>
          <cell r="R1321">
            <v>9.5028699999999997</v>
          </cell>
          <cell r="S1321">
            <v>11.839869999999999</v>
          </cell>
          <cell r="T1321">
            <v>8.2932203399999995</v>
          </cell>
          <cell r="U1321">
            <v>8.2932203399999995</v>
          </cell>
          <cell r="V1321">
            <v>8.1374603400000005</v>
          </cell>
          <cell r="W1321">
            <v>8.1374603400000005</v>
          </cell>
          <cell r="X1321">
            <v>8.1374603400000005</v>
          </cell>
          <cell r="Y1321">
            <v>1.5596798999999999</v>
          </cell>
          <cell r="Z1321">
            <v>0</v>
          </cell>
          <cell r="AA1321">
            <v>0</v>
          </cell>
          <cell r="AB1321">
            <v>1.5596798999999999</v>
          </cell>
          <cell r="AC1321">
            <v>0</v>
          </cell>
          <cell r="AD1321">
            <v>4.7468518700000004</v>
          </cell>
          <cell r="AE1321">
            <v>0</v>
          </cell>
          <cell r="AF1321">
            <v>0</v>
          </cell>
          <cell r="AG1321">
            <v>4.7468518700000004</v>
          </cell>
          <cell r="AH1321">
            <v>0</v>
          </cell>
          <cell r="AI1321">
            <v>6.5777804399999997</v>
          </cell>
          <cell r="AJ1321">
            <v>0</v>
          </cell>
          <cell r="AK1321">
            <v>0</v>
          </cell>
          <cell r="AL1321">
            <v>6.5777804399999997</v>
          </cell>
          <cell r="AM1321">
            <v>0</v>
          </cell>
          <cell r="AN1321">
            <v>3.3906084700000001</v>
          </cell>
        </row>
        <row r="1322">
          <cell r="C1322" t="str">
            <v>I_23з12_АЭ</v>
          </cell>
          <cell r="D1322" t="str">
            <v>Н</v>
          </cell>
          <cell r="E1322">
            <v>2023</v>
          </cell>
          <cell r="F1322">
            <v>2023</v>
          </cell>
          <cell r="G1322">
            <v>2024</v>
          </cell>
          <cell r="H1322" t="str">
            <v>нд</v>
          </cell>
          <cell r="I1322" t="str">
            <v>нд</v>
          </cell>
          <cell r="J1322" t="str">
            <v>нд</v>
          </cell>
          <cell r="K1322" t="str">
            <v>нд</v>
          </cell>
          <cell r="L1322" t="str">
            <v>нд</v>
          </cell>
          <cell r="M1322" t="str">
            <v>нд</v>
          </cell>
          <cell r="N1322" t="str">
            <v>нд</v>
          </cell>
          <cell r="O1322">
            <v>0</v>
          </cell>
          <cell r="P1322">
            <v>9.6257000000000001</v>
          </cell>
          <cell r="Q1322">
            <v>12.358230000000001</v>
          </cell>
          <cell r="R1322">
            <v>9.6257000000000001</v>
          </cell>
          <cell r="S1322">
            <v>13.518459999999999</v>
          </cell>
          <cell r="T1322">
            <v>5.6806779699999996</v>
          </cell>
          <cell r="U1322">
            <v>5.6806779699999996</v>
          </cell>
          <cell r="V1322">
            <v>5.6806779699999996</v>
          </cell>
          <cell r="W1322">
            <v>5.6806779699999996</v>
          </cell>
          <cell r="X1322">
            <v>5.6806779699999996</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row>
        <row r="1323">
          <cell r="C1323" t="str">
            <v>J_23и1_АЭ</v>
          </cell>
          <cell r="D1323" t="str">
            <v>И</v>
          </cell>
          <cell r="E1323">
            <v>2020</v>
          </cell>
          <cell r="F1323">
            <v>2025</v>
          </cell>
          <cell r="G1323">
            <v>2025</v>
          </cell>
          <cell r="H1323" t="str">
            <v>нд</v>
          </cell>
          <cell r="I1323" t="str">
            <v>нд</v>
          </cell>
          <cell r="J1323" t="str">
            <v>нд</v>
          </cell>
          <cell r="K1323" t="str">
            <v>нд</v>
          </cell>
          <cell r="L1323" t="str">
            <v>нд</v>
          </cell>
          <cell r="M1323" t="str">
            <v>нд</v>
          </cell>
          <cell r="N1323" t="str">
            <v>нд</v>
          </cell>
          <cell r="O1323">
            <v>0.20746696000000001</v>
          </cell>
          <cell r="P1323">
            <v>9.6257000000000001</v>
          </cell>
          <cell r="Q1323">
            <v>13.431699999999999</v>
          </cell>
          <cell r="R1323">
            <v>9.6257000000000001</v>
          </cell>
          <cell r="S1323">
            <v>13.41316</v>
          </cell>
          <cell r="T1323">
            <v>13.433</v>
          </cell>
          <cell r="U1323">
            <v>13.39150661</v>
          </cell>
          <cell r="V1323">
            <v>13.1915</v>
          </cell>
          <cell r="W1323">
            <v>13.1915</v>
          </cell>
          <cell r="X1323">
            <v>13.184039650000001</v>
          </cell>
          <cell r="Y1323">
            <v>3.8294999999999999</v>
          </cell>
          <cell r="Z1323">
            <v>0</v>
          </cell>
          <cell r="AA1323">
            <v>0</v>
          </cell>
          <cell r="AB1323">
            <v>3.8294999999999999</v>
          </cell>
          <cell r="AC1323">
            <v>0</v>
          </cell>
          <cell r="AD1323">
            <v>4.13656632</v>
          </cell>
          <cell r="AE1323">
            <v>0</v>
          </cell>
          <cell r="AF1323">
            <v>0</v>
          </cell>
          <cell r="AG1323">
            <v>4.13656632</v>
          </cell>
          <cell r="AH1323">
            <v>0</v>
          </cell>
          <cell r="AI1323">
            <v>0</v>
          </cell>
          <cell r="AJ1323">
            <v>0</v>
          </cell>
          <cell r="AK1323">
            <v>0</v>
          </cell>
          <cell r="AL1323">
            <v>0</v>
          </cell>
          <cell r="AM1323">
            <v>0</v>
          </cell>
          <cell r="AN1323">
            <v>0</v>
          </cell>
        </row>
        <row r="1324">
          <cell r="C1324" t="str">
            <v>J_761_КЭ</v>
          </cell>
          <cell r="D1324" t="str">
            <v>З</v>
          </cell>
          <cell r="E1324">
            <v>2019</v>
          </cell>
          <cell r="F1324">
            <v>2020</v>
          </cell>
          <cell r="G1324">
            <v>2021</v>
          </cell>
          <cell r="H1324">
            <v>1.10500358</v>
          </cell>
          <cell r="I1324">
            <v>7.4055602299999999</v>
          </cell>
          <cell r="J1324" t="str">
            <v xml:space="preserve"> декабрь 2019</v>
          </cell>
          <cell r="K1324">
            <v>1.10500358</v>
          </cell>
          <cell r="L1324">
            <v>7.4055602299999999</v>
          </cell>
          <cell r="M1324" t="str">
            <v xml:space="preserve"> декабрь 2019</v>
          </cell>
          <cell r="N1324">
            <v>7.8440000000000003</v>
          </cell>
          <cell r="O1324">
            <v>6.2444666900000003</v>
          </cell>
          <cell r="P1324">
            <v>9.6994299999999996</v>
          </cell>
          <cell r="Q1324">
            <v>10.65753</v>
          </cell>
          <cell r="R1324">
            <v>9.6994299999999996</v>
          </cell>
          <cell r="S1324">
            <v>10.639530000000001</v>
          </cell>
          <cell r="T1324">
            <v>6.5430000000000001</v>
          </cell>
          <cell r="U1324">
            <v>6.5426556900000001</v>
          </cell>
          <cell r="V1324">
            <v>0</v>
          </cell>
          <cell r="W1324">
            <v>0</v>
          </cell>
          <cell r="X1324">
            <v>0.29818899999999998</v>
          </cell>
          <cell r="Y1324">
            <v>0</v>
          </cell>
          <cell r="Z1324">
            <v>0</v>
          </cell>
          <cell r="AA1324">
            <v>0</v>
          </cell>
          <cell r="AB1324">
            <v>0</v>
          </cell>
          <cell r="AC1324">
            <v>0</v>
          </cell>
          <cell r="AD1324">
            <v>0.29818899999999998</v>
          </cell>
          <cell r="AE1324">
            <v>0</v>
          </cell>
          <cell r="AF1324">
            <v>0</v>
          </cell>
          <cell r="AG1324">
            <v>0</v>
          </cell>
          <cell r="AH1324">
            <v>0.29818899999999998</v>
          </cell>
          <cell r="AI1324">
            <v>0</v>
          </cell>
          <cell r="AJ1324">
            <v>0</v>
          </cell>
          <cell r="AK1324">
            <v>0</v>
          </cell>
          <cell r="AL1324">
            <v>0</v>
          </cell>
          <cell r="AM1324">
            <v>0</v>
          </cell>
          <cell r="AN1324">
            <v>0</v>
          </cell>
        </row>
        <row r="1325">
          <cell r="C1325" t="str">
            <v>J_65л_АЭ</v>
          </cell>
          <cell r="D1325" t="str">
            <v>Н</v>
          </cell>
          <cell r="E1325">
            <v>2021</v>
          </cell>
          <cell r="F1325">
            <v>2023</v>
          </cell>
          <cell r="G1325">
            <v>2023</v>
          </cell>
          <cell r="H1325" t="str">
            <v>нд</v>
          </cell>
          <cell r="I1325" t="str">
            <v>нд</v>
          </cell>
          <cell r="J1325" t="str">
            <v>нд</v>
          </cell>
          <cell r="K1325" t="str">
            <v>нд</v>
          </cell>
          <cell r="L1325" t="str">
            <v>нд</v>
          </cell>
          <cell r="M1325" t="str">
            <v>нд</v>
          </cell>
          <cell r="N1325" t="str">
            <v>нд</v>
          </cell>
          <cell r="O1325">
            <v>0</v>
          </cell>
          <cell r="P1325">
            <v>9.7315699999999996</v>
          </cell>
          <cell r="Q1325">
            <v>12.34544</v>
          </cell>
          <cell r="R1325">
            <v>9.7315699999999996</v>
          </cell>
          <cell r="S1325">
            <v>13.037599999999999</v>
          </cell>
          <cell r="T1325">
            <v>10.166</v>
          </cell>
          <cell r="U1325">
            <v>10.166</v>
          </cell>
          <cell r="V1325">
            <v>10.166</v>
          </cell>
          <cell r="W1325">
            <v>10.166</v>
          </cell>
          <cell r="X1325">
            <v>10.166</v>
          </cell>
          <cell r="Y1325">
            <v>3.4500000000000003E-2</v>
          </cell>
          <cell r="Z1325">
            <v>0</v>
          </cell>
          <cell r="AA1325">
            <v>0</v>
          </cell>
          <cell r="AB1325">
            <v>3.4500000000000003E-2</v>
          </cell>
          <cell r="AC1325">
            <v>0</v>
          </cell>
          <cell r="AD1325">
            <v>3.4500000000000003E-2</v>
          </cell>
          <cell r="AE1325">
            <v>0</v>
          </cell>
          <cell r="AF1325">
            <v>0</v>
          </cell>
          <cell r="AG1325">
            <v>3.4500000000000003E-2</v>
          </cell>
          <cell r="AH1325">
            <v>0</v>
          </cell>
          <cell r="AI1325">
            <v>3.97046667</v>
          </cell>
          <cell r="AJ1325">
            <v>0</v>
          </cell>
          <cell r="AK1325">
            <v>0</v>
          </cell>
          <cell r="AL1325">
            <v>3.97046667</v>
          </cell>
          <cell r="AM1325">
            <v>0</v>
          </cell>
          <cell r="AN1325">
            <v>1.0444166699999999</v>
          </cell>
        </row>
        <row r="1326">
          <cell r="C1326" t="str">
            <v>K_1358_АЭ</v>
          </cell>
          <cell r="D1326" t="str">
            <v>З</v>
          </cell>
          <cell r="E1326">
            <v>2019</v>
          </cell>
          <cell r="F1326">
            <v>2021</v>
          </cell>
          <cell r="G1326">
            <v>2021</v>
          </cell>
          <cell r="H1326" t="str">
            <v>нд</v>
          </cell>
          <cell r="I1326" t="str">
            <v>нд</v>
          </cell>
          <cell r="J1326" t="str">
            <v>нд</v>
          </cell>
          <cell r="K1326" t="str">
            <v>нд</v>
          </cell>
          <cell r="L1326" t="str">
            <v>нд</v>
          </cell>
          <cell r="M1326" t="str">
            <v>нд</v>
          </cell>
          <cell r="N1326">
            <v>1.9478</v>
          </cell>
          <cell r="O1326">
            <v>0.76124568000000004</v>
          </cell>
          <cell r="P1326">
            <v>9.7701700000000002</v>
          </cell>
          <cell r="Q1326">
            <v>11.514189999999999</v>
          </cell>
          <cell r="R1326">
            <v>9.7701700000000002</v>
          </cell>
          <cell r="S1326">
            <v>11.67845</v>
          </cell>
          <cell r="T1326">
            <v>4.2276499999999997</v>
          </cell>
          <cell r="U1326">
            <v>2.5860108200000003</v>
          </cell>
          <cell r="V1326">
            <v>2.9588174999999999</v>
          </cell>
          <cell r="W1326">
            <v>2.9588174999999999</v>
          </cell>
          <cell r="X1326">
            <v>1.82476514</v>
          </cell>
          <cell r="Y1326">
            <v>2.9588174999999999</v>
          </cell>
          <cell r="Z1326">
            <v>0</v>
          </cell>
          <cell r="AA1326">
            <v>0</v>
          </cell>
          <cell r="AB1326">
            <v>0</v>
          </cell>
          <cell r="AC1326">
            <v>2.9588174999999999</v>
          </cell>
          <cell r="AD1326">
            <v>1.82476514</v>
          </cell>
          <cell r="AE1326">
            <v>0</v>
          </cell>
          <cell r="AF1326">
            <v>0</v>
          </cell>
          <cell r="AG1326">
            <v>0</v>
          </cell>
          <cell r="AH1326">
            <v>1.82476514</v>
          </cell>
          <cell r="AI1326">
            <v>0</v>
          </cell>
          <cell r="AJ1326">
            <v>0</v>
          </cell>
          <cell r="AK1326">
            <v>0</v>
          </cell>
          <cell r="AL1326">
            <v>0</v>
          </cell>
          <cell r="AM1326">
            <v>0</v>
          </cell>
          <cell r="AN1326">
            <v>0</v>
          </cell>
        </row>
        <row r="1327">
          <cell r="C1327" t="str">
            <v>J_373_КЭ</v>
          </cell>
          <cell r="D1327" t="str">
            <v>З</v>
          </cell>
          <cell r="E1327">
            <v>2018</v>
          </cell>
          <cell r="F1327">
            <v>2021</v>
          </cell>
          <cell r="G1327">
            <v>2021</v>
          </cell>
          <cell r="H1327">
            <v>1.60816117</v>
          </cell>
          <cell r="I1327">
            <v>11.120160070000001</v>
          </cell>
          <cell r="J1327" t="str">
            <v>Июнь 2020</v>
          </cell>
          <cell r="K1327">
            <v>1.60816117</v>
          </cell>
          <cell r="L1327">
            <v>11.120160070000001</v>
          </cell>
          <cell r="M1327" t="str">
            <v>Июнь 2020</v>
          </cell>
          <cell r="N1327">
            <v>0.41</v>
          </cell>
          <cell r="O1327">
            <v>9.0099244700000014</v>
          </cell>
          <cell r="P1327">
            <v>9.8031100000000002</v>
          </cell>
          <cell r="Q1327">
            <v>11.660220000000001</v>
          </cell>
          <cell r="R1327">
            <v>9.8031100000000002</v>
          </cell>
          <cell r="S1327">
            <v>11.95186</v>
          </cell>
          <cell r="T1327">
            <v>8.9637306999999993</v>
          </cell>
          <cell r="U1327">
            <v>9.4278109699999995</v>
          </cell>
          <cell r="V1327">
            <v>8.3577307000000012</v>
          </cell>
          <cell r="W1327">
            <v>8.3577307000000012</v>
          </cell>
          <cell r="X1327">
            <v>0.41788649999999999</v>
          </cell>
          <cell r="Y1327">
            <v>8.3577306999999994</v>
          </cell>
          <cell r="Z1327">
            <v>0</v>
          </cell>
          <cell r="AA1327">
            <v>0</v>
          </cell>
          <cell r="AB1327">
            <v>0</v>
          </cell>
          <cell r="AC1327">
            <v>8.3577306999999994</v>
          </cell>
          <cell r="AD1327">
            <v>0.41788649999999999</v>
          </cell>
          <cell r="AE1327">
            <v>0</v>
          </cell>
          <cell r="AF1327">
            <v>0</v>
          </cell>
          <cell r="AG1327">
            <v>0</v>
          </cell>
          <cell r="AH1327">
            <v>0.41788649999999999</v>
          </cell>
          <cell r="AI1327">
            <v>0</v>
          </cell>
          <cell r="AJ1327">
            <v>0</v>
          </cell>
          <cell r="AK1327">
            <v>0</v>
          </cell>
          <cell r="AL1327">
            <v>0</v>
          </cell>
          <cell r="AM1327">
            <v>0</v>
          </cell>
          <cell r="AN1327">
            <v>0</v>
          </cell>
        </row>
        <row r="1328">
          <cell r="C1328" t="str">
            <v>I_117.145_АЭ</v>
          </cell>
          <cell r="D1328" t="str">
            <v>Н</v>
          </cell>
          <cell r="E1328">
            <v>2022</v>
          </cell>
          <cell r="F1328">
            <v>2024</v>
          </cell>
          <cell r="G1328">
            <v>2024</v>
          </cell>
          <cell r="H1328" t="str">
            <v>нд</v>
          </cell>
          <cell r="I1328" t="str">
            <v>нд</v>
          </cell>
          <cell r="J1328" t="str">
            <v>нд</v>
          </cell>
          <cell r="K1328" t="str">
            <v>нд</v>
          </cell>
          <cell r="L1328" t="str">
            <v>нд</v>
          </cell>
          <cell r="M1328" t="str">
            <v>нд</v>
          </cell>
          <cell r="N1328" t="str">
            <v>нд</v>
          </cell>
          <cell r="O1328">
            <v>0</v>
          </cell>
          <cell r="P1328">
            <v>9.8198600000000003</v>
          </cell>
          <cell r="Q1328">
            <v>12.607519999999999</v>
          </cell>
          <cell r="R1328">
            <v>9.8198600000000003</v>
          </cell>
          <cell r="S1328">
            <v>13.811360000000001</v>
          </cell>
          <cell r="T1328">
            <v>8.8757837599999991</v>
          </cell>
          <cell r="U1328">
            <v>13.51754425</v>
          </cell>
          <cell r="V1328">
            <v>8.8757837599999991</v>
          </cell>
          <cell r="W1328">
            <v>8.8757837599999991</v>
          </cell>
          <cell r="X1328">
            <v>13.51754425</v>
          </cell>
          <cell r="Y1328">
            <v>0</v>
          </cell>
          <cell r="Z1328">
            <v>0</v>
          </cell>
          <cell r="AA1328">
            <v>0</v>
          </cell>
          <cell r="AB1328">
            <v>0</v>
          </cell>
          <cell r="AC1328">
            <v>0</v>
          </cell>
          <cell r="AD1328">
            <v>0</v>
          </cell>
          <cell r="AE1328">
            <v>0</v>
          </cell>
          <cell r="AF1328">
            <v>0</v>
          </cell>
          <cell r="AG1328">
            <v>0</v>
          </cell>
          <cell r="AH1328">
            <v>0</v>
          </cell>
          <cell r="AI1328">
            <v>0.15</v>
          </cell>
          <cell r="AJ1328">
            <v>0</v>
          </cell>
          <cell r="AK1328">
            <v>0</v>
          </cell>
          <cell r="AL1328">
            <v>0.15</v>
          </cell>
          <cell r="AM1328">
            <v>0</v>
          </cell>
          <cell r="AN1328">
            <v>0.15</v>
          </cell>
        </row>
        <row r="1329">
          <cell r="C1329" t="str">
            <v>K_825_БЭ</v>
          </cell>
          <cell r="D1329" t="str">
            <v>З</v>
          </cell>
          <cell r="E1329">
            <v>2019</v>
          </cell>
          <cell r="F1329">
            <v>2025</v>
          </cell>
          <cell r="G1329">
            <v>2021</v>
          </cell>
          <cell r="H1329" t="str">
            <v>нд</v>
          </cell>
          <cell r="I1329" t="str">
            <v>нд</v>
          </cell>
          <cell r="J1329" t="str">
            <v>нд</v>
          </cell>
          <cell r="K1329" t="str">
            <v>нд</v>
          </cell>
          <cell r="L1329" t="str">
            <v>нд</v>
          </cell>
          <cell r="M1329" t="str">
            <v>нд</v>
          </cell>
          <cell r="N1329">
            <v>11.257380510000001</v>
          </cell>
          <cell r="O1329">
            <v>8.6702756099999991</v>
          </cell>
          <cell r="P1329">
            <v>9.8452099999999998</v>
          </cell>
          <cell r="Q1329">
            <v>10.91587</v>
          </cell>
          <cell r="R1329">
            <v>9.8452099999999998</v>
          </cell>
          <cell r="S1329">
            <v>10.91639</v>
          </cell>
          <cell r="T1329">
            <v>10.384</v>
          </cell>
          <cell r="U1329">
            <v>8.6866432799999984</v>
          </cell>
          <cell r="V1329">
            <v>0</v>
          </cell>
          <cell r="W1329">
            <v>0</v>
          </cell>
          <cell r="X1329">
            <v>1.6367670000000001E-2</v>
          </cell>
          <cell r="Y1329">
            <v>0</v>
          </cell>
          <cell r="Z1329">
            <v>0</v>
          </cell>
          <cell r="AA1329">
            <v>0</v>
          </cell>
          <cell r="AB1329">
            <v>0</v>
          </cell>
          <cell r="AC1329">
            <v>0</v>
          </cell>
          <cell r="AD1329">
            <v>1.6367670000000001E-2</v>
          </cell>
          <cell r="AE1329">
            <v>0</v>
          </cell>
          <cell r="AF1329">
            <v>0</v>
          </cell>
          <cell r="AG1329">
            <v>0</v>
          </cell>
          <cell r="AH1329">
            <v>1.6367670000000001E-2</v>
          </cell>
          <cell r="AI1329">
            <v>0</v>
          </cell>
          <cell r="AJ1329">
            <v>0</v>
          </cell>
          <cell r="AK1329">
            <v>0</v>
          </cell>
          <cell r="AL1329">
            <v>0</v>
          </cell>
          <cell r="AM1329">
            <v>0</v>
          </cell>
          <cell r="AN1329">
            <v>0</v>
          </cell>
        </row>
        <row r="1330">
          <cell r="C1330" t="str">
            <v>J_507_ХЭ</v>
          </cell>
          <cell r="D1330" t="str">
            <v>Н</v>
          </cell>
          <cell r="E1330">
            <v>2022</v>
          </cell>
          <cell r="F1330">
            <v>2023</v>
          </cell>
          <cell r="G1330">
            <v>2023</v>
          </cell>
          <cell r="H1330" t="str">
            <v>нд</v>
          </cell>
          <cell r="I1330" t="str">
            <v>нд</v>
          </cell>
          <cell r="J1330" t="str">
            <v>нд</v>
          </cell>
          <cell r="K1330" t="str">
            <v>нд</v>
          </cell>
          <cell r="L1330" t="str">
            <v>нд</v>
          </cell>
          <cell r="M1330" t="str">
            <v>нд</v>
          </cell>
          <cell r="N1330" t="str">
            <v>нд</v>
          </cell>
          <cell r="O1330">
            <v>0</v>
          </cell>
          <cell r="P1330">
            <v>9.8496199999999998</v>
          </cell>
          <cell r="Q1330">
            <v>12.613720000000001</v>
          </cell>
          <cell r="R1330">
            <v>9.8496199999999998</v>
          </cell>
          <cell r="S1330">
            <v>13.2195</v>
          </cell>
          <cell r="T1330">
            <v>9.7454029299999991</v>
          </cell>
          <cell r="U1330">
            <v>9.7454029299999991</v>
          </cell>
          <cell r="V1330">
            <v>9.7454029299999991</v>
          </cell>
          <cell r="W1330">
            <v>9.7454029299999991</v>
          </cell>
          <cell r="X1330">
            <v>9.7454029299999991</v>
          </cell>
          <cell r="Y1330">
            <v>0</v>
          </cell>
          <cell r="Z1330">
            <v>0</v>
          </cell>
          <cell r="AA1330">
            <v>0</v>
          </cell>
          <cell r="AB1330">
            <v>0</v>
          </cell>
          <cell r="AC1330">
            <v>0</v>
          </cell>
          <cell r="AD1330">
            <v>0</v>
          </cell>
          <cell r="AE1330">
            <v>0</v>
          </cell>
          <cell r="AF1330">
            <v>0</v>
          </cell>
          <cell r="AG1330">
            <v>0</v>
          </cell>
          <cell r="AH1330">
            <v>0</v>
          </cell>
          <cell r="AI1330">
            <v>0.68217821000000001</v>
          </cell>
          <cell r="AJ1330">
            <v>0</v>
          </cell>
          <cell r="AK1330">
            <v>0</v>
          </cell>
          <cell r="AL1330">
            <v>0.68217821000000001</v>
          </cell>
          <cell r="AM1330">
            <v>0</v>
          </cell>
          <cell r="AN1330">
            <v>0.68217821000000001</v>
          </cell>
        </row>
        <row r="1331">
          <cell r="C1331" t="str">
            <v>K_820_БЭ</v>
          </cell>
          <cell r="D1331" t="str">
            <v>З</v>
          </cell>
          <cell r="E1331">
            <v>2019</v>
          </cell>
          <cell r="F1331">
            <v>2020</v>
          </cell>
          <cell r="G1331">
            <v>2021</v>
          </cell>
          <cell r="H1331" t="str">
            <v>нд</v>
          </cell>
          <cell r="I1331" t="str">
            <v>нд</v>
          </cell>
          <cell r="J1331" t="str">
            <v>нд</v>
          </cell>
          <cell r="K1331" t="str">
            <v>нд</v>
          </cell>
          <cell r="L1331" t="str">
            <v>нд</v>
          </cell>
          <cell r="M1331" t="str">
            <v>нд</v>
          </cell>
          <cell r="N1331">
            <v>2.2009037299999998</v>
          </cell>
          <cell r="O1331">
            <v>7.9262542600000003</v>
          </cell>
          <cell r="P1331">
            <v>9.86111</v>
          </cell>
          <cell r="Q1331">
            <v>10.824350000000001</v>
          </cell>
          <cell r="R1331">
            <v>9.86111</v>
          </cell>
          <cell r="S1331">
            <v>10.803990000000001</v>
          </cell>
          <cell r="T1331">
            <v>1.286</v>
          </cell>
          <cell r="U1331">
            <v>7.9283999999999999</v>
          </cell>
          <cell r="V1331">
            <v>0</v>
          </cell>
          <cell r="W1331">
            <v>0</v>
          </cell>
          <cell r="X1331">
            <v>2.1457400000000001E-3</v>
          </cell>
          <cell r="Y1331">
            <v>0</v>
          </cell>
          <cell r="Z1331">
            <v>0</v>
          </cell>
          <cell r="AA1331">
            <v>0</v>
          </cell>
          <cell r="AB1331">
            <v>0</v>
          </cell>
          <cell r="AC1331">
            <v>0</v>
          </cell>
          <cell r="AD1331">
            <v>2.1457400000000001E-3</v>
          </cell>
          <cell r="AE1331">
            <v>0</v>
          </cell>
          <cell r="AF1331">
            <v>0</v>
          </cell>
          <cell r="AG1331">
            <v>0</v>
          </cell>
          <cell r="AH1331">
            <v>2.1457400000000001E-3</v>
          </cell>
          <cell r="AI1331">
            <v>0</v>
          </cell>
          <cell r="AJ1331">
            <v>0</v>
          </cell>
          <cell r="AK1331">
            <v>0</v>
          </cell>
          <cell r="AL1331">
            <v>0</v>
          </cell>
          <cell r="AM1331">
            <v>0</v>
          </cell>
          <cell r="AN1331">
            <v>0</v>
          </cell>
        </row>
        <row r="1332">
          <cell r="C1332" t="str">
            <v>K_513_КуЭ</v>
          </cell>
          <cell r="D1332" t="str">
            <v>Н</v>
          </cell>
          <cell r="E1332">
            <v>2024</v>
          </cell>
          <cell r="F1332">
            <v>2025</v>
          </cell>
          <cell r="G1332">
            <v>2025</v>
          </cell>
          <cell r="H1332" t="str">
            <v>нд</v>
          </cell>
          <cell r="I1332" t="str">
            <v>нд</v>
          </cell>
          <cell r="J1332" t="str">
            <v>нд</v>
          </cell>
          <cell r="K1332" t="str">
            <v>нд</v>
          </cell>
          <cell r="L1332" t="str">
            <v>нд</v>
          </cell>
          <cell r="M1332" t="str">
            <v>нд</v>
          </cell>
          <cell r="N1332" t="str">
            <v>нд</v>
          </cell>
          <cell r="O1332">
            <v>0</v>
          </cell>
          <cell r="P1332">
            <v>9.8813499999999994</v>
          </cell>
          <cell r="Q1332">
            <v>13.748379999999999</v>
          </cell>
          <cell r="R1332">
            <v>9.8813499999999994</v>
          </cell>
          <cell r="S1332">
            <v>14.539300000000001</v>
          </cell>
          <cell r="T1332">
            <v>10.30134655</v>
          </cell>
          <cell r="U1332">
            <v>10.30134655</v>
          </cell>
          <cell r="V1332">
            <v>10.30134655</v>
          </cell>
          <cell r="W1332">
            <v>10.30134655</v>
          </cell>
          <cell r="X1332">
            <v>10.30134655</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row>
        <row r="1333">
          <cell r="C1333" t="str">
            <v>J_1481_ОЭ</v>
          </cell>
          <cell r="D1333" t="str">
            <v>Н</v>
          </cell>
          <cell r="E1333">
            <v>2021</v>
          </cell>
          <cell r="F1333">
            <v>2022</v>
          </cell>
          <cell r="G1333">
            <v>2022</v>
          </cell>
          <cell r="H1333" t="str">
            <v>нд</v>
          </cell>
          <cell r="I1333" t="str">
            <v>нд</v>
          </cell>
          <cell r="J1333" t="str">
            <v>нд</v>
          </cell>
          <cell r="K1333" t="str">
            <v>нд</v>
          </cell>
          <cell r="L1333" t="str">
            <v>нд</v>
          </cell>
          <cell r="M1333" t="str">
            <v>нд</v>
          </cell>
          <cell r="N1333" t="str">
            <v>нд</v>
          </cell>
          <cell r="O1333">
            <v>0</v>
          </cell>
          <cell r="P1333">
            <v>9.8829200000000004</v>
          </cell>
          <cell r="Q1333">
            <v>11.88171</v>
          </cell>
          <cell r="R1333">
            <v>9.8829200000000004</v>
          </cell>
          <cell r="S1333">
            <v>12.70317</v>
          </cell>
          <cell r="T1333">
            <v>10.302</v>
          </cell>
          <cell r="U1333">
            <v>10.302</v>
          </cell>
          <cell r="V1333">
            <v>10.302</v>
          </cell>
          <cell r="W1333">
            <v>10.302</v>
          </cell>
          <cell r="X1333">
            <v>10.302</v>
          </cell>
          <cell r="Y1333">
            <v>8.2169653500000006</v>
          </cell>
          <cell r="Z1333">
            <v>0</v>
          </cell>
          <cell r="AA1333">
            <v>0</v>
          </cell>
          <cell r="AB1333">
            <v>8.2169653500000006</v>
          </cell>
          <cell r="AC1333">
            <v>0</v>
          </cell>
          <cell r="AD1333">
            <v>0</v>
          </cell>
          <cell r="AE1333">
            <v>0</v>
          </cell>
          <cell r="AF1333">
            <v>0</v>
          </cell>
          <cell r="AG1333">
            <v>0</v>
          </cell>
          <cell r="AH1333">
            <v>0</v>
          </cell>
          <cell r="AI1333">
            <v>2.0850346499999999</v>
          </cell>
          <cell r="AJ1333">
            <v>0</v>
          </cell>
          <cell r="AK1333">
            <v>0</v>
          </cell>
          <cell r="AL1333">
            <v>2.0850346499999999</v>
          </cell>
          <cell r="AM1333">
            <v>0</v>
          </cell>
          <cell r="AN1333">
            <v>10.302</v>
          </cell>
        </row>
        <row r="1334">
          <cell r="C1334" t="str">
            <v>I_32_ГАЭС(а)</v>
          </cell>
          <cell r="D1334" t="str">
            <v>Н</v>
          </cell>
          <cell r="E1334">
            <v>2019</v>
          </cell>
          <cell r="F1334">
            <v>2025</v>
          </cell>
          <cell r="G1334">
            <v>2021</v>
          </cell>
          <cell r="H1334" t="str">
            <v>нд</v>
          </cell>
          <cell r="I1334" t="str">
            <v>нд</v>
          </cell>
          <cell r="J1334" t="str">
            <v>нд</v>
          </cell>
          <cell r="K1334" t="str">
            <v>нд</v>
          </cell>
          <cell r="L1334" t="str">
            <v>нд</v>
          </cell>
          <cell r="M1334" t="str">
            <v>нд</v>
          </cell>
          <cell r="N1334" t="str">
            <v>нд</v>
          </cell>
          <cell r="O1334">
            <v>2.38731267</v>
          </cell>
          <cell r="P1334">
            <v>9.9312000000000005</v>
          </cell>
          <cell r="Q1334">
            <v>11.34506</v>
          </cell>
          <cell r="R1334">
            <v>9.9312000000000005</v>
          </cell>
          <cell r="S1334">
            <v>11.538919999999999</v>
          </cell>
          <cell r="T1334">
            <v>6.3495799999999996</v>
          </cell>
          <cell r="U1334">
            <v>6.3495799999999996</v>
          </cell>
          <cell r="V1334">
            <v>2.2002324</v>
          </cell>
          <cell r="W1334">
            <v>2.2002324</v>
          </cell>
          <cell r="X1334">
            <v>3.96226733</v>
          </cell>
          <cell r="Y1334">
            <v>0.31918000000000002</v>
          </cell>
          <cell r="Z1334">
            <v>0</v>
          </cell>
          <cell r="AA1334">
            <v>0</v>
          </cell>
          <cell r="AB1334">
            <v>0.31918000000000002</v>
          </cell>
          <cell r="AC1334">
            <v>0</v>
          </cell>
          <cell r="AD1334">
            <v>3.9622673299999995</v>
          </cell>
          <cell r="AE1334">
            <v>0</v>
          </cell>
          <cell r="AF1334">
            <v>0</v>
          </cell>
          <cell r="AG1334">
            <v>3.96226733</v>
          </cell>
          <cell r="AH1334">
            <v>0</v>
          </cell>
          <cell r="AI1334">
            <v>0</v>
          </cell>
          <cell r="AJ1334">
            <v>0</v>
          </cell>
          <cell r="AK1334">
            <v>0</v>
          </cell>
          <cell r="AL1334">
            <v>0</v>
          </cell>
          <cell r="AM1334">
            <v>0</v>
          </cell>
          <cell r="AN1334">
            <v>0</v>
          </cell>
        </row>
        <row r="1335">
          <cell r="C1335" t="str">
            <v>I_1344.2_оэ</v>
          </cell>
          <cell r="D1335" t="str">
            <v>Н</v>
          </cell>
          <cell r="E1335">
            <v>2022</v>
          </cell>
          <cell r="F1335">
            <v>2023</v>
          </cell>
          <cell r="G1335">
            <v>2023</v>
          </cell>
          <cell r="H1335" t="str">
            <v>нд</v>
          </cell>
          <cell r="I1335" t="str">
            <v>нд</v>
          </cell>
          <cell r="J1335" t="str">
            <v>нд</v>
          </cell>
          <cell r="K1335" t="str">
            <v>нд</v>
          </cell>
          <cell r="L1335" t="str">
            <v>нд</v>
          </cell>
          <cell r="M1335" t="str">
            <v>нд</v>
          </cell>
          <cell r="N1335" t="str">
            <v>нд</v>
          </cell>
          <cell r="O1335">
            <v>0</v>
          </cell>
          <cell r="P1335">
            <v>10.019019999999999</v>
          </cell>
          <cell r="Q1335">
            <v>12.38936</v>
          </cell>
          <cell r="R1335">
            <v>10.019019999999999</v>
          </cell>
          <cell r="S1335">
            <v>13.322660000000001</v>
          </cell>
          <cell r="T1335">
            <v>9.1544349500000006</v>
          </cell>
          <cell r="U1335">
            <v>9.1544349500000006</v>
          </cell>
          <cell r="V1335">
            <v>9.1544349500000006</v>
          </cell>
          <cell r="W1335">
            <v>9.1544349500000006</v>
          </cell>
          <cell r="X1335">
            <v>9.1544349500000006</v>
          </cell>
          <cell r="Y1335">
            <v>0</v>
          </cell>
          <cell r="Z1335">
            <v>0</v>
          </cell>
          <cell r="AA1335">
            <v>0</v>
          </cell>
          <cell r="AB1335">
            <v>0</v>
          </cell>
          <cell r="AC1335">
            <v>0</v>
          </cell>
          <cell r="AD1335">
            <v>0</v>
          </cell>
          <cell r="AE1335">
            <v>0</v>
          </cell>
          <cell r="AF1335">
            <v>0</v>
          </cell>
          <cell r="AG1335">
            <v>0</v>
          </cell>
          <cell r="AH1335">
            <v>0</v>
          </cell>
          <cell r="AI1335">
            <v>2.5</v>
          </cell>
          <cell r="AJ1335">
            <v>0</v>
          </cell>
          <cell r="AK1335">
            <v>0</v>
          </cell>
          <cell r="AL1335">
            <v>2.5</v>
          </cell>
          <cell r="AM1335">
            <v>0</v>
          </cell>
          <cell r="AN1335">
            <v>2.5</v>
          </cell>
        </row>
        <row r="1336">
          <cell r="C1336" t="str">
            <v>K_507_КуЭ</v>
          </cell>
          <cell r="D1336" t="str">
            <v>И</v>
          </cell>
          <cell r="E1336">
            <v>2020</v>
          </cell>
          <cell r="F1336">
            <v>2021</v>
          </cell>
          <cell r="G1336">
            <v>2021</v>
          </cell>
          <cell r="H1336" t="str">
            <v>нд</v>
          </cell>
          <cell r="I1336" t="str">
            <v>нд</v>
          </cell>
          <cell r="J1336" t="str">
            <v>нд</v>
          </cell>
          <cell r="K1336">
            <v>0.83847720999999997</v>
          </cell>
          <cell r="L1336">
            <v>5.6284595700000004</v>
          </cell>
          <cell r="M1336">
            <v>44235</v>
          </cell>
          <cell r="N1336" t="str">
            <v>нд</v>
          </cell>
          <cell r="O1336">
            <v>0.32215741999999997</v>
          </cell>
          <cell r="P1336">
            <v>10.09313</v>
          </cell>
          <cell r="Q1336">
            <v>12.017659999999999</v>
          </cell>
          <cell r="R1336">
            <v>10.09313</v>
          </cell>
          <cell r="S1336">
            <v>12.2895</v>
          </cell>
          <cell r="T1336">
            <v>9.1029675599999997</v>
          </cell>
          <cell r="U1336">
            <v>5.9155110000000004</v>
          </cell>
          <cell r="V1336">
            <v>8.5376475599999999</v>
          </cell>
          <cell r="W1336">
            <v>8.5376475599999999</v>
          </cell>
          <cell r="X1336">
            <v>5.5933535799999996</v>
          </cell>
          <cell r="Y1336">
            <v>8.5376475599999999</v>
          </cell>
          <cell r="Z1336">
            <v>0</v>
          </cell>
          <cell r="AA1336">
            <v>0</v>
          </cell>
          <cell r="AB1336">
            <v>8.5376475599999999</v>
          </cell>
          <cell r="AC1336">
            <v>0</v>
          </cell>
          <cell r="AD1336">
            <v>5.5933535799999996</v>
          </cell>
          <cell r="AE1336">
            <v>0</v>
          </cell>
          <cell r="AF1336">
            <v>0</v>
          </cell>
          <cell r="AG1336">
            <v>5.5933535799999996</v>
          </cell>
          <cell r="AH1336">
            <v>0</v>
          </cell>
          <cell r="AI1336">
            <v>0</v>
          </cell>
          <cell r="AJ1336">
            <v>0</v>
          </cell>
          <cell r="AK1336">
            <v>0</v>
          </cell>
          <cell r="AL1336">
            <v>0</v>
          </cell>
          <cell r="AM1336">
            <v>0</v>
          </cell>
          <cell r="AN1336">
            <v>0</v>
          </cell>
        </row>
        <row r="1337">
          <cell r="C1337" t="str">
            <v>H_262_КуЭ</v>
          </cell>
          <cell r="D1337" t="str">
            <v>И</v>
          </cell>
          <cell r="E1337">
            <v>2021</v>
          </cell>
          <cell r="F1337">
            <v>2022</v>
          </cell>
          <cell r="G1337">
            <v>2022</v>
          </cell>
          <cell r="H1337" t="str">
            <v>нд</v>
          </cell>
          <cell r="I1337" t="str">
            <v>нд</v>
          </cell>
          <cell r="J1337" t="str">
            <v>нд</v>
          </cell>
          <cell r="K1337" t="str">
            <v>нд</v>
          </cell>
          <cell r="L1337" t="str">
            <v>нд</v>
          </cell>
          <cell r="M1337" t="str">
            <v>нд</v>
          </cell>
          <cell r="N1337" t="str">
            <v>нд</v>
          </cell>
          <cell r="O1337">
            <v>0</v>
          </cell>
          <cell r="P1337">
            <v>10.154579999999999</v>
          </cell>
          <cell r="Q1337">
            <v>12.528510000000001</v>
          </cell>
          <cell r="R1337">
            <v>10.154579999999999</v>
          </cell>
          <cell r="S1337">
            <v>13.036440000000001</v>
          </cell>
          <cell r="T1337">
            <v>7.5447457599999996</v>
          </cell>
          <cell r="U1337">
            <v>7.5447457599999996</v>
          </cell>
          <cell r="V1337">
            <v>7.3497457599999994</v>
          </cell>
          <cell r="W1337">
            <v>7.3497457599999994</v>
          </cell>
          <cell r="X1337">
            <v>7.5447457599999996</v>
          </cell>
          <cell r="Y1337">
            <v>0</v>
          </cell>
          <cell r="Z1337">
            <v>0</v>
          </cell>
          <cell r="AA1337">
            <v>0</v>
          </cell>
          <cell r="AB1337">
            <v>0</v>
          </cell>
          <cell r="AC1337">
            <v>0</v>
          </cell>
          <cell r="AD1337">
            <v>0.19500000000000001</v>
          </cell>
          <cell r="AE1337">
            <v>0</v>
          </cell>
          <cell r="AF1337">
            <v>0</v>
          </cell>
          <cell r="AG1337">
            <v>0.19500000000000001</v>
          </cell>
          <cell r="AH1337">
            <v>0</v>
          </cell>
          <cell r="AI1337">
            <v>7.3497457600000002</v>
          </cell>
          <cell r="AJ1337">
            <v>0</v>
          </cell>
          <cell r="AK1337">
            <v>0</v>
          </cell>
          <cell r="AL1337">
            <v>7.3497457600000002</v>
          </cell>
          <cell r="AM1337">
            <v>0</v>
          </cell>
          <cell r="AN1337">
            <v>7.3497457600000002</v>
          </cell>
        </row>
        <row r="1338">
          <cell r="C1338" t="str">
            <v>H_263_КуЭ</v>
          </cell>
          <cell r="D1338" t="str">
            <v>Н</v>
          </cell>
          <cell r="E1338">
            <v>2021</v>
          </cell>
          <cell r="F1338">
            <v>2022</v>
          </cell>
          <cell r="G1338">
            <v>2022</v>
          </cell>
          <cell r="H1338" t="str">
            <v>нд</v>
          </cell>
          <cell r="I1338" t="str">
            <v>нд</v>
          </cell>
          <cell r="J1338" t="str">
            <v>нд</v>
          </cell>
          <cell r="K1338" t="str">
            <v>нд</v>
          </cell>
          <cell r="L1338" t="str">
            <v>нд</v>
          </cell>
          <cell r="M1338" t="str">
            <v>нд</v>
          </cell>
          <cell r="N1338" t="str">
            <v>нд</v>
          </cell>
          <cell r="O1338">
            <v>0</v>
          </cell>
          <cell r="P1338">
            <v>10.154579999999999</v>
          </cell>
          <cell r="Q1338">
            <v>12.52524</v>
          </cell>
          <cell r="R1338">
            <v>10.154579999999999</v>
          </cell>
          <cell r="S1338">
            <v>13.03518</v>
          </cell>
          <cell r="T1338">
            <v>6.9874576299999998</v>
          </cell>
          <cell r="U1338">
            <v>6.9874576299999998</v>
          </cell>
          <cell r="V1338">
            <v>6.7924576299999995</v>
          </cell>
          <cell r="W1338">
            <v>6.7924576299999995</v>
          </cell>
          <cell r="X1338">
            <v>6.9874576299999998</v>
          </cell>
          <cell r="Y1338">
            <v>0</v>
          </cell>
          <cell r="Z1338">
            <v>0</v>
          </cell>
          <cell r="AA1338">
            <v>0</v>
          </cell>
          <cell r="AB1338">
            <v>0</v>
          </cell>
          <cell r="AC1338">
            <v>0</v>
          </cell>
          <cell r="AD1338">
            <v>0.19500000000000001</v>
          </cell>
          <cell r="AE1338">
            <v>0</v>
          </cell>
          <cell r="AF1338">
            <v>0</v>
          </cell>
          <cell r="AG1338">
            <v>0.19500000000000001</v>
          </cell>
          <cell r="AH1338">
            <v>0</v>
          </cell>
          <cell r="AI1338">
            <v>6.7924576300000004</v>
          </cell>
          <cell r="AJ1338">
            <v>0</v>
          </cell>
          <cell r="AK1338">
            <v>0</v>
          </cell>
          <cell r="AL1338">
            <v>6.7924576300000004</v>
          </cell>
          <cell r="AM1338">
            <v>0</v>
          </cell>
          <cell r="AN1338">
            <v>6.7924576300000004</v>
          </cell>
        </row>
        <row r="1339">
          <cell r="C1339" t="str">
            <v>H_65з_АЭ</v>
          </cell>
          <cell r="D1339" t="str">
            <v>З</v>
          </cell>
          <cell r="E1339">
            <v>2017</v>
          </cell>
          <cell r="F1339">
            <v>2021</v>
          </cell>
          <cell r="G1339">
            <v>2021</v>
          </cell>
          <cell r="H1339" t="str">
            <v>нд</v>
          </cell>
          <cell r="I1339" t="str">
            <v>нд</v>
          </cell>
          <cell r="J1339" t="str">
            <v>нд</v>
          </cell>
          <cell r="K1339" t="str">
            <v>нд</v>
          </cell>
          <cell r="L1339" t="str">
            <v>нд</v>
          </cell>
          <cell r="M1339" t="str">
            <v>нд</v>
          </cell>
          <cell r="N1339" t="str">
            <v>нд</v>
          </cell>
          <cell r="O1339">
            <v>0.26617703000000015</v>
          </cell>
          <cell r="P1339">
            <v>10.19177</v>
          </cell>
          <cell r="Q1339">
            <v>11.97461</v>
          </cell>
          <cell r="R1339">
            <v>10.19177</v>
          </cell>
          <cell r="S1339">
            <v>12.43744</v>
          </cell>
          <cell r="T1339">
            <v>5.1420000000000003</v>
          </cell>
          <cell r="U1339">
            <v>4.744803683999999</v>
          </cell>
          <cell r="V1339">
            <v>4.0745862700000002</v>
          </cell>
          <cell r="W1339">
            <v>4.0745862700000002</v>
          </cell>
          <cell r="X1339">
            <v>4.4786266499999998</v>
          </cell>
          <cell r="Y1339">
            <v>4.0745862700000002</v>
          </cell>
          <cell r="Z1339">
            <v>0</v>
          </cell>
          <cell r="AA1339">
            <v>0</v>
          </cell>
          <cell r="AB1339">
            <v>4.0745862700000002</v>
          </cell>
          <cell r="AC1339">
            <v>0</v>
          </cell>
          <cell r="AD1339">
            <v>4.4786266539999993</v>
          </cell>
          <cell r="AE1339">
            <v>0</v>
          </cell>
          <cell r="AF1339">
            <v>0</v>
          </cell>
          <cell r="AG1339">
            <v>4.4786266499999998</v>
          </cell>
          <cell r="AH1339">
            <v>0</v>
          </cell>
          <cell r="AI1339">
            <v>0</v>
          </cell>
          <cell r="AJ1339">
            <v>0</v>
          </cell>
          <cell r="AK1339">
            <v>0</v>
          </cell>
          <cell r="AL1339">
            <v>0</v>
          </cell>
          <cell r="AM1339">
            <v>0</v>
          </cell>
          <cell r="AN1339">
            <v>0</v>
          </cell>
        </row>
        <row r="1340">
          <cell r="C1340" t="str">
            <v>I_3ц_ХЭа</v>
          </cell>
          <cell r="D1340" t="str">
            <v>Н</v>
          </cell>
          <cell r="E1340">
            <v>2021</v>
          </cell>
          <cell r="F1340">
            <v>2022</v>
          </cell>
          <cell r="G1340">
            <v>2022</v>
          </cell>
          <cell r="H1340">
            <v>1.9974216</v>
          </cell>
          <cell r="I1340">
            <v>9.8513184000000003</v>
          </cell>
          <cell r="J1340">
            <v>43891</v>
          </cell>
          <cell r="K1340">
            <v>1.9974216</v>
          </cell>
          <cell r="L1340">
            <v>9.8513184000000003</v>
          </cell>
          <cell r="M1340">
            <v>43891</v>
          </cell>
          <cell r="N1340" t="str">
            <v>нд</v>
          </cell>
          <cell r="O1340">
            <v>0</v>
          </cell>
          <cell r="P1340">
            <v>10.32638</v>
          </cell>
          <cell r="Q1340">
            <v>12.778510000000001</v>
          </cell>
          <cell r="R1340">
            <v>10.32638</v>
          </cell>
          <cell r="S1340">
            <v>13.18444</v>
          </cell>
          <cell r="T1340">
            <v>9.0162768</v>
          </cell>
          <cell r="U1340">
            <v>9.0162768</v>
          </cell>
          <cell r="V1340">
            <v>9.0162768</v>
          </cell>
          <cell r="W1340">
            <v>9.0162768</v>
          </cell>
          <cell r="X1340">
            <v>9.0162768</v>
          </cell>
          <cell r="Y1340">
            <v>0</v>
          </cell>
          <cell r="Z1340">
            <v>0</v>
          </cell>
          <cell r="AA1340">
            <v>0</v>
          </cell>
          <cell r="AB1340">
            <v>0</v>
          </cell>
          <cell r="AC1340">
            <v>0</v>
          </cell>
          <cell r="AD1340">
            <v>1.2788085899999999</v>
          </cell>
          <cell r="AE1340">
            <v>0</v>
          </cell>
          <cell r="AF1340">
            <v>0</v>
          </cell>
          <cell r="AG1340">
            <v>1.2788085899999999</v>
          </cell>
          <cell r="AH1340">
            <v>0</v>
          </cell>
          <cell r="AI1340">
            <v>9.0162768</v>
          </cell>
          <cell r="AJ1340">
            <v>0</v>
          </cell>
          <cell r="AK1340">
            <v>0</v>
          </cell>
          <cell r="AL1340">
            <v>9.0162768</v>
          </cell>
          <cell r="AM1340">
            <v>0</v>
          </cell>
          <cell r="AN1340">
            <v>7.7374682100000003</v>
          </cell>
        </row>
        <row r="1341">
          <cell r="C1341" t="str">
            <v>I_3ц_ХЭв</v>
          </cell>
          <cell r="D1341" t="str">
            <v>Н</v>
          </cell>
          <cell r="E1341">
            <v>2022</v>
          </cell>
          <cell r="F1341">
            <v>2023</v>
          </cell>
          <cell r="G1341">
            <v>2023</v>
          </cell>
          <cell r="H1341">
            <v>1.9974216</v>
          </cell>
          <cell r="I1341">
            <v>9.8513184000000003</v>
          </cell>
          <cell r="J1341">
            <v>43891</v>
          </cell>
          <cell r="K1341">
            <v>1.9974216</v>
          </cell>
          <cell r="L1341">
            <v>9.8513184000000003</v>
          </cell>
          <cell r="M1341">
            <v>43891</v>
          </cell>
          <cell r="N1341" t="str">
            <v>нд</v>
          </cell>
          <cell r="O1341">
            <v>0</v>
          </cell>
          <cell r="P1341">
            <v>10.32638</v>
          </cell>
          <cell r="Q1341">
            <v>13.257820000000001</v>
          </cell>
          <cell r="R1341">
            <v>10.32638</v>
          </cell>
          <cell r="S1341">
            <v>13.903499999999999</v>
          </cell>
          <cell r="T1341">
            <v>9.3942815999999993</v>
          </cell>
          <cell r="U1341">
            <v>9.3942815999999993</v>
          </cell>
          <cell r="V1341">
            <v>9.3942815999999993</v>
          </cell>
          <cell r="W1341">
            <v>9.3942815999999993</v>
          </cell>
          <cell r="X1341">
            <v>9.3942815999999993</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row>
        <row r="1342">
          <cell r="C1342" t="str">
            <v>I_63_ХЭ_1а</v>
          </cell>
          <cell r="D1342" t="str">
            <v>Н</v>
          </cell>
          <cell r="E1342">
            <v>2022</v>
          </cell>
          <cell r="F1342">
            <v>2023</v>
          </cell>
          <cell r="G1342">
            <v>2023</v>
          </cell>
          <cell r="H1342">
            <v>1.9974216</v>
          </cell>
          <cell r="I1342">
            <v>9.8513184000000003</v>
          </cell>
          <cell r="J1342">
            <v>43891</v>
          </cell>
          <cell r="K1342">
            <v>1.9974216</v>
          </cell>
          <cell r="L1342">
            <v>9.8513184000000003</v>
          </cell>
          <cell r="M1342">
            <v>43891</v>
          </cell>
          <cell r="N1342" t="str">
            <v>нд</v>
          </cell>
          <cell r="O1342">
            <v>0</v>
          </cell>
          <cell r="P1342">
            <v>10.32638</v>
          </cell>
          <cell r="Q1342">
            <v>13.257820000000001</v>
          </cell>
          <cell r="R1342">
            <v>10.32638</v>
          </cell>
          <cell r="S1342">
            <v>13.903499999999999</v>
          </cell>
          <cell r="T1342">
            <v>9.3942815999999993</v>
          </cell>
          <cell r="U1342">
            <v>9.3942815999999993</v>
          </cell>
          <cell r="V1342">
            <v>9.3942815999999993</v>
          </cell>
          <cell r="W1342">
            <v>9.3942815999999993</v>
          </cell>
          <cell r="X1342">
            <v>9.3942815999999993</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row>
        <row r="1343">
          <cell r="C1343" t="str">
            <v>H_65ж_АЭ</v>
          </cell>
          <cell r="D1343" t="str">
            <v>Н</v>
          </cell>
          <cell r="E1343">
            <v>2023</v>
          </cell>
          <cell r="F1343">
            <v>2025</v>
          </cell>
          <cell r="G1343">
            <v>2025</v>
          </cell>
          <cell r="H1343" t="str">
            <v>нд</v>
          </cell>
          <cell r="I1343" t="str">
            <v>нд</v>
          </cell>
          <cell r="J1343" t="str">
            <v>нд</v>
          </cell>
          <cell r="K1343" t="str">
            <v>нд</v>
          </cell>
          <cell r="L1343" t="str">
            <v>нд</v>
          </cell>
          <cell r="M1343" t="str">
            <v>нд</v>
          </cell>
          <cell r="N1343" t="str">
            <v>нд</v>
          </cell>
          <cell r="O1343">
            <v>0</v>
          </cell>
          <cell r="P1343">
            <v>10.409929999999999</v>
          </cell>
          <cell r="Q1343">
            <v>14.25901</v>
          </cell>
          <cell r="R1343">
            <v>10.409929999999999</v>
          </cell>
          <cell r="S1343">
            <v>15.313499999999999</v>
          </cell>
          <cell r="T1343">
            <v>7.5036508399999997</v>
          </cell>
          <cell r="U1343">
            <v>7.5036508399999997</v>
          </cell>
          <cell r="V1343">
            <v>7.5036508399999997</v>
          </cell>
          <cell r="W1343">
            <v>7.5036508399999997</v>
          </cell>
          <cell r="X1343">
            <v>7.5036508399999997</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row>
        <row r="1344">
          <cell r="C1344" t="str">
            <v>I_326.1.2_КуЭ</v>
          </cell>
          <cell r="D1344" t="str">
            <v>З</v>
          </cell>
          <cell r="E1344">
            <v>2018</v>
          </cell>
          <cell r="F1344">
            <v>2020</v>
          </cell>
          <cell r="G1344">
            <v>2021</v>
          </cell>
          <cell r="H1344">
            <v>1.8585692300000001</v>
          </cell>
          <cell r="I1344">
            <v>11.44762465</v>
          </cell>
          <cell r="J1344">
            <v>43860</v>
          </cell>
          <cell r="K1344">
            <v>1.8585692300000001</v>
          </cell>
          <cell r="L1344">
            <v>11.44762465</v>
          </cell>
          <cell r="M1344">
            <v>43860</v>
          </cell>
          <cell r="N1344" t="str">
            <v>нд</v>
          </cell>
          <cell r="O1344">
            <v>6.8802425199999995</v>
          </cell>
          <cell r="P1344">
            <v>10.490600000000001</v>
          </cell>
          <cell r="Q1344">
            <v>11.49891</v>
          </cell>
          <cell r="R1344">
            <v>10.490600000000001</v>
          </cell>
          <cell r="S1344">
            <v>11.30311</v>
          </cell>
          <cell r="T1344">
            <v>8.9483504400000005</v>
          </cell>
          <cell r="U1344">
            <v>6.8989465499999998</v>
          </cell>
          <cell r="V1344">
            <v>0</v>
          </cell>
          <cell r="W1344">
            <v>0</v>
          </cell>
          <cell r="X1344">
            <v>1.870403E-2</v>
          </cell>
          <cell r="Y1344">
            <v>0</v>
          </cell>
          <cell r="Z1344">
            <v>0</v>
          </cell>
          <cell r="AA1344">
            <v>0</v>
          </cell>
          <cell r="AB1344">
            <v>0</v>
          </cell>
          <cell r="AC1344">
            <v>0</v>
          </cell>
          <cell r="AD1344">
            <v>1.870403E-2</v>
          </cell>
          <cell r="AE1344">
            <v>0</v>
          </cell>
          <cell r="AF1344">
            <v>0</v>
          </cell>
          <cell r="AG1344">
            <v>1.870403E-2</v>
          </cell>
          <cell r="AH1344">
            <v>0</v>
          </cell>
          <cell r="AI1344">
            <v>0</v>
          </cell>
          <cell r="AJ1344">
            <v>0</v>
          </cell>
          <cell r="AK1344">
            <v>0</v>
          </cell>
          <cell r="AL1344">
            <v>0</v>
          </cell>
          <cell r="AM1344">
            <v>0</v>
          </cell>
          <cell r="AN1344">
            <v>0</v>
          </cell>
        </row>
        <row r="1345">
          <cell r="C1345" t="str">
            <v>H_235_КуЭ</v>
          </cell>
          <cell r="D1345" t="str">
            <v>Н</v>
          </cell>
          <cell r="E1345">
            <v>2022</v>
          </cell>
          <cell r="F1345">
            <v>2022</v>
          </cell>
          <cell r="G1345">
            <v>2022</v>
          </cell>
          <cell r="H1345" t="str">
            <v>нд</v>
          </cell>
          <cell r="I1345" t="str">
            <v>нд</v>
          </cell>
          <cell r="J1345" t="str">
            <v>нд</v>
          </cell>
          <cell r="K1345" t="str">
            <v>нд</v>
          </cell>
          <cell r="L1345" t="str">
            <v>нд</v>
          </cell>
          <cell r="M1345" t="str">
            <v>нд</v>
          </cell>
          <cell r="N1345" t="str">
            <v>нд</v>
          </cell>
          <cell r="O1345">
            <v>0</v>
          </cell>
          <cell r="P1345">
            <v>10.53406</v>
          </cell>
          <cell r="Q1345">
            <v>13.035500000000001</v>
          </cell>
          <cell r="R1345">
            <v>10.53406</v>
          </cell>
          <cell r="S1345">
            <v>13.54011</v>
          </cell>
          <cell r="T1345">
            <v>5.6349152499999997</v>
          </cell>
          <cell r="U1345">
            <v>5.6349152499999997</v>
          </cell>
          <cell r="V1345">
            <v>5.6349152499999997</v>
          </cell>
          <cell r="W1345">
            <v>5.6349152499999997</v>
          </cell>
          <cell r="X1345">
            <v>5.6349152499999997</v>
          </cell>
          <cell r="Y1345">
            <v>0</v>
          </cell>
          <cell r="Z1345">
            <v>0</v>
          </cell>
          <cell r="AA1345">
            <v>0</v>
          </cell>
          <cell r="AB1345">
            <v>0</v>
          </cell>
          <cell r="AC1345">
            <v>0</v>
          </cell>
          <cell r="AD1345">
            <v>0</v>
          </cell>
          <cell r="AE1345">
            <v>0</v>
          </cell>
          <cell r="AF1345">
            <v>0</v>
          </cell>
          <cell r="AG1345">
            <v>0</v>
          </cell>
          <cell r="AH1345">
            <v>0</v>
          </cell>
          <cell r="AI1345">
            <v>5.6349152499999997</v>
          </cell>
          <cell r="AJ1345">
            <v>0</v>
          </cell>
          <cell r="AK1345">
            <v>0</v>
          </cell>
          <cell r="AL1345">
            <v>5.6349152499999997</v>
          </cell>
          <cell r="AM1345">
            <v>0</v>
          </cell>
          <cell r="AN1345">
            <v>5.6349152499999997</v>
          </cell>
        </row>
        <row r="1346">
          <cell r="C1346" t="str">
            <v>J_2005_ХЭ</v>
          </cell>
          <cell r="D1346" t="str">
            <v>П</v>
          </cell>
          <cell r="E1346">
            <v>2019</v>
          </cell>
          <cell r="F1346">
            <v>2021</v>
          </cell>
          <cell r="G1346">
            <v>2021</v>
          </cell>
          <cell r="H1346" t="str">
            <v>нд</v>
          </cell>
          <cell r="I1346" t="str">
            <v>нд</v>
          </cell>
          <cell r="J1346" t="str">
            <v>нд</v>
          </cell>
          <cell r="K1346" t="str">
            <v>нд</v>
          </cell>
          <cell r="L1346" t="str">
            <v>нд</v>
          </cell>
          <cell r="M1346" t="str">
            <v>нд</v>
          </cell>
          <cell r="N1346">
            <v>1.7181E-4</v>
          </cell>
          <cell r="O1346">
            <v>2.7572183299999997</v>
          </cell>
          <cell r="P1346">
            <v>139.24854999999999</v>
          </cell>
          <cell r="Q1346">
            <v>165.96141</v>
          </cell>
          <cell r="R1346">
            <v>10.55444</v>
          </cell>
          <cell r="S1346">
            <v>12.59346</v>
          </cell>
          <cell r="T1346">
            <v>111.0937481</v>
          </cell>
          <cell r="U1346">
            <v>8.7934320199999991</v>
          </cell>
          <cell r="V1346">
            <v>109.12398</v>
          </cell>
          <cell r="W1346">
            <v>109.12398</v>
          </cell>
          <cell r="X1346">
            <v>6.0362136900000003</v>
          </cell>
          <cell r="Y1346">
            <v>109.12398</v>
          </cell>
          <cell r="Z1346">
            <v>0</v>
          </cell>
          <cell r="AA1346">
            <v>0</v>
          </cell>
          <cell r="AB1346">
            <v>0</v>
          </cell>
          <cell r="AC1346">
            <v>109.12398</v>
          </cell>
          <cell r="AD1346">
            <v>6.0362136900000003</v>
          </cell>
          <cell r="AE1346">
            <v>0</v>
          </cell>
          <cell r="AF1346">
            <v>0</v>
          </cell>
          <cell r="AG1346">
            <v>6.0362136900000003</v>
          </cell>
          <cell r="AH1346">
            <v>0</v>
          </cell>
          <cell r="AI1346">
            <v>0</v>
          </cell>
          <cell r="AJ1346">
            <v>0</v>
          </cell>
          <cell r="AK1346">
            <v>0</v>
          </cell>
          <cell r="AL1346">
            <v>0</v>
          </cell>
          <cell r="AM1346">
            <v>0</v>
          </cell>
          <cell r="AN1346">
            <v>0</v>
          </cell>
        </row>
        <row r="1347">
          <cell r="C1347" t="str">
            <v>H_3_ОЭ</v>
          </cell>
          <cell r="D1347" t="str">
            <v>П</v>
          </cell>
          <cell r="E1347">
            <v>2018</v>
          </cell>
          <cell r="F1347">
            <v>2020</v>
          </cell>
          <cell r="G1347">
            <v>2021</v>
          </cell>
          <cell r="H1347" t="str">
            <v>нд</v>
          </cell>
          <cell r="I1347" t="str">
            <v>нд</v>
          </cell>
          <cell r="J1347" t="str">
            <v>нд</v>
          </cell>
          <cell r="K1347" t="str">
            <v>нд</v>
          </cell>
          <cell r="L1347" t="str">
            <v>нд</v>
          </cell>
          <cell r="M1347" t="str">
            <v>нд</v>
          </cell>
          <cell r="N1347" t="str">
            <v>нд</v>
          </cell>
          <cell r="O1347">
            <v>1.1279999999999999</v>
          </cell>
          <cell r="P1347">
            <v>10.56</v>
          </cell>
          <cell r="Q1347">
            <v>11.116020000000001</v>
          </cell>
          <cell r="R1347">
            <v>10.56</v>
          </cell>
          <cell r="S1347">
            <v>11.25285</v>
          </cell>
          <cell r="T1347">
            <v>1.3759999999999999</v>
          </cell>
          <cell r="U1347">
            <v>1.3761992699999999</v>
          </cell>
          <cell r="V1347">
            <v>0</v>
          </cell>
          <cell r="W1347">
            <v>0</v>
          </cell>
          <cell r="X1347">
            <v>0.24819927</v>
          </cell>
          <cell r="Y1347">
            <v>0</v>
          </cell>
          <cell r="Z1347">
            <v>0</v>
          </cell>
          <cell r="AA1347">
            <v>0</v>
          </cell>
          <cell r="AB1347">
            <v>0</v>
          </cell>
          <cell r="AC1347">
            <v>0</v>
          </cell>
          <cell r="AD1347">
            <v>0.24819927</v>
          </cell>
          <cell r="AE1347">
            <v>0</v>
          </cell>
          <cell r="AF1347">
            <v>0</v>
          </cell>
          <cell r="AG1347">
            <v>0.24819927</v>
          </cell>
          <cell r="AH1347">
            <v>0</v>
          </cell>
          <cell r="AI1347">
            <v>0</v>
          </cell>
          <cell r="AJ1347">
            <v>0</v>
          </cell>
          <cell r="AK1347">
            <v>0</v>
          </cell>
          <cell r="AL1347">
            <v>0</v>
          </cell>
          <cell r="AM1347">
            <v>0</v>
          </cell>
          <cell r="AN1347">
            <v>0</v>
          </cell>
        </row>
        <row r="1348">
          <cell r="C1348" t="str">
            <v>J_65о1_АЭ</v>
          </cell>
          <cell r="D1348" t="str">
            <v>Н</v>
          </cell>
          <cell r="E1348">
            <v>2024</v>
          </cell>
          <cell r="F1348">
            <v>2026</v>
          </cell>
          <cell r="G1348">
            <v>2026</v>
          </cell>
          <cell r="H1348" t="str">
            <v>нд</v>
          </cell>
          <cell r="I1348" t="str">
            <v>нд</v>
          </cell>
          <cell r="J1348" t="str">
            <v>нд</v>
          </cell>
          <cell r="K1348" t="str">
            <v>нд</v>
          </cell>
          <cell r="L1348" t="str">
            <v>нд</v>
          </cell>
          <cell r="M1348" t="str">
            <v>нд</v>
          </cell>
          <cell r="N1348" t="str">
            <v>нд</v>
          </cell>
          <cell r="O1348">
            <v>0</v>
          </cell>
          <cell r="P1348">
            <v>10.564629999999999</v>
          </cell>
          <cell r="Q1348">
            <v>14.857150000000001</v>
          </cell>
          <cell r="R1348">
            <v>10.564629999999999</v>
          </cell>
          <cell r="S1348">
            <v>16.263100000000001</v>
          </cell>
          <cell r="T1348">
            <v>11.475</v>
          </cell>
          <cell r="U1348">
            <v>11.475</v>
          </cell>
          <cell r="V1348">
            <v>11.475</v>
          </cell>
          <cell r="W1348">
            <v>11.475</v>
          </cell>
          <cell r="X1348">
            <v>11.475</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row>
        <row r="1349">
          <cell r="C1349" t="str">
            <v>F_17_АЭ</v>
          </cell>
          <cell r="D1349" t="str">
            <v>Н</v>
          </cell>
          <cell r="E1349">
            <v>2026</v>
          </cell>
          <cell r="F1349">
            <v>2025</v>
          </cell>
          <cell r="G1349">
            <v>2028</v>
          </cell>
          <cell r="H1349" t="str">
            <v>нд</v>
          </cell>
          <cell r="I1349" t="str">
            <v>нд</v>
          </cell>
          <cell r="J1349" t="str">
            <v>нд</v>
          </cell>
          <cell r="K1349" t="str">
            <v>нд</v>
          </cell>
          <cell r="L1349" t="str">
            <v>нд</v>
          </cell>
          <cell r="M1349" t="str">
            <v>нд</v>
          </cell>
          <cell r="N1349" t="str">
            <v>нд</v>
          </cell>
          <cell r="O1349">
            <v>0</v>
          </cell>
          <cell r="P1349">
            <v>202.53883999999999</v>
          </cell>
          <cell r="Q1349">
            <v>282.62266</v>
          </cell>
          <cell r="R1349">
            <v>10.670400000000001</v>
          </cell>
          <cell r="S1349">
            <v>17.66047</v>
          </cell>
          <cell r="T1349">
            <v>131.59728813999999</v>
          </cell>
          <cell r="U1349">
            <v>16.569193370000001</v>
          </cell>
          <cell r="V1349">
            <v>131.59728813999999</v>
          </cell>
          <cell r="W1349">
            <v>131.59728813999999</v>
          </cell>
          <cell r="X1349">
            <v>16.569193370000001</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row>
        <row r="1350">
          <cell r="C1350" t="str">
            <v>I_640_КЭ_(26)</v>
          </cell>
          <cell r="D1350" t="str">
            <v>Н</v>
          </cell>
          <cell r="E1350">
            <v>2018</v>
          </cell>
          <cell r="F1350">
            <v>2021</v>
          </cell>
          <cell r="G1350">
            <v>2021</v>
          </cell>
          <cell r="H1350" t="str">
            <v>нд</v>
          </cell>
          <cell r="I1350" t="str">
            <v>нд</v>
          </cell>
          <cell r="J1350" t="str">
            <v>нд</v>
          </cell>
          <cell r="K1350" t="str">
            <v>нд</v>
          </cell>
          <cell r="L1350" t="str">
            <v>нд</v>
          </cell>
          <cell r="M1350" t="str">
            <v>нд</v>
          </cell>
          <cell r="N1350" t="str">
            <v>нд</v>
          </cell>
          <cell r="O1350">
            <v>0.16848994000000003</v>
          </cell>
          <cell r="P1350">
            <v>10.71106</v>
          </cell>
          <cell r="Q1350">
            <v>12.767010000000001</v>
          </cell>
          <cell r="R1350">
            <v>10.71106</v>
          </cell>
          <cell r="S1350">
            <v>13.098890000000001</v>
          </cell>
          <cell r="T1350">
            <v>12.008667279999999</v>
          </cell>
          <cell r="U1350">
            <v>12.006769289999999</v>
          </cell>
          <cell r="V1350">
            <v>11.84696752</v>
          </cell>
          <cell r="W1350">
            <v>11.84696752</v>
          </cell>
          <cell r="X1350">
            <v>11.838279350000001</v>
          </cell>
          <cell r="Y1350">
            <v>11.84696752</v>
          </cell>
          <cell r="Z1350">
            <v>0</v>
          </cell>
          <cell r="AA1350">
            <v>0</v>
          </cell>
          <cell r="AB1350">
            <v>11.84696752</v>
          </cell>
          <cell r="AC1350">
            <v>0</v>
          </cell>
          <cell r="AD1350">
            <v>11.838279350000001</v>
          </cell>
          <cell r="AE1350">
            <v>0</v>
          </cell>
          <cell r="AF1350">
            <v>0</v>
          </cell>
          <cell r="AG1350">
            <v>11.838279350000001</v>
          </cell>
          <cell r="AH1350">
            <v>0</v>
          </cell>
          <cell r="AI1350">
            <v>0</v>
          </cell>
          <cell r="AJ1350">
            <v>0</v>
          </cell>
          <cell r="AK1350">
            <v>0</v>
          </cell>
          <cell r="AL1350">
            <v>0</v>
          </cell>
          <cell r="AM1350">
            <v>0</v>
          </cell>
          <cell r="AN1350">
            <v>0</v>
          </cell>
        </row>
        <row r="1351">
          <cell r="C1351" t="str">
            <v>J_65о3_АЭ</v>
          </cell>
          <cell r="D1351" t="str">
            <v>Н</v>
          </cell>
          <cell r="E1351">
            <v>2024</v>
          </cell>
          <cell r="F1351">
            <v>2026</v>
          </cell>
          <cell r="G1351">
            <v>2026</v>
          </cell>
          <cell r="H1351" t="str">
            <v>нд</v>
          </cell>
          <cell r="I1351" t="str">
            <v>нд</v>
          </cell>
          <cell r="J1351" t="str">
            <v>нд</v>
          </cell>
          <cell r="K1351" t="str">
            <v>нд</v>
          </cell>
          <cell r="L1351" t="str">
            <v>нд</v>
          </cell>
          <cell r="M1351" t="str">
            <v>нд</v>
          </cell>
          <cell r="N1351" t="str">
            <v>нд</v>
          </cell>
          <cell r="O1351">
            <v>0</v>
          </cell>
          <cell r="P1351">
            <v>10.768700000000001</v>
          </cell>
          <cell r="Q1351">
            <v>15.34004</v>
          </cell>
          <cell r="R1351">
            <v>10.768700000000001</v>
          </cell>
          <cell r="S1351">
            <v>17.083079999999999</v>
          </cell>
          <cell r="T1351">
            <v>11.475</v>
          </cell>
          <cell r="U1351">
            <v>11.475</v>
          </cell>
          <cell r="V1351">
            <v>11.475</v>
          </cell>
          <cell r="W1351">
            <v>11.475</v>
          </cell>
          <cell r="X1351">
            <v>11.475</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row>
        <row r="1352">
          <cell r="C1352" t="str">
            <v>I_32-4-3_ЧЭ</v>
          </cell>
          <cell r="D1352" t="str">
            <v>Н</v>
          </cell>
          <cell r="E1352">
            <v>2023</v>
          </cell>
          <cell r="F1352">
            <v>2023</v>
          </cell>
          <cell r="G1352">
            <v>2023</v>
          </cell>
          <cell r="H1352" t="str">
            <v>нд</v>
          </cell>
          <cell r="I1352" t="str">
            <v>нд</v>
          </cell>
          <cell r="J1352" t="str">
            <v>нд</v>
          </cell>
          <cell r="K1352" t="str">
            <v>нд</v>
          </cell>
          <cell r="L1352" t="str">
            <v>нд</v>
          </cell>
          <cell r="M1352" t="str">
            <v>нд</v>
          </cell>
          <cell r="N1352" t="str">
            <v>нд</v>
          </cell>
          <cell r="O1352">
            <v>0</v>
          </cell>
          <cell r="P1352">
            <v>10.812670000000001</v>
          </cell>
          <cell r="Q1352">
            <v>13.165279999999999</v>
          </cell>
          <cell r="R1352">
            <v>10.812670000000001</v>
          </cell>
          <cell r="S1352">
            <v>14.55824</v>
          </cell>
          <cell r="T1352">
            <v>4.3068203399999998</v>
          </cell>
          <cell r="U1352">
            <v>4.3068203399999998</v>
          </cell>
          <cell r="V1352">
            <v>4.3068203399999998</v>
          </cell>
          <cell r="W1352">
            <v>4.3068203399999998</v>
          </cell>
          <cell r="X1352">
            <v>4.3068203399999998</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row>
        <row r="1353">
          <cell r="C1353" t="str">
            <v>I_32-6-3_ЧЭ</v>
          </cell>
          <cell r="D1353" t="str">
            <v>Н</v>
          </cell>
          <cell r="E1353">
            <v>2025</v>
          </cell>
          <cell r="F1353">
            <v>2025</v>
          </cell>
          <cell r="G1353">
            <v>2026</v>
          </cell>
          <cell r="H1353" t="str">
            <v>нд</v>
          </cell>
          <cell r="I1353" t="str">
            <v>нд</v>
          </cell>
          <cell r="J1353" t="str">
            <v>нд</v>
          </cell>
          <cell r="K1353" t="str">
            <v>нд</v>
          </cell>
          <cell r="L1353" t="str">
            <v>нд</v>
          </cell>
          <cell r="M1353" t="str">
            <v>нд</v>
          </cell>
          <cell r="N1353" t="str">
            <v>нд</v>
          </cell>
          <cell r="O1353">
            <v>0</v>
          </cell>
          <cell r="P1353">
            <v>10.812670000000001</v>
          </cell>
          <cell r="Q1353">
            <v>13.99544</v>
          </cell>
          <cell r="R1353">
            <v>10.812670000000001</v>
          </cell>
          <cell r="S1353">
            <v>15.958880000000001</v>
          </cell>
          <cell r="T1353">
            <v>4.3068203399999998</v>
          </cell>
          <cell r="U1353">
            <v>4.3068203399999998</v>
          </cell>
          <cell r="V1353">
            <v>4.3068203399999998</v>
          </cell>
          <cell r="W1353">
            <v>4.3068203399999998</v>
          </cell>
          <cell r="X1353">
            <v>4.3068203399999998</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row>
        <row r="1354">
          <cell r="C1354" t="str">
            <v>I_32-6-4_ЧЭ</v>
          </cell>
          <cell r="D1354" t="str">
            <v>Н</v>
          </cell>
          <cell r="E1354">
            <v>2025</v>
          </cell>
          <cell r="F1354">
            <v>2025</v>
          </cell>
          <cell r="G1354">
            <v>2026</v>
          </cell>
          <cell r="H1354" t="str">
            <v>нд</v>
          </cell>
          <cell r="I1354" t="str">
            <v>нд</v>
          </cell>
          <cell r="J1354" t="str">
            <v>нд</v>
          </cell>
          <cell r="K1354" t="str">
            <v>нд</v>
          </cell>
          <cell r="L1354" t="str">
            <v>нд</v>
          </cell>
          <cell r="M1354" t="str">
            <v>нд</v>
          </cell>
          <cell r="N1354" t="str">
            <v>нд</v>
          </cell>
          <cell r="O1354">
            <v>0</v>
          </cell>
          <cell r="P1354">
            <v>10.812670000000001</v>
          </cell>
          <cell r="Q1354">
            <v>13.99544</v>
          </cell>
          <cell r="R1354">
            <v>10.812670000000001</v>
          </cell>
          <cell r="S1354">
            <v>15.958880000000001</v>
          </cell>
          <cell r="T1354">
            <v>4.3068203399999998</v>
          </cell>
          <cell r="U1354">
            <v>4.3068203399999998</v>
          </cell>
          <cell r="V1354">
            <v>4.3068203399999998</v>
          </cell>
          <cell r="W1354">
            <v>4.3068203399999998</v>
          </cell>
          <cell r="X1354">
            <v>4.3068203399999998</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row>
        <row r="1355">
          <cell r="C1355" t="str">
            <v>I_1341.3_ОЭ</v>
          </cell>
          <cell r="D1355" t="str">
            <v>И</v>
          </cell>
          <cell r="E1355">
            <v>2018</v>
          </cell>
          <cell r="F1355">
            <v>2022</v>
          </cell>
          <cell r="G1355">
            <v>2022</v>
          </cell>
          <cell r="H1355" t="str">
            <v>нд</v>
          </cell>
          <cell r="I1355" t="str">
            <v>нд</v>
          </cell>
          <cell r="J1355" t="str">
            <v>нд</v>
          </cell>
          <cell r="K1355" t="str">
            <v>нд</v>
          </cell>
          <cell r="L1355" t="str">
            <v>нд</v>
          </cell>
          <cell r="M1355" t="str">
            <v>нд</v>
          </cell>
          <cell r="N1355" t="str">
            <v>нд</v>
          </cell>
          <cell r="O1355">
            <v>1.3860000000000001</v>
          </cell>
          <cell r="P1355">
            <v>10.82652</v>
          </cell>
          <cell r="Q1355">
            <v>12.940009999999999</v>
          </cell>
          <cell r="R1355">
            <v>10.82652</v>
          </cell>
          <cell r="S1355">
            <v>13.40279</v>
          </cell>
          <cell r="T1355">
            <v>10.45771356</v>
          </cell>
          <cell r="U1355">
            <v>10.45771356</v>
          </cell>
          <cell r="V1355">
            <v>9.0717135599999992</v>
          </cell>
          <cell r="W1355">
            <v>9.0717135599999992</v>
          </cell>
          <cell r="X1355">
            <v>9.0717135599999992</v>
          </cell>
          <cell r="Y1355">
            <v>5.44152814</v>
          </cell>
          <cell r="Z1355">
            <v>0</v>
          </cell>
          <cell r="AA1355">
            <v>0</v>
          </cell>
          <cell r="AB1355">
            <v>5.44152814</v>
          </cell>
          <cell r="AC1355">
            <v>0</v>
          </cell>
          <cell r="AD1355">
            <v>3.5999999999999996</v>
          </cell>
          <cell r="AE1355">
            <v>0</v>
          </cell>
          <cell r="AF1355">
            <v>0</v>
          </cell>
          <cell r="AG1355">
            <v>3.5999999999999996</v>
          </cell>
          <cell r="AH1355">
            <v>0</v>
          </cell>
          <cell r="AI1355">
            <v>3.6301854200000001</v>
          </cell>
          <cell r="AJ1355">
            <v>0</v>
          </cell>
          <cell r="AK1355">
            <v>0</v>
          </cell>
          <cell r="AL1355">
            <v>3.6301854200000001</v>
          </cell>
          <cell r="AM1355">
            <v>0</v>
          </cell>
          <cell r="AN1355">
            <v>5.4717135599999995</v>
          </cell>
        </row>
        <row r="1356">
          <cell r="C1356" t="str">
            <v>I_1341.4_ОЭ</v>
          </cell>
          <cell r="D1356" t="str">
            <v>Н</v>
          </cell>
          <cell r="E1356">
            <v>2022</v>
          </cell>
          <cell r="F1356">
            <v>2022</v>
          </cell>
          <cell r="G1356">
            <v>2022</v>
          </cell>
          <cell r="H1356" t="str">
            <v>нд</v>
          </cell>
          <cell r="I1356" t="str">
            <v>нд</v>
          </cell>
          <cell r="J1356" t="str">
            <v>нд</v>
          </cell>
          <cell r="K1356" t="str">
            <v>нд</v>
          </cell>
          <cell r="L1356" t="str">
            <v>нд</v>
          </cell>
          <cell r="M1356" t="str">
            <v>нд</v>
          </cell>
          <cell r="N1356" t="str">
            <v>нд</v>
          </cell>
          <cell r="O1356">
            <v>0</v>
          </cell>
          <cell r="P1356">
            <v>10.82652</v>
          </cell>
          <cell r="Q1356">
            <v>13.09582</v>
          </cell>
          <cell r="R1356">
            <v>10.82652</v>
          </cell>
          <cell r="S1356">
            <v>13.91605</v>
          </cell>
          <cell r="T1356">
            <v>10.458813559999999</v>
          </cell>
          <cell r="U1356">
            <v>10.458813559999999</v>
          </cell>
          <cell r="V1356">
            <v>10.458813559999999</v>
          </cell>
          <cell r="W1356">
            <v>10.458813559999999</v>
          </cell>
          <cell r="X1356">
            <v>10.458813559999999</v>
          </cell>
          <cell r="Y1356">
            <v>0</v>
          </cell>
          <cell r="Z1356">
            <v>0</v>
          </cell>
          <cell r="AA1356">
            <v>0</v>
          </cell>
          <cell r="AB1356">
            <v>0</v>
          </cell>
          <cell r="AC1356">
            <v>0</v>
          </cell>
          <cell r="AD1356">
            <v>0</v>
          </cell>
          <cell r="AE1356">
            <v>0</v>
          </cell>
          <cell r="AF1356">
            <v>0</v>
          </cell>
          <cell r="AG1356">
            <v>0</v>
          </cell>
          <cell r="AH1356">
            <v>0</v>
          </cell>
          <cell r="AI1356">
            <v>10.458813559999999</v>
          </cell>
          <cell r="AJ1356">
            <v>0</v>
          </cell>
          <cell r="AK1356">
            <v>0</v>
          </cell>
          <cell r="AL1356">
            <v>10.458813559999999</v>
          </cell>
          <cell r="AM1356">
            <v>0</v>
          </cell>
          <cell r="AN1356">
            <v>10.458813559999999</v>
          </cell>
        </row>
        <row r="1357">
          <cell r="C1357" t="str">
            <v>I_102-3н-13_ЧЭ</v>
          </cell>
          <cell r="D1357" t="str">
            <v>Н</v>
          </cell>
          <cell r="E1357">
            <v>2026</v>
          </cell>
          <cell r="F1357">
            <v>2025</v>
          </cell>
          <cell r="G1357">
            <v>2026</v>
          </cell>
          <cell r="H1357" t="str">
            <v>нд</v>
          </cell>
          <cell r="I1357" t="str">
            <v>нд</v>
          </cell>
          <cell r="J1357" t="str">
            <v>нд</v>
          </cell>
          <cell r="K1357" t="str">
            <v>нд</v>
          </cell>
          <cell r="L1357" t="str">
            <v>нд</v>
          </cell>
          <cell r="M1357" t="str">
            <v>нд</v>
          </cell>
          <cell r="N1357" t="str">
            <v>нд</v>
          </cell>
          <cell r="O1357">
            <v>0</v>
          </cell>
          <cell r="P1357">
            <v>10.921519999999999</v>
          </cell>
          <cell r="Q1357">
            <v>14.905720000000001</v>
          </cell>
          <cell r="R1357">
            <v>10.921519999999999</v>
          </cell>
          <cell r="S1357">
            <v>16.119530000000001</v>
          </cell>
          <cell r="T1357">
            <v>9.76193898</v>
          </cell>
          <cell r="U1357">
            <v>9.76193898</v>
          </cell>
          <cell r="V1357">
            <v>9.76193898</v>
          </cell>
          <cell r="W1357">
            <v>9.76193898</v>
          </cell>
          <cell r="X1357">
            <v>9.76193898</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row>
        <row r="1358">
          <cell r="C1358" t="str">
            <v>J_57_КЭ (ф)</v>
          </cell>
          <cell r="D1358" t="str">
            <v>Н</v>
          </cell>
          <cell r="E1358">
            <v>2024</v>
          </cell>
          <cell r="F1358">
            <v>2025</v>
          </cell>
          <cell r="G1358">
            <v>2025</v>
          </cell>
          <cell r="H1358" t="str">
            <v>нд</v>
          </cell>
          <cell r="I1358" t="str">
            <v>нд</v>
          </cell>
          <cell r="J1358" t="str">
            <v>нд</v>
          </cell>
          <cell r="K1358" t="str">
            <v>нд</v>
          </cell>
          <cell r="L1358" t="str">
            <v>нд</v>
          </cell>
          <cell r="M1358" t="str">
            <v>нд</v>
          </cell>
          <cell r="N1358" t="str">
            <v>нд</v>
          </cell>
          <cell r="O1358">
            <v>0</v>
          </cell>
          <cell r="P1358">
            <v>16.51577</v>
          </cell>
          <cell r="Q1358">
            <v>23.025269999999999</v>
          </cell>
          <cell r="R1358">
            <v>10.941940000000001</v>
          </cell>
          <cell r="S1358">
            <v>16.134119999999999</v>
          </cell>
          <cell r="T1358">
            <v>15.375406679999999</v>
          </cell>
          <cell r="U1358">
            <v>15.375406679999999</v>
          </cell>
          <cell r="V1358">
            <v>15.375406679999999</v>
          </cell>
          <cell r="W1358">
            <v>15.375406679999999</v>
          </cell>
          <cell r="X1358">
            <v>15.375406679999999</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row>
        <row r="1359">
          <cell r="C1359" t="str">
            <v>J_57_КЭ (х)</v>
          </cell>
          <cell r="D1359" t="str">
            <v>Н</v>
          </cell>
          <cell r="E1359">
            <v>2024</v>
          </cell>
          <cell r="F1359">
            <v>2025</v>
          </cell>
          <cell r="G1359">
            <v>2025</v>
          </cell>
          <cell r="H1359" t="str">
            <v>нд</v>
          </cell>
          <cell r="I1359" t="str">
            <v>нд</v>
          </cell>
          <cell r="J1359" t="str">
            <v>нд</v>
          </cell>
          <cell r="K1359" t="str">
            <v>нд</v>
          </cell>
          <cell r="L1359" t="str">
            <v>нд</v>
          </cell>
          <cell r="M1359" t="str">
            <v>нд</v>
          </cell>
          <cell r="N1359" t="str">
            <v>нд</v>
          </cell>
          <cell r="O1359">
            <v>0</v>
          </cell>
          <cell r="P1359">
            <v>16.51577</v>
          </cell>
          <cell r="Q1359">
            <v>23.025269999999999</v>
          </cell>
          <cell r="R1359">
            <v>10.941940000000001</v>
          </cell>
          <cell r="S1359">
            <v>16.134119999999999</v>
          </cell>
          <cell r="T1359">
            <v>15.375406679999999</v>
          </cell>
          <cell r="U1359">
            <v>15.375406679999999</v>
          </cell>
          <cell r="V1359">
            <v>15.375406679999999</v>
          </cell>
          <cell r="W1359">
            <v>15.375406679999999</v>
          </cell>
          <cell r="X1359">
            <v>15.375406679999999</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row>
        <row r="1360">
          <cell r="C1360" t="str">
            <v>J_65м_АЭ</v>
          </cell>
          <cell r="D1360" t="str">
            <v>Н</v>
          </cell>
          <cell r="E1360">
            <v>2022</v>
          </cell>
          <cell r="F1360">
            <v>2024</v>
          </cell>
          <cell r="G1360">
            <v>2024</v>
          </cell>
          <cell r="H1360" t="str">
            <v>нд</v>
          </cell>
          <cell r="I1360" t="str">
            <v>нд</v>
          </cell>
          <cell r="J1360" t="str">
            <v>нд</v>
          </cell>
          <cell r="K1360" t="str">
            <v>нд</v>
          </cell>
          <cell r="L1360" t="str">
            <v>нд</v>
          </cell>
          <cell r="M1360" t="str">
            <v>нд</v>
          </cell>
          <cell r="N1360" t="str">
            <v>нд</v>
          </cell>
          <cell r="O1360">
            <v>0</v>
          </cell>
          <cell r="P1360">
            <v>10.97</v>
          </cell>
          <cell r="Q1360">
            <v>14.53026</v>
          </cell>
          <cell r="R1360">
            <v>10.97</v>
          </cell>
          <cell r="S1360">
            <v>15.423400000000001</v>
          </cell>
          <cell r="T1360">
            <v>10.613</v>
          </cell>
          <cell r="U1360">
            <v>10.613</v>
          </cell>
          <cell r="V1360">
            <v>10.613</v>
          </cell>
          <cell r="W1360">
            <v>10.613</v>
          </cell>
          <cell r="X1360">
            <v>10.613</v>
          </cell>
          <cell r="Y1360">
            <v>0</v>
          </cell>
          <cell r="Z1360">
            <v>0</v>
          </cell>
          <cell r="AA1360">
            <v>0</v>
          </cell>
          <cell r="AB1360">
            <v>0</v>
          </cell>
          <cell r="AC1360">
            <v>0</v>
          </cell>
          <cell r="AD1360">
            <v>0</v>
          </cell>
          <cell r="AE1360">
            <v>0</v>
          </cell>
          <cell r="AF1360">
            <v>0</v>
          </cell>
          <cell r="AG1360">
            <v>0</v>
          </cell>
          <cell r="AH1360">
            <v>0</v>
          </cell>
          <cell r="AI1360">
            <v>6.9000000000000006E-2</v>
          </cell>
          <cell r="AJ1360">
            <v>0</v>
          </cell>
          <cell r="AK1360">
            <v>0</v>
          </cell>
          <cell r="AL1360">
            <v>6.9000000000000006E-2</v>
          </cell>
          <cell r="AM1360">
            <v>0</v>
          </cell>
          <cell r="AN1360">
            <v>1.0500000000000001E-2</v>
          </cell>
        </row>
        <row r="1361">
          <cell r="C1361" t="str">
            <v>J_336_КЭ</v>
          </cell>
          <cell r="D1361" t="str">
            <v>З</v>
          </cell>
          <cell r="E1361">
            <v>2018</v>
          </cell>
          <cell r="F1361">
            <v>2021</v>
          </cell>
          <cell r="G1361">
            <v>2021</v>
          </cell>
          <cell r="H1361">
            <v>1.6422312299999999</v>
          </cell>
          <cell r="I1361">
            <v>12.169644460000001</v>
          </cell>
          <cell r="J1361" t="str">
            <v>Июнь 2020</v>
          </cell>
          <cell r="K1361">
            <v>1.6422312299999999</v>
          </cell>
          <cell r="L1361">
            <v>12.169644460000001</v>
          </cell>
          <cell r="M1361" t="str">
            <v>Июнь 2020</v>
          </cell>
          <cell r="N1361">
            <v>5.35</v>
          </cell>
          <cell r="O1361">
            <v>1.37440731</v>
          </cell>
          <cell r="P1361">
            <v>10.981</v>
          </cell>
          <cell r="Q1361">
            <v>12.632</v>
          </cell>
          <cell r="R1361">
            <v>10.98082</v>
          </cell>
          <cell r="S1361">
            <v>12.716089999999999</v>
          </cell>
          <cell r="T1361">
            <v>12.42887863</v>
          </cell>
          <cell r="U1361">
            <v>9.9443170599999995</v>
          </cell>
          <cell r="V1361">
            <v>0.865951260000001</v>
          </cell>
          <cell r="W1361">
            <v>0.865951260000001</v>
          </cell>
          <cell r="X1361">
            <v>8.5699097500000008</v>
          </cell>
          <cell r="Y1361">
            <v>0.86595127000000005</v>
          </cell>
          <cell r="Z1361">
            <v>0</v>
          </cell>
          <cell r="AA1361">
            <v>0</v>
          </cell>
          <cell r="AB1361">
            <v>0</v>
          </cell>
          <cell r="AC1361">
            <v>0.86595127000000005</v>
          </cell>
          <cell r="AD1361">
            <v>8.5699097500000008</v>
          </cell>
          <cell r="AE1361">
            <v>0</v>
          </cell>
          <cell r="AF1361">
            <v>0</v>
          </cell>
          <cell r="AG1361">
            <v>0</v>
          </cell>
          <cell r="AH1361">
            <v>8.5699097500000008</v>
          </cell>
          <cell r="AI1361">
            <v>0</v>
          </cell>
          <cell r="AJ1361">
            <v>0</v>
          </cell>
          <cell r="AK1361">
            <v>0</v>
          </cell>
          <cell r="AL1361">
            <v>0</v>
          </cell>
          <cell r="AM1361">
            <v>0</v>
          </cell>
          <cell r="AN1361">
            <v>0</v>
          </cell>
        </row>
        <row r="1362">
          <cell r="C1362" t="str">
            <v>G_84г_АЭ</v>
          </cell>
          <cell r="D1362" t="str">
            <v>И</v>
          </cell>
          <cell r="E1362">
            <v>2017</v>
          </cell>
          <cell r="F1362">
            <v>2025</v>
          </cell>
          <cell r="G1362">
            <v>2028</v>
          </cell>
          <cell r="H1362" t="str">
            <v>нд</v>
          </cell>
          <cell r="I1362" t="str">
            <v>нд</v>
          </cell>
          <cell r="J1362" t="str">
            <v>нд</v>
          </cell>
          <cell r="K1362">
            <v>1.6320191799999999</v>
          </cell>
          <cell r="L1362">
            <v>12.955024209999999</v>
          </cell>
          <cell r="M1362">
            <v>43922</v>
          </cell>
          <cell r="N1362" t="str">
            <v>нд</v>
          </cell>
          <cell r="O1362">
            <v>2.6791807800000003</v>
          </cell>
          <cell r="P1362">
            <v>11.0299</v>
          </cell>
          <cell r="Q1362">
            <v>12.21237</v>
          </cell>
          <cell r="R1362">
            <v>11.0299</v>
          </cell>
          <cell r="S1362">
            <v>16.5961</v>
          </cell>
          <cell r="T1362">
            <v>4.7856430699999999</v>
          </cell>
          <cell r="U1362">
            <v>16.16717199</v>
          </cell>
          <cell r="V1362">
            <v>7.0428380000000068E-2</v>
          </cell>
          <cell r="W1362">
            <v>7.0428380000000068E-2</v>
          </cell>
          <cell r="X1362">
            <v>13.487991210000001</v>
          </cell>
          <cell r="Y1362">
            <v>0</v>
          </cell>
          <cell r="Z1362">
            <v>0</v>
          </cell>
          <cell r="AA1362">
            <v>0</v>
          </cell>
          <cell r="AB1362">
            <v>0</v>
          </cell>
          <cell r="AC1362">
            <v>0</v>
          </cell>
          <cell r="AD1362">
            <v>1.75128814</v>
          </cell>
          <cell r="AE1362">
            <v>0</v>
          </cell>
          <cell r="AF1362">
            <v>0</v>
          </cell>
          <cell r="AG1362">
            <v>1.75128814</v>
          </cell>
          <cell r="AH1362">
            <v>0</v>
          </cell>
          <cell r="AI1362">
            <v>0</v>
          </cell>
          <cell r="AJ1362">
            <v>0</v>
          </cell>
          <cell r="AK1362">
            <v>0</v>
          </cell>
          <cell r="AL1362">
            <v>0</v>
          </cell>
          <cell r="AM1362">
            <v>0</v>
          </cell>
          <cell r="AN1362">
            <v>0</v>
          </cell>
        </row>
        <row r="1363">
          <cell r="C1363" t="str">
            <v>K_1357_АЭ</v>
          </cell>
          <cell r="D1363" t="str">
            <v>З</v>
          </cell>
          <cell r="E1363">
            <v>2019</v>
          </cell>
          <cell r="F1363">
            <v>2021</v>
          </cell>
          <cell r="G1363">
            <v>2021</v>
          </cell>
          <cell r="H1363" t="str">
            <v>нд</v>
          </cell>
          <cell r="I1363" t="str">
            <v>нд</v>
          </cell>
          <cell r="J1363" t="str">
            <v>нд</v>
          </cell>
          <cell r="K1363" t="str">
            <v>нд</v>
          </cell>
          <cell r="L1363" t="str">
            <v>нд</v>
          </cell>
          <cell r="M1363" t="str">
            <v>нд</v>
          </cell>
          <cell r="N1363">
            <v>7.58</v>
          </cell>
          <cell r="O1363">
            <v>0.69977930999999993</v>
          </cell>
          <cell r="P1363">
            <v>11.050840000000001</v>
          </cell>
          <cell r="Q1363">
            <v>12.7075</v>
          </cell>
          <cell r="R1363">
            <v>11.050840000000001</v>
          </cell>
          <cell r="S1363">
            <v>13.31991</v>
          </cell>
          <cell r="T1363">
            <v>5.2112343299999999</v>
          </cell>
          <cell r="U1363">
            <v>2.7976489299999998</v>
          </cell>
          <cell r="V1363">
            <v>4.7937156600000002</v>
          </cell>
          <cell r="W1363">
            <v>4.7937156600000002</v>
          </cell>
          <cell r="X1363">
            <v>2.09786962</v>
          </cell>
          <cell r="Y1363">
            <v>4.7937156600000002</v>
          </cell>
          <cell r="Z1363">
            <v>0</v>
          </cell>
          <cell r="AA1363">
            <v>0</v>
          </cell>
          <cell r="AB1363">
            <v>0</v>
          </cell>
          <cell r="AC1363">
            <v>4.7937156600000002</v>
          </cell>
          <cell r="AD1363">
            <v>2.09786962</v>
          </cell>
          <cell r="AE1363">
            <v>0</v>
          </cell>
          <cell r="AF1363">
            <v>0</v>
          </cell>
          <cell r="AG1363">
            <v>0</v>
          </cell>
          <cell r="AH1363">
            <v>2.09786962</v>
          </cell>
          <cell r="AI1363">
            <v>0</v>
          </cell>
          <cell r="AJ1363">
            <v>0</v>
          </cell>
          <cell r="AK1363">
            <v>0</v>
          </cell>
          <cell r="AL1363">
            <v>0</v>
          </cell>
          <cell r="AM1363">
            <v>0</v>
          </cell>
          <cell r="AN1363">
            <v>0</v>
          </cell>
        </row>
        <row r="1364">
          <cell r="C1364" t="str">
            <v>J_59_КЭ(л)</v>
          </cell>
          <cell r="D1364" t="str">
            <v>Н</v>
          </cell>
          <cell r="E1364">
            <v>2021</v>
          </cell>
          <cell r="F1364">
            <v>2022</v>
          </cell>
          <cell r="G1364">
            <v>2022</v>
          </cell>
          <cell r="H1364" t="str">
            <v>нд</v>
          </cell>
          <cell r="I1364" t="str">
            <v>нд</v>
          </cell>
          <cell r="J1364" t="str">
            <v>нд</v>
          </cell>
          <cell r="K1364" t="str">
            <v>нд</v>
          </cell>
          <cell r="L1364" t="str">
            <v>нд</v>
          </cell>
          <cell r="M1364" t="str">
            <v>нд</v>
          </cell>
          <cell r="N1364" t="str">
            <v>нд</v>
          </cell>
          <cell r="O1364">
            <v>0</v>
          </cell>
          <cell r="P1364">
            <v>11.236459999999999</v>
          </cell>
          <cell r="Q1364">
            <v>13.89</v>
          </cell>
          <cell r="R1364">
            <v>11.236459999999999</v>
          </cell>
          <cell r="S1364">
            <v>14.422779999999999</v>
          </cell>
          <cell r="T1364">
            <v>9.9724427700000007</v>
          </cell>
          <cell r="U1364">
            <v>9.9724427640000002</v>
          </cell>
          <cell r="V1364">
            <v>9.9724427700000007</v>
          </cell>
          <cell r="W1364">
            <v>9.9724427700000007</v>
          </cell>
          <cell r="X1364">
            <v>9.9724427599999999</v>
          </cell>
          <cell r="Y1364">
            <v>0.29570633000000002</v>
          </cell>
          <cell r="Z1364">
            <v>0</v>
          </cell>
          <cell r="AA1364">
            <v>0</v>
          </cell>
          <cell r="AB1364">
            <v>0.29570633000000002</v>
          </cell>
          <cell r="AC1364">
            <v>0</v>
          </cell>
          <cell r="AD1364">
            <v>0.29570633000000002</v>
          </cell>
          <cell r="AE1364">
            <v>0</v>
          </cell>
          <cell r="AF1364">
            <v>0</v>
          </cell>
          <cell r="AG1364">
            <v>0.29570633000000002</v>
          </cell>
          <cell r="AH1364">
            <v>0</v>
          </cell>
          <cell r="AI1364">
            <v>9.6767364400000009</v>
          </cell>
          <cell r="AJ1364">
            <v>0</v>
          </cell>
          <cell r="AK1364">
            <v>0</v>
          </cell>
          <cell r="AL1364">
            <v>9.6767364400000009</v>
          </cell>
          <cell r="AM1364">
            <v>0</v>
          </cell>
          <cell r="AN1364">
            <v>9.6767364300000001</v>
          </cell>
        </row>
        <row r="1365">
          <cell r="C1365" t="str">
            <v>J_59_КЭ(м)</v>
          </cell>
          <cell r="D1365" t="str">
            <v>Н</v>
          </cell>
          <cell r="E1365">
            <v>2021</v>
          </cell>
          <cell r="F1365">
            <v>2022</v>
          </cell>
          <cell r="G1365">
            <v>2022</v>
          </cell>
          <cell r="H1365" t="str">
            <v>нд</v>
          </cell>
          <cell r="I1365" t="str">
            <v>нд</v>
          </cell>
          <cell r="J1365" t="str">
            <v>нд</v>
          </cell>
          <cell r="K1365" t="str">
            <v>нд</v>
          </cell>
          <cell r="L1365" t="str">
            <v>нд</v>
          </cell>
          <cell r="M1365" t="str">
            <v>нд</v>
          </cell>
          <cell r="N1365" t="str">
            <v>нд</v>
          </cell>
          <cell r="O1365">
            <v>0</v>
          </cell>
          <cell r="P1365">
            <v>11.236459999999999</v>
          </cell>
          <cell r="Q1365">
            <v>13.89</v>
          </cell>
          <cell r="R1365">
            <v>11.236459999999999</v>
          </cell>
          <cell r="S1365">
            <v>14.422779999999999</v>
          </cell>
          <cell r="T1365">
            <v>9.9724427700000007</v>
          </cell>
          <cell r="U1365">
            <v>9.9724427640000002</v>
          </cell>
          <cell r="V1365">
            <v>9.9724427700000007</v>
          </cell>
          <cell r="W1365">
            <v>9.9724427700000007</v>
          </cell>
          <cell r="X1365">
            <v>9.9724427599999999</v>
          </cell>
          <cell r="Y1365">
            <v>0.29570633000000002</v>
          </cell>
          <cell r="Z1365">
            <v>0</v>
          </cell>
          <cell r="AA1365">
            <v>0</v>
          </cell>
          <cell r="AB1365">
            <v>0.29570633000000002</v>
          </cell>
          <cell r="AC1365">
            <v>0</v>
          </cell>
          <cell r="AD1365">
            <v>0.29570633000000002</v>
          </cell>
          <cell r="AE1365">
            <v>0</v>
          </cell>
          <cell r="AF1365">
            <v>0</v>
          </cell>
          <cell r="AG1365">
            <v>0.29570633000000002</v>
          </cell>
          <cell r="AH1365">
            <v>0</v>
          </cell>
          <cell r="AI1365">
            <v>9.6767364400000009</v>
          </cell>
          <cell r="AJ1365">
            <v>0</v>
          </cell>
          <cell r="AK1365">
            <v>0</v>
          </cell>
          <cell r="AL1365">
            <v>9.6767364400000009</v>
          </cell>
          <cell r="AM1365">
            <v>0</v>
          </cell>
          <cell r="AN1365">
            <v>9.6767364300000001</v>
          </cell>
        </row>
        <row r="1366">
          <cell r="C1366" t="str">
            <v>J_59_КЭ(о)</v>
          </cell>
          <cell r="D1366" t="str">
            <v>Н</v>
          </cell>
          <cell r="E1366">
            <v>2022</v>
          </cell>
          <cell r="F1366">
            <v>2023</v>
          </cell>
          <cell r="G1366">
            <v>2023</v>
          </cell>
          <cell r="H1366" t="str">
            <v>нд</v>
          </cell>
          <cell r="I1366" t="str">
            <v>нд</v>
          </cell>
          <cell r="J1366" t="str">
            <v>нд</v>
          </cell>
          <cell r="K1366" t="str">
            <v>нд</v>
          </cell>
          <cell r="L1366" t="str">
            <v>нд</v>
          </cell>
          <cell r="M1366" t="str">
            <v>нд</v>
          </cell>
          <cell r="N1366" t="str">
            <v>нд</v>
          </cell>
          <cell r="O1366">
            <v>0</v>
          </cell>
          <cell r="P1366">
            <v>11.236459999999999</v>
          </cell>
          <cell r="Q1366">
            <v>14.410780000000001</v>
          </cell>
          <cell r="R1366">
            <v>11.236459999999999</v>
          </cell>
          <cell r="S1366">
            <v>15.10849</v>
          </cell>
          <cell r="T1366">
            <v>10.39128534</v>
          </cell>
          <cell r="U1366">
            <v>10.39128534</v>
          </cell>
          <cell r="V1366">
            <v>10.39128534</v>
          </cell>
          <cell r="W1366">
            <v>10.39128534</v>
          </cell>
          <cell r="X1366">
            <v>10.39128534</v>
          </cell>
          <cell r="Y1366">
            <v>0</v>
          </cell>
          <cell r="Z1366">
            <v>0</v>
          </cell>
          <cell r="AA1366">
            <v>0</v>
          </cell>
          <cell r="AB1366">
            <v>0</v>
          </cell>
          <cell r="AC1366">
            <v>0</v>
          </cell>
          <cell r="AD1366">
            <v>0</v>
          </cell>
          <cell r="AE1366">
            <v>0</v>
          </cell>
          <cell r="AF1366">
            <v>0</v>
          </cell>
          <cell r="AG1366">
            <v>0</v>
          </cell>
          <cell r="AH1366">
            <v>0</v>
          </cell>
          <cell r="AI1366">
            <v>0.30812599000000002</v>
          </cell>
          <cell r="AJ1366">
            <v>0</v>
          </cell>
          <cell r="AK1366">
            <v>0</v>
          </cell>
          <cell r="AL1366">
            <v>0.30812599000000002</v>
          </cell>
          <cell r="AM1366">
            <v>0</v>
          </cell>
          <cell r="AN1366">
            <v>0.30812599000000002</v>
          </cell>
        </row>
        <row r="1367">
          <cell r="C1367" t="str">
            <v>J_59_КЭ(п)</v>
          </cell>
          <cell r="D1367" t="str">
            <v>Н</v>
          </cell>
          <cell r="E1367">
            <v>2022</v>
          </cell>
          <cell r="F1367">
            <v>2023</v>
          </cell>
          <cell r="G1367">
            <v>2023</v>
          </cell>
          <cell r="H1367" t="str">
            <v>нд</v>
          </cell>
          <cell r="I1367" t="str">
            <v>нд</v>
          </cell>
          <cell r="J1367" t="str">
            <v>нд</v>
          </cell>
          <cell r="K1367" t="str">
            <v>нд</v>
          </cell>
          <cell r="L1367" t="str">
            <v>нд</v>
          </cell>
          <cell r="M1367" t="str">
            <v>нд</v>
          </cell>
          <cell r="N1367" t="str">
            <v>нд</v>
          </cell>
          <cell r="O1367">
            <v>0</v>
          </cell>
          <cell r="P1367">
            <v>11.236459999999999</v>
          </cell>
          <cell r="Q1367">
            <v>14.410780000000001</v>
          </cell>
          <cell r="R1367">
            <v>11.236459999999999</v>
          </cell>
          <cell r="S1367">
            <v>15.10849</v>
          </cell>
          <cell r="T1367">
            <v>10.39128534</v>
          </cell>
          <cell r="U1367">
            <v>10.39128534</v>
          </cell>
          <cell r="V1367">
            <v>10.39128534</v>
          </cell>
          <cell r="W1367">
            <v>10.39128534</v>
          </cell>
          <cell r="X1367">
            <v>10.39128534</v>
          </cell>
          <cell r="Y1367">
            <v>0</v>
          </cell>
          <cell r="Z1367">
            <v>0</v>
          </cell>
          <cell r="AA1367">
            <v>0</v>
          </cell>
          <cell r="AB1367">
            <v>0</v>
          </cell>
          <cell r="AC1367">
            <v>0</v>
          </cell>
          <cell r="AD1367">
            <v>0</v>
          </cell>
          <cell r="AE1367">
            <v>0</v>
          </cell>
          <cell r="AF1367">
            <v>0</v>
          </cell>
          <cell r="AG1367">
            <v>0</v>
          </cell>
          <cell r="AH1367">
            <v>0</v>
          </cell>
          <cell r="AI1367">
            <v>0.30812599000000002</v>
          </cell>
          <cell r="AJ1367">
            <v>0</v>
          </cell>
          <cell r="AK1367">
            <v>0</v>
          </cell>
          <cell r="AL1367">
            <v>0.30812599000000002</v>
          </cell>
          <cell r="AM1367">
            <v>0</v>
          </cell>
          <cell r="AN1367">
            <v>0.30812599000000002</v>
          </cell>
        </row>
        <row r="1368">
          <cell r="C1368" t="str">
            <v>J_59_КЭ(р)</v>
          </cell>
          <cell r="D1368" t="str">
            <v>Н</v>
          </cell>
          <cell r="E1368">
            <v>2022</v>
          </cell>
          <cell r="F1368">
            <v>2023</v>
          </cell>
          <cell r="G1368">
            <v>2023</v>
          </cell>
          <cell r="H1368" t="str">
            <v>нд</v>
          </cell>
          <cell r="I1368" t="str">
            <v>нд</v>
          </cell>
          <cell r="J1368" t="str">
            <v>нд</v>
          </cell>
          <cell r="K1368" t="str">
            <v>нд</v>
          </cell>
          <cell r="L1368" t="str">
            <v>нд</v>
          </cell>
          <cell r="M1368" t="str">
            <v>нд</v>
          </cell>
          <cell r="N1368" t="str">
            <v>нд</v>
          </cell>
          <cell r="O1368">
            <v>0</v>
          </cell>
          <cell r="P1368">
            <v>11.236459999999999</v>
          </cell>
          <cell r="Q1368">
            <v>14.410780000000001</v>
          </cell>
          <cell r="R1368">
            <v>11.236459999999999</v>
          </cell>
          <cell r="S1368">
            <v>15.10849</v>
          </cell>
          <cell r="T1368">
            <v>10.39128534</v>
          </cell>
          <cell r="U1368">
            <v>10.39128534</v>
          </cell>
          <cell r="V1368">
            <v>10.39128534</v>
          </cell>
          <cell r="W1368">
            <v>10.39128534</v>
          </cell>
          <cell r="X1368">
            <v>10.39128534</v>
          </cell>
          <cell r="Y1368">
            <v>0</v>
          </cell>
          <cell r="Z1368">
            <v>0</v>
          </cell>
          <cell r="AA1368">
            <v>0</v>
          </cell>
          <cell r="AB1368">
            <v>0</v>
          </cell>
          <cell r="AC1368">
            <v>0</v>
          </cell>
          <cell r="AD1368">
            <v>0</v>
          </cell>
          <cell r="AE1368">
            <v>0</v>
          </cell>
          <cell r="AF1368">
            <v>0</v>
          </cell>
          <cell r="AG1368">
            <v>0</v>
          </cell>
          <cell r="AH1368">
            <v>0</v>
          </cell>
          <cell r="AI1368">
            <v>0.30812599000000002</v>
          </cell>
          <cell r="AJ1368">
            <v>0</v>
          </cell>
          <cell r="AK1368">
            <v>0</v>
          </cell>
          <cell r="AL1368">
            <v>0.30812599000000002</v>
          </cell>
          <cell r="AM1368">
            <v>0</v>
          </cell>
          <cell r="AN1368">
            <v>0.30812599000000002</v>
          </cell>
        </row>
        <row r="1369">
          <cell r="C1369" t="str">
            <v>J_59_КЭ(с)</v>
          </cell>
          <cell r="D1369" t="str">
            <v>Н</v>
          </cell>
          <cell r="E1369">
            <v>2023</v>
          </cell>
          <cell r="F1369">
            <v>2024</v>
          </cell>
          <cell r="G1369">
            <v>2024</v>
          </cell>
          <cell r="H1369" t="str">
            <v>нд</v>
          </cell>
          <cell r="I1369" t="str">
            <v>нд</v>
          </cell>
          <cell r="J1369" t="str">
            <v>нд</v>
          </cell>
          <cell r="K1369" t="str">
            <v>нд</v>
          </cell>
          <cell r="L1369" t="str">
            <v>нд</v>
          </cell>
          <cell r="M1369" t="str">
            <v>нд</v>
          </cell>
          <cell r="N1369" t="str">
            <v>нд</v>
          </cell>
          <cell r="O1369">
            <v>0</v>
          </cell>
          <cell r="P1369">
            <v>11.236459999999999</v>
          </cell>
          <cell r="Q1369">
            <v>15.00098</v>
          </cell>
          <cell r="R1369">
            <v>11.236459999999999</v>
          </cell>
          <cell r="S1369">
            <v>15.818809999999999</v>
          </cell>
          <cell r="T1369">
            <v>10.82771932</v>
          </cell>
          <cell r="U1369">
            <v>10.82771932</v>
          </cell>
          <cell r="V1369">
            <v>10.82771932</v>
          </cell>
          <cell r="W1369">
            <v>10.82771932</v>
          </cell>
          <cell r="X1369">
            <v>10.82771932</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row>
        <row r="1370">
          <cell r="C1370" t="str">
            <v>J_59_КЭ(т)</v>
          </cell>
          <cell r="D1370" t="str">
            <v>Н</v>
          </cell>
          <cell r="E1370">
            <v>2023</v>
          </cell>
          <cell r="F1370">
            <v>2024</v>
          </cell>
          <cell r="G1370">
            <v>2024</v>
          </cell>
          <cell r="H1370" t="str">
            <v>нд</v>
          </cell>
          <cell r="I1370" t="str">
            <v>нд</v>
          </cell>
          <cell r="J1370" t="str">
            <v>нд</v>
          </cell>
          <cell r="K1370" t="str">
            <v>нд</v>
          </cell>
          <cell r="L1370" t="str">
            <v>нд</v>
          </cell>
          <cell r="M1370" t="str">
            <v>нд</v>
          </cell>
          <cell r="N1370" t="str">
            <v>нд</v>
          </cell>
          <cell r="O1370">
            <v>0</v>
          </cell>
          <cell r="P1370">
            <v>11.236459999999999</v>
          </cell>
          <cell r="Q1370">
            <v>15.00098</v>
          </cell>
          <cell r="R1370">
            <v>11.236459999999999</v>
          </cell>
          <cell r="S1370">
            <v>15.818809999999999</v>
          </cell>
          <cell r="T1370">
            <v>10.82771932</v>
          </cell>
          <cell r="U1370">
            <v>10.82771932</v>
          </cell>
          <cell r="V1370">
            <v>10.82771932</v>
          </cell>
          <cell r="W1370">
            <v>10.82771932</v>
          </cell>
          <cell r="X1370">
            <v>10.82771932</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row>
        <row r="1371">
          <cell r="C1371" t="str">
            <v>J_59_КЭ(у)</v>
          </cell>
          <cell r="D1371" t="str">
            <v>Н</v>
          </cell>
          <cell r="E1371">
            <v>2023</v>
          </cell>
          <cell r="F1371">
            <v>2024</v>
          </cell>
          <cell r="G1371">
            <v>2024</v>
          </cell>
          <cell r="H1371" t="str">
            <v>нд</v>
          </cell>
          <cell r="I1371" t="str">
            <v>нд</v>
          </cell>
          <cell r="J1371" t="str">
            <v>нд</v>
          </cell>
          <cell r="K1371" t="str">
            <v>нд</v>
          </cell>
          <cell r="L1371" t="str">
            <v>нд</v>
          </cell>
          <cell r="M1371" t="str">
            <v>нд</v>
          </cell>
          <cell r="N1371" t="str">
            <v>нд</v>
          </cell>
          <cell r="O1371">
            <v>0</v>
          </cell>
          <cell r="P1371">
            <v>11.236459999999999</v>
          </cell>
          <cell r="Q1371">
            <v>15.00098</v>
          </cell>
          <cell r="R1371">
            <v>11.236459999999999</v>
          </cell>
          <cell r="S1371">
            <v>15.818809999999999</v>
          </cell>
          <cell r="T1371">
            <v>10.82771932</v>
          </cell>
          <cell r="U1371">
            <v>10.82771932</v>
          </cell>
          <cell r="V1371">
            <v>10.82771932</v>
          </cell>
          <cell r="W1371">
            <v>10.82771932</v>
          </cell>
          <cell r="X1371">
            <v>10.82771932</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row>
        <row r="1372">
          <cell r="C1372" t="str">
            <v>J_59_КЭ(ф)</v>
          </cell>
          <cell r="D1372" t="str">
            <v>Н</v>
          </cell>
          <cell r="E1372">
            <v>2024</v>
          </cell>
          <cell r="F1372">
            <v>2025</v>
          </cell>
          <cell r="G1372">
            <v>2025</v>
          </cell>
          <cell r="H1372" t="str">
            <v>нд</v>
          </cell>
          <cell r="I1372" t="str">
            <v>нд</v>
          </cell>
          <cell r="J1372" t="str">
            <v>нд</v>
          </cell>
          <cell r="K1372" t="str">
            <v>нд</v>
          </cell>
          <cell r="L1372" t="str">
            <v>нд</v>
          </cell>
          <cell r="M1372" t="str">
            <v>нд</v>
          </cell>
          <cell r="N1372" t="str">
            <v>нд</v>
          </cell>
          <cell r="O1372">
            <v>0</v>
          </cell>
          <cell r="P1372">
            <v>11.236459999999999</v>
          </cell>
          <cell r="Q1372">
            <v>15.65995</v>
          </cell>
          <cell r="R1372">
            <v>11.236459999999999</v>
          </cell>
          <cell r="S1372">
            <v>16.56251</v>
          </cell>
          <cell r="T1372">
            <v>12.807848119999999</v>
          </cell>
          <cell r="U1372">
            <v>12.807848119999999</v>
          </cell>
          <cell r="V1372">
            <v>12.807848119999999</v>
          </cell>
          <cell r="W1372">
            <v>12.807848119999999</v>
          </cell>
          <cell r="X1372">
            <v>12.807848119999999</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row>
        <row r="1373">
          <cell r="C1373" t="str">
            <v>I_102-3н-10_ЧЭ</v>
          </cell>
          <cell r="D1373" t="str">
            <v>Н</v>
          </cell>
          <cell r="E1373">
            <v>2026</v>
          </cell>
          <cell r="F1373">
            <v>2025</v>
          </cell>
          <cell r="G1373">
            <v>2026</v>
          </cell>
          <cell r="H1373" t="str">
            <v>нд</v>
          </cell>
          <cell r="I1373" t="str">
            <v>нд</v>
          </cell>
          <cell r="J1373" t="str">
            <v>нд</v>
          </cell>
          <cell r="K1373" t="str">
            <v>нд</v>
          </cell>
          <cell r="L1373" t="str">
            <v>нд</v>
          </cell>
          <cell r="M1373" t="str">
            <v>нд</v>
          </cell>
          <cell r="N1373" t="str">
            <v>нд</v>
          </cell>
          <cell r="O1373">
            <v>0</v>
          </cell>
          <cell r="P1373">
            <v>11.254490000000001</v>
          </cell>
          <cell r="Q1373">
            <v>15.35445</v>
          </cell>
          <cell r="R1373">
            <v>11.254490000000001</v>
          </cell>
          <cell r="S1373">
            <v>16.610980000000001</v>
          </cell>
          <cell r="T1373">
            <v>7.0242915300000002</v>
          </cell>
          <cell r="U1373">
            <v>7.0242915300000002</v>
          </cell>
          <cell r="V1373">
            <v>7.0242915300000002</v>
          </cell>
          <cell r="W1373">
            <v>7.0242915300000002</v>
          </cell>
          <cell r="X1373">
            <v>7.0242915300000002</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row>
        <row r="1374">
          <cell r="C1374" t="str">
            <v>F_125_ОЭ</v>
          </cell>
          <cell r="D1374" t="str">
            <v>П</v>
          </cell>
          <cell r="E1374">
            <v>2019</v>
          </cell>
          <cell r="F1374">
            <v>2022</v>
          </cell>
          <cell r="G1374">
            <v>2023</v>
          </cell>
          <cell r="H1374" t="str">
            <v>нд</v>
          </cell>
          <cell r="I1374" t="str">
            <v>нд</v>
          </cell>
          <cell r="J1374" t="str">
            <v>нд</v>
          </cell>
          <cell r="K1374" t="str">
            <v>нд</v>
          </cell>
          <cell r="L1374" t="str">
            <v>нд</v>
          </cell>
          <cell r="M1374" t="str">
            <v>нд</v>
          </cell>
          <cell r="N1374" t="str">
            <v>нд</v>
          </cell>
          <cell r="O1374">
            <v>1.427</v>
          </cell>
          <cell r="P1374">
            <v>11.40799</v>
          </cell>
          <cell r="Q1374">
            <v>13.975110000000001</v>
          </cell>
          <cell r="R1374">
            <v>11.40799</v>
          </cell>
          <cell r="S1374">
            <v>15.073169999999999</v>
          </cell>
          <cell r="T1374">
            <v>11.66440678</v>
          </cell>
          <cell r="U1374">
            <v>11.66440678</v>
          </cell>
          <cell r="V1374">
            <v>10.237406780000001</v>
          </cell>
          <cell r="W1374">
            <v>10.237406780000001</v>
          </cell>
          <cell r="X1374">
            <v>10.237406780000001</v>
          </cell>
          <cell r="Y1374">
            <v>0</v>
          </cell>
          <cell r="Z1374">
            <v>0</v>
          </cell>
          <cell r="AA1374">
            <v>0</v>
          </cell>
          <cell r="AB1374">
            <v>0</v>
          </cell>
          <cell r="AC1374">
            <v>0</v>
          </cell>
          <cell r="AD1374">
            <v>0</v>
          </cell>
          <cell r="AE1374">
            <v>0</v>
          </cell>
          <cell r="AF1374">
            <v>0</v>
          </cell>
          <cell r="AG1374">
            <v>0</v>
          </cell>
          <cell r="AH1374">
            <v>0</v>
          </cell>
          <cell r="AI1374">
            <v>10.237406780000001</v>
          </cell>
          <cell r="AJ1374">
            <v>0</v>
          </cell>
          <cell r="AK1374">
            <v>0</v>
          </cell>
          <cell r="AL1374">
            <v>10.237406780000001</v>
          </cell>
          <cell r="AM1374">
            <v>0</v>
          </cell>
          <cell r="AN1374">
            <v>0</v>
          </cell>
        </row>
        <row r="1375">
          <cell r="C1375" t="str">
            <v>F_17_ГАЭС</v>
          </cell>
          <cell r="D1375" t="str">
            <v>Н</v>
          </cell>
          <cell r="E1375">
            <v>2017</v>
          </cell>
          <cell r="F1375">
            <v>2023</v>
          </cell>
          <cell r="G1375">
            <v>2027</v>
          </cell>
          <cell r="H1375" t="str">
            <v>нд</v>
          </cell>
          <cell r="I1375" t="str">
            <v>нд</v>
          </cell>
          <cell r="J1375" t="str">
            <v>нд</v>
          </cell>
          <cell r="K1375" t="str">
            <v>нд</v>
          </cell>
          <cell r="L1375" t="str">
            <v>нд</v>
          </cell>
          <cell r="M1375" t="str">
            <v>нд</v>
          </cell>
          <cell r="N1375" t="str">
            <v>нд</v>
          </cell>
          <cell r="O1375">
            <v>0.30916000000000032</v>
          </cell>
          <cell r="P1375">
            <v>19.882629999999999</v>
          </cell>
          <cell r="Q1375">
            <v>25.439129999999999</v>
          </cell>
          <cell r="R1375">
            <v>11.43361</v>
          </cell>
          <cell r="S1375">
            <v>15.287179999999999</v>
          </cell>
          <cell r="T1375">
            <v>11.0566</v>
          </cell>
          <cell r="U1375">
            <v>11.0566</v>
          </cell>
          <cell r="V1375">
            <v>10.747439999999999</v>
          </cell>
          <cell r="W1375">
            <v>10.747439999999999</v>
          </cell>
          <cell r="X1375">
            <v>10.747439999999999</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row>
        <row r="1376">
          <cell r="C1376" t="str">
            <v>K_1560_ОЭ</v>
          </cell>
          <cell r="D1376" t="str">
            <v>Н</v>
          </cell>
          <cell r="E1376">
            <v>2023</v>
          </cell>
          <cell r="F1376">
            <v>2024</v>
          </cell>
          <cell r="G1376">
            <v>2024</v>
          </cell>
          <cell r="H1376" t="str">
            <v>нд</v>
          </cell>
          <cell r="I1376" t="str">
            <v>нд</v>
          </cell>
          <cell r="J1376" t="str">
            <v>нд</v>
          </cell>
          <cell r="K1376" t="str">
            <v>нд</v>
          </cell>
          <cell r="L1376" t="str">
            <v>нд</v>
          </cell>
          <cell r="M1376" t="str">
            <v>нд</v>
          </cell>
          <cell r="N1376" t="str">
            <v>нд</v>
          </cell>
          <cell r="O1376">
            <v>0</v>
          </cell>
          <cell r="P1376">
            <v>11.474019999999999</v>
          </cell>
          <cell r="Q1376">
            <v>15.32226</v>
          </cell>
          <cell r="R1376">
            <v>11.474019999999999</v>
          </cell>
          <cell r="S1376">
            <v>16.15821</v>
          </cell>
          <cell r="T1376">
            <v>11.570363159999999</v>
          </cell>
          <cell r="U1376">
            <v>11.570363159999999</v>
          </cell>
          <cell r="V1376">
            <v>11.570363159999999</v>
          </cell>
          <cell r="W1376">
            <v>11.570363159999999</v>
          </cell>
          <cell r="X1376">
            <v>11.570363159999999</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row>
        <row r="1377">
          <cell r="C1377" t="str">
            <v>K_1859_КЭ_(л)</v>
          </cell>
          <cell r="D1377" t="str">
            <v>Н</v>
          </cell>
          <cell r="E1377">
            <v>2021</v>
          </cell>
          <cell r="F1377">
            <v>2022</v>
          </cell>
          <cell r="G1377">
            <v>2022</v>
          </cell>
          <cell r="H1377" t="str">
            <v>нд</v>
          </cell>
          <cell r="I1377" t="str">
            <v>нд</v>
          </cell>
          <cell r="J1377" t="str">
            <v>нд</v>
          </cell>
          <cell r="K1377" t="str">
            <v>нд</v>
          </cell>
          <cell r="L1377" t="str">
            <v>нд</v>
          </cell>
          <cell r="M1377" t="str">
            <v>нд</v>
          </cell>
          <cell r="N1377" t="str">
            <v>нд</v>
          </cell>
          <cell r="O1377">
            <v>0</v>
          </cell>
          <cell r="P1377">
            <v>11.48446</v>
          </cell>
          <cell r="Q1377">
            <v>14.19584</v>
          </cell>
          <cell r="R1377">
            <v>11.48446</v>
          </cell>
          <cell r="S1377">
            <v>14.740119999999999</v>
          </cell>
          <cell r="T1377">
            <v>10.28272424</v>
          </cell>
          <cell r="U1377">
            <v>10.28272424</v>
          </cell>
          <cell r="V1377">
            <v>10.28272424</v>
          </cell>
          <cell r="W1377">
            <v>10.28272424</v>
          </cell>
          <cell r="X1377">
            <v>10.28272424</v>
          </cell>
          <cell r="Y1377">
            <v>0.31960207000000002</v>
          </cell>
          <cell r="Z1377">
            <v>0</v>
          </cell>
          <cell r="AA1377">
            <v>0</v>
          </cell>
          <cell r="AB1377">
            <v>0.31960207000000002</v>
          </cell>
          <cell r="AC1377">
            <v>0</v>
          </cell>
          <cell r="AD1377">
            <v>0.31960207000000002</v>
          </cell>
          <cell r="AE1377">
            <v>0</v>
          </cell>
          <cell r="AF1377">
            <v>0</v>
          </cell>
          <cell r="AG1377">
            <v>0.31960207000000002</v>
          </cell>
          <cell r="AH1377">
            <v>0</v>
          </cell>
          <cell r="AI1377">
            <v>9.9631221700000001</v>
          </cell>
          <cell r="AJ1377">
            <v>0</v>
          </cell>
          <cell r="AK1377">
            <v>0</v>
          </cell>
          <cell r="AL1377">
            <v>9.9631221700000001</v>
          </cell>
          <cell r="AM1377">
            <v>0</v>
          </cell>
          <cell r="AN1377">
            <v>9.9631221700000001</v>
          </cell>
        </row>
        <row r="1378">
          <cell r="C1378" t="str">
            <v>K_1859_КЭ_(м)</v>
          </cell>
          <cell r="D1378" t="str">
            <v>Н</v>
          </cell>
          <cell r="E1378">
            <v>2021</v>
          </cell>
          <cell r="F1378">
            <v>2022</v>
          </cell>
          <cell r="G1378">
            <v>2022</v>
          </cell>
          <cell r="H1378" t="str">
            <v>нд</v>
          </cell>
          <cell r="I1378" t="str">
            <v>нд</v>
          </cell>
          <cell r="J1378" t="str">
            <v>нд</v>
          </cell>
          <cell r="K1378" t="str">
            <v>нд</v>
          </cell>
          <cell r="L1378" t="str">
            <v>нд</v>
          </cell>
          <cell r="M1378" t="str">
            <v>нд</v>
          </cell>
          <cell r="N1378" t="str">
            <v>нд</v>
          </cell>
          <cell r="O1378">
            <v>0</v>
          </cell>
          <cell r="P1378">
            <v>11.48446</v>
          </cell>
          <cell r="Q1378">
            <v>14.19584</v>
          </cell>
          <cell r="R1378">
            <v>11.48446</v>
          </cell>
          <cell r="S1378">
            <v>14.740119999999999</v>
          </cell>
          <cell r="T1378">
            <v>10.28272424</v>
          </cell>
          <cell r="U1378">
            <v>10.28272424</v>
          </cell>
          <cell r="V1378">
            <v>10.28272424</v>
          </cell>
          <cell r="W1378">
            <v>10.28272424</v>
          </cell>
          <cell r="X1378">
            <v>10.28272424</v>
          </cell>
          <cell r="Y1378">
            <v>0.31960207000000002</v>
          </cell>
          <cell r="Z1378">
            <v>0</v>
          </cell>
          <cell r="AA1378">
            <v>0</v>
          </cell>
          <cell r="AB1378">
            <v>0.31960207000000002</v>
          </cell>
          <cell r="AC1378">
            <v>0</v>
          </cell>
          <cell r="AD1378">
            <v>0.31960207000000002</v>
          </cell>
          <cell r="AE1378">
            <v>0</v>
          </cell>
          <cell r="AF1378">
            <v>0</v>
          </cell>
          <cell r="AG1378">
            <v>0.31960207000000002</v>
          </cell>
          <cell r="AH1378">
            <v>0</v>
          </cell>
          <cell r="AI1378">
            <v>9.9631221700000001</v>
          </cell>
          <cell r="AJ1378">
            <v>0</v>
          </cell>
          <cell r="AK1378">
            <v>0</v>
          </cell>
          <cell r="AL1378">
            <v>9.9631221700000001</v>
          </cell>
          <cell r="AM1378">
            <v>0</v>
          </cell>
          <cell r="AN1378">
            <v>9.9631221700000001</v>
          </cell>
        </row>
        <row r="1379">
          <cell r="C1379" t="str">
            <v>K_1859_КЭ_(н)</v>
          </cell>
          <cell r="D1379" t="str">
            <v>Н</v>
          </cell>
          <cell r="E1379">
            <v>2021</v>
          </cell>
          <cell r="F1379">
            <v>2022</v>
          </cell>
          <cell r="G1379">
            <v>2022</v>
          </cell>
          <cell r="H1379" t="str">
            <v>нд</v>
          </cell>
          <cell r="I1379" t="str">
            <v>нд</v>
          </cell>
          <cell r="J1379" t="str">
            <v>нд</v>
          </cell>
          <cell r="K1379" t="str">
            <v>нд</v>
          </cell>
          <cell r="L1379" t="str">
            <v>нд</v>
          </cell>
          <cell r="M1379" t="str">
            <v>нд</v>
          </cell>
          <cell r="N1379" t="str">
            <v>нд</v>
          </cell>
          <cell r="O1379">
            <v>0</v>
          </cell>
          <cell r="P1379">
            <v>11.48446</v>
          </cell>
          <cell r="Q1379">
            <v>14.19584</v>
          </cell>
          <cell r="R1379">
            <v>11.48446</v>
          </cell>
          <cell r="S1379">
            <v>14.740119999999999</v>
          </cell>
          <cell r="T1379">
            <v>10.28272424</v>
          </cell>
          <cell r="U1379">
            <v>10.28272424</v>
          </cell>
          <cell r="V1379">
            <v>10.28272424</v>
          </cell>
          <cell r="W1379">
            <v>10.28272424</v>
          </cell>
          <cell r="X1379">
            <v>10.28272424</v>
          </cell>
          <cell r="Y1379">
            <v>0.31960207000000002</v>
          </cell>
          <cell r="Z1379">
            <v>0</v>
          </cell>
          <cell r="AA1379">
            <v>0</v>
          </cell>
          <cell r="AB1379">
            <v>0.31960207000000002</v>
          </cell>
          <cell r="AC1379">
            <v>0</v>
          </cell>
          <cell r="AD1379">
            <v>0.31960207000000002</v>
          </cell>
          <cell r="AE1379">
            <v>0</v>
          </cell>
          <cell r="AF1379">
            <v>0</v>
          </cell>
          <cell r="AG1379">
            <v>0.31960207000000002</v>
          </cell>
          <cell r="AH1379">
            <v>0</v>
          </cell>
          <cell r="AI1379">
            <v>9.9631221700000001</v>
          </cell>
          <cell r="AJ1379">
            <v>0</v>
          </cell>
          <cell r="AK1379">
            <v>0</v>
          </cell>
          <cell r="AL1379">
            <v>9.9631221700000001</v>
          </cell>
          <cell r="AM1379">
            <v>0</v>
          </cell>
          <cell r="AN1379">
            <v>9.9631221700000001</v>
          </cell>
        </row>
        <row r="1380">
          <cell r="C1380" t="str">
            <v>K_1859_КЭ_(о)</v>
          </cell>
          <cell r="D1380" t="str">
            <v>Н</v>
          </cell>
          <cell r="E1380">
            <v>2021</v>
          </cell>
          <cell r="F1380">
            <v>2022</v>
          </cell>
          <cell r="G1380">
            <v>2022</v>
          </cell>
          <cell r="H1380" t="str">
            <v>нд</v>
          </cell>
          <cell r="I1380" t="str">
            <v>нд</v>
          </cell>
          <cell r="J1380" t="str">
            <v>нд</v>
          </cell>
          <cell r="K1380" t="str">
            <v>нд</v>
          </cell>
          <cell r="L1380" t="str">
            <v>нд</v>
          </cell>
          <cell r="M1380" t="str">
            <v>нд</v>
          </cell>
          <cell r="N1380" t="str">
            <v>нд</v>
          </cell>
          <cell r="O1380">
            <v>0</v>
          </cell>
          <cell r="P1380">
            <v>11.48446</v>
          </cell>
          <cell r="Q1380">
            <v>14.19584</v>
          </cell>
          <cell r="R1380">
            <v>11.48446</v>
          </cell>
          <cell r="S1380">
            <v>14.740119999999999</v>
          </cell>
          <cell r="T1380">
            <v>10.28272424</v>
          </cell>
          <cell r="U1380">
            <v>10.28272424</v>
          </cell>
          <cell r="V1380">
            <v>10.28272424</v>
          </cell>
          <cell r="W1380">
            <v>10.28272424</v>
          </cell>
          <cell r="X1380">
            <v>10.28272424</v>
          </cell>
          <cell r="Y1380">
            <v>0.31960207000000002</v>
          </cell>
          <cell r="Z1380">
            <v>0</v>
          </cell>
          <cell r="AA1380">
            <v>0</v>
          </cell>
          <cell r="AB1380">
            <v>0.31960207000000002</v>
          </cell>
          <cell r="AC1380">
            <v>0</v>
          </cell>
          <cell r="AD1380">
            <v>0.31960207000000002</v>
          </cell>
          <cell r="AE1380">
            <v>0</v>
          </cell>
          <cell r="AF1380">
            <v>0</v>
          </cell>
          <cell r="AG1380">
            <v>0.31960207000000002</v>
          </cell>
          <cell r="AH1380">
            <v>0</v>
          </cell>
          <cell r="AI1380">
            <v>9.9631221700000001</v>
          </cell>
          <cell r="AJ1380">
            <v>0</v>
          </cell>
          <cell r="AK1380">
            <v>0</v>
          </cell>
          <cell r="AL1380">
            <v>9.9631221700000001</v>
          </cell>
          <cell r="AM1380">
            <v>0</v>
          </cell>
          <cell r="AN1380">
            <v>9.9631221700000001</v>
          </cell>
        </row>
        <row r="1381">
          <cell r="C1381" t="str">
            <v>K_1859_КЭ_(п)</v>
          </cell>
          <cell r="D1381" t="str">
            <v>Н</v>
          </cell>
          <cell r="E1381">
            <v>2021</v>
          </cell>
          <cell r="F1381">
            <v>2022</v>
          </cell>
          <cell r="G1381">
            <v>2022</v>
          </cell>
          <cell r="H1381" t="str">
            <v>нд</v>
          </cell>
          <cell r="I1381" t="str">
            <v>нд</v>
          </cell>
          <cell r="J1381" t="str">
            <v>нд</v>
          </cell>
          <cell r="K1381" t="str">
            <v>нд</v>
          </cell>
          <cell r="L1381" t="str">
            <v>нд</v>
          </cell>
          <cell r="M1381" t="str">
            <v>нд</v>
          </cell>
          <cell r="N1381" t="str">
            <v>нд</v>
          </cell>
          <cell r="O1381">
            <v>0</v>
          </cell>
          <cell r="P1381">
            <v>11.48446</v>
          </cell>
          <cell r="Q1381">
            <v>14.19584</v>
          </cell>
          <cell r="R1381">
            <v>11.48446</v>
          </cell>
          <cell r="S1381">
            <v>14.740119999999999</v>
          </cell>
          <cell r="T1381">
            <v>10.28272424</v>
          </cell>
          <cell r="U1381">
            <v>10.28272424</v>
          </cell>
          <cell r="V1381">
            <v>10.28272424</v>
          </cell>
          <cell r="W1381">
            <v>10.28272424</v>
          </cell>
          <cell r="X1381">
            <v>10.28272424</v>
          </cell>
          <cell r="Y1381">
            <v>0.31960207000000002</v>
          </cell>
          <cell r="Z1381">
            <v>0</v>
          </cell>
          <cell r="AA1381">
            <v>0</v>
          </cell>
          <cell r="AB1381">
            <v>0.31960207000000002</v>
          </cell>
          <cell r="AC1381">
            <v>0</v>
          </cell>
          <cell r="AD1381">
            <v>0.31960207000000002</v>
          </cell>
          <cell r="AE1381">
            <v>0</v>
          </cell>
          <cell r="AF1381">
            <v>0</v>
          </cell>
          <cell r="AG1381">
            <v>0.31960207000000002</v>
          </cell>
          <cell r="AH1381">
            <v>0</v>
          </cell>
          <cell r="AI1381">
            <v>9.9631221700000001</v>
          </cell>
          <cell r="AJ1381">
            <v>0</v>
          </cell>
          <cell r="AK1381">
            <v>0</v>
          </cell>
          <cell r="AL1381">
            <v>9.9631221700000001</v>
          </cell>
          <cell r="AM1381">
            <v>0</v>
          </cell>
          <cell r="AN1381">
            <v>9.9631221700000001</v>
          </cell>
        </row>
        <row r="1382">
          <cell r="C1382" t="str">
            <v>I_316.8_КуЭ</v>
          </cell>
          <cell r="D1382" t="str">
            <v>И</v>
          </cell>
          <cell r="E1382">
            <v>2020</v>
          </cell>
          <cell r="F1382">
            <v>2021</v>
          </cell>
          <cell r="G1382">
            <v>2021</v>
          </cell>
          <cell r="H1382" t="str">
            <v>нд</v>
          </cell>
          <cell r="I1382" t="str">
            <v>нд</v>
          </cell>
          <cell r="J1382" t="str">
            <v>нд</v>
          </cell>
          <cell r="K1382">
            <v>0.6891275</v>
          </cell>
          <cell r="L1382">
            <v>5.5917402200000001</v>
          </cell>
          <cell r="M1382">
            <v>44228</v>
          </cell>
          <cell r="N1382" t="str">
            <v>нд</v>
          </cell>
          <cell r="O1382">
            <v>6.5795790000000007E-2</v>
          </cell>
          <cell r="P1382">
            <v>11.53078</v>
          </cell>
          <cell r="Q1382">
            <v>14.26892</v>
          </cell>
          <cell r="R1382">
            <v>11.53078</v>
          </cell>
          <cell r="S1382">
            <v>14.10793</v>
          </cell>
          <cell r="T1382">
            <v>4.6891525400000003</v>
          </cell>
          <cell r="U1382">
            <v>5.8355149099999997</v>
          </cell>
          <cell r="V1382">
            <v>4.3135525399999999</v>
          </cell>
          <cell r="W1382">
            <v>4.3135525399999999</v>
          </cell>
          <cell r="X1382">
            <v>5.7697191200000004</v>
          </cell>
          <cell r="Y1382">
            <v>4.3135525399999999</v>
          </cell>
          <cell r="Z1382">
            <v>0</v>
          </cell>
          <cell r="AA1382">
            <v>0</v>
          </cell>
          <cell r="AB1382">
            <v>4.3135525399999999</v>
          </cell>
          <cell r="AC1382">
            <v>0</v>
          </cell>
          <cell r="AD1382">
            <v>5.7697191200000004</v>
          </cell>
          <cell r="AE1382">
            <v>0</v>
          </cell>
          <cell r="AF1382">
            <v>0</v>
          </cell>
          <cell r="AG1382">
            <v>5.7697191200000004</v>
          </cell>
          <cell r="AH1382">
            <v>0</v>
          </cell>
          <cell r="AI1382">
            <v>0</v>
          </cell>
          <cell r="AJ1382">
            <v>0</v>
          </cell>
          <cell r="AK1382">
            <v>0</v>
          </cell>
          <cell r="AL1382">
            <v>0</v>
          </cell>
          <cell r="AM1382">
            <v>0</v>
          </cell>
          <cell r="AN1382">
            <v>0</v>
          </cell>
        </row>
        <row r="1383">
          <cell r="C1383" t="str">
            <v>I_105-5_ЧЭ</v>
          </cell>
          <cell r="D1383" t="str">
            <v>И</v>
          </cell>
          <cell r="E1383">
            <v>2018</v>
          </cell>
          <cell r="F1383">
            <v>2023</v>
          </cell>
          <cell r="G1383">
            <v>2026</v>
          </cell>
          <cell r="H1383" t="str">
            <v>нд</v>
          </cell>
          <cell r="I1383" t="str">
            <v>нд</v>
          </cell>
          <cell r="J1383" t="str">
            <v>нд</v>
          </cell>
          <cell r="K1383" t="str">
            <v>нд</v>
          </cell>
          <cell r="L1383" t="str">
            <v>нд</v>
          </cell>
          <cell r="M1383" t="str">
            <v>нд</v>
          </cell>
          <cell r="N1383" t="str">
            <v>нд</v>
          </cell>
          <cell r="O1383">
            <v>0.58699999999999997</v>
          </cell>
          <cell r="P1383">
            <v>11.559480000000001</v>
          </cell>
          <cell r="Q1383">
            <v>14.76036</v>
          </cell>
          <cell r="R1383">
            <v>11.559480000000001</v>
          </cell>
          <cell r="S1383">
            <v>15.10712</v>
          </cell>
          <cell r="T1383">
            <v>7.2878677999999999</v>
          </cell>
          <cell r="U1383">
            <v>7.2878677999999999</v>
          </cell>
          <cell r="V1383">
            <v>5.843521130000001</v>
          </cell>
          <cell r="W1383">
            <v>5.843521130000001</v>
          </cell>
          <cell r="X1383">
            <v>6.7008678000000002</v>
          </cell>
          <cell r="Y1383">
            <v>0</v>
          </cell>
          <cell r="Z1383">
            <v>0</v>
          </cell>
          <cell r="AA1383">
            <v>0</v>
          </cell>
          <cell r="AB1383">
            <v>0</v>
          </cell>
          <cell r="AC1383">
            <v>0</v>
          </cell>
          <cell r="AD1383">
            <v>0.85734666999999987</v>
          </cell>
          <cell r="AE1383">
            <v>0</v>
          </cell>
          <cell r="AF1383">
            <v>0</v>
          </cell>
          <cell r="AG1383">
            <v>0.85734666999999987</v>
          </cell>
          <cell r="AH1383">
            <v>0</v>
          </cell>
          <cell r="AI1383">
            <v>0</v>
          </cell>
          <cell r="AJ1383">
            <v>0</v>
          </cell>
          <cell r="AK1383">
            <v>0</v>
          </cell>
          <cell r="AL1383">
            <v>0</v>
          </cell>
          <cell r="AM1383">
            <v>0</v>
          </cell>
          <cell r="AN1383">
            <v>0</v>
          </cell>
        </row>
        <row r="1384">
          <cell r="C1384" t="str">
            <v>I_105-6_ЧЭ</v>
          </cell>
          <cell r="D1384" t="str">
            <v>И</v>
          </cell>
          <cell r="E1384">
            <v>2018</v>
          </cell>
          <cell r="F1384">
            <v>2023</v>
          </cell>
          <cell r="G1384">
            <v>2026</v>
          </cell>
          <cell r="H1384" t="str">
            <v>нд</v>
          </cell>
          <cell r="I1384" t="str">
            <v>нд</v>
          </cell>
          <cell r="J1384" t="str">
            <v>нд</v>
          </cell>
          <cell r="K1384" t="str">
            <v>нд</v>
          </cell>
          <cell r="L1384" t="str">
            <v>нд</v>
          </cell>
          <cell r="M1384" t="str">
            <v>нд</v>
          </cell>
          <cell r="N1384" t="str">
            <v>нд</v>
          </cell>
          <cell r="O1384">
            <v>0.58699999999999997</v>
          </cell>
          <cell r="P1384">
            <v>11.559480000000001</v>
          </cell>
          <cell r="Q1384">
            <v>14.76036</v>
          </cell>
          <cell r="R1384">
            <v>11.559480000000001</v>
          </cell>
          <cell r="S1384">
            <v>15.10712</v>
          </cell>
          <cell r="T1384">
            <v>7.2878677999999999</v>
          </cell>
          <cell r="U1384">
            <v>7.2878677999999999</v>
          </cell>
          <cell r="V1384">
            <v>5.843521130000001</v>
          </cell>
          <cell r="W1384">
            <v>5.843521130000001</v>
          </cell>
          <cell r="X1384">
            <v>6.7008678000000002</v>
          </cell>
          <cell r="Y1384">
            <v>0</v>
          </cell>
          <cell r="Z1384">
            <v>0</v>
          </cell>
          <cell r="AA1384">
            <v>0</v>
          </cell>
          <cell r="AB1384">
            <v>0</v>
          </cell>
          <cell r="AC1384">
            <v>0</v>
          </cell>
          <cell r="AD1384">
            <v>0.85734666999999987</v>
          </cell>
          <cell r="AE1384">
            <v>0</v>
          </cell>
          <cell r="AF1384">
            <v>0</v>
          </cell>
          <cell r="AG1384">
            <v>0.85734666999999987</v>
          </cell>
          <cell r="AH1384">
            <v>0</v>
          </cell>
          <cell r="AI1384">
            <v>0</v>
          </cell>
          <cell r="AJ1384">
            <v>0</v>
          </cell>
          <cell r="AK1384">
            <v>0</v>
          </cell>
          <cell r="AL1384">
            <v>0</v>
          </cell>
          <cell r="AM1384">
            <v>0</v>
          </cell>
          <cell r="AN1384">
            <v>0</v>
          </cell>
        </row>
        <row r="1385">
          <cell r="C1385" t="str">
            <v>Г</v>
          </cell>
          <cell r="D1385" t="str">
            <v>нд</v>
          </cell>
          <cell r="E1385" t="str">
            <v>нд</v>
          </cell>
          <cell r="F1385" t="str">
            <v>нд</v>
          </cell>
          <cell r="G1385" t="str">
            <v>нд</v>
          </cell>
          <cell r="H1385">
            <v>14.456235060000001</v>
          </cell>
          <cell r="I1385">
            <v>84.23960194</v>
          </cell>
          <cell r="J1385" t="str">
            <v>нд</v>
          </cell>
          <cell r="K1385">
            <v>29.123180300000001</v>
          </cell>
          <cell r="L1385">
            <v>167.38791289</v>
          </cell>
          <cell r="M1385" t="str">
            <v>нд</v>
          </cell>
          <cell r="N1385" t="str">
            <v>нд</v>
          </cell>
          <cell r="O1385">
            <v>844.59100397999987</v>
          </cell>
          <cell r="P1385">
            <v>1853.7272499999999</v>
          </cell>
          <cell r="Q1385">
            <v>1990.5583599999998</v>
          </cell>
          <cell r="R1385">
            <v>2852.4871399999993</v>
          </cell>
          <cell r="S1385">
            <v>3387.8980499999998</v>
          </cell>
          <cell r="T1385">
            <v>1203.4387557299999</v>
          </cell>
          <cell r="U1385">
            <v>1779.5455641260005</v>
          </cell>
          <cell r="V1385">
            <v>332.46966239999995</v>
          </cell>
          <cell r="W1385">
            <v>332.46966239999995</v>
          </cell>
          <cell r="X1385">
            <v>934.95456014000024</v>
          </cell>
          <cell r="Y1385">
            <v>242.76729314999997</v>
          </cell>
          <cell r="Z1385">
            <v>0</v>
          </cell>
          <cell r="AA1385">
            <v>0</v>
          </cell>
          <cell r="AB1385">
            <v>238.33905597999996</v>
          </cell>
          <cell r="AC1385">
            <v>4.4282371700000001</v>
          </cell>
          <cell r="AD1385">
            <v>228.47125012000004</v>
          </cell>
          <cell r="AE1385">
            <v>0</v>
          </cell>
          <cell r="AF1385">
            <v>0</v>
          </cell>
          <cell r="AG1385">
            <v>177.93333370000002</v>
          </cell>
          <cell r="AH1385">
            <v>50.537916420000009</v>
          </cell>
          <cell r="AI1385">
            <v>89.702369259999998</v>
          </cell>
          <cell r="AJ1385">
            <v>0</v>
          </cell>
          <cell r="AK1385">
            <v>0</v>
          </cell>
          <cell r="AL1385">
            <v>81.915504679999998</v>
          </cell>
          <cell r="AM1385">
            <v>7.7868645800000005</v>
          </cell>
          <cell r="AN1385">
            <v>367.75165105000002</v>
          </cell>
        </row>
        <row r="1386">
          <cell r="C1386" t="str">
            <v>Г</v>
          </cell>
          <cell r="D1386" t="str">
            <v>нд</v>
          </cell>
          <cell r="E1386" t="str">
            <v>нд</v>
          </cell>
          <cell r="F1386" t="str">
            <v>нд</v>
          </cell>
          <cell r="G1386" t="str">
            <v>нд</v>
          </cell>
          <cell r="H1386">
            <v>10.25706506</v>
          </cell>
          <cell r="I1386">
            <v>62.365461940000003</v>
          </cell>
          <cell r="J1386" t="str">
            <v>нд</v>
          </cell>
          <cell r="K1386">
            <v>15.49126506</v>
          </cell>
          <cell r="L1386">
            <v>96.264691940000006</v>
          </cell>
          <cell r="M1386" t="str">
            <v>нд</v>
          </cell>
          <cell r="N1386" t="str">
            <v>нд</v>
          </cell>
          <cell r="O1386">
            <v>812.13084061999984</v>
          </cell>
          <cell r="P1386">
            <v>1644.06926</v>
          </cell>
          <cell r="Q1386">
            <v>1748.8098099999997</v>
          </cell>
          <cell r="R1386">
            <v>2633.0536999999995</v>
          </cell>
          <cell r="S1386">
            <v>3121.1863499999999</v>
          </cell>
          <cell r="T1386">
            <v>1010.1790519</v>
          </cell>
          <cell r="U1386">
            <v>1561.8404971060004</v>
          </cell>
          <cell r="V1386">
            <v>161.82307068999998</v>
          </cell>
          <cell r="W1386">
            <v>161.82307068999998</v>
          </cell>
          <cell r="X1386">
            <v>749.70965648000015</v>
          </cell>
          <cell r="Y1386">
            <v>98.162874069999987</v>
          </cell>
          <cell r="Z1386">
            <v>0</v>
          </cell>
          <cell r="AA1386">
            <v>0</v>
          </cell>
          <cell r="AB1386">
            <v>93.734636899999984</v>
          </cell>
          <cell r="AC1386">
            <v>4.4282371700000001</v>
          </cell>
          <cell r="AD1386">
            <v>96.449099300000015</v>
          </cell>
          <cell r="AE1386">
            <v>0</v>
          </cell>
          <cell r="AF1386">
            <v>0</v>
          </cell>
          <cell r="AG1386">
            <v>45.911182879999991</v>
          </cell>
          <cell r="AH1386">
            <v>50.537916420000009</v>
          </cell>
          <cell r="AI1386">
            <v>63.660196619999994</v>
          </cell>
          <cell r="AJ1386">
            <v>0</v>
          </cell>
          <cell r="AK1386">
            <v>0</v>
          </cell>
          <cell r="AL1386">
            <v>60.328902829999997</v>
          </cell>
          <cell r="AM1386">
            <v>3.3312937900000001</v>
          </cell>
          <cell r="AN1386">
            <v>318.16763917000003</v>
          </cell>
        </row>
        <row r="1387">
          <cell r="C1387" t="str">
            <v>H_281_КуЭ</v>
          </cell>
          <cell r="D1387" t="str">
            <v>И</v>
          </cell>
          <cell r="E1387">
            <v>2017</v>
          </cell>
          <cell r="F1387">
            <v>2025</v>
          </cell>
          <cell r="G1387">
            <v>2025</v>
          </cell>
          <cell r="H1387">
            <v>0.25334253000000001</v>
          </cell>
          <cell r="I1387">
            <v>0.88555300000000003</v>
          </cell>
          <cell r="J1387">
            <v>43435</v>
          </cell>
          <cell r="K1387">
            <v>0.25334253000000001</v>
          </cell>
          <cell r="L1387">
            <v>0.88555300000000003</v>
          </cell>
          <cell r="M1387">
            <v>43435</v>
          </cell>
          <cell r="N1387" t="str">
            <v>нд</v>
          </cell>
          <cell r="O1387">
            <v>0.78300000000000003</v>
          </cell>
          <cell r="P1387">
            <v>11.73739</v>
          </cell>
          <cell r="Q1387">
            <v>12.04843</v>
          </cell>
          <cell r="R1387">
            <v>11.73739</v>
          </cell>
          <cell r="S1387">
            <v>0.78300000000000003</v>
          </cell>
          <cell r="T1387">
            <v>0.78300000000000003</v>
          </cell>
          <cell r="U1387">
            <v>0.78300000000000003</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row>
        <row r="1388">
          <cell r="C1388" t="str">
            <v>K_823_БЭ</v>
          </cell>
          <cell r="D1388" t="str">
            <v>З</v>
          </cell>
          <cell r="E1388">
            <v>2019</v>
          </cell>
          <cell r="F1388">
            <v>2020</v>
          </cell>
          <cell r="G1388">
            <v>2021</v>
          </cell>
          <cell r="H1388" t="str">
            <v>нд</v>
          </cell>
          <cell r="I1388" t="str">
            <v>нд</v>
          </cell>
          <cell r="J1388" t="str">
            <v>нд</v>
          </cell>
          <cell r="K1388" t="str">
            <v>нд</v>
          </cell>
          <cell r="L1388" t="str">
            <v>нд</v>
          </cell>
          <cell r="M1388" t="str">
            <v>нд</v>
          </cell>
          <cell r="N1388">
            <v>4.8133568499999999</v>
          </cell>
          <cell r="O1388">
            <v>6.3857804399999996</v>
          </cell>
          <cell r="P1388">
            <v>11.751379999999999</v>
          </cell>
          <cell r="Q1388">
            <v>13.01618</v>
          </cell>
          <cell r="R1388">
            <v>11.751379999999999</v>
          </cell>
          <cell r="S1388">
            <v>13.014279999999999</v>
          </cell>
          <cell r="T1388">
            <v>8.4610000000000003</v>
          </cell>
          <cell r="U1388">
            <v>7.073999999999999</v>
          </cell>
          <cell r="V1388">
            <v>0</v>
          </cell>
          <cell r="W1388">
            <v>0</v>
          </cell>
          <cell r="X1388">
            <v>0.68821955999999995</v>
          </cell>
          <cell r="Y1388">
            <v>0</v>
          </cell>
          <cell r="Z1388">
            <v>0</v>
          </cell>
          <cell r="AA1388">
            <v>0</v>
          </cell>
          <cell r="AB1388">
            <v>0</v>
          </cell>
          <cell r="AC1388">
            <v>0</v>
          </cell>
          <cell r="AD1388">
            <v>0.68821955999999995</v>
          </cell>
          <cell r="AE1388">
            <v>0</v>
          </cell>
          <cell r="AF1388">
            <v>0</v>
          </cell>
          <cell r="AG1388">
            <v>0</v>
          </cell>
          <cell r="AH1388">
            <v>0.68821955999999995</v>
          </cell>
          <cell r="AI1388">
            <v>0</v>
          </cell>
          <cell r="AJ1388">
            <v>0</v>
          </cell>
          <cell r="AK1388">
            <v>0</v>
          </cell>
          <cell r="AL1388">
            <v>0</v>
          </cell>
          <cell r="AM1388">
            <v>0</v>
          </cell>
          <cell r="AN1388">
            <v>0</v>
          </cell>
        </row>
        <row r="1389">
          <cell r="C1389" t="str">
            <v>K_475_КуЭ</v>
          </cell>
          <cell r="D1389" t="str">
            <v>И</v>
          </cell>
          <cell r="E1389">
            <v>2020</v>
          </cell>
          <cell r="F1389">
            <v>2021</v>
          </cell>
          <cell r="G1389">
            <v>2021</v>
          </cell>
          <cell r="H1389" t="str">
            <v>нд</v>
          </cell>
          <cell r="I1389" t="str">
            <v>нд</v>
          </cell>
          <cell r="J1389" t="str">
            <v>нд</v>
          </cell>
          <cell r="K1389">
            <v>0.95018542000000006</v>
          </cell>
          <cell r="L1389">
            <v>7.2019366900000001</v>
          </cell>
          <cell r="M1389">
            <v>44242</v>
          </cell>
          <cell r="N1389" t="str">
            <v>нд</v>
          </cell>
          <cell r="O1389">
            <v>0.30530987999999998</v>
          </cell>
          <cell r="P1389">
            <v>11.76576</v>
          </cell>
          <cell r="Q1389">
            <v>14.00249</v>
          </cell>
          <cell r="R1389">
            <v>11.76576</v>
          </cell>
          <cell r="S1389">
            <v>14.341889999999999</v>
          </cell>
          <cell r="T1389">
            <v>9.3126455999999997</v>
          </cell>
          <cell r="U1389">
            <v>7.5692354799999997</v>
          </cell>
          <cell r="V1389">
            <v>8.6046455999999996</v>
          </cell>
          <cell r="W1389">
            <v>8.6046455999999996</v>
          </cell>
          <cell r="X1389">
            <v>7.2639256000000003</v>
          </cell>
          <cell r="Y1389">
            <v>8.6046455999999996</v>
          </cell>
          <cell r="Z1389">
            <v>0</v>
          </cell>
          <cell r="AA1389">
            <v>0</v>
          </cell>
          <cell r="AB1389">
            <v>8.6046455999999996</v>
          </cell>
          <cell r="AC1389">
            <v>0</v>
          </cell>
          <cell r="AD1389">
            <v>7.2639256000000003</v>
          </cell>
          <cell r="AE1389">
            <v>0</v>
          </cell>
          <cell r="AF1389">
            <v>0</v>
          </cell>
          <cell r="AG1389">
            <v>7.2639256000000003</v>
          </cell>
          <cell r="AH1389">
            <v>0</v>
          </cell>
          <cell r="AI1389">
            <v>0</v>
          </cell>
          <cell r="AJ1389">
            <v>0</v>
          </cell>
          <cell r="AK1389">
            <v>0</v>
          </cell>
          <cell r="AL1389">
            <v>0</v>
          </cell>
          <cell r="AM1389">
            <v>0</v>
          </cell>
          <cell r="AN1389">
            <v>0</v>
          </cell>
        </row>
        <row r="1390">
          <cell r="C1390" t="str">
            <v>J_115-4_ЧЭ</v>
          </cell>
          <cell r="D1390" t="str">
            <v>З</v>
          </cell>
          <cell r="E1390">
            <v>2019</v>
          </cell>
          <cell r="F1390">
            <v>2020</v>
          </cell>
          <cell r="G1390">
            <v>2021</v>
          </cell>
          <cell r="H1390" t="str">
            <v>нд</v>
          </cell>
          <cell r="I1390" t="str">
            <v>нд</v>
          </cell>
          <cell r="J1390" t="str">
            <v>нд</v>
          </cell>
          <cell r="K1390">
            <v>0.88502831000000004</v>
          </cell>
          <cell r="L1390">
            <v>6.8658067599999999</v>
          </cell>
          <cell r="M1390">
            <v>44160</v>
          </cell>
          <cell r="N1390">
            <v>3.7247454499999999</v>
          </cell>
          <cell r="O1390">
            <v>5.8298067600000003</v>
          </cell>
          <cell r="P1390">
            <v>11.711080000000001</v>
          </cell>
          <cell r="Q1390">
            <v>13.2752</v>
          </cell>
          <cell r="R1390">
            <v>11.794600000000001</v>
          </cell>
          <cell r="S1390">
            <v>13.60134</v>
          </cell>
          <cell r="T1390">
            <v>5.2489999999999997</v>
          </cell>
          <cell r="U1390">
            <v>6.8658067599999999</v>
          </cell>
          <cell r="V1390">
            <v>0</v>
          </cell>
          <cell r="W1390">
            <v>0</v>
          </cell>
          <cell r="X1390">
            <v>1.036</v>
          </cell>
          <cell r="Y1390">
            <v>0</v>
          </cell>
          <cell r="Z1390">
            <v>0</v>
          </cell>
          <cell r="AA1390">
            <v>0</v>
          </cell>
          <cell r="AB1390">
            <v>0</v>
          </cell>
          <cell r="AC1390">
            <v>0</v>
          </cell>
          <cell r="AD1390">
            <v>1.036</v>
          </cell>
          <cell r="AE1390">
            <v>0</v>
          </cell>
          <cell r="AF1390">
            <v>0</v>
          </cell>
          <cell r="AG1390">
            <v>0</v>
          </cell>
          <cell r="AH1390">
            <v>1.036</v>
          </cell>
          <cell r="AI1390">
            <v>0</v>
          </cell>
          <cell r="AJ1390">
            <v>0</v>
          </cell>
          <cell r="AK1390">
            <v>0</v>
          </cell>
          <cell r="AL1390">
            <v>0</v>
          </cell>
          <cell r="AM1390">
            <v>0</v>
          </cell>
          <cell r="AN1390">
            <v>0</v>
          </cell>
        </row>
        <row r="1391">
          <cell r="C1391" t="str">
            <v>I_332.1.3_КуЭ</v>
          </cell>
          <cell r="D1391" t="str">
            <v>З</v>
          </cell>
          <cell r="E1391">
            <v>2019</v>
          </cell>
          <cell r="F1391">
            <v>2025</v>
          </cell>
          <cell r="G1391">
            <v>2021</v>
          </cell>
          <cell r="H1391">
            <v>1.06382694</v>
          </cell>
          <cell r="I1391">
            <v>5.6921041099999998</v>
          </cell>
          <cell r="J1391">
            <v>43860</v>
          </cell>
          <cell r="K1391">
            <v>1.06382694</v>
          </cell>
          <cell r="L1391">
            <v>5.6921041099999998</v>
          </cell>
          <cell r="M1391">
            <v>43860</v>
          </cell>
          <cell r="N1391" t="str">
            <v>нд</v>
          </cell>
          <cell r="O1391">
            <v>5.2589738399999995</v>
          </cell>
          <cell r="P1391">
            <v>11.886670000000001</v>
          </cell>
          <cell r="Q1391">
            <v>13.68487</v>
          </cell>
          <cell r="R1391">
            <v>11.886670000000001</v>
          </cell>
          <cell r="S1391">
            <v>13.37514</v>
          </cell>
          <cell r="T1391">
            <v>5.5842644400000001</v>
          </cell>
          <cell r="U1391">
            <v>5.2853394900000001</v>
          </cell>
          <cell r="V1391">
            <v>1.2644399999999223E-3</v>
          </cell>
          <cell r="W1391">
            <v>1.2644399999999223E-3</v>
          </cell>
          <cell r="X1391">
            <v>2.6365650000000001E-2</v>
          </cell>
          <cell r="Y1391">
            <v>0</v>
          </cell>
          <cell r="Z1391">
            <v>0</v>
          </cell>
          <cell r="AA1391">
            <v>0</v>
          </cell>
          <cell r="AB1391">
            <v>0</v>
          </cell>
          <cell r="AC1391">
            <v>0</v>
          </cell>
          <cell r="AD1391">
            <v>2.6365650000000001E-2</v>
          </cell>
          <cell r="AE1391">
            <v>0</v>
          </cell>
          <cell r="AF1391">
            <v>0</v>
          </cell>
          <cell r="AG1391">
            <v>2.6365650000000001E-2</v>
          </cell>
          <cell r="AH1391">
            <v>0</v>
          </cell>
          <cell r="AI1391">
            <v>0</v>
          </cell>
          <cell r="AJ1391">
            <v>0</v>
          </cell>
          <cell r="AK1391">
            <v>0</v>
          </cell>
          <cell r="AL1391">
            <v>0</v>
          </cell>
          <cell r="AM1391">
            <v>0</v>
          </cell>
          <cell r="AN1391">
            <v>0</v>
          </cell>
        </row>
        <row r="1392">
          <cell r="C1392" t="str">
            <v>K_1553_ОЭ</v>
          </cell>
          <cell r="D1392" t="str">
            <v>П</v>
          </cell>
          <cell r="E1392">
            <v>2020</v>
          </cell>
          <cell r="F1392">
            <v>2022</v>
          </cell>
          <cell r="G1392">
            <v>2022</v>
          </cell>
          <cell r="H1392" t="str">
            <v>нд</v>
          </cell>
          <cell r="I1392" t="str">
            <v>нд</v>
          </cell>
          <cell r="J1392" t="str">
            <v>нд</v>
          </cell>
          <cell r="K1392" t="str">
            <v>нд</v>
          </cell>
          <cell r="L1392" t="str">
            <v>нд</v>
          </cell>
          <cell r="M1392" t="str">
            <v>нд</v>
          </cell>
          <cell r="N1392">
            <v>2.9884750000000002E-2</v>
          </cell>
          <cell r="O1392">
            <v>0.24311449000000002</v>
          </cell>
          <cell r="P1392">
            <v>11.9183</v>
          </cell>
          <cell r="Q1392">
            <v>14.651910000000001</v>
          </cell>
          <cell r="R1392">
            <v>11.9183</v>
          </cell>
          <cell r="S1392">
            <v>15.256349999999999</v>
          </cell>
          <cell r="T1392">
            <v>5.7885084000000004</v>
          </cell>
          <cell r="U1392">
            <v>5.7885084000000004</v>
          </cell>
          <cell r="V1392">
            <v>5.2449084000000008</v>
          </cell>
          <cell r="W1392">
            <v>5.2449084000000008</v>
          </cell>
          <cell r="X1392">
            <v>5.5453939099999996</v>
          </cell>
          <cell r="Y1392">
            <v>0</v>
          </cell>
          <cell r="Z1392">
            <v>0</v>
          </cell>
          <cell r="AA1392">
            <v>0</v>
          </cell>
          <cell r="AB1392">
            <v>0</v>
          </cell>
          <cell r="AC1392">
            <v>0</v>
          </cell>
          <cell r="AD1392">
            <v>0</v>
          </cell>
          <cell r="AE1392">
            <v>0</v>
          </cell>
          <cell r="AF1392">
            <v>0</v>
          </cell>
          <cell r="AG1392">
            <v>0</v>
          </cell>
          <cell r="AH1392">
            <v>0</v>
          </cell>
          <cell r="AI1392">
            <v>5.2449083999999999</v>
          </cell>
          <cell r="AJ1392">
            <v>0</v>
          </cell>
          <cell r="AK1392">
            <v>0</v>
          </cell>
          <cell r="AL1392">
            <v>0</v>
          </cell>
          <cell r="AM1392">
            <v>5.2449083999999999</v>
          </cell>
          <cell r="AN1392">
            <v>5.5453939099999996</v>
          </cell>
        </row>
        <row r="1393">
          <cell r="C1393" t="str">
            <v>K_723_КЭ</v>
          </cell>
          <cell r="D1393" t="str">
            <v>Н</v>
          </cell>
          <cell r="E1393">
            <v>2019</v>
          </cell>
          <cell r="F1393">
            <v>2020</v>
          </cell>
          <cell r="G1393">
            <v>2021</v>
          </cell>
          <cell r="H1393">
            <v>1.1589100000000001</v>
          </cell>
          <cell r="I1393">
            <v>9.1812439999999995</v>
          </cell>
          <cell r="J1393" t="str">
            <v>Декабрь 2019</v>
          </cell>
          <cell r="K1393">
            <v>1.1589100000000001</v>
          </cell>
          <cell r="L1393">
            <v>9.1812439999999995</v>
          </cell>
          <cell r="M1393" t="str">
            <v>Декабрь 2019</v>
          </cell>
          <cell r="N1393">
            <v>2.63</v>
          </cell>
          <cell r="O1393">
            <v>6.9621246900000013</v>
          </cell>
          <cell r="P1393">
            <v>11.9887</v>
          </cell>
          <cell r="Q1393">
            <v>13.12701</v>
          </cell>
          <cell r="R1393">
            <v>11.9887</v>
          </cell>
          <cell r="S1393">
            <v>13.09599</v>
          </cell>
          <cell r="T1393">
            <v>7.3070000000000004</v>
          </cell>
          <cell r="U1393">
            <v>7.2843945000000003</v>
          </cell>
          <cell r="V1393">
            <v>0</v>
          </cell>
          <cell r="W1393">
            <v>0</v>
          </cell>
          <cell r="X1393">
            <v>0.32226980999999999</v>
          </cell>
          <cell r="Y1393">
            <v>0</v>
          </cell>
          <cell r="Z1393">
            <v>0</v>
          </cell>
          <cell r="AA1393">
            <v>0</v>
          </cell>
          <cell r="AB1393">
            <v>0</v>
          </cell>
          <cell r="AC1393">
            <v>0</v>
          </cell>
          <cell r="AD1393">
            <v>0.32226980999999999</v>
          </cell>
          <cell r="AE1393">
            <v>0</v>
          </cell>
          <cell r="AF1393">
            <v>0</v>
          </cell>
          <cell r="AG1393">
            <v>0</v>
          </cell>
          <cell r="AH1393">
            <v>0.32226980999999999</v>
          </cell>
          <cell r="AI1393">
            <v>0</v>
          </cell>
          <cell r="AJ1393">
            <v>0</v>
          </cell>
          <cell r="AK1393">
            <v>0</v>
          </cell>
          <cell r="AL1393">
            <v>0</v>
          </cell>
          <cell r="AM1393">
            <v>0</v>
          </cell>
          <cell r="AN1393">
            <v>0</v>
          </cell>
        </row>
        <row r="1394">
          <cell r="C1394" t="str">
            <v>I_102-4н-2_ЧЭ</v>
          </cell>
          <cell r="D1394" t="str">
            <v>Н</v>
          </cell>
          <cell r="E1394">
            <v>2026</v>
          </cell>
          <cell r="F1394">
            <v>2025</v>
          </cell>
          <cell r="G1394">
            <v>2026</v>
          </cell>
          <cell r="H1394" t="str">
            <v>нд</v>
          </cell>
          <cell r="I1394" t="str">
            <v>нд</v>
          </cell>
          <cell r="J1394" t="str">
            <v>нд</v>
          </cell>
          <cell r="K1394" t="str">
            <v>нд</v>
          </cell>
          <cell r="L1394" t="str">
            <v>нд</v>
          </cell>
          <cell r="M1394" t="str">
            <v>нд</v>
          </cell>
          <cell r="N1394" t="str">
            <v>нд</v>
          </cell>
          <cell r="O1394">
            <v>0</v>
          </cell>
          <cell r="P1394">
            <v>12.000299999999999</v>
          </cell>
          <cell r="Q1394">
            <v>16.368849999999998</v>
          </cell>
          <cell r="R1394">
            <v>12.000299999999999</v>
          </cell>
          <cell r="S1394">
            <v>17.711749999999999</v>
          </cell>
          <cell r="T1394">
            <v>7.9788711899999996</v>
          </cell>
          <cell r="U1394">
            <v>7.9788711899999996</v>
          </cell>
          <cell r="V1394">
            <v>7.9788711899999996</v>
          </cell>
          <cell r="W1394">
            <v>7.9788711899999996</v>
          </cell>
          <cell r="X1394">
            <v>7.9788711899999996</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row>
        <row r="1395">
          <cell r="C1395" t="str">
            <v>I_28(2)_БЭ</v>
          </cell>
          <cell r="D1395" t="str">
            <v>З</v>
          </cell>
          <cell r="E1395">
            <v>2018</v>
          </cell>
          <cell r="F1395">
            <v>2021</v>
          </cell>
          <cell r="G1395">
            <v>2020</v>
          </cell>
          <cell r="H1395">
            <v>0.433</v>
          </cell>
          <cell r="I1395">
            <v>3.84</v>
          </cell>
          <cell r="J1395">
            <v>43800</v>
          </cell>
          <cell r="K1395">
            <v>0.433</v>
          </cell>
          <cell r="L1395">
            <v>3.84</v>
          </cell>
          <cell r="M1395">
            <v>43800</v>
          </cell>
          <cell r="N1395" t="str">
            <v>нд</v>
          </cell>
          <cell r="O1395">
            <v>3.0896271899999999</v>
          </cell>
          <cell r="P1395">
            <v>12.218439999999999</v>
          </cell>
          <cell r="Q1395">
            <v>13.723739999999999</v>
          </cell>
          <cell r="R1395">
            <v>12.218439999999999</v>
          </cell>
          <cell r="S1395">
            <v>13.815569999999999</v>
          </cell>
          <cell r="T1395">
            <v>3.3319999999999999</v>
          </cell>
          <cell r="U1395">
            <v>3.0896271899999999</v>
          </cell>
          <cell r="V1395">
            <v>1.0269999999999999</v>
          </cell>
          <cell r="W1395">
            <v>1.0269999999999999</v>
          </cell>
          <cell r="X1395">
            <v>0</v>
          </cell>
          <cell r="Y1395">
            <v>1.0269999999999999</v>
          </cell>
          <cell r="Z1395">
            <v>0</v>
          </cell>
          <cell r="AA1395">
            <v>0</v>
          </cell>
          <cell r="AB1395">
            <v>1.0269999999999999</v>
          </cell>
          <cell r="AC1395">
            <v>0</v>
          </cell>
          <cell r="AD1395">
            <v>0</v>
          </cell>
          <cell r="AE1395">
            <v>0</v>
          </cell>
          <cell r="AF1395">
            <v>0</v>
          </cell>
          <cell r="AG1395">
            <v>0</v>
          </cell>
          <cell r="AH1395">
            <v>0</v>
          </cell>
          <cell r="AI1395">
            <v>0</v>
          </cell>
          <cell r="AJ1395">
            <v>0</v>
          </cell>
          <cell r="AK1395">
            <v>0</v>
          </cell>
          <cell r="AL1395">
            <v>0</v>
          </cell>
          <cell r="AM1395">
            <v>0</v>
          </cell>
          <cell r="AN1395">
            <v>0</v>
          </cell>
        </row>
        <row r="1396">
          <cell r="C1396" t="str">
            <v>F_5_ГАЭС</v>
          </cell>
          <cell r="D1396" t="str">
            <v>Н</v>
          </cell>
          <cell r="E1396">
            <v>2016</v>
          </cell>
          <cell r="F1396">
            <v>2025</v>
          </cell>
          <cell r="G1396">
            <v>2025</v>
          </cell>
          <cell r="H1396" t="str">
            <v>нд</v>
          </cell>
          <cell r="I1396" t="str">
            <v>нд</v>
          </cell>
          <cell r="J1396" t="str">
            <v>нд</v>
          </cell>
          <cell r="K1396" t="str">
            <v>нд</v>
          </cell>
          <cell r="L1396" t="str">
            <v>нд</v>
          </cell>
          <cell r="M1396" t="str">
            <v>нд</v>
          </cell>
          <cell r="N1396" t="str">
            <v>нд</v>
          </cell>
          <cell r="O1396">
            <v>1.9210000000000012</v>
          </cell>
          <cell r="P1396">
            <v>12.228</v>
          </cell>
          <cell r="Q1396">
            <v>15.697229999999999</v>
          </cell>
          <cell r="R1396">
            <v>12.228</v>
          </cell>
          <cell r="S1396">
            <v>16.45065</v>
          </cell>
          <cell r="T1396">
            <v>11.47118</v>
          </cell>
          <cell r="U1396">
            <v>11.47118</v>
          </cell>
          <cell r="V1396">
            <v>9.5501799999999992</v>
          </cell>
          <cell r="W1396">
            <v>9.5501799999999992</v>
          </cell>
          <cell r="X1396">
            <v>9.5501799999999992</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row>
        <row r="1397">
          <cell r="C1397" t="str">
            <v>J_19ж2_АЭ</v>
          </cell>
          <cell r="D1397" t="str">
            <v>Н</v>
          </cell>
          <cell r="E1397">
            <v>2022</v>
          </cell>
          <cell r="F1397">
            <v>2023</v>
          </cell>
          <cell r="G1397">
            <v>2023</v>
          </cell>
          <cell r="H1397" t="str">
            <v>нд</v>
          </cell>
          <cell r="I1397" t="str">
            <v>нд</v>
          </cell>
          <cell r="J1397" t="str">
            <v>нд</v>
          </cell>
          <cell r="K1397" t="str">
            <v>нд</v>
          </cell>
          <cell r="L1397" t="str">
            <v>нд</v>
          </cell>
          <cell r="M1397" t="str">
            <v>нд</v>
          </cell>
          <cell r="N1397" t="str">
            <v>нд</v>
          </cell>
          <cell r="O1397">
            <v>0</v>
          </cell>
          <cell r="P1397">
            <v>12.2509</v>
          </cell>
          <cell r="Q1397">
            <v>16.878820000000001</v>
          </cell>
          <cell r="R1397">
            <v>12.2509</v>
          </cell>
          <cell r="S1397">
            <v>16.432369999999999</v>
          </cell>
          <cell r="T1397">
            <v>10.08169</v>
          </cell>
          <cell r="U1397">
            <v>10.08169</v>
          </cell>
          <cell r="V1397">
            <v>10.08169</v>
          </cell>
          <cell r="W1397">
            <v>10.08169</v>
          </cell>
          <cell r="X1397">
            <v>10.08169</v>
          </cell>
          <cell r="Y1397">
            <v>0</v>
          </cell>
          <cell r="Z1397">
            <v>0</v>
          </cell>
          <cell r="AA1397">
            <v>0</v>
          </cell>
          <cell r="AB1397">
            <v>0</v>
          </cell>
          <cell r="AC1397">
            <v>0</v>
          </cell>
          <cell r="AD1397">
            <v>0</v>
          </cell>
          <cell r="AE1397">
            <v>0</v>
          </cell>
          <cell r="AF1397">
            <v>0</v>
          </cell>
          <cell r="AG1397">
            <v>0</v>
          </cell>
          <cell r="AH1397">
            <v>0</v>
          </cell>
          <cell r="AI1397">
            <v>3.86464783</v>
          </cell>
          <cell r="AJ1397">
            <v>0</v>
          </cell>
          <cell r="AK1397">
            <v>0</v>
          </cell>
          <cell r="AL1397">
            <v>3.86464783</v>
          </cell>
          <cell r="AM1397">
            <v>0</v>
          </cell>
          <cell r="AN1397">
            <v>0.84014082999999995</v>
          </cell>
        </row>
        <row r="1398">
          <cell r="C1398" t="str">
            <v>H_291_КуЭ</v>
          </cell>
          <cell r="D1398" t="str">
            <v>И</v>
          </cell>
          <cell r="E1398">
            <v>2018</v>
          </cell>
          <cell r="F1398">
            <v>2021</v>
          </cell>
          <cell r="G1398">
            <v>2021</v>
          </cell>
          <cell r="H1398" t="str">
            <v>нд</v>
          </cell>
          <cell r="I1398" t="str">
            <v>нд</v>
          </cell>
          <cell r="J1398" t="str">
            <v>нд</v>
          </cell>
          <cell r="K1398">
            <v>1.7723508299999999</v>
          </cell>
          <cell r="L1398">
            <v>11.05801479</v>
          </cell>
          <cell r="M1398">
            <v>44259</v>
          </cell>
          <cell r="N1398" t="str">
            <v>нд</v>
          </cell>
          <cell r="O1398">
            <v>0.16400000000000001</v>
          </cell>
          <cell r="P1398">
            <v>12.255000000000001</v>
          </cell>
          <cell r="Q1398">
            <v>14.59465</v>
          </cell>
          <cell r="R1398">
            <v>12.255000000000001</v>
          </cell>
          <cell r="S1398">
            <v>14.97287</v>
          </cell>
          <cell r="T1398">
            <v>10.789237290000001</v>
          </cell>
          <cell r="U1398">
            <v>11.18469915</v>
          </cell>
          <cell r="V1398">
            <v>10.625237289999999</v>
          </cell>
          <cell r="W1398">
            <v>10.625237289999999</v>
          </cell>
          <cell r="X1398">
            <v>11.02069915</v>
          </cell>
          <cell r="Y1398">
            <v>10.625237289999999</v>
          </cell>
          <cell r="Z1398">
            <v>0</v>
          </cell>
          <cell r="AA1398">
            <v>0</v>
          </cell>
          <cell r="AB1398">
            <v>10.625237289999999</v>
          </cell>
          <cell r="AC1398">
            <v>0</v>
          </cell>
          <cell r="AD1398">
            <v>11.02069915</v>
          </cell>
          <cell r="AE1398">
            <v>0</v>
          </cell>
          <cell r="AF1398">
            <v>0</v>
          </cell>
          <cell r="AG1398">
            <v>11.02069915</v>
          </cell>
          <cell r="AH1398">
            <v>0</v>
          </cell>
          <cell r="AI1398">
            <v>0</v>
          </cell>
          <cell r="AJ1398">
            <v>0</v>
          </cell>
          <cell r="AK1398">
            <v>0</v>
          </cell>
          <cell r="AL1398">
            <v>0</v>
          </cell>
          <cell r="AM1398">
            <v>0</v>
          </cell>
          <cell r="AN1398">
            <v>0</v>
          </cell>
        </row>
        <row r="1399">
          <cell r="C1399" t="str">
            <v>I_105-3_ЧЭ</v>
          </cell>
          <cell r="D1399" t="str">
            <v>И</v>
          </cell>
          <cell r="E1399">
            <v>2018</v>
          </cell>
          <cell r="F1399">
            <v>2026</v>
          </cell>
          <cell r="G1399">
            <v>2026</v>
          </cell>
          <cell r="H1399" t="str">
            <v>нд</v>
          </cell>
          <cell r="I1399" t="str">
            <v>нд</v>
          </cell>
          <cell r="J1399" t="str">
            <v>нд</v>
          </cell>
          <cell r="K1399" t="str">
            <v>нд</v>
          </cell>
          <cell r="L1399" t="str">
            <v>нд</v>
          </cell>
          <cell r="M1399" t="str">
            <v>нд</v>
          </cell>
          <cell r="N1399" t="str">
            <v>нд</v>
          </cell>
          <cell r="O1399">
            <v>0.58699999999999997</v>
          </cell>
          <cell r="P1399">
            <v>12.255000000000001</v>
          </cell>
          <cell r="Q1399">
            <v>17.321650000000002</v>
          </cell>
          <cell r="R1399">
            <v>12.255000000000001</v>
          </cell>
          <cell r="S1399">
            <v>18.067170000000001</v>
          </cell>
          <cell r="T1399">
            <v>7.2878677999999999</v>
          </cell>
          <cell r="U1399">
            <v>7.2878677999999999</v>
          </cell>
          <cell r="V1399">
            <v>5.843521130000001</v>
          </cell>
          <cell r="W1399">
            <v>5.843521130000001</v>
          </cell>
          <cell r="X1399">
            <v>6.7008678000000002</v>
          </cell>
          <cell r="Y1399">
            <v>0</v>
          </cell>
          <cell r="Z1399">
            <v>0</v>
          </cell>
          <cell r="AA1399">
            <v>0</v>
          </cell>
          <cell r="AB1399">
            <v>0</v>
          </cell>
          <cell r="AC1399">
            <v>0</v>
          </cell>
          <cell r="AD1399">
            <v>0.85734666999999987</v>
          </cell>
          <cell r="AE1399">
            <v>0</v>
          </cell>
          <cell r="AF1399">
            <v>0</v>
          </cell>
          <cell r="AG1399">
            <v>0.85734666999999987</v>
          </cell>
          <cell r="AH1399">
            <v>0</v>
          </cell>
          <cell r="AI1399">
            <v>0</v>
          </cell>
          <cell r="AJ1399">
            <v>0</v>
          </cell>
          <cell r="AK1399">
            <v>0</v>
          </cell>
          <cell r="AL1399">
            <v>0</v>
          </cell>
          <cell r="AM1399">
            <v>0</v>
          </cell>
          <cell r="AN1399">
            <v>0</v>
          </cell>
        </row>
        <row r="1400">
          <cell r="C1400" t="str">
            <v>K_3011_КуЭ</v>
          </cell>
          <cell r="D1400" t="str">
            <v>И</v>
          </cell>
          <cell r="E1400">
            <v>2020</v>
          </cell>
          <cell r="F1400">
            <v>2022</v>
          </cell>
          <cell r="G1400">
            <v>2021</v>
          </cell>
          <cell r="H1400" t="str">
            <v>нд</v>
          </cell>
          <cell r="I1400" t="str">
            <v>нд</v>
          </cell>
          <cell r="J1400" t="str">
            <v>нд</v>
          </cell>
          <cell r="K1400" t="str">
            <v>нд</v>
          </cell>
          <cell r="L1400" t="str">
            <v>нд</v>
          </cell>
          <cell r="M1400" t="str">
            <v>нд</v>
          </cell>
          <cell r="N1400" t="str">
            <v>нд</v>
          </cell>
          <cell r="O1400">
            <v>9.6306150000000007E-2</v>
          </cell>
          <cell r="P1400">
            <v>12.26862</v>
          </cell>
          <cell r="Q1400">
            <v>15.09224</v>
          </cell>
          <cell r="R1400">
            <v>12.26862</v>
          </cell>
          <cell r="S1400">
            <v>15.004759999999999</v>
          </cell>
          <cell r="T1400">
            <v>10.96117138</v>
          </cell>
          <cell r="U1400">
            <v>10.96117138</v>
          </cell>
          <cell r="V1400">
            <v>10.03256244</v>
          </cell>
          <cell r="W1400">
            <v>10.03256244</v>
          </cell>
          <cell r="X1400">
            <v>10.864865229999999</v>
          </cell>
          <cell r="Y1400">
            <v>0</v>
          </cell>
          <cell r="Z1400">
            <v>0</v>
          </cell>
          <cell r="AA1400">
            <v>0</v>
          </cell>
          <cell r="AB1400">
            <v>0</v>
          </cell>
          <cell r="AC1400">
            <v>0</v>
          </cell>
          <cell r="AD1400">
            <v>10.864865229999999</v>
          </cell>
          <cell r="AE1400">
            <v>0</v>
          </cell>
          <cell r="AF1400">
            <v>0</v>
          </cell>
          <cell r="AG1400">
            <v>10.864865229999999</v>
          </cell>
          <cell r="AH1400">
            <v>0</v>
          </cell>
          <cell r="AI1400">
            <v>10.03256244</v>
          </cell>
          <cell r="AJ1400">
            <v>0</v>
          </cell>
          <cell r="AK1400">
            <v>0</v>
          </cell>
          <cell r="AL1400">
            <v>10.03256244</v>
          </cell>
          <cell r="AM1400">
            <v>0</v>
          </cell>
          <cell r="AN1400">
            <v>0</v>
          </cell>
        </row>
        <row r="1401">
          <cell r="C1401" t="str">
            <v>K_1857_КЭ_(а)</v>
          </cell>
          <cell r="D1401" t="str">
            <v>Н</v>
          </cell>
          <cell r="E1401">
            <v>2020</v>
          </cell>
          <cell r="F1401">
            <v>2021</v>
          </cell>
          <cell r="G1401">
            <v>2021</v>
          </cell>
          <cell r="H1401" t="str">
            <v>нд</v>
          </cell>
          <cell r="I1401" t="str">
            <v>нд</v>
          </cell>
          <cell r="J1401" t="str">
            <v>нд</v>
          </cell>
          <cell r="K1401" t="str">
            <v>нд</v>
          </cell>
          <cell r="L1401" t="str">
            <v>нд</v>
          </cell>
          <cell r="M1401" t="str">
            <v>нд</v>
          </cell>
          <cell r="N1401" t="str">
            <v>нд</v>
          </cell>
          <cell r="O1401">
            <v>0.48830414</v>
          </cell>
          <cell r="P1401">
            <v>12.310029999999999</v>
          </cell>
          <cell r="Q1401">
            <v>14.67672</v>
          </cell>
          <cell r="R1401">
            <v>12.310029999999999</v>
          </cell>
          <cell r="S1401">
            <v>15.056990000000001</v>
          </cell>
          <cell r="T1401">
            <v>13.4914656</v>
          </cell>
          <cell r="U1401">
            <v>12.777492884000001</v>
          </cell>
          <cell r="V1401">
            <v>13.15345612</v>
          </cell>
          <cell r="W1401">
            <v>13.15345612</v>
          </cell>
          <cell r="X1401">
            <v>12.28918874</v>
          </cell>
          <cell r="Y1401">
            <v>13.15345612</v>
          </cell>
          <cell r="Z1401">
            <v>0</v>
          </cell>
          <cell r="AA1401">
            <v>0</v>
          </cell>
          <cell r="AB1401">
            <v>13.15345612</v>
          </cell>
          <cell r="AC1401">
            <v>0</v>
          </cell>
          <cell r="AD1401">
            <v>12.28918874</v>
          </cell>
          <cell r="AE1401">
            <v>0</v>
          </cell>
          <cell r="AF1401">
            <v>0</v>
          </cell>
          <cell r="AG1401">
            <v>12.28918874</v>
          </cell>
          <cell r="AH1401">
            <v>0</v>
          </cell>
          <cell r="AI1401">
            <v>0</v>
          </cell>
          <cell r="AJ1401">
            <v>0</v>
          </cell>
          <cell r="AK1401">
            <v>0</v>
          </cell>
          <cell r="AL1401">
            <v>0</v>
          </cell>
          <cell r="AM1401">
            <v>0</v>
          </cell>
          <cell r="AN1401">
            <v>0</v>
          </cell>
        </row>
        <row r="1402">
          <cell r="C1402" t="str">
            <v>I_85в1_АЭ</v>
          </cell>
          <cell r="D1402" t="str">
            <v>З</v>
          </cell>
          <cell r="E1402">
            <v>2018</v>
          </cell>
          <cell r="F1402">
            <v>2021</v>
          </cell>
          <cell r="G1402">
            <v>2021</v>
          </cell>
          <cell r="H1402">
            <v>0.88600000000000001</v>
          </cell>
          <cell r="I1402">
            <v>6.0049999999999999</v>
          </cell>
          <cell r="J1402" t="str">
            <v>апрель 2017</v>
          </cell>
          <cell r="K1402">
            <v>0.88600000000000001</v>
          </cell>
          <cell r="L1402">
            <v>6.0049999999999999</v>
          </cell>
          <cell r="M1402" t="str">
            <v>апрель 2017</v>
          </cell>
          <cell r="N1402" t="str">
            <v>нд</v>
          </cell>
          <cell r="O1402">
            <v>4.63019566</v>
          </cell>
          <cell r="P1402">
            <v>12.465059999999999</v>
          </cell>
          <cell r="Q1402">
            <v>14.227040000000001</v>
          </cell>
          <cell r="R1402">
            <v>12.465059999999999</v>
          </cell>
          <cell r="S1402">
            <v>14.338559999999999</v>
          </cell>
          <cell r="T1402">
            <v>5.6603389799999997</v>
          </cell>
          <cell r="U1402">
            <v>5.5952740299999997</v>
          </cell>
          <cell r="V1402">
            <v>0.24332728999999986</v>
          </cell>
          <cell r="W1402">
            <v>0.24332728999999986</v>
          </cell>
          <cell r="X1402">
            <v>0.96507836999999996</v>
          </cell>
          <cell r="Y1402">
            <v>0.24332729</v>
          </cell>
          <cell r="Z1402">
            <v>0</v>
          </cell>
          <cell r="AA1402">
            <v>0</v>
          </cell>
          <cell r="AB1402">
            <v>0.24332729</v>
          </cell>
          <cell r="AC1402">
            <v>0</v>
          </cell>
          <cell r="AD1402">
            <v>0.96507836999999996</v>
          </cell>
          <cell r="AE1402">
            <v>0</v>
          </cell>
          <cell r="AF1402">
            <v>0</v>
          </cell>
          <cell r="AG1402">
            <v>0.96507836999999996</v>
          </cell>
          <cell r="AH1402">
            <v>0</v>
          </cell>
          <cell r="AI1402">
            <v>0</v>
          </cell>
          <cell r="AJ1402">
            <v>0</v>
          </cell>
          <cell r="AK1402">
            <v>0</v>
          </cell>
          <cell r="AL1402">
            <v>0</v>
          </cell>
          <cell r="AM1402">
            <v>0</v>
          </cell>
          <cell r="AN1402">
            <v>0</v>
          </cell>
        </row>
        <row r="1403">
          <cell r="C1403" t="str">
            <v>F_41_АЭ</v>
          </cell>
          <cell r="D1403" t="str">
            <v>П</v>
          </cell>
          <cell r="E1403">
            <v>2017</v>
          </cell>
          <cell r="F1403">
            <v>2025</v>
          </cell>
          <cell r="G1403">
            <v>2021</v>
          </cell>
          <cell r="H1403" t="str">
            <v>нд</v>
          </cell>
          <cell r="I1403" t="str">
            <v>нд</v>
          </cell>
          <cell r="J1403" t="str">
            <v>нд</v>
          </cell>
          <cell r="K1403" t="str">
            <v>нд</v>
          </cell>
          <cell r="L1403" t="str">
            <v>нд</v>
          </cell>
          <cell r="M1403" t="str">
            <v>нд</v>
          </cell>
          <cell r="N1403" t="str">
            <v>нд</v>
          </cell>
          <cell r="O1403">
            <v>0.41166895999999992</v>
          </cell>
          <cell r="P1403">
            <v>354.25387999999998</v>
          </cell>
          <cell r="Q1403">
            <v>473.62308000000002</v>
          </cell>
          <cell r="R1403">
            <v>12.528</v>
          </cell>
          <cell r="S1403">
            <v>15.255179999999999</v>
          </cell>
          <cell r="T1403">
            <v>15.6868</v>
          </cell>
          <cell r="U1403">
            <v>7.47070627</v>
          </cell>
          <cell r="V1403">
            <v>15.316800000000001</v>
          </cell>
          <cell r="W1403">
            <v>15.316800000000001</v>
          </cell>
          <cell r="X1403">
            <v>7.0590373099999999</v>
          </cell>
          <cell r="Y1403">
            <v>6.8262</v>
          </cell>
          <cell r="Z1403">
            <v>0</v>
          </cell>
          <cell r="AA1403">
            <v>0</v>
          </cell>
          <cell r="AB1403">
            <v>6.8262</v>
          </cell>
          <cell r="AC1403">
            <v>0</v>
          </cell>
          <cell r="AD1403">
            <v>7.0590373099999999</v>
          </cell>
          <cell r="AE1403">
            <v>0</v>
          </cell>
          <cell r="AF1403">
            <v>0</v>
          </cell>
          <cell r="AG1403">
            <v>7.0590373099999999</v>
          </cell>
          <cell r="AH1403">
            <v>0</v>
          </cell>
          <cell r="AI1403">
            <v>0</v>
          </cell>
          <cell r="AJ1403">
            <v>0</v>
          </cell>
          <cell r="AK1403">
            <v>0</v>
          </cell>
          <cell r="AL1403">
            <v>0</v>
          </cell>
          <cell r="AM1403">
            <v>0</v>
          </cell>
          <cell r="AN1403">
            <v>0</v>
          </cell>
        </row>
        <row r="1404">
          <cell r="C1404" t="str">
            <v>H_4_ОЭ</v>
          </cell>
          <cell r="D1404" t="str">
            <v>П</v>
          </cell>
          <cell r="E1404">
            <v>2019</v>
          </cell>
          <cell r="F1404">
            <v>2022</v>
          </cell>
          <cell r="G1404" t="str">
            <v>нд</v>
          </cell>
          <cell r="H1404" t="str">
            <v>нд</v>
          </cell>
          <cell r="I1404" t="str">
            <v>нд</v>
          </cell>
          <cell r="J1404" t="str">
            <v>нд</v>
          </cell>
          <cell r="K1404" t="str">
            <v>нд</v>
          </cell>
          <cell r="L1404" t="str">
            <v>нд</v>
          </cell>
          <cell r="M1404" t="str">
            <v>нд</v>
          </cell>
          <cell r="N1404" t="str">
            <v>нд</v>
          </cell>
          <cell r="O1404">
            <v>1.345</v>
          </cell>
          <cell r="P1404">
            <v>12.528</v>
          </cell>
          <cell r="Q1404">
            <v>14.9453</v>
          </cell>
          <cell r="R1404">
            <v>12.528</v>
          </cell>
          <cell r="S1404">
            <v>13.968500000000001</v>
          </cell>
          <cell r="T1404">
            <v>5.0279999999999996</v>
          </cell>
          <cell r="U1404">
            <v>1.6776</v>
          </cell>
          <cell r="V1404">
            <v>3.3600176199999998</v>
          </cell>
          <cell r="W1404">
            <v>3.3600176199999998</v>
          </cell>
          <cell r="X1404">
            <v>0.33260000000000001</v>
          </cell>
          <cell r="Y1404">
            <v>9.6176200000000003E-3</v>
          </cell>
          <cell r="Z1404">
            <v>0</v>
          </cell>
          <cell r="AA1404">
            <v>0</v>
          </cell>
          <cell r="AB1404">
            <v>9.6176200000000003E-3</v>
          </cell>
          <cell r="AC1404">
            <v>0</v>
          </cell>
          <cell r="AD1404">
            <v>0.32298238000000001</v>
          </cell>
          <cell r="AE1404">
            <v>0</v>
          </cell>
          <cell r="AF1404">
            <v>0</v>
          </cell>
          <cell r="AG1404">
            <v>0.32298238000000001</v>
          </cell>
          <cell r="AH1404">
            <v>0</v>
          </cell>
          <cell r="AI1404">
            <v>3.3504</v>
          </cell>
          <cell r="AJ1404">
            <v>0</v>
          </cell>
          <cell r="AK1404">
            <v>0</v>
          </cell>
          <cell r="AL1404">
            <v>3.3504</v>
          </cell>
          <cell r="AM1404">
            <v>0</v>
          </cell>
          <cell r="AN1404">
            <v>0</v>
          </cell>
        </row>
        <row r="1405">
          <cell r="C1405" t="str">
            <v>F_80_ГАЭС</v>
          </cell>
          <cell r="D1405" t="str">
            <v>Н</v>
          </cell>
          <cell r="E1405">
            <v>2019</v>
          </cell>
          <cell r="F1405">
            <v>2025</v>
          </cell>
          <cell r="G1405">
            <v>2025</v>
          </cell>
          <cell r="H1405" t="str">
            <v>нд</v>
          </cell>
          <cell r="I1405" t="str">
            <v>нд</v>
          </cell>
          <cell r="J1405" t="str">
            <v>нд</v>
          </cell>
          <cell r="K1405" t="str">
            <v>нд</v>
          </cell>
          <cell r="L1405" t="str">
            <v>нд</v>
          </cell>
          <cell r="M1405" t="str">
            <v>нд</v>
          </cell>
          <cell r="N1405" t="str">
            <v>нд</v>
          </cell>
          <cell r="O1405">
            <v>0</v>
          </cell>
          <cell r="P1405">
            <v>21.51004</v>
          </cell>
          <cell r="Q1405">
            <v>29.246670000000002</v>
          </cell>
          <cell r="R1405">
            <v>12.59423</v>
          </cell>
          <cell r="S1405">
            <v>18.173629999999999</v>
          </cell>
          <cell r="T1405">
            <v>14.263999999999999</v>
          </cell>
          <cell r="U1405">
            <v>14.263999999999999</v>
          </cell>
          <cell r="V1405">
            <v>14.263999999999999</v>
          </cell>
          <cell r="W1405">
            <v>14.263999999999999</v>
          </cell>
          <cell r="X1405">
            <v>14.263999999999999</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row>
        <row r="1406">
          <cell r="C1406" t="str">
            <v>K_116-3_ЧЭ</v>
          </cell>
          <cell r="D1406" t="str">
            <v>З</v>
          </cell>
          <cell r="E1406">
            <v>2019</v>
          </cell>
          <cell r="F1406">
            <v>2020</v>
          </cell>
          <cell r="G1406">
            <v>2021</v>
          </cell>
          <cell r="H1406" t="str">
            <v>нд</v>
          </cell>
          <cell r="I1406" t="str">
            <v>нд</v>
          </cell>
          <cell r="J1406" t="str">
            <v>нд</v>
          </cell>
          <cell r="K1406" t="str">
            <v>нд</v>
          </cell>
          <cell r="L1406" t="str">
            <v>нд</v>
          </cell>
          <cell r="M1406" t="str">
            <v>нд</v>
          </cell>
          <cell r="N1406" t="str">
            <v>нд</v>
          </cell>
          <cell r="O1406">
            <v>7.1663558399999996</v>
          </cell>
          <cell r="P1406">
            <v>12.665089999999999</v>
          </cell>
          <cell r="Q1406">
            <v>14.57756</v>
          </cell>
          <cell r="R1406">
            <v>12.665089999999999</v>
          </cell>
          <cell r="S1406">
            <v>14.73602</v>
          </cell>
          <cell r="T1406">
            <v>10.976940219999999</v>
          </cell>
          <cell r="U1406">
            <v>7.6986802499999998</v>
          </cell>
          <cell r="V1406">
            <v>0</v>
          </cell>
          <cell r="W1406">
            <v>0</v>
          </cell>
          <cell r="X1406">
            <v>0.53232440999999997</v>
          </cell>
          <cell r="Y1406">
            <v>0</v>
          </cell>
          <cell r="Z1406">
            <v>0</v>
          </cell>
          <cell r="AA1406">
            <v>0</v>
          </cell>
          <cell r="AB1406">
            <v>0</v>
          </cell>
          <cell r="AC1406">
            <v>0</v>
          </cell>
          <cell r="AD1406">
            <v>0.53232441000000008</v>
          </cell>
          <cell r="AE1406">
            <v>0</v>
          </cell>
          <cell r="AF1406">
            <v>0</v>
          </cell>
          <cell r="AG1406">
            <v>0</v>
          </cell>
          <cell r="AH1406">
            <v>0.53232441000000008</v>
          </cell>
          <cell r="AI1406">
            <v>0</v>
          </cell>
          <cell r="AJ1406">
            <v>0</v>
          </cell>
          <cell r="AK1406">
            <v>0</v>
          </cell>
          <cell r="AL1406">
            <v>0</v>
          </cell>
          <cell r="AM1406">
            <v>0</v>
          </cell>
          <cell r="AN1406">
            <v>0</v>
          </cell>
        </row>
        <row r="1407">
          <cell r="C1407" t="str">
            <v>G_84в_АЭ</v>
          </cell>
          <cell r="D1407" t="str">
            <v>И</v>
          </cell>
          <cell r="E1407">
            <v>2017</v>
          </cell>
          <cell r="F1407">
            <v>2025</v>
          </cell>
          <cell r="G1407">
            <v>2028</v>
          </cell>
          <cell r="H1407" t="str">
            <v>нд</v>
          </cell>
          <cell r="I1407" t="str">
            <v>нд</v>
          </cell>
          <cell r="J1407" t="str">
            <v>нд</v>
          </cell>
          <cell r="K1407" t="str">
            <v>нд</v>
          </cell>
          <cell r="L1407" t="str">
            <v>нд</v>
          </cell>
          <cell r="M1407" t="str">
            <v>нд</v>
          </cell>
          <cell r="N1407" t="str">
            <v>нд</v>
          </cell>
          <cell r="O1407">
            <v>5.988999999999999</v>
          </cell>
          <cell r="P1407">
            <v>12.74921</v>
          </cell>
          <cell r="Q1407">
            <v>14.97045</v>
          </cell>
          <cell r="R1407">
            <v>12.74921</v>
          </cell>
          <cell r="S1407">
            <v>17.199919999999999</v>
          </cell>
          <cell r="T1407">
            <v>11.939463050000001</v>
          </cell>
          <cell r="U1407">
            <v>11.939463050000001</v>
          </cell>
          <cell r="V1407">
            <v>5.8907245699999997</v>
          </cell>
          <cell r="W1407">
            <v>5.8907245699999997</v>
          </cell>
          <cell r="X1407">
            <v>5.9504630499999998</v>
          </cell>
          <cell r="Y1407">
            <v>0</v>
          </cell>
          <cell r="Z1407">
            <v>0</v>
          </cell>
          <cell r="AA1407">
            <v>0</v>
          </cell>
          <cell r="AB1407">
            <v>0</v>
          </cell>
          <cell r="AC1407">
            <v>0</v>
          </cell>
          <cell r="AD1407">
            <v>5.8999999999999997E-2</v>
          </cell>
          <cell r="AE1407">
            <v>0</v>
          </cell>
          <cell r="AF1407">
            <v>0</v>
          </cell>
          <cell r="AG1407">
            <v>5.8999999999999997E-2</v>
          </cell>
          <cell r="AH1407">
            <v>0</v>
          </cell>
          <cell r="AI1407">
            <v>0</v>
          </cell>
          <cell r="AJ1407">
            <v>0</v>
          </cell>
          <cell r="AK1407">
            <v>0</v>
          </cell>
          <cell r="AL1407">
            <v>0</v>
          </cell>
          <cell r="AM1407">
            <v>0</v>
          </cell>
          <cell r="AN1407">
            <v>0</v>
          </cell>
        </row>
        <row r="1408">
          <cell r="C1408" t="str">
            <v>K_115-7_ЧЭ</v>
          </cell>
          <cell r="D1408" t="str">
            <v>П</v>
          </cell>
          <cell r="E1408">
            <v>2019</v>
          </cell>
          <cell r="F1408">
            <v>2020</v>
          </cell>
          <cell r="G1408">
            <v>2021</v>
          </cell>
          <cell r="H1408" t="str">
            <v>нд</v>
          </cell>
          <cell r="I1408" t="str">
            <v>нд</v>
          </cell>
          <cell r="J1408" t="str">
            <v>нд</v>
          </cell>
          <cell r="K1408" t="str">
            <v>нд</v>
          </cell>
          <cell r="L1408" t="str">
            <v>нд</v>
          </cell>
          <cell r="M1408" t="str">
            <v>нд</v>
          </cell>
          <cell r="N1408">
            <v>5.3307255700000002</v>
          </cell>
          <cell r="O1408">
            <v>3.9938676799999997</v>
          </cell>
          <cell r="P1408">
            <v>12.75792</v>
          </cell>
          <cell r="Q1408">
            <v>14.650869999999999</v>
          </cell>
          <cell r="R1408">
            <v>12.75792</v>
          </cell>
          <cell r="S1408">
            <v>14.748250000000001</v>
          </cell>
          <cell r="T1408">
            <v>12.459809999999999</v>
          </cell>
          <cell r="U1408">
            <v>12.459809999999999</v>
          </cell>
          <cell r="V1408">
            <v>0</v>
          </cell>
          <cell r="W1408">
            <v>0</v>
          </cell>
          <cell r="X1408">
            <v>8.4659423199999999</v>
          </cell>
          <cell r="Y1408">
            <v>0</v>
          </cell>
          <cell r="Z1408">
            <v>0</v>
          </cell>
          <cell r="AA1408">
            <v>0</v>
          </cell>
          <cell r="AB1408">
            <v>0</v>
          </cell>
          <cell r="AC1408">
            <v>0</v>
          </cell>
          <cell r="AD1408">
            <v>8.4659423199999999</v>
          </cell>
          <cell r="AE1408">
            <v>0</v>
          </cell>
          <cell r="AF1408">
            <v>0</v>
          </cell>
          <cell r="AG1408">
            <v>0</v>
          </cell>
          <cell r="AH1408">
            <v>8.4659423199999999</v>
          </cell>
          <cell r="AI1408">
            <v>0</v>
          </cell>
          <cell r="AJ1408">
            <v>0</v>
          </cell>
          <cell r="AK1408">
            <v>0</v>
          </cell>
          <cell r="AL1408">
            <v>0</v>
          </cell>
          <cell r="AM1408">
            <v>0</v>
          </cell>
          <cell r="AN1408">
            <v>0</v>
          </cell>
        </row>
        <row r="1409">
          <cell r="C1409" t="str">
            <v>J_59_КЭ(х)</v>
          </cell>
          <cell r="D1409" t="str">
            <v>Н</v>
          </cell>
          <cell r="E1409">
            <v>2024</v>
          </cell>
          <cell r="F1409">
            <v>2025</v>
          </cell>
          <cell r="G1409">
            <v>2025</v>
          </cell>
          <cell r="H1409" t="str">
            <v>нд</v>
          </cell>
          <cell r="I1409" t="str">
            <v>нд</v>
          </cell>
          <cell r="J1409" t="str">
            <v>нд</v>
          </cell>
          <cell r="K1409" t="str">
            <v>нд</v>
          </cell>
          <cell r="L1409" t="str">
            <v>нд</v>
          </cell>
          <cell r="M1409" t="str">
            <v>нд</v>
          </cell>
          <cell r="N1409" t="str">
            <v>нд</v>
          </cell>
          <cell r="O1409">
            <v>0</v>
          </cell>
          <cell r="P1409">
            <v>11.236459999999999</v>
          </cell>
          <cell r="Q1409">
            <v>15.65977</v>
          </cell>
          <cell r="R1409">
            <v>12.77426</v>
          </cell>
          <cell r="S1409">
            <v>19.710650000000001</v>
          </cell>
          <cell r="T1409">
            <v>11.286009630000001</v>
          </cell>
          <cell r="U1409">
            <v>11.286009630000001</v>
          </cell>
          <cell r="V1409">
            <v>11.286009630000001</v>
          </cell>
          <cell r="W1409">
            <v>11.286009630000001</v>
          </cell>
          <cell r="X1409">
            <v>11.286009630000001</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row>
        <row r="1410">
          <cell r="C1410" t="str">
            <v>I_29_ГАЭС</v>
          </cell>
          <cell r="D1410" t="str">
            <v>С</v>
          </cell>
          <cell r="E1410">
            <v>2017</v>
          </cell>
          <cell r="F1410">
            <v>2025</v>
          </cell>
          <cell r="G1410">
            <v>2027</v>
          </cell>
          <cell r="H1410">
            <v>1.95</v>
          </cell>
          <cell r="I1410">
            <v>13.692</v>
          </cell>
          <cell r="J1410" t="str">
            <v>июль 2017</v>
          </cell>
          <cell r="K1410">
            <v>1.95</v>
          </cell>
          <cell r="L1410">
            <v>13.692</v>
          </cell>
          <cell r="M1410" t="str">
            <v>июль 2017</v>
          </cell>
          <cell r="N1410" t="str">
            <v>нд</v>
          </cell>
          <cell r="O1410">
            <v>2.12</v>
          </cell>
          <cell r="P1410">
            <v>12.78139</v>
          </cell>
          <cell r="Q1410">
            <v>15.48962</v>
          </cell>
          <cell r="R1410">
            <v>12.78139</v>
          </cell>
          <cell r="S1410">
            <v>15.918889999999999</v>
          </cell>
          <cell r="T1410">
            <v>12.166495189999999</v>
          </cell>
          <cell r="U1410">
            <v>12.166495189999999</v>
          </cell>
          <cell r="V1410">
            <v>10.04649519</v>
          </cell>
          <cell r="W1410">
            <v>10.04649519</v>
          </cell>
          <cell r="X1410">
            <v>10.04649519</v>
          </cell>
          <cell r="Y1410">
            <v>0</v>
          </cell>
          <cell r="Z1410">
            <v>0</v>
          </cell>
          <cell r="AA1410">
            <v>0</v>
          </cell>
          <cell r="AB1410">
            <v>0</v>
          </cell>
          <cell r="AC1410">
            <v>0</v>
          </cell>
          <cell r="AD1410">
            <v>0</v>
          </cell>
          <cell r="AE1410">
            <v>0</v>
          </cell>
          <cell r="AF1410">
            <v>0</v>
          </cell>
          <cell r="AG1410">
            <v>0</v>
          </cell>
          <cell r="AH1410">
            <v>0</v>
          </cell>
          <cell r="AI1410">
            <v>8.3720793199999992</v>
          </cell>
          <cell r="AJ1410">
            <v>0</v>
          </cell>
          <cell r="AK1410">
            <v>0</v>
          </cell>
          <cell r="AL1410">
            <v>8.3720793199999992</v>
          </cell>
          <cell r="AM1410">
            <v>0</v>
          </cell>
          <cell r="AN1410">
            <v>0</v>
          </cell>
        </row>
        <row r="1411">
          <cell r="C1411" t="str">
            <v>H_517_КЭ</v>
          </cell>
          <cell r="D1411" t="str">
            <v>З</v>
          </cell>
          <cell r="E1411">
            <v>2016</v>
          </cell>
          <cell r="F1411">
            <v>2020</v>
          </cell>
          <cell r="G1411">
            <v>2021</v>
          </cell>
          <cell r="H1411" t="str">
            <v>нд</v>
          </cell>
          <cell r="I1411" t="str">
            <v>нд</v>
          </cell>
          <cell r="J1411" t="str">
            <v>нд</v>
          </cell>
          <cell r="K1411" t="str">
            <v>нд</v>
          </cell>
          <cell r="L1411" t="str">
            <v>нд</v>
          </cell>
          <cell r="M1411" t="str">
            <v>нд</v>
          </cell>
          <cell r="N1411" t="str">
            <v>нд</v>
          </cell>
          <cell r="O1411">
            <v>6.3634223399999987</v>
          </cell>
          <cell r="P1411">
            <v>12.794359999999999</v>
          </cell>
          <cell r="Q1411">
            <v>13.528729999999999</v>
          </cell>
          <cell r="R1411">
            <v>12.794359999999999</v>
          </cell>
          <cell r="S1411">
            <v>13.842829999999999</v>
          </cell>
          <cell r="T1411">
            <v>6.95892</v>
          </cell>
          <cell r="U1411">
            <v>6.6068873799999999</v>
          </cell>
          <cell r="V1411">
            <v>0</v>
          </cell>
          <cell r="W1411">
            <v>0</v>
          </cell>
          <cell r="X1411">
            <v>0.24346503999999999</v>
          </cell>
          <cell r="Y1411">
            <v>0</v>
          </cell>
          <cell r="Z1411">
            <v>0</v>
          </cell>
          <cell r="AA1411">
            <v>0</v>
          </cell>
          <cell r="AB1411">
            <v>0</v>
          </cell>
          <cell r="AC1411">
            <v>0</v>
          </cell>
          <cell r="AD1411">
            <v>0.24346503999999999</v>
          </cell>
          <cell r="AE1411">
            <v>0</v>
          </cell>
          <cell r="AF1411">
            <v>0</v>
          </cell>
          <cell r="AG1411">
            <v>0</v>
          </cell>
          <cell r="AH1411">
            <v>0.24346503999999999</v>
          </cell>
          <cell r="AI1411">
            <v>0</v>
          </cell>
          <cell r="AJ1411">
            <v>0</v>
          </cell>
          <cell r="AK1411">
            <v>0</v>
          </cell>
          <cell r="AL1411">
            <v>0</v>
          </cell>
          <cell r="AM1411">
            <v>0</v>
          </cell>
          <cell r="AN1411">
            <v>0</v>
          </cell>
        </row>
        <row r="1412">
          <cell r="C1412" t="str">
            <v>H_3.8_БЭ</v>
          </cell>
          <cell r="D1412" t="str">
            <v>П</v>
          </cell>
          <cell r="E1412">
            <v>2019</v>
          </cell>
          <cell r="F1412">
            <v>2021</v>
          </cell>
          <cell r="G1412">
            <v>2021</v>
          </cell>
          <cell r="H1412" t="str">
            <v>нд</v>
          </cell>
          <cell r="I1412" t="str">
            <v>нд</v>
          </cell>
          <cell r="J1412" t="str">
            <v>нд</v>
          </cell>
          <cell r="K1412" t="str">
            <v>нд</v>
          </cell>
          <cell r="L1412" t="str">
            <v>нд</v>
          </cell>
          <cell r="M1412" t="str">
            <v>нд</v>
          </cell>
          <cell r="N1412" t="str">
            <v>нд</v>
          </cell>
          <cell r="O1412">
            <v>0.99479552000000004</v>
          </cell>
          <cell r="P1412">
            <v>8.5694999999999997</v>
          </cell>
          <cell r="Q1412">
            <v>10.22607</v>
          </cell>
          <cell r="R1412">
            <v>12.90246</v>
          </cell>
          <cell r="S1412">
            <v>15.80274</v>
          </cell>
          <cell r="T1412">
            <v>8.7170000000000005</v>
          </cell>
          <cell r="U1412">
            <v>12.495892039999999</v>
          </cell>
          <cell r="V1412">
            <v>8.7170000000000005</v>
          </cell>
          <cell r="W1412">
            <v>8.7170000000000005</v>
          </cell>
          <cell r="X1412">
            <v>11.501096520000001</v>
          </cell>
          <cell r="Y1412">
            <v>8.7170000000000005</v>
          </cell>
          <cell r="Z1412">
            <v>0</v>
          </cell>
          <cell r="AA1412">
            <v>0</v>
          </cell>
          <cell r="AB1412">
            <v>8.7170000000000005</v>
          </cell>
          <cell r="AC1412">
            <v>0</v>
          </cell>
          <cell r="AD1412">
            <v>11.501096519999999</v>
          </cell>
          <cell r="AE1412">
            <v>0</v>
          </cell>
          <cell r="AF1412">
            <v>0</v>
          </cell>
          <cell r="AG1412">
            <v>9.1199999999999992</v>
          </cell>
          <cell r="AH1412">
            <v>2.3810965199999998</v>
          </cell>
          <cell r="AI1412">
            <v>0</v>
          </cell>
          <cell r="AJ1412">
            <v>0</v>
          </cell>
          <cell r="AK1412">
            <v>0</v>
          </cell>
          <cell r="AL1412">
            <v>0</v>
          </cell>
          <cell r="AM1412">
            <v>0</v>
          </cell>
          <cell r="AN1412">
            <v>0</v>
          </cell>
        </row>
        <row r="1413">
          <cell r="C1413" t="str">
            <v>K_55-5_БЭ</v>
          </cell>
          <cell r="D1413" t="str">
            <v>И</v>
          </cell>
          <cell r="E1413">
            <v>2020</v>
          </cell>
          <cell r="F1413">
            <v>2021</v>
          </cell>
          <cell r="G1413">
            <v>2022</v>
          </cell>
          <cell r="H1413" t="str">
            <v>нд</v>
          </cell>
          <cell r="I1413" t="str">
            <v>нд</v>
          </cell>
          <cell r="J1413" t="str">
            <v>нд</v>
          </cell>
          <cell r="K1413" t="str">
            <v>нд</v>
          </cell>
          <cell r="L1413" t="str">
            <v>нд</v>
          </cell>
          <cell r="M1413" t="str">
            <v>нд</v>
          </cell>
          <cell r="N1413" t="str">
            <v>нд</v>
          </cell>
          <cell r="O1413">
            <v>0.51915442000000001</v>
          </cell>
          <cell r="P1413">
            <v>6.65395</v>
          </cell>
          <cell r="Q1413">
            <v>7.9402200000000001</v>
          </cell>
          <cell r="R1413">
            <v>12.947900000000001</v>
          </cell>
          <cell r="S1413">
            <v>16.12105</v>
          </cell>
          <cell r="T1413">
            <v>3.8479779500000002</v>
          </cell>
          <cell r="U1413">
            <v>8.3246275199999999</v>
          </cell>
          <cell r="V1413">
            <v>3.8479779500000002</v>
          </cell>
          <cell r="W1413">
            <v>3.8479779500000002</v>
          </cell>
          <cell r="X1413">
            <v>7.8054731000000004</v>
          </cell>
          <cell r="Y1413">
            <v>3.8479779500000002</v>
          </cell>
          <cell r="Z1413">
            <v>0</v>
          </cell>
          <cell r="AA1413">
            <v>0</v>
          </cell>
          <cell r="AB1413">
            <v>3.8479779500000002</v>
          </cell>
          <cell r="AC1413">
            <v>0</v>
          </cell>
          <cell r="AD1413">
            <v>4.4574951499999997</v>
          </cell>
          <cell r="AE1413">
            <v>0</v>
          </cell>
          <cell r="AF1413">
            <v>0</v>
          </cell>
          <cell r="AG1413">
            <v>4.4574951499999997</v>
          </cell>
          <cell r="AH1413">
            <v>0</v>
          </cell>
          <cell r="AI1413">
            <v>0</v>
          </cell>
          <cell r="AJ1413">
            <v>0</v>
          </cell>
          <cell r="AK1413">
            <v>0</v>
          </cell>
          <cell r="AL1413">
            <v>0</v>
          </cell>
          <cell r="AM1413">
            <v>0</v>
          </cell>
          <cell r="AN1413">
            <v>3.3479779500000002</v>
          </cell>
        </row>
        <row r="1414">
          <cell r="C1414" t="str">
            <v>I_1340_ОЭ</v>
          </cell>
          <cell r="D1414" t="str">
            <v>С</v>
          </cell>
          <cell r="E1414">
            <v>2018</v>
          </cell>
          <cell r="F1414">
            <v>2022</v>
          </cell>
          <cell r="G1414">
            <v>2022</v>
          </cell>
          <cell r="H1414" t="str">
            <v>нд</v>
          </cell>
          <cell r="I1414" t="str">
            <v>нд</v>
          </cell>
          <cell r="J1414" t="str">
            <v>нд</v>
          </cell>
          <cell r="K1414">
            <v>1.449695</v>
          </cell>
          <cell r="L1414">
            <v>12.43754609</v>
          </cell>
          <cell r="M1414" t="str">
            <v>декабрь 2020г</v>
          </cell>
          <cell r="N1414" t="str">
            <v>нд</v>
          </cell>
          <cell r="O1414">
            <v>8.0000000000000002E-3</v>
          </cell>
          <cell r="P1414">
            <v>7.8417199999999996</v>
          </cell>
          <cell r="Q1414">
            <v>9.4251199999999997</v>
          </cell>
          <cell r="R1414">
            <v>13.00849</v>
          </cell>
          <cell r="S1414">
            <v>16.375889999999998</v>
          </cell>
          <cell r="T1414">
            <v>6.0848667799999996</v>
          </cell>
          <cell r="U1414">
            <v>8.8846916999999994</v>
          </cell>
          <cell r="V1414">
            <v>6.0768667799999996</v>
          </cell>
          <cell r="W1414">
            <v>6.0768667799999996</v>
          </cell>
          <cell r="X1414">
            <v>8.8766917000000003</v>
          </cell>
          <cell r="Y1414">
            <v>4.8603254199999997</v>
          </cell>
          <cell r="Z1414">
            <v>0</v>
          </cell>
          <cell r="AA1414">
            <v>0</v>
          </cell>
          <cell r="AB1414">
            <v>4.8603254199999997</v>
          </cell>
          <cell r="AC1414">
            <v>0</v>
          </cell>
          <cell r="AD1414">
            <v>3.8603254199999997</v>
          </cell>
          <cell r="AE1414">
            <v>0</v>
          </cell>
          <cell r="AF1414">
            <v>0</v>
          </cell>
          <cell r="AG1414">
            <v>3.8603254199999997</v>
          </cell>
          <cell r="AH1414">
            <v>0</v>
          </cell>
          <cell r="AI1414">
            <v>1.2165413599999999</v>
          </cell>
          <cell r="AJ1414">
            <v>0</v>
          </cell>
          <cell r="AK1414">
            <v>0</v>
          </cell>
          <cell r="AL1414">
            <v>1.2165413599999999</v>
          </cell>
          <cell r="AM1414">
            <v>0</v>
          </cell>
          <cell r="AN1414">
            <v>5.0163662800000006</v>
          </cell>
        </row>
        <row r="1415">
          <cell r="C1415" t="str">
            <v>K_1561_ОЭ</v>
          </cell>
          <cell r="D1415" t="str">
            <v>Н</v>
          </cell>
          <cell r="E1415">
            <v>2023</v>
          </cell>
          <cell r="F1415">
            <v>2024</v>
          </cell>
          <cell r="G1415">
            <v>2024</v>
          </cell>
          <cell r="H1415" t="str">
            <v>нд</v>
          </cell>
          <cell r="I1415" t="str">
            <v>нд</v>
          </cell>
          <cell r="J1415" t="str">
            <v>нд</v>
          </cell>
          <cell r="K1415" t="str">
            <v>нд</v>
          </cell>
          <cell r="L1415" t="str">
            <v>нд</v>
          </cell>
          <cell r="M1415" t="str">
            <v>нд</v>
          </cell>
          <cell r="N1415" t="str">
            <v>нд</v>
          </cell>
          <cell r="O1415">
            <v>0</v>
          </cell>
          <cell r="P1415">
            <v>13.013809999999999</v>
          </cell>
          <cell r="Q1415">
            <v>17.37771</v>
          </cell>
          <cell r="R1415">
            <v>13.013809999999999</v>
          </cell>
          <cell r="S1415">
            <v>18.325690000000002</v>
          </cell>
          <cell r="T1415">
            <v>11.0288416</v>
          </cell>
          <cell r="U1415">
            <v>11.0288416</v>
          </cell>
          <cell r="V1415">
            <v>11.0288416</v>
          </cell>
          <cell r="W1415">
            <v>11.0288416</v>
          </cell>
          <cell r="X1415">
            <v>11.0288416</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row>
        <row r="1416">
          <cell r="C1416" t="str">
            <v>K_1562_ОЭ</v>
          </cell>
          <cell r="D1416" t="str">
            <v>Н</v>
          </cell>
          <cell r="E1416">
            <v>2023</v>
          </cell>
          <cell r="F1416">
            <v>2024</v>
          </cell>
          <cell r="G1416">
            <v>2024</v>
          </cell>
          <cell r="H1416" t="str">
            <v>нд</v>
          </cell>
          <cell r="I1416" t="str">
            <v>нд</v>
          </cell>
          <cell r="J1416" t="str">
            <v>нд</v>
          </cell>
          <cell r="K1416" t="str">
            <v>нд</v>
          </cell>
          <cell r="L1416" t="str">
            <v>нд</v>
          </cell>
          <cell r="M1416" t="str">
            <v>нд</v>
          </cell>
          <cell r="N1416" t="str">
            <v>нд</v>
          </cell>
          <cell r="O1416">
            <v>0</v>
          </cell>
          <cell r="P1416">
            <v>13.013809999999999</v>
          </cell>
          <cell r="Q1416">
            <v>17.378</v>
          </cell>
          <cell r="R1416">
            <v>13.013809999999999</v>
          </cell>
          <cell r="S1416">
            <v>18.326039999999999</v>
          </cell>
          <cell r="T1416">
            <v>11.227273309999999</v>
          </cell>
          <cell r="U1416">
            <v>11.227273309999999</v>
          </cell>
          <cell r="V1416">
            <v>11.227273309999999</v>
          </cell>
          <cell r="W1416">
            <v>11.227273309999999</v>
          </cell>
          <cell r="X1416">
            <v>11.227273309999999</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row>
        <row r="1417">
          <cell r="C1417" t="str">
            <v>I_1340.2_ОЭ</v>
          </cell>
          <cell r="D1417" t="str">
            <v>И</v>
          </cell>
          <cell r="E1417">
            <v>2018</v>
          </cell>
          <cell r="F1417">
            <v>2024</v>
          </cell>
          <cell r="G1417">
            <v>2024</v>
          </cell>
          <cell r="H1417">
            <v>1.7629999999999999</v>
          </cell>
          <cell r="I1417">
            <v>12.492000000000001</v>
          </cell>
          <cell r="J1417" t="str">
            <v>июнь2018</v>
          </cell>
          <cell r="K1417">
            <v>1.7629999999999999</v>
          </cell>
          <cell r="L1417">
            <v>12.492000000000001</v>
          </cell>
          <cell r="M1417" t="str">
            <v>июнь2018</v>
          </cell>
          <cell r="N1417" t="str">
            <v>нд</v>
          </cell>
          <cell r="O1417">
            <v>0.64300000000000002</v>
          </cell>
          <cell r="P1417">
            <v>13.020820000000001</v>
          </cell>
          <cell r="Q1417">
            <v>16.620640000000002</v>
          </cell>
          <cell r="R1417">
            <v>13.020820000000001</v>
          </cell>
          <cell r="S1417">
            <v>17.394259999999999</v>
          </cell>
          <cell r="T1417">
            <v>12.71114407</v>
          </cell>
          <cell r="U1417">
            <v>12.71114407</v>
          </cell>
          <cell r="V1417">
            <v>12.068144070000001</v>
          </cell>
          <cell r="W1417">
            <v>12.068144070000001</v>
          </cell>
          <cell r="X1417">
            <v>12.068144070000001</v>
          </cell>
          <cell r="Y1417">
            <v>0</v>
          </cell>
          <cell r="Z1417">
            <v>0</v>
          </cell>
          <cell r="AA1417">
            <v>0</v>
          </cell>
          <cell r="AB1417">
            <v>0</v>
          </cell>
          <cell r="AC1417">
            <v>0</v>
          </cell>
          <cell r="AD1417">
            <v>0</v>
          </cell>
          <cell r="AE1417">
            <v>0</v>
          </cell>
          <cell r="AF1417">
            <v>0</v>
          </cell>
          <cell r="AG1417">
            <v>0</v>
          </cell>
          <cell r="AH1417">
            <v>0</v>
          </cell>
          <cell r="AI1417">
            <v>0.38071736</v>
          </cell>
          <cell r="AJ1417">
            <v>0</v>
          </cell>
          <cell r="AK1417">
            <v>0</v>
          </cell>
          <cell r="AL1417">
            <v>0.38071736</v>
          </cell>
          <cell r="AM1417">
            <v>0</v>
          </cell>
          <cell r="AN1417">
            <v>0.38071736</v>
          </cell>
        </row>
        <row r="1418">
          <cell r="C1418" t="str">
            <v>H_290_КуЭ</v>
          </cell>
          <cell r="D1418" t="str">
            <v>И</v>
          </cell>
          <cell r="E1418">
            <v>2018</v>
          </cell>
          <cell r="F1418">
            <v>2021</v>
          </cell>
          <cell r="G1418">
            <v>2021</v>
          </cell>
          <cell r="H1418" t="str">
            <v>нд</v>
          </cell>
          <cell r="I1418" t="str">
            <v>нд</v>
          </cell>
          <cell r="J1418" t="str">
            <v>нд</v>
          </cell>
          <cell r="K1418">
            <v>1.32311377</v>
          </cell>
          <cell r="L1418">
            <v>8.1749380800000004</v>
          </cell>
          <cell r="M1418">
            <v>44259</v>
          </cell>
          <cell r="N1418" t="str">
            <v>нд</v>
          </cell>
          <cell r="O1418">
            <v>0.16400000000000001</v>
          </cell>
          <cell r="P1418">
            <v>13.027850000000001</v>
          </cell>
          <cell r="Q1418">
            <v>15.51505</v>
          </cell>
          <cell r="R1418">
            <v>13.027850000000001</v>
          </cell>
          <cell r="S1418">
            <v>15.919449999999999</v>
          </cell>
          <cell r="T1418">
            <v>10.789237290000001</v>
          </cell>
          <cell r="U1418">
            <v>8.5918598900000003</v>
          </cell>
          <cell r="V1418">
            <v>10.625237289999999</v>
          </cell>
          <cell r="W1418">
            <v>10.625237289999999</v>
          </cell>
          <cell r="X1418">
            <v>8.4278598900000006</v>
          </cell>
          <cell r="Y1418">
            <v>10.625237289999999</v>
          </cell>
          <cell r="Z1418">
            <v>0</v>
          </cell>
          <cell r="AA1418">
            <v>0</v>
          </cell>
          <cell r="AB1418">
            <v>10.625237289999999</v>
          </cell>
          <cell r="AC1418">
            <v>0</v>
          </cell>
          <cell r="AD1418">
            <v>8.4278598900000006</v>
          </cell>
          <cell r="AE1418">
            <v>0</v>
          </cell>
          <cell r="AF1418">
            <v>0</v>
          </cell>
          <cell r="AG1418">
            <v>8.4278598900000006</v>
          </cell>
          <cell r="AH1418">
            <v>0</v>
          </cell>
          <cell r="AI1418">
            <v>0</v>
          </cell>
          <cell r="AJ1418">
            <v>0</v>
          </cell>
          <cell r="AK1418">
            <v>0</v>
          </cell>
          <cell r="AL1418">
            <v>0</v>
          </cell>
          <cell r="AM1418">
            <v>0</v>
          </cell>
          <cell r="AN1418">
            <v>0</v>
          </cell>
        </row>
        <row r="1419">
          <cell r="C1419" t="str">
            <v>H_292_КуЭ</v>
          </cell>
          <cell r="D1419" t="str">
            <v>И</v>
          </cell>
          <cell r="E1419">
            <v>2017</v>
          </cell>
          <cell r="F1419">
            <v>2021</v>
          </cell>
          <cell r="G1419">
            <v>2021</v>
          </cell>
          <cell r="H1419" t="str">
            <v>нд</v>
          </cell>
          <cell r="I1419" t="str">
            <v>нд</v>
          </cell>
          <cell r="J1419" t="str">
            <v>нд</v>
          </cell>
          <cell r="K1419">
            <v>1.40700571</v>
          </cell>
          <cell r="L1419">
            <v>9.1133929600000005</v>
          </cell>
          <cell r="M1419">
            <v>44259</v>
          </cell>
          <cell r="N1419" t="str">
            <v>нд</v>
          </cell>
          <cell r="O1419">
            <v>0.16400000000000001</v>
          </cell>
          <cell r="P1419">
            <v>13.027850000000001</v>
          </cell>
          <cell r="Q1419">
            <v>15.51623</v>
          </cell>
          <cell r="R1419">
            <v>13.027850000000001</v>
          </cell>
          <cell r="S1419">
            <v>15.91944</v>
          </cell>
          <cell r="T1419">
            <v>11.210254239999999</v>
          </cell>
          <cell r="U1419">
            <v>9.5781759900000001</v>
          </cell>
          <cell r="V1419">
            <v>11.04625424</v>
          </cell>
          <cell r="W1419">
            <v>11.04625424</v>
          </cell>
          <cell r="X1419">
            <v>9.4141759900000004</v>
          </cell>
          <cell r="Y1419">
            <v>11.04625424</v>
          </cell>
          <cell r="Z1419">
            <v>0</v>
          </cell>
          <cell r="AA1419">
            <v>0</v>
          </cell>
          <cell r="AB1419">
            <v>11.04625424</v>
          </cell>
          <cell r="AC1419">
            <v>0</v>
          </cell>
          <cell r="AD1419">
            <v>9.4141759900000004</v>
          </cell>
          <cell r="AE1419">
            <v>0</v>
          </cell>
          <cell r="AF1419">
            <v>0</v>
          </cell>
          <cell r="AG1419">
            <v>9.4141759900000004</v>
          </cell>
          <cell r="AH1419">
            <v>0</v>
          </cell>
          <cell r="AI1419">
            <v>0</v>
          </cell>
          <cell r="AJ1419">
            <v>0</v>
          </cell>
          <cell r="AK1419">
            <v>0</v>
          </cell>
          <cell r="AL1419">
            <v>0</v>
          </cell>
          <cell r="AM1419">
            <v>0</v>
          </cell>
          <cell r="AN1419">
            <v>0</v>
          </cell>
        </row>
        <row r="1420">
          <cell r="C1420" t="str">
            <v>G_84б_АЭ</v>
          </cell>
          <cell r="D1420" t="str">
            <v>И</v>
          </cell>
          <cell r="E1420">
            <v>2015</v>
          </cell>
          <cell r="F1420">
            <v>2026</v>
          </cell>
          <cell r="G1420" t="str">
            <v>нд</v>
          </cell>
          <cell r="H1420">
            <v>2.2421600000000002</v>
          </cell>
          <cell r="I1420">
            <v>11.293609999999999</v>
          </cell>
          <cell r="J1420" t="str">
            <v xml:space="preserve">декабрь 2016  </v>
          </cell>
          <cell r="K1420">
            <v>2.2421600000000002</v>
          </cell>
          <cell r="L1420">
            <v>11.293609999999999</v>
          </cell>
          <cell r="M1420" t="str">
            <v xml:space="preserve">декабрь 2016  </v>
          </cell>
          <cell r="N1420" t="str">
            <v>нд</v>
          </cell>
          <cell r="O1420">
            <v>3.1414999999999997</v>
          </cell>
          <cell r="P1420">
            <v>13.03754</v>
          </cell>
          <cell r="Q1420">
            <v>16.856030000000001</v>
          </cell>
          <cell r="R1420">
            <v>13.03754</v>
          </cell>
          <cell r="S1420">
            <v>19.520330000000001</v>
          </cell>
          <cell r="T1420">
            <v>11.2073</v>
          </cell>
          <cell r="U1420">
            <v>3.1414999999999997</v>
          </cell>
          <cell r="V1420">
            <v>8.0657999999999994</v>
          </cell>
          <cell r="W1420">
            <v>8.0657999999999994</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row>
        <row r="1421">
          <cell r="C1421" t="str">
            <v>I_102-3н-2_ЧЭ</v>
          </cell>
          <cell r="D1421" t="str">
            <v>Н</v>
          </cell>
          <cell r="E1421">
            <v>2026</v>
          </cell>
          <cell r="F1421">
            <v>2025</v>
          </cell>
          <cell r="G1421">
            <v>2026</v>
          </cell>
          <cell r="H1421" t="str">
            <v>нд</v>
          </cell>
          <cell r="I1421" t="str">
            <v>нд</v>
          </cell>
          <cell r="J1421" t="str">
            <v>нд</v>
          </cell>
          <cell r="K1421" t="str">
            <v>нд</v>
          </cell>
          <cell r="L1421" t="str">
            <v>нд</v>
          </cell>
          <cell r="M1421" t="str">
            <v>нд</v>
          </cell>
          <cell r="N1421" t="str">
            <v>нд</v>
          </cell>
          <cell r="O1421">
            <v>0</v>
          </cell>
          <cell r="P1421">
            <v>13.07906</v>
          </cell>
          <cell r="Q1421">
            <v>17.847239999999999</v>
          </cell>
          <cell r="R1421">
            <v>13.07906</v>
          </cell>
          <cell r="S1421">
            <v>19.303940000000001</v>
          </cell>
          <cell r="T1421">
            <v>9.8574610200000006</v>
          </cell>
          <cell r="U1421">
            <v>9.8574610200000006</v>
          </cell>
          <cell r="V1421">
            <v>9.8574610200000006</v>
          </cell>
          <cell r="W1421">
            <v>9.8574610200000006</v>
          </cell>
          <cell r="X1421">
            <v>9.8574610200000006</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row>
        <row r="1422">
          <cell r="C1422" t="str">
            <v>J_468.1_КуЭ</v>
          </cell>
          <cell r="D1422" t="str">
            <v>Н</v>
          </cell>
          <cell r="E1422">
            <v>2022</v>
          </cell>
          <cell r="F1422">
            <v>2023</v>
          </cell>
          <cell r="G1422">
            <v>2023</v>
          </cell>
          <cell r="H1422" t="str">
            <v>нд</v>
          </cell>
          <cell r="I1422" t="str">
            <v>нд</v>
          </cell>
          <cell r="J1422" t="str">
            <v>нд</v>
          </cell>
          <cell r="K1422" t="str">
            <v>нд</v>
          </cell>
          <cell r="L1422" t="str">
            <v>нд</v>
          </cell>
          <cell r="M1422" t="str">
            <v>нд</v>
          </cell>
          <cell r="N1422" t="str">
            <v>нд</v>
          </cell>
          <cell r="O1422">
            <v>0</v>
          </cell>
          <cell r="P1422">
            <v>13.12243</v>
          </cell>
          <cell r="Q1422">
            <v>16.798680000000001</v>
          </cell>
          <cell r="R1422">
            <v>13.12243</v>
          </cell>
          <cell r="S1422">
            <v>17.604040000000001</v>
          </cell>
          <cell r="T1422">
            <v>13.939578470000001</v>
          </cell>
          <cell r="U1422">
            <v>13.939578470000001</v>
          </cell>
          <cell r="V1422">
            <v>13.939578470000001</v>
          </cell>
          <cell r="W1422">
            <v>13.939578470000001</v>
          </cell>
          <cell r="X1422">
            <v>13.939578470000001</v>
          </cell>
          <cell r="Y1422">
            <v>0</v>
          </cell>
          <cell r="Z1422">
            <v>0</v>
          </cell>
          <cell r="AA1422">
            <v>0</v>
          </cell>
          <cell r="AB1422">
            <v>0</v>
          </cell>
          <cell r="AC1422">
            <v>0</v>
          </cell>
          <cell r="AD1422">
            <v>0</v>
          </cell>
          <cell r="AE1422">
            <v>0</v>
          </cell>
          <cell r="AF1422">
            <v>0</v>
          </cell>
          <cell r="AG1422">
            <v>0</v>
          </cell>
          <cell r="AH1422">
            <v>0</v>
          </cell>
          <cell r="AI1422">
            <v>1.11516628</v>
          </cell>
          <cell r="AJ1422">
            <v>0</v>
          </cell>
          <cell r="AK1422">
            <v>0</v>
          </cell>
          <cell r="AL1422">
            <v>1.11516628</v>
          </cell>
          <cell r="AM1422">
            <v>0</v>
          </cell>
          <cell r="AN1422">
            <v>1.11516628</v>
          </cell>
        </row>
        <row r="1423">
          <cell r="C1423" t="str">
            <v>J_468.10_КуЭ</v>
          </cell>
          <cell r="D1423" t="str">
            <v>Н</v>
          </cell>
          <cell r="E1423">
            <v>2023</v>
          </cell>
          <cell r="F1423">
            <v>2024</v>
          </cell>
          <cell r="G1423">
            <v>2024</v>
          </cell>
          <cell r="H1423" t="str">
            <v>нд</v>
          </cell>
          <cell r="I1423" t="str">
            <v>нд</v>
          </cell>
          <cell r="J1423" t="str">
            <v>нд</v>
          </cell>
          <cell r="K1423" t="str">
            <v>нд</v>
          </cell>
          <cell r="L1423" t="str">
            <v>нд</v>
          </cell>
          <cell r="M1423" t="str">
            <v>нд</v>
          </cell>
          <cell r="N1423" t="str">
            <v>нд</v>
          </cell>
          <cell r="O1423">
            <v>0</v>
          </cell>
          <cell r="P1423">
            <v>13.12243</v>
          </cell>
          <cell r="Q1423">
            <v>17.484159999999999</v>
          </cell>
          <cell r="R1423">
            <v>13.12243</v>
          </cell>
          <cell r="S1423">
            <v>18.432089999999999</v>
          </cell>
          <cell r="T1423">
            <v>14.552919920000001</v>
          </cell>
          <cell r="U1423">
            <v>14.552919920000001</v>
          </cell>
          <cell r="V1423">
            <v>14.552919920000001</v>
          </cell>
          <cell r="W1423">
            <v>14.552919920000001</v>
          </cell>
          <cell r="X1423">
            <v>14.552919920000001</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row>
        <row r="1424">
          <cell r="C1424" t="str">
            <v>J_468.11_КуЭ</v>
          </cell>
          <cell r="D1424" t="str">
            <v>Н</v>
          </cell>
          <cell r="E1424">
            <v>2023</v>
          </cell>
          <cell r="F1424">
            <v>2024</v>
          </cell>
          <cell r="G1424">
            <v>2024</v>
          </cell>
          <cell r="H1424" t="str">
            <v>нд</v>
          </cell>
          <cell r="I1424" t="str">
            <v>нд</v>
          </cell>
          <cell r="J1424" t="str">
            <v>нд</v>
          </cell>
          <cell r="K1424" t="str">
            <v>нд</v>
          </cell>
          <cell r="L1424" t="str">
            <v>нд</v>
          </cell>
          <cell r="M1424" t="str">
            <v>нд</v>
          </cell>
          <cell r="N1424" t="str">
            <v>нд</v>
          </cell>
          <cell r="O1424">
            <v>0</v>
          </cell>
          <cell r="P1424">
            <v>13.12243</v>
          </cell>
          <cell r="Q1424">
            <v>17.484159999999999</v>
          </cell>
          <cell r="R1424">
            <v>13.12243</v>
          </cell>
          <cell r="S1424">
            <v>18.432089999999999</v>
          </cell>
          <cell r="T1424">
            <v>14.552919920000001</v>
          </cell>
          <cell r="U1424">
            <v>14.552919920000001</v>
          </cell>
          <cell r="V1424">
            <v>14.552919920000001</v>
          </cell>
          <cell r="W1424">
            <v>14.552919920000001</v>
          </cell>
          <cell r="X1424">
            <v>14.552919920000001</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row>
        <row r="1425">
          <cell r="C1425" t="str">
            <v>J_468.12_КуЭ</v>
          </cell>
          <cell r="D1425" t="str">
            <v>Н</v>
          </cell>
          <cell r="E1425">
            <v>2023</v>
          </cell>
          <cell r="F1425">
            <v>2024</v>
          </cell>
          <cell r="G1425">
            <v>2024</v>
          </cell>
          <cell r="H1425" t="str">
            <v>нд</v>
          </cell>
          <cell r="I1425" t="str">
            <v>нд</v>
          </cell>
          <cell r="J1425" t="str">
            <v>нд</v>
          </cell>
          <cell r="K1425" t="str">
            <v>нд</v>
          </cell>
          <cell r="L1425" t="str">
            <v>нд</v>
          </cell>
          <cell r="M1425" t="str">
            <v>нд</v>
          </cell>
          <cell r="N1425" t="str">
            <v>нд</v>
          </cell>
          <cell r="O1425">
            <v>0</v>
          </cell>
          <cell r="P1425">
            <v>13.12243</v>
          </cell>
          <cell r="Q1425">
            <v>17.483979999999999</v>
          </cell>
          <cell r="R1425">
            <v>13.12243</v>
          </cell>
          <cell r="S1425">
            <v>18.432079999999999</v>
          </cell>
          <cell r="T1425">
            <v>14.552918999999999</v>
          </cell>
          <cell r="U1425">
            <v>14.552918999999999</v>
          </cell>
          <cell r="V1425">
            <v>14.552918999999999</v>
          </cell>
          <cell r="W1425">
            <v>14.552918999999999</v>
          </cell>
          <cell r="X1425">
            <v>14.552918999999999</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row>
        <row r="1426">
          <cell r="C1426" t="str">
            <v>J_468.13_КуЭ</v>
          </cell>
          <cell r="D1426" t="str">
            <v>Н</v>
          </cell>
          <cell r="E1426">
            <v>2023</v>
          </cell>
          <cell r="F1426">
            <v>2025</v>
          </cell>
          <cell r="G1426">
            <v>2025</v>
          </cell>
          <cell r="H1426" t="str">
            <v>нд</v>
          </cell>
          <cell r="I1426" t="str">
            <v>нд</v>
          </cell>
          <cell r="J1426" t="str">
            <v>нд</v>
          </cell>
          <cell r="K1426" t="str">
            <v>нд</v>
          </cell>
          <cell r="L1426" t="str">
            <v>нд</v>
          </cell>
          <cell r="M1426" t="str">
            <v>нд</v>
          </cell>
          <cell r="N1426" t="str">
            <v>нд</v>
          </cell>
          <cell r="O1426">
            <v>0</v>
          </cell>
          <cell r="P1426">
            <v>13.12243</v>
          </cell>
          <cell r="Q1426">
            <v>18.200220000000002</v>
          </cell>
          <cell r="R1426">
            <v>13.12243</v>
          </cell>
          <cell r="S1426">
            <v>19.239260000000002</v>
          </cell>
          <cell r="T1426">
            <v>16.049524999999999</v>
          </cell>
          <cell r="U1426">
            <v>16.049524999999999</v>
          </cell>
          <cell r="V1426">
            <v>16.049524999999999</v>
          </cell>
          <cell r="W1426">
            <v>16.049524999999999</v>
          </cell>
          <cell r="X1426">
            <v>16.049524999999999</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row>
        <row r="1427">
          <cell r="C1427" t="str">
            <v>J_468.14_КуЭ</v>
          </cell>
          <cell r="D1427" t="str">
            <v>Н</v>
          </cell>
          <cell r="E1427">
            <v>2023</v>
          </cell>
          <cell r="F1427">
            <v>2025</v>
          </cell>
          <cell r="G1427">
            <v>2025</v>
          </cell>
          <cell r="H1427" t="str">
            <v>нд</v>
          </cell>
          <cell r="I1427" t="str">
            <v>нд</v>
          </cell>
          <cell r="J1427" t="str">
            <v>нд</v>
          </cell>
          <cell r="K1427" t="str">
            <v>нд</v>
          </cell>
          <cell r="L1427" t="str">
            <v>нд</v>
          </cell>
          <cell r="M1427" t="str">
            <v>нд</v>
          </cell>
          <cell r="N1427" t="str">
            <v>нд</v>
          </cell>
          <cell r="O1427">
            <v>0</v>
          </cell>
          <cell r="P1427">
            <v>13.12243</v>
          </cell>
          <cell r="Q1427">
            <v>18.200220000000002</v>
          </cell>
          <cell r="R1427">
            <v>13.12243</v>
          </cell>
          <cell r="S1427">
            <v>19.239260000000002</v>
          </cell>
          <cell r="T1427">
            <v>16.049524999999999</v>
          </cell>
          <cell r="U1427">
            <v>16.049524999999999</v>
          </cell>
          <cell r="V1427">
            <v>16.049524999999999</v>
          </cell>
          <cell r="W1427">
            <v>16.049524999999999</v>
          </cell>
          <cell r="X1427">
            <v>16.049524999999999</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row>
        <row r="1428">
          <cell r="C1428" t="str">
            <v>J_468.15_КуЭ</v>
          </cell>
          <cell r="D1428" t="str">
            <v>Н</v>
          </cell>
          <cell r="E1428">
            <v>2023</v>
          </cell>
          <cell r="F1428">
            <v>2025</v>
          </cell>
          <cell r="G1428">
            <v>2025</v>
          </cell>
          <cell r="H1428" t="str">
            <v>нд</v>
          </cell>
          <cell r="I1428" t="str">
            <v>нд</v>
          </cell>
          <cell r="J1428" t="str">
            <v>нд</v>
          </cell>
          <cell r="K1428" t="str">
            <v>нд</v>
          </cell>
          <cell r="L1428" t="str">
            <v>нд</v>
          </cell>
          <cell r="M1428" t="str">
            <v>нд</v>
          </cell>
          <cell r="N1428" t="str">
            <v>нд</v>
          </cell>
          <cell r="O1428">
            <v>0</v>
          </cell>
          <cell r="P1428">
            <v>13.12243</v>
          </cell>
          <cell r="Q1428">
            <v>18.200220000000002</v>
          </cell>
          <cell r="R1428">
            <v>13.12243</v>
          </cell>
          <cell r="S1428">
            <v>19.239260000000002</v>
          </cell>
          <cell r="T1428">
            <v>16.049524999999999</v>
          </cell>
          <cell r="U1428">
            <v>16.049524999999999</v>
          </cell>
          <cell r="V1428">
            <v>16.049524999999999</v>
          </cell>
          <cell r="W1428">
            <v>16.049524999999999</v>
          </cell>
          <cell r="X1428">
            <v>16.049524999999999</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row>
        <row r="1429">
          <cell r="C1429" t="str">
            <v>J_468.16_КуЭ</v>
          </cell>
          <cell r="D1429" t="str">
            <v>Н</v>
          </cell>
          <cell r="E1429">
            <v>2023</v>
          </cell>
          <cell r="F1429">
            <v>2025</v>
          </cell>
          <cell r="G1429">
            <v>2025</v>
          </cell>
          <cell r="H1429" t="str">
            <v>нд</v>
          </cell>
          <cell r="I1429" t="str">
            <v>нд</v>
          </cell>
          <cell r="J1429" t="str">
            <v>нд</v>
          </cell>
          <cell r="K1429" t="str">
            <v>нд</v>
          </cell>
          <cell r="L1429" t="str">
            <v>нд</v>
          </cell>
          <cell r="M1429" t="str">
            <v>нд</v>
          </cell>
          <cell r="N1429" t="str">
            <v>нд</v>
          </cell>
          <cell r="O1429">
            <v>0</v>
          </cell>
          <cell r="P1429">
            <v>13.12243</v>
          </cell>
          <cell r="Q1429">
            <v>18.200220000000002</v>
          </cell>
          <cell r="R1429">
            <v>13.12243</v>
          </cell>
          <cell r="S1429">
            <v>19.239260000000002</v>
          </cell>
          <cell r="T1429">
            <v>16.049524999999999</v>
          </cell>
          <cell r="U1429">
            <v>16.049524999999999</v>
          </cell>
          <cell r="V1429">
            <v>16.049524999999999</v>
          </cell>
          <cell r="W1429">
            <v>16.049524999999999</v>
          </cell>
          <cell r="X1429">
            <v>16.049524999999999</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row>
        <row r="1430">
          <cell r="C1430" t="str">
            <v>J_468.17_КуЭ</v>
          </cell>
          <cell r="D1430" t="str">
            <v>Н</v>
          </cell>
          <cell r="E1430">
            <v>2023</v>
          </cell>
          <cell r="F1430">
            <v>2025</v>
          </cell>
          <cell r="G1430">
            <v>2025</v>
          </cell>
          <cell r="H1430" t="str">
            <v>нд</v>
          </cell>
          <cell r="I1430" t="str">
            <v>нд</v>
          </cell>
          <cell r="J1430" t="str">
            <v>нд</v>
          </cell>
          <cell r="K1430" t="str">
            <v>нд</v>
          </cell>
          <cell r="L1430" t="str">
            <v>нд</v>
          </cell>
          <cell r="M1430" t="str">
            <v>нд</v>
          </cell>
          <cell r="N1430" t="str">
            <v>нд</v>
          </cell>
          <cell r="O1430">
            <v>0</v>
          </cell>
          <cell r="P1430">
            <v>13.12243</v>
          </cell>
          <cell r="Q1430">
            <v>18.200220000000002</v>
          </cell>
          <cell r="R1430">
            <v>13.12243</v>
          </cell>
          <cell r="S1430">
            <v>19.239260000000002</v>
          </cell>
          <cell r="T1430">
            <v>16.049524999999999</v>
          </cell>
          <cell r="U1430">
            <v>16.049524999999999</v>
          </cell>
          <cell r="V1430">
            <v>16.049524999999999</v>
          </cell>
          <cell r="W1430">
            <v>16.049524999999999</v>
          </cell>
          <cell r="X1430">
            <v>16.049524999999999</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row>
        <row r="1431">
          <cell r="C1431" t="str">
            <v>J_468.18_КуЭ</v>
          </cell>
          <cell r="D1431" t="str">
            <v>Н</v>
          </cell>
          <cell r="E1431">
            <v>2023</v>
          </cell>
          <cell r="F1431">
            <v>2025</v>
          </cell>
          <cell r="G1431">
            <v>2025</v>
          </cell>
          <cell r="H1431" t="str">
            <v>нд</v>
          </cell>
          <cell r="I1431" t="str">
            <v>нд</v>
          </cell>
          <cell r="J1431" t="str">
            <v>нд</v>
          </cell>
          <cell r="K1431" t="str">
            <v>нд</v>
          </cell>
          <cell r="L1431" t="str">
            <v>нд</v>
          </cell>
          <cell r="M1431" t="str">
            <v>нд</v>
          </cell>
          <cell r="N1431" t="str">
            <v>нд</v>
          </cell>
          <cell r="O1431">
            <v>0</v>
          </cell>
          <cell r="P1431">
            <v>13.12243</v>
          </cell>
          <cell r="Q1431">
            <v>18.07432</v>
          </cell>
          <cell r="R1431">
            <v>13.12243</v>
          </cell>
          <cell r="S1431">
            <v>19.093</v>
          </cell>
          <cell r="T1431">
            <v>16.049524999999999</v>
          </cell>
          <cell r="U1431">
            <v>16.049524999999999</v>
          </cell>
          <cell r="V1431">
            <v>16.049524999999999</v>
          </cell>
          <cell r="W1431">
            <v>16.049524999999999</v>
          </cell>
          <cell r="X1431">
            <v>16.049524999999999</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row>
        <row r="1432">
          <cell r="C1432" t="str">
            <v>J_468.19_КуЭ</v>
          </cell>
          <cell r="D1432" t="str">
            <v>Н</v>
          </cell>
          <cell r="E1432">
            <v>2023</v>
          </cell>
          <cell r="F1432">
            <v>2025</v>
          </cell>
          <cell r="G1432">
            <v>2025</v>
          </cell>
          <cell r="H1432" t="str">
            <v>нд</v>
          </cell>
          <cell r="I1432" t="str">
            <v>нд</v>
          </cell>
          <cell r="J1432" t="str">
            <v>нд</v>
          </cell>
          <cell r="K1432" t="str">
            <v>нд</v>
          </cell>
          <cell r="L1432" t="str">
            <v>нд</v>
          </cell>
          <cell r="M1432" t="str">
            <v>нд</v>
          </cell>
          <cell r="N1432" t="str">
            <v>нд</v>
          </cell>
          <cell r="O1432">
            <v>0</v>
          </cell>
          <cell r="P1432">
            <v>13.12243</v>
          </cell>
          <cell r="Q1432">
            <v>18.09958</v>
          </cell>
          <cell r="R1432">
            <v>13.12243</v>
          </cell>
          <cell r="S1432">
            <v>19.122330000000002</v>
          </cell>
          <cell r="T1432">
            <v>16.049524999999999</v>
          </cell>
          <cell r="U1432">
            <v>16.049524999999999</v>
          </cell>
          <cell r="V1432">
            <v>16.049524999999999</v>
          </cell>
          <cell r="W1432">
            <v>16.049524999999999</v>
          </cell>
          <cell r="X1432">
            <v>16.049524999999999</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row>
        <row r="1433">
          <cell r="C1433" t="str">
            <v>J_468.2_КуЭ</v>
          </cell>
          <cell r="D1433" t="str">
            <v>Н</v>
          </cell>
          <cell r="E1433">
            <v>2022</v>
          </cell>
          <cell r="F1433">
            <v>2023</v>
          </cell>
          <cell r="G1433">
            <v>2023</v>
          </cell>
          <cell r="H1433" t="str">
            <v>нд</v>
          </cell>
          <cell r="I1433" t="str">
            <v>нд</v>
          </cell>
          <cell r="J1433" t="str">
            <v>нд</v>
          </cell>
          <cell r="K1433" t="str">
            <v>нд</v>
          </cell>
          <cell r="L1433" t="str">
            <v>нд</v>
          </cell>
          <cell r="M1433" t="str">
            <v>нд</v>
          </cell>
          <cell r="N1433" t="str">
            <v>нд</v>
          </cell>
          <cell r="O1433">
            <v>0</v>
          </cell>
          <cell r="P1433">
            <v>13.12243</v>
          </cell>
          <cell r="Q1433">
            <v>16.798680000000001</v>
          </cell>
          <cell r="R1433">
            <v>13.12243</v>
          </cell>
          <cell r="S1433">
            <v>17.604040000000001</v>
          </cell>
          <cell r="T1433">
            <v>13.939578470000001</v>
          </cell>
          <cell r="U1433">
            <v>13.939578470000001</v>
          </cell>
          <cell r="V1433">
            <v>13.939578470000001</v>
          </cell>
          <cell r="W1433">
            <v>13.939578470000001</v>
          </cell>
          <cell r="X1433">
            <v>13.939578470000001</v>
          </cell>
          <cell r="Y1433">
            <v>0</v>
          </cell>
          <cell r="Z1433">
            <v>0</v>
          </cell>
          <cell r="AA1433">
            <v>0</v>
          </cell>
          <cell r="AB1433">
            <v>0</v>
          </cell>
          <cell r="AC1433">
            <v>0</v>
          </cell>
          <cell r="AD1433">
            <v>0</v>
          </cell>
          <cell r="AE1433">
            <v>0</v>
          </cell>
          <cell r="AF1433">
            <v>0</v>
          </cell>
          <cell r="AG1433">
            <v>0</v>
          </cell>
          <cell r="AH1433">
            <v>0</v>
          </cell>
          <cell r="AI1433">
            <v>1.11516628</v>
          </cell>
          <cell r="AJ1433">
            <v>0</v>
          </cell>
          <cell r="AK1433">
            <v>0</v>
          </cell>
          <cell r="AL1433">
            <v>1.11516628</v>
          </cell>
          <cell r="AM1433">
            <v>0</v>
          </cell>
          <cell r="AN1433">
            <v>1.11516628</v>
          </cell>
        </row>
        <row r="1434">
          <cell r="C1434" t="str">
            <v>J_468.20_КуЭ</v>
          </cell>
          <cell r="D1434" t="str">
            <v>Н</v>
          </cell>
          <cell r="E1434">
            <v>2023</v>
          </cell>
          <cell r="F1434">
            <v>2025</v>
          </cell>
          <cell r="G1434">
            <v>2025</v>
          </cell>
          <cell r="H1434" t="str">
            <v>нд</v>
          </cell>
          <cell r="I1434" t="str">
            <v>нд</v>
          </cell>
          <cell r="J1434" t="str">
            <v>нд</v>
          </cell>
          <cell r="K1434" t="str">
            <v>нд</v>
          </cell>
          <cell r="L1434" t="str">
            <v>нд</v>
          </cell>
          <cell r="M1434" t="str">
            <v>нд</v>
          </cell>
          <cell r="N1434" t="str">
            <v>нд</v>
          </cell>
          <cell r="O1434">
            <v>0</v>
          </cell>
          <cell r="P1434">
            <v>13.12243</v>
          </cell>
          <cell r="Q1434">
            <v>18.050039999999999</v>
          </cell>
          <cell r="R1434">
            <v>13.12243</v>
          </cell>
          <cell r="S1434">
            <v>19.064720000000001</v>
          </cell>
          <cell r="T1434">
            <v>16.049524999999999</v>
          </cell>
          <cell r="U1434">
            <v>16.049524999999999</v>
          </cell>
          <cell r="V1434">
            <v>16.049524999999999</v>
          </cell>
          <cell r="W1434">
            <v>16.049524999999999</v>
          </cell>
          <cell r="X1434">
            <v>16.049524999999999</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row>
        <row r="1435">
          <cell r="C1435" t="str">
            <v>J_468.3_КуЭ</v>
          </cell>
          <cell r="D1435" t="str">
            <v>Н</v>
          </cell>
          <cell r="E1435">
            <v>2021</v>
          </cell>
          <cell r="F1435">
            <v>2022</v>
          </cell>
          <cell r="G1435">
            <v>2022</v>
          </cell>
          <cell r="H1435" t="str">
            <v>нд</v>
          </cell>
          <cell r="I1435" t="str">
            <v>нд</v>
          </cell>
          <cell r="J1435" t="str">
            <v>нд</v>
          </cell>
          <cell r="K1435" t="str">
            <v>нд</v>
          </cell>
          <cell r="L1435" t="str">
            <v>нд</v>
          </cell>
          <cell r="M1435" t="str">
            <v>нд</v>
          </cell>
          <cell r="N1435" t="str">
            <v>нд</v>
          </cell>
          <cell r="O1435">
            <v>0</v>
          </cell>
          <cell r="P1435">
            <v>13.12243</v>
          </cell>
          <cell r="Q1435">
            <v>16.192080000000001</v>
          </cell>
          <cell r="R1435">
            <v>13.12243</v>
          </cell>
          <cell r="S1435">
            <v>16.803519999999999</v>
          </cell>
          <cell r="T1435">
            <v>13.352086659999999</v>
          </cell>
          <cell r="U1435">
            <v>13.352086659999999</v>
          </cell>
          <cell r="V1435">
            <v>13.352086659999999</v>
          </cell>
          <cell r="W1435">
            <v>13.352086659999999</v>
          </cell>
          <cell r="X1435">
            <v>13.352086659999999</v>
          </cell>
          <cell r="Y1435">
            <v>1.0681669300000001</v>
          </cell>
          <cell r="Z1435">
            <v>0</v>
          </cell>
          <cell r="AA1435">
            <v>0</v>
          </cell>
          <cell r="AB1435">
            <v>1.0681669300000001</v>
          </cell>
          <cell r="AC1435">
            <v>0</v>
          </cell>
          <cell r="AD1435">
            <v>1.0681669300000001</v>
          </cell>
          <cell r="AE1435">
            <v>0</v>
          </cell>
          <cell r="AF1435">
            <v>0</v>
          </cell>
          <cell r="AG1435">
            <v>1.0681669300000001</v>
          </cell>
          <cell r="AH1435">
            <v>0</v>
          </cell>
          <cell r="AI1435">
            <v>12.283919729999999</v>
          </cell>
          <cell r="AJ1435">
            <v>0</v>
          </cell>
          <cell r="AK1435">
            <v>0</v>
          </cell>
          <cell r="AL1435">
            <v>12.283919729999999</v>
          </cell>
          <cell r="AM1435">
            <v>0</v>
          </cell>
          <cell r="AN1435">
            <v>12.283919729999999</v>
          </cell>
        </row>
        <row r="1436">
          <cell r="C1436" t="str">
            <v>J_468.5_КуЭ</v>
          </cell>
          <cell r="D1436" t="str">
            <v>Н</v>
          </cell>
          <cell r="E1436">
            <v>2021</v>
          </cell>
          <cell r="F1436">
            <v>2022</v>
          </cell>
          <cell r="G1436">
            <v>2022</v>
          </cell>
          <cell r="H1436" t="str">
            <v>нд</v>
          </cell>
          <cell r="I1436" t="str">
            <v>нд</v>
          </cell>
          <cell r="J1436" t="str">
            <v>нд</v>
          </cell>
          <cell r="K1436" t="str">
            <v>нд</v>
          </cell>
          <cell r="L1436" t="str">
            <v>нд</v>
          </cell>
          <cell r="M1436" t="str">
            <v>нд</v>
          </cell>
          <cell r="N1436" t="str">
            <v>нд</v>
          </cell>
          <cell r="O1436">
            <v>0</v>
          </cell>
          <cell r="P1436">
            <v>13.12243</v>
          </cell>
          <cell r="Q1436">
            <v>16.192080000000001</v>
          </cell>
          <cell r="R1436">
            <v>13.12243</v>
          </cell>
          <cell r="S1436">
            <v>16.803519999999999</v>
          </cell>
          <cell r="T1436">
            <v>13.352086659999999</v>
          </cell>
          <cell r="U1436">
            <v>13.352086659999999</v>
          </cell>
          <cell r="V1436">
            <v>13.352086659999999</v>
          </cell>
          <cell r="W1436">
            <v>13.352086659999999</v>
          </cell>
          <cell r="X1436">
            <v>13.352086659999999</v>
          </cell>
          <cell r="Y1436">
            <v>1.0681669300000001</v>
          </cell>
          <cell r="Z1436">
            <v>0</v>
          </cell>
          <cell r="AA1436">
            <v>0</v>
          </cell>
          <cell r="AB1436">
            <v>1.0681669300000001</v>
          </cell>
          <cell r="AC1436">
            <v>0</v>
          </cell>
          <cell r="AD1436">
            <v>1.0681669300000001</v>
          </cell>
          <cell r="AE1436">
            <v>0</v>
          </cell>
          <cell r="AF1436">
            <v>0</v>
          </cell>
          <cell r="AG1436">
            <v>1.0681669300000001</v>
          </cell>
          <cell r="AH1436">
            <v>0</v>
          </cell>
          <cell r="AI1436">
            <v>12.283919729999999</v>
          </cell>
          <cell r="AJ1436">
            <v>0</v>
          </cell>
          <cell r="AK1436">
            <v>0</v>
          </cell>
          <cell r="AL1436">
            <v>12.283919729999999</v>
          </cell>
          <cell r="AM1436">
            <v>0</v>
          </cell>
          <cell r="AN1436">
            <v>12.283919729999999</v>
          </cell>
        </row>
        <row r="1437">
          <cell r="C1437" t="str">
            <v>J_468.6_КуЭ</v>
          </cell>
          <cell r="D1437" t="str">
            <v>Н</v>
          </cell>
          <cell r="E1437">
            <v>2022</v>
          </cell>
          <cell r="F1437">
            <v>2023</v>
          </cell>
          <cell r="G1437">
            <v>2023</v>
          </cell>
          <cell r="H1437" t="str">
            <v>нд</v>
          </cell>
          <cell r="I1437" t="str">
            <v>нд</v>
          </cell>
          <cell r="J1437" t="str">
            <v>нд</v>
          </cell>
          <cell r="K1437" t="str">
            <v>нд</v>
          </cell>
          <cell r="L1437" t="str">
            <v>нд</v>
          </cell>
          <cell r="M1437" t="str">
            <v>нд</v>
          </cell>
          <cell r="N1437" t="str">
            <v>нд</v>
          </cell>
          <cell r="O1437">
            <v>0</v>
          </cell>
          <cell r="P1437">
            <v>13.12243</v>
          </cell>
          <cell r="Q1437">
            <v>16.798680000000001</v>
          </cell>
          <cell r="R1437">
            <v>13.12243</v>
          </cell>
          <cell r="S1437">
            <v>17.604040000000001</v>
          </cell>
          <cell r="T1437">
            <v>13.939578470000001</v>
          </cell>
          <cell r="U1437">
            <v>13.939578470000001</v>
          </cell>
          <cell r="V1437">
            <v>13.939578470000001</v>
          </cell>
          <cell r="W1437">
            <v>13.939578470000001</v>
          </cell>
          <cell r="X1437">
            <v>13.939578470000001</v>
          </cell>
          <cell r="Y1437">
            <v>0</v>
          </cell>
          <cell r="Z1437">
            <v>0</v>
          </cell>
          <cell r="AA1437">
            <v>0</v>
          </cell>
          <cell r="AB1437">
            <v>0</v>
          </cell>
          <cell r="AC1437">
            <v>0</v>
          </cell>
          <cell r="AD1437">
            <v>0</v>
          </cell>
          <cell r="AE1437">
            <v>0</v>
          </cell>
          <cell r="AF1437">
            <v>0</v>
          </cell>
          <cell r="AG1437">
            <v>0</v>
          </cell>
          <cell r="AH1437">
            <v>0</v>
          </cell>
          <cell r="AI1437">
            <v>1.11516628</v>
          </cell>
          <cell r="AJ1437">
            <v>0</v>
          </cell>
          <cell r="AK1437">
            <v>0</v>
          </cell>
          <cell r="AL1437">
            <v>1.11516628</v>
          </cell>
          <cell r="AM1437">
            <v>0</v>
          </cell>
          <cell r="AN1437">
            <v>1.11516628</v>
          </cell>
        </row>
        <row r="1438">
          <cell r="C1438" t="str">
            <v>J_468.7_КуЭ</v>
          </cell>
          <cell r="D1438" t="str">
            <v>Н</v>
          </cell>
          <cell r="E1438">
            <v>2022</v>
          </cell>
          <cell r="F1438">
            <v>2023</v>
          </cell>
          <cell r="G1438">
            <v>2023</v>
          </cell>
          <cell r="H1438" t="str">
            <v>нд</v>
          </cell>
          <cell r="I1438" t="str">
            <v>нд</v>
          </cell>
          <cell r="J1438" t="str">
            <v>нд</v>
          </cell>
          <cell r="K1438" t="str">
            <v>нд</v>
          </cell>
          <cell r="L1438" t="str">
            <v>нд</v>
          </cell>
          <cell r="M1438" t="str">
            <v>нд</v>
          </cell>
          <cell r="N1438" t="str">
            <v>нд</v>
          </cell>
          <cell r="O1438">
            <v>0</v>
          </cell>
          <cell r="P1438">
            <v>13.12243</v>
          </cell>
          <cell r="Q1438">
            <v>16.798680000000001</v>
          </cell>
          <cell r="R1438">
            <v>13.12243</v>
          </cell>
          <cell r="S1438">
            <v>17.604040000000001</v>
          </cell>
          <cell r="T1438">
            <v>13.939578470000001</v>
          </cell>
          <cell r="U1438">
            <v>13.939578470000001</v>
          </cell>
          <cell r="V1438">
            <v>13.939578470000001</v>
          </cell>
          <cell r="W1438">
            <v>13.939578470000001</v>
          </cell>
          <cell r="X1438">
            <v>13.939578470000001</v>
          </cell>
          <cell r="Y1438">
            <v>0</v>
          </cell>
          <cell r="Z1438">
            <v>0</v>
          </cell>
          <cell r="AA1438">
            <v>0</v>
          </cell>
          <cell r="AB1438">
            <v>0</v>
          </cell>
          <cell r="AC1438">
            <v>0</v>
          </cell>
          <cell r="AD1438">
            <v>0</v>
          </cell>
          <cell r="AE1438">
            <v>0</v>
          </cell>
          <cell r="AF1438">
            <v>0</v>
          </cell>
          <cell r="AG1438">
            <v>0</v>
          </cell>
          <cell r="AH1438">
            <v>0</v>
          </cell>
          <cell r="AI1438">
            <v>1.11516628</v>
          </cell>
          <cell r="AJ1438">
            <v>0</v>
          </cell>
          <cell r="AK1438">
            <v>0</v>
          </cell>
          <cell r="AL1438">
            <v>1.11516628</v>
          </cell>
          <cell r="AM1438">
            <v>0</v>
          </cell>
          <cell r="AN1438">
            <v>1.11516628</v>
          </cell>
        </row>
        <row r="1439">
          <cell r="C1439" t="str">
            <v>Г</v>
          </cell>
          <cell r="D1439" t="str">
            <v>нд</v>
          </cell>
          <cell r="E1439" t="str">
            <v>нд</v>
          </cell>
          <cell r="F1439" t="str">
            <v>нд</v>
          </cell>
          <cell r="G1439" t="str">
            <v>нд</v>
          </cell>
          <cell r="H1439">
            <v>4.1991699999999996</v>
          </cell>
          <cell r="I1439">
            <v>21.874140000000001</v>
          </cell>
          <cell r="J1439" t="str">
            <v>нд</v>
          </cell>
          <cell r="K1439">
            <v>13.631915240000001</v>
          </cell>
          <cell r="L1439">
            <v>71.123220950000004</v>
          </cell>
          <cell r="M1439" t="str">
            <v>нд</v>
          </cell>
          <cell r="N1439" t="str">
            <v>нд</v>
          </cell>
          <cell r="O1439">
            <v>32.460163360000003</v>
          </cell>
          <cell r="P1439">
            <v>209.65799000000001</v>
          </cell>
          <cell r="Q1439">
            <v>241.74854999999994</v>
          </cell>
          <cell r="R1439">
            <v>219.43344000000002</v>
          </cell>
          <cell r="S1439">
            <v>266.71169999999989</v>
          </cell>
          <cell r="T1439">
            <v>193.25970382999998</v>
          </cell>
          <cell r="U1439">
            <v>217.70506702000003</v>
          </cell>
          <cell r="V1439">
            <v>170.64659171</v>
          </cell>
          <cell r="W1439">
            <v>170.64659171</v>
          </cell>
          <cell r="X1439">
            <v>185.24490366000003</v>
          </cell>
          <cell r="Y1439">
            <v>144.60441907999999</v>
          </cell>
          <cell r="Z1439">
            <v>0</v>
          </cell>
          <cell r="AA1439">
            <v>0</v>
          </cell>
          <cell r="AB1439">
            <v>144.60441907999999</v>
          </cell>
          <cell r="AC1439">
            <v>0</v>
          </cell>
          <cell r="AD1439">
            <v>132.02215082000004</v>
          </cell>
          <cell r="AE1439">
            <v>0</v>
          </cell>
          <cell r="AF1439">
            <v>0</v>
          </cell>
          <cell r="AG1439">
            <v>132.02215082000004</v>
          </cell>
          <cell r="AH1439">
            <v>0</v>
          </cell>
          <cell r="AI1439">
            <v>26.04217264</v>
          </cell>
          <cell r="AJ1439">
            <v>0</v>
          </cell>
          <cell r="AK1439">
            <v>0</v>
          </cell>
          <cell r="AL1439">
            <v>21.586601850000001</v>
          </cell>
          <cell r="AM1439">
            <v>4.4555707900000003</v>
          </cell>
          <cell r="AN1439">
            <v>49.584011879999991</v>
          </cell>
        </row>
        <row r="1440">
          <cell r="C1440" t="str">
            <v>J_468.8_КуЭ</v>
          </cell>
          <cell r="D1440" t="str">
            <v>Н</v>
          </cell>
          <cell r="E1440">
            <v>2023</v>
          </cell>
          <cell r="F1440">
            <v>2024</v>
          </cell>
          <cell r="G1440">
            <v>2024</v>
          </cell>
          <cell r="H1440" t="str">
            <v>нд</v>
          </cell>
          <cell r="I1440" t="str">
            <v>нд</v>
          </cell>
          <cell r="J1440" t="str">
            <v>нд</v>
          </cell>
          <cell r="K1440" t="str">
            <v>нд</v>
          </cell>
          <cell r="L1440" t="str">
            <v>нд</v>
          </cell>
          <cell r="M1440" t="str">
            <v>нд</v>
          </cell>
          <cell r="N1440" t="str">
            <v>нд</v>
          </cell>
          <cell r="O1440">
            <v>0</v>
          </cell>
          <cell r="P1440">
            <v>13.12243</v>
          </cell>
          <cell r="Q1440">
            <v>17.484159999999999</v>
          </cell>
          <cell r="R1440">
            <v>13.12243</v>
          </cell>
          <cell r="S1440">
            <v>18.432089999999999</v>
          </cell>
          <cell r="T1440">
            <v>14.552919920000001</v>
          </cell>
          <cell r="U1440">
            <v>14.552919920000001</v>
          </cell>
          <cell r="V1440">
            <v>14.552919920000001</v>
          </cell>
          <cell r="W1440">
            <v>14.552919920000001</v>
          </cell>
          <cell r="X1440">
            <v>14.552919920000001</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row>
        <row r="1441">
          <cell r="C1441" t="str">
            <v>J_468.9_КуЭ</v>
          </cell>
          <cell r="D1441" t="str">
            <v>Н</v>
          </cell>
          <cell r="E1441">
            <v>2023</v>
          </cell>
          <cell r="F1441">
            <v>2024</v>
          </cell>
          <cell r="G1441">
            <v>2024</v>
          </cell>
          <cell r="H1441" t="str">
            <v>нд</v>
          </cell>
          <cell r="I1441" t="str">
            <v>нд</v>
          </cell>
          <cell r="J1441" t="str">
            <v>нд</v>
          </cell>
          <cell r="K1441" t="str">
            <v>нд</v>
          </cell>
          <cell r="L1441" t="str">
            <v>нд</v>
          </cell>
          <cell r="M1441" t="str">
            <v>нд</v>
          </cell>
          <cell r="N1441" t="str">
            <v>нд</v>
          </cell>
          <cell r="O1441">
            <v>0</v>
          </cell>
          <cell r="P1441">
            <v>13.12243</v>
          </cell>
          <cell r="Q1441">
            <v>17.484159999999999</v>
          </cell>
          <cell r="R1441">
            <v>13.12243</v>
          </cell>
          <cell r="S1441">
            <v>18.432089999999999</v>
          </cell>
          <cell r="T1441">
            <v>14.552919920000001</v>
          </cell>
          <cell r="U1441">
            <v>14.552919920000001</v>
          </cell>
          <cell r="V1441">
            <v>14.552919920000001</v>
          </cell>
          <cell r="W1441">
            <v>14.552919920000001</v>
          </cell>
          <cell r="X1441">
            <v>14.552919920000001</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row>
        <row r="1442">
          <cell r="C1442" t="str">
            <v>J_117_ЧЭ</v>
          </cell>
          <cell r="D1442" t="str">
            <v>З</v>
          </cell>
          <cell r="E1442">
            <v>2019</v>
          </cell>
          <cell r="F1442">
            <v>2020</v>
          </cell>
          <cell r="G1442">
            <v>2021</v>
          </cell>
          <cell r="H1442" t="str">
            <v>нд</v>
          </cell>
          <cell r="I1442" t="str">
            <v>нд</v>
          </cell>
          <cell r="J1442" t="str">
            <v>нд</v>
          </cell>
          <cell r="K1442" t="str">
            <v>нд</v>
          </cell>
          <cell r="L1442" t="str">
            <v>нд</v>
          </cell>
          <cell r="M1442" t="str">
            <v>нд</v>
          </cell>
          <cell r="N1442" t="str">
            <v>нд</v>
          </cell>
          <cell r="O1442">
            <v>8.6644734200000002</v>
          </cell>
          <cell r="P1442">
            <v>13.417619999999999</v>
          </cell>
          <cell r="Q1442">
            <v>15.39701</v>
          </cell>
          <cell r="R1442">
            <v>13.417619999999999</v>
          </cell>
          <cell r="S1442">
            <v>15.494899999999999</v>
          </cell>
          <cell r="T1442">
            <v>14.004268400000001</v>
          </cell>
          <cell r="U1442">
            <v>8.9844734200000005</v>
          </cell>
          <cell r="V1442">
            <v>0</v>
          </cell>
          <cell r="W1442">
            <v>0</v>
          </cell>
          <cell r="X1442">
            <v>0.32</v>
          </cell>
          <cell r="Y1442">
            <v>0</v>
          </cell>
          <cell r="Z1442">
            <v>0</v>
          </cell>
          <cell r="AA1442">
            <v>0</v>
          </cell>
          <cell r="AB1442">
            <v>0</v>
          </cell>
          <cell r="AC1442">
            <v>0</v>
          </cell>
          <cell r="AD1442">
            <v>0.32</v>
          </cell>
          <cell r="AE1442">
            <v>0</v>
          </cell>
          <cell r="AF1442">
            <v>0</v>
          </cell>
          <cell r="AG1442">
            <v>0.32</v>
          </cell>
          <cell r="AH1442">
            <v>0</v>
          </cell>
          <cell r="AI1442">
            <v>0</v>
          </cell>
          <cell r="AJ1442">
            <v>0</v>
          </cell>
          <cell r="AK1442">
            <v>0</v>
          </cell>
          <cell r="AL1442">
            <v>0</v>
          </cell>
          <cell r="AM1442">
            <v>0</v>
          </cell>
          <cell r="AN1442">
            <v>0</v>
          </cell>
        </row>
        <row r="1443">
          <cell r="C1443" t="str">
            <v>K_1572_ОЭ</v>
          </cell>
          <cell r="D1443" t="str">
            <v>П</v>
          </cell>
          <cell r="E1443">
            <v>2021</v>
          </cell>
          <cell r="F1443">
            <v>2022</v>
          </cell>
          <cell r="G1443">
            <v>2023</v>
          </cell>
          <cell r="H1443" t="str">
            <v>нд</v>
          </cell>
          <cell r="I1443" t="str">
            <v>нд</v>
          </cell>
          <cell r="J1443" t="str">
            <v>нд</v>
          </cell>
          <cell r="K1443" t="str">
            <v>нд</v>
          </cell>
          <cell r="L1443" t="str">
            <v>нд</v>
          </cell>
          <cell r="M1443" t="str">
            <v>нд</v>
          </cell>
          <cell r="N1443" t="str">
            <v>нд</v>
          </cell>
          <cell r="O1443">
            <v>0</v>
          </cell>
          <cell r="P1443">
            <v>13.43033</v>
          </cell>
          <cell r="Q1443">
            <v>15.462059999999999</v>
          </cell>
          <cell r="R1443">
            <v>13.43033</v>
          </cell>
          <cell r="S1443">
            <v>17.530010000000001</v>
          </cell>
          <cell r="T1443">
            <v>11.6621641</v>
          </cell>
          <cell r="U1443">
            <v>11.6621641</v>
          </cell>
          <cell r="V1443">
            <v>11.6621641</v>
          </cell>
          <cell r="W1443">
            <v>11.6621641</v>
          </cell>
          <cell r="X1443">
            <v>11.6621641</v>
          </cell>
          <cell r="Y1443">
            <v>0</v>
          </cell>
          <cell r="Z1443">
            <v>0</v>
          </cell>
          <cell r="AA1443">
            <v>0</v>
          </cell>
          <cell r="AB1443">
            <v>0</v>
          </cell>
          <cell r="AC1443">
            <v>0</v>
          </cell>
          <cell r="AD1443">
            <v>0</v>
          </cell>
          <cell r="AE1443">
            <v>0</v>
          </cell>
          <cell r="AF1443">
            <v>0</v>
          </cell>
          <cell r="AG1443">
            <v>0</v>
          </cell>
          <cell r="AH1443">
            <v>0</v>
          </cell>
          <cell r="AI1443">
            <v>11.6621641</v>
          </cell>
          <cell r="AJ1443">
            <v>0</v>
          </cell>
          <cell r="AK1443">
            <v>0</v>
          </cell>
          <cell r="AL1443">
            <v>11.6621641</v>
          </cell>
          <cell r="AM1443">
            <v>0</v>
          </cell>
          <cell r="AN1443">
            <v>7.8621641000000002</v>
          </cell>
        </row>
        <row r="1444">
          <cell r="C1444" t="str">
            <v>F_24_ГАЭС</v>
          </cell>
          <cell r="D1444" t="str">
            <v>Н</v>
          </cell>
          <cell r="E1444">
            <v>2023</v>
          </cell>
          <cell r="F1444">
            <v>2025</v>
          </cell>
          <cell r="G1444">
            <v>2027</v>
          </cell>
          <cell r="H1444" t="str">
            <v>нд</v>
          </cell>
          <cell r="I1444" t="str">
            <v>нд</v>
          </cell>
          <cell r="J1444" t="str">
            <v>нд</v>
          </cell>
          <cell r="K1444" t="str">
            <v>нд</v>
          </cell>
          <cell r="L1444" t="str">
            <v>нд</v>
          </cell>
          <cell r="M1444" t="str">
            <v>нд</v>
          </cell>
          <cell r="N1444" t="str">
            <v>нд</v>
          </cell>
          <cell r="O1444">
            <v>0</v>
          </cell>
          <cell r="P1444">
            <v>29.950610000000001</v>
          </cell>
          <cell r="Q1444">
            <v>39.95581</v>
          </cell>
          <cell r="R1444">
            <v>13.434100000000001</v>
          </cell>
          <cell r="S1444">
            <v>21.735579999999999</v>
          </cell>
          <cell r="T1444">
            <v>16.696338999999998</v>
          </cell>
          <cell r="U1444">
            <v>16.696338999999998</v>
          </cell>
          <cell r="V1444">
            <v>16.696338999999998</v>
          </cell>
          <cell r="W1444">
            <v>16.696338999999998</v>
          </cell>
          <cell r="X1444">
            <v>16.696338999999998</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row>
        <row r="1445">
          <cell r="C1445" t="str">
            <v>K_1448_БЭ</v>
          </cell>
          <cell r="D1445" t="str">
            <v>З</v>
          </cell>
          <cell r="E1445">
            <v>2019</v>
          </cell>
          <cell r="F1445">
            <v>2020</v>
          </cell>
          <cell r="G1445">
            <v>2021</v>
          </cell>
          <cell r="H1445" t="str">
            <v>нд</v>
          </cell>
          <cell r="I1445" t="str">
            <v>нд</v>
          </cell>
          <cell r="J1445" t="str">
            <v>нд</v>
          </cell>
          <cell r="K1445" t="str">
            <v>нд</v>
          </cell>
          <cell r="L1445" t="str">
            <v>нд</v>
          </cell>
          <cell r="M1445" t="str">
            <v>нд</v>
          </cell>
          <cell r="N1445" t="str">
            <v>нд</v>
          </cell>
          <cell r="O1445">
            <v>1.1688265220000007</v>
          </cell>
          <cell r="P1445">
            <v>13.447100000000001</v>
          </cell>
          <cell r="Q1445">
            <v>15.317830000000001</v>
          </cell>
          <cell r="R1445">
            <v>13.447100000000001</v>
          </cell>
          <cell r="S1445">
            <v>15.396649999999999</v>
          </cell>
          <cell r="T1445">
            <v>12.84818621</v>
          </cell>
          <cell r="U1445">
            <v>4.0482291720000001</v>
          </cell>
          <cell r="V1445">
            <v>0</v>
          </cell>
          <cell r="W1445">
            <v>0</v>
          </cell>
          <cell r="X1445">
            <v>2.8794026499999998</v>
          </cell>
          <cell r="Y1445">
            <v>0</v>
          </cell>
          <cell r="Z1445">
            <v>0</v>
          </cell>
          <cell r="AA1445">
            <v>0</v>
          </cell>
          <cell r="AB1445">
            <v>0</v>
          </cell>
          <cell r="AC1445">
            <v>0</v>
          </cell>
          <cell r="AD1445">
            <v>2.8794026499999998</v>
          </cell>
          <cell r="AE1445">
            <v>0</v>
          </cell>
          <cell r="AF1445">
            <v>0</v>
          </cell>
          <cell r="AG1445">
            <v>0</v>
          </cell>
          <cell r="AH1445">
            <v>2.8794026499999998</v>
          </cell>
          <cell r="AI1445">
            <v>0</v>
          </cell>
          <cell r="AJ1445">
            <v>0</v>
          </cell>
          <cell r="AK1445">
            <v>0</v>
          </cell>
          <cell r="AL1445">
            <v>0</v>
          </cell>
          <cell r="AM1445">
            <v>0</v>
          </cell>
          <cell r="AN1445">
            <v>0</v>
          </cell>
        </row>
        <row r="1446">
          <cell r="C1446" t="str">
            <v>I_204_АЭ</v>
          </cell>
          <cell r="D1446" t="str">
            <v>И</v>
          </cell>
          <cell r="E1446">
            <v>2020</v>
          </cell>
          <cell r="F1446">
            <v>2022</v>
          </cell>
          <cell r="G1446">
            <v>2022</v>
          </cell>
          <cell r="H1446" t="str">
            <v>нд</v>
          </cell>
          <cell r="I1446" t="str">
            <v>нд</v>
          </cell>
          <cell r="J1446" t="str">
            <v>нд</v>
          </cell>
          <cell r="K1446">
            <v>2.0274603500000001</v>
          </cell>
          <cell r="L1446">
            <v>12.983912800000001</v>
          </cell>
          <cell r="M1446">
            <v>44420</v>
          </cell>
          <cell r="N1446" t="str">
            <v>нд</v>
          </cell>
          <cell r="O1446">
            <v>8.1268399999999998E-3</v>
          </cell>
          <cell r="P1446">
            <v>9.3826599999999996</v>
          </cell>
          <cell r="Q1446">
            <v>11.2933</v>
          </cell>
          <cell r="R1446">
            <v>13.5282</v>
          </cell>
          <cell r="S1446">
            <v>17.323029999999999</v>
          </cell>
          <cell r="T1446">
            <v>9.0120203399999994</v>
          </cell>
          <cell r="U1446">
            <v>12.957579689999999</v>
          </cell>
          <cell r="V1446">
            <v>8.2812203399999991</v>
          </cell>
          <cell r="W1446">
            <v>8.2812203399999991</v>
          </cell>
          <cell r="X1446">
            <v>12.94945285</v>
          </cell>
          <cell r="Y1446">
            <v>1.8515039</v>
          </cell>
          <cell r="Z1446">
            <v>0</v>
          </cell>
          <cell r="AA1446">
            <v>0</v>
          </cell>
          <cell r="AB1446">
            <v>1.8515039</v>
          </cell>
          <cell r="AC1446">
            <v>0</v>
          </cell>
          <cell r="AD1446">
            <v>1.0213738800000001</v>
          </cell>
          <cell r="AE1446">
            <v>0</v>
          </cell>
          <cell r="AF1446">
            <v>0</v>
          </cell>
          <cell r="AG1446">
            <v>1.0213738800000001</v>
          </cell>
          <cell r="AH1446">
            <v>0</v>
          </cell>
          <cell r="AI1446">
            <v>6.42971644</v>
          </cell>
          <cell r="AJ1446">
            <v>0</v>
          </cell>
          <cell r="AK1446">
            <v>0</v>
          </cell>
          <cell r="AL1446">
            <v>6.42971644</v>
          </cell>
          <cell r="AM1446">
            <v>0</v>
          </cell>
          <cell r="AN1446">
            <v>11.92807897</v>
          </cell>
        </row>
        <row r="1447">
          <cell r="C1447" t="str">
            <v>I_640_КЭ_(27)</v>
          </cell>
          <cell r="D1447" t="str">
            <v>З</v>
          </cell>
          <cell r="E1447">
            <v>2020</v>
          </cell>
          <cell r="F1447">
            <v>2021</v>
          </cell>
          <cell r="G1447">
            <v>2021</v>
          </cell>
          <cell r="H1447" t="str">
            <v>нд</v>
          </cell>
          <cell r="I1447" t="str">
            <v>нд</v>
          </cell>
          <cell r="J1447" t="str">
            <v>нд</v>
          </cell>
          <cell r="K1447" t="str">
            <v>нд</v>
          </cell>
          <cell r="L1447" t="str">
            <v>нд</v>
          </cell>
          <cell r="M1447" t="str">
            <v>нд</v>
          </cell>
          <cell r="N1447" t="str">
            <v>нд</v>
          </cell>
          <cell r="O1447">
            <v>0.56142913000000005</v>
          </cell>
          <cell r="P1447">
            <v>13.591379999999999</v>
          </cell>
          <cell r="Q1447">
            <v>15.647460000000001</v>
          </cell>
          <cell r="R1447">
            <v>13.591379999999999</v>
          </cell>
          <cell r="S1447">
            <v>16.646509999999999</v>
          </cell>
          <cell r="T1447">
            <v>15.253636370000001</v>
          </cell>
          <cell r="U1447">
            <v>13.95970121</v>
          </cell>
          <cell r="V1447">
            <v>15.253636370000001</v>
          </cell>
          <cell r="W1447">
            <v>15.253636370000001</v>
          </cell>
          <cell r="X1447">
            <v>13.39827208</v>
          </cell>
          <cell r="Y1447">
            <v>15.253636370000001</v>
          </cell>
          <cell r="Z1447">
            <v>0</v>
          </cell>
          <cell r="AA1447">
            <v>0</v>
          </cell>
          <cell r="AB1447">
            <v>15.253636370000001</v>
          </cell>
          <cell r="AC1447">
            <v>0</v>
          </cell>
          <cell r="AD1447">
            <v>13.39827208</v>
          </cell>
          <cell r="AE1447">
            <v>0</v>
          </cell>
          <cell r="AF1447">
            <v>0</v>
          </cell>
          <cell r="AG1447">
            <v>13.39827208</v>
          </cell>
          <cell r="AH1447">
            <v>0</v>
          </cell>
          <cell r="AI1447">
            <v>0</v>
          </cell>
          <cell r="AJ1447">
            <v>0</v>
          </cell>
          <cell r="AK1447">
            <v>0</v>
          </cell>
          <cell r="AL1447">
            <v>0</v>
          </cell>
          <cell r="AM1447">
            <v>0</v>
          </cell>
          <cell r="AN1447">
            <v>0</v>
          </cell>
        </row>
        <row r="1448">
          <cell r="C1448" t="str">
            <v>K_1857_КЭ_(б)</v>
          </cell>
          <cell r="D1448" t="str">
            <v>Н</v>
          </cell>
          <cell r="E1448">
            <v>2021</v>
          </cell>
          <cell r="F1448">
            <v>2022</v>
          </cell>
          <cell r="G1448">
            <v>2022</v>
          </cell>
          <cell r="H1448" t="str">
            <v>нд</v>
          </cell>
          <cell r="I1448" t="str">
            <v>нд</v>
          </cell>
          <cell r="J1448" t="str">
            <v>нд</v>
          </cell>
          <cell r="K1448" t="str">
            <v>нд</v>
          </cell>
          <cell r="L1448" t="str">
            <v>нд</v>
          </cell>
          <cell r="M1448" t="str">
            <v>нд</v>
          </cell>
          <cell r="N1448" t="str">
            <v>нд</v>
          </cell>
          <cell r="O1448">
            <v>0</v>
          </cell>
          <cell r="P1448">
            <v>13.643090000000001</v>
          </cell>
          <cell r="Q1448">
            <v>16.869399999999999</v>
          </cell>
          <cell r="R1448">
            <v>13.643090000000001</v>
          </cell>
          <cell r="S1448">
            <v>17.517949999999999</v>
          </cell>
          <cell r="T1448">
            <v>14.403486279999999</v>
          </cell>
          <cell r="U1448">
            <v>14.403486279999999</v>
          </cell>
          <cell r="V1448">
            <v>14.403486279999999</v>
          </cell>
          <cell r="W1448">
            <v>14.403486279999999</v>
          </cell>
          <cell r="X1448">
            <v>14.403486279999999</v>
          </cell>
          <cell r="Y1448">
            <v>0.32074036</v>
          </cell>
          <cell r="Z1448">
            <v>0</v>
          </cell>
          <cell r="AA1448">
            <v>0</v>
          </cell>
          <cell r="AB1448">
            <v>0.32074036</v>
          </cell>
          <cell r="AC1448">
            <v>0</v>
          </cell>
          <cell r="AD1448">
            <v>0.32074036</v>
          </cell>
          <cell r="AE1448">
            <v>0</v>
          </cell>
          <cell r="AF1448">
            <v>0</v>
          </cell>
          <cell r="AG1448">
            <v>0.32074036</v>
          </cell>
          <cell r="AH1448">
            <v>0</v>
          </cell>
          <cell r="AI1448">
            <v>14.082745920000001</v>
          </cell>
          <cell r="AJ1448">
            <v>0</v>
          </cell>
          <cell r="AK1448">
            <v>0</v>
          </cell>
          <cell r="AL1448">
            <v>14.082745920000001</v>
          </cell>
          <cell r="AM1448">
            <v>0</v>
          </cell>
          <cell r="AN1448">
            <v>14.082745920000001</v>
          </cell>
        </row>
        <row r="1449">
          <cell r="C1449" t="str">
            <v>K_1857_КЭ_(в)</v>
          </cell>
          <cell r="D1449" t="str">
            <v>Н</v>
          </cell>
          <cell r="E1449">
            <v>2021</v>
          </cell>
          <cell r="F1449">
            <v>2022</v>
          </cell>
          <cell r="G1449">
            <v>2022</v>
          </cell>
          <cell r="H1449" t="str">
            <v>нд</v>
          </cell>
          <cell r="I1449" t="str">
            <v>нд</v>
          </cell>
          <cell r="J1449" t="str">
            <v>нд</v>
          </cell>
          <cell r="K1449" t="str">
            <v>нд</v>
          </cell>
          <cell r="L1449" t="str">
            <v>нд</v>
          </cell>
          <cell r="M1449" t="str">
            <v>нд</v>
          </cell>
          <cell r="N1449" t="str">
            <v>нд</v>
          </cell>
          <cell r="O1449">
            <v>0</v>
          </cell>
          <cell r="P1449">
            <v>13.643090000000001</v>
          </cell>
          <cell r="Q1449">
            <v>16.869399999999999</v>
          </cell>
          <cell r="R1449">
            <v>13.643090000000001</v>
          </cell>
          <cell r="S1449">
            <v>17.517949999999999</v>
          </cell>
          <cell r="T1449">
            <v>14.403486279999999</v>
          </cell>
          <cell r="U1449">
            <v>14.403486279999999</v>
          </cell>
          <cell r="V1449">
            <v>14.403486279999999</v>
          </cell>
          <cell r="W1449">
            <v>14.403486279999999</v>
          </cell>
          <cell r="X1449">
            <v>14.403486279999999</v>
          </cell>
          <cell r="Y1449">
            <v>0.32074036</v>
          </cell>
          <cell r="Z1449">
            <v>0</v>
          </cell>
          <cell r="AA1449">
            <v>0</v>
          </cell>
          <cell r="AB1449">
            <v>0.32074036</v>
          </cell>
          <cell r="AC1449">
            <v>0</v>
          </cell>
          <cell r="AD1449">
            <v>0.32074036</v>
          </cell>
          <cell r="AE1449">
            <v>0</v>
          </cell>
          <cell r="AF1449">
            <v>0</v>
          </cell>
          <cell r="AG1449">
            <v>0.32074036</v>
          </cell>
          <cell r="AH1449">
            <v>0</v>
          </cell>
          <cell r="AI1449">
            <v>14.082745920000001</v>
          </cell>
          <cell r="AJ1449">
            <v>0</v>
          </cell>
          <cell r="AK1449">
            <v>0</v>
          </cell>
          <cell r="AL1449">
            <v>14.082745920000001</v>
          </cell>
          <cell r="AM1449">
            <v>0</v>
          </cell>
          <cell r="AN1449">
            <v>14.082745920000001</v>
          </cell>
        </row>
        <row r="1450">
          <cell r="C1450" t="str">
            <v>H_160_КуЭ</v>
          </cell>
          <cell r="D1450" t="str">
            <v>И</v>
          </cell>
          <cell r="E1450">
            <v>2020</v>
          </cell>
          <cell r="F1450">
            <v>2025</v>
          </cell>
          <cell r="G1450">
            <v>2025</v>
          </cell>
          <cell r="H1450" t="str">
            <v>нд</v>
          </cell>
          <cell r="I1450" t="str">
            <v>нд</v>
          </cell>
          <cell r="J1450" t="str">
            <v>нд</v>
          </cell>
          <cell r="K1450" t="str">
            <v>нд</v>
          </cell>
          <cell r="L1450" t="str">
            <v>нд</v>
          </cell>
          <cell r="M1450" t="str">
            <v>нд</v>
          </cell>
          <cell r="N1450" t="str">
            <v>нд</v>
          </cell>
          <cell r="O1450">
            <v>0.52612751000000002</v>
          </cell>
          <cell r="P1450">
            <v>13.711679999999999</v>
          </cell>
          <cell r="Q1450">
            <v>19.13327</v>
          </cell>
          <cell r="R1450">
            <v>13.711679999999999</v>
          </cell>
          <cell r="S1450">
            <v>19.98724</v>
          </cell>
          <cell r="T1450">
            <v>8.8810169499999994</v>
          </cell>
          <cell r="U1450">
            <v>8.8810169499999994</v>
          </cell>
          <cell r="V1450">
            <v>8.0629837099999992</v>
          </cell>
          <cell r="W1450">
            <v>8.0629837099999992</v>
          </cell>
          <cell r="X1450">
            <v>8.3548894399999991</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row>
        <row r="1451">
          <cell r="C1451" t="str">
            <v>H_161_КуЭ</v>
          </cell>
          <cell r="D1451" t="str">
            <v>И</v>
          </cell>
          <cell r="E1451">
            <v>2020</v>
          </cell>
          <cell r="F1451">
            <v>2025</v>
          </cell>
          <cell r="G1451">
            <v>2025</v>
          </cell>
          <cell r="H1451" t="str">
            <v>нд</v>
          </cell>
          <cell r="I1451" t="str">
            <v>нд</v>
          </cell>
          <cell r="J1451" t="str">
            <v>нд</v>
          </cell>
          <cell r="K1451" t="str">
            <v>нд</v>
          </cell>
          <cell r="L1451" t="str">
            <v>нд</v>
          </cell>
          <cell r="M1451" t="str">
            <v>нд</v>
          </cell>
          <cell r="N1451" t="str">
            <v>нд</v>
          </cell>
          <cell r="O1451">
            <v>0.52612751000000002</v>
          </cell>
          <cell r="P1451">
            <v>13.711679999999999</v>
          </cell>
          <cell r="Q1451">
            <v>19.13327</v>
          </cell>
          <cell r="R1451">
            <v>13.711679999999999</v>
          </cell>
          <cell r="S1451">
            <v>19.98724</v>
          </cell>
          <cell r="T1451">
            <v>8.8810169499999994</v>
          </cell>
          <cell r="U1451">
            <v>8.8810169499999994</v>
          </cell>
          <cell r="V1451">
            <v>8.0629837099999992</v>
          </cell>
          <cell r="W1451">
            <v>8.0629837099999992</v>
          </cell>
          <cell r="X1451">
            <v>8.3548894399999991</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row>
        <row r="1452">
          <cell r="C1452" t="str">
            <v>H_162_КуЭ</v>
          </cell>
          <cell r="D1452" t="str">
            <v>И</v>
          </cell>
          <cell r="E1452">
            <v>2020</v>
          </cell>
          <cell r="F1452">
            <v>2025</v>
          </cell>
          <cell r="G1452">
            <v>2025</v>
          </cell>
          <cell r="H1452" t="str">
            <v>нд</v>
          </cell>
          <cell r="I1452" t="str">
            <v>нд</v>
          </cell>
          <cell r="J1452" t="str">
            <v>нд</v>
          </cell>
          <cell r="K1452" t="str">
            <v>нд</v>
          </cell>
          <cell r="L1452" t="str">
            <v>нд</v>
          </cell>
          <cell r="M1452" t="str">
            <v>нд</v>
          </cell>
          <cell r="N1452" t="str">
            <v>нд</v>
          </cell>
          <cell r="O1452">
            <v>0.52612751000000002</v>
          </cell>
          <cell r="P1452">
            <v>13.711679999999999</v>
          </cell>
          <cell r="Q1452">
            <v>19.13327</v>
          </cell>
          <cell r="R1452">
            <v>13.711679999999999</v>
          </cell>
          <cell r="S1452">
            <v>19.98724</v>
          </cell>
          <cell r="T1452">
            <v>8.8810169499999994</v>
          </cell>
          <cell r="U1452">
            <v>8.8810169499999994</v>
          </cell>
          <cell r="V1452">
            <v>8.0629837099999992</v>
          </cell>
          <cell r="W1452">
            <v>8.0629837099999992</v>
          </cell>
          <cell r="X1452">
            <v>8.3548894399999991</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row>
        <row r="1453">
          <cell r="C1453" t="str">
            <v>H_169_КуЭ</v>
          </cell>
          <cell r="D1453" t="str">
            <v>И</v>
          </cell>
          <cell r="E1453">
            <v>2017</v>
          </cell>
          <cell r="F1453">
            <v>2024</v>
          </cell>
          <cell r="G1453">
            <v>2024</v>
          </cell>
          <cell r="H1453" t="str">
            <v>нд</v>
          </cell>
          <cell r="I1453" t="str">
            <v>нд</v>
          </cell>
          <cell r="J1453" t="str">
            <v>нд</v>
          </cell>
          <cell r="K1453" t="str">
            <v>нд</v>
          </cell>
          <cell r="L1453" t="str">
            <v>нд</v>
          </cell>
          <cell r="M1453" t="str">
            <v>нд</v>
          </cell>
          <cell r="N1453" t="str">
            <v>нд</v>
          </cell>
          <cell r="O1453">
            <v>0.47699999999999981</v>
          </cell>
          <cell r="P1453">
            <v>13.711679999999999</v>
          </cell>
          <cell r="Q1453">
            <v>17.8978</v>
          </cell>
          <cell r="R1453">
            <v>13.711679999999999</v>
          </cell>
          <cell r="S1453">
            <v>19.133749999999999</v>
          </cell>
          <cell r="T1453">
            <v>8.0292881400000002</v>
          </cell>
          <cell r="U1453">
            <v>8.0292881400000002</v>
          </cell>
          <cell r="V1453">
            <v>7.5522881399999999</v>
          </cell>
          <cell r="W1453">
            <v>7.5522881399999999</v>
          </cell>
          <cell r="X1453">
            <v>7.5522881399999999</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row>
        <row r="1454">
          <cell r="C1454" t="str">
            <v>G_470_КЭ</v>
          </cell>
          <cell r="D1454" t="str">
            <v>И</v>
          </cell>
          <cell r="E1454">
            <v>2018</v>
          </cell>
          <cell r="F1454">
            <v>2020</v>
          </cell>
          <cell r="G1454">
            <v>2021</v>
          </cell>
          <cell r="H1454" t="str">
            <v>нд</v>
          </cell>
          <cell r="I1454" t="str">
            <v>нд</v>
          </cell>
          <cell r="J1454" t="str">
            <v>нд</v>
          </cell>
          <cell r="K1454" t="str">
            <v>нд</v>
          </cell>
          <cell r="L1454" t="str">
            <v>нд</v>
          </cell>
          <cell r="M1454" t="str">
            <v>нд</v>
          </cell>
          <cell r="N1454" t="str">
            <v>нд</v>
          </cell>
          <cell r="O1454">
            <v>2.6422259699999997</v>
          </cell>
          <cell r="P1454">
            <v>13.7255</v>
          </cell>
          <cell r="Q1454">
            <v>15.648569999999999</v>
          </cell>
          <cell r="R1454">
            <v>13.7255</v>
          </cell>
          <cell r="S1454">
            <v>15.85636</v>
          </cell>
          <cell r="T1454">
            <v>2.556972</v>
          </cell>
          <cell r="U1454">
            <v>2.7562563400000002</v>
          </cell>
          <cell r="V1454">
            <v>0</v>
          </cell>
          <cell r="W1454">
            <v>0</v>
          </cell>
          <cell r="X1454">
            <v>0.11403037000000001</v>
          </cell>
          <cell r="Y1454">
            <v>0</v>
          </cell>
          <cell r="Z1454">
            <v>0</v>
          </cell>
          <cell r="AA1454">
            <v>0</v>
          </cell>
          <cell r="AB1454">
            <v>0</v>
          </cell>
          <cell r="AC1454">
            <v>0</v>
          </cell>
          <cell r="AD1454">
            <v>0.11403037000000001</v>
          </cell>
          <cell r="AE1454">
            <v>0</v>
          </cell>
          <cell r="AF1454">
            <v>0</v>
          </cell>
          <cell r="AG1454">
            <v>0.11403037000000001</v>
          </cell>
          <cell r="AH1454">
            <v>0</v>
          </cell>
          <cell r="AI1454">
            <v>0</v>
          </cell>
          <cell r="AJ1454">
            <v>0</v>
          </cell>
          <cell r="AK1454">
            <v>0</v>
          </cell>
          <cell r="AL1454">
            <v>0</v>
          </cell>
          <cell r="AM1454">
            <v>0</v>
          </cell>
          <cell r="AN1454">
            <v>0</v>
          </cell>
        </row>
        <row r="1455">
          <cell r="C1455" t="str">
            <v>K_866_КЭ</v>
          </cell>
          <cell r="D1455" t="str">
            <v>Н</v>
          </cell>
          <cell r="E1455">
            <v>2020</v>
          </cell>
          <cell r="F1455">
            <v>2021</v>
          </cell>
          <cell r="G1455">
            <v>2021</v>
          </cell>
          <cell r="H1455" t="str">
            <v>нд</v>
          </cell>
          <cell r="I1455" t="str">
            <v>нд</v>
          </cell>
          <cell r="J1455" t="str">
            <v>нд</v>
          </cell>
          <cell r="K1455" t="str">
            <v>нд</v>
          </cell>
          <cell r="L1455" t="str">
            <v>нд</v>
          </cell>
          <cell r="M1455" t="str">
            <v>нд</v>
          </cell>
          <cell r="N1455">
            <v>1.8264162399999999</v>
          </cell>
          <cell r="O1455">
            <v>0.51017573000000005</v>
          </cell>
          <cell r="P1455">
            <v>13.91778</v>
          </cell>
          <cell r="Q1455">
            <v>16.023240000000001</v>
          </cell>
          <cell r="R1455">
            <v>13.91778</v>
          </cell>
          <cell r="S1455">
            <v>17.046289999999999</v>
          </cell>
          <cell r="T1455">
            <v>10.072739159999999</v>
          </cell>
          <cell r="U1455">
            <v>6.0335544700000003</v>
          </cell>
          <cell r="V1455">
            <v>10.072739159999999</v>
          </cell>
          <cell r="W1455">
            <v>10.072739159999999</v>
          </cell>
          <cell r="X1455">
            <v>5.5233787400000001</v>
          </cell>
          <cell r="Y1455">
            <v>10.072739159999999</v>
          </cell>
          <cell r="Z1455">
            <v>0</v>
          </cell>
          <cell r="AA1455">
            <v>0</v>
          </cell>
          <cell r="AB1455">
            <v>0</v>
          </cell>
          <cell r="AC1455">
            <v>10.072739159999999</v>
          </cell>
          <cell r="AD1455">
            <v>5.5233787400000001</v>
          </cell>
          <cell r="AE1455">
            <v>0</v>
          </cell>
          <cell r="AF1455">
            <v>0</v>
          </cell>
          <cell r="AG1455">
            <v>0</v>
          </cell>
          <cell r="AH1455">
            <v>5.5233787400000001</v>
          </cell>
          <cell r="AI1455">
            <v>0</v>
          </cell>
          <cell r="AJ1455">
            <v>0</v>
          </cell>
          <cell r="AK1455">
            <v>0</v>
          </cell>
          <cell r="AL1455">
            <v>0</v>
          </cell>
          <cell r="AM1455">
            <v>0</v>
          </cell>
          <cell r="AN1455">
            <v>0</v>
          </cell>
        </row>
        <row r="1456">
          <cell r="C1456" t="str">
            <v>J_73г1.1_АЭ</v>
          </cell>
          <cell r="D1456" t="str">
            <v>И</v>
          </cell>
          <cell r="E1456">
            <v>2019</v>
          </cell>
          <cell r="F1456">
            <v>2025</v>
          </cell>
          <cell r="G1456">
            <v>2028</v>
          </cell>
          <cell r="H1456" t="str">
            <v>нд</v>
          </cell>
          <cell r="I1456" t="str">
            <v>нд</v>
          </cell>
          <cell r="J1456" t="str">
            <v>нд</v>
          </cell>
          <cell r="K1456" t="str">
            <v>нд</v>
          </cell>
          <cell r="L1456" t="str">
            <v>нд</v>
          </cell>
          <cell r="M1456" t="str">
            <v>нд</v>
          </cell>
          <cell r="N1456" t="str">
            <v>нд</v>
          </cell>
          <cell r="O1456">
            <v>3.6517352400000007</v>
          </cell>
          <cell r="P1456">
            <v>14.30039</v>
          </cell>
          <cell r="Q1456">
            <v>16.295909999999999</v>
          </cell>
          <cell r="R1456">
            <v>14.30039</v>
          </cell>
          <cell r="S1456">
            <v>17.937460000000002</v>
          </cell>
          <cell r="T1456">
            <v>5.2789999999999999</v>
          </cell>
          <cell r="U1456">
            <v>5.2789999999999999</v>
          </cell>
          <cell r="V1456">
            <v>1.5039919200000003</v>
          </cell>
          <cell r="W1456">
            <v>1.5039919200000003</v>
          </cell>
          <cell r="X1456">
            <v>1.6272647600000001</v>
          </cell>
          <cell r="Y1456">
            <v>0</v>
          </cell>
          <cell r="Z1456">
            <v>0</v>
          </cell>
          <cell r="AA1456">
            <v>0</v>
          </cell>
          <cell r="AB1456">
            <v>0</v>
          </cell>
          <cell r="AC1456">
            <v>0</v>
          </cell>
          <cell r="AD1456">
            <v>0.15904278999999999</v>
          </cell>
          <cell r="AE1456">
            <v>0</v>
          </cell>
          <cell r="AF1456">
            <v>0</v>
          </cell>
          <cell r="AG1456">
            <v>0.15904278999999999</v>
          </cell>
          <cell r="AH1456">
            <v>0</v>
          </cell>
          <cell r="AI1456">
            <v>0</v>
          </cell>
          <cell r="AJ1456">
            <v>0</v>
          </cell>
          <cell r="AK1456">
            <v>0</v>
          </cell>
          <cell r="AL1456">
            <v>0</v>
          </cell>
          <cell r="AM1456">
            <v>0</v>
          </cell>
          <cell r="AN1456">
            <v>0.12604361</v>
          </cell>
        </row>
        <row r="1457">
          <cell r="C1457" t="str">
            <v>J_115-1_ЧЭ</v>
          </cell>
          <cell r="D1457" t="str">
            <v>С</v>
          </cell>
          <cell r="E1457">
            <v>2019</v>
          </cell>
          <cell r="F1457">
            <v>2020</v>
          </cell>
          <cell r="G1457">
            <v>2021</v>
          </cell>
          <cell r="H1457" t="str">
            <v>нд</v>
          </cell>
          <cell r="I1457" t="str">
            <v>нд</v>
          </cell>
          <cell r="J1457" t="str">
            <v>нд</v>
          </cell>
          <cell r="K1457">
            <v>0.68587913</v>
          </cell>
          <cell r="L1457">
            <v>4.1515336200000004</v>
          </cell>
          <cell r="M1457">
            <v>44159</v>
          </cell>
          <cell r="N1457">
            <v>13.56834304</v>
          </cell>
          <cell r="O1457">
            <v>2.6899336200000001</v>
          </cell>
          <cell r="P1457">
            <v>10.83841</v>
          </cell>
          <cell r="Q1457">
            <v>11.83512</v>
          </cell>
          <cell r="R1457">
            <v>15.033609999999999</v>
          </cell>
          <cell r="S1457">
            <v>17.136970000000002</v>
          </cell>
          <cell r="T1457">
            <v>2.5</v>
          </cell>
          <cell r="U1457">
            <v>4.1515336200000004</v>
          </cell>
          <cell r="V1457">
            <v>0</v>
          </cell>
          <cell r="W1457">
            <v>0</v>
          </cell>
          <cell r="X1457">
            <v>1.4616</v>
          </cell>
          <cell r="Y1457">
            <v>0</v>
          </cell>
          <cell r="Z1457">
            <v>0</v>
          </cell>
          <cell r="AA1457">
            <v>0</v>
          </cell>
          <cell r="AB1457">
            <v>0</v>
          </cell>
          <cell r="AC1457">
            <v>0</v>
          </cell>
          <cell r="AD1457">
            <v>1.4616</v>
          </cell>
          <cell r="AE1457">
            <v>0</v>
          </cell>
          <cell r="AF1457">
            <v>0</v>
          </cell>
          <cell r="AG1457">
            <v>0</v>
          </cell>
          <cell r="AH1457">
            <v>1.4616</v>
          </cell>
          <cell r="AI1457">
            <v>0</v>
          </cell>
          <cell r="AJ1457">
            <v>0</v>
          </cell>
          <cell r="AK1457">
            <v>0</v>
          </cell>
          <cell r="AL1457">
            <v>0</v>
          </cell>
          <cell r="AM1457">
            <v>0</v>
          </cell>
          <cell r="AN1457">
            <v>0</v>
          </cell>
        </row>
        <row r="1458">
          <cell r="C1458" t="str">
            <v>K_1564_ОЭ</v>
          </cell>
          <cell r="D1458" t="str">
            <v>Н</v>
          </cell>
          <cell r="E1458">
            <v>2023</v>
          </cell>
          <cell r="F1458">
            <v>2025</v>
          </cell>
          <cell r="G1458">
            <v>2025</v>
          </cell>
          <cell r="H1458" t="str">
            <v>нд</v>
          </cell>
          <cell r="I1458" t="str">
            <v>нд</v>
          </cell>
          <cell r="J1458" t="str">
            <v>нд</v>
          </cell>
          <cell r="K1458" t="str">
            <v>нд</v>
          </cell>
          <cell r="L1458" t="str">
            <v>нд</v>
          </cell>
          <cell r="M1458" t="str">
            <v>нд</v>
          </cell>
          <cell r="N1458" t="str">
            <v>нд</v>
          </cell>
          <cell r="O1458">
            <v>0</v>
          </cell>
          <cell r="P1458">
            <v>15.09754</v>
          </cell>
          <cell r="Q1458">
            <v>20.508299999999998</v>
          </cell>
          <cell r="R1458">
            <v>15.09754</v>
          </cell>
          <cell r="S1458">
            <v>21.652170000000002</v>
          </cell>
          <cell r="T1458">
            <v>11.63669234</v>
          </cell>
          <cell r="U1458">
            <v>11.63669234</v>
          </cell>
          <cell r="V1458">
            <v>11.63669234</v>
          </cell>
          <cell r="W1458">
            <v>11.63669234</v>
          </cell>
          <cell r="X1458">
            <v>11.63669234</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row>
        <row r="1459">
          <cell r="C1459" t="str">
            <v>I_650_КЭ_(22)</v>
          </cell>
          <cell r="D1459" t="str">
            <v>Н</v>
          </cell>
          <cell r="E1459" t="str">
            <v>нд</v>
          </cell>
          <cell r="F1459">
            <v>2021</v>
          </cell>
          <cell r="G1459" t="str">
            <v>нд</v>
          </cell>
          <cell r="H1459" t="str">
            <v>нд</v>
          </cell>
          <cell r="I1459" t="str">
            <v>нд</v>
          </cell>
          <cell r="J1459" t="str">
            <v>нд</v>
          </cell>
          <cell r="K1459" t="str">
            <v>нд</v>
          </cell>
          <cell r="L1459" t="str">
            <v>нд</v>
          </cell>
          <cell r="M1459" t="str">
            <v>нд</v>
          </cell>
          <cell r="N1459" t="str">
            <v>нд</v>
          </cell>
          <cell r="O1459">
            <v>0</v>
          </cell>
          <cell r="P1459">
            <v>15.10243</v>
          </cell>
          <cell r="Q1459">
            <v>18.021889999999999</v>
          </cell>
          <cell r="R1459">
            <v>15.10243</v>
          </cell>
          <cell r="S1459">
            <v>18.497229999999998</v>
          </cell>
          <cell r="T1459">
            <v>13.70338984</v>
          </cell>
          <cell r="U1459">
            <v>0</v>
          </cell>
          <cell r="V1459">
            <v>13.70338984</v>
          </cell>
          <cell r="W1459">
            <v>13.70338984</v>
          </cell>
          <cell r="X1459">
            <v>0</v>
          </cell>
          <cell r="Y1459">
            <v>13.70338984</v>
          </cell>
          <cell r="Z1459">
            <v>0</v>
          </cell>
          <cell r="AA1459">
            <v>0</v>
          </cell>
          <cell r="AB1459">
            <v>13.70338984</v>
          </cell>
          <cell r="AC1459">
            <v>0</v>
          </cell>
          <cell r="AD1459">
            <v>0</v>
          </cell>
          <cell r="AE1459">
            <v>0</v>
          </cell>
          <cell r="AF1459">
            <v>0</v>
          </cell>
          <cell r="AG1459">
            <v>0</v>
          </cell>
          <cell r="AH1459">
            <v>0</v>
          </cell>
          <cell r="AI1459">
            <v>0</v>
          </cell>
          <cell r="AJ1459">
            <v>0</v>
          </cell>
          <cell r="AK1459">
            <v>0</v>
          </cell>
          <cell r="AL1459">
            <v>0</v>
          </cell>
          <cell r="AM1459">
            <v>0</v>
          </cell>
          <cell r="AN1459">
            <v>0</v>
          </cell>
        </row>
        <row r="1460">
          <cell r="C1460" t="str">
            <v>G_89г_АЭ</v>
          </cell>
          <cell r="D1460" t="str">
            <v>И</v>
          </cell>
          <cell r="E1460">
            <v>2018</v>
          </cell>
          <cell r="F1460">
            <v>2026</v>
          </cell>
          <cell r="G1460" t="str">
            <v>нд</v>
          </cell>
          <cell r="H1460" t="str">
            <v>нд</v>
          </cell>
          <cell r="I1460" t="str">
            <v>нд</v>
          </cell>
          <cell r="J1460" t="str">
            <v>нд</v>
          </cell>
          <cell r="K1460" t="str">
            <v>нд</v>
          </cell>
          <cell r="L1460" t="str">
            <v>нд</v>
          </cell>
          <cell r="M1460" t="str">
            <v>нд</v>
          </cell>
          <cell r="N1460" t="str">
            <v>нд</v>
          </cell>
          <cell r="O1460">
            <v>0.33</v>
          </cell>
          <cell r="P1460">
            <v>15.18394</v>
          </cell>
          <cell r="Q1460">
            <v>21.181950000000001</v>
          </cell>
          <cell r="R1460">
            <v>15.18394</v>
          </cell>
          <cell r="S1460">
            <v>24.9146</v>
          </cell>
          <cell r="T1460">
            <v>6.5971911900000002</v>
          </cell>
          <cell r="U1460">
            <v>0.33</v>
          </cell>
          <cell r="V1460">
            <v>6.2671911900000001</v>
          </cell>
          <cell r="W1460">
            <v>6.2671911900000001</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row>
        <row r="1461">
          <cell r="C1461" t="str">
            <v>J_89з1_АЭ</v>
          </cell>
          <cell r="D1461" t="str">
            <v>Н</v>
          </cell>
          <cell r="E1461" t="str">
            <v>нд</v>
          </cell>
          <cell r="F1461">
            <v>2026</v>
          </cell>
          <cell r="G1461" t="str">
            <v>нд</v>
          </cell>
          <cell r="H1461">
            <v>0.63398829000000001</v>
          </cell>
          <cell r="I1461">
            <v>4.3449421900000003</v>
          </cell>
          <cell r="J1461" t="str">
            <v>февраль 2019</v>
          </cell>
          <cell r="K1461">
            <v>0.63398829000000001</v>
          </cell>
          <cell r="L1461">
            <v>4.3449421900000003</v>
          </cell>
          <cell r="M1461" t="str">
            <v>февраль 2019</v>
          </cell>
          <cell r="N1461" t="str">
            <v>нд</v>
          </cell>
          <cell r="O1461">
            <v>0</v>
          </cell>
          <cell r="P1461">
            <v>15.18394</v>
          </cell>
          <cell r="Q1461">
            <v>17.736699999999999</v>
          </cell>
          <cell r="R1461">
            <v>15.18394</v>
          </cell>
          <cell r="S1461">
            <v>25.130780000000001</v>
          </cell>
          <cell r="T1461">
            <v>4.8826999999999998</v>
          </cell>
          <cell r="U1461">
            <v>0</v>
          </cell>
          <cell r="V1461">
            <v>4.8826999999999998</v>
          </cell>
          <cell r="W1461">
            <v>4.8826999999999998</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row>
        <row r="1462">
          <cell r="C1462" t="str">
            <v>H_294_КуЭ</v>
          </cell>
          <cell r="D1462" t="str">
            <v>И</v>
          </cell>
          <cell r="E1462">
            <v>2018</v>
          </cell>
          <cell r="F1462">
            <v>2021</v>
          </cell>
          <cell r="G1462">
            <v>2021</v>
          </cell>
          <cell r="H1462" t="str">
            <v>нд</v>
          </cell>
          <cell r="I1462" t="str">
            <v>нд</v>
          </cell>
          <cell r="J1462" t="str">
            <v>нд</v>
          </cell>
          <cell r="K1462">
            <v>2.2687904400000001</v>
          </cell>
          <cell r="L1462">
            <v>13.266141190000001</v>
          </cell>
          <cell r="M1462">
            <v>44259</v>
          </cell>
          <cell r="N1462" t="str">
            <v>нд</v>
          </cell>
          <cell r="O1462">
            <v>3.569</v>
          </cell>
          <cell r="P1462">
            <v>11.559480000000001</v>
          </cell>
          <cell r="Q1462">
            <v>13.353</v>
          </cell>
          <cell r="R1462">
            <v>15.28044</v>
          </cell>
          <cell r="S1462">
            <v>17.913</v>
          </cell>
          <cell r="T1462">
            <v>11.1959322</v>
          </cell>
          <cell r="U1462">
            <v>13.9427144</v>
          </cell>
          <cell r="V1462">
            <v>7.6269321999999997</v>
          </cell>
          <cell r="W1462">
            <v>7.6269321999999997</v>
          </cell>
          <cell r="X1462">
            <v>10.373714400000001</v>
          </cell>
          <cell r="Y1462">
            <v>7.6269321999999997</v>
          </cell>
          <cell r="Z1462">
            <v>0</v>
          </cell>
          <cell r="AA1462">
            <v>0</v>
          </cell>
          <cell r="AB1462">
            <v>7.6269321999999997</v>
          </cell>
          <cell r="AC1462">
            <v>0</v>
          </cell>
          <cell r="AD1462">
            <v>10.373714400000001</v>
          </cell>
          <cell r="AE1462">
            <v>0</v>
          </cell>
          <cell r="AF1462">
            <v>0</v>
          </cell>
          <cell r="AG1462">
            <v>10.373714400000001</v>
          </cell>
          <cell r="AH1462">
            <v>0</v>
          </cell>
          <cell r="AI1462">
            <v>0</v>
          </cell>
          <cell r="AJ1462">
            <v>0</v>
          </cell>
          <cell r="AK1462">
            <v>0</v>
          </cell>
          <cell r="AL1462">
            <v>0</v>
          </cell>
          <cell r="AM1462">
            <v>0</v>
          </cell>
          <cell r="AN1462">
            <v>0</v>
          </cell>
        </row>
        <row r="1463">
          <cell r="C1463" t="str">
            <v>I_65в1_АЭ</v>
          </cell>
          <cell r="D1463" t="str">
            <v>З</v>
          </cell>
          <cell r="E1463">
            <v>2017</v>
          </cell>
          <cell r="F1463">
            <v>2020</v>
          </cell>
          <cell r="G1463">
            <v>2021</v>
          </cell>
          <cell r="H1463">
            <v>1.5209999999999999</v>
          </cell>
          <cell r="I1463">
            <v>8.9770000000000003</v>
          </cell>
          <cell r="J1463" t="str">
            <v>февраль 2019</v>
          </cell>
          <cell r="K1463">
            <v>1.5209999999999999</v>
          </cell>
          <cell r="L1463">
            <v>8.9770000000000003</v>
          </cell>
          <cell r="M1463" t="str">
            <v>февраль 2019</v>
          </cell>
          <cell r="N1463" t="str">
            <v>нд</v>
          </cell>
          <cell r="O1463">
            <v>7.2836999999999996</v>
          </cell>
          <cell r="P1463">
            <v>15.31865</v>
          </cell>
          <cell r="Q1463">
            <v>16.56166</v>
          </cell>
          <cell r="R1463">
            <v>15.31865</v>
          </cell>
          <cell r="S1463">
            <v>16.903700000000001</v>
          </cell>
          <cell r="T1463">
            <v>8.8367000000000004</v>
          </cell>
          <cell r="U1463">
            <v>8.8367000000000004</v>
          </cell>
          <cell r="V1463">
            <v>0</v>
          </cell>
          <cell r="W1463">
            <v>0</v>
          </cell>
          <cell r="X1463">
            <v>1.5529999999999999</v>
          </cell>
          <cell r="Y1463">
            <v>0</v>
          </cell>
          <cell r="Z1463">
            <v>0</v>
          </cell>
          <cell r="AA1463">
            <v>0</v>
          </cell>
          <cell r="AB1463">
            <v>0</v>
          </cell>
          <cell r="AC1463">
            <v>0</v>
          </cell>
          <cell r="AD1463">
            <v>1.5529999999999999</v>
          </cell>
          <cell r="AE1463">
            <v>0</v>
          </cell>
          <cell r="AF1463">
            <v>0</v>
          </cell>
          <cell r="AG1463">
            <v>1.5529999999999999</v>
          </cell>
          <cell r="AH1463">
            <v>0</v>
          </cell>
          <cell r="AI1463">
            <v>0</v>
          </cell>
          <cell r="AJ1463">
            <v>0</v>
          </cell>
          <cell r="AK1463">
            <v>0</v>
          </cell>
          <cell r="AL1463">
            <v>0</v>
          </cell>
          <cell r="AM1463">
            <v>0</v>
          </cell>
          <cell r="AN1463">
            <v>0</v>
          </cell>
        </row>
        <row r="1464">
          <cell r="C1464" t="str">
            <v>G_109_АЭ</v>
          </cell>
          <cell r="D1464" t="str">
            <v>И</v>
          </cell>
          <cell r="E1464">
            <v>2019</v>
          </cell>
          <cell r="F1464">
            <v>2023</v>
          </cell>
          <cell r="G1464">
            <v>2025</v>
          </cell>
          <cell r="H1464" t="str">
            <v>нд</v>
          </cell>
          <cell r="I1464" t="str">
            <v>нд</v>
          </cell>
          <cell r="J1464" t="str">
            <v>нд</v>
          </cell>
          <cell r="K1464" t="str">
            <v>нд</v>
          </cell>
          <cell r="L1464" t="str">
            <v>нд</v>
          </cell>
          <cell r="M1464" t="str">
            <v>нд</v>
          </cell>
          <cell r="N1464" t="str">
            <v>нд</v>
          </cell>
          <cell r="O1464">
            <v>0.36399999999999999</v>
          </cell>
          <cell r="P1464">
            <v>15.32184</v>
          </cell>
          <cell r="Q1464">
            <v>19.16394</v>
          </cell>
          <cell r="R1464">
            <v>15.32184</v>
          </cell>
          <cell r="S1464">
            <v>21.78914</v>
          </cell>
          <cell r="T1464">
            <v>6.5798644099999999</v>
          </cell>
          <cell r="U1464">
            <v>6.5070644099999999</v>
          </cell>
          <cell r="V1464">
            <v>6.21586441</v>
          </cell>
          <cell r="W1464">
            <v>6.21586441</v>
          </cell>
          <cell r="X1464">
            <v>6.14306441</v>
          </cell>
          <cell r="Y1464">
            <v>0</v>
          </cell>
          <cell r="Z1464">
            <v>0</v>
          </cell>
          <cell r="AA1464">
            <v>0</v>
          </cell>
          <cell r="AB1464">
            <v>0</v>
          </cell>
          <cell r="AC1464">
            <v>0</v>
          </cell>
          <cell r="AD1464">
            <v>0</v>
          </cell>
          <cell r="AE1464">
            <v>0</v>
          </cell>
          <cell r="AF1464">
            <v>0</v>
          </cell>
          <cell r="AG1464">
            <v>0</v>
          </cell>
          <cell r="AH1464">
            <v>0</v>
          </cell>
          <cell r="AI1464">
            <v>3.5322620300000001</v>
          </cell>
          <cell r="AJ1464">
            <v>0</v>
          </cell>
          <cell r="AK1464">
            <v>0</v>
          </cell>
          <cell r="AL1464">
            <v>3.5322620300000001</v>
          </cell>
          <cell r="AM1464">
            <v>0</v>
          </cell>
          <cell r="AN1464">
            <v>0</v>
          </cell>
        </row>
        <row r="1465">
          <cell r="C1465" t="str">
            <v>F_114_АЭ</v>
          </cell>
          <cell r="D1465" t="str">
            <v>И</v>
          </cell>
          <cell r="E1465">
            <v>2017</v>
          </cell>
          <cell r="F1465">
            <v>2023</v>
          </cell>
          <cell r="G1465" t="str">
            <v>нд</v>
          </cell>
          <cell r="H1465" t="str">
            <v>нд</v>
          </cell>
          <cell r="I1465" t="str">
            <v>нд</v>
          </cell>
          <cell r="J1465" t="str">
            <v>нд</v>
          </cell>
          <cell r="K1465" t="str">
            <v>нд</v>
          </cell>
          <cell r="L1465" t="str">
            <v>нд</v>
          </cell>
          <cell r="M1465" t="str">
            <v>нд</v>
          </cell>
          <cell r="N1465" t="str">
            <v>нд</v>
          </cell>
          <cell r="O1465">
            <v>0.63697999999999633</v>
          </cell>
          <cell r="P1465">
            <v>15.32606</v>
          </cell>
          <cell r="Q1465">
            <v>19.02553</v>
          </cell>
          <cell r="R1465">
            <v>15.32606</v>
          </cell>
          <cell r="S1465">
            <v>22.750360000000001</v>
          </cell>
          <cell r="T1465">
            <v>9.6555589800000003</v>
          </cell>
          <cell r="U1465">
            <v>0.63697999999999999</v>
          </cell>
          <cell r="V1465">
            <v>9.0185789799999991</v>
          </cell>
          <cell r="W1465">
            <v>9.0185789799999991</v>
          </cell>
          <cell r="X1465">
            <v>0</v>
          </cell>
          <cell r="Y1465">
            <v>0</v>
          </cell>
          <cell r="Z1465">
            <v>0</v>
          </cell>
          <cell r="AA1465">
            <v>0</v>
          </cell>
          <cell r="AB1465">
            <v>0</v>
          </cell>
          <cell r="AC1465">
            <v>0</v>
          </cell>
          <cell r="AD1465">
            <v>0</v>
          </cell>
          <cell r="AE1465">
            <v>0</v>
          </cell>
          <cell r="AF1465">
            <v>0</v>
          </cell>
          <cell r="AG1465">
            <v>0</v>
          </cell>
          <cell r="AH1465">
            <v>0</v>
          </cell>
          <cell r="AI1465">
            <v>5.1835209200000003</v>
          </cell>
          <cell r="AJ1465">
            <v>0</v>
          </cell>
          <cell r="AK1465">
            <v>0</v>
          </cell>
          <cell r="AL1465">
            <v>5.1835209200000003</v>
          </cell>
          <cell r="AM1465">
            <v>0</v>
          </cell>
          <cell r="AN1465">
            <v>0</v>
          </cell>
        </row>
        <row r="1466">
          <cell r="C1466" t="str">
            <v>H_455_КЭ</v>
          </cell>
          <cell r="D1466" t="str">
            <v>Н</v>
          </cell>
          <cell r="E1466">
            <v>2018</v>
          </cell>
          <cell r="F1466">
            <v>2021</v>
          </cell>
          <cell r="G1466">
            <v>2021</v>
          </cell>
          <cell r="H1466" t="str">
            <v>нд</v>
          </cell>
          <cell r="I1466" t="str">
            <v>нд</v>
          </cell>
          <cell r="J1466" t="str">
            <v>нд</v>
          </cell>
          <cell r="K1466" t="str">
            <v>нд</v>
          </cell>
          <cell r="L1466" t="str">
            <v>нд</v>
          </cell>
          <cell r="M1466" t="str">
            <v>нд</v>
          </cell>
          <cell r="N1466" t="str">
            <v>нд</v>
          </cell>
          <cell r="O1466">
            <v>0.22674090000000002</v>
          </cell>
          <cell r="P1466">
            <v>15.407999999999999</v>
          </cell>
          <cell r="Q1466">
            <v>17.727329999999998</v>
          </cell>
          <cell r="R1466">
            <v>15.407999999999999</v>
          </cell>
          <cell r="S1466">
            <v>18.837900000000001</v>
          </cell>
          <cell r="T1466">
            <v>13.45781932</v>
          </cell>
          <cell r="U1466">
            <v>13.455271140000001</v>
          </cell>
          <cell r="V1466">
            <v>13.2401947</v>
          </cell>
          <cell r="W1466">
            <v>13.2401947</v>
          </cell>
          <cell r="X1466">
            <v>13.22853024</v>
          </cell>
          <cell r="Y1466">
            <v>13.2401947</v>
          </cell>
          <cell r="Z1466">
            <v>0</v>
          </cell>
          <cell r="AA1466">
            <v>0</v>
          </cell>
          <cell r="AB1466">
            <v>13.2401947</v>
          </cell>
          <cell r="AC1466">
            <v>0</v>
          </cell>
          <cell r="AD1466">
            <v>13.22853024</v>
          </cell>
          <cell r="AE1466">
            <v>0</v>
          </cell>
          <cell r="AF1466">
            <v>0</v>
          </cell>
          <cell r="AG1466">
            <v>13.22853024</v>
          </cell>
          <cell r="AH1466">
            <v>0</v>
          </cell>
          <cell r="AI1466">
            <v>0</v>
          </cell>
          <cell r="AJ1466">
            <v>0</v>
          </cell>
          <cell r="AK1466">
            <v>0</v>
          </cell>
          <cell r="AL1466">
            <v>0</v>
          </cell>
          <cell r="AM1466">
            <v>0</v>
          </cell>
          <cell r="AN1466">
            <v>0</v>
          </cell>
        </row>
        <row r="1467">
          <cell r="C1467" t="str">
            <v>H_456_КЭ</v>
          </cell>
          <cell r="D1467" t="str">
            <v>Н</v>
          </cell>
          <cell r="E1467">
            <v>2018</v>
          </cell>
          <cell r="F1467">
            <v>2021</v>
          </cell>
          <cell r="G1467">
            <v>2022</v>
          </cell>
          <cell r="H1467" t="str">
            <v>нд</v>
          </cell>
          <cell r="I1467" t="str">
            <v>нд</v>
          </cell>
          <cell r="J1467" t="str">
            <v>нд</v>
          </cell>
          <cell r="K1467" t="str">
            <v>нд</v>
          </cell>
          <cell r="L1467" t="str">
            <v>нд</v>
          </cell>
          <cell r="M1467" t="str">
            <v>нд</v>
          </cell>
          <cell r="N1467" t="str">
            <v>нд</v>
          </cell>
          <cell r="O1467">
            <v>2.7740899999999999E-2</v>
          </cell>
          <cell r="P1467">
            <v>15.407999999999999</v>
          </cell>
          <cell r="Q1467">
            <v>17.727329999999998</v>
          </cell>
          <cell r="R1467">
            <v>15.407999999999999</v>
          </cell>
          <cell r="S1467">
            <v>18.868839999999999</v>
          </cell>
          <cell r="T1467">
            <v>13.258819320000001</v>
          </cell>
          <cell r="U1467">
            <v>13.256271140000001</v>
          </cell>
          <cell r="V1467">
            <v>13.2401947</v>
          </cell>
          <cell r="W1467">
            <v>13.2401947</v>
          </cell>
          <cell r="X1467">
            <v>13.22853024</v>
          </cell>
          <cell r="Y1467">
            <v>13.2401947</v>
          </cell>
          <cell r="Z1467">
            <v>0</v>
          </cell>
          <cell r="AA1467">
            <v>0</v>
          </cell>
          <cell r="AB1467">
            <v>13.2401947</v>
          </cell>
          <cell r="AC1467">
            <v>0</v>
          </cell>
          <cell r="AD1467">
            <v>0</v>
          </cell>
          <cell r="AE1467">
            <v>0</v>
          </cell>
          <cell r="AF1467">
            <v>0</v>
          </cell>
          <cell r="AG1467">
            <v>0</v>
          </cell>
          <cell r="AH1467">
            <v>0</v>
          </cell>
          <cell r="AI1467">
            <v>0</v>
          </cell>
          <cell r="AJ1467">
            <v>0</v>
          </cell>
          <cell r="AK1467">
            <v>0</v>
          </cell>
          <cell r="AL1467">
            <v>0</v>
          </cell>
          <cell r="AM1467">
            <v>0</v>
          </cell>
          <cell r="AN1467">
            <v>13.22853024</v>
          </cell>
        </row>
        <row r="1468">
          <cell r="C1468" t="str">
            <v>H_457_КЭ</v>
          </cell>
          <cell r="D1468" t="str">
            <v>Н</v>
          </cell>
          <cell r="E1468">
            <v>2018</v>
          </cell>
          <cell r="F1468">
            <v>2021</v>
          </cell>
          <cell r="G1468">
            <v>2024</v>
          </cell>
          <cell r="H1468" t="str">
            <v>нд</v>
          </cell>
          <cell r="I1468" t="str">
            <v>нд</v>
          </cell>
          <cell r="J1468" t="str">
            <v>нд</v>
          </cell>
          <cell r="K1468" t="str">
            <v>нд</v>
          </cell>
          <cell r="L1468" t="str">
            <v>нд</v>
          </cell>
          <cell r="M1468" t="str">
            <v>нд</v>
          </cell>
          <cell r="N1468" t="str">
            <v>нд</v>
          </cell>
          <cell r="O1468">
            <v>0.22674090000000002</v>
          </cell>
          <cell r="P1468">
            <v>15.407999999999999</v>
          </cell>
          <cell r="Q1468">
            <v>18.356110000000001</v>
          </cell>
          <cell r="R1468">
            <v>15.407999999999999</v>
          </cell>
          <cell r="S1468">
            <v>18.837900000000001</v>
          </cell>
          <cell r="T1468">
            <v>13.45781932</v>
          </cell>
          <cell r="U1468">
            <v>13.455271140000001</v>
          </cell>
          <cell r="V1468">
            <v>13.2401947</v>
          </cell>
          <cell r="W1468">
            <v>13.2401947</v>
          </cell>
          <cell r="X1468">
            <v>13.22853024</v>
          </cell>
          <cell r="Y1468">
            <v>13.2401947</v>
          </cell>
          <cell r="Z1468">
            <v>0</v>
          </cell>
          <cell r="AA1468">
            <v>0</v>
          </cell>
          <cell r="AB1468">
            <v>13.2401947</v>
          </cell>
          <cell r="AC1468">
            <v>0</v>
          </cell>
          <cell r="AD1468">
            <v>0</v>
          </cell>
          <cell r="AE1468">
            <v>0</v>
          </cell>
          <cell r="AF1468">
            <v>0</v>
          </cell>
          <cell r="AG1468">
            <v>0</v>
          </cell>
          <cell r="AH1468">
            <v>0</v>
          </cell>
          <cell r="AI1468">
            <v>0</v>
          </cell>
          <cell r="AJ1468">
            <v>0</v>
          </cell>
          <cell r="AK1468">
            <v>0</v>
          </cell>
          <cell r="AL1468">
            <v>0</v>
          </cell>
          <cell r="AM1468">
            <v>0</v>
          </cell>
          <cell r="AN1468">
            <v>0</v>
          </cell>
        </row>
        <row r="1469">
          <cell r="C1469" t="str">
            <v>H_458_КЭ</v>
          </cell>
          <cell r="D1469" t="str">
            <v>Н</v>
          </cell>
          <cell r="E1469">
            <v>2018</v>
          </cell>
          <cell r="F1469">
            <v>2021</v>
          </cell>
          <cell r="G1469">
            <v>2024</v>
          </cell>
          <cell r="H1469" t="str">
            <v>нд</v>
          </cell>
          <cell r="I1469" t="str">
            <v>нд</v>
          </cell>
          <cell r="J1469" t="str">
            <v>нд</v>
          </cell>
          <cell r="K1469" t="str">
            <v>нд</v>
          </cell>
          <cell r="L1469" t="str">
            <v>нд</v>
          </cell>
          <cell r="M1469" t="str">
            <v>нд</v>
          </cell>
          <cell r="N1469" t="str">
            <v>нд</v>
          </cell>
          <cell r="O1469">
            <v>0.26620261000000001</v>
          </cell>
          <cell r="P1469">
            <v>15.407999999999999</v>
          </cell>
          <cell r="Q1469">
            <v>17.696349999999999</v>
          </cell>
          <cell r="R1469">
            <v>15.407999999999999</v>
          </cell>
          <cell r="S1469">
            <v>18.819379999999999</v>
          </cell>
          <cell r="T1469">
            <v>13.41597932</v>
          </cell>
          <cell r="U1469">
            <v>13.412538802</v>
          </cell>
          <cell r="V1469">
            <v>13.162085399999999</v>
          </cell>
          <cell r="W1469">
            <v>13.162085399999999</v>
          </cell>
          <cell r="X1469">
            <v>13.14633619</v>
          </cell>
          <cell r="Y1469">
            <v>13.1620854</v>
          </cell>
          <cell r="Z1469">
            <v>0</v>
          </cell>
          <cell r="AA1469">
            <v>0</v>
          </cell>
          <cell r="AB1469">
            <v>13.1620854</v>
          </cell>
          <cell r="AC1469">
            <v>0</v>
          </cell>
          <cell r="AD1469">
            <v>0</v>
          </cell>
          <cell r="AE1469">
            <v>0</v>
          </cell>
          <cell r="AF1469">
            <v>0</v>
          </cell>
          <cell r="AG1469">
            <v>0</v>
          </cell>
          <cell r="AH1469">
            <v>0</v>
          </cell>
          <cell r="AI1469">
            <v>0</v>
          </cell>
          <cell r="AJ1469">
            <v>0</v>
          </cell>
          <cell r="AK1469">
            <v>0</v>
          </cell>
          <cell r="AL1469">
            <v>0</v>
          </cell>
          <cell r="AM1469">
            <v>0</v>
          </cell>
          <cell r="AN1469">
            <v>0</v>
          </cell>
        </row>
        <row r="1470">
          <cell r="C1470" t="str">
            <v>H_459_КЭ</v>
          </cell>
          <cell r="D1470" t="str">
            <v>Н</v>
          </cell>
          <cell r="E1470">
            <v>2018</v>
          </cell>
          <cell r="F1470">
            <v>2021</v>
          </cell>
          <cell r="G1470">
            <v>2021</v>
          </cell>
          <cell r="H1470" t="str">
            <v>нд</v>
          </cell>
          <cell r="I1470" t="str">
            <v>нд</v>
          </cell>
          <cell r="J1470" t="str">
            <v>нд</v>
          </cell>
          <cell r="K1470" t="str">
            <v>нд</v>
          </cell>
          <cell r="L1470" t="str">
            <v>нд</v>
          </cell>
          <cell r="M1470" t="str">
            <v>нд</v>
          </cell>
          <cell r="N1470" t="str">
            <v>нд</v>
          </cell>
          <cell r="O1470">
            <v>0.22674090000000002</v>
          </cell>
          <cell r="P1470">
            <v>15.407999999999999</v>
          </cell>
          <cell r="Q1470">
            <v>18.356110000000001</v>
          </cell>
          <cell r="R1470">
            <v>15.407999999999999</v>
          </cell>
          <cell r="S1470">
            <v>18.837900000000001</v>
          </cell>
          <cell r="T1470">
            <v>13.45781932</v>
          </cell>
          <cell r="U1470">
            <v>13.455271140000001</v>
          </cell>
          <cell r="V1470">
            <v>13.2401947</v>
          </cell>
          <cell r="W1470">
            <v>13.2401947</v>
          </cell>
          <cell r="X1470">
            <v>13.22853024</v>
          </cell>
          <cell r="Y1470">
            <v>13.2401947</v>
          </cell>
          <cell r="Z1470">
            <v>0</v>
          </cell>
          <cell r="AA1470">
            <v>0</v>
          </cell>
          <cell r="AB1470">
            <v>13.2401947</v>
          </cell>
          <cell r="AC1470">
            <v>0</v>
          </cell>
          <cell r="AD1470">
            <v>13.22853024</v>
          </cell>
          <cell r="AE1470">
            <v>0</v>
          </cell>
          <cell r="AF1470">
            <v>0</v>
          </cell>
          <cell r="AG1470">
            <v>13.22853024</v>
          </cell>
          <cell r="AH1470">
            <v>0</v>
          </cell>
          <cell r="AI1470">
            <v>0</v>
          </cell>
          <cell r="AJ1470">
            <v>0</v>
          </cell>
          <cell r="AK1470">
            <v>0</v>
          </cell>
          <cell r="AL1470">
            <v>0</v>
          </cell>
          <cell r="AM1470">
            <v>0</v>
          </cell>
          <cell r="AN1470">
            <v>0</v>
          </cell>
        </row>
        <row r="1471">
          <cell r="C1471" t="str">
            <v>H_460_КЭ</v>
          </cell>
          <cell r="D1471" t="str">
            <v>Н</v>
          </cell>
          <cell r="E1471">
            <v>2018</v>
          </cell>
          <cell r="F1471">
            <v>2021</v>
          </cell>
          <cell r="G1471">
            <v>2024</v>
          </cell>
          <cell r="H1471" t="str">
            <v>нд</v>
          </cell>
          <cell r="I1471" t="str">
            <v>нд</v>
          </cell>
          <cell r="J1471" t="str">
            <v>нд</v>
          </cell>
          <cell r="K1471" t="str">
            <v>нд</v>
          </cell>
          <cell r="L1471" t="str">
            <v>нд</v>
          </cell>
          <cell r="M1471" t="str">
            <v>нд</v>
          </cell>
          <cell r="N1471" t="str">
            <v>нд</v>
          </cell>
          <cell r="O1471">
            <v>0.26637948000000006</v>
          </cell>
          <cell r="P1471">
            <v>15.407999999999999</v>
          </cell>
          <cell r="Q1471">
            <v>17.727329999999998</v>
          </cell>
          <cell r="R1471">
            <v>15.407999999999999</v>
          </cell>
          <cell r="S1471">
            <v>18.833169999999999</v>
          </cell>
          <cell r="T1471">
            <v>13.452419320000001</v>
          </cell>
          <cell r="U1471">
            <v>13.447343424</v>
          </cell>
          <cell r="V1471">
            <v>13.201054289999998</v>
          </cell>
          <cell r="W1471">
            <v>13.201054289999998</v>
          </cell>
          <cell r="X1471">
            <v>13.18096394</v>
          </cell>
          <cell r="Y1471">
            <v>13.20105429</v>
          </cell>
          <cell r="Z1471">
            <v>0</v>
          </cell>
          <cell r="AA1471">
            <v>0</v>
          </cell>
          <cell r="AB1471">
            <v>13.20105429</v>
          </cell>
          <cell r="AC1471">
            <v>0</v>
          </cell>
          <cell r="AD1471">
            <v>0</v>
          </cell>
          <cell r="AE1471">
            <v>0</v>
          </cell>
          <cell r="AF1471">
            <v>0</v>
          </cell>
          <cell r="AG1471">
            <v>0</v>
          </cell>
          <cell r="AH1471">
            <v>0</v>
          </cell>
          <cell r="AI1471">
            <v>0</v>
          </cell>
          <cell r="AJ1471">
            <v>0</v>
          </cell>
          <cell r="AK1471">
            <v>0</v>
          </cell>
          <cell r="AL1471">
            <v>0</v>
          </cell>
          <cell r="AM1471">
            <v>0</v>
          </cell>
          <cell r="AN1471">
            <v>0</v>
          </cell>
        </row>
        <row r="1472">
          <cell r="C1472" t="str">
            <v>H_559_КЭ</v>
          </cell>
          <cell r="D1472" t="str">
            <v>Н</v>
          </cell>
          <cell r="E1472">
            <v>2018</v>
          </cell>
          <cell r="F1472">
            <v>2021</v>
          </cell>
          <cell r="G1472">
            <v>2024</v>
          </cell>
          <cell r="H1472" t="str">
            <v>нд</v>
          </cell>
          <cell r="I1472" t="str">
            <v>нд</v>
          </cell>
          <cell r="J1472" t="str">
            <v>нд</v>
          </cell>
          <cell r="K1472" t="str">
            <v>нд</v>
          </cell>
          <cell r="L1472" t="str">
            <v>нд</v>
          </cell>
          <cell r="M1472" t="str">
            <v>нд</v>
          </cell>
          <cell r="N1472" t="str">
            <v>нд</v>
          </cell>
          <cell r="O1472">
            <v>0.26614944000000001</v>
          </cell>
          <cell r="P1472">
            <v>15.407999999999999</v>
          </cell>
          <cell r="Q1472">
            <v>17.6951</v>
          </cell>
          <cell r="R1472">
            <v>15.407999999999999</v>
          </cell>
          <cell r="S1472">
            <v>18.819389999999999</v>
          </cell>
          <cell r="T1472">
            <v>13.43408618</v>
          </cell>
          <cell r="U1472">
            <v>13.430656300000001</v>
          </cell>
          <cell r="V1472">
            <v>13.180207380000001</v>
          </cell>
          <cell r="W1472">
            <v>13.180207380000001</v>
          </cell>
          <cell r="X1472">
            <v>13.164506859999999</v>
          </cell>
          <cell r="Y1472">
            <v>13.180207380000001</v>
          </cell>
          <cell r="Z1472">
            <v>0</v>
          </cell>
          <cell r="AA1472">
            <v>0</v>
          </cell>
          <cell r="AB1472">
            <v>13.180207380000001</v>
          </cell>
          <cell r="AC1472">
            <v>0</v>
          </cell>
          <cell r="AD1472">
            <v>0</v>
          </cell>
          <cell r="AE1472">
            <v>0</v>
          </cell>
          <cell r="AF1472">
            <v>0</v>
          </cell>
          <cell r="AG1472">
            <v>0</v>
          </cell>
          <cell r="AH1472">
            <v>0</v>
          </cell>
          <cell r="AI1472">
            <v>0</v>
          </cell>
          <cell r="AJ1472">
            <v>0</v>
          </cell>
          <cell r="AK1472">
            <v>0</v>
          </cell>
          <cell r="AL1472">
            <v>0</v>
          </cell>
          <cell r="AM1472">
            <v>0</v>
          </cell>
          <cell r="AN1472">
            <v>0</v>
          </cell>
        </row>
        <row r="1473">
          <cell r="C1473" t="str">
            <v>H_560_КЭ</v>
          </cell>
          <cell r="D1473" t="str">
            <v>Н</v>
          </cell>
          <cell r="E1473">
            <v>2018</v>
          </cell>
          <cell r="F1473">
            <v>2021</v>
          </cell>
          <cell r="G1473">
            <v>2021</v>
          </cell>
          <cell r="H1473" t="str">
            <v>нд</v>
          </cell>
          <cell r="I1473" t="str">
            <v>нд</v>
          </cell>
          <cell r="J1473" t="str">
            <v>нд</v>
          </cell>
          <cell r="K1473" t="str">
            <v>нд</v>
          </cell>
          <cell r="L1473" t="str">
            <v>нд</v>
          </cell>
          <cell r="M1473" t="str">
            <v>нд</v>
          </cell>
          <cell r="N1473" t="str">
            <v>нд</v>
          </cell>
          <cell r="O1473">
            <v>0.24005056000000002</v>
          </cell>
          <cell r="P1473">
            <v>15.407999999999999</v>
          </cell>
          <cell r="Q1473">
            <v>17.727329999999998</v>
          </cell>
          <cell r="R1473">
            <v>15.407999999999999</v>
          </cell>
          <cell r="S1473">
            <v>18.836320000000001</v>
          </cell>
          <cell r="T1473">
            <v>13.456019319999999</v>
          </cell>
          <cell r="U1473">
            <v>13.45260921</v>
          </cell>
          <cell r="V1473">
            <v>13.227096270000001</v>
          </cell>
          <cell r="W1473">
            <v>13.227096270000001</v>
          </cell>
          <cell r="X1473">
            <v>13.21255865</v>
          </cell>
          <cell r="Y1473">
            <v>13.227096270000001</v>
          </cell>
          <cell r="Z1473">
            <v>0</v>
          </cell>
          <cell r="AA1473">
            <v>0</v>
          </cell>
          <cell r="AB1473">
            <v>13.227096270000001</v>
          </cell>
          <cell r="AC1473">
            <v>0</v>
          </cell>
          <cell r="AD1473">
            <v>13.21255865</v>
          </cell>
          <cell r="AE1473">
            <v>0</v>
          </cell>
          <cell r="AF1473">
            <v>0</v>
          </cell>
          <cell r="AG1473">
            <v>13.21255865</v>
          </cell>
          <cell r="AH1473">
            <v>0</v>
          </cell>
          <cell r="AI1473">
            <v>0</v>
          </cell>
          <cell r="AJ1473">
            <v>0</v>
          </cell>
          <cell r="AK1473">
            <v>0</v>
          </cell>
          <cell r="AL1473">
            <v>0</v>
          </cell>
          <cell r="AM1473">
            <v>0</v>
          </cell>
          <cell r="AN1473">
            <v>0</v>
          </cell>
        </row>
        <row r="1474">
          <cell r="C1474" t="str">
            <v>K_141.1_АЭ</v>
          </cell>
          <cell r="D1474" t="str">
            <v>З</v>
          </cell>
          <cell r="E1474">
            <v>2020</v>
          </cell>
          <cell r="F1474">
            <v>2021</v>
          </cell>
          <cell r="G1474">
            <v>2021</v>
          </cell>
          <cell r="H1474" t="str">
            <v>нд</v>
          </cell>
          <cell r="I1474" t="str">
            <v>нд</v>
          </cell>
          <cell r="J1474" t="str">
            <v>нд</v>
          </cell>
          <cell r="K1474" t="str">
            <v>нд</v>
          </cell>
          <cell r="L1474" t="str">
            <v>нд</v>
          </cell>
          <cell r="M1474" t="str">
            <v>нд</v>
          </cell>
          <cell r="N1474" t="str">
            <v>нд</v>
          </cell>
          <cell r="O1474">
            <v>0.42199334999999999</v>
          </cell>
          <cell r="P1474">
            <v>15.478389999999999</v>
          </cell>
          <cell r="Q1474">
            <v>17.819949999999999</v>
          </cell>
          <cell r="R1474">
            <v>15.478389999999999</v>
          </cell>
          <cell r="S1474">
            <v>18.90053</v>
          </cell>
          <cell r="T1474">
            <v>8.1615439599999995</v>
          </cell>
          <cell r="U1474">
            <v>7.4608446800000001</v>
          </cell>
          <cell r="V1474">
            <v>3.4278484599999999</v>
          </cell>
          <cell r="W1474">
            <v>3.4278484599999999</v>
          </cell>
          <cell r="X1474">
            <v>7.03885133</v>
          </cell>
          <cell r="Y1474">
            <v>3.4278484599999999</v>
          </cell>
          <cell r="Z1474">
            <v>0</v>
          </cell>
          <cell r="AA1474">
            <v>0</v>
          </cell>
          <cell r="AB1474">
            <v>3.4278484599999999</v>
          </cell>
          <cell r="AC1474">
            <v>0</v>
          </cell>
          <cell r="AD1474">
            <v>7.03885133</v>
          </cell>
          <cell r="AE1474">
            <v>0</v>
          </cell>
          <cell r="AF1474">
            <v>0</v>
          </cell>
          <cell r="AG1474">
            <v>7.03885133</v>
          </cell>
          <cell r="AH1474">
            <v>0</v>
          </cell>
          <cell r="AI1474">
            <v>0</v>
          </cell>
          <cell r="AJ1474">
            <v>0</v>
          </cell>
          <cell r="AK1474">
            <v>0</v>
          </cell>
          <cell r="AL1474">
            <v>0</v>
          </cell>
          <cell r="AM1474">
            <v>0</v>
          </cell>
          <cell r="AN1474">
            <v>0</v>
          </cell>
        </row>
        <row r="1475">
          <cell r="C1475" t="str">
            <v>J_1341.6_ОЭ</v>
          </cell>
          <cell r="D1475" t="str">
            <v>Н</v>
          </cell>
          <cell r="E1475">
            <v>2022</v>
          </cell>
          <cell r="F1475">
            <v>2023</v>
          </cell>
          <cell r="G1475">
            <v>2023</v>
          </cell>
          <cell r="H1475" t="str">
            <v>нд</v>
          </cell>
          <cell r="I1475" t="str">
            <v>нд</v>
          </cell>
          <cell r="J1475" t="str">
            <v>нд</v>
          </cell>
          <cell r="K1475" t="str">
            <v>нд</v>
          </cell>
          <cell r="L1475" t="str">
            <v>нд</v>
          </cell>
          <cell r="M1475" t="str">
            <v>нд</v>
          </cell>
          <cell r="N1475" t="str">
            <v>нд</v>
          </cell>
          <cell r="O1475">
            <v>0</v>
          </cell>
          <cell r="P1475">
            <v>15.522259999999999</v>
          </cell>
          <cell r="Q1475">
            <v>18.79476</v>
          </cell>
          <cell r="R1475">
            <v>15.522259999999999</v>
          </cell>
          <cell r="S1475">
            <v>20.6236</v>
          </cell>
          <cell r="T1475">
            <v>14.137919999999999</v>
          </cell>
          <cell r="U1475">
            <v>14.137919999999999</v>
          </cell>
          <cell r="V1475">
            <v>14.137919999999999</v>
          </cell>
          <cell r="W1475">
            <v>14.137919999999999</v>
          </cell>
          <cell r="X1475">
            <v>14.137919999999999</v>
          </cell>
          <cell r="Y1475">
            <v>0</v>
          </cell>
          <cell r="Z1475">
            <v>0</v>
          </cell>
          <cell r="AA1475">
            <v>0</v>
          </cell>
          <cell r="AB1475">
            <v>0</v>
          </cell>
          <cell r="AC1475">
            <v>0</v>
          </cell>
          <cell r="AD1475">
            <v>0</v>
          </cell>
          <cell r="AE1475">
            <v>0</v>
          </cell>
          <cell r="AF1475">
            <v>0</v>
          </cell>
          <cell r="AG1475">
            <v>0</v>
          </cell>
          <cell r="AH1475">
            <v>0</v>
          </cell>
          <cell r="AI1475">
            <v>4.11328535</v>
          </cell>
          <cell r="AJ1475">
            <v>0</v>
          </cell>
          <cell r="AK1475">
            <v>0</v>
          </cell>
          <cell r="AL1475">
            <v>4.11328535</v>
          </cell>
          <cell r="AM1475">
            <v>0</v>
          </cell>
          <cell r="AN1475">
            <v>4.11328535</v>
          </cell>
        </row>
        <row r="1476">
          <cell r="C1476" t="str">
            <v>F_52_АЭ</v>
          </cell>
          <cell r="D1476" t="str">
            <v>И</v>
          </cell>
          <cell r="E1476">
            <v>2012</v>
          </cell>
          <cell r="F1476">
            <v>2025</v>
          </cell>
          <cell r="G1476">
            <v>2028</v>
          </cell>
          <cell r="H1476" t="str">
            <v>нд</v>
          </cell>
          <cell r="I1476" t="str">
            <v>нд</v>
          </cell>
          <cell r="J1476" t="str">
            <v>нд</v>
          </cell>
          <cell r="K1476" t="str">
            <v>нд</v>
          </cell>
          <cell r="L1476" t="str">
            <v>нд</v>
          </cell>
          <cell r="M1476" t="str">
            <v>нд</v>
          </cell>
          <cell r="N1476" t="str">
            <v>нд</v>
          </cell>
          <cell r="O1476">
            <v>7.99307502</v>
          </cell>
          <cell r="P1476">
            <v>15.59736</v>
          </cell>
          <cell r="Q1476">
            <v>17.924420000000001</v>
          </cell>
          <cell r="R1476">
            <v>15.59736</v>
          </cell>
          <cell r="S1476">
            <v>21.048960000000001</v>
          </cell>
          <cell r="T1476">
            <v>14.72222109</v>
          </cell>
          <cell r="U1476">
            <v>14.72222109</v>
          </cell>
          <cell r="V1476">
            <v>7.1814210899999997</v>
          </cell>
          <cell r="W1476">
            <v>7.1814210899999997</v>
          </cell>
          <cell r="X1476">
            <v>6.7291460699999996</v>
          </cell>
          <cell r="Y1476">
            <v>1.6799999999999999E-2</v>
          </cell>
          <cell r="Z1476">
            <v>0</v>
          </cell>
          <cell r="AA1476">
            <v>0</v>
          </cell>
          <cell r="AB1476">
            <v>1.6799999999999999E-2</v>
          </cell>
          <cell r="AC1476">
            <v>0</v>
          </cell>
          <cell r="AD1476">
            <v>2.5571400000000001E-2</v>
          </cell>
          <cell r="AE1476">
            <v>0</v>
          </cell>
          <cell r="AF1476">
            <v>0</v>
          </cell>
          <cell r="AG1476">
            <v>2.5571400000000001E-2</v>
          </cell>
          <cell r="AH1476">
            <v>0</v>
          </cell>
          <cell r="AI1476">
            <v>0</v>
          </cell>
          <cell r="AJ1476">
            <v>0</v>
          </cell>
          <cell r="AK1476">
            <v>0</v>
          </cell>
          <cell r="AL1476">
            <v>0</v>
          </cell>
          <cell r="AM1476">
            <v>0</v>
          </cell>
          <cell r="AN1476">
            <v>0</v>
          </cell>
        </row>
        <row r="1477">
          <cell r="C1477" t="str">
            <v>K_518_КуЭ</v>
          </cell>
          <cell r="D1477" t="str">
            <v>И</v>
          </cell>
          <cell r="E1477">
            <v>2020</v>
          </cell>
          <cell r="F1477">
            <v>2025</v>
          </cell>
          <cell r="G1477">
            <v>2021</v>
          </cell>
          <cell r="H1477" t="str">
            <v>нд</v>
          </cell>
          <cell r="I1477" t="str">
            <v>нд</v>
          </cell>
          <cell r="J1477" t="str">
            <v>нд</v>
          </cell>
          <cell r="K1477" t="str">
            <v>нд</v>
          </cell>
          <cell r="L1477" t="str">
            <v>нд</v>
          </cell>
          <cell r="M1477" t="str">
            <v>нд</v>
          </cell>
          <cell r="N1477" t="str">
            <v>нд</v>
          </cell>
          <cell r="O1477">
            <v>3.9192320000000003E-2</v>
          </cell>
          <cell r="P1477">
            <v>15.618650000000001</v>
          </cell>
          <cell r="Q1477">
            <v>17.98142</v>
          </cell>
          <cell r="R1477">
            <v>15.618650000000001</v>
          </cell>
          <cell r="S1477">
            <v>19.12068</v>
          </cell>
          <cell r="T1477">
            <v>14.062271279999999</v>
          </cell>
          <cell r="U1477">
            <v>14.062271279999999</v>
          </cell>
          <cell r="V1477">
            <v>9.0422712799999996</v>
          </cell>
          <cell r="W1477">
            <v>9.0422712799999996</v>
          </cell>
          <cell r="X1477">
            <v>14.023078959999999</v>
          </cell>
          <cell r="Y1477">
            <v>0</v>
          </cell>
          <cell r="Z1477">
            <v>0</v>
          </cell>
          <cell r="AA1477">
            <v>0</v>
          </cell>
          <cell r="AB1477">
            <v>0</v>
          </cell>
          <cell r="AC1477">
            <v>0</v>
          </cell>
          <cell r="AD1477">
            <v>14.023078959999999</v>
          </cell>
          <cell r="AE1477">
            <v>0</v>
          </cell>
          <cell r="AF1477">
            <v>0</v>
          </cell>
          <cell r="AG1477">
            <v>0</v>
          </cell>
          <cell r="AH1477">
            <v>14.023078959999999</v>
          </cell>
          <cell r="AI1477">
            <v>0</v>
          </cell>
          <cell r="AJ1477">
            <v>0</v>
          </cell>
          <cell r="AK1477">
            <v>0</v>
          </cell>
          <cell r="AL1477">
            <v>0</v>
          </cell>
          <cell r="AM1477">
            <v>0</v>
          </cell>
          <cell r="AN1477">
            <v>0</v>
          </cell>
        </row>
        <row r="1478">
          <cell r="C1478" t="str">
            <v>I_1ц_ХЭ</v>
          </cell>
          <cell r="D1478" t="str">
            <v>З</v>
          </cell>
          <cell r="E1478">
            <v>2018</v>
          </cell>
          <cell r="F1478">
            <v>2020</v>
          </cell>
          <cell r="G1478">
            <v>2021</v>
          </cell>
          <cell r="H1478" t="str">
            <v>нд</v>
          </cell>
          <cell r="I1478" t="str">
            <v>нд</v>
          </cell>
          <cell r="J1478" t="str">
            <v>нд</v>
          </cell>
          <cell r="K1478" t="str">
            <v>нд</v>
          </cell>
          <cell r="L1478" t="str">
            <v>нд</v>
          </cell>
          <cell r="M1478" t="str">
            <v>нд</v>
          </cell>
          <cell r="N1478" t="str">
            <v>нд</v>
          </cell>
          <cell r="O1478">
            <v>5.3388875099999993</v>
          </cell>
          <cell r="P1478">
            <v>15.73236</v>
          </cell>
          <cell r="Q1478">
            <v>17.77966</v>
          </cell>
          <cell r="R1478">
            <v>15.73236</v>
          </cell>
          <cell r="S1478">
            <v>18.442879999999999</v>
          </cell>
          <cell r="T1478">
            <v>12.76363291</v>
          </cell>
          <cell r="U1478">
            <v>12.76363291</v>
          </cell>
          <cell r="V1478">
            <v>0</v>
          </cell>
          <cell r="W1478">
            <v>0</v>
          </cell>
          <cell r="X1478">
            <v>7.4247453999999999</v>
          </cell>
          <cell r="Y1478">
            <v>0</v>
          </cell>
          <cell r="Z1478">
            <v>0</v>
          </cell>
          <cell r="AA1478">
            <v>0</v>
          </cell>
          <cell r="AB1478">
            <v>0</v>
          </cell>
          <cell r="AC1478">
            <v>0</v>
          </cell>
          <cell r="AD1478">
            <v>7.4247453999999999</v>
          </cell>
          <cell r="AE1478">
            <v>0</v>
          </cell>
          <cell r="AF1478">
            <v>0</v>
          </cell>
          <cell r="AG1478">
            <v>0</v>
          </cell>
          <cell r="AH1478">
            <v>7.4247453999999999</v>
          </cell>
          <cell r="AI1478">
            <v>0</v>
          </cell>
          <cell r="AJ1478">
            <v>0</v>
          </cell>
          <cell r="AK1478">
            <v>0</v>
          </cell>
          <cell r="AL1478">
            <v>0</v>
          </cell>
          <cell r="AM1478">
            <v>0</v>
          </cell>
          <cell r="AN1478">
            <v>0</v>
          </cell>
        </row>
        <row r="1479">
          <cell r="C1479" t="str">
            <v>H_316_КуЭ</v>
          </cell>
          <cell r="D1479" t="str">
            <v>И</v>
          </cell>
          <cell r="E1479">
            <v>2020</v>
          </cell>
          <cell r="F1479">
            <v>2021</v>
          </cell>
          <cell r="G1479">
            <v>2021</v>
          </cell>
          <cell r="H1479" t="str">
            <v>нд</v>
          </cell>
          <cell r="I1479" t="str">
            <v>нд</v>
          </cell>
          <cell r="J1479" t="str">
            <v>нд</v>
          </cell>
          <cell r="K1479">
            <v>1.0732514500000001</v>
          </cell>
          <cell r="L1479">
            <v>8.87813798</v>
          </cell>
          <cell r="M1479">
            <v>44228</v>
          </cell>
          <cell r="N1479" t="str">
            <v>нд</v>
          </cell>
          <cell r="O1479">
            <v>0.13233141000000001</v>
          </cell>
          <cell r="P1479">
            <v>15.796250000000001</v>
          </cell>
          <cell r="Q1479">
            <v>18.84984</v>
          </cell>
          <cell r="R1479">
            <v>15.796250000000001</v>
          </cell>
          <cell r="S1479">
            <v>19.317260000000001</v>
          </cell>
          <cell r="T1479">
            <v>6.4627118599999998</v>
          </cell>
          <cell r="U1479">
            <v>11.918882910000001</v>
          </cell>
          <cell r="V1479">
            <v>5.9455118599999999</v>
          </cell>
          <cell r="W1479">
            <v>5.9455118599999999</v>
          </cell>
          <cell r="X1479">
            <v>11.7865515</v>
          </cell>
          <cell r="Y1479">
            <v>5.9455118599999999</v>
          </cell>
          <cell r="Z1479">
            <v>0</v>
          </cell>
          <cell r="AA1479">
            <v>0</v>
          </cell>
          <cell r="AB1479">
            <v>5.9455118599999999</v>
          </cell>
          <cell r="AC1479">
            <v>0</v>
          </cell>
          <cell r="AD1479">
            <v>11.7865515</v>
          </cell>
          <cell r="AE1479">
            <v>0</v>
          </cell>
          <cell r="AF1479">
            <v>0</v>
          </cell>
          <cell r="AG1479">
            <v>11.7865515</v>
          </cell>
          <cell r="AH1479">
            <v>0</v>
          </cell>
          <cell r="AI1479">
            <v>0</v>
          </cell>
          <cell r="AJ1479">
            <v>0</v>
          </cell>
          <cell r="AK1479">
            <v>0</v>
          </cell>
          <cell r="AL1479">
            <v>0</v>
          </cell>
          <cell r="AM1479">
            <v>0</v>
          </cell>
          <cell r="AN1479">
            <v>0</v>
          </cell>
        </row>
        <row r="1480">
          <cell r="C1480" t="str">
            <v>Г</v>
          </cell>
          <cell r="D1480" t="str">
            <v>нд</v>
          </cell>
          <cell r="E1480" t="str">
            <v>нд</v>
          </cell>
          <cell r="F1480" t="str">
            <v>нд</v>
          </cell>
          <cell r="G1480" t="str">
            <v>нд</v>
          </cell>
          <cell r="H1480" t="str">
            <v>нд</v>
          </cell>
          <cell r="I1480" t="str">
            <v>нд</v>
          </cell>
          <cell r="J1480" t="str">
            <v>нд</v>
          </cell>
          <cell r="K1480" t="str">
            <v>нд</v>
          </cell>
          <cell r="L1480" t="str">
            <v>нд</v>
          </cell>
          <cell r="M1480" t="str">
            <v>нд</v>
          </cell>
          <cell r="N1480" t="str">
            <v>нд</v>
          </cell>
          <cell r="O1480">
            <v>640.77118322000001</v>
          </cell>
          <cell r="P1480">
            <v>14460.34483</v>
          </cell>
          <cell r="Q1480">
            <v>19831.844489999999</v>
          </cell>
          <cell r="R1480">
            <v>10294.1556</v>
          </cell>
          <cell r="S1480">
            <v>15046.983099999999</v>
          </cell>
          <cell r="T1480">
            <v>6874.788482760001</v>
          </cell>
          <cell r="U1480">
            <v>6877.9886806499999</v>
          </cell>
          <cell r="V1480">
            <v>6267.1931910299991</v>
          </cell>
          <cell r="W1480">
            <v>6267.1931910299991</v>
          </cell>
          <cell r="X1480">
            <v>6237.2174974299996</v>
          </cell>
          <cell r="Y1480">
            <v>396.29611138999996</v>
          </cell>
          <cell r="Z1480">
            <v>0</v>
          </cell>
          <cell r="AA1480">
            <v>0</v>
          </cell>
          <cell r="AB1480">
            <v>42.92900839</v>
          </cell>
          <cell r="AC1480">
            <v>353.36710299999999</v>
          </cell>
          <cell r="AD1480">
            <v>396.28952557999992</v>
          </cell>
          <cell r="AE1480">
            <v>0</v>
          </cell>
          <cell r="AF1480">
            <v>0</v>
          </cell>
          <cell r="AG1480">
            <v>0</v>
          </cell>
          <cell r="AH1480">
            <v>396.28952557999992</v>
          </cell>
          <cell r="AI1480">
            <v>408.47077587000001</v>
          </cell>
          <cell r="AJ1480">
            <v>0</v>
          </cell>
          <cell r="AK1480">
            <v>0</v>
          </cell>
          <cell r="AL1480">
            <v>0</v>
          </cell>
          <cell r="AM1480">
            <v>408.47077587000001</v>
          </cell>
          <cell r="AN1480">
            <v>259.97052909999996</v>
          </cell>
        </row>
        <row r="1481">
          <cell r="C1481" t="str">
            <v>Г</v>
          </cell>
          <cell r="D1481" t="str">
            <v>нд</v>
          </cell>
          <cell r="E1481" t="str">
            <v>нд</v>
          </cell>
          <cell r="F1481" t="str">
            <v>нд</v>
          </cell>
          <cell r="G1481" t="str">
            <v>нд</v>
          </cell>
          <cell r="H1481" t="str">
            <v>нд</v>
          </cell>
          <cell r="I1481" t="str">
            <v>нд</v>
          </cell>
          <cell r="J1481" t="str">
            <v>нд</v>
          </cell>
          <cell r="K1481" t="str">
            <v>нд</v>
          </cell>
          <cell r="L1481" t="str">
            <v>нд</v>
          </cell>
          <cell r="M1481" t="str">
            <v>нд</v>
          </cell>
          <cell r="N1481" t="str">
            <v>нд</v>
          </cell>
          <cell r="O1481">
            <v>640.77118322000001</v>
          </cell>
          <cell r="P1481">
            <v>14460.34483</v>
          </cell>
          <cell r="Q1481">
            <v>19831.844489999999</v>
          </cell>
          <cell r="R1481">
            <v>10294.1556</v>
          </cell>
          <cell r="S1481">
            <v>15046.983099999999</v>
          </cell>
          <cell r="T1481">
            <v>6874.788482760001</v>
          </cell>
          <cell r="U1481">
            <v>6877.9886806499999</v>
          </cell>
          <cell r="V1481">
            <v>6267.1931910299991</v>
          </cell>
          <cell r="W1481">
            <v>6267.1931910299991</v>
          </cell>
          <cell r="X1481">
            <v>6237.2174974299996</v>
          </cell>
          <cell r="Y1481">
            <v>396.29611138999996</v>
          </cell>
          <cell r="Z1481">
            <v>0</v>
          </cell>
          <cell r="AA1481">
            <v>0</v>
          </cell>
          <cell r="AB1481">
            <v>42.92900839</v>
          </cell>
          <cell r="AC1481">
            <v>353.36710299999999</v>
          </cell>
          <cell r="AD1481">
            <v>396.28952557999992</v>
          </cell>
          <cell r="AE1481">
            <v>0</v>
          </cell>
          <cell r="AF1481">
            <v>0</v>
          </cell>
          <cell r="AG1481">
            <v>0</v>
          </cell>
          <cell r="AH1481">
            <v>396.28952557999992</v>
          </cell>
          <cell r="AI1481">
            <v>408.47077587000001</v>
          </cell>
          <cell r="AJ1481">
            <v>0</v>
          </cell>
          <cell r="AK1481">
            <v>0</v>
          </cell>
          <cell r="AL1481">
            <v>0</v>
          </cell>
          <cell r="AM1481">
            <v>408.47077587000001</v>
          </cell>
          <cell r="AN1481">
            <v>259.97052909999996</v>
          </cell>
        </row>
        <row r="1482">
          <cell r="C1482" t="str">
            <v>I_650_КЭ_(21)</v>
          </cell>
          <cell r="D1482" t="str">
            <v>Н</v>
          </cell>
          <cell r="E1482" t="str">
            <v>нд</v>
          </cell>
          <cell r="F1482">
            <v>2021</v>
          </cell>
          <cell r="G1482" t="str">
            <v>нд</v>
          </cell>
          <cell r="H1482" t="str">
            <v>нд</v>
          </cell>
          <cell r="I1482" t="str">
            <v>нд</v>
          </cell>
          <cell r="J1482" t="str">
            <v>нд</v>
          </cell>
          <cell r="K1482" t="str">
            <v>нд</v>
          </cell>
          <cell r="L1482" t="str">
            <v>нд</v>
          </cell>
          <cell r="M1482" t="str">
            <v>нд</v>
          </cell>
          <cell r="N1482" t="str">
            <v>нд</v>
          </cell>
          <cell r="O1482">
            <v>0</v>
          </cell>
          <cell r="P1482">
            <v>15.8764</v>
          </cell>
          <cell r="Q1482">
            <v>18.94547</v>
          </cell>
          <cell r="R1482">
            <v>15.8764</v>
          </cell>
          <cell r="S1482">
            <v>19.445170000000001</v>
          </cell>
          <cell r="T1482">
            <v>14.516949159999999</v>
          </cell>
          <cell r="U1482">
            <v>0</v>
          </cell>
          <cell r="V1482">
            <v>14.516949159999999</v>
          </cell>
          <cell r="W1482">
            <v>14.516949159999999</v>
          </cell>
          <cell r="X1482">
            <v>0</v>
          </cell>
          <cell r="Y1482">
            <v>14.516949159999999</v>
          </cell>
          <cell r="Z1482">
            <v>0</v>
          </cell>
          <cell r="AA1482">
            <v>0</v>
          </cell>
          <cell r="AB1482">
            <v>14.516949159999999</v>
          </cell>
          <cell r="AC1482">
            <v>0</v>
          </cell>
          <cell r="AD1482">
            <v>0</v>
          </cell>
          <cell r="AE1482">
            <v>0</v>
          </cell>
          <cell r="AF1482">
            <v>0</v>
          </cell>
          <cell r="AG1482">
            <v>0</v>
          </cell>
          <cell r="AH1482">
            <v>0</v>
          </cell>
          <cell r="AI1482">
            <v>0</v>
          </cell>
          <cell r="AJ1482">
            <v>0</v>
          </cell>
          <cell r="AK1482">
            <v>0</v>
          </cell>
          <cell r="AL1482">
            <v>0</v>
          </cell>
          <cell r="AM1482">
            <v>0</v>
          </cell>
          <cell r="AN1482">
            <v>0</v>
          </cell>
        </row>
        <row r="1483">
          <cell r="C1483" t="str">
            <v>K_667_КЭ</v>
          </cell>
          <cell r="D1483" t="str">
            <v>З</v>
          </cell>
          <cell r="E1483">
            <v>2019</v>
          </cell>
          <cell r="F1483">
            <v>2020</v>
          </cell>
          <cell r="G1483">
            <v>2021</v>
          </cell>
          <cell r="H1483" t="str">
            <v>нд</v>
          </cell>
          <cell r="I1483" t="str">
            <v>нд</v>
          </cell>
          <cell r="J1483" t="str">
            <v>нд</v>
          </cell>
          <cell r="K1483" t="str">
            <v>нд</v>
          </cell>
          <cell r="L1483" t="str">
            <v>нд</v>
          </cell>
          <cell r="M1483" t="str">
            <v>нд</v>
          </cell>
          <cell r="N1483">
            <v>11.58</v>
          </cell>
          <cell r="O1483">
            <v>11.034784399999999</v>
          </cell>
          <cell r="P1483">
            <v>15.99784</v>
          </cell>
          <cell r="Q1483">
            <v>18.410889999999998</v>
          </cell>
          <cell r="R1483">
            <v>15.99784</v>
          </cell>
          <cell r="S1483">
            <v>18.765429999999999</v>
          </cell>
          <cell r="T1483">
            <v>10.97715326</v>
          </cell>
          <cell r="U1483">
            <v>11.529268760000001</v>
          </cell>
          <cell r="V1483">
            <v>0</v>
          </cell>
          <cell r="W1483">
            <v>0</v>
          </cell>
          <cell r="X1483">
            <v>0.49448436000000001</v>
          </cell>
          <cell r="Y1483">
            <v>0</v>
          </cell>
          <cell r="Z1483">
            <v>0</v>
          </cell>
          <cell r="AA1483">
            <v>0</v>
          </cell>
          <cell r="AB1483">
            <v>0</v>
          </cell>
          <cell r="AC1483">
            <v>0</v>
          </cell>
          <cell r="AD1483">
            <v>0.49448436000000001</v>
          </cell>
          <cell r="AE1483">
            <v>0</v>
          </cell>
          <cell r="AF1483">
            <v>0</v>
          </cell>
          <cell r="AG1483">
            <v>0</v>
          </cell>
          <cell r="AH1483">
            <v>0.49448436000000001</v>
          </cell>
          <cell r="AI1483">
            <v>0</v>
          </cell>
          <cell r="AJ1483">
            <v>0</v>
          </cell>
          <cell r="AK1483">
            <v>0</v>
          </cell>
          <cell r="AL1483">
            <v>0</v>
          </cell>
          <cell r="AM1483">
            <v>0</v>
          </cell>
          <cell r="AN1483">
            <v>0</v>
          </cell>
        </row>
        <row r="1484">
          <cell r="C1484" t="str">
            <v>I_57_КЭ (д)_(2)</v>
          </cell>
          <cell r="D1484" t="str">
            <v>З</v>
          </cell>
          <cell r="E1484">
            <v>2020</v>
          </cell>
          <cell r="F1484">
            <v>2021</v>
          </cell>
          <cell r="G1484">
            <v>2021</v>
          </cell>
          <cell r="H1484" t="str">
            <v>нд</v>
          </cell>
          <cell r="I1484" t="str">
            <v>нд</v>
          </cell>
          <cell r="J1484" t="str">
            <v>нд</v>
          </cell>
          <cell r="K1484" t="str">
            <v>нд</v>
          </cell>
          <cell r="L1484" t="str">
            <v>нд</v>
          </cell>
          <cell r="M1484" t="str">
            <v>нд</v>
          </cell>
          <cell r="N1484" t="str">
            <v>нд</v>
          </cell>
          <cell r="O1484">
            <v>7.3716124199999999</v>
          </cell>
          <cell r="P1484">
            <v>16.286809999999999</v>
          </cell>
          <cell r="Q1484">
            <v>18.75066</v>
          </cell>
          <cell r="R1484">
            <v>16.286809999999999</v>
          </cell>
          <cell r="S1484">
            <v>19.15231</v>
          </cell>
          <cell r="T1484">
            <v>11.96338984</v>
          </cell>
          <cell r="U1484">
            <v>10.18412322</v>
          </cell>
          <cell r="V1484">
            <v>3.0323193200000009</v>
          </cell>
          <cell r="W1484">
            <v>3.0323193200000009</v>
          </cell>
          <cell r="X1484">
            <v>2.8125108000000001</v>
          </cell>
          <cell r="Y1484">
            <v>3.03231932</v>
          </cell>
          <cell r="Z1484">
            <v>0</v>
          </cell>
          <cell r="AA1484">
            <v>0</v>
          </cell>
          <cell r="AB1484">
            <v>3.03231932</v>
          </cell>
          <cell r="AC1484">
            <v>0</v>
          </cell>
          <cell r="AD1484">
            <v>2.8125108000000001</v>
          </cell>
          <cell r="AE1484">
            <v>0</v>
          </cell>
          <cell r="AF1484">
            <v>0</v>
          </cell>
          <cell r="AG1484">
            <v>2.8125108000000001</v>
          </cell>
          <cell r="AH1484">
            <v>0</v>
          </cell>
          <cell r="AI1484">
            <v>0</v>
          </cell>
          <cell r="AJ1484">
            <v>0</v>
          </cell>
          <cell r="AK1484">
            <v>0</v>
          </cell>
          <cell r="AL1484">
            <v>0</v>
          </cell>
          <cell r="AM1484">
            <v>0</v>
          </cell>
          <cell r="AN1484">
            <v>0</v>
          </cell>
        </row>
        <row r="1485">
          <cell r="C1485" t="str">
            <v>J_59_КЭ(н)</v>
          </cell>
          <cell r="D1485" t="str">
            <v>Н</v>
          </cell>
          <cell r="E1485">
            <v>2021</v>
          </cell>
          <cell r="F1485">
            <v>2022</v>
          </cell>
          <cell r="G1485">
            <v>2022</v>
          </cell>
          <cell r="H1485" t="str">
            <v>нд</v>
          </cell>
          <cell r="I1485" t="str">
            <v>нд</v>
          </cell>
          <cell r="J1485" t="str">
            <v>нд</v>
          </cell>
          <cell r="K1485" t="str">
            <v>нд</v>
          </cell>
          <cell r="L1485" t="str">
            <v>нд</v>
          </cell>
          <cell r="M1485" t="str">
            <v>нд</v>
          </cell>
          <cell r="N1485" t="str">
            <v>нд</v>
          </cell>
          <cell r="O1485">
            <v>0</v>
          </cell>
          <cell r="P1485">
            <v>16.431819999999998</v>
          </cell>
          <cell r="Q1485">
            <v>20.312360000000002</v>
          </cell>
          <cell r="R1485">
            <v>16.431819999999998</v>
          </cell>
          <cell r="S1485">
            <v>21.091539999999998</v>
          </cell>
          <cell r="T1485">
            <v>10.985778549999999</v>
          </cell>
          <cell r="U1485">
            <v>10.985778549999999</v>
          </cell>
          <cell r="V1485">
            <v>10.985778549999999</v>
          </cell>
          <cell r="W1485">
            <v>10.985778549999999</v>
          </cell>
          <cell r="X1485">
            <v>10.985778549999999</v>
          </cell>
          <cell r="Y1485">
            <v>0.32406743999999998</v>
          </cell>
          <cell r="Z1485">
            <v>0</v>
          </cell>
          <cell r="AA1485">
            <v>0</v>
          </cell>
          <cell r="AB1485">
            <v>0.32406743999999998</v>
          </cell>
          <cell r="AC1485">
            <v>0</v>
          </cell>
          <cell r="AD1485">
            <v>0.32406743999999998</v>
          </cell>
          <cell r="AE1485">
            <v>0</v>
          </cell>
          <cell r="AF1485">
            <v>0</v>
          </cell>
          <cell r="AG1485">
            <v>0.32406743999999998</v>
          </cell>
          <cell r="AH1485">
            <v>0</v>
          </cell>
          <cell r="AI1485">
            <v>10.661711110000001</v>
          </cell>
          <cell r="AJ1485">
            <v>0</v>
          </cell>
          <cell r="AK1485">
            <v>0</v>
          </cell>
          <cell r="AL1485">
            <v>10.661711110000001</v>
          </cell>
          <cell r="AM1485">
            <v>0</v>
          </cell>
          <cell r="AN1485">
            <v>10.661711110000001</v>
          </cell>
        </row>
        <row r="1486">
          <cell r="C1486" t="str">
            <v>K_825_КЭ</v>
          </cell>
          <cell r="D1486" t="str">
            <v>Н</v>
          </cell>
          <cell r="E1486">
            <v>2019</v>
          </cell>
          <cell r="F1486">
            <v>2020</v>
          </cell>
          <cell r="G1486">
            <v>2021</v>
          </cell>
          <cell r="H1486">
            <v>1.7129322</v>
          </cell>
          <cell r="I1486">
            <v>11.143824309999999</v>
          </cell>
          <cell r="J1486" t="str">
            <v>Декабрь 2019</v>
          </cell>
          <cell r="K1486">
            <v>1.7129322</v>
          </cell>
          <cell r="L1486">
            <v>11.143824309999999</v>
          </cell>
          <cell r="M1486" t="str">
            <v>Декабрь 2019</v>
          </cell>
          <cell r="N1486">
            <v>7.7515000000000001</v>
          </cell>
          <cell r="O1486">
            <v>1.78392423</v>
          </cell>
          <cell r="P1486">
            <v>16.46058</v>
          </cell>
          <cell r="Q1486">
            <v>18.930820000000001</v>
          </cell>
          <cell r="R1486">
            <v>16.46058</v>
          </cell>
          <cell r="S1486">
            <v>19.495830000000002</v>
          </cell>
          <cell r="T1486">
            <v>8.44</v>
          </cell>
          <cell r="U1486">
            <v>8.4404043600000005</v>
          </cell>
          <cell r="V1486">
            <v>0</v>
          </cell>
          <cell r="W1486">
            <v>0</v>
          </cell>
          <cell r="X1486">
            <v>6.6564801300000003</v>
          </cell>
          <cell r="Y1486">
            <v>0</v>
          </cell>
          <cell r="Z1486">
            <v>0</v>
          </cell>
          <cell r="AA1486">
            <v>0</v>
          </cell>
          <cell r="AB1486">
            <v>0</v>
          </cell>
          <cell r="AC1486">
            <v>0</v>
          </cell>
          <cell r="AD1486">
            <v>6.6564801300000003</v>
          </cell>
          <cell r="AE1486">
            <v>0</v>
          </cell>
          <cell r="AF1486">
            <v>0</v>
          </cell>
          <cell r="AG1486">
            <v>0</v>
          </cell>
          <cell r="AH1486">
            <v>6.6564801300000003</v>
          </cell>
          <cell r="AI1486">
            <v>0</v>
          </cell>
          <cell r="AJ1486">
            <v>0</v>
          </cell>
          <cell r="AK1486">
            <v>0</v>
          </cell>
          <cell r="AL1486">
            <v>0</v>
          </cell>
          <cell r="AM1486">
            <v>0</v>
          </cell>
          <cell r="AN1486">
            <v>0</v>
          </cell>
        </row>
        <row r="1487">
          <cell r="C1487" t="str">
            <v>J_100-2_ЧЭ</v>
          </cell>
          <cell r="D1487" t="str">
            <v>З</v>
          </cell>
          <cell r="E1487">
            <v>2019</v>
          </cell>
          <cell r="F1487">
            <v>2020</v>
          </cell>
          <cell r="G1487">
            <v>2021</v>
          </cell>
          <cell r="H1487" t="str">
            <v>нд</v>
          </cell>
          <cell r="I1487" t="str">
            <v>нд</v>
          </cell>
          <cell r="J1487" t="str">
            <v>нд</v>
          </cell>
          <cell r="K1487" t="str">
            <v>нд</v>
          </cell>
          <cell r="L1487" t="str">
            <v>нд</v>
          </cell>
          <cell r="M1487" t="str">
            <v>нд</v>
          </cell>
          <cell r="N1487" t="str">
            <v>нд</v>
          </cell>
          <cell r="O1487">
            <v>11.968</v>
          </cell>
          <cell r="P1487">
            <v>16.468129999999999</v>
          </cell>
          <cell r="Q1487">
            <v>18.177720000000001</v>
          </cell>
          <cell r="R1487">
            <v>16.468129999999999</v>
          </cell>
          <cell r="S1487">
            <v>18.163029999999999</v>
          </cell>
          <cell r="T1487">
            <v>14.956</v>
          </cell>
          <cell r="U1487">
            <v>14.956</v>
          </cell>
          <cell r="V1487">
            <v>0</v>
          </cell>
          <cell r="W1487">
            <v>0</v>
          </cell>
          <cell r="X1487">
            <v>2.988</v>
          </cell>
          <cell r="Y1487">
            <v>0</v>
          </cell>
          <cell r="Z1487">
            <v>0</v>
          </cell>
          <cell r="AA1487">
            <v>0</v>
          </cell>
          <cell r="AB1487">
            <v>0</v>
          </cell>
          <cell r="AC1487">
            <v>0</v>
          </cell>
          <cell r="AD1487">
            <v>2.9879999999999995</v>
          </cell>
          <cell r="AE1487">
            <v>0</v>
          </cell>
          <cell r="AF1487">
            <v>0</v>
          </cell>
          <cell r="AG1487">
            <v>2.9879999999999995</v>
          </cell>
          <cell r="AH1487">
            <v>0</v>
          </cell>
          <cell r="AI1487">
            <v>0</v>
          </cell>
          <cell r="AJ1487">
            <v>0</v>
          </cell>
          <cell r="AK1487">
            <v>0</v>
          </cell>
          <cell r="AL1487">
            <v>0</v>
          </cell>
          <cell r="AM1487">
            <v>0</v>
          </cell>
          <cell r="AN1487">
            <v>0</v>
          </cell>
        </row>
        <row r="1488">
          <cell r="C1488" t="str">
            <v>I_116ж12_АЭ</v>
          </cell>
          <cell r="D1488" t="str">
            <v>И</v>
          </cell>
          <cell r="E1488">
            <v>2019</v>
          </cell>
          <cell r="F1488">
            <v>2027</v>
          </cell>
          <cell r="G1488" t="str">
            <v>нд</v>
          </cell>
          <cell r="H1488" t="str">
            <v>нд</v>
          </cell>
          <cell r="I1488" t="str">
            <v>нд</v>
          </cell>
          <cell r="J1488" t="str">
            <v>нд</v>
          </cell>
          <cell r="K1488" t="str">
            <v>нд</v>
          </cell>
          <cell r="L1488" t="str">
            <v>нд</v>
          </cell>
          <cell r="M1488" t="str">
            <v>нд</v>
          </cell>
          <cell r="N1488" t="str">
            <v>нд</v>
          </cell>
          <cell r="O1488">
            <v>0.13700000000000001</v>
          </cell>
          <cell r="P1488">
            <v>16.500599999999999</v>
          </cell>
          <cell r="Q1488">
            <v>18.99521</v>
          </cell>
          <cell r="R1488">
            <v>16.500599999999999</v>
          </cell>
          <cell r="S1488">
            <v>27.189060000000001</v>
          </cell>
          <cell r="T1488">
            <v>10.587457629999999</v>
          </cell>
          <cell r="U1488">
            <v>0.13700000000000001</v>
          </cell>
          <cell r="V1488">
            <v>10.450457630000001</v>
          </cell>
          <cell r="W1488">
            <v>10.450457630000001</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row>
        <row r="1489">
          <cell r="C1489" t="str">
            <v>J_57_КЭ (о)</v>
          </cell>
          <cell r="D1489" t="str">
            <v>Н</v>
          </cell>
          <cell r="E1489">
            <v>2021</v>
          </cell>
          <cell r="F1489">
            <v>2023</v>
          </cell>
          <cell r="G1489">
            <v>2023</v>
          </cell>
          <cell r="H1489" t="str">
            <v>нд</v>
          </cell>
          <cell r="I1489" t="str">
            <v>нд</v>
          </cell>
          <cell r="J1489" t="str">
            <v>нд</v>
          </cell>
          <cell r="K1489" t="str">
            <v>нд</v>
          </cell>
          <cell r="L1489" t="str">
            <v>нд</v>
          </cell>
          <cell r="M1489" t="str">
            <v>нд</v>
          </cell>
          <cell r="N1489" t="str">
            <v>нд</v>
          </cell>
          <cell r="O1489">
            <v>0</v>
          </cell>
          <cell r="P1489">
            <v>16.51577</v>
          </cell>
          <cell r="Q1489">
            <v>21.190670000000001</v>
          </cell>
          <cell r="R1489">
            <v>16.51577</v>
          </cell>
          <cell r="S1489">
            <v>22.219069999999999</v>
          </cell>
          <cell r="T1489">
            <v>17.157890210000001</v>
          </cell>
          <cell r="U1489">
            <v>17.157890198</v>
          </cell>
          <cell r="V1489">
            <v>17.157890210000001</v>
          </cell>
          <cell r="W1489">
            <v>17.157890210000001</v>
          </cell>
          <cell r="X1489">
            <v>17.157890200000001</v>
          </cell>
          <cell r="Y1489">
            <v>0</v>
          </cell>
          <cell r="Z1489">
            <v>0</v>
          </cell>
          <cell r="AA1489">
            <v>0</v>
          </cell>
          <cell r="AB1489">
            <v>0</v>
          </cell>
          <cell r="AC1489">
            <v>0</v>
          </cell>
          <cell r="AD1489">
            <v>0</v>
          </cell>
          <cell r="AE1489">
            <v>0</v>
          </cell>
          <cell r="AF1489">
            <v>0</v>
          </cell>
          <cell r="AG1489">
            <v>0</v>
          </cell>
          <cell r="AH1489">
            <v>0</v>
          </cell>
          <cell r="AI1489">
            <v>0.30393727999999998</v>
          </cell>
          <cell r="AJ1489">
            <v>0</v>
          </cell>
          <cell r="AK1489">
            <v>0</v>
          </cell>
          <cell r="AL1489">
            <v>0.30393727999999998</v>
          </cell>
          <cell r="AM1489">
            <v>0</v>
          </cell>
          <cell r="AN1489">
            <v>0.30393727999999998</v>
          </cell>
        </row>
        <row r="1490">
          <cell r="C1490" t="str">
            <v>Г</v>
          </cell>
          <cell r="D1490" t="str">
            <v>нд</v>
          </cell>
          <cell r="E1490" t="str">
            <v>нд</v>
          </cell>
          <cell r="F1490" t="str">
            <v>нд</v>
          </cell>
          <cell r="G1490" t="str">
            <v>нд</v>
          </cell>
          <cell r="H1490" t="str">
            <v>нд</v>
          </cell>
          <cell r="I1490" t="str">
            <v>нд</v>
          </cell>
          <cell r="J1490" t="str">
            <v>нд</v>
          </cell>
          <cell r="K1490" t="str">
            <v>нд</v>
          </cell>
          <cell r="L1490" t="str">
            <v>нд</v>
          </cell>
          <cell r="M1490" t="str">
            <v>нд</v>
          </cell>
          <cell r="N1490" t="str">
            <v>нд</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row>
        <row r="1491">
          <cell r="C1491" t="str">
            <v>Г</v>
          </cell>
          <cell r="D1491" t="str">
            <v>нд</v>
          </cell>
          <cell r="E1491" t="str">
            <v>нд</v>
          </cell>
          <cell r="F1491" t="str">
            <v>нд</v>
          </cell>
          <cell r="G1491" t="str">
            <v>нд</v>
          </cell>
          <cell r="H1491" t="str">
            <v>нд</v>
          </cell>
          <cell r="I1491" t="str">
            <v>нд</v>
          </cell>
          <cell r="J1491" t="str">
            <v>нд</v>
          </cell>
          <cell r="K1491" t="str">
            <v>нд</v>
          </cell>
          <cell r="L1491" t="str">
            <v>нд</v>
          </cell>
          <cell r="M1491" t="str">
            <v>нд</v>
          </cell>
          <cell r="N1491" t="str">
            <v>нд</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row>
        <row r="1492">
          <cell r="C1492" t="str">
            <v>Г</v>
          </cell>
          <cell r="D1492" t="str">
            <v>нд</v>
          </cell>
          <cell r="E1492" t="str">
            <v>нд</v>
          </cell>
          <cell r="F1492" t="str">
            <v>нд</v>
          </cell>
          <cell r="G1492" t="str">
            <v>нд</v>
          </cell>
          <cell r="H1492" t="str">
            <v>нд</v>
          </cell>
          <cell r="I1492" t="str">
            <v>нд</v>
          </cell>
          <cell r="J1492" t="str">
            <v>нд</v>
          </cell>
          <cell r="K1492" t="str">
            <v>нд</v>
          </cell>
          <cell r="L1492" t="str">
            <v>нд</v>
          </cell>
          <cell r="M1492" t="str">
            <v>нд</v>
          </cell>
          <cell r="N1492" t="str">
            <v>нд</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row>
        <row r="1493">
          <cell r="C1493" t="str">
            <v>Г</v>
          </cell>
          <cell r="D1493" t="str">
            <v>нд</v>
          </cell>
          <cell r="E1493" t="str">
            <v>нд</v>
          </cell>
          <cell r="F1493" t="str">
            <v>нд</v>
          </cell>
          <cell r="G1493" t="str">
            <v>нд</v>
          </cell>
          <cell r="H1493" t="str">
            <v>нд</v>
          </cell>
          <cell r="I1493" t="str">
            <v>нд</v>
          </cell>
          <cell r="J1493" t="str">
            <v>нд</v>
          </cell>
          <cell r="K1493" t="str">
            <v>нд</v>
          </cell>
          <cell r="L1493" t="str">
            <v>нд</v>
          </cell>
          <cell r="M1493" t="str">
            <v>нд</v>
          </cell>
          <cell r="N1493" t="str">
            <v>нд</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row>
        <row r="1494">
          <cell r="C1494" t="str">
            <v>Г</v>
          </cell>
          <cell r="D1494" t="str">
            <v>нд</v>
          </cell>
          <cell r="E1494" t="str">
            <v>нд</v>
          </cell>
          <cell r="F1494" t="str">
            <v>нд</v>
          </cell>
          <cell r="G1494" t="str">
            <v>нд</v>
          </cell>
          <cell r="H1494" t="str">
            <v>нд</v>
          </cell>
          <cell r="I1494" t="str">
            <v>нд</v>
          </cell>
          <cell r="J1494" t="str">
            <v>нд</v>
          </cell>
          <cell r="K1494" t="str">
            <v>нд</v>
          </cell>
          <cell r="L1494" t="str">
            <v>нд</v>
          </cell>
          <cell r="M1494" t="str">
            <v>нд</v>
          </cell>
          <cell r="N1494" t="str">
            <v>нд</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row>
        <row r="1495">
          <cell r="C1495" t="str">
            <v>Г</v>
          </cell>
          <cell r="D1495" t="str">
            <v>нд</v>
          </cell>
          <cell r="E1495" t="str">
            <v>нд</v>
          </cell>
          <cell r="F1495" t="str">
            <v>нд</v>
          </cell>
          <cell r="G1495" t="str">
            <v>нд</v>
          </cell>
          <cell r="H1495" t="str">
            <v>нд</v>
          </cell>
          <cell r="I1495" t="str">
            <v>нд</v>
          </cell>
          <cell r="J1495" t="str">
            <v>нд</v>
          </cell>
          <cell r="K1495" t="str">
            <v>нд</v>
          </cell>
          <cell r="L1495" t="str">
            <v>нд</v>
          </cell>
          <cell r="M1495" t="str">
            <v>нд</v>
          </cell>
          <cell r="N1495" t="str">
            <v>нд</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row>
        <row r="1496">
          <cell r="C1496" t="str">
            <v>Г</v>
          </cell>
          <cell r="D1496" t="str">
            <v>нд</v>
          </cell>
          <cell r="E1496" t="str">
            <v>нд</v>
          </cell>
          <cell r="F1496" t="str">
            <v>нд</v>
          </cell>
          <cell r="G1496" t="str">
            <v>нд</v>
          </cell>
          <cell r="H1496" t="str">
            <v>нд</v>
          </cell>
          <cell r="I1496" t="str">
            <v>нд</v>
          </cell>
          <cell r="J1496" t="str">
            <v>нд</v>
          </cell>
          <cell r="K1496" t="str">
            <v>нд</v>
          </cell>
          <cell r="L1496" t="str">
            <v>нд</v>
          </cell>
          <cell r="M1496" t="str">
            <v>нд</v>
          </cell>
          <cell r="N1496" t="str">
            <v>нд</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row>
        <row r="1497">
          <cell r="C1497" t="str">
            <v>Г</v>
          </cell>
          <cell r="D1497" t="str">
            <v>нд</v>
          </cell>
          <cell r="E1497" t="str">
            <v>нд</v>
          </cell>
          <cell r="F1497" t="str">
            <v>нд</v>
          </cell>
          <cell r="G1497" t="str">
            <v>нд</v>
          </cell>
          <cell r="H1497">
            <v>26.552045760000002</v>
          </cell>
          <cell r="I1497">
            <v>131.84103537999999</v>
          </cell>
          <cell r="J1497" t="str">
            <v>нд</v>
          </cell>
          <cell r="K1497">
            <v>26.552045760000002</v>
          </cell>
          <cell r="L1497">
            <v>131.84103537999999</v>
          </cell>
          <cell r="M1497" t="str">
            <v>нд</v>
          </cell>
          <cell r="N1497" t="str">
            <v>нд</v>
          </cell>
          <cell r="O1497">
            <v>302.27683795999997</v>
          </cell>
          <cell r="P1497">
            <v>1206.97325</v>
          </cell>
          <cell r="Q1497">
            <v>1350.3545100000001</v>
          </cell>
          <cell r="R1497">
            <v>1225.56927</v>
          </cell>
          <cell r="S1497">
            <v>1422.0152</v>
          </cell>
          <cell r="T1497">
            <v>667.14623844000005</v>
          </cell>
          <cell r="U1497">
            <v>716.15202533800004</v>
          </cell>
          <cell r="V1497">
            <v>401.02669212000001</v>
          </cell>
          <cell r="W1497">
            <v>401.02669212000001</v>
          </cell>
          <cell r="X1497">
            <v>413.87518736999994</v>
          </cell>
          <cell r="Y1497">
            <v>249.66517619000001</v>
          </cell>
          <cell r="Z1497">
            <v>0</v>
          </cell>
          <cell r="AA1497">
            <v>0</v>
          </cell>
          <cell r="AB1497">
            <v>249.66517619000001</v>
          </cell>
          <cell r="AC1497">
            <v>0</v>
          </cell>
          <cell r="AD1497">
            <v>160.45848118999999</v>
          </cell>
          <cell r="AE1497">
            <v>0</v>
          </cell>
          <cell r="AF1497">
            <v>0</v>
          </cell>
          <cell r="AG1497">
            <v>160.45848118999999</v>
          </cell>
          <cell r="AH1497">
            <v>0</v>
          </cell>
          <cell r="AI1497">
            <v>37.586440680000003</v>
          </cell>
          <cell r="AJ1497">
            <v>0</v>
          </cell>
          <cell r="AK1497">
            <v>0</v>
          </cell>
          <cell r="AL1497">
            <v>31.322033900000001</v>
          </cell>
          <cell r="AM1497">
            <v>6.2644067799999998</v>
          </cell>
          <cell r="AN1497">
            <v>66.224970920000004</v>
          </cell>
        </row>
        <row r="1498">
          <cell r="C1498" t="str">
            <v>Г</v>
          </cell>
          <cell r="D1498" t="str">
            <v>нд</v>
          </cell>
          <cell r="E1498" t="str">
            <v>нд</v>
          </cell>
          <cell r="F1498" t="str">
            <v>нд</v>
          </cell>
          <cell r="G1498" t="str">
            <v>нд</v>
          </cell>
          <cell r="H1498">
            <v>26.328228450000001</v>
          </cell>
          <cell r="I1498">
            <v>130.39255946</v>
          </cell>
          <cell r="J1498" t="str">
            <v>нд</v>
          </cell>
          <cell r="K1498">
            <v>26.328228450000001</v>
          </cell>
          <cell r="L1498">
            <v>130.39255946</v>
          </cell>
          <cell r="M1498" t="str">
            <v>нд</v>
          </cell>
          <cell r="N1498" t="str">
            <v>нд</v>
          </cell>
          <cell r="O1498">
            <v>104.61128154999997</v>
          </cell>
          <cell r="P1498">
            <v>716.77133000000015</v>
          </cell>
          <cell r="Q1498">
            <v>778.54894000000024</v>
          </cell>
          <cell r="R1498">
            <v>719.98253000000011</v>
          </cell>
          <cell r="S1498">
            <v>809.02206000000001</v>
          </cell>
          <cell r="T1498">
            <v>233.99313437999999</v>
          </cell>
          <cell r="U1498">
            <v>232.76720812600001</v>
          </cell>
          <cell r="V1498">
            <v>125.48328732</v>
          </cell>
          <cell r="W1498">
            <v>125.48328732</v>
          </cell>
          <cell r="X1498">
            <v>128.15592656999999</v>
          </cell>
          <cell r="Y1498">
            <v>125.48328732</v>
          </cell>
          <cell r="Z1498">
            <v>0</v>
          </cell>
          <cell r="AA1498">
            <v>0</v>
          </cell>
          <cell r="AB1498">
            <v>125.48328732</v>
          </cell>
          <cell r="AC1498">
            <v>0</v>
          </cell>
          <cell r="AD1498">
            <v>56.797059099999998</v>
          </cell>
          <cell r="AE1498">
            <v>0</v>
          </cell>
          <cell r="AF1498">
            <v>0</v>
          </cell>
          <cell r="AG1498">
            <v>56.797059099999998</v>
          </cell>
          <cell r="AH1498">
            <v>0</v>
          </cell>
          <cell r="AI1498">
            <v>0</v>
          </cell>
          <cell r="AJ1498">
            <v>0</v>
          </cell>
          <cell r="AK1498">
            <v>0</v>
          </cell>
          <cell r="AL1498">
            <v>0</v>
          </cell>
          <cell r="AM1498">
            <v>0</v>
          </cell>
          <cell r="AN1498">
            <v>18.638530239999998</v>
          </cell>
        </row>
        <row r="1499">
          <cell r="C1499" t="str">
            <v>J_57_КЭ (с)</v>
          </cell>
          <cell r="D1499" t="str">
            <v>Н</v>
          </cell>
          <cell r="E1499">
            <v>2022</v>
          </cell>
          <cell r="F1499">
            <v>2024</v>
          </cell>
          <cell r="G1499">
            <v>2024</v>
          </cell>
          <cell r="H1499" t="str">
            <v>нд</v>
          </cell>
          <cell r="I1499" t="str">
            <v>нд</v>
          </cell>
          <cell r="J1499" t="str">
            <v>нд</v>
          </cell>
          <cell r="K1499" t="str">
            <v>нд</v>
          </cell>
          <cell r="L1499" t="str">
            <v>нд</v>
          </cell>
          <cell r="M1499" t="str">
            <v>нд</v>
          </cell>
          <cell r="N1499" t="str">
            <v>нд</v>
          </cell>
          <cell r="O1499">
            <v>0</v>
          </cell>
          <cell r="P1499">
            <v>16.51577</v>
          </cell>
          <cell r="Q1499">
            <v>22.05612</v>
          </cell>
          <cell r="R1499">
            <v>16.51577</v>
          </cell>
          <cell r="S1499">
            <v>23.259630000000001</v>
          </cell>
          <cell r="T1499">
            <v>14.7556686</v>
          </cell>
          <cell r="U1499">
            <v>14.7556686</v>
          </cell>
          <cell r="V1499">
            <v>14.7556686</v>
          </cell>
          <cell r="W1499">
            <v>14.7556686</v>
          </cell>
          <cell r="X1499">
            <v>14.7556686</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row>
        <row r="1500">
          <cell r="C1500" t="str">
            <v>J_57_КЭ (т)</v>
          </cell>
          <cell r="D1500" t="str">
            <v>Н</v>
          </cell>
          <cell r="E1500">
            <v>2023</v>
          </cell>
          <cell r="F1500">
            <v>2024</v>
          </cell>
          <cell r="G1500">
            <v>2024</v>
          </cell>
          <cell r="H1500" t="str">
            <v>нд</v>
          </cell>
          <cell r="I1500" t="str">
            <v>нд</v>
          </cell>
          <cell r="J1500" t="str">
            <v>нд</v>
          </cell>
          <cell r="K1500" t="str">
            <v>нд</v>
          </cell>
          <cell r="L1500" t="str">
            <v>нд</v>
          </cell>
          <cell r="M1500" t="str">
            <v>нд</v>
          </cell>
          <cell r="N1500" t="str">
            <v>нд</v>
          </cell>
          <cell r="O1500">
            <v>0</v>
          </cell>
          <cell r="P1500">
            <v>16.51577</v>
          </cell>
          <cell r="Q1500">
            <v>22.05612</v>
          </cell>
          <cell r="R1500">
            <v>16.51577</v>
          </cell>
          <cell r="S1500">
            <v>23.259630000000001</v>
          </cell>
          <cell r="T1500">
            <v>14.7556686</v>
          </cell>
          <cell r="U1500">
            <v>14.7556686</v>
          </cell>
          <cell r="V1500">
            <v>14.7556686</v>
          </cell>
          <cell r="W1500">
            <v>14.7556686</v>
          </cell>
          <cell r="X1500">
            <v>14.7556686</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row>
        <row r="1501">
          <cell r="C1501" t="str">
            <v>J_57_КЭ (у)</v>
          </cell>
          <cell r="D1501" t="str">
            <v>Н</v>
          </cell>
          <cell r="E1501">
            <v>2023</v>
          </cell>
          <cell r="F1501">
            <v>2024</v>
          </cell>
          <cell r="G1501">
            <v>2024</v>
          </cell>
          <cell r="H1501" t="str">
            <v>нд</v>
          </cell>
          <cell r="I1501" t="str">
            <v>нд</v>
          </cell>
          <cell r="J1501" t="str">
            <v>нд</v>
          </cell>
          <cell r="K1501" t="str">
            <v>нд</v>
          </cell>
          <cell r="L1501" t="str">
            <v>нд</v>
          </cell>
          <cell r="M1501" t="str">
            <v>нд</v>
          </cell>
          <cell r="N1501" t="str">
            <v>нд</v>
          </cell>
          <cell r="O1501">
            <v>0</v>
          </cell>
          <cell r="P1501">
            <v>16.51577</v>
          </cell>
          <cell r="Q1501">
            <v>22.05612</v>
          </cell>
          <cell r="R1501">
            <v>16.51577</v>
          </cell>
          <cell r="S1501">
            <v>23.259630000000001</v>
          </cell>
          <cell r="T1501">
            <v>14.7556686</v>
          </cell>
          <cell r="U1501">
            <v>14.7556686</v>
          </cell>
          <cell r="V1501">
            <v>14.7556686</v>
          </cell>
          <cell r="W1501">
            <v>14.7556686</v>
          </cell>
          <cell r="X1501">
            <v>14.7556686</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row>
        <row r="1502">
          <cell r="C1502" t="str">
            <v>I_410(1)_БЭ</v>
          </cell>
          <cell r="D1502" t="str">
            <v>С</v>
          </cell>
          <cell r="E1502">
            <v>2018</v>
          </cell>
          <cell r="F1502">
            <v>2022</v>
          </cell>
          <cell r="G1502">
            <v>2027</v>
          </cell>
          <cell r="H1502">
            <v>5.9820000000000002</v>
          </cell>
          <cell r="I1502">
            <v>47.905000000000001</v>
          </cell>
          <cell r="J1502">
            <v>43439</v>
          </cell>
          <cell r="K1502">
            <v>5.9820000000000002</v>
          </cell>
          <cell r="L1502">
            <v>47.905000000000001</v>
          </cell>
          <cell r="M1502">
            <v>43439</v>
          </cell>
          <cell r="N1502" t="str">
            <v>нд</v>
          </cell>
          <cell r="O1502">
            <v>3.0652708300000002</v>
          </cell>
          <cell r="P1502">
            <v>16.522120000000001</v>
          </cell>
          <cell r="Q1502">
            <v>20.197890000000001</v>
          </cell>
          <cell r="R1502">
            <v>16.522120000000001</v>
          </cell>
          <cell r="S1502">
            <v>20.871469999999999</v>
          </cell>
          <cell r="T1502">
            <v>19.321393220000001</v>
          </cell>
          <cell r="U1502">
            <v>19.321393220000001</v>
          </cell>
          <cell r="V1502">
            <v>17.73639322</v>
          </cell>
          <cell r="W1502">
            <v>17.73639322</v>
          </cell>
          <cell r="X1502">
            <v>16.256122390000002</v>
          </cell>
          <cell r="Y1502">
            <v>1.8812</v>
          </cell>
          <cell r="Z1502">
            <v>0</v>
          </cell>
          <cell r="AA1502">
            <v>0</v>
          </cell>
          <cell r="AB1502">
            <v>1.8812</v>
          </cell>
          <cell r="AC1502">
            <v>0</v>
          </cell>
          <cell r="AD1502">
            <v>0.6</v>
          </cell>
          <cell r="AE1502">
            <v>0</v>
          </cell>
          <cell r="AF1502">
            <v>0</v>
          </cell>
          <cell r="AG1502">
            <v>0.6</v>
          </cell>
          <cell r="AH1502">
            <v>0</v>
          </cell>
          <cell r="AI1502">
            <v>15.85519322</v>
          </cell>
          <cell r="AJ1502">
            <v>0</v>
          </cell>
          <cell r="AK1502">
            <v>0</v>
          </cell>
          <cell r="AL1502">
            <v>15.85519322</v>
          </cell>
          <cell r="AM1502">
            <v>0</v>
          </cell>
          <cell r="AN1502">
            <v>0</v>
          </cell>
        </row>
        <row r="1503">
          <cell r="C1503" t="str">
            <v>I_102-4н-3_ЧЭ</v>
          </cell>
          <cell r="D1503" t="str">
            <v>Н</v>
          </cell>
          <cell r="E1503">
            <v>2026</v>
          </cell>
          <cell r="F1503">
            <v>2026</v>
          </cell>
          <cell r="G1503">
            <v>2026</v>
          </cell>
          <cell r="H1503" t="str">
            <v>нд</v>
          </cell>
          <cell r="I1503" t="str">
            <v>нд</v>
          </cell>
          <cell r="J1503" t="str">
            <v>нд</v>
          </cell>
          <cell r="K1503" t="str">
            <v>нд</v>
          </cell>
          <cell r="L1503" t="str">
            <v>нд</v>
          </cell>
          <cell r="M1503" t="str">
            <v>нд</v>
          </cell>
          <cell r="N1503" t="str">
            <v>нд</v>
          </cell>
          <cell r="O1503">
            <v>0</v>
          </cell>
          <cell r="P1503">
            <v>16.563110000000002</v>
          </cell>
          <cell r="Q1503">
            <v>22.841439999999999</v>
          </cell>
          <cell r="R1503">
            <v>16.563110000000002</v>
          </cell>
          <cell r="S1503">
            <v>25.59515</v>
          </cell>
          <cell r="T1503">
            <v>8.16871525</v>
          </cell>
          <cell r="U1503">
            <v>8.16871525</v>
          </cell>
          <cell r="V1503">
            <v>8.16871525</v>
          </cell>
          <cell r="W1503">
            <v>8.16871525</v>
          </cell>
          <cell r="X1503">
            <v>8.16871525</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row>
        <row r="1504">
          <cell r="C1504" t="str">
            <v>I_102-3н-12_ЧЭ</v>
          </cell>
          <cell r="D1504" t="str">
            <v>Н</v>
          </cell>
          <cell r="E1504">
            <v>2026</v>
          </cell>
          <cell r="F1504">
            <v>2025</v>
          </cell>
          <cell r="G1504">
            <v>2026</v>
          </cell>
          <cell r="H1504" t="str">
            <v>нд</v>
          </cell>
          <cell r="I1504" t="str">
            <v>нд</v>
          </cell>
          <cell r="J1504" t="str">
            <v>нд</v>
          </cell>
          <cell r="K1504" t="str">
            <v>нд</v>
          </cell>
          <cell r="L1504" t="str">
            <v>нд</v>
          </cell>
          <cell r="M1504" t="str">
            <v>нд</v>
          </cell>
          <cell r="N1504" t="str">
            <v>нд</v>
          </cell>
          <cell r="O1504">
            <v>0</v>
          </cell>
          <cell r="P1504">
            <v>16.65034</v>
          </cell>
          <cell r="Q1504">
            <v>22.720099999999999</v>
          </cell>
          <cell r="R1504">
            <v>16.65034</v>
          </cell>
          <cell r="S1504">
            <v>24.574940000000002</v>
          </cell>
          <cell r="T1504">
            <v>11.59551864</v>
          </cell>
          <cell r="U1504">
            <v>11.59551864</v>
          </cell>
          <cell r="V1504">
            <v>11.59551864</v>
          </cell>
          <cell r="W1504">
            <v>11.59551864</v>
          </cell>
          <cell r="X1504">
            <v>11.59551864</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row>
        <row r="1505">
          <cell r="C1505" t="str">
            <v>K_3127_КуЭ</v>
          </cell>
          <cell r="D1505" t="str">
            <v>Н</v>
          </cell>
          <cell r="E1505">
            <v>2024</v>
          </cell>
          <cell r="F1505">
            <v>2024</v>
          </cell>
          <cell r="G1505">
            <v>2024</v>
          </cell>
          <cell r="H1505" t="str">
            <v>нд</v>
          </cell>
          <cell r="I1505" t="str">
            <v>нд</v>
          </cell>
          <cell r="J1505" t="str">
            <v>нд</v>
          </cell>
          <cell r="K1505" t="str">
            <v>нд</v>
          </cell>
          <cell r="L1505" t="str">
            <v>нд</v>
          </cell>
          <cell r="M1505" t="str">
            <v>нд</v>
          </cell>
          <cell r="N1505" t="str">
            <v>нд</v>
          </cell>
          <cell r="O1505">
            <v>0</v>
          </cell>
          <cell r="P1505">
            <v>16.66966</v>
          </cell>
          <cell r="Q1505">
            <v>22.2805</v>
          </cell>
          <cell r="R1505">
            <v>16.66966</v>
          </cell>
          <cell r="S1505">
            <v>23.498999999999999</v>
          </cell>
          <cell r="T1505">
            <v>22.12496672</v>
          </cell>
          <cell r="U1505">
            <v>22.12496672</v>
          </cell>
          <cell r="V1505">
            <v>22.12496672</v>
          </cell>
          <cell r="W1505">
            <v>22.12496672</v>
          </cell>
          <cell r="X1505">
            <v>22.12496672</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row>
        <row r="1506">
          <cell r="C1506" t="str">
            <v>J_57_КЭ (ц)</v>
          </cell>
          <cell r="D1506" t="str">
            <v>Н</v>
          </cell>
          <cell r="E1506">
            <v>2020</v>
          </cell>
          <cell r="F1506">
            <v>2022</v>
          </cell>
          <cell r="G1506">
            <v>2022</v>
          </cell>
          <cell r="H1506" t="str">
            <v>нд</v>
          </cell>
          <cell r="I1506" t="str">
            <v>нд</v>
          </cell>
          <cell r="J1506" t="str">
            <v>нд</v>
          </cell>
          <cell r="K1506" t="str">
            <v>нд</v>
          </cell>
          <cell r="L1506" t="str">
            <v>нд</v>
          </cell>
          <cell r="M1506" t="str">
            <v>нд</v>
          </cell>
          <cell r="N1506" t="str">
            <v>нд</v>
          </cell>
          <cell r="O1506">
            <v>0</v>
          </cell>
          <cell r="P1506">
            <v>16.744730000000001</v>
          </cell>
          <cell r="Q1506">
            <v>20.720980000000001</v>
          </cell>
          <cell r="R1506">
            <v>16.744730000000001</v>
          </cell>
          <cell r="S1506">
            <v>21.523109999999999</v>
          </cell>
          <cell r="T1506">
            <v>18.869338859999999</v>
          </cell>
          <cell r="U1506">
            <v>18.869338859999999</v>
          </cell>
          <cell r="V1506">
            <v>18.869338859999999</v>
          </cell>
          <cell r="W1506">
            <v>18.869338859999999</v>
          </cell>
          <cell r="X1506">
            <v>18.869338859999999</v>
          </cell>
          <cell r="Y1506">
            <v>0</v>
          </cell>
          <cell r="Z1506">
            <v>0</v>
          </cell>
          <cell r="AA1506">
            <v>0</v>
          </cell>
          <cell r="AB1506">
            <v>0</v>
          </cell>
          <cell r="AC1506">
            <v>0</v>
          </cell>
          <cell r="AD1506">
            <v>0</v>
          </cell>
          <cell r="AE1506">
            <v>0</v>
          </cell>
          <cell r="AF1506">
            <v>0</v>
          </cell>
          <cell r="AG1506">
            <v>0</v>
          </cell>
          <cell r="AH1506">
            <v>0</v>
          </cell>
          <cell r="AI1506">
            <v>18.869338859999999</v>
          </cell>
          <cell r="AJ1506">
            <v>0</v>
          </cell>
          <cell r="AK1506">
            <v>0</v>
          </cell>
          <cell r="AL1506">
            <v>18.869338859999999</v>
          </cell>
          <cell r="AM1506">
            <v>0</v>
          </cell>
          <cell r="AN1506">
            <v>18.869338859999999</v>
          </cell>
        </row>
        <row r="1507">
          <cell r="C1507" t="str">
            <v>K_365_КЭ</v>
          </cell>
          <cell r="D1507" t="str">
            <v>З</v>
          </cell>
          <cell r="E1507">
            <v>2019</v>
          </cell>
          <cell r="F1507">
            <v>2020</v>
          </cell>
          <cell r="G1507">
            <v>2021</v>
          </cell>
          <cell r="H1507">
            <v>2.4079728299999998</v>
          </cell>
          <cell r="I1507">
            <v>18.819668709999998</v>
          </cell>
          <cell r="J1507">
            <v>43739</v>
          </cell>
          <cell r="K1507">
            <v>2.4079728299999998</v>
          </cell>
          <cell r="L1507">
            <v>18.819668709999998</v>
          </cell>
          <cell r="M1507">
            <v>43739</v>
          </cell>
          <cell r="N1507">
            <v>1.45</v>
          </cell>
          <cell r="O1507">
            <v>15.28452774</v>
          </cell>
          <cell r="P1507">
            <v>22.554500000000001</v>
          </cell>
          <cell r="Q1507">
            <v>24.68657</v>
          </cell>
          <cell r="R1507">
            <v>16.814959999999999</v>
          </cell>
          <cell r="S1507">
            <v>18.429089999999999</v>
          </cell>
          <cell r="T1507">
            <v>14.962999999999999</v>
          </cell>
          <cell r="U1507">
            <v>15.43971429</v>
          </cell>
          <cell r="V1507">
            <v>0</v>
          </cell>
          <cell r="W1507">
            <v>0</v>
          </cell>
          <cell r="X1507">
            <v>0.15518655000000001</v>
          </cell>
          <cell r="Y1507">
            <v>0</v>
          </cell>
          <cell r="Z1507">
            <v>0</v>
          </cell>
          <cell r="AA1507">
            <v>0</v>
          </cell>
          <cell r="AB1507">
            <v>0</v>
          </cell>
          <cell r="AC1507">
            <v>0</v>
          </cell>
          <cell r="AD1507">
            <v>0.15518655000000001</v>
          </cell>
          <cell r="AE1507">
            <v>0</v>
          </cell>
          <cell r="AF1507">
            <v>0</v>
          </cell>
          <cell r="AG1507">
            <v>0</v>
          </cell>
          <cell r="AH1507">
            <v>0.15518655000000001</v>
          </cell>
          <cell r="AI1507">
            <v>0</v>
          </cell>
          <cell r="AJ1507">
            <v>0</v>
          </cell>
          <cell r="AK1507">
            <v>0</v>
          </cell>
          <cell r="AL1507">
            <v>0</v>
          </cell>
          <cell r="AM1507">
            <v>0</v>
          </cell>
          <cell r="AN1507">
            <v>0</v>
          </cell>
        </row>
        <row r="1508">
          <cell r="C1508" t="str">
            <v>G_57_КЭ (д)</v>
          </cell>
          <cell r="D1508" t="str">
            <v>З</v>
          </cell>
          <cell r="E1508">
            <v>2020</v>
          </cell>
          <cell r="F1508">
            <v>2021</v>
          </cell>
          <cell r="G1508">
            <v>2021</v>
          </cell>
          <cell r="H1508" t="str">
            <v>нд</v>
          </cell>
          <cell r="I1508" t="str">
            <v>нд</v>
          </cell>
          <cell r="J1508" t="str">
            <v>нд</v>
          </cell>
          <cell r="K1508" t="str">
            <v>нд</v>
          </cell>
          <cell r="L1508" t="str">
            <v>нд</v>
          </cell>
          <cell r="M1508" t="str">
            <v>нд</v>
          </cell>
          <cell r="N1508" t="str">
            <v>нд</v>
          </cell>
          <cell r="O1508">
            <v>5.4287835600000012</v>
          </cell>
          <cell r="P1508">
            <v>16.973690000000001</v>
          </cell>
          <cell r="Q1508">
            <v>19.541450000000001</v>
          </cell>
          <cell r="R1508">
            <v>16.973690000000001</v>
          </cell>
          <cell r="S1508">
            <v>19.955310000000001</v>
          </cell>
          <cell r="T1508">
            <v>11.96338984</v>
          </cell>
          <cell r="U1508">
            <v>7.9617279600000002</v>
          </cell>
          <cell r="V1508">
            <v>3.0246000099999986</v>
          </cell>
          <cell r="W1508">
            <v>3.0246000099999986</v>
          </cell>
          <cell r="X1508">
            <v>2.5329443999999999</v>
          </cell>
          <cell r="Y1508">
            <v>3.0246000099999999</v>
          </cell>
          <cell r="Z1508">
            <v>0</v>
          </cell>
          <cell r="AA1508">
            <v>0</v>
          </cell>
          <cell r="AB1508">
            <v>3.0246000099999999</v>
          </cell>
          <cell r="AC1508">
            <v>0</v>
          </cell>
          <cell r="AD1508">
            <v>2.5329443999999999</v>
          </cell>
          <cell r="AE1508">
            <v>0</v>
          </cell>
          <cell r="AF1508">
            <v>0</v>
          </cell>
          <cell r="AG1508">
            <v>2.5329443999999999</v>
          </cell>
          <cell r="AH1508">
            <v>0</v>
          </cell>
          <cell r="AI1508">
            <v>0</v>
          </cell>
          <cell r="AJ1508">
            <v>0</v>
          </cell>
          <cell r="AK1508">
            <v>0</v>
          </cell>
          <cell r="AL1508">
            <v>0</v>
          </cell>
          <cell r="AM1508">
            <v>0</v>
          </cell>
          <cell r="AN1508">
            <v>0</v>
          </cell>
        </row>
        <row r="1509">
          <cell r="C1509" t="str">
            <v>I_89а1.2_АЭ</v>
          </cell>
          <cell r="D1509" t="str">
            <v>И</v>
          </cell>
          <cell r="E1509">
            <v>2015</v>
          </cell>
          <cell r="F1509">
            <v>2027</v>
          </cell>
          <cell r="G1509" t="str">
            <v>нд</v>
          </cell>
          <cell r="H1509">
            <v>2.5009999999999999</v>
          </cell>
          <cell r="I1509">
            <v>14.715</v>
          </cell>
          <cell r="J1509" t="str">
            <v>апрель 2017</v>
          </cell>
          <cell r="K1509">
            <v>2.5009999999999999</v>
          </cell>
          <cell r="L1509">
            <v>14.715</v>
          </cell>
          <cell r="M1509" t="str">
            <v>апрель 2017</v>
          </cell>
          <cell r="N1509" t="str">
            <v>нд</v>
          </cell>
          <cell r="O1509">
            <v>6.3666599999999995</v>
          </cell>
          <cell r="P1509">
            <v>16.98394</v>
          </cell>
          <cell r="Q1509">
            <v>18.543099999999999</v>
          </cell>
          <cell r="R1509">
            <v>16.98394</v>
          </cell>
          <cell r="S1509">
            <v>23.939209999999999</v>
          </cell>
          <cell r="T1509">
            <v>12.05052203</v>
          </cell>
          <cell r="U1509">
            <v>6.3666599999999995</v>
          </cell>
          <cell r="V1509">
            <v>5.6838620300000002</v>
          </cell>
          <cell r="W1509">
            <v>5.6838620300000002</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row>
        <row r="1510">
          <cell r="C1510" t="str">
            <v>I_89б1.1_АЭ</v>
          </cell>
          <cell r="D1510" t="str">
            <v>И</v>
          </cell>
          <cell r="E1510">
            <v>2015</v>
          </cell>
          <cell r="F1510">
            <v>2026</v>
          </cell>
          <cell r="G1510" t="str">
            <v>нд</v>
          </cell>
          <cell r="H1510">
            <v>0.33100000000000002</v>
          </cell>
          <cell r="I1510">
            <v>3.0249999999999999</v>
          </cell>
          <cell r="J1510" t="str">
            <v>апрель 2017</v>
          </cell>
          <cell r="K1510">
            <v>0.33100000000000002</v>
          </cell>
          <cell r="L1510">
            <v>3.0249999999999999</v>
          </cell>
          <cell r="M1510" t="str">
            <v>апрель 2017</v>
          </cell>
          <cell r="N1510" t="str">
            <v>нд</v>
          </cell>
          <cell r="O1510">
            <v>0.10502000000000011</v>
          </cell>
          <cell r="P1510">
            <v>16.98394</v>
          </cell>
          <cell r="Q1510">
            <v>19.750610000000002</v>
          </cell>
          <cell r="R1510">
            <v>16.98394</v>
          </cell>
          <cell r="S1510">
            <v>28.041149999999998</v>
          </cell>
          <cell r="T1510">
            <v>2.2332203399999999</v>
          </cell>
          <cell r="U1510">
            <v>0.10502000000000011</v>
          </cell>
          <cell r="V1510">
            <v>2.1282003399999998</v>
          </cell>
          <cell r="W1510">
            <v>2.1282003399999998</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row>
        <row r="1511">
          <cell r="C1511" t="str">
            <v>I_89з_АЭ</v>
          </cell>
          <cell r="D1511" t="str">
            <v>И</v>
          </cell>
          <cell r="E1511">
            <v>2016</v>
          </cell>
          <cell r="F1511">
            <v>2026</v>
          </cell>
          <cell r="G1511" t="str">
            <v>нд</v>
          </cell>
          <cell r="H1511" t="str">
            <v>нд</v>
          </cell>
          <cell r="I1511" t="str">
            <v>нд</v>
          </cell>
          <cell r="J1511" t="str">
            <v>нд</v>
          </cell>
          <cell r="K1511" t="str">
            <v>нд</v>
          </cell>
          <cell r="L1511" t="str">
            <v>нд</v>
          </cell>
          <cell r="M1511" t="str">
            <v>нд</v>
          </cell>
          <cell r="N1511" t="str">
            <v>нд</v>
          </cell>
          <cell r="O1511">
            <v>0.28417999999999999</v>
          </cell>
          <cell r="P1511">
            <v>16.98394</v>
          </cell>
          <cell r="Q1511">
            <v>19.4129</v>
          </cell>
          <cell r="R1511">
            <v>16.98394</v>
          </cell>
          <cell r="S1511">
            <v>27.923780000000001</v>
          </cell>
          <cell r="T1511">
            <v>2.1383999999999999</v>
          </cell>
          <cell r="U1511">
            <v>0.28417999999999999</v>
          </cell>
          <cell r="V1511">
            <v>1.85422</v>
          </cell>
          <cell r="W1511">
            <v>1.85422</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row>
        <row r="1512">
          <cell r="C1512" t="str">
            <v>I_102-3н-9_ЧЭ</v>
          </cell>
          <cell r="D1512" t="str">
            <v>Н</v>
          </cell>
          <cell r="E1512">
            <v>2026</v>
          </cell>
          <cell r="F1512">
            <v>2025</v>
          </cell>
          <cell r="G1512">
            <v>2026</v>
          </cell>
          <cell r="H1512" t="str">
            <v>нд</v>
          </cell>
          <cell r="I1512" t="str">
            <v>нд</v>
          </cell>
          <cell r="J1512" t="str">
            <v>нд</v>
          </cell>
          <cell r="K1512" t="str">
            <v>нд</v>
          </cell>
          <cell r="L1512" t="str">
            <v>нд</v>
          </cell>
          <cell r="M1512" t="str">
            <v>нд</v>
          </cell>
          <cell r="N1512" t="str">
            <v>нд</v>
          </cell>
          <cell r="O1512">
            <v>0</v>
          </cell>
          <cell r="P1512">
            <v>17.04175</v>
          </cell>
          <cell r="Q1512">
            <v>23.249970000000001</v>
          </cell>
          <cell r="R1512">
            <v>17.04175</v>
          </cell>
          <cell r="S1512">
            <v>25.152640000000002</v>
          </cell>
          <cell r="T1512">
            <v>10.085949149999999</v>
          </cell>
          <cell r="U1512">
            <v>10.085949149999999</v>
          </cell>
          <cell r="V1512">
            <v>10.085949149999999</v>
          </cell>
          <cell r="W1512">
            <v>10.085949149999999</v>
          </cell>
          <cell r="X1512">
            <v>10.085949149999999</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row>
        <row r="1513">
          <cell r="C1513" t="str">
            <v>I_102-4н_ЧЭ</v>
          </cell>
          <cell r="D1513" t="str">
            <v>Н</v>
          </cell>
          <cell r="E1513">
            <v>2026</v>
          </cell>
          <cell r="F1513">
            <v>2025</v>
          </cell>
          <cell r="G1513">
            <v>2026</v>
          </cell>
          <cell r="H1513" t="str">
            <v>нд</v>
          </cell>
          <cell r="I1513" t="str">
            <v>нд</v>
          </cell>
          <cell r="J1513" t="str">
            <v>нд</v>
          </cell>
          <cell r="K1513" t="str">
            <v>нд</v>
          </cell>
          <cell r="L1513" t="str">
            <v>нд</v>
          </cell>
          <cell r="M1513" t="str">
            <v>нд</v>
          </cell>
          <cell r="N1513" t="str">
            <v>нд</v>
          </cell>
          <cell r="O1513">
            <v>0</v>
          </cell>
          <cell r="P1513">
            <v>17.132619999999999</v>
          </cell>
          <cell r="Q1513">
            <v>22.14893</v>
          </cell>
          <cell r="R1513">
            <v>17.132619999999999</v>
          </cell>
          <cell r="S1513">
            <v>25.286770000000001</v>
          </cell>
          <cell r="T1513">
            <v>10.638233899999999</v>
          </cell>
          <cell r="U1513">
            <v>10.638233899999999</v>
          </cell>
          <cell r="V1513">
            <v>10.638233899999999</v>
          </cell>
          <cell r="W1513">
            <v>10.638233899999999</v>
          </cell>
          <cell r="X1513">
            <v>10.638233899999999</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row>
        <row r="1514">
          <cell r="C1514" t="str">
            <v>K_1567_ОЭ</v>
          </cell>
          <cell r="D1514" t="str">
            <v>Н</v>
          </cell>
          <cell r="E1514">
            <v>2022</v>
          </cell>
          <cell r="F1514">
            <v>2024</v>
          </cell>
          <cell r="G1514">
            <v>2024</v>
          </cell>
          <cell r="H1514" t="str">
            <v>нд</v>
          </cell>
          <cell r="I1514" t="str">
            <v>нд</v>
          </cell>
          <cell r="J1514" t="str">
            <v>нд</v>
          </cell>
          <cell r="K1514" t="str">
            <v>нд</v>
          </cell>
          <cell r="L1514" t="str">
            <v>нд</v>
          </cell>
          <cell r="M1514" t="str">
            <v>нд</v>
          </cell>
          <cell r="N1514" t="str">
            <v>нд</v>
          </cell>
          <cell r="O1514">
            <v>0</v>
          </cell>
          <cell r="P1514">
            <v>17.189350000000001</v>
          </cell>
          <cell r="Q1514">
            <v>22.1752</v>
          </cell>
          <cell r="R1514">
            <v>17.189350000000001</v>
          </cell>
          <cell r="S1514">
            <v>23.271280000000001</v>
          </cell>
          <cell r="T1514">
            <v>10.94582121</v>
          </cell>
          <cell r="U1514">
            <v>10.94582121</v>
          </cell>
          <cell r="V1514">
            <v>10.94582121</v>
          </cell>
          <cell r="W1514">
            <v>10.94582121</v>
          </cell>
          <cell r="X1514">
            <v>10.94582121</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row>
        <row r="1515">
          <cell r="C1515" t="str">
            <v>F_113.1_БЭ</v>
          </cell>
          <cell r="D1515" t="str">
            <v>П</v>
          </cell>
          <cell r="E1515">
            <v>2018</v>
          </cell>
          <cell r="F1515">
            <v>2024</v>
          </cell>
          <cell r="G1515">
            <v>2025</v>
          </cell>
          <cell r="H1515" t="str">
            <v>нд</v>
          </cell>
          <cell r="I1515" t="str">
            <v>нд</v>
          </cell>
          <cell r="J1515" t="str">
            <v>нд</v>
          </cell>
          <cell r="K1515" t="str">
            <v>нд</v>
          </cell>
          <cell r="L1515" t="str">
            <v>нд</v>
          </cell>
          <cell r="M1515" t="str">
            <v>нд</v>
          </cell>
          <cell r="N1515" t="str">
            <v>нд</v>
          </cell>
          <cell r="O1515">
            <v>0.29264176999999991</v>
          </cell>
          <cell r="P1515">
            <v>17.334720000000001</v>
          </cell>
          <cell r="Q1515">
            <v>22.185659999999999</v>
          </cell>
          <cell r="R1515">
            <v>17.334720000000001</v>
          </cell>
          <cell r="S1515">
            <v>24.294370000000001</v>
          </cell>
          <cell r="T1515">
            <v>6.1849325000000004</v>
          </cell>
          <cell r="U1515">
            <v>6.20617427</v>
          </cell>
          <cell r="V1515">
            <v>6.1809324999999999</v>
          </cell>
          <cell r="W1515">
            <v>6.1809324999999999</v>
          </cell>
          <cell r="X1515">
            <v>5.9135324999999996</v>
          </cell>
          <cell r="Y1515">
            <v>0.26740000000000003</v>
          </cell>
          <cell r="Z1515">
            <v>0</v>
          </cell>
          <cell r="AA1515">
            <v>0</v>
          </cell>
          <cell r="AB1515">
            <v>0.26740000000000003</v>
          </cell>
          <cell r="AC1515">
            <v>0</v>
          </cell>
          <cell r="AD1515">
            <v>0</v>
          </cell>
          <cell r="AE1515">
            <v>0</v>
          </cell>
          <cell r="AF1515">
            <v>0</v>
          </cell>
          <cell r="AG1515">
            <v>0</v>
          </cell>
          <cell r="AH1515">
            <v>0</v>
          </cell>
          <cell r="AI1515">
            <v>0</v>
          </cell>
          <cell r="AJ1515">
            <v>0</v>
          </cell>
          <cell r="AK1515">
            <v>0</v>
          </cell>
          <cell r="AL1515">
            <v>0</v>
          </cell>
          <cell r="AM1515">
            <v>0</v>
          </cell>
          <cell r="AN1515">
            <v>0</v>
          </cell>
        </row>
        <row r="1516">
          <cell r="C1516" t="str">
            <v>J_139.5_КуЭ</v>
          </cell>
          <cell r="D1516" t="str">
            <v>И</v>
          </cell>
          <cell r="E1516">
            <v>2020</v>
          </cell>
          <cell r="F1516">
            <v>2021</v>
          </cell>
          <cell r="G1516">
            <v>2021</v>
          </cell>
          <cell r="H1516" t="str">
            <v>нд</v>
          </cell>
          <cell r="I1516" t="str">
            <v>нд</v>
          </cell>
          <cell r="J1516" t="str">
            <v>нд</v>
          </cell>
          <cell r="K1516">
            <v>2.7109548600000002</v>
          </cell>
          <cell r="L1516">
            <v>17.434100860000001</v>
          </cell>
          <cell r="M1516">
            <v>44246</v>
          </cell>
          <cell r="N1516" t="str">
            <v>нд</v>
          </cell>
          <cell r="O1516">
            <v>3.9421500000000002E-3</v>
          </cell>
          <cell r="P1516">
            <v>13.12243</v>
          </cell>
          <cell r="Q1516">
            <v>15.659129999999999</v>
          </cell>
          <cell r="R1516">
            <v>17.3401</v>
          </cell>
          <cell r="S1516">
            <v>21.236999999999998</v>
          </cell>
          <cell r="T1516">
            <v>10.92</v>
          </cell>
          <cell r="U1516">
            <v>18.323239999999998</v>
          </cell>
          <cell r="V1516">
            <v>10.667999999999999</v>
          </cell>
          <cell r="W1516">
            <v>10.667999999999999</v>
          </cell>
          <cell r="X1516">
            <v>18.319297850000002</v>
          </cell>
          <cell r="Y1516">
            <v>10.667999999999999</v>
          </cell>
          <cell r="Z1516">
            <v>0</v>
          </cell>
          <cell r="AA1516">
            <v>0</v>
          </cell>
          <cell r="AB1516">
            <v>10.667999999999999</v>
          </cell>
          <cell r="AC1516">
            <v>0</v>
          </cell>
          <cell r="AD1516">
            <v>18.319297850000002</v>
          </cell>
          <cell r="AE1516">
            <v>0</v>
          </cell>
          <cell r="AF1516">
            <v>0</v>
          </cell>
          <cell r="AG1516">
            <v>18.319297850000002</v>
          </cell>
          <cell r="AH1516">
            <v>0</v>
          </cell>
          <cell r="AI1516">
            <v>0</v>
          </cell>
          <cell r="AJ1516">
            <v>0</v>
          </cell>
          <cell r="AK1516">
            <v>0</v>
          </cell>
          <cell r="AL1516">
            <v>0</v>
          </cell>
          <cell r="AM1516">
            <v>0</v>
          </cell>
          <cell r="AN1516">
            <v>0</v>
          </cell>
        </row>
        <row r="1517">
          <cell r="C1517" t="str">
            <v>Г</v>
          </cell>
          <cell r="D1517" t="str">
            <v>нд</v>
          </cell>
          <cell r="E1517" t="str">
            <v>нд</v>
          </cell>
          <cell r="F1517" t="str">
            <v>нд</v>
          </cell>
          <cell r="G1517" t="str">
            <v>нд</v>
          </cell>
          <cell r="H1517">
            <v>0.22381730999999999</v>
          </cell>
          <cell r="I1517">
            <v>1.4484759199999999</v>
          </cell>
          <cell r="J1517" t="str">
            <v>нд</v>
          </cell>
          <cell r="K1517">
            <v>0.22381730999999999</v>
          </cell>
          <cell r="L1517">
            <v>1.4484759199999999</v>
          </cell>
          <cell r="M1517" t="str">
            <v>нд</v>
          </cell>
          <cell r="N1517" t="str">
            <v>нд</v>
          </cell>
          <cell r="O1517">
            <v>197.66555640999999</v>
          </cell>
          <cell r="P1517">
            <v>490.20191999999997</v>
          </cell>
          <cell r="Q1517">
            <v>571.80556999999999</v>
          </cell>
          <cell r="R1517">
            <v>505.58673999999996</v>
          </cell>
          <cell r="S1517">
            <v>612.99314000000004</v>
          </cell>
          <cell r="T1517">
            <v>433.15310406000003</v>
          </cell>
          <cell r="U1517">
            <v>483.38481721200003</v>
          </cell>
          <cell r="V1517">
            <v>275.54340480000002</v>
          </cell>
          <cell r="W1517">
            <v>275.54340480000002</v>
          </cell>
          <cell r="X1517">
            <v>285.71926079999997</v>
          </cell>
          <cell r="Y1517">
            <v>124.18188887000001</v>
          </cell>
          <cell r="Z1517">
            <v>0</v>
          </cell>
          <cell r="AA1517">
            <v>0</v>
          </cell>
          <cell r="AB1517">
            <v>124.18188887000001</v>
          </cell>
          <cell r="AC1517">
            <v>0</v>
          </cell>
          <cell r="AD1517">
            <v>103.66142209</v>
          </cell>
          <cell r="AE1517">
            <v>0</v>
          </cell>
          <cell r="AF1517">
            <v>0</v>
          </cell>
          <cell r="AG1517">
            <v>103.66142209</v>
          </cell>
          <cell r="AH1517">
            <v>0</v>
          </cell>
          <cell r="AI1517">
            <v>37.586440680000003</v>
          </cell>
          <cell r="AJ1517">
            <v>0</v>
          </cell>
          <cell r="AK1517">
            <v>0</v>
          </cell>
          <cell r="AL1517">
            <v>31.322033900000001</v>
          </cell>
          <cell r="AM1517">
            <v>6.2644067799999998</v>
          </cell>
          <cell r="AN1517">
            <v>47.586440680000003</v>
          </cell>
        </row>
        <row r="1518">
          <cell r="C1518" t="str">
            <v>J_156_КуЭ</v>
          </cell>
          <cell r="D1518" t="str">
            <v>Н</v>
          </cell>
          <cell r="E1518">
            <v>2022</v>
          </cell>
          <cell r="F1518">
            <v>2025</v>
          </cell>
          <cell r="G1518">
            <v>2022</v>
          </cell>
          <cell r="H1518">
            <v>4.2919999999999998</v>
          </cell>
          <cell r="I1518">
            <v>18.616</v>
          </cell>
          <cell r="J1518">
            <v>44001</v>
          </cell>
          <cell r="K1518">
            <v>4.2919999999999998</v>
          </cell>
          <cell r="L1518">
            <v>18.616</v>
          </cell>
          <cell r="M1518">
            <v>44001</v>
          </cell>
          <cell r="N1518" t="str">
            <v>нд</v>
          </cell>
          <cell r="O1518">
            <v>0</v>
          </cell>
          <cell r="P1518">
            <v>17.361249999999998</v>
          </cell>
          <cell r="Q1518">
            <v>19.987639999999999</v>
          </cell>
          <cell r="R1518">
            <v>17.361249999999998</v>
          </cell>
          <cell r="S1518">
            <v>22.315560000000001</v>
          </cell>
          <cell r="T1518">
            <v>19.313172999999999</v>
          </cell>
          <cell r="U1518">
            <v>19.313172999999999</v>
          </cell>
          <cell r="V1518">
            <v>17.263172999999998</v>
          </cell>
          <cell r="W1518">
            <v>17.263172999999998</v>
          </cell>
          <cell r="X1518">
            <v>19.313172999999999</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19.313172999999999</v>
          </cell>
        </row>
        <row r="1519">
          <cell r="C1519" t="str">
            <v>I_1340.8_ОЭ</v>
          </cell>
          <cell r="D1519" t="str">
            <v>Н</v>
          </cell>
          <cell r="E1519">
            <v>2023</v>
          </cell>
          <cell r="F1519">
            <v>2024</v>
          </cell>
          <cell r="G1519">
            <v>2024</v>
          </cell>
          <cell r="H1519" t="str">
            <v>нд</v>
          </cell>
          <cell r="I1519" t="str">
            <v>нд</v>
          </cell>
          <cell r="J1519" t="str">
            <v>нд</v>
          </cell>
          <cell r="K1519" t="str">
            <v>нд</v>
          </cell>
          <cell r="L1519" t="str">
            <v>нд</v>
          </cell>
          <cell r="M1519" t="str">
            <v>нд</v>
          </cell>
          <cell r="N1519" t="str">
            <v>нд</v>
          </cell>
          <cell r="O1519">
            <v>0</v>
          </cell>
          <cell r="P1519">
            <v>17.444680000000002</v>
          </cell>
          <cell r="Q1519">
            <v>22.573820000000001</v>
          </cell>
          <cell r="R1519">
            <v>17.444680000000002</v>
          </cell>
          <cell r="S1519">
            <v>24.285740000000001</v>
          </cell>
          <cell r="T1519">
            <v>12.928342369999999</v>
          </cell>
          <cell r="U1519">
            <v>20.2389732</v>
          </cell>
          <cell r="V1519">
            <v>12.928342369999999</v>
          </cell>
          <cell r="W1519">
            <v>12.928342369999999</v>
          </cell>
          <cell r="X1519">
            <v>20.2389732</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row>
        <row r="1520">
          <cell r="C1520" t="str">
            <v>K_1509_ОЭ</v>
          </cell>
          <cell r="D1520" t="str">
            <v>З</v>
          </cell>
          <cell r="E1520">
            <v>2020</v>
          </cell>
          <cell r="F1520">
            <v>2021</v>
          </cell>
          <cell r="G1520">
            <v>2021</v>
          </cell>
          <cell r="H1520" t="str">
            <v>нд</v>
          </cell>
          <cell r="I1520" t="str">
            <v>нд</v>
          </cell>
          <cell r="J1520" t="str">
            <v>нд</v>
          </cell>
          <cell r="K1520" t="str">
            <v>нд</v>
          </cell>
          <cell r="L1520" t="str">
            <v>нд</v>
          </cell>
          <cell r="M1520" t="str">
            <v>нд</v>
          </cell>
          <cell r="N1520">
            <v>11.15693428</v>
          </cell>
          <cell r="O1520">
            <v>0.88179463000000002</v>
          </cell>
          <cell r="P1520">
            <v>17.448720000000002</v>
          </cell>
          <cell r="Q1520">
            <v>20.447019999999998</v>
          </cell>
          <cell r="R1520">
            <v>17.448720000000002</v>
          </cell>
          <cell r="S1520">
            <v>21.261959999999998</v>
          </cell>
          <cell r="T1520">
            <v>19.118921539999999</v>
          </cell>
          <cell r="U1520">
            <v>9.2226306399999984</v>
          </cell>
          <cell r="V1520">
            <v>9.7683938399999981</v>
          </cell>
          <cell r="W1520">
            <v>9.7683938399999981</v>
          </cell>
          <cell r="X1520">
            <v>8.3408360100000003</v>
          </cell>
          <cell r="Y1520">
            <v>9.7683938399999999</v>
          </cell>
          <cell r="Z1520">
            <v>0</v>
          </cell>
          <cell r="AA1520">
            <v>0</v>
          </cell>
          <cell r="AB1520">
            <v>0</v>
          </cell>
          <cell r="AC1520">
            <v>9.7683938399999999</v>
          </cell>
          <cell r="AD1520">
            <v>8.3408360100000003</v>
          </cell>
          <cell r="AE1520">
            <v>0</v>
          </cell>
          <cell r="AF1520">
            <v>0</v>
          </cell>
          <cell r="AG1520">
            <v>0</v>
          </cell>
          <cell r="AH1520">
            <v>8.3408360100000003</v>
          </cell>
          <cell r="AI1520">
            <v>0</v>
          </cell>
          <cell r="AJ1520">
            <v>0</v>
          </cell>
          <cell r="AK1520">
            <v>0</v>
          </cell>
          <cell r="AL1520">
            <v>0</v>
          </cell>
          <cell r="AM1520">
            <v>0</v>
          </cell>
          <cell r="AN1520">
            <v>0</v>
          </cell>
        </row>
        <row r="1521">
          <cell r="C1521" t="str">
            <v>H_53.3_КуЭ</v>
          </cell>
          <cell r="D1521" t="str">
            <v>Н</v>
          </cell>
          <cell r="E1521">
            <v>2021</v>
          </cell>
          <cell r="F1521">
            <v>2022</v>
          </cell>
          <cell r="G1521">
            <v>2022</v>
          </cell>
          <cell r="H1521" t="str">
            <v>нд</v>
          </cell>
          <cell r="I1521" t="str">
            <v>нд</v>
          </cell>
          <cell r="J1521" t="str">
            <v>нд</v>
          </cell>
          <cell r="K1521" t="str">
            <v>нд</v>
          </cell>
          <cell r="L1521" t="str">
            <v>нд</v>
          </cell>
          <cell r="M1521" t="str">
            <v>нд</v>
          </cell>
          <cell r="N1521" t="str">
            <v>нд</v>
          </cell>
          <cell r="O1521">
            <v>0</v>
          </cell>
          <cell r="P1521">
            <v>17.59825</v>
          </cell>
          <cell r="Q1521">
            <v>21.720590000000001</v>
          </cell>
          <cell r="R1521">
            <v>17.59825</v>
          </cell>
          <cell r="S1521">
            <v>22.341989999999999</v>
          </cell>
          <cell r="T1521">
            <v>6.48</v>
          </cell>
          <cell r="U1521">
            <v>6.48</v>
          </cell>
          <cell r="V1521">
            <v>6.48</v>
          </cell>
          <cell r="W1521">
            <v>6.48</v>
          </cell>
          <cell r="X1521">
            <v>6.48</v>
          </cell>
          <cell r="Y1521">
            <v>0.47199999999999998</v>
          </cell>
          <cell r="Z1521">
            <v>0</v>
          </cell>
          <cell r="AA1521">
            <v>0</v>
          </cell>
          <cell r="AB1521">
            <v>0.47199999999999998</v>
          </cell>
          <cell r="AC1521">
            <v>0</v>
          </cell>
          <cell r="AD1521">
            <v>1.6909320000000001</v>
          </cell>
          <cell r="AE1521">
            <v>0</v>
          </cell>
          <cell r="AF1521">
            <v>0</v>
          </cell>
          <cell r="AG1521">
            <v>1.6909320000000001</v>
          </cell>
          <cell r="AH1521">
            <v>0</v>
          </cell>
          <cell r="AI1521">
            <v>6.008</v>
          </cell>
          <cell r="AJ1521">
            <v>0</v>
          </cell>
          <cell r="AK1521">
            <v>0</v>
          </cell>
          <cell r="AL1521">
            <v>6.008</v>
          </cell>
          <cell r="AM1521">
            <v>0</v>
          </cell>
          <cell r="AN1521">
            <v>4.7890680000000003</v>
          </cell>
        </row>
        <row r="1522">
          <cell r="C1522" t="str">
            <v>K_517_КуЭ</v>
          </cell>
          <cell r="D1522" t="str">
            <v>И</v>
          </cell>
          <cell r="E1522">
            <v>2020</v>
          </cell>
          <cell r="F1522">
            <v>2021</v>
          </cell>
          <cell r="G1522">
            <v>2021</v>
          </cell>
          <cell r="H1522" t="str">
            <v>нд</v>
          </cell>
          <cell r="I1522" t="str">
            <v>нд</v>
          </cell>
          <cell r="J1522" t="str">
            <v>нд</v>
          </cell>
          <cell r="K1522">
            <v>0.79928929000000004</v>
          </cell>
          <cell r="L1522">
            <v>5.2652164500000005</v>
          </cell>
          <cell r="M1522">
            <v>44210</v>
          </cell>
          <cell r="N1522" t="str">
            <v>нд</v>
          </cell>
          <cell r="O1522">
            <v>0.36714757999999997</v>
          </cell>
          <cell r="P1522">
            <v>17.712599999999998</v>
          </cell>
          <cell r="Q1522">
            <v>21.102350000000001</v>
          </cell>
          <cell r="R1522">
            <v>17.712599999999998</v>
          </cell>
          <cell r="S1522">
            <v>21.611609999999999</v>
          </cell>
          <cell r="T1522">
            <v>15.42249148</v>
          </cell>
          <cell r="U1522">
            <v>5.5337424899999998</v>
          </cell>
          <cell r="V1522">
            <v>14.71449148</v>
          </cell>
          <cell r="W1522">
            <v>14.71449148</v>
          </cell>
          <cell r="X1522">
            <v>5.1665949099999997</v>
          </cell>
          <cell r="Y1522">
            <v>14.71449148</v>
          </cell>
          <cell r="Z1522">
            <v>0</v>
          </cell>
          <cell r="AA1522">
            <v>0</v>
          </cell>
          <cell r="AB1522">
            <v>14.71449148</v>
          </cell>
          <cell r="AC1522">
            <v>0</v>
          </cell>
          <cell r="AD1522">
            <v>5.1665949099999997</v>
          </cell>
          <cell r="AE1522">
            <v>0</v>
          </cell>
          <cell r="AF1522">
            <v>0</v>
          </cell>
          <cell r="AG1522">
            <v>5.1665949099999997</v>
          </cell>
          <cell r="AH1522">
            <v>0</v>
          </cell>
          <cell r="AI1522">
            <v>0</v>
          </cell>
          <cell r="AJ1522">
            <v>0</v>
          </cell>
          <cell r="AK1522">
            <v>0</v>
          </cell>
          <cell r="AL1522">
            <v>0</v>
          </cell>
          <cell r="AM1522">
            <v>0</v>
          </cell>
          <cell r="AN1522">
            <v>0</v>
          </cell>
        </row>
        <row r="1523">
          <cell r="C1523" t="str">
            <v>K_32.117_КуЭ</v>
          </cell>
          <cell r="D1523" t="str">
            <v>И</v>
          </cell>
          <cell r="E1523">
            <v>2020</v>
          </cell>
          <cell r="F1523">
            <v>2021</v>
          </cell>
          <cell r="G1523">
            <v>2021</v>
          </cell>
          <cell r="H1523" t="str">
            <v>нд</v>
          </cell>
          <cell r="I1523" t="str">
            <v>нд</v>
          </cell>
          <cell r="J1523" t="str">
            <v>нд</v>
          </cell>
          <cell r="K1523">
            <v>2.43140373</v>
          </cell>
          <cell r="L1523">
            <v>13.16346605</v>
          </cell>
          <cell r="M1523">
            <v>44068</v>
          </cell>
          <cell r="N1523">
            <v>1.33356E-2</v>
          </cell>
          <cell r="O1523">
            <v>2.1420961600000004</v>
          </cell>
          <cell r="P1523">
            <v>17.727239999999998</v>
          </cell>
          <cell r="Q1523">
            <v>21.040759999999999</v>
          </cell>
          <cell r="R1523">
            <v>17.727239999999998</v>
          </cell>
          <cell r="S1523">
            <v>21.230550000000001</v>
          </cell>
          <cell r="T1523">
            <v>17.286335709999999</v>
          </cell>
          <cell r="U1523">
            <v>6.2644080000000004</v>
          </cell>
          <cell r="V1523">
            <v>14.65980671</v>
          </cell>
          <cell r="W1523">
            <v>14.65980671</v>
          </cell>
          <cell r="X1523">
            <v>4.1223118400000001</v>
          </cell>
          <cell r="Y1523">
            <v>14.65980671</v>
          </cell>
          <cell r="Z1523">
            <v>0</v>
          </cell>
          <cell r="AA1523">
            <v>0</v>
          </cell>
          <cell r="AB1523">
            <v>14.65980671</v>
          </cell>
          <cell r="AC1523">
            <v>0</v>
          </cell>
          <cell r="AD1523">
            <v>4.1223118400000001</v>
          </cell>
          <cell r="AE1523">
            <v>0</v>
          </cell>
          <cell r="AF1523">
            <v>0</v>
          </cell>
          <cell r="AG1523">
            <v>4.1223118400000001</v>
          </cell>
          <cell r="AH1523">
            <v>0</v>
          </cell>
          <cell r="AI1523">
            <v>0</v>
          </cell>
          <cell r="AJ1523">
            <v>0</v>
          </cell>
          <cell r="AK1523">
            <v>0</v>
          </cell>
          <cell r="AL1523">
            <v>0</v>
          </cell>
          <cell r="AM1523">
            <v>0</v>
          </cell>
          <cell r="AN1523">
            <v>0</v>
          </cell>
        </row>
        <row r="1524">
          <cell r="C1524" t="str">
            <v>K_3248_КуЭ</v>
          </cell>
          <cell r="D1524" t="str">
            <v>З</v>
          </cell>
          <cell r="E1524">
            <v>2020</v>
          </cell>
          <cell r="F1524">
            <v>2020</v>
          </cell>
          <cell r="G1524">
            <v>2021</v>
          </cell>
          <cell r="H1524" t="str">
            <v>нд</v>
          </cell>
          <cell r="I1524" t="str">
            <v>нд</v>
          </cell>
          <cell r="J1524" t="str">
            <v>нд</v>
          </cell>
          <cell r="K1524">
            <v>2.1671381099999998</v>
          </cell>
          <cell r="L1524">
            <v>15.99010206</v>
          </cell>
          <cell r="M1524">
            <v>44287</v>
          </cell>
          <cell r="N1524" t="str">
            <v>нд</v>
          </cell>
          <cell r="O1524">
            <v>15.991361590000002</v>
          </cell>
          <cell r="P1524">
            <v>10.69284</v>
          </cell>
          <cell r="Q1524">
            <v>12.31044</v>
          </cell>
          <cell r="R1524">
            <v>17.77112</v>
          </cell>
          <cell r="S1524">
            <v>15.991361599999999</v>
          </cell>
          <cell r="T1524">
            <v>8.4166402799999993</v>
          </cell>
          <cell r="U1524">
            <v>15.991361599999999</v>
          </cell>
          <cell r="V1524">
            <v>0</v>
          </cell>
          <cell r="W1524">
            <v>0</v>
          </cell>
          <cell r="X1524">
            <v>1E-8</v>
          </cell>
          <cell r="Y1524">
            <v>0</v>
          </cell>
          <cell r="Z1524">
            <v>0</v>
          </cell>
          <cell r="AA1524">
            <v>0</v>
          </cell>
          <cell r="AB1524">
            <v>0</v>
          </cell>
          <cell r="AC1524">
            <v>0</v>
          </cell>
          <cell r="AD1524">
            <v>1E-8</v>
          </cell>
          <cell r="AE1524">
            <v>0</v>
          </cell>
          <cell r="AF1524">
            <v>0</v>
          </cell>
          <cell r="AG1524">
            <v>1E-8</v>
          </cell>
          <cell r="AH1524">
            <v>0</v>
          </cell>
          <cell r="AI1524">
            <v>0</v>
          </cell>
          <cell r="AJ1524">
            <v>0</v>
          </cell>
          <cell r="AK1524">
            <v>0</v>
          </cell>
          <cell r="AL1524">
            <v>0</v>
          </cell>
          <cell r="AM1524">
            <v>0</v>
          </cell>
          <cell r="AN1524">
            <v>0</v>
          </cell>
        </row>
        <row r="1525">
          <cell r="C1525" t="str">
            <v>K_31.1_АЭ</v>
          </cell>
          <cell r="D1525" t="str">
            <v>З</v>
          </cell>
          <cell r="E1525">
            <v>2020</v>
          </cell>
          <cell r="F1525">
            <v>2022</v>
          </cell>
          <cell r="G1525">
            <v>2021</v>
          </cell>
          <cell r="H1525" t="str">
            <v>нд</v>
          </cell>
          <cell r="I1525" t="str">
            <v>нд</v>
          </cell>
          <cell r="J1525" t="str">
            <v>нд</v>
          </cell>
          <cell r="K1525" t="str">
            <v>нд</v>
          </cell>
          <cell r="L1525" t="str">
            <v>нд</v>
          </cell>
          <cell r="M1525" t="str">
            <v>нд</v>
          </cell>
          <cell r="N1525">
            <v>237.8304953</v>
          </cell>
          <cell r="O1525">
            <v>1.11993499</v>
          </cell>
          <cell r="P1525">
            <v>17.816859999999998</v>
          </cell>
          <cell r="Q1525">
            <v>20.512170000000001</v>
          </cell>
          <cell r="R1525">
            <v>17.816859999999998</v>
          </cell>
          <cell r="S1525">
            <v>21.6294</v>
          </cell>
          <cell r="T1525">
            <v>14.080472930000001</v>
          </cell>
          <cell r="U1525">
            <v>6.7734528300000001</v>
          </cell>
          <cell r="V1525">
            <v>11.737135780000001</v>
          </cell>
          <cell r="W1525">
            <v>11.737135780000001</v>
          </cell>
          <cell r="X1525">
            <v>5.6535178400000001</v>
          </cell>
          <cell r="Y1525">
            <v>7.1976612299999996</v>
          </cell>
          <cell r="Z1525">
            <v>0</v>
          </cell>
          <cell r="AA1525">
            <v>0</v>
          </cell>
          <cell r="AB1525">
            <v>7.1976612299999996</v>
          </cell>
          <cell r="AC1525">
            <v>0</v>
          </cell>
          <cell r="AD1525">
            <v>5.6535178400000001</v>
          </cell>
          <cell r="AE1525">
            <v>0</v>
          </cell>
          <cell r="AF1525">
            <v>0</v>
          </cell>
          <cell r="AG1525">
            <v>5.6535178400000001</v>
          </cell>
          <cell r="AH1525">
            <v>0</v>
          </cell>
          <cell r="AI1525">
            <v>4.5394745500000004</v>
          </cell>
          <cell r="AJ1525">
            <v>0</v>
          </cell>
          <cell r="AK1525">
            <v>0</v>
          </cell>
          <cell r="AL1525">
            <v>4.5394745500000004</v>
          </cell>
          <cell r="AM1525">
            <v>0</v>
          </cell>
          <cell r="AN1525">
            <v>0</v>
          </cell>
        </row>
        <row r="1526">
          <cell r="C1526" t="str">
            <v>J_1362_ОЭ</v>
          </cell>
          <cell r="D1526" t="str">
            <v>П</v>
          </cell>
          <cell r="E1526">
            <v>2022</v>
          </cell>
          <cell r="F1526">
            <v>2023</v>
          </cell>
          <cell r="G1526">
            <v>2024</v>
          </cell>
          <cell r="H1526" t="str">
            <v>нд</v>
          </cell>
          <cell r="I1526" t="str">
            <v>нд</v>
          </cell>
          <cell r="J1526" t="str">
            <v>нд</v>
          </cell>
          <cell r="K1526" t="str">
            <v>нд</v>
          </cell>
          <cell r="L1526" t="str">
            <v>нд</v>
          </cell>
          <cell r="M1526" t="str">
            <v>нд</v>
          </cell>
          <cell r="N1526" t="str">
            <v>нд</v>
          </cell>
          <cell r="O1526">
            <v>0</v>
          </cell>
          <cell r="P1526">
            <v>31.97944</v>
          </cell>
          <cell r="Q1526">
            <v>39.40925</v>
          </cell>
          <cell r="R1526">
            <v>17.86168</v>
          </cell>
          <cell r="S1526">
            <v>24.769349999999999</v>
          </cell>
          <cell r="T1526">
            <v>30.81218776</v>
          </cell>
          <cell r="U1526">
            <v>22.039443599999998</v>
          </cell>
          <cell r="V1526">
            <v>30.81218776</v>
          </cell>
          <cell r="W1526">
            <v>30.81218776</v>
          </cell>
          <cell r="X1526">
            <v>22.039443599999998</v>
          </cell>
          <cell r="Y1526">
            <v>4.8007083899999996</v>
          </cell>
          <cell r="Z1526">
            <v>0</v>
          </cell>
          <cell r="AA1526">
            <v>0</v>
          </cell>
          <cell r="AB1526">
            <v>4.8007083899999996</v>
          </cell>
          <cell r="AC1526">
            <v>0</v>
          </cell>
          <cell r="AD1526">
            <v>0</v>
          </cell>
          <cell r="AE1526">
            <v>0</v>
          </cell>
          <cell r="AF1526">
            <v>0</v>
          </cell>
          <cell r="AG1526">
            <v>0</v>
          </cell>
          <cell r="AH1526">
            <v>0</v>
          </cell>
          <cell r="AI1526">
            <v>24.85169866</v>
          </cell>
          <cell r="AJ1526">
            <v>0</v>
          </cell>
          <cell r="AK1526">
            <v>0</v>
          </cell>
          <cell r="AL1526">
            <v>24.85169866</v>
          </cell>
          <cell r="AM1526">
            <v>0</v>
          </cell>
          <cell r="AN1526">
            <v>0.85240705000000105</v>
          </cell>
        </row>
        <row r="1527">
          <cell r="C1527" t="str">
            <v>I_640_КЭ_(5)</v>
          </cell>
          <cell r="D1527" t="str">
            <v>Н</v>
          </cell>
          <cell r="E1527">
            <v>2018</v>
          </cell>
          <cell r="F1527">
            <v>2021</v>
          </cell>
          <cell r="G1527">
            <v>2021</v>
          </cell>
          <cell r="H1527" t="str">
            <v>нд</v>
          </cell>
          <cell r="I1527" t="str">
            <v>нд</v>
          </cell>
          <cell r="J1527" t="str">
            <v>нд</v>
          </cell>
          <cell r="K1527">
            <v>2.2251017399999999</v>
          </cell>
          <cell r="L1527">
            <v>11.56360102</v>
          </cell>
          <cell r="M1527">
            <v>43647</v>
          </cell>
          <cell r="N1527" t="str">
            <v>нд</v>
          </cell>
          <cell r="O1527">
            <v>0.63809136</v>
          </cell>
          <cell r="P1527">
            <v>11.575150000000001</v>
          </cell>
          <cell r="Q1527">
            <v>13.31753</v>
          </cell>
          <cell r="R1527">
            <v>17.94838</v>
          </cell>
          <cell r="S1527">
            <v>21.958670000000001</v>
          </cell>
          <cell r="T1527">
            <v>12.1988491</v>
          </cell>
          <cell r="U1527">
            <v>16.343887949999999</v>
          </cell>
          <cell r="V1527">
            <v>12.037149339999999</v>
          </cell>
          <cell r="W1527">
            <v>12.037149339999999</v>
          </cell>
          <cell r="X1527">
            <v>15.70579659</v>
          </cell>
          <cell r="Y1527">
            <v>12.037149339999999</v>
          </cell>
          <cell r="Z1527">
            <v>0</v>
          </cell>
          <cell r="AA1527">
            <v>0</v>
          </cell>
          <cell r="AB1527">
            <v>12.037149339999999</v>
          </cell>
          <cell r="AC1527">
            <v>0</v>
          </cell>
          <cell r="AD1527">
            <v>15.70579659</v>
          </cell>
          <cell r="AE1527">
            <v>0</v>
          </cell>
          <cell r="AF1527">
            <v>0</v>
          </cell>
          <cell r="AG1527">
            <v>15.70579659</v>
          </cell>
          <cell r="AH1527">
            <v>0</v>
          </cell>
          <cell r="AI1527">
            <v>0</v>
          </cell>
          <cell r="AJ1527">
            <v>0</v>
          </cell>
          <cell r="AK1527">
            <v>0</v>
          </cell>
          <cell r="AL1527">
            <v>0</v>
          </cell>
          <cell r="AM1527">
            <v>0</v>
          </cell>
          <cell r="AN1527">
            <v>0</v>
          </cell>
        </row>
        <row r="1528">
          <cell r="C1528" t="str">
            <v>K_113-2_ЧЭ</v>
          </cell>
          <cell r="D1528" t="str">
            <v>Н</v>
          </cell>
          <cell r="E1528">
            <v>2021</v>
          </cell>
          <cell r="F1528">
            <v>2022</v>
          </cell>
          <cell r="G1528">
            <v>2021</v>
          </cell>
          <cell r="H1528" t="str">
            <v>нд</v>
          </cell>
          <cell r="I1528" t="str">
            <v>нд</v>
          </cell>
          <cell r="J1528" t="str">
            <v>нд</v>
          </cell>
          <cell r="K1528" t="str">
            <v>нд</v>
          </cell>
          <cell r="L1528" t="str">
            <v>нд</v>
          </cell>
          <cell r="M1528" t="str">
            <v>нд</v>
          </cell>
          <cell r="N1528" t="str">
            <v>нд</v>
          </cell>
          <cell r="O1528">
            <v>0</v>
          </cell>
          <cell r="P1528">
            <v>17.952000000000002</v>
          </cell>
          <cell r="Q1528">
            <v>22.214939999999999</v>
          </cell>
          <cell r="R1528">
            <v>17.952000000000002</v>
          </cell>
          <cell r="S1528">
            <v>23.07489</v>
          </cell>
          <cell r="T1528">
            <v>13.477310340000001</v>
          </cell>
          <cell r="U1528">
            <v>13.477310340000001</v>
          </cell>
          <cell r="V1528">
            <v>13.477310340000001</v>
          </cell>
          <cell r="W1528">
            <v>13.477310340000001</v>
          </cell>
          <cell r="X1528">
            <v>13.477310340000001</v>
          </cell>
          <cell r="Y1528">
            <v>0</v>
          </cell>
          <cell r="Z1528">
            <v>0</v>
          </cell>
          <cell r="AA1528">
            <v>0</v>
          </cell>
          <cell r="AB1528">
            <v>0</v>
          </cell>
          <cell r="AC1528">
            <v>0</v>
          </cell>
          <cell r="AD1528">
            <v>13.477310340000001</v>
          </cell>
          <cell r="AE1528">
            <v>0</v>
          </cell>
          <cell r="AF1528">
            <v>0</v>
          </cell>
          <cell r="AG1528">
            <v>13.477310340000001</v>
          </cell>
          <cell r="AH1528">
            <v>0</v>
          </cell>
          <cell r="AI1528">
            <v>13.477310340000001</v>
          </cell>
          <cell r="AJ1528">
            <v>0</v>
          </cell>
          <cell r="AK1528">
            <v>0</v>
          </cell>
          <cell r="AL1528">
            <v>13.477310340000001</v>
          </cell>
          <cell r="AM1528">
            <v>0</v>
          </cell>
          <cell r="AN1528">
            <v>0</v>
          </cell>
        </row>
        <row r="1529">
          <cell r="C1529" t="str">
            <v>Г</v>
          </cell>
          <cell r="D1529" t="str">
            <v>нд</v>
          </cell>
          <cell r="E1529" t="str">
            <v>нд</v>
          </cell>
          <cell r="F1529" t="str">
            <v>нд</v>
          </cell>
          <cell r="G1529" t="str">
            <v>нд</v>
          </cell>
          <cell r="H1529" t="str">
            <v>нд</v>
          </cell>
          <cell r="I1529" t="str">
            <v>нд</v>
          </cell>
          <cell r="J1529" t="str">
            <v>нд</v>
          </cell>
          <cell r="K1529" t="str">
            <v>нд</v>
          </cell>
          <cell r="L1529" t="str">
            <v>нд</v>
          </cell>
          <cell r="M1529" t="str">
            <v>нд</v>
          </cell>
          <cell r="N1529" t="str">
            <v>нд</v>
          </cell>
          <cell r="O1529">
            <v>0</v>
          </cell>
          <cell r="P1529">
            <v>26.728149999999999</v>
          </cell>
          <cell r="Q1529">
            <v>30.671289999999999</v>
          </cell>
          <cell r="R1529">
            <v>434.07209</v>
          </cell>
          <cell r="S1529">
            <v>589.87839999999994</v>
          </cell>
          <cell r="T1529">
            <v>20.08454055</v>
          </cell>
          <cell r="U1529">
            <v>522.13730322999993</v>
          </cell>
          <cell r="V1529">
            <v>20.08454055</v>
          </cell>
          <cell r="W1529">
            <v>20.08454055</v>
          </cell>
          <cell r="X1529">
            <v>522.13730322999993</v>
          </cell>
          <cell r="Y1529">
            <v>3.1875829100000002</v>
          </cell>
          <cell r="Z1529">
            <v>0</v>
          </cell>
          <cell r="AA1529">
            <v>0</v>
          </cell>
          <cell r="AB1529">
            <v>3.1875829100000002</v>
          </cell>
          <cell r="AC1529">
            <v>0</v>
          </cell>
          <cell r="AD1529">
            <v>0</v>
          </cell>
          <cell r="AE1529">
            <v>0</v>
          </cell>
          <cell r="AF1529">
            <v>0</v>
          </cell>
          <cell r="AG1529">
            <v>0</v>
          </cell>
          <cell r="AH1529">
            <v>0</v>
          </cell>
          <cell r="AI1529">
            <v>16.89695764</v>
          </cell>
          <cell r="AJ1529">
            <v>0</v>
          </cell>
          <cell r="AK1529">
            <v>0</v>
          </cell>
          <cell r="AL1529">
            <v>16.89695764</v>
          </cell>
          <cell r="AM1529">
            <v>0</v>
          </cell>
          <cell r="AN1529">
            <v>156.64119097</v>
          </cell>
        </row>
        <row r="1530">
          <cell r="C1530" t="str">
            <v>Г</v>
          </cell>
          <cell r="D1530" t="str">
            <v>нд</v>
          </cell>
          <cell r="E1530" t="str">
            <v>нд</v>
          </cell>
          <cell r="F1530" t="str">
            <v>нд</v>
          </cell>
          <cell r="G1530" t="str">
            <v>нд</v>
          </cell>
          <cell r="H1530" t="str">
            <v>нд</v>
          </cell>
          <cell r="I1530" t="str">
            <v>нд</v>
          </cell>
          <cell r="J1530" t="str">
            <v>нд</v>
          </cell>
          <cell r="K1530" t="str">
            <v>нд</v>
          </cell>
          <cell r="L1530" t="str">
            <v>нд</v>
          </cell>
          <cell r="M1530" t="str">
            <v>нд</v>
          </cell>
          <cell r="N1530" t="str">
            <v>нд</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row>
        <row r="1531">
          <cell r="C1531" t="str">
            <v>Г</v>
          </cell>
          <cell r="D1531" t="str">
            <v>нд</v>
          </cell>
          <cell r="E1531" t="str">
            <v>нд</v>
          </cell>
          <cell r="F1531" t="str">
            <v>нд</v>
          </cell>
          <cell r="G1531" t="str">
            <v>нд</v>
          </cell>
          <cell r="H1531" t="str">
            <v>нд</v>
          </cell>
          <cell r="I1531" t="str">
            <v>нд</v>
          </cell>
          <cell r="J1531" t="str">
            <v>нд</v>
          </cell>
          <cell r="K1531" t="str">
            <v>нд</v>
          </cell>
          <cell r="L1531" t="str">
            <v>нд</v>
          </cell>
          <cell r="M1531" t="str">
            <v>нд</v>
          </cell>
          <cell r="N1531" t="str">
            <v>нд</v>
          </cell>
          <cell r="O1531">
            <v>0</v>
          </cell>
          <cell r="P1531">
            <v>26.728149999999999</v>
          </cell>
          <cell r="Q1531">
            <v>30.671289999999999</v>
          </cell>
          <cell r="R1531">
            <v>434.07209</v>
          </cell>
          <cell r="S1531">
            <v>589.87839999999994</v>
          </cell>
          <cell r="T1531">
            <v>20.08454055</v>
          </cell>
          <cell r="U1531">
            <v>522.13730322999993</v>
          </cell>
          <cell r="V1531">
            <v>20.08454055</v>
          </cell>
          <cell r="W1531">
            <v>20.08454055</v>
          </cell>
          <cell r="X1531">
            <v>522.13730322999993</v>
          </cell>
          <cell r="Y1531">
            <v>3.1875829100000002</v>
          </cell>
          <cell r="Z1531">
            <v>0</v>
          </cell>
          <cell r="AA1531">
            <v>0</v>
          </cell>
          <cell r="AB1531">
            <v>3.1875829100000002</v>
          </cell>
          <cell r="AC1531">
            <v>0</v>
          </cell>
          <cell r="AD1531">
            <v>0</v>
          </cell>
          <cell r="AE1531">
            <v>0</v>
          </cell>
          <cell r="AF1531">
            <v>0</v>
          </cell>
          <cell r="AG1531">
            <v>0</v>
          </cell>
          <cell r="AH1531">
            <v>0</v>
          </cell>
          <cell r="AI1531">
            <v>16.89695764</v>
          </cell>
          <cell r="AJ1531">
            <v>0</v>
          </cell>
          <cell r="AK1531">
            <v>0</v>
          </cell>
          <cell r="AL1531">
            <v>16.89695764</v>
          </cell>
          <cell r="AM1531">
            <v>0</v>
          </cell>
          <cell r="AN1531">
            <v>156.64119097</v>
          </cell>
        </row>
        <row r="1532">
          <cell r="C1532" t="str">
            <v>J_817_БЭ</v>
          </cell>
          <cell r="D1532" t="str">
            <v>И</v>
          </cell>
          <cell r="E1532">
            <v>2019</v>
          </cell>
          <cell r="F1532">
            <v>2020</v>
          </cell>
          <cell r="G1532">
            <v>2021</v>
          </cell>
          <cell r="H1532">
            <v>1.6379999999999999</v>
          </cell>
          <cell r="I1532">
            <v>13.626704999999999</v>
          </cell>
          <cell r="J1532">
            <v>43709</v>
          </cell>
          <cell r="K1532">
            <v>1.6379999999999999</v>
          </cell>
          <cell r="L1532">
            <v>13.626704999999999</v>
          </cell>
          <cell r="M1532">
            <v>43709</v>
          </cell>
          <cell r="N1532" t="str">
            <v>нд</v>
          </cell>
          <cell r="O1532">
            <v>0.67266577000000005</v>
          </cell>
          <cell r="P1532">
            <v>17.961649999999999</v>
          </cell>
          <cell r="Q1532">
            <v>20.67886</v>
          </cell>
          <cell r="R1532">
            <v>17.961649999999999</v>
          </cell>
          <cell r="S1532">
            <v>20.825939999999999</v>
          </cell>
          <cell r="T1532">
            <v>13.727521189999999</v>
          </cell>
          <cell r="U1532">
            <v>12.65662493</v>
          </cell>
          <cell r="V1532">
            <v>0</v>
          </cell>
          <cell r="W1532">
            <v>0</v>
          </cell>
          <cell r="X1532">
            <v>11.983959159999999</v>
          </cell>
          <cell r="Y1532">
            <v>0</v>
          </cell>
          <cell r="Z1532">
            <v>0</v>
          </cell>
          <cell r="AA1532">
            <v>0</v>
          </cell>
          <cell r="AB1532">
            <v>0</v>
          </cell>
          <cell r="AC1532">
            <v>0</v>
          </cell>
          <cell r="AD1532">
            <v>11.983959159999999</v>
          </cell>
          <cell r="AE1532">
            <v>0</v>
          </cell>
          <cell r="AF1532">
            <v>0</v>
          </cell>
          <cell r="AG1532">
            <v>0</v>
          </cell>
          <cell r="AH1532">
            <v>11.983959159999999</v>
          </cell>
          <cell r="AI1532">
            <v>0</v>
          </cell>
          <cell r="AJ1532">
            <v>0</v>
          </cell>
          <cell r="AK1532">
            <v>0</v>
          </cell>
          <cell r="AL1532">
            <v>0</v>
          </cell>
          <cell r="AM1532">
            <v>0</v>
          </cell>
          <cell r="AN1532">
            <v>0</v>
          </cell>
        </row>
        <row r="1533">
          <cell r="C1533" t="str">
            <v>K_912_КЭ</v>
          </cell>
          <cell r="D1533" t="str">
            <v>Н</v>
          </cell>
          <cell r="E1533">
            <v>2020</v>
          </cell>
          <cell r="F1533">
            <v>2021</v>
          </cell>
          <cell r="G1533">
            <v>2021</v>
          </cell>
          <cell r="H1533" t="str">
            <v>нд</v>
          </cell>
          <cell r="I1533" t="str">
            <v>нд</v>
          </cell>
          <cell r="J1533" t="str">
            <v>нд</v>
          </cell>
          <cell r="K1533" t="str">
            <v>нд</v>
          </cell>
          <cell r="L1533" t="str">
            <v>нд</v>
          </cell>
          <cell r="M1533" t="str">
            <v>нд</v>
          </cell>
          <cell r="N1533" t="str">
            <v>нд</v>
          </cell>
          <cell r="O1533">
            <v>0</v>
          </cell>
          <cell r="P1533">
            <v>18.191590000000001</v>
          </cell>
          <cell r="Q1533">
            <v>20.94359</v>
          </cell>
          <cell r="R1533">
            <v>18.191590000000001</v>
          </cell>
          <cell r="S1533">
            <v>22.28078</v>
          </cell>
          <cell r="T1533">
            <v>7.8</v>
          </cell>
          <cell r="U1533">
            <v>7.8</v>
          </cell>
          <cell r="V1533">
            <v>7.8</v>
          </cell>
          <cell r="W1533">
            <v>7.8</v>
          </cell>
          <cell r="X1533">
            <v>7.8</v>
          </cell>
          <cell r="Y1533">
            <v>7.8</v>
          </cell>
          <cell r="Z1533">
            <v>0</v>
          </cell>
          <cell r="AA1533">
            <v>0</v>
          </cell>
          <cell r="AB1533">
            <v>7.8</v>
          </cell>
          <cell r="AC1533">
            <v>0</v>
          </cell>
          <cell r="AD1533">
            <v>7.8</v>
          </cell>
          <cell r="AE1533">
            <v>0</v>
          </cell>
          <cell r="AF1533">
            <v>0</v>
          </cell>
          <cell r="AG1533">
            <v>7.8</v>
          </cell>
          <cell r="AH1533">
            <v>0</v>
          </cell>
          <cell r="AI1533">
            <v>0</v>
          </cell>
          <cell r="AJ1533">
            <v>0</v>
          </cell>
          <cell r="AK1533">
            <v>0</v>
          </cell>
          <cell r="AL1533">
            <v>0</v>
          </cell>
          <cell r="AM1533">
            <v>0</v>
          </cell>
          <cell r="AN1533">
            <v>0</v>
          </cell>
        </row>
        <row r="1534">
          <cell r="C1534" t="str">
            <v>J_504_ХЭ_1</v>
          </cell>
          <cell r="D1534" t="str">
            <v>И</v>
          </cell>
          <cell r="E1534">
            <v>2019</v>
          </cell>
          <cell r="F1534">
            <v>2025</v>
          </cell>
          <cell r="G1534">
            <v>2025</v>
          </cell>
          <cell r="H1534" t="str">
            <v>нд</v>
          </cell>
          <cell r="I1534" t="str">
            <v>нд</v>
          </cell>
          <cell r="J1534" t="str">
            <v>нд</v>
          </cell>
          <cell r="K1534" t="str">
            <v>нд</v>
          </cell>
          <cell r="L1534" t="str">
            <v>нд</v>
          </cell>
          <cell r="M1534" t="str">
            <v>нд</v>
          </cell>
          <cell r="N1534" t="str">
            <v>нд</v>
          </cell>
          <cell r="O1534">
            <v>0.105</v>
          </cell>
          <cell r="P1534">
            <v>18.206209999999999</v>
          </cell>
          <cell r="Q1534">
            <v>25.37724</v>
          </cell>
          <cell r="R1534">
            <v>18.206209999999999</v>
          </cell>
          <cell r="S1534">
            <v>26.83597</v>
          </cell>
          <cell r="T1534">
            <v>20.93975708</v>
          </cell>
          <cell r="U1534">
            <v>20.93975708</v>
          </cell>
          <cell r="V1534">
            <v>20.834757079999999</v>
          </cell>
          <cell r="W1534">
            <v>20.834757079999999</v>
          </cell>
          <cell r="X1534">
            <v>20.834757079999999</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row>
        <row r="1535">
          <cell r="C1535" t="str">
            <v>I_105-7_ЧЭ</v>
          </cell>
          <cell r="D1535" t="str">
            <v>И</v>
          </cell>
          <cell r="E1535">
            <v>2018</v>
          </cell>
          <cell r="F1535">
            <v>2023</v>
          </cell>
          <cell r="G1535">
            <v>2026</v>
          </cell>
          <cell r="H1535" t="str">
            <v>нд</v>
          </cell>
          <cell r="I1535" t="str">
            <v>нд</v>
          </cell>
          <cell r="J1535" t="str">
            <v>нд</v>
          </cell>
          <cell r="K1535" t="str">
            <v>нд</v>
          </cell>
          <cell r="L1535" t="str">
            <v>нд</v>
          </cell>
          <cell r="M1535" t="str">
            <v>нд</v>
          </cell>
          <cell r="N1535" t="str">
            <v>нд</v>
          </cell>
          <cell r="O1535">
            <v>0.80600000000000005</v>
          </cell>
          <cell r="P1535">
            <v>18.23922</v>
          </cell>
          <cell r="Q1535">
            <v>23.31457</v>
          </cell>
          <cell r="R1535">
            <v>18.23922</v>
          </cell>
          <cell r="S1535">
            <v>23.868970000000001</v>
          </cell>
          <cell r="T1535">
            <v>10.93350169</v>
          </cell>
          <cell r="U1535">
            <v>10.93350169</v>
          </cell>
          <cell r="V1535">
            <v>8.8414816900000002</v>
          </cell>
          <cell r="W1535">
            <v>8.8414816900000002</v>
          </cell>
          <cell r="X1535">
            <v>10.127501690000001</v>
          </cell>
          <cell r="Y1535">
            <v>0</v>
          </cell>
          <cell r="Z1535">
            <v>0</v>
          </cell>
          <cell r="AA1535">
            <v>0</v>
          </cell>
          <cell r="AB1535">
            <v>0</v>
          </cell>
          <cell r="AC1535">
            <v>0</v>
          </cell>
          <cell r="AD1535">
            <v>1.2860729900000001</v>
          </cell>
          <cell r="AE1535">
            <v>0</v>
          </cell>
          <cell r="AF1535">
            <v>0</v>
          </cell>
          <cell r="AG1535">
            <v>1.2860729900000001</v>
          </cell>
          <cell r="AH1535">
            <v>0</v>
          </cell>
          <cell r="AI1535">
            <v>0</v>
          </cell>
          <cell r="AJ1535">
            <v>0</v>
          </cell>
          <cell r="AK1535">
            <v>0</v>
          </cell>
          <cell r="AL1535">
            <v>0</v>
          </cell>
          <cell r="AM1535">
            <v>0</v>
          </cell>
          <cell r="AN1535">
            <v>0</v>
          </cell>
        </row>
        <row r="1536">
          <cell r="C1536" t="str">
            <v>G_33г_АЭ</v>
          </cell>
          <cell r="D1536" t="str">
            <v>И</v>
          </cell>
          <cell r="E1536">
            <v>2015</v>
          </cell>
          <cell r="F1536">
            <v>2026</v>
          </cell>
          <cell r="G1536" t="str">
            <v>нд</v>
          </cell>
          <cell r="H1536" t="str">
            <v>нд</v>
          </cell>
          <cell r="I1536" t="str">
            <v>нд</v>
          </cell>
          <cell r="J1536" t="str">
            <v>нд</v>
          </cell>
          <cell r="K1536" t="str">
            <v>нд</v>
          </cell>
          <cell r="L1536" t="str">
            <v>нд</v>
          </cell>
          <cell r="M1536" t="str">
            <v>нд</v>
          </cell>
          <cell r="N1536" t="str">
            <v>нд</v>
          </cell>
          <cell r="O1536">
            <v>5.9386600000000005</v>
          </cell>
          <cell r="P1536">
            <v>18.261050000000001</v>
          </cell>
          <cell r="Q1536">
            <v>20.287520000000001</v>
          </cell>
          <cell r="R1536">
            <v>18.261050000000001</v>
          </cell>
          <cell r="S1536">
            <v>26.333320000000001</v>
          </cell>
          <cell r="T1536">
            <v>7.5122138999999999</v>
          </cell>
          <cell r="U1536">
            <v>5.9386600000000005</v>
          </cell>
          <cell r="V1536">
            <v>1.5735539000000001</v>
          </cell>
          <cell r="W1536">
            <v>1.5735539000000001</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row>
        <row r="1537">
          <cell r="C1537" t="str">
            <v>I_33г1_АЭ</v>
          </cell>
          <cell r="D1537" t="str">
            <v>И</v>
          </cell>
          <cell r="E1537">
            <v>2015</v>
          </cell>
          <cell r="F1537">
            <v>2026</v>
          </cell>
          <cell r="G1537" t="str">
            <v>нд</v>
          </cell>
          <cell r="H1537" t="str">
            <v>нд</v>
          </cell>
          <cell r="I1537" t="str">
            <v>нд</v>
          </cell>
          <cell r="J1537" t="str">
            <v>нд</v>
          </cell>
          <cell r="K1537" t="str">
            <v>нд</v>
          </cell>
          <cell r="L1537" t="str">
            <v>нд</v>
          </cell>
          <cell r="M1537" t="str">
            <v>нд</v>
          </cell>
          <cell r="N1537" t="str">
            <v>нд</v>
          </cell>
          <cell r="O1537">
            <v>5.8607800000000001</v>
          </cell>
          <cell r="P1537">
            <v>18.261050000000001</v>
          </cell>
          <cell r="Q1537">
            <v>20.371490000000001</v>
          </cell>
          <cell r="R1537">
            <v>18.261050000000001</v>
          </cell>
          <cell r="S1537">
            <v>26.38439</v>
          </cell>
          <cell r="T1537">
            <v>7.5135338999999997</v>
          </cell>
          <cell r="U1537">
            <v>5.8607800000000001</v>
          </cell>
          <cell r="V1537">
            <v>1.6527539</v>
          </cell>
          <cell r="W1537">
            <v>1.6527539</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row>
        <row r="1538">
          <cell r="C1538" t="str">
            <v>K_516_КуЭ</v>
          </cell>
          <cell r="D1538" t="str">
            <v>И</v>
          </cell>
          <cell r="E1538">
            <v>2020</v>
          </cell>
          <cell r="F1538">
            <v>2021</v>
          </cell>
          <cell r="G1538">
            <v>2021</v>
          </cell>
          <cell r="H1538" t="str">
            <v>нд</v>
          </cell>
          <cell r="I1538" t="str">
            <v>нд</v>
          </cell>
          <cell r="J1538" t="str">
            <v>нд</v>
          </cell>
          <cell r="K1538">
            <v>1.22388601</v>
          </cell>
          <cell r="L1538">
            <v>8.4110101300000011</v>
          </cell>
          <cell r="M1538">
            <v>44172</v>
          </cell>
          <cell r="N1538" t="str">
            <v>нд</v>
          </cell>
          <cell r="O1538">
            <v>0.28322813000000002</v>
          </cell>
          <cell r="P1538">
            <v>18.437000000000001</v>
          </cell>
          <cell r="Q1538">
            <v>21.96733</v>
          </cell>
          <cell r="R1538">
            <v>18.437000000000001</v>
          </cell>
          <cell r="S1538">
            <v>22.517700000000001</v>
          </cell>
          <cell r="T1538">
            <v>16.309000000000001</v>
          </cell>
          <cell r="U1538">
            <v>8.9769912099999996</v>
          </cell>
          <cell r="V1538">
            <v>15.601000000000001</v>
          </cell>
          <cell r="W1538">
            <v>15.601000000000001</v>
          </cell>
          <cell r="X1538">
            <v>8.6937630800000001</v>
          </cell>
          <cell r="Y1538">
            <v>15.601000000000001</v>
          </cell>
          <cell r="Z1538">
            <v>0</v>
          </cell>
          <cell r="AA1538">
            <v>0</v>
          </cell>
          <cell r="AB1538">
            <v>15.601000000000001</v>
          </cell>
          <cell r="AC1538">
            <v>0</v>
          </cell>
          <cell r="AD1538">
            <v>8.6937630800000001</v>
          </cell>
          <cell r="AE1538">
            <v>0</v>
          </cell>
          <cell r="AF1538">
            <v>0</v>
          </cell>
          <cell r="AG1538">
            <v>8.6937630800000001</v>
          </cell>
          <cell r="AH1538">
            <v>0</v>
          </cell>
          <cell r="AI1538">
            <v>0</v>
          </cell>
          <cell r="AJ1538">
            <v>0</v>
          </cell>
          <cell r="AK1538">
            <v>0</v>
          </cell>
          <cell r="AL1538">
            <v>0</v>
          </cell>
          <cell r="AM1538">
            <v>0</v>
          </cell>
          <cell r="AN1538">
            <v>0</v>
          </cell>
        </row>
        <row r="1539">
          <cell r="C1539" t="str">
            <v>I_102-3н_ЧЭ</v>
          </cell>
          <cell r="D1539" t="str">
            <v>Н</v>
          </cell>
          <cell r="E1539">
            <v>2026</v>
          </cell>
          <cell r="F1539">
            <v>2025</v>
          </cell>
          <cell r="G1539">
            <v>2026</v>
          </cell>
          <cell r="H1539" t="str">
            <v>нд</v>
          </cell>
          <cell r="I1539" t="str">
            <v>нд</v>
          </cell>
          <cell r="J1539" t="str">
            <v>нд</v>
          </cell>
          <cell r="K1539" t="str">
            <v>нд</v>
          </cell>
          <cell r="L1539" t="str">
            <v>нд</v>
          </cell>
          <cell r="M1539" t="str">
            <v>нд</v>
          </cell>
          <cell r="N1539" t="str">
            <v>нд</v>
          </cell>
          <cell r="O1539">
            <v>0</v>
          </cell>
          <cell r="P1539">
            <v>18.579429999999999</v>
          </cell>
          <cell r="Q1539">
            <v>25.347549999999998</v>
          </cell>
          <cell r="R1539">
            <v>18.579429999999999</v>
          </cell>
          <cell r="S1539">
            <v>27.422160000000002</v>
          </cell>
          <cell r="T1539">
            <v>12.643149149999999</v>
          </cell>
          <cell r="U1539">
            <v>12.643149149999999</v>
          </cell>
          <cell r="V1539">
            <v>12.643149149999999</v>
          </cell>
          <cell r="W1539">
            <v>12.643149149999999</v>
          </cell>
          <cell r="X1539">
            <v>12.643149149999999</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row>
        <row r="1540">
          <cell r="C1540" t="str">
            <v>Г</v>
          </cell>
          <cell r="D1540" t="str">
            <v>нд</v>
          </cell>
          <cell r="E1540" t="str">
            <v>нд</v>
          </cell>
          <cell r="F1540" t="str">
            <v>нд</v>
          </cell>
          <cell r="G1540" t="str">
            <v>нд</v>
          </cell>
          <cell r="H1540">
            <v>0.12509622000000001</v>
          </cell>
          <cell r="I1540">
            <v>1.10562377</v>
          </cell>
          <cell r="J1540" t="str">
            <v>нд</v>
          </cell>
          <cell r="K1540">
            <v>0.12509622000000001</v>
          </cell>
          <cell r="L1540">
            <v>1.10562377</v>
          </cell>
          <cell r="M1540" t="str">
            <v>нд</v>
          </cell>
          <cell r="N1540" t="str">
            <v>нд</v>
          </cell>
          <cell r="O1540">
            <v>0</v>
          </cell>
          <cell r="P1540">
            <v>2.0238499999999999</v>
          </cell>
          <cell r="Q1540">
            <v>2.4150900000000002</v>
          </cell>
          <cell r="R1540">
            <v>24.45899</v>
          </cell>
          <cell r="S1540">
            <v>30.582500000000003</v>
          </cell>
          <cell r="T1540">
            <v>0.95270153000000002</v>
          </cell>
          <cell r="U1540">
            <v>11.680083629999999</v>
          </cell>
          <cell r="V1540">
            <v>0.95270153000000002</v>
          </cell>
          <cell r="W1540">
            <v>0.95270153000000002</v>
          </cell>
          <cell r="X1540">
            <v>11.680083629999999</v>
          </cell>
          <cell r="Y1540">
            <v>0.95270153000000002</v>
          </cell>
          <cell r="Z1540">
            <v>0</v>
          </cell>
          <cell r="AA1540">
            <v>0</v>
          </cell>
          <cell r="AB1540">
            <v>0.95270153000000002</v>
          </cell>
          <cell r="AC1540">
            <v>0</v>
          </cell>
          <cell r="AD1540">
            <v>7.2734541099999994</v>
          </cell>
          <cell r="AE1540">
            <v>0</v>
          </cell>
          <cell r="AF1540">
            <v>0</v>
          </cell>
          <cell r="AG1540">
            <v>7.2734541099999994</v>
          </cell>
          <cell r="AH1540">
            <v>0</v>
          </cell>
          <cell r="AI1540">
            <v>0</v>
          </cell>
          <cell r="AJ1540">
            <v>0</v>
          </cell>
          <cell r="AK1540">
            <v>0</v>
          </cell>
          <cell r="AL1540">
            <v>0</v>
          </cell>
          <cell r="AM1540">
            <v>0</v>
          </cell>
          <cell r="AN1540">
            <v>4.4066295200000001</v>
          </cell>
        </row>
        <row r="1541">
          <cell r="C1541" t="str">
            <v>I_102-3н-3_ЧЭ</v>
          </cell>
          <cell r="D1541" t="str">
            <v>Н</v>
          </cell>
          <cell r="E1541">
            <v>2026</v>
          </cell>
          <cell r="F1541">
            <v>2025</v>
          </cell>
          <cell r="G1541">
            <v>2026</v>
          </cell>
          <cell r="H1541" t="str">
            <v>нд</v>
          </cell>
          <cell r="I1541" t="str">
            <v>нд</v>
          </cell>
          <cell r="J1541" t="str">
            <v>нд</v>
          </cell>
          <cell r="K1541" t="str">
            <v>нд</v>
          </cell>
          <cell r="L1541" t="str">
            <v>нд</v>
          </cell>
          <cell r="M1541" t="str">
            <v>нд</v>
          </cell>
          <cell r="N1541" t="str">
            <v>нд</v>
          </cell>
          <cell r="O1541">
            <v>0</v>
          </cell>
          <cell r="P1541">
            <v>18.579429999999999</v>
          </cell>
          <cell r="Q1541">
            <v>25.35286</v>
          </cell>
          <cell r="R1541">
            <v>18.579429999999999</v>
          </cell>
          <cell r="S1541">
            <v>27.422160000000002</v>
          </cell>
          <cell r="T1541">
            <v>12.643149149999999</v>
          </cell>
          <cell r="U1541">
            <v>12.643149149999999</v>
          </cell>
          <cell r="V1541">
            <v>12.643149149999999</v>
          </cell>
          <cell r="W1541">
            <v>12.643149149999999</v>
          </cell>
          <cell r="X1541">
            <v>12.643149149999999</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row>
        <row r="1542">
          <cell r="C1542" t="str">
            <v>I_633_КЭ</v>
          </cell>
          <cell r="D1542" t="str">
            <v>Н</v>
          </cell>
          <cell r="E1542">
            <v>2018</v>
          </cell>
          <cell r="F1542">
            <v>2021</v>
          </cell>
          <cell r="G1542">
            <v>2021</v>
          </cell>
          <cell r="H1542" t="str">
            <v>нд</v>
          </cell>
          <cell r="I1542" t="str">
            <v>нд</v>
          </cell>
          <cell r="J1542" t="str">
            <v>нд</v>
          </cell>
          <cell r="K1542" t="str">
            <v>нд</v>
          </cell>
          <cell r="L1542" t="str">
            <v>нд</v>
          </cell>
          <cell r="M1542" t="str">
            <v>нд</v>
          </cell>
          <cell r="N1542" t="str">
            <v>нд</v>
          </cell>
          <cell r="O1542">
            <v>3.4824445600000002</v>
          </cell>
          <cell r="P1542">
            <v>18.614450000000001</v>
          </cell>
          <cell r="Q1542">
            <v>21.87379</v>
          </cell>
          <cell r="R1542">
            <v>18.614450000000001</v>
          </cell>
          <cell r="S1542">
            <v>20.840730000000001</v>
          </cell>
          <cell r="T1542">
            <v>17.966332520000002</v>
          </cell>
          <cell r="U1542">
            <v>3.4992737800000002</v>
          </cell>
          <cell r="V1542">
            <v>13.50853717</v>
          </cell>
          <cell r="W1542">
            <v>13.50853717</v>
          </cell>
          <cell r="X1542">
            <v>1.6829219999999999E-2</v>
          </cell>
          <cell r="Y1542">
            <v>13.50853717</v>
          </cell>
          <cell r="Z1542">
            <v>0</v>
          </cell>
          <cell r="AA1542">
            <v>0</v>
          </cell>
          <cell r="AB1542">
            <v>13.50853717</v>
          </cell>
          <cell r="AC1542">
            <v>0</v>
          </cell>
          <cell r="AD1542">
            <v>1.6829219999999999E-2</v>
          </cell>
          <cell r="AE1542">
            <v>0</v>
          </cell>
          <cell r="AF1542">
            <v>0</v>
          </cell>
          <cell r="AG1542">
            <v>1.6829219999999999E-2</v>
          </cell>
          <cell r="AH1542">
            <v>0</v>
          </cell>
          <cell r="AI1542">
            <v>0</v>
          </cell>
          <cell r="AJ1542">
            <v>0</v>
          </cell>
          <cell r="AK1542">
            <v>0</v>
          </cell>
          <cell r="AL1542">
            <v>0</v>
          </cell>
          <cell r="AM1542">
            <v>0</v>
          </cell>
          <cell r="AN1542">
            <v>0</v>
          </cell>
        </row>
        <row r="1543">
          <cell r="C1543" t="str">
            <v>H_58_ОЭ</v>
          </cell>
          <cell r="D1543" t="str">
            <v>П</v>
          </cell>
          <cell r="E1543">
            <v>2019</v>
          </cell>
          <cell r="F1543">
            <v>2025</v>
          </cell>
          <cell r="G1543" t="str">
            <v>нд</v>
          </cell>
          <cell r="H1543" t="str">
            <v>нд</v>
          </cell>
          <cell r="I1543" t="str">
            <v>нд</v>
          </cell>
          <cell r="J1543" t="str">
            <v>нд</v>
          </cell>
          <cell r="K1543" t="str">
            <v>нд</v>
          </cell>
          <cell r="L1543" t="str">
            <v>нд</v>
          </cell>
          <cell r="M1543" t="str">
            <v>нд</v>
          </cell>
          <cell r="N1543" t="str">
            <v>нд</v>
          </cell>
          <cell r="O1543">
            <v>1.06718066</v>
          </cell>
          <cell r="P1543">
            <v>310.76746000000003</v>
          </cell>
          <cell r="Q1543">
            <v>430.77226999999999</v>
          </cell>
          <cell r="R1543">
            <v>18.7362</v>
          </cell>
          <cell r="S1543">
            <v>24.407920000000001</v>
          </cell>
          <cell r="T1543">
            <v>275.40669152999999</v>
          </cell>
          <cell r="U1543">
            <v>1.3036791599999999</v>
          </cell>
          <cell r="V1543">
            <v>274.14819901000004</v>
          </cell>
          <cell r="W1543">
            <v>274.14819901000004</v>
          </cell>
          <cell r="X1543">
            <v>0.2364985</v>
          </cell>
          <cell r="Y1543">
            <v>0.59807999999999995</v>
          </cell>
          <cell r="Z1543">
            <v>0</v>
          </cell>
          <cell r="AA1543">
            <v>0</v>
          </cell>
          <cell r="AB1543">
            <v>0.59807999999999995</v>
          </cell>
          <cell r="AC1543">
            <v>0</v>
          </cell>
          <cell r="AD1543">
            <v>0.2364985</v>
          </cell>
          <cell r="AE1543">
            <v>0</v>
          </cell>
          <cell r="AF1543">
            <v>0</v>
          </cell>
          <cell r="AG1543">
            <v>0.2364985</v>
          </cell>
          <cell r="AH1543">
            <v>0</v>
          </cell>
          <cell r="AI1543">
            <v>0.85319999999999996</v>
          </cell>
          <cell r="AJ1543">
            <v>0</v>
          </cell>
          <cell r="AK1543">
            <v>0</v>
          </cell>
          <cell r="AL1543">
            <v>0.85319999999999996</v>
          </cell>
          <cell r="AM1543">
            <v>0</v>
          </cell>
          <cell r="AN1543">
            <v>0</v>
          </cell>
        </row>
        <row r="1544">
          <cell r="C1544" t="str">
            <v>H_3021_КЭ</v>
          </cell>
          <cell r="D1544" t="str">
            <v>И</v>
          </cell>
          <cell r="E1544">
            <v>2017</v>
          </cell>
          <cell r="F1544">
            <v>2020</v>
          </cell>
          <cell r="G1544">
            <v>2021</v>
          </cell>
          <cell r="H1544">
            <v>4.6256871899999998</v>
          </cell>
          <cell r="I1544">
            <v>24.645929720000002</v>
          </cell>
          <cell r="J1544" t="str">
            <v>Февраль 2020</v>
          </cell>
          <cell r="K1544">
            <v>4.6256871899999998</v>
          </cell>
          <cell r="L1544">
            <v>24.645929720000002</v>
          </cell>
          <cell r="M1544" t="str">
            <v>Февраль 2020</v>
          </cell>
          <cell r="N1544" t="str">
            <v>нд</v>
          </cell>
          <cell r="O1544">
            <v>2.59879097</v>
          </cell>
          <cell r="P1544">
            <v>18.811240000000002</v>
          </cell>
          <cell r="Q1544">
            <v>21.524629999999998</v>
          </cell>
          <cell r="R1544">
            <v>18.811240000000002</v>
          </cell>
          <cell r="S1544">
            <v>21.636489999999998</v>
          </cell>
          <cell r="T1544">
            <v>21.51199634</v>
          </cell>
          <cell r="U1544">
            <v>17.45365979</v>
          </cell>
          <cell r="V1544">
            <v>0</v>
          </cell>
          <cell r="W1544">
            <v>0</v>
          </cell>
          <cell r="X1544">
            <v>14.85486882</v>
          </cell>
          <cell r="Y1544">
            <v>0</v>
          </cell>
          <cell r="Z1544">
            <v>0</v>
          </cell>
          <cell r="AA1544">
            <v>0</v>
          </cell>
          <cell r="AB1544">
            <v>0</v>
          </cell>
          <cell r="AC1544">
            <v>0</v>
          </cell>
          <cell r="AD1544">
            <v>14.85486882</v>
          </cell>
          <cell r="AE1544">
            <v>0</v>
          </cell>
          <cell r="AF1544">
            <v>0</v>
          </cell>
          <cell r="AG1544">
            <v>14.85486882</v>
          </cell>
          <cell r="AH1544">
            <v>0</v>
          </cell>
          <cell r="AI1544">
            <v>0</v>
          </cell>
          <cell r="AJ1544">
            <v>0</v>
          </cell>
          <cell r="AK1544">
            <v>0</v>
          </cell>
          <cell r="AL1544">
            <v>0</v>
          </cell>
          <cell r="AM1544">
            <v>0</v>
          </cell>
          <cell r="AN1544">
            <v>0</v>
          </cell>
        </row>
        <row r="1545">
          <cell r="C1545" t="str">
            <v>Г</v>
          </cell>
          <cell r="D1545" t="str">
            <v>нд</v>
          </cell>
          <cell r="E1545" t="str">
            <v>нд</v>
          </cell>
          <cell r="F1545" t="str">
            <v>нд</v>
          </cell>
          <cell r="G1545" t="str">
            <v>нд</v>
          </cell>
          <cell r="H1545" t="str">
            <v>нд</v>
          </cell>
          <cell r="I1545" t="str">
            <v>нд</v>
          </cell>
          <cell r="J1545" t="str">
            <v>нд</v>
          </cell>
          <cell r="K1545" t="str">
            <v>нд</v>
          </cell>
          <cell r="L1545" t="str">
            <v>нд</v>
          </cell>
          <cell r="M1545" t="str">
            <v>нд</v>
          </cell>
          <cell r="N1545" t="str">
            <v>нд</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row>
        <row r="1546">
          <cell r="C1546" t="str">
            <v>Г</v>
          </cell>
          <cell r="D1546" t="str">
            <v>нд</v>
          </cell>
          <cell r="E1546" t="str">
            <v>нд</v>
          </cell>
          <cell r="F1546" t="str">
            <v>нд</v>
          </cell>
          <cell r="G1546" t="str">
            <v>нд</v>
          </cell>
          <cell r="H1546" t="str">
            <v>нд</v>
          </cell>
          <cell r="I1546" t="str">
            <v>нд</v>
          </cell>
          <cell r="J1546" t="str">
            <v>нд</v>
          </cell>
          <cell r="K1546" t="str">
            <v>нд</v>
          </cell>
          <cell r="L1546" t="str">
            <v>нд</v>
          </cell>
          <cell r="M1546" t="str">
            <v>нд</v>
          </cell>
          <cell r="N1546">
            <v>5.1865800000000002</v>
          </cell>
          <cell r="O1546">
            <v>45.299479806536063</v>
          </cell>
          <cell r="P1546">
            <v>42.295590000000004</v>
          </cell>
          <cell r="Q1546">
            <v>47.939239999999998</v>
          </cell>
          <cell r="R1546">
            <v>45.857210000000002</v>
          </cell>
          <cell r="S1546">
            <v>60.368340000000003</v>
          </cell>
          <cell r="T1546">
            <v>75.586417729999994</v>
          </cell>
          <cell r="U1546">
            <v>301.60401978653601</v>
          </cell>
          <cell r="V1546">
            <v>27.770674280000001</v>
          </cell>
          <cell r="W1546">
            <v>27.770674280000001</v>
          </cell>
          <cell r="X1546">
            <v>256.3045399799999</v>
          </cell>
          <cell r="Y1546">
            <v>17.703840490000001</v>
          </cell>
          <cell r="Z1546">
            <v>0</v>
          </cell>
          <cell r="AA1546">
            <v>0</v>
          </cell>
          <cell r="AB1546">
            <v>17.703840490000001</v>
          </cell>
          <cell r="AC1546">
            <v>0</v>
          </cell>
          <cell r="AD1546">
            <v>101.11568393000005</v>
          </cell>
          <cell r="AE1546">
            <v>0</v>
          </cell>
          <cell r="AF1546">
            <v>0</v>
          </cell>
          <cell r="AG1546">
            <v>82.036839420000064</v>
          </cell>
          <cell r="AH1546">
            <v>19.078844510000003</v>
          </cell>
          <cell r="AI1546">
            <v>10.06683379</v>
          </cell>
          <cell r="AJ1546">
            <v>0</v>
          </cell>
          <cell r="AK1546">
            <v>0</v>
          </cell>
          <cell r="AL1546">
            <v>10.06683379</v>
          </cell>
          <cell r="AM1546">
            <v>0</v>
          </cell>
          <cell r="AN1546">
            <v>136.59874538</v>
          </cell>
        </row>
        <row r="1547">
          <cell r="C1547" t="str">
            <v>I_641_КЭ</v>
          </cell>
          <cell r="D1547" t="str">
            <v>Н</v>
          </cell>
          <cell r="E1547">
            <v>2018</v>
          </cell>
          <cell r="F1547">
            <v>2020</v>
          </cell>
          <cell r="G1547">
            <v>2021</v>
          </cell>
          <cell r="H1547" t="str">
            <v>нд</v>
          </cell>
          <cell r="I1547" t="str">
            <v>нд</v>
          </cell>
          <cell r="J1547" t="str">
            <v>нд</v>
          </cell>
          <cell r="K1547" t="str">
            <v>нд</v>
          </cell>
          <cell r="L1547" t="str">
            <v>нд</v>
          </cell>
          <cell r="M1547" t="str">
            <v>нд</v>
          </cell>
          <cell r="N1547" t="str">
            <v>нд</v>
          </cell>
          <cell r="O1547">
            <v>0.67420393000000001</v>
          </cell>
          <cell r="P1547">
            <v>18.956060000000001</v>
          </cell>
          <cell r="Q1547">
            <v>20.81813</v>
          </cell>
          <cell r="R1547">
            <v>18.956060000000001</v>
          </cell>
          <cell r="S1547">
            <v>20.805669999999999</v>
          </cell>
          <cell r="T1547">
            <v>0.76400000000000001</v>
          </cell>
          <cell r="U1547">
            <v>0.76857686999999997</v>
          </cell>
          <cell r="V1547">
            <v>0</v>
          </cell>
          <cell r="W1547">
            <v>0</v>
          </cell>
          <cell r="X1547">
            <v>9.4372940000000002E-2</v>
          </cell>
          <cell r="Y1547">
            <v>0</v>
          </cell>
          <cell r="Z1547">
            <v>0</v>
          </cell>
          <cell r="AA1547">
            <v>0</v>
          </cell>
          <cell r="AB1547">
            <v>0</v>
          </cell>
          <cell r="AC1547">
            <v>0</v>
          </cell>
          <cell r="AD1547">
            <v>9.4372940000000002E-2</v>
          </cell>
          <cell r="AE1547">
            <v>0</v>
          </cell>
          <cell r="AF1547">
            <v>0</v>
          </cell>
          <cell r="AG1547">
            <v>9.4372940000000002E-2</v>
          </cell>
          <cell r="AH1547">
            <v>0</v>
          </cell>
          <cell r="AI1547">
            <v>0</v>
          </cell>
          <cell r="AJ1547">
            <v>0</v>
          </cell>
          <cell r="AK1547">
            <v>0</v>
          </cell>
          <cell r="AL1547">
            <v>0</v>
          </cell>
          <cell r="AM1547">
            <v>0</v>
          </cell>
          <cell r="AN1547">
            <v>0</v>
          </cell>
        </row>
        <row r="1548">
          <cell r="C1548" t="str">
            <v>K_2008_ХЭ</v>
          </cell>
          <cell r="D1548" t="str">
            <v>З</v>
          </cell>
          <cell r="E1548">
            <v>2020</v>
          </cell>
          <cell r="F1548">
            <v>2021</v>
          </cell>
          <cell r="G1548">
            <v>2021</v>
          </cell>
          <cell r="H1548" t="str">
            <v>нд</v>
          </cell>
          <cell r="I1548" t="str">
            <v>нд</v>
          </cell>
          <cell r="J1548" t="str">
            <v>нд</v>
          </cell>
          <cell r="K1548" t="str">
            <v>нд</v>
          </cell>
          <cell r="L1548" t="str">
            <v>нд</v>
          </cell>
          <cell r="M1548" t="str">
            <v>нд</v>
          </cell>
          <cell r="N1548">
            <v>8.2124384700000004</v>
          </cell>
          <cell r="O1548">
            <v>3.7336783800000002</v>
          </cell>
          <cell r="P1548">
            <v>20.702380000000002</v>
          </cell>
          <cell r="Q1548">
            <v>24.24513</v>
          </cell>
          <cell r="R1548">
            <v>19.00788</v>
          </cell>
          <cell r="S1548">
            <v>22.571619999999999</v>
          </cell>
          <cell r="T1548">
            <v>14.84243734</v>
          </cell>
          <cell r="U1548">
            <v>6.5388252900000001</v>
          </cell>
          <cell r="V1548">
            <v>3.4692504399999997</v>
          </cell>
          <cell r="W1548">
            <v>3.4692504399999997</v>
          </cell>
          <cell r="X1548">
            <v>2.8051469099999999</v>
          </cell>
          <cell r="Y1548">
            <v>3.4692504400000002</v>
          </cell>
          <cell r="Z1548">
            <v>0</v>
          </cell>
          <cell r="AA1548">
            <v>0</v>
          </cell>
          <cell r="AB1548">
            <v>0</v>
          </cell>
          <cell r="AC1548">
            <v>3.4692504400000002</v>
          </cell>
          <cell r="AD1548">
            <v>2.8051469099999999</v>
          </cell>
          <cell r="AE1548">
            <v>0</v>
          </cell>
          <cell r="AF1548">
            <v>0</v>
          </cell>
          <cell r="AG1548">
            <v>0</v>
          </cell>
          <cell r="AH1548">
            <v>2.8051469099999999</v>
          </cell>
          <cell r="AI1548">
            <v>0</v>
          </cell>
          <cell r="AJ1548">
            <v>0</v>
          </cell>
          <cell r="AK1548">
            <v>0</v>
          </cell>
          <cell r="AL1548">
            <v>0</v>
          </cell>
          <cell r="AM1548">
            <v>0</v>
          </cell>
          <cell r="AN1548">
            <v>0</v>
          </cell>
        </row>
        <row r="1549">
          <cell r="C1549" t="str">
            <v>F_123_ОЭ</v>
          </cell>
          <cell r="D1549" t="str">
            <v>П</v>
          </cell>
          <cell r="E1549">
            <v>2014</v>
          </cell>
          <cell r="F1549">
            <v>2023</v>
          </cell>
          <cell r="G1549">
            <v>2023</v>
          </cell>
          <cell r="H1549" t="str">
            <v>нд</v>
          </cell>
          <cell r="I1549" t="str">
            <v>нд</v>
          </cell>
          <cell r="J1549" t="str">
            <v>нд</v>
          </cell>
          <cell r="K1549" t="str">
            <v>нд</v>
          </cell>
          <cell r="L1549" t="str">
            <v>нд</v>
          </cell>
          <cell r="M1549" t="str">
            <v>нд</v>
          </cell>
          <cell r="N1549" t="str">
            <v>нд</v>
          </cell>
          <cell r="O1549">
            <v>0.21171382300000019</v>
          </cell>
          <cell r="P1549">
            <v>19.13402</v>
          </cell>
          <cell r="Q1549">
            <v>24.28424</v>
          </cell>
          <cell r="R1549">
            <v>19.13402</v>
          </cell>
          <cell r="S1549">
            <v>25.397629999999999</v>
          </cell>
          <cell r="T1549">
            <v>4.9713268800000003</v>
          </cell>
          <cell r="U1549">
            <v>4.9713268800000003</v>
          </cell>
          <cell r="V1549">
            <v>4.7596130600000004</v>
          </cell>
          <cell r="W1549">
            <v>4.7596130600000004</v>
          </cell>
          <cell r="X1549">
            <v>4.7596130600000004</v>
          </cell>
          <cell r="Y1549">
            <v>0</v>
          </cell>
          <cell r="Z1549">
            <v>0</v>
          </cell>
          <cell r="AA1549">
            <v>0</v>
          </cell>
          <cell r="AB1549">
            <v>0</v>
          </cell>
          <cell r="AC1549">
            <v>0</v>
          </cell>
          <cell r="AD1549">
            <v>0</v>
          </cell>
          <cell r="AE1549">
            <v>0</v>
          </cell>
          <cell r="AF1549">
            <v>0</v>
          </cell>
          <cell r="AG1549">
            <v>0</v>
          </cell>
          <cell r="AH1549">
            <v>0</v>
          </cell>
          <cell r="AI1549">
            <v>1.2</v>
          </cell>
          <cell r="AJ1549">
            <v>0</v>
          </cell>
          <cell r="AK1549">
            <v>0</v>
          </cell>
          <cell r="AL1549">
            <v>1.2</v>
          </cell>
          <cell r="AM1549">
            <v>0</v>
          </cell>
          <cell r="AN1549">
            <v>1.2</v>
          </cell>
        </row>
        <row r="1550">
          <cell r="C1550" t="str">
            <v>I_102-3н-4_ЧЭ</v>
          </cell>
          <cell r="D1550" t="str">
            <v>Н</v>
          </cell>
          <cell r="E1550">
            <v>2026</v>
          </cell>
          <cell r="F1550">
            <v>2025</v>
          </cell>
          <cell r="G1550">
            <v>2026</v>
          </cell>
          <cell r="H1550" t="str">
            <v>нд</v>
          </cell>
          <cell r="I1550" t="str">
            <v>нд</v>
          </cell>
          <cell r="J1550" t="str">
            <v>нд</v>
          </cell>
          <cell r="K1550" t="str">
            <v>нд</v>
          </cell>
          <cell r="L1550" t="str">
            <v>нд</v>
          </cell>
          <cell r="M1550" t="str">
            <v>нд</v>
          </cell>
          <cell r="N1550" t="str">
            <v>нд</v>
          </cell>
          <cell r="O1550">
            <v>0</v>
          </cell>
          <cell r="P1550">
            <v>19.1965</v>
          </cell>
          <cell r="Q1550">
            <v>26.19088</v>
          </cell>
          <cell r="R1550">
            <v>19.1965</v>
          </cell>
          <cell r="S1550">
            <v>28.332920000000001</v>
          </cell>
          <cell r="T1550">
            <v>11.21685763</v>
          </cell>
          <cell r="U1550">
            <v>11.21685763</v>
          </cell>
          <cell r="V1550">
            <v>11.21685763</v>
          </cell>
          <cell r="W1550">
            <v>11.21685763</v>
          </cell>
          <cell r="X1550">
            <v>11.21685763</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row>
        <row r="1551">
          <cell r="C1551" t="str">
            <v>I_413_БЭ</v>
          </cell>
          <cell r="D1551" t="str">
            <v>П</v>
          </cell>
          <cell r="E1551">
            <v>2019</v>
          </cell>
          <cell r="F1551">
            <v>2022</v>
          </cell>
          <cell r="G1551">
            <v>2027</v>
          </cell>
          <cell r="H1551" t="str">
            <v>нд</v>
          </cell>
          <cell r="I1551" t="str">
            <v>нд</v>
          </cell>
          <cell r="J1551" t="str">
            <v>нд</v>
          </cell>
          <cell r="K1551" t="str">
            <v>нд</v>
          </cell>
          <cell r="L1551" t="str">
            <v>нд</v>
          </cell>
          <cell r="M1551" t="str">
            <v>нд</v>
          </cell>
          <cell r="N1551" t="str">
            <v>нд</v>
          </cell>
          <cell r="O1551">
            <v>0</v>
          </cell>
          <cell r="P1551">
            <v>19.233409999999999</v>
          </cell>
          <cell r="Q1551">
            <v>23.800640000000001</v>
          </cell>
          <cell r="R1551">
            <v>19.233409999999999</v>
          </cell>
          <cell r="S1551">
            <v>24.721979999999999</v>
          </cell>
          <cell r="T1551">
            <v>14.56901356</v>
          </cell>
          <cell r="U1551">
            <v>14.56901356</v>
          </cell>
          <cell r="V1551">
            <v>14.56901356</v>
          </cell>
          <cell r="W1551">
            <v>14.56901356</v>
          </cell>
          <cell r="X1551">
            <v>14.56901356</v>
          </cell>
          <cell r="Y1551">
            <v>0</v>
          </cell>
          <cell r="Z1551">
            <v>0</v>
          </cell>
          <cell r="AA1551">
            <v>0</v>
          </cell>
          <cell r="AB1551">
            <v>0</v>
          </cell>
          <cell r="AC1551">
            <v>0</v>
          </cell>
          <cell r="AD1551">
            <v>3.5508679299999999</v>
          </cell>
          <cell r="AE1551">
            <v>0</v>
          </cell>
          <cell r="AF1551">
            <v>0</v>
          </cell>
          <cell r="AG1551">
            <v>0</v>
          </cell>
          <cell r="AH1551">
            <v>3.5508679299999999</v>
          </cell>
          <cell r="AI1551">
            <v>14.56901356</v>
          </cell>
          <cell r="AJ1551">
            <v>0</v>
          </cell>
          <cell r="AK1551">
            <v>0</v>
          </cell>
          <cell r="AL1551">
            <v>14.56901356</v>
          </cell>
          <cell r="AM1551">
            <v>0</v>
          </cell>
          <cell r="AN1551">
            <v>0</v>
          </cell>
        </row>
        <row r="1552">
          <cell r="C1552" t="str">
            <v>H_50.2_КуЭ</v>
          </cell>
          <cell r="D1552" t="str">
            <v>Н</v>
          </cell>
          <cell r="E1552">
            <v>2021</v>
          </cell>
          <cell r="F1552">
            <v>2022</v>
          </cell>
          <cell r="G1552">
            <v>2022</v>
          </cell>
          <cell r="H1552" t="str">
            <v>нд</v>
          </cell>
          <cell r="I1552" t="str">
            <v>нд</v>
          </cell>
          <cell r="J1552" t="str">
            <v>нд</v>
          </cell>
          <cell r="K1552" t="str">
            <v>нд</v>
          </cell>
          <cell r="L1552" t="str">
            <v>нд</v>
          </cell>
          <cell r="M1552" t="str">
            <v>нд</v>
          </cell>
          <cell r="N1552" t="str">
            <v>нд</v>
          </cell>
          <cell r="O1552">
            <v>0</v>
          </cell>
          <cell r="P1552">
            <v>19.309439999999999</v>
          </cell>
          <cell r="Q1552">
            <v>22.230540000000001</v>
          </cell>
          <cell r="R1552">
            <v>19.309439999999999</v>
          </cell>
          <cell r="S1552">
            <v>24.69435</v>
          </cell>
          <cell r="T1552">
            <v>12.6</v>
          </cell>
          <cell r="U1552">
            <v>12.6</v>
          </cell>
          <cell r="V1552">
            <v>12.6</v>
          </cell>
          <cell r="W1552">
            <v>12.6</v>
          </cell>
          <cell r="X1552">
            <v>12.6</v>
          </cell>
          <cell r="Y1552">
            <v>0.6</v>
          </cell>
          <cell r="Z1552">
            <v>0</v>
          </cell>
          <cell r="AA1552">
            <v>0</v>
          </cell>
          <cell r="AB1552">
            <v>0.6</v>
          </cell>
          <cell r="AC1552">
            <v>0</v>
          </cell>
          <cell r="AD1552">
            <v>1.35018445</v>
          </cell>
          <cell r="AE1552">
            <v>0</v>
          </cell>
          <cell r="AF1552">
            <v>0</v>
          </cell>
          <cell r="AG1552">
            <v>1.35018445</v>
          </cell>
          <cell r="AH1552">
            <v>0</v>
          </cell>
          <cell r="AI1552">
            <v>12</v>
          </cell>
          <cell r="AJ1552">
            <v>0</v>
          </cell>
          <cell r="AK1552">
            <v>0</v>
          </cell>
          <cell r="AL1552">
            <v>12</v>
          </cell>
          <cell r="AM1552">
            <v>0</v>
          </cell>
          <cell r="AN1552">
            <v>11.249815549999999</v>
          </cell>
        </row>
        <row r="1553">
          <cell r="C1553" t="str">
            <v>K_3266_КуЭ</v>
          </cell>
          <cell r="D1553" t="str">
            <v>И</v>
          </cell>
          <cell r="E1553">
            <v>2020</v>
          </cell>
          <cell r="F1553">
            <v>2021</v>
          </cell>
          <cell r="G1553">
            <v>2021</v>
          </cell>
          <cell r="H1553" t="str">
            <v>нд</v>
          </cell>
          <cell r="I1553" t="str">
            <v>нд</v>
          </cell>
          <cell r="J1553" t="str">
            <v>нд</v>
          </cell>
          <cell r="K1553" t="str">
            <v>нд</v>
          </cell>
          <cell r="L1553" t="str">
            <v>нд</v>
          </cell>
          <cell r="M1553" t="str">
            <v>нд</v>
          </cell>
          <cell r="N1553" t="str">
            <v>нд</v>
          </cell>
          <cell r="O1553">
            <v>15.817277900000001</v>
          </cell>
          <cell r="P1553">
            <v>19.417380000000001</v>
          </cell>
          <cell r="Q1553">
            <v>23.08662</v>
          </cell>
          <cell r="R1553">
            <v>19.417380000000001</v>
          </cell>
          <cell r="S1553">
            <v>57.341799999999999</v>
          </cell>
          <cell r="T1553">
            <v>20.60612854</v>
          </cell>
          <cell r="U1553">
            <v>20.48835115</v>
          </cell>
          <cell r="V1553">
            <v>6.9513039299999999</v>
          </cell>
          <cell r="W1553">
            <v>6.9513039299999999</v>
          </cell>
          <cell r="X1553">
            <v>4.6710732500000001</v>
          </cell>
          <cell r="Y1553">
            <v>6.9513039299999999</v>
          </cell>
          <cell r="Z1553">
            <v>0</v>
          </cell>
          <cell r="AA1553">
            <v>0</v>
          </cell>
          <cell r="AB1553">
            <v>6.9513039299999999</v>
          </cell>
          <cell r="AC1553">
            <v>0</v>
          </cell>
          <cell r="AD1553">
            <v>4.6710732500000001</v>
          </cell>
          <cell r="AE1553">
            <v>0</v>
          </cell>
          <cell r="AF1553">
            <v>0</v>
          </cell>
          <cell r="AG1553">
            <v>4.6710732500000001</v>
          </cell>
          <cell r="AH1553">
            <v>0</v>
          </cell>
          <cell r="AI1553">
            <v>0</v>
          </cell>
          <cell r="AJ1553">
            <v>0</v>
          </cell>
          <cell r="AK1553">
            <v>0</v>
          </cell>
          <cell r="AL1553">
            <v>0</v>
          </cell>
          <cell r="AM1553">
            <v>0</v>
          </cell>
          <cell r="AN1553">
            <v>0</v>
          </cell>
        </row>
        <row r="1554">
          <cell r="C1554" t="str">
            <v>F_67_ОЭ</v>
          </cell>
          <cell r="D1554" t="str">
            <v>И</v>
          </cell>
          <cell r="E1554">
            <v>2012</v>
          </cell>
          <cell r="F1554">
            <v>2023</v>
          </cell>
          <cell r="G1554">
            <v>2022</v>
          </cell>
          <cell r="H1554">
            <v>0.88592899999999997</v>
          </cell>
          <cell r="I1554">
            <v>7.0375310000000004</v>
          </cell>
          <cell r="J1554" t="str">
            <v xml:space="preserve">июнь 2018  </v>
          </cell>
          <cell r="K1554">
            <v>0.88592899999999997</v>
          </cell>
          <cell r="L1554">
            <v>7.0375310000000004</v>
          </cell>
          <cell r="M1554" t="str">
            <v xml:space="preserve">июнь 2018  </v>
          </cell>
          <cell r="N1554" t="str">
            <v>нд</v>
          </cell>
          <cell r="O1554">
            <v>6.5094708900000002</v>
          </cell>
          <cell r="P1554">
            <v>19.456600000000002</v>
          </cell>
          <cell r="Q1554">
            <v>21.262440000000002</v>
          </cell>
          <cell r="R1554">
            <v>19.456600000000002</v>
          </cell>
          <cell r="S1554">
            <v>20.549240000000001</v>
          </cell>
          <cell r="T1554">
            <v>7.0368579999999996</v>
          </cell>
          <cell r="U1554">
            <v>7.0368579999999996</v>
          </cell>
          <cell r="V1554">
            <v>0.58737982</v>
          </cell>
          <cell r="W1554">
            <v>0.58737982</v>
          </cell>
          <cell r="X1554">
            <v>0.52738711000000005</v>
          </cell>
          <cell r="Y1554">
            <v>2.4E-2</v>
          </cell>
          <cell r="Z1554">
            <v>0</v>
          </cell>
          <cell r="AA1554">
            <v>0</v>
          </cell>
          <cell r="AB1554">
            <v>2.4E-2</v>
          </cell>
          <cell r="AC1554">
            <v>0</v>
          </cell>
          <cell r="AD1554">
            <v>0.18</v>
          </cell>
          <cell r="AE1554">
            <v>0</v>
          </cell>
          <cell r="AF1554">
            <v>0</v>
          </cell>
          <cell r="AG1554">
            <v>0.18</v>
          </cell>
          <cell r="AH1554">
            <v>0</v>
          </cell>
          <cell r="AI1554">
            <v>0</v>
          </cell>
          <cell r="AJ1554">
            <v>0</v>
          </cell>
          <cell r="AK1554">
            <v>0</v>
          </cell>
          <cell r="AL1554">
            <v>0</v>
          </cell>
          <cell r="AM1554">
            <v>0</v>
          </cell>
          <cell r="AN1554">
            <v>0.34738711000000005</v>
          </cell>
        </row>
        <row r="1555">
          <cell r="C1555" t="str">
            <v>G_59_КЭ(д)</v>
          </cell>
          <cell r="D1555" t="str">
            <v>З</v>
          </cell>
          <cell r="E1555">
            <v>2020</v>
          </cell>
          <cell r="F1555">
            <v>2021</v>
          </cell>
          <cell r="G1555">
            <v>2021</v>
          </cell>
          <cell r="H1555" t="str">
            <v>нд</v>
          </cell>
          <cell r="I1555" t="str">
            <v>нд</v>
          </cell>
          <cell r="J1555" t="str">
            <v>нд</v>
          </cell>
          <cell r="K1555">
            <v>1.7000500599999999</v>
          </cell>
          <cell r="L1555">
            <v>11.22122478</v>
          </cell>
          <cell r="M1555">
            <v>44075</v>
          </cell>
          <cell r="N1555" t="str">
            <v>нд</v>
          </cell>
          <cell r="O1555">
            <v>4.9377761900000001</v>
          </cell>
          <cell r="P1555">
            <v>19.504300000000001</v>
          </cell>
          <cell r="Q1555">
            <v>22.454879999999999</v>
          </cell>
          <cell r="R1555">
            <v>19.504300000000001</v>
          </cell>
          <cell r="S1555">
            <v>22.994</v>
          </cell>
          <cell r="T1555">
            <v>9.5705084800000009</v>
          </cell>
          <cell r="U1555">
            <v>13.113613389999999</v>
          </cell>
          <cell r="V1555">
            <v>2.9325074500000001</v>
          </cell>
          <cell r="W1555">
            <v>2.9325074500000001</v>
          </cell>
          <cell r="X1555">
            <v>8.1758372000000001</v>
          </cell>
          <cell r="Y1555">
            <v>2.9325074500000001</v>
          </cell>
          <cell r="Z1555">
            <v>0</v>
          </cell>
          <cell r="AA1555">
            <v>0</v>
          </cell>
          <cell r="AB1555">
            <v>2.9325074500000001</v>
          </cell>
          <cell r="AC1555">
            <v>0</v>
          </cell>
          <cell r="AD1555">
            <v>8.1758372000000001</v>
          </cell>
          <cell r="AE1555">
            <v>0</v>
          </cell>
          <cell r="AF1555">
            <v>0</v>
          </cell>
          <cell r="AG1555">
            <v>8.1758372000000001</v>
          </cell>
          <cell r="AH1555">
            <v>0</v>
          </cell>
          <cell r="AI1555">
            <v>0</v>
          </cell>
          <cell r="AJ1555">
            <v>0</v>
          </cell>
          <cell r="AK1555">
            <v>0</v>
          </cell>
          <cell r="AL1555">
            <v>0</v>
          </cell>
          <cell r="AM1555">
            <v>0</v>
          </cell>
          <cell r="AN1555">
            <v>0</v>
          </cell>
        </row>
        <row r="1556">
          <cell r="C1556" t="str">
            <v>I_59_КЭ(д)_(2)</v>
          </cell>
          <cell r="D1556" t="str">
            <v>З</v>
          </cell>
          <cell r="E1556">
            <v>2020</v>
          </cell>
          <cell r="F1556">
            <v>2021</v>
          </cell>
          <cell r="G1556">
            <v>2021</v>
          </cell>
          <cell r="H1556" t="str">
            <v>нд</v>
          </cell>
          <cell r="I1556" t="str">
            <v>нд</v>
          </cell>
          <cell r="J1556" t="str">
            <v>нд</v>
          </cell>
          <cell r="K1556" t="str">
            <v>нд</v>
          </cell>
          <cell r="L1556" t="str">
            <v>нд</v>
          </cell>
          <cell r="M1556" t="str">
            <v>нд</v>
          </cell>
          <cell r="N1556" t="str">
            <v>нд</v>
          </cell>
          <cell r="O1556">
            <v>3.3680067800000004</v>
          </cell>
          <cell r="P1556">
            <v>19.504300000000001</v>
          </cell>
          <cell r="Q1556">
            <v>22.454879999999999</v>
          </cell>
          <cell r="R1556">
            <v>19.504300000000001</v>
          </cell>
          <cell r="S1556">
            <v>23.012070000000001</v>
          </cell>
          <cell r="T1556">
            <v>9.5705084800000009</v>
          </cell>
          <cell r="U1556">
            <v>10.23581774</v>
          </cell>
          <cell r="V1556">
            <v>3.0033546100000006</v>
          </cell>
          <cell r="W1556">
            <v>3.0033546100000006</v>
          </cell>
          <cell r="X1556">
            <v>6.8678109599999999</v>
          </cell>
          <cell r="Y1556">
            <v>3.0033546100000001</v>
          </cell>
          <cell r="Z1556">
            <v>0</v>
          </cell>
          <cell r="AA1556">
            <v>0</v>
          </cell>
          <cell r="AB1556">
            <v>3.0033546100000001</v>
          </cell>
          <cell r="AC1556">
            <v>0</v>
          </cell>
          <cell r="AD1556">
            <v>6.8678109599999999</v>
          </cell>
          <cell r="AE1556">
            <v>0</v>
          </cell>
          <cell r="AF1556">
            <v>0</v>
          </cell>
          <cell r="AG1556">
            <v>6.8678109599999999</v>
          </cell>
          <cell r="AH1556">
            <v>0</v>
          </cell>
          <cell r="AI1556">
            <v>0</v>
          </cell>
          <cell r="AJ1556">
            <v>0</v>
          </cell>
          <cell r="AK1556">
            <v>0</v>
          </cell>
          <cell r="AL1556">
            <v>0</v>
          </cell>
          <cell r="AM1556">
            <v>0</v>
          </cell>
          <cell r="AN1556">
            <v>0</v>
          </cell>
        </row>
        <row r="1557">
          <cell r="C1557" t="str">
            <v>I_659_КЭ_(5)</v>
          </cell>
          <cell r="D1557" t="str">
            <v>З</v>
          </cell>
          <cell r="E1557">
            <v>2019</v>
          </cell>
          <cell r="F1557">
            <v>2021</v>
          </cell>
          <cell r="G1557">
            <v>2021</v>
          </cell>
          <cell r="H1557">
            <v>4.1991699999999996</v>
          </cell>
          <cell r="I1557">
            <v>21.874140000000001</v>
          </cell>
          <cell r="J1557">
            <v>43800</v>
          </cell>
          <cell r="K1557">
            <v>4.1991699999999996</v>
          </cell>
          <cell r="L1557">
            <v>21.874140000000001</v>
          </cell>
          <cell r="M1557">
            <v>43800</v>
          </cell>
          <cell r="N1557" t="str">
            <v>нд</v>
          </cell>
          <cell r="O1557">
            <v>15.478196559999999</v>
          </cell>
          <cell r="P1557">
            <v>19.588609999999999</v>
          </cell>
          <cell r="Q1557">
            <v>21.43872</v>
          </cell>
          <cell r="R1557">
            <v>19.588609999999999</v>
          </cell>
          <cell r="S1557">
            <v>21.38616</v>
          </cell>
          <cell r="T1557">
            <v>14.952</v>
          </cell>
          <cell r="U1557">
            <v>15.509560349999999</v>
          </cell>
          <cell r="V1557">
            <v>0</v>
          </cell>
          <cell r="W1557">
            <v>0</v>
          </cell>
          <cell r="X1557">
            <v>3.1363790000000003E-2</v>
          </cell>
          <cell r="Y1557">
            <v>0</v>
          </cell>
          <cell r="Z1557">
            <v>0</v>
          </cell>
          <cell r="AA1557">
            <v>0</v>
          </cell>
          <cell r="AB1557">
            <v>0</v>
          </cell>
          <cell r="AC1557">
            <v>0</v>
          </cell>
          <cell r="AD1557">
            <v>3.1363790000000003E-2</v>
          </cell>
          <cell r="AE1557">
            <v>0</v>
          </cell>
          <cell r="AF1557">
            <v>0</v>
          </cell>
          <cell r="AG1557">
            <v>3.1363790000000003E-2</v>
          </cell>
          <cell r="AH1557">
            <v>0</v>
          </cell>
          <cell r="AI1557">
            <v>0</v>
          </cell>
          <cell r="AJ1557">
            <v>0</v>
          </cell>
          <cell r="AK1557">
            <v>0</v>
          </cell>
          <cell r="AL1557">
            <v>0</v>
          </cell>
          <cell r="AM1557">
            <v>0</v>
          </cell>
          <cell r="AN1557">
            <v>0</v>
          </cell>
        </row>
        <row r="1558">
          <cell r="C1558" t="str">
            <v>I_38а-2_ЧЭ</v>
          </cell>
          <cell r="D1558" t="str">
            <v>З</v>
          </cell>
          <cell r="E1558">
            <v>2018</v>
          </cell>
          <cell r="F1558">
            <v>2020</v>
          </cell>
          <cell r="G1558">
            <v>2021</v>
          </cell>
          <cell r="H1558" t="str">
            <v>нд</v>
          </cell>
          <cell r="I1558" t="str">
            <v>нд</v>
          </cell>
          <cell r="J1558" t="str">
            <v>нд</v>
          </cell>
          <cell r="K1558" t="str">
            <v>нд</v>
          </cell>
          <cell r="L1558" t="str">
            <v>нд</v>
          </cell>
          <cell r="M1558" t="str">
            <v>нд</v>
          </cell>
          <cell r="N1558" t="str">
            <v>нд</v>
          </cell>
          <cell r="O1558">
            <v>1.7250000000000001</v>
          </cell>
          <cell r="P1558">
            <v>19.597919999999998</v>
          </cell>
          <cell r="Q1558">
            <v>22.302869999999999</v>
          </cell>
          <cell r="R1558">
            <v>19.597919999999998</v>
          </cell>
          <cell r="S1558">
            <v>22.449539999999999</v>
          </cell>
          <cell r="T1558">
            <v>8.8670000000000009</v>
          </cell>
          <cell r="U1558">
            <v>8.8669398600000005</v>
          </cell>
          <cell r="V1558">
            <v>0</v>
          </cell>
          <cell r="W1558">
            <v>0</v>
          </cell>
          <cell r="X1558">
            <v>7.1419398599999999</v>
          </cell>
          <cell r="Y1558">
            <v>0</v>
          </cell>
          <cell r="Z1558">
            <v>0</v>
          </cell>
          <cell r="AA1558">
            <v>0</v>
          </cell>
          <cell r="AB1558">
            <v>0</v>
          </cell>
          <cell r="AC1558">
            <v>0</v>
          </cell>
          <cell r="AD1558">
            <v>7.1419398599999999</v>
          </cell>
          <cell r="AE1558">
            <v>0</v>
          </cell>
          <cell r="AF1558">
            <v>0</v>
          </cell>
          <cell r="AG1558">
            <v>7.1419398599999999</v>
          </cell>
          <cell r="AH1558">
            <v>0</v>
          </cell>
          <cell r="AI1558">
            <v>0</v>
          </cell>
          <cell r="AJ1558">
            <v>0</v>
          </cell>
          <cell r="AK1558">
            <v>0</v>
          </cell>
          <cell r="AL1558">
            <v>0</v>
          </cell>
          <cell r="AM1558">
            <v>0</v>
          </cell>
          <cell r="AN1558">
            <v>0</v>
          </cell>
        </row>
        <row r="1559">
          <cell r="C1559" t="str">
            <v>J_1367_оэ</v>
          </cell>
          <cell r="D1559" t="str">
            <v>З</v>
          </cell>
          <cell r="E1559">
            <v>2019</v>
          </cell>
          <cell r="F1559">
            <v>2020</v>
          </cell>
          <cell r="G1559">
            <v>2021</v>
          </cell>
          <cell r="H1559">
            <v>1.26937678</v>
          </cell>
          <cell r="I1559">
            <v>7.5464900899999998</v>
          </cell>
          <cell r="J1559" t="str">
            <v>декабрь 2019</v>
          </cell>
          <cell r="K1559">
            <v>1.26937678</v>
          </cell>
          <cell r="L1559">
            <v>7.5464900899999998</v>
          </cell>
          <cell r="M1559" t="str">
            <v>декабрь 2019</v>
          </cell>
          <cell r="N1559" t="str">
            <v>нд</v>
          </cell>
          <cell r="O1559">
            <v>6.5198995200000001</v>
          </cell>
          <cell r="P1559">
            <v>19.64592</v>
          </cell>
          <cell r="Q1559">
            <v>22.309660000000001</v>
          </cell>
          <cell r="R1559">
            <v>19.64592</v>
          </cell>
          <cell r="S1559">
            <v>22.3965</v>
          </cell>
          <cell r="T1559">
            <v>7.2309999999999999</v>
          </cell>
          <cell r="U1559">
            <v>7.2305995200000002</v>
          </cell>
          <cell r="V1559">
            <v>0</v>
          </cell>
          <cell r="W1559">
            <v>0</v>
          </cell>
          <cell r="X1559">
            <v>0.7107</v>
          </cell>
          <cell r="Y1559">
            <v>0</v>
          </cell>
          <cell r="Z1559">
            <v>0</v>
          </cell>
          <cell r="AA1559">
            <v>0</v>
          </cell>
          <cell r="AB1559">
            <v>0</v>
          </cell>
          <cell r="AC1559">
            <v>0</v>
          </cell>
          <cell r="AD1559">
            <v>0.7107</v>
          </cell>
          <cell r="AE1559">
            <v>0</v>
          </cell>
          <cell r="AF1559">
            <v>0</v>
          </cell>
          <cell r="AG1559">
            <v>0.7107</v>
          </cell>
          <cell r="AH1559">
            <v>0</v>
          </cell>
          <cell r="AI1559">
            <v>0</v>
          </cell>
          <cell r="AJ1559">
            <v>0</v>
          </cell>
          <cell r="AK1559">
            <v>0</v>
          </cell>
          <cell r="AL1559">
            <v>0</v>
          </cell>
          <cell r="AM1559">
            <v>0</v>
          </cell>
          <cell r="AN1559">
            <v>0</v>
          </cell>
        </row>
        <row r="1560">
          <cell r="C1560" t="str">
            <v>H_247_КуЭ</v>
          </cell>
          <cell r="D1560" t="str">
            <v>И</v>
          </cell>
          <cell r="E1560">
            <v>2018</v>
          </cell>
          <cell r="F1560">
            <v>2023</v>
          </cell>
          <cell r="G1560">
            <v>2023</v>
          </cell>
          <cell r="H1560" t="str">
            <v>нд</v>
          </cell>
          <cell r="I1560" t="str">
            <v>нд</v>
          </cell>
          <cell r="J1560" t="str">
            <v>нд</v>
          </cell>
          <cell r="K1560" t="str">
            <v>нд</v>
          </cell>
          <cell r="L1560" t="str">
            <v>нд</v>
          </cell>
          <cell r="M1560" t="str">
            <v>нд</v>
          </cell>
          <cell r="N1560" t="str">
            <v>нд</v>
          </cell>
          <cell r="O1560">
            <v>0.39100000000000001</v>
          </cell>
          <cell r="P1560">
            <v>19.655180000000001</v>
          </cell>
          <cell r="Q1560">
            <v>25.13176</v>
          </cell>
          <cell r="R1560">
            <v>19.655180000000001</v>
          </cell>
          <cell r="S1560">
            <v>26.328399999999998</v>
          </cell>
          <cell r="T1560">
            <v>19.035796609999998</v>
          </cell>
          <cell r="U1560">
            <v>19.035796609999998</v>
          </cell>
          <cell r="V1560">
            <v>18.64479661</v>
          </cell>
          <cell r="W1560">
            <v>18.64479661</v>
          </cell>
          <cell r="X1560">
            <v>18.64479661</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row>
        <row r="1561">
          <cell r="C1561" t="str">
            <v>J_132.62_АЭ</v>
          </cell>
          <cell r="D1561" t="str">
            <v>З</v>
          </cell>
          <cell r="E1561">
            <v>2018</v>
          </cell>
          <cell r="F1561">
            <v>2020</v>
          </cell>
          <cell r="G1561">
            <v>2021</v>
          </cell>
          <cell r="H1561" t="str">
            <v>нд</v>
          </cell>
          <cell r="I1561" t="str">
            <v>нд</v>
          </cell>
          <cell r="J1561" t="str">
            <v>нд</v>
          </cell>
          <cell r="K1561" t="str">
            <v>нд</v>
          </cell>
          <cell r="L1561" t="str">
            <v>нд</v>
          </cell>
          <cell r="M1561" t="str">
            <v>нд</v>
          </cell>
          <cell r="N1561">
            <v>2.1923533399999999</v>
          </cell>
          <cell r="O1561">
            <v>5.6525293300000001</v>
          </cell>
          <cell r="P1561">
            <v>21.776859999999999</v>
          </cell>
          <cell r="Q1561">
            <v>23.742819999999998</v>
          </cell>
          <cell r="R1561">
            <v>19.7514</v>
          </cell>
          <cell r="S1561">
            <v>22.461819999999999</v>
          </cell>
          <cell r="T1561">
            <v>6.0910000000000002</v>
          </cell>
          <cell r="U1561">
            <v>6.0910000000000002</v>
          </cell>
          <cell r="V1561">
            <v>0</v>
          </cell>
          <cell r="W1561">
            <v>0</v>
          </cell>
          <cell r="X1561">
            <v>0.43847067000000001</v>
          </cell>
          <cell r="Y1561">
            <v>0</v>
          </cell>
          <cell r="Z1561">
            <v>0</v>
          </cell>
          <cell r="AA1561">
            <v>0</v>
          </cell>
          <cell r="AB1561">
            <v>0</v>
          </cell>
          <cell r="AC1561">
            <v>0</v>
          </cell>
          <cell r="AD1561">
            <v>0.43847067000000001</v>
          </cell>
          <cell r="AE1561">
            <v>0</v>
          </cell>
          <cell r="AF1561">
            <v>0</v>
          </cell>
          <cell r="AG1561">
            <v>0</v>
          </cell>
          <cell r="AH1561">
            <v>0.43847067000000001</v>
          </cell>
          <cell r="AI1561">
            <v>0</v>
          </cell>
          <cell r="AJ1561">
            <v>0</v>
          </cell>
          <cell r="AK1561">
            <v>0</v>
          </cell>
          <cell r="AL1561">
            <v>0</v>
          </cell>
          <cell r="AM1561">
            <v>0</v>
          </cell>
          <cell r="AN1561">
            <v>0</v>
          </cell>
        </row>
        <row r="1562">
          <cell r="C1562" t="str">
            <v>J_762_КЭ</v>
          </cell>
          <cell r="D1562" t="str">
            <v>З</v>
          </cell>
          <cell r="E1562">
            <v>2019</v>
          </cell>
          <cell r="F1562">
            <v>2020</v>
          </cell>
          <cell r="G1562">
            <v>2021</v>
          </cell>
          <cell r="H1562">
            <v>2.4052079900000001</v>
          </cell>
          <cell r="I1562">
            <v>19.178391120000001</v>
          </cell>
          <cell r="J1562" t="str">
            <v>Январь 2020</v>
          </cell>
          <cell r="K1562">
            <v>2.4052079900000001</v>
          </cell>
          <cell r="L1562">
            <v>19.178391120000001</v>
          </cell>
          <cell r="M1562" t="str">
            <v>Январь 2020</v>
          </cell>
          <cell r="N1562">
            <v>10.984</v>
          </cell>
          <cell r="O1562">
            <v>0.62685656999999995</v>
          </cell>
          <cell r="P1562">
            <v>19.77488</v>
          </cell>
          <cell r="Q1562">
            <v>22.766390000000001</v>
          </cell>
          <cell r="R1562">
            <v>19.77488</v>
          </cell>
          <cell r="S1562">
            <v>22.92831</v>
          </cell>
          <cell r="T1562">
            <v>18.906396000000001</v>
          </cell>
          <cell r="U1562">
            <v>14.59321267</v>
          </cell>
          <cell r="V1562">
            <v>0</v>
          </cell>
          <cell r="W1562">
            <v>0</v>
          </cell>
          <cell r="X1562">
            <v>13.9663561</v>
          </cell>
          <cell r="Y1562">
            <v>0</v>
          </cell>
          <cell r="Z1562">
            <v>0</v>
          </cell>
          <cell r="AA1562">
            <v>0</v>
          </cell>
          <cell r="AB1562">
            <v>0</v>
          </cell>
          <cell r="AC1562">
            <v>0</v>
          </cell>
          <cell r="AD1562">
            <v>13.9663561</v>
          </cell>
          <cell r="AE1562">
            <v>0</v>
          </cell>
          <cell r="AF1562">
            <v>0</v>
          </cell>
          <cell r="AG1562">
            <v>0</v>
          </cell>
          <cell r="AH1562">
            <v>13.9663561</v>
          </cell>
          <cell r="AI1562">
            <v>0</v>
          </cell>
          <cell r="AJ1562">
            <v>0</v>
          </cell>
          <cell r="AK1562">
            <v>0</v>
          </cell>
          <cell r="AL1562">
            <v>0</v>
          </cell>
          <cell r="AM1562">
            <v>0</v>
          </cell>
          <cell r="AN1562">
            <v>0</v>
          </cell>
        </row>
        <row r="1563">
          <cell r="C1563" t="str">
            <v>K_509_КуЭ</v>
          </cell>
          <cell r="D1563" t="str">
            <v>И</v>
          </cell>
          <cell r="E1563">
            <v>2020</v>
          </cell>
          <cell r="F1563">
            <v>2021</v>
          </cell>
          <cell r="G1563">
            <v>2021</v>
          </cell>
          <cell r="H1563" t="str">
            <v>нд</v>
          </cell>
          <cell r="I1563" t="str">
            <v>нд</v>
          </cell>
          <cell r="J1563" t="str">
            <v>нд</v>
          </cell>
          <cell r="K1563">
            <v>1.2479400899999999</v>
          </cell>
          <cell r="L1563">
            <v>9.4777722600000001</v>
          </cell>
          <cell r="M1563">
            <v>44266</v>
          </cell>
          <cell r="N1563" t="str">
            <v>нд</v>
          </cell>
          <cell r="O1563">
            <v>0.38090096000000001</v>
          </cell>
          <cell r="P1563">
            <v>29.475850000000001</v>
          </cell>
          <cell r="Q1563">
            <v>35.107700000000001</v>
          </cell>
          <cell r="R1563">
            <v>20.069109999999998</v>
          </cell>
          <cell r="S1563">
            <v>24.494720000000001</v>
          </cell>
          <cell r="T1563">
            <v>22.285614020000001</v>
          </cell>
          <cell r="U1563">
            <v>9.9611386300000007</v>
          </cell>
          <cell r="V1563">
            <v>21.095574020000001</v>
          </cell>
          <cell r="W1563">
            <v>21.095574020000001</v>
          </cell>
          <cell r="X1563">
            <v>9.5802376700000007</v>
          </cell>
          <cell r="Y1563">
            <v>21.095574020000001</v>
          </cell>
          <cell r="Z1563">
            <v>0</v>
          </cell>
          <cell r="AA1563">
            <v>0</v>
          </cell>
          <cell r="AB1563">
            <v>21.095574020000001</v>
          </cell>
          <cell r="AC1563">
            <v>0</v>
          </cell>
          <cell r="AD1563">
            <v>9.5802376700000007</v>
          </cell>
          <cell r="AE1563">
            <v>0</v>
          </cell>
          <cell r="AF1563">
            <v>0</v>
          </cell>
          <cell r="AG1563">
            <v>9.5802376700000007</v>
          </cell>
          <cell r="AH1563">
            <v>0</v>
          </cell>
          <cell r="AI1563">
            <v>0</v>
          </cell>
          <cell r="AJ1563">
            <v>0</v>
          </cell>
          <cell r="AK1563">
            <v>0</v>
          </cell>
          <cell r="AL1563">
            <v>0</v>
          </cell>
          <cell r="AM1563">
            <v>0</v>
          </cell>
          <cell r="AN1563">
            <v>0</v>
          </cell>
        </row>
        <row r="1564">
          <cell r="C1564" t="str">
            <v>K_2010_ХЭ</v>
          </cell>
          <cell r="D1564" t="str">
            <v>П</v>
          </cell>
          <cell r="E1564">
            <v>2020</v>
          </cell>
          <cell r="F1564">
            <v>2021</v>
          </cell>
          <cell r="G1564">
            <v>2022</v>
          </cell>
          <cell r="H1564" t="str">
            <v>нд</v>
          </cell>
          <cell r="I1564" t="str">
            <v>нд</v>
          </cell>
          <cell r="J1564" t="str">
            <v>нд</v>
          </cell>
          <cell r="K1564" t="str">
            <v>нд</v>
          </cell>
          <cell r="L1564" t="str">
            <v>нд</v>
          </cell>
          <cell r="M1564" t="str">
            <v>нд</v>
          </cell>
          <cell r="N1564">
            <v>2.4050400000000002E-3</v>
          </cell>
          <cell r="O1564">
            <v>0.63771155000000002</v>
          </cell>
          <cell r="P1564">
            <v>20.175619999999999</v>
          </cell>
          <cell r="Q1564">
            <v>24.075780000000002</v>
          </cell>
          <cell r="R1564">
            <v>20.137219999999999</v>
          </cell>
          <cell r="S1564">
            <v>25.634920000000001</v>
          </cell>
          <cell r="T1564">
            <v>19.404019999999999</v>
          </cell>
          <cell r="U1564">
            <v>19.404019999999999</v>
          </cell>
          <cell r="V1564">
            <v>19.404019999999999</v>
          </cell>
          <cell r="W1564">
            <v>19.404019999999999</v>
          </cell>
          <cell r="X1564">
            <v>18.76630845</v>
          </cell>
          <cell r="Y1564">
            <v>19.404019999999999</v>
          </cell>
          <cell r="Z1564">
            <v>0</v>
          </cell>
          <cell r="AA1564">
            <v>0</v>
          </cell>
          <cell r="AB1564">
            <v>0</v>
          </cell>
          <cell r="AC1564">
            <v>19.404019999999999</v>
          </cell>
          <cell r="AD1564">
            <v>2.6316522299999998</v>
          </cell>
          <cell r="AE1564">
            <v>0</v>
          </cell>
          <cell r="AF1564">
            <v>0</v>
          </cell>
          <cell r="AG1564">
            <v>2.6316522299999998</v>
          </cell>
          <cell r="AH1564">
            <v>0</v>
          </cell>
          <cell r="AI1564">
            <v>0</v>
          </cell>
          <cell r="AJ1564">
            <v>0</v>
          </cell>
          <cell r="AK1564">
            <v>0</v>
          </cell>
          <cell r="AL1564">
            <v>0</v>
          </cell>
          <cell r="AM1564">
            <v>0</v>
          </cell>
          <cell r="AN1564">
            <v>16.13465622</v>
          </cell>
        </row>
        <row r="1565">
          <cell r="C1565" t="str">
            <v>J_1442_ОЭ</v>
          </cell>
          <cell r="D1565" t="str">
            <v>Н</v>
          </cell>
          <cell r="E1565">
            <v>2021</v>
          </cell>
          <cell r="F1565">
            <v>2023</v>
          </cell>
          <cell r="G1565">
            <v>2023</v>
          </cell>
          <cell r="H1565" t="str">
            <v>нд</v>
          </cell>
          <cell r="I1565" t="str">
            <v>нд</v>
          </cell>
          <cell r="J1565" t="str">
            <v>нд</v>
          </cell>
          <cell r="K1565" t="str">
            <v>нд</v>
          </cell>
          <cell r="L1565" t="str">
            <v>нд</v>
          </cell>
          <cell r="M1565" t="str">
            <v>нд</v>
          </cell>
          <cell r="N1565" t="str">
            <v>нд</v>
          </cell>
          <cell r="O1565">
            <v>0</v>
          </cell>
          <cell r="P1565">
            <v>20.234660000000002</v>
          </cell>
          <cell r="Q1565">
            <v>24.308350000000001</v>
          </cell>
          <cell r="R1565">
            <v>20.234660000000002</v>
          </cell>
          <cell r="S1565">
            <v>26.5947</v>
          </cell>
          <cell r="T1565">
            <v>19.244701330000002</v>
          </cell>
          <cell r="U1565">
            <v>19.244701330000002</v>
          </cell>
          <cell r="V1565">
            <v>19.244701330000002</v>
          </cell>
          <cell r="W1565">
            <v>19.244701330000002</v>
          </cell>
          <cell r="X1565">
            <v>19.244701330000002</v>
          </cell>
          <cell r="Y1565">
            <v>16.546820799999999</v>
          </cell>
          <cell r="Z1565">
            <v>0</v>
          </cell>
          <cell r="AA1565">
            <v>0</v>
          </cell>
          <cell r="AB1565">
            <v>16.546820799999999</v>
          </cell>
          <cell r="AC1565">
            <v>0</v>
          </cell>
          <cell r="AD1565">
            <v>0</v>
          </cell>
          <cell r="AE1565">
            <v>0</v>
          </cell>
          <cell r="AF1565">
            <v>0</v>
          </cell>
          <cell r="AG1565">
            <v>0</v>
          </cell>
          <cell r="AH1565">
            <v>0</v>
          </cell>
          <cell r="AI1565">
            <v>1.9424739799999999</v>
          </cell>
          <cell r="AJ1565">
            <v>0</v>
          </cell>
          <cell r="AK1565">
            <v>0</v>
          </cell>
          <cell r="AL1565">
            <v>1.9424739799999999</v>
          </cell>
          <cell r="AM1565">
            <v>0</v>
          </cell>
          <cell r="AN1565">
            <v>10.117882309999999</v>
          </cell>
        </row>
        <row r="1566">
          <cell r="C1566" t="str">
            <v>K_351_КЭ</v>
          </cell>
          <cell r="D1566" t="str">
            <v>Н</v>
          </cell>
          <cell r="E1566" t="str">
            <v>нд</v>
          </cell>
          <cell r="F1566">
            <v>2021</v>
          </cell>
          <cell r="G1566" t="str">
            <v>нд</v>
          </cell>
          <cell r="H1566" t="str">
            <v>нд</v>
          </cell>
          <cell r="I1566" t="str">
            <v>нд</v>
          </cell>
          <cell r="J1566" t="str">
            <v>нд</v>
          </cell>
          <cell r="K1566" t="str">
            <v>нд</v>
          </cell>
          <cell r="L1566" t="str">
            <v>нд</v>
          </cell>
          <cell r="M1566" t="str">
            <v>нд</v>
          </cell>
          <cell r="N1566">
            <v>0.23</v>
          </cell>
          <cell r="O1566">
            <v>0</v>
          </cell>
          <cell r="P1566">
            <v>20.37143</v>
          </cell>
          <cell r="Q1566">
            <v>24.114249999999998</v>
          </cell>
          <cell r="R1566">
            <v>20.37143</v>
          </cell>
          <cell r="S1566">
            <v>24.68037</v>
          </cell>
          <cell r="T1566">
            <v>23.089744</v>
          </cell>
          <cell r="U1566">
            <v>0</v>
          </cell>
          <cell r="V1566">
            <v>20.761856429999998</v>
          </cell>
          <cell r="W1566">
            <v>20.761856429999998</v>
          </cell>
          <cell r="X1566">
            <v>0</v>
          </cell>
          <cell r="Y1566">
            <v>20.761856430000002</v>
          </cell>
          <cell r="Z1566">
            <v>0</v>
          </cell>
          <cell r="AA1566">
            <v>0</v>
          </cell>
          <cell r="AB1566">
            <v>0</v>
          </cell>
          <cell r="AC1566">
            <v>20.761856430000002</v>
          </cell>
          <cell r="AD1566">
            <v>0</v>
          </cell>
          <cell r="AE1566">
            <v>0</v>
          </cell>
          <cell r="AF1566">
            <v>0</v>
          </cell>
          <cell r="AG1566">
            <v>0</v>
          </cell>
          <cell r="AH1566">
            <v>0</v>
          </cell>
          <cell r="AI1566">
            <v>0</v>
          </cell>
          <cell r="AJ1566">
            <v>0</v>
          </cell>
          <cell r="AK1566">
            <v>0</v>
          </cell>
          <cell r="AL1566">
            <v>0</v>
          </cell>
          <cell r="AM1566">
            <v>0</v>
          </cell>
          <cell r="AN1566">
            <v>0</v>
          </cell>
        </row>
        <row r="1567">
          <cell r="C1567" t="str">
            <v>K_116-2_ЧЭ</v>
          </cell>
          <cell r="D1567" t="str">
            <v>Н</v>
          </cell>
          <cell r="E1567">
            <v>2022</v>
          </cell>
          <cell r="F1567">
            <v>2025</v>
          </cell>
          <cell r="G1567">
            <v>2023</v>
          </cell>
          <cell r="H1567" t="str">
            <v>нд</v>
          </cell>
          <cell r="I1567" t="str">
            <v>нд</v>
          </cell>
          <cell r="J1567" t="str">
            <v>нд</v>
          </cell>
          <cell r="K1567" t="str">
            <v>нд</v>
          </cell>
          <cell r="L1567" t="str">
            <v>нд</v>
          </cell>
          <cell r="M1567" t="str">
            <v>нд</v>
          </cell>
          <cell r="N1567" t="str">
            <v>нд</v>
          </cell>
          <cell r="O1567">
            <v>0</v>
          </cell>
          <cell r="P1567">
            <v>20.408770000000001</v>
          </cell>
          <cell r="Q1567">
            <v>26.941240000000001</v>
          </cell>
          <cell r="R1567">
            <v>20.408770000000001</v>
          </cell>
          <cell r="S1567">
            <v>26.76444</v>
          </cell>
          <cell r="T1567">
            <v>21.838539999999998</v>
          </cell>
          <cell r="U1567">
            <v>21.838539999999998</v>
          </cell>
          <cell r="V1567">
            <v>19.893339999999998</v>
          </cell>
          <cell r="W1567">
            <v>19.893339999999998</v>
          </cell>
          <cell r="X1567">
            <v>21.838539999999998</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7.67524871</v>
          </cell>
        </row>
        <row r="1568">
          <cell r="C1568" t="str">
            <v>H_303_КуЭ</v>
          </cell>
          <cell r="D1568" t="str">
            <v>И</v>
          </cell>
          <cell r="E1568">
            <v>2019</v>
          </cell>
          <cell r="F1568">
            <v>2021</v>
          </cell>
          <cell r="G1568">
            <v>2025</v>
          </cell>
          <cell r="H1568" t="str">
            <v>нд</v>
          </cell>
          <cell r="I1568" t="str">
            <v>нд</v>
          </cell>
          <cell r="J1568" t="str">
            <v>нд</v>
          </cell>
          <cell r="K1568" t="str">
            <v>нд</v>
          </cell>
          <cell r="L1568" t="str">
            <v>нд</v>
          </cell>
          <cell r="M1568" t="str">
            <v>нд</v>
          </cell>
          <cell r="N1568" t="str">
            <v>нд</v>
          </cell>
          <cell r="O1568">
            <v>1.107</v>
          </cell>
          <cell r="P1568">
            <v>20.68608</v>
          </cell>
          <cell r="Q1568">
            <v>24.683949999999999</v>
          </cell>
          <cell r="R1568">
            <v>20.68608</v>
          </cell>
          <cell r="S1568">
            <v>30.00459</v>
          </cell>
          <cell r="T1568">
            <v>20.98677966</v>
          </cell>
          <cell r="U1568">
            <v>20.98677966</v>
          </cell>
          <cell r="V1568">
            <v>19.878779659999999</v>
          </cell>
          <cell r="W1568">
            <v>19.878779659999999</v>
          </cell>
          <cell r="X1568">
            <v>19.879779660000001</v>
          </cell>
          <cell r="Y1568">
            <v>19.878779659999999</v>
          </cell>
          <cell r="Z1568">
            <v>0</v>
          </cell>
          <cell r="AA1568">
            <v>0</v>
          </cell>
          <cell r="AB1568">
            <v>19.878779659999999</v>
          </cell>
          <cell r="AC1568">
            <v>0</v>
          </cell>
          <cell r="AD1568">
            <v>0</v>
          </cell>
          <cell r="AE1568">
            <v>0</v>
          </cell>
          <cell r="AF1568">
            <v>0</v>
          </cell>
          <cell r="AG1568">
            <v>0</v>
          </cell>
          <cell r="AH1568">
            <v>0</v>
          </cell>
          <cell r="AI1568">
            <v>0</v>
          </cell>
          <cell r="AJ1568">
            <v>0</v>
          </cell>
          <cell r="AK1568">
            <v>0</v>
          </cell>
          <cell r="AL1568">
            <v>0</v>
          </cell>
          <cell r="AM1568">
            <v>0</v>
          </cell>
          <cell r="AN1568">
            <v>0</v>
          </cell>
        </row>
        <row r="1569">
          <cell r="C1569" t="str">
            <v>K_499_КуЭ</v>
          </cell>
          <cell r="D1569" t="str">
            <v>И</v>
          </cell>
          <cell r="E1569">
            <v>2020</v>
          </cell>
          <cell r="F1569">
            <v>2021</v>
          </cell>
          <cell r="G1569">
            <v>2021</v>
          </cell>
          <cell r="H1569" t="str">
            <v>нд</v>
          </cell>
          <cell r="I1569" t="str">
            <v>нд</v>
          </cell>
          <cell r="J1569" t="str">
            <v>нд</v>
          </cell>
          <cell r="K1569">
            <v>0.95231895</v>
          </cell>
          <cell r="L1569">
            <v>7.9199196900000004</v>
          </cell>
          <cell r="M1569">
            <v>44266</v>
          </cell>
          <cell r="N1569" t="str">
            <v>нд</v>
          </cell>
          <cell r="O1569">
            <v>0.31974824999999996</v>
          </cell>
          <cell r="P1569">
            <v>10.294309999999999</v>
          </cell>
          <cell r="Q1569">
            <v>12.23784</v>
          </cell>
          <cell r="R1569">
            <v>20.767980000000001</v>
          </cell>
          <cell r="S1569">
            <v>25.364419999999999</v>
          </cell>
          <cell r="T1569">
            <v>9.3126455999999997</v>
          </cell>
          <cell r="U1569">
            <v>8.3238356000000007</v>
          </cell>
          <cell r="V1569">
            <v>8.3113656000000002</v>
          </cell>
          <cell r="W1569">
            <v>8.3113656000000002</v>
          </cell>
          <cell r="X1569">
            <v>8.0040873500000007</v>
          </cell>
          <cell r="Y1569">
            <v>8.3113656000000002</v>
          </cell>
          <cell r="Z1569">
            <v>0</v>
          </cell>
          <cell r="AA1569">
            <v>0</v>
          </cell>
          <cell r="AB1569">
            <v>8.3113656000000002</v>
          </cell>
          <cell r="AC1569">
            <v>0</v>
          </cell>
          <cell r="AD1569">
            <v>8.0040873500000007</v>
          </cell>
          <cell r="AE1569">
            <v>0</v>
          </cell>
          <cell r="AF1569">
            <v>0</v>
          </cell>
          <cell r="AG1569">
            <v>8.0040873500000007</v>
          </cell>
          <cell r="AH1569">
            <v>0</v>
          </cell>
          <cell r="AI1569">
            <v>0</v>
          </cell>
          <cell r="AJ1569">
            <v>0</v>
          </cell>
          <cell r="AK1569">
            <v>0</v>
          </cell>
          <cell r="AL1569">
            <v>0</v>
          </cell>
          <cell r="AM1569">
            <v>0</v>
          </cell>
          <cell r="AN1569">
            <v>0</v>
          </cell>
        </row>
        <row r="1570">
          <cell r="C1570" t="str">
            <v>I_81_ГАЭС(а)</v>
          </cell>
          <cell r="D1570" t="str">
            <v>Н</v>
          </cell>
          <cell r="E1570">
            <v>2018</v>
          </cell>
          <cell r="F1570">
            <v>2025</v>
          </cell>
          <cell r="G1570">
            <v>2025</v>
          </cell>
          <cell r="H1570" t="str">
            <v>нд</v>
          </cell>
          <cell r="I1570" t="str">
            <v>нд</v>
          </cell>
          <cell r="J1570" t="str">
            <v>нд</v>
          </cell>
          <cell r="K1570" t="str">
            <v>нд</v>
          </cell>
          <cell r="L1570" t="str">
            <v>нд</v>
          </cell>
          <cell r="M1570" t="str">
            <v>нд</v>
          </cell>
          <cell r="N1570" t="str">
            <v>нд</v>
          </cell>
          <cell r="O1570">
            <v>3.52989285</v>
          </cell>
          <cell r="P1570">
            <v>20.867640000000002</v>
          </cell>
          <cell r="Q1570">
            <v>23.827680000000001</v>
          </cell>
          <cell r="R1570">
            <v>20.867640000000002</v>
          </cell>
          <cell r="S1570">
            <v>23.61861</v>
          </cell>
          <cell r="T1570">
            <v>22.6679888</v>
          </cell>
          <cell r="U1570">
            <v>22.6679888</v>
          </cell>
          <cell r="V1570">
            <v>19.197988800000001</v>
          </cell>
          <cell r="W1570">
            <v>19.197988800000001</v>
          </cell>
          <cell r="X1570">
            <v>19.13809595</v>
          </cell>
          <cell r="Y1570">
            <v>0</v>
          </cell>
          <cell r="Z1570">
            <v>0</v>
          </cell>
          <cell r="AA1570">
            <v>0</v>
          </cell>
          <cell r="AB1570">
            <v>0</v>
          </cell>
          <cell r="AC1570">
            <v>0</v>
          </cell>
          <cell r="AD1570">
            <v>2.3961898599999998</v>
          </cell>
          <cell r="AE1570">
            <v>0</v>
          </cell>
          <cell r="AF1570">
            <v>0</v>
          </cell>
          <cell r="AG1570">
            <v>2.3961898599999998</v>
          </cell>
          <cell r="AH1570">
            <v>0</v>
          </cell>
          <cell r="AI1570">
            <v>0</v>
          </cell>
          <cell r="AJ1570">
            <v>0</v>
          </cell>
          <cell r="AK1570">
            <v>0</v>
          </cell>
          <cell r="AL1570">
            <v>0</v>
          </cell>
          <cell r="AM1570">
            <v>0</v>
          </cell>
          <cell r="AN1570">
            <v>0</v>
          </cell>
        </row>
        <row r="1571">
          <cell r="C1571" t="str">
            <v>K_115-17_ЧЭ</v>
          </cell>
          <cell r="D1571" t="str">
            <v>З</v>
          </cell>
          <cell r="E1571">
            <v>2020</v>
          </cell>
          <cell r="F1571">
            <v>2020</v>
          </cell>
          <cell r="G1571">
            <v>2021</v>
          </cell>
          <cell r="H1571" t="str">
            <v>нд</v>
          </cell>
          <cell r="I1571" t="str">
            <v>нд</v>
          </cell>
          <cell r="J1571" t="str">
            <v>нд</v>
          </cell>
          <cell r="K1571" t="str">
            <v>нд</v>
          </cell>
          <cell r="L1571" t="str">
            <v>нд</v>
          </cell>
          <cell r="M1571" t="str">
            <v>нд</v>
          </cell>
          <cell r="N1571">
            <v>19.93030272</v>
          </cell>
          <cell r="O1571">
            <v>5.1700639500000003</v>
          </cell>
          <cell r="P1571">
            <v>21.041229999999999</v>
          </cell>
          <cell r="Q1571">
            <v>24.224319999999999</v>
          </cell>
          <cell r="R1571">
            <v>21.041229999999999</v>
          </cell>
          <cell r="S1571">
            <v>25.213699999999999</v>
          </cell>
          <cell r="T1571">
            <v>17.712150000000001</v>
          </cell>
          <cell r="U1571">
            <v>12.750474329999999</v>
          </cell>
          <cell r="V1571">
            <v>0</v>
          </cell>
          <cell r="W1571">
            <v>0</v>
          </cell>
          <cell r="X1571">
            <v>7.58041038</v>
          </cell>
          <cell r="Y1571">
            <v>0</v>
          </cell>
          <cell r="Z1571">
            <v>0</v>
          </cell>
          <cell r="AA1571">
            <v>0</v>
          </cell>
          <cell r="AB1571">
            <v>0</v>
          </cell>
          <cell r="AC1571">
            <v>0</v>
          </cell>
          <cell r="AD1571">
            <v>7.58041038</v>
          </cell>
          <cell r="AE1571">
            <v>0</v>
          </cell>
          <cell r="AF1571">
            <v>0</v>
          </cell>
          <cell r="AG1571">
            <v>0</v>
          </cell>
          <cell r="AH1571">
            <v>7.58041038</v>
          </cell>
          <cell r="AI1571">
            <v>0</v>
          </cell>
          <cell r="AJ1571">
            <v>0</v>
          </cell>
          <cell r="AK1571">
            <v>0</v>
          </cell>
          <cell r="AL1571">
            <v>0</v>
          </cell>
          <cell r="AM1571">
            <v>0</v>
          </cell>
          <cell r="AN1571">
            <v>0</v>
          </cell>
        </row>
        <row r="1572">
          <cell r="C1572" t="str">
            <v>J_59_КЭ (ц)</v>
          </cell>
          <cell r="D1572" t="str">
            <v>Н</v>
          </cell>
          <cell r="E1572">
            <v>2021</v>
          </cell>
          <cell r="F1572">
            <v>2022</v>
          </cell>
          <cell r="G1572">
            <v>2022</v>
          </cell>
          <cell r="H1572" t="str">
            <v>нд</v>
          </cell>
          <cell r="I1572" t="str">
            <v>нд</v>
          </cell>
          <cell r="J1572" t="str">
            <v>нд</v>
          </cell>
          <cell r="K1572" t="str">
            <v>нд</v>
          </cell>
          <cell r="L1572" t="str">
            <v>нд</v>
          </cell>
          <cell r="M1572" t="str">
            <v>нд</v>
          </cell>
          <cell r="N1572" t="str">
            <v>нд</v>
          </cell>
          <cell r="O1572">
            <v>0</v>
          </cell>
          <cell r="P1572">
            <v>21.1189</v>
          </cell>
          <cell r="Q1572">
            <v>26.133859999999999</v>
          </cell>
          <cell r="R1572">
            <v>21.1189</v>
          </cell>
          <cell r="S1572">
            <v>27.145520000000001</v>
          </cell>
          <cell r="T1572">
            <v>12.75360045</v>
          </cell>
          <cell r="U1572">
            <v>12.75360045</v>
          </cell>
          <cell r="V1572">
            <v>12.75360045</v>
          </cell>
          <cell r="W1572">
            <v>12.75360045</v>
          </cell>
          <cell r="X1572">
            <v>12.75360045</v>
          </cell>
          <cell r="Y1572">
            <v>0</v>
          </cell>
          <cell r="Z1572">
            <v>0</v>
          </cell>
          <cell r="AA1572">
            <v>0</v>
          </cell>
          <cell r="AB1572">
            <v>0</v>
          </cell>
          <cell r="AC1572">
            <v>0</v>
          </cell>
          <cell r="AD1572">
            <v>0</v>
          </cell>
          <cell r="AE1572">
            <v>0</v>
          </cell>
          <cell r="AF1572">
            <v>0</v>
          </cell>
          <cell r="AG1572">
            <v>0</v>
          </cell>
          <cell r="AH1572">
            <v>0</v>
          </cell>
          <cell r="AI1572">
            <v>12.75360045</v>
          </cell>
          <cell r="AJ1572">
            <v>0</v>
          </cell>
          <cell r="AK1572">
            <v>0</v>
          </cell>
          <cell r="AL1572">
            <v>12.75360045</v>
          </cell>
          <cell r="AM1572">
            <v>0</v>
          </cell>
          <cell r="AN1572">
            <v>12.753600449999999</v>
          </cell>
        </row>
        <row r="1573">
          <cell r="C1573" t="str">
            <v>I_437_БЭ</v>
          </cell>
          <cell r="D1573" t="str">
            <v>И</v>
          </cell>
          <cell r="E1573">
            <v>2019</v>
          </cell>
          <cell r="F1573">
            <v>2021</v>
          </cell>
          <cell r="G1573">
            <v>2021</v>
          </cell>
          <cell r="H1573" t="str">
            <v>нд</v>
          </cell>
          <cell r="I1573" t="str">
            <v>нд</v>
          </cell>
          <cell r="J1573" t="str">
            <v>нд</v>
          </cell>
          <cell r="K1573" t="str">
            <v>нд</v>
          </cell>
          <cell r="L1573" t="str">
            <v>нд</v>
          </cell>
          <cell r="M1573" t="str">
            <v>нд</v>
          </cell>
          <cell r="N1573" t="str">
            <v>нд</v>
          </cell>
          <cell r="O1573">
            <v>6.3113787300000004</v>
          </cell>
          <cell r="P1573">
            <v>21.16159</v>
          </cell>
          <cell r="Q1573">
            <v>25.00113</v>
          </cell>
          <cell r="R1573">
            <v>21.16159</v>
          </cell>
          <cell r="S1573">
            <v>25.528009999999998</v>
          </cell>
          <cell r="T1573">
            <v>14.79143672</v>
          </cell>
          <cell r="U1573">
            <v>14.75210326</v>
          </cell>
          <cell r="V1573">
            <v>10.61394709</v>
          </cell>
          <cell r="W1573">
            <v>10.61394709</v>
          </cell>
          <cell r="X1573">
            <v>8.4407245300000007</v>
          </cell>
          <cell r="Y1573">
            <v>10.61394709</v>
          </cell>
          <cell r="Z1573">
            <v>0</v>
          </cell>
          <cell r="AA1573">
            <v>0</v>
          </cell>
          <cell r="AB1573">
            <v>10.61394709</v>
          </cell>
          <cell r="AC1573">
            <v>0</v>
          </cell>
          <cell r="AD1573">
            <v>8.4407245300000007</v>
          </cell>
          <cell r="AE1573">
            <v>0</v>
          </cell>
          <cell r="AF1573">
            <v>0</v>
          </cell>
          <cell r="AG1573">
            <v>8.4407245300000007</v>
          </cell>
          <cell r="AH1573">
            <v>0</v>
          </cell>
          <cell r="AI1573">
            <v>0</v>
          </cell>
          <cell r="AJ1573">
            <v>0</v>
          </cell>
          <cell r="AK1573">
            <v>0</v>
          </cell>
          <cell r="AL1573">
            <v>0</v>
          </cell>
          <cell r="AM1573">
            <v>0</v>
          </cell>
          <cell r="AN1573">
            <v>0</v>
          </cell>
        </row>
        <row r="1574">
          <cell r="C1574" t="str">
            <v>J_1444_ОЭ</v>
          </cell>
          <cell r="D1574" t="str">
            <v>Н</v>
          </cell>
          <cell r="E1574">
            <v>2022</v>
          </cell>
          <cell r="F1574">
            <v>2023</v>
          </cell>
          <cell r="G1574">
            <v>2023</v>
          </cell>
          <cell r="H1574" t="str">
            <v>нд</v>
          </cell>
          <cell r="I1574" t="str">
            <v>нд</v>
          </cell>
          <cell r="J1574" t="str">
            <v>нд</v>
          </cell>
          <cell r="K1574" t="str">
            <v>нд</v>
          </cell>
          <cell r="L1574" t="str">
            <v>нд</v>
          </cell>
          <cell r="M1574" t="str">
            <v>нд</v>
          </cell>
          <cell r="N1574" t="str">
            <v>нд</v>
          </cell>
          <cell r="O1574">
            <v>0</v>
          </cell>
          <cell r="P1574">
            <v>21.30199</v>
          </cell>
          <cell r="Q1574">
            <v>26.90558</v>
          </cell>
          <cell r="R1574">
            <v>21.30199</v>
          </cell>
          <cell r="S1574">
            <v>28.097770000000001</v>
          </cell>
          <cell r="T1574">
            <v>17.076731200000001</v>
          </cell>
          <cell r="U1574">
            <v>17.076731200000001</v>
          </cell>
          <cell r="V1574">
            <v>17.076731200000001</v>
          </cell>
          <cell r="W1574">
            <v>17.076731200000001</v>
          </cell>
          <cell r="X1574">
            <v>17.076731200000001</v>
          </cell>
          <cell r="Y1574">
            <v>0</v>
          </cell>
          <cell r="Z1574">
            <v>0</v>
          </cell>
          <cell r="AA1574">
            <v>0</v>
          </cell>
          <cell r="AB1574">
            <v>0</v>
          </cell>
          <cell r="AC1574">
            <v>0</v>
          </cell>
          <cell r="AD1574">
            <v>0</v>
          </cell>
          <cell r="AE1574">
            <v>0</v>
          </cell>
          <cell r="AF1574">
            <v>0</v>
          </cell>
          <cell r="AG1574">
            <v>0</v>
          </cell>
          <cell r="AH1574">
            <v>0</v>
          </cell>
          <cell r="AI1574">
            <v>7.6613849600000004</v>
          </cell>
          <cell r="AJ1574">
            <v>0</v>
          </cell>
          <cell r="AK1574">
            <v>0</v>
          </cell>
          <cell r="AL1574">
            <v>7.6613849600000004</v>
          </cell>
          <cell r="AM1574">
            <v>0</v>
          </cell>
          <cell r="AN1574">
            <v>7.6613849600000004</v>
          </cell>
        </row>
        <row r="1575">
          <cell r="C1575" t="str">
            <v>J_503_ХЭ</v>
          </cell>
          <cell r="D1575" t="str">
            <v>З</v>
          </cell>
          <cell r="E1575">
            <v>2019</v>
          </cell>
          <cell r="F1575">
            <v>2020</v>
          </cell>
          <cell r="G1575">
            <v>2021</v>
          </cell>
          <cell r="H1575" t="str">
            <v>нд</v>
          </cell>
          <cell r="I1575" t="str">
            <v>нд</v>
          </cell>
          <cell r="J1575" t="str">
            <v>нд</v>
          </cell>
          <cell r="K1575" t="str">
            <v>нд</v>
          </cell>
          <cell r="L1575" t="str">
            <v>нд</v>
          </cell>
          <cell r="M1575" t="str">
            <v>нд</v>
          </cell>
          <cell r="N1575" t="str">
            <v>нд</v>
          </cell>
          <cell r="O1575">
            <v>1.4475108000000001</v>
          </cell>
          <cell r="P1575">
            <v>21.398579999999999</v>
          </cell>
          <cell r="Q1575">
            <v>24.30583</v>
          </cell>
          <cell r="R1575">
            <v>21.398579999999999</v>
          </cell>
          <cell r="S1575">
            <v>24.552679999999999</v>
          </cell>
          <cell r="T1575">
            <v>2.778</v>
          </cell>
          <cell r="U1575">
            <v>1.8809836799999999</v>
          </cell>
          <cell r="V1575">
            <v>0</v>
          </cell>
          <cell r="W1575">
            <v>0</v>
          </cell>
          <cell r="X1575">
            <v>0.43347288</v>
          </cell>
          <cell r="Y1575">
            <v>0</v>
          </cell>
          <cell r="Z1575">
            <v>0</v>
          </cell>
          <cell r="AA1575">
            <v>0</v>
          </cell>
          <cell r="AB1575">
            <v>0</v>
          </cell>
          <cell r="AC1575">
            <v>0</v>
          </cell>
          <cell r="AD1575">
            <v>0.43347288</v>
          </cell>
          <cell r="AE1575">
            <v>0</v>
          </cell>
          <cell r="AF1575">
            <v>0</v>
          </cell>
          <cell r="AG1575">
            <v>0.43347288</v>
          </cell>
          <cell r="AH1575">
            <v>0</v>
          </cell>
          <cell r="AI1575">
            <v>0</v>
          </cell>
          <cell r="AJ1575">
            <v>0</v>
          </cell>
          <cell r="AK1575">
            <v>0</v>
          </cell>
          <cell r="AL1575">
            <v>0</v>
          </cell>
          <cell r="AM1575">
            <v>0</v>
          </cell>
          <cell r="AN1575">
            <v>0</v>
          </cell>
        </row>
        <row r="1576">
          <cell r="C1576" t="str">
            <v>J_65к_АЭ</v>
          </cell>
          <cell r="D1576" t="str">
            <v>И</v>
          </cell>
          <cell r="E1576">
            <v>2019</v>
          </cell>
          <cell r="F1576">
            <v>2028</v>
          </cell>
          <cell r="G1576" t="str">
            <v>нд</v>
          </cell>
          <cell r="H1576" t="str">
            <v>нд</v>
          </cell>
          <cell r="I1576" t="str">
            <v>нд</v>
          </cell>
          <cell r="J1576" t="str">
            <v>нд</v>
          </cell>
          <cell r="K1576" t="str">
            <v>нд</v>
          </cell>
          <cell r="L1576" t="str">
            <v>нд</v>
          </cell>
          <cell r="M1576" t="str">
            <v>нд</v>
          </cell>
          <cell r="N1576" t="str">
            <v>нд</v>
          </cell>
          <cell r="O1576">
            <v>0.255</v>
          </cell>
          <cell r="P1576">
            <v>21.521660000000001</v>
          </cell>
          <cell r="Q1576">
            <v>25.19162</v>
          </cell>
          <cell r="R1576">
            <v>21.521660000000001</v>
          </cell>
          <cell r="S1576">
            <v>35.153010000000002</v>
          </cell>
          <cell r="T1576">
            <v>6.6509999999999998</v>
          </cell>
          <cell r="U1576">
            <v>0.255</v>
          </cell>
          <cell r="V1576">
            <v>6.3959999999999999</v>
          </cell>
          <cell r="W1576">
            <v>6.3959999999999999</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row>
        <row r="1577">
          <cell r="C1577" t="str">
            <v>K_1568_ОЭ</v>
          </cell>
          <cell r="D1577" t="str">
            <v>Н</v>
          </cell>
          <cell r="E1577">
            <v>2022</v>
          </cell>
          <cell r="F1577">
            <v>2024</v>
          </cell>
          <cell r="G1577">
            <v>2024</v>
          </cell>
          <cell r="H1577" t="str">
            <v>нд</v>
          </cell>
          <cell r="I1577" t="str">
            <v>нд</v>
          </cell>
          <cell r="J1577" t="str">
            <v>нд</v>
          </cell>
          <cell r="K1577" t="str">
            <v>нд</v>
          </cell>
          <cell r="L1577" t="str">
            <v>нд</v>
          </cell>
          <cell r="M1577" t="str">
            <v>нд</v>
          </cell>
          <cell r="N1577" t="str">
            <v>нд</v>
          </cell>
          <cell r="O1577">
            <v>0</v>
          </cell>
          <cell r="P1577">
            <v>21.58841</v>
          </cell>
          <cell r="Q1577">
            <v>28.854859999999999</v>
          </cell>
          <cell r="R1577">
            <v>21.58841</v>
          </cell>
          <cell r="S1577">
            <v>30.43291</v>
          </cell>
          <cell r="T1577">
            <v>10.79499493</v>
          </cell>
          <cell r="U1577">
            <v>10.79499493</v>
          </cell>
          <cell r="V1577">
            <v>10.79499493</v>
          </cell>
          <cell r="W1577">
            <v>10.79499493</v>
          </cell>
          <cell r="X1577">
            <v>10.79499493</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row>
        <row r="1578">
          <cell r="C1578" t="str">
            <v>H_268_КуЭ</v>
          </cell>
          <cell r="D1578" t="str">
            <v>И</v>
          </cell>
          <cell r="E1578">
            <v>2017</v>
          </cell>
          <cell r="F1578">
            <v>2023</v>
          </cell>
          <cell r="G1578">
            <v>2023</v>
          </cell>
          <cell r="H1578" t="str">
            <v>нд</v>
          </cell>
          <cell r="I1578" t="str">
            <v>нд</v>
          </cell>
          <cell r="J1578" t="str">
            <v>нд</v>
          </cell>
          <cell r="K1578" t="str">
            <v>нд</v>
          </cell>
          <cell r="L1578" t="str">
            <v>нд</v>
          </cell>
          <cell r="M1578" t="str">
            <v>нд</v>
          </cell>
          <cell r="N1578" t="str">
            <v>нд</v>
          </cell>
          <cell r="O1578">
            <v>9.0000000000000011E-2</v>
          </cell>
          <cell r="P1578">
            <v>21.776589999999999</v>
          </cell>
          <cell r="Q1578">
            <v>27.874700000000001</v>
          </cell>
          <cell r="R1578">
            <v>21.776589999999999</v>
          </cell>
          <cell r="S1578">
            <v>29.28895</v>
          </cell>
          <cell r="T1578">
            <v>5.95272881</v>
          </cell>
          <cell r="U1578">
            <v>5.95272881</v>
          </cell>
          <cell r="V1578">
            <v>5.8627288100000001</v>
          </cell>
          <cell r="W1578">
            <v>5.8627288100000001</v>
          </cell>
          <cell r="X1578">
            <v>5.8627288100000001</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row>
        <row r="1579">
          <cell r="C1579" t="str">
            <v>H_245_КуЭ</v>
          </cell>
          <cell r="D1579" t="str">
            <v>И</v>
          </cell>
          <cell r="E1579">
            <v>2017</v>
          </cell>
          <cell r="F1579">
            <v>2023</v>
          </cell>
          <cell r="G1579">
            <v>2023</v>
          </cell>
          <cell r="H1579" t="str">
            <v>нд</v>
          </cell>
          <cell r="I1579" t="str">
            <v>нд</v>
          </cell>
          <cell r="J1579" t="str">
            <v>нд</v>
          </cell>
          <cell r="K1579" t="str">
            <v>нд</v>
          </cell>
          <cell r="L1579" t="str">
            <v>нд</v>
          </cell>
          <cell r="M1579" t="str">
            <v>нд</v>
          </cell>
          <cell r="N1579" t="str">
            <v>нд</v>
          </cell>
          <cell r="O1579">
            <v>0.33</v>
          </cell>
          <cell r="P1579">
            <v>21.904910000000001</v>
          </cell>
          <cell r="Q1579">
            <v>28.029499999999999</v>
          </cell>
          <cell r="R1579">
            <v>21.904910000000001</v>
          </cell>
          <cell r="S1579">
            <v>29.37857</v>
          </cell>
          <cell r="T1579">
            <v>14.84730508</v>
          </cell>
          <cell r="U1579">
            <v>14.84730508</v>
          </cell>
          <cell r="V1579">
            <v>14.51730508</v>
          </cell>
          <cell r="W1579">
            <v>14.51730508</v>
          </cell>
          <cell r="X1579">
            <v>14.51730508</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row>
        <row r="1580">
          <cell r="C1580" t="str">
            <v>H_93_ГАЭС</v>
          </cell>
          <cell r="D1580" t="str">
            <v>Н</v>
          </cell>
          <cell r="E1580">
            <v>2026</v>
          </cell>
          <cell r="F1580">
            <v>2025</v>
          </cell>
          <cell r="G1580">
            <v>2027</v>
          </cell>
          <cell r="H1580" t="str">
            <v>нд</v>
          </cell>
          <cell r="I1580" t="str">
            <v>нд</v>
          </cell>
          <cell r="J1580" t="str">
            <v>нд</v>
          </cell>
          <cell r="K1580" t="str">
            <v>нд</v>
          </cell>
          <cell r="L1580" t="str">
            <v>нд</v>
          </cell>
          <cell r="M1580" t="str">
            <v>нд</v>
          </cell>
          <cell r="N1580" t="str">
            <v>нд</v>
          </cell>
          <cell r="O1580">
            <v>0</v>
          </cell>
          <cell r="P1580">
            <v>22.021129999999999</v>
          </cell>
          <cell r="Q1580">
            <v>28.25121</v>
          </cell>
          <cell r="R1580">
            <v>22.021129999999999</v>
          </cell>
          <cell r="S1580">
            <v>29.639810000000001</v>
          </cell>
          <cell r="T1580">
            <v>15.553188</v>
          </cell>
          <cell r="U1580">
            <v>15.553188</v>
          </cell>
          <cell r="V1580">
            <v>15.553188</v>
          </cell>
          <cell r="W1580">
            <v>15.553188</v>
          </cell>
          <cell r="X1580">
            <v>15.553188</v>
          </cell>
          <cell r="Y1580">
            <v>0</v>
          </cell>
          <cell r="Z1580">
            <v>0</v>
          </cell>
          <cell r="AA1580">
            <v>0</v>
          </cell>
          <cell r="AB1580">
            <v>0</v>
          </cell>
          <cell r="AC1580">
            <v>0</v>
          </cell>
          <cell r="AD1580">
            <v>0</v>
          </cell>
          <cell r="AE1580">
            <v>0</v>
          </cell>
          <cell r="AF1580">
            <v>0</v>
          </cell>
          <cell r="AG1580">
            <v>0</v>
          </cell>
          <cell r="AH1580">
            <v>0</v>
          </cell>
          <cell r="AI1580">
            <v>2.9901417800000001</v>
          </cell>
          <cell r="AJ1580">
            <v>0</v>
          </cell>
          <cell r="AK1580">
            <v>0</v>
          </cell>
          <cell r="AL1580">
            <v>2.9901417800000001</v>
          </cell>
          <cell r="AM1580">
            <v>0</v>
          </cell>
          <cell r="AN1580">
            <v>0</v>
          </cell>
        </row>
        <row r="1581">
          <cell r="C1581" t="str">
            <v>J_57_КЭ (п)</v>
          </cell>
          <cell r="D1581" t="str">
            <v>Н</v>
          </cell>
          <cell r="E1581">
            <v>2022</v>
          </cell>
          <cell r="F1581">
            <v>2023</v>
          </cell>
          <cell r="G1581">
            <v>2023</v>
          </cell>
          <cell r="H1581" t="str">
            <v>нд</v>
          </cell>
          <cell r="I1581" t="str">
            <v>нд</v>
          </cell>
          <cell r="J1581" t="str">
            <v>нд</v>
          </cell>
          <cell r="K1581" t="str">
            <v>нд</v>
          </cell>
          <cell r="L1581" t="str">
            <v>нд</v>
          </cell>
          <cell r="M1581" t="str">
            <v>нд</v>
          </cell>
          <cell r="N1581" t="str">
            <v>нд</v>
          </cell>
          <cell r="O1581">
            <v>0</v>
          </cell>
          <cell r="P1581">
            <v>22.232140000000001</v>
          </cell>
          <cell r="Q1581">
            <v>28.519089999999998</v>
          </cell>
          <cell r="R1581">
            <v>22.232140000000001</v>
          </cell>
          <cell r="S1581">
            <v>29.90436</v>
          </cell>
          <cell r="T1581">
            <v>14.160910360000001</v>
          </cell>
          <cell r="U1581">
            <v>14.160910360000001</v>
          </cell>
          <cell r="V1581">
            <v>14.160910360000001</v>
          </cell>
          <cell r="W1581">
            <v>14.160910360000001</v>
          </cell>
          <cell r="X1581">
            <v>14.160910360000001</v>
          </cell>
          <cell r="Y1581">
            <v>0</v>
          </cell>
          <cell r="Z1581">
            <v>0</v>
          </cell>
          <cell r="AA1581">
            <v>0</v>
          </cell>
          <cell r="AB1581">
            <v>0</v>
          </cell>
          <cell r="AC1581">
            <v>0</v>
          </cell>
          <cell r="AD1581">
            <v>0</v>
          </cell>
          <cell r="AE1581">
            <v>0</v>
          </cell>
          <cell r="AF1581">
            <v>0</v>
          </cell>
          <cell r="AG1581">
            <v>0</v>
          </cell>
          <cell r="AH1581">
            <v>0</v>
          </cell>
          <cell r="AI1581">
            <v>0.30393727999999998</v>
          </cell>
          <cell r="AJ1581">
            <v>0</v>
          </cell>
          <cell r="AK1581">
            <v>0</v>
          </cell>
          <cell r="AL1581">
            <v>0.30393727999999998</v>
          </cell>
          <cell r="AM1581">
            <v>0</v>
          </cell>
          <cell r="AN1581">
            <v>0.30393727999999998</v>
          </cell>
        </row>
        <row r="1582">
          <cell r="C1582" t="str">
            <v>J_57_КЭ (р)</v>
          </cell>
          <cell r="D1582" t="str">
            <v>Н</v>
          </cell>
          <cell r="E1582">
            <v>2022</v>
          </cell>
          <cell r="F1582">
            <v>2023</v>
          </cell>
          <cell r="G1582">
            <v>2023</v>
          </cell>
          <cell r="H1582" t="str">
            <v>нд</v>
          </cell>
          <cell r="I1582" t="str">
            <v>нд</v>
          </cell>
          <cell r="J1582" t="str">
            <v>нд</v>
          </cell>
          <cell r="K1582" t="str">
            <v>нд</v>
          </cell>
          <cell r="L1582" t="str">
            <v>нд</v>
          </cell>
          <cell r="M1582" t="str">
            <v>нд</v>
          </cell>
          <cell r="N1582" t="str">
            <v>нд</v>
          </cell>
          <cell r="O1582">
            <v>0</v>
          </cell>
          <cell r="P1582">
            <v>22.232140000000001</v>
          </cell>
          <cell r="Q1582">
            <v>28.519089999999998</v>
          </cell>
          <cell r="R1582">
            <v>22.232140000000001</v>
          </cell>
          <cell r="S1582">
            <v>29.90436</v>
          </cell>
          <cell r="T1582">
            <v>14.160910360000001</v>
          </cell>
          <cell r="U1582">
            <v>14.160910360000001</v>
          </cell>
          <cell r="V1582">
            <v>14.160910360000001</v>
          </cell>
          <cell r="W1582">
            <v>14.160910360000001</v>
          </cell>
          <cell r="X1582">
            <v>14.160910360000001</v>
          </cell>
          <cell r="Y1582">
            <v>0</v>
          </cell>
          <cell r="Z1582">
            <v>0</v>
          </cell>
          <cell r="AA1582">
            <v>0</v>
          </cell>
          <cell r="AB1582">
            <v>0</v>
          </cell>
          <cell r="AC1582">
            <v>0</v>
          </cell>
          <cell r="AD1582">
            <v>0</v>
          </cell>
          <cell r="AE1582">
            <v>0</v>
          </cell>
          <cell r="AF1582">
            <v>0</v>
          </cell>
          <cell r="AG1582">
            <v>0</v>
          </cell>
          <cell r="AH1582">
            <v>0</v>
          </cell>
          <cell r="AI1582">
            <v>0.30393727999999998</v>
          </cell>
          <cell r="AJ1582">
            <v>0</v>
          </cell>
          <cell r="AK1582">
            <v>0</v>
          </cell>
          <cell r="AL1582">
            <v>0.30393727999999998</v>
          </cell>
          <cell r="AM1582">
            <v>0</v>
          </cell>
          <cell r="AN1582">
            <v>0.30393727999999998</v>
          </cell>
        </row>
        <row r="1583">
          <cell r="C1583" t="str">
            <v>J_670_КЭ</v>
          </cell>
          <cell r="D1583" t="str">
            <v>Н</v>
          </cell>
          <cell r="E1583">
            <v>2018</v>
          </cell>
          <cell r="F1583">
            <v>2020</v>
          </cell>
          <cell r="G1583">
            <v>2022</v>
          </cell>
          <cell r="H1583" t="str">
            <v>нд</v>
          </cell>
          <cell r="I1583" t="str">
            <v>нд</v>
          </cell>
          <cell r="J1583" t="str">
            <v>нд</v>
          </cell>
          <cell r="K1583">
            <v>3.25609707</v>
          </cell>
          <cell r="L1583">
            <v>23.744217911</v>
          </cell>
          <cell r="M1583">
            <v>43344</v>
          </cell>
          <cell r="N1583">
            <v>5.7146972600000003</v>
          </cell>
          <cell r="O1583">
            <v>2.1668058899999996</v>
          </cell>
          <cell r="P1583">
            <v>22.26436</v>
          </cell>
          <cell r="Q1583">
            <v>24.274920000000002</v>
          </cell>
          <cell r="R1583">
            <v>22.26436</v>
          </cell>
          <cell r="S1583">
            <v>27.324000000000002</v>
          </cell>
          <cell r="T1583">
            <v>2.0779999999999998</v>
          </cell>
          <cell r="U1583">
            <v>11.765117010000001</v>
          </cell>
          <cell r="V1583">
            <v>0</v>
          </cell>
          <cell r="W1583">
            <v>0</v>
          </cell>
          <cell r="X1583">
            <v>9.59831112</v>
          </cell>
          <cell r="Y1583">
            <v>0</v>
          </cell>
          <cell r="Z1583">
            <v>0</v>
          </cell>
          <cell r="AA1583">
            <v>0</v>
          </cell>
          <cell r="AB1583">
            <v>0</v>
          </cell>
          <cell r="AC1583">
            <v>0</v>
          </cell>
          <cell r="AD1583">
            <v>9.59831112</v>
          </cell>
          <cell r="AE1583">
            <v>0</v>
          </cell>
          <cell r="AF1583">
            <v>0</v>
          </cell>
          <cell r="AG1583">
            <v>0</v>
          </cell>
          <cell r="AH1583">
            <v>9.59831112</v>
          </cell>
          <cell r="AI1583">
            <v>0</v>
          </cell>
          <cell r="AJ1583">
            <v>0</v>
          </cell>
          <cell r="AK1583">
            <v>0</v>
          </cell>
          <cell r="AL1583">
            <v>0</v>
          </cell>
          <cell r="AM1583">
            <v>0</v>
          </cell>
          <cell r="AN1583">
            <v>0</v>
          </cell>
        </row>
        <row r="1584">
          <cell r="C1584" t="str">
            <v>J_1327_АЭ</v>
          </cell>
          <cell r="D1584" t="str">
            <v>З</v>
          </cell>
          <cell r="E1584">
            <v>2020</v>
          </cell>
          <cell r="F1584">
            <v>2021</v>
          </cell>
          <cell r="G1584">
            <v>2021</v>
          </cell>
          <cell r="H1584">
            <v>1.4644809999999999</v>
          </cell>
          <cell r="I1584">
            <v>10.58488081</v>
          </cell>
          <cell r="J1584">
            <v>43952</v>
          </cell>
          <cell r="K1584">
            <v>1.4644809999999999</v>
          </cell>
          <cell r="L1584">
            <v>10.58488081</v>
          </cell>
          <cell r="M1584">
            <v>43952</v>
          </cell>
          <cell r="N1584">
            <v>3.0671657799999998</v>
          </cell>
          <cell r="O1584">
            <v>2.7591088500000005</v>
          </cell>
          <cell r="P1584">
            <v>22.63139</v>
          </cell>
          <cell r="Q1584">
            <v>26.055040000000002</v>
          </cell>
          <cell r="R1584">
            <v>22.63139</v>
          </cell>
          <cell r="S1584">
            <v>27.057169999999999</v>
          </cell>
          <cell r="T1584">
            <v>10.58488081</v>
          </cell>
          <cell r="U1584">
            <v>6.1664913600000002</v>
          </cell>
          <cell r="V1584">
            <v>9.6248808100000005</v>
          </cell>
          <cell r="W1584">
            <v>9.6248808100000005</v>
          </cell>
          <cell r="X1584">
            <v>3.4073825100000001</v>
          </cell>
          <cell r="Y1584">
            <v>9.6248808100000005</v>
          </cell>
          <cell r="Z1584">
            <v>0</v>
          </cell>
          <cell r="AA1584">
            <v>0</v>
          </cell>
          <cell r="AB1584">
            <v>0</v>
          </cell>
          <cell r="AC1584">
            <v>9.6248808100000005</v>
          </cell>
          <cell r="AD1584">
            <v>3.4073825100000001</v>
          </cell>
          <cell r="AE1584">
            <v>0</v>
          </cell>
          <cell r="AF1584">
            <v>0</v>
          </cell>
          <cell r="AG1584">
            <v>0</v>
          </cell>
          <cell r="AH1584">
            <v>3.4073825100000001</v>
          </cell>
          <cell r="AI1584">
            <v>0</v>
          </cell>
          <cell r="AJ1584">
            <v>0</v>
          </cell>
          <cell r="AK1584">
            <v>0</v>
          </cell>
          <cell r="AL1584">
            <v>0</v>
          </cell>
          <cell r="AM1584">
            <v>0</v>
          </cell>
          <cell r="AN1584">
            <v>0</v>
          </cell>
        </row>
        <row r="1585">
          <cell r="C1585" t="str">
            <v>I_102-3н-8_ЧЭ</v>
          </cell>
          <cell r="D1585" t="str">
            <v>Н</v>
          </cell>
          <cell r="E1585">
            <v>2026</v>
          </cell>
          <cell r="F1585">
            <v>2025</v>
          </cell>
          <cell r="G1585">
            <v>2026</v>
          </cell>
          <cell r="H1585" t="str">
            <v>нд</v>
          </cell>
          <cell r="I1585" t="str">
            <v>нд</v>
          </cell>
          <cell r="J1585" t="str">
            <v>нд</v>
          </cell>
          <cell r="K1585" t="str">
            <v>нд</v>
          </cell>
          <cell r="L1585" t="str">
            <v>нд</v>
          </cell>
          <cell r="M1585" t="str">
            <v>нд</v>
          </cell>
          <cell r="N1585" t="str">
            <v>нд</v>
          </cell>
          <cell r="O1585">
            <v>0</v>
          </cell>
          <cell r="P1585">
            <v>22.860119999999998</v>
          </cell>
          <cell r="Q1585">
            <v>31.187940000000001</v>
          </cell>
          <cell r="R1585">
            <v>22.860119999999998</v>
          </cell>
          <cell r="S1585">
            <v>33.740209999999998</v>
          </cell>
          <cell r="T1585">
            <v>13.32827797</v>
          </cell>
          <cell r="U1585">
            <v>13.32827797</v>
          </cell>
          <cell r="V1585">
            <v>13.32827797</v>
          </cell>
          <cell r="W1585">
            <v>13.32827797</v>
          </cell>
          <cell r="X1585">
            <v>13.32827797</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row>
        <row r="1586">
          <cell r="C1586" t="str">
            <v>K_1556_ОЭ</v>
          </cell>
          <cell r="D1586" t="str">
            <v>С</v>
          </cell>
          <cell r="E1586">
            <v>2020</v>
          </cell>
          <cell r="F1586">
            <v>2022</v>
          </cell>
          <cell r="G1586">
            <v>2022</v>
          </cell>
          <cell r="H1586" t="str">
            <v>нд</v>
          </cell>
          <cell r="I1586" t="str">
            <v>нд</v>
          </cell>
          <cell r="J1586" t="str">
            <v>нд</v>
          </cell>
          <cell r="K1586">
            <v>4.1368877599999996</v>
          </cell>
          <cell r="L1586">
            <v>27.202842839999999</v>
          </cell>
          <cell r="M1586" t="str">
            <v>январь 2021г</v>
          </cell>
          <cell r="N1586" t="str">
            <v>нд</v>
          </cell>
          <cell r="O1586">
            <v>0.29101100000000002</v>
          </cell>
          <cell r="P1586">
            <v>18.610420000000001</v>
          </cell>
          <cell r="Q1586">
            <v>22.234030000000001</v>
          </cell>
          <cell r="R1586">
            <v>23.115379999999998</v>
          </cell>
          <cell r="S1586">
            <v>28.29308</v>
          </cell>
          <cell r="T1586">
            <v>14.279639960000001</v>
          </cell>
          <cell r="U1586">
            <v>23.933255930400001</v>
          </cell>
          <cell r="V1586">
            <v>14.087639960000001</v>
          </cell>
          <cell r="W1586">
            <v>14.087639960000001</v>
          </cell>
          <cell r="X1586">
            <v>23.64224493</v>
          </cell>
          <cell r="Y1586">
            <v>13.45258398</v>
          </cell>
          <cell r="Z1586">
            <v>0</v>
          </cell>
          <cell r="AA1586">
            <v>0</v>
          </cell>
          <cell r="AB1586">
            <v>13.45258398</v>
          </cell>
          <cell r="AC1586">
            <v>0</v>
          </cell>
          <cell r="AD1586">
            <v>23.64224493</v>
          </cell>
          <cell r="AE1586">
            <v>0</v>
          </cell>
          <cell r="AF1586">
            <v>0</v>
          </cell>
          <cell r="AG1586">
            <v>23.64224493</v>
          </cell>
          <cell r="AH1586">
            <v>0</v>
          </cell>
          <cell r="AI1586">
            <v>0.63505597999999996</v>
          </cell>
          <cell r="AJ1586">
            <v>0</v>
          </cell>
          <cell r="AK1586">
            <v>0</v>
          </cell>
          <cell r="AL1586">
            <v>0.63505597999999996</v>
          </cell>
          <cell r="AM1586">
            <v>0</v>
          </cell>
          <cell r="AN1586">
            <v>0</v>
          </cell>
        </row>
        <row r="1587">
          <cell r="C1587" t="str">
            <v>K_1565_ОЭ</v>
          </cell>
          <cell r="D1587" t="str">
            <v>Н</v>
          </cell>
          <cell r="E1587">
            <v>2023</v>
          </cell>
          <cell r="F1587">
            <v>2025</v>
          </cell>
          <cell r="G1587">
            <v>2025</v>
          </cell>
          <cell r="H1587" t="str">
            <v>нд</v>
          </cell>
          <cell r="I1587" t="str">
            <v>нд</v>
          </cell>
          <cell r="J1587" t="str">
            <v>нд</v>
          </cell>
          <cell r="K1587" t="str">
            <v>нд</v>
          </cell>
          <cell r="L1587" t="str">
            <v>нд</v>
          </cell>
          <cell r="M1587" t="str">
            <v>нд</v>
          </cell>
          <cell r="N1587" t="str">
            <v>нд</v>
          </cell>
          <cell r="O1587">
            <v>0</v>
          </cell>
          <cell r="P1587">
            <v>23.346070000000001</v>
          </cell>
          <cell r="Q1587">
            <v>31.713270000000001</v>
          </cell>
          <cell r="R1587">
            <v>23.346070000000001</v>
          </cell>
          <cell r="S1587">
            <v>33.481900000000003</v>
          </cell>
          <cell r="T1587">
            <v>11.654834109999999</v>
          </cell>
          <cell r="U1587">
            <v>11.654834109999999</v>
          </cell>
          <cell r="V1587">
            <v>11.654834109999999</v>
          </cell>
          <cell r="W1587">
            <v>11.654834109999999</v>
          </cell>
          <cell r="X1587">
            <v>11.654834109999999</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row>
        <row r="1588">
          <cell r="C1588" t="str">
            <v>I_116ж3_АЭ</v>
          </cell>
          <cell r="D1588" t="str">
            <v>И</v>
          </cell>
          <cell r="E1588">
            <v>2019</v>
          </cell>
          <cell r="F1588">
            <v>2027</v>
          </cell>
          <cell r="G1588" t="str">
            <v>нд</v>
          </cell>
          <cell r="H1588" t="str">
            <v>нд</v>
          </cell>
          <cell r="I1588" t="str">
            <v>нд</v>
          </cell>
          <cell r="J1588" t="str">
            <v>нд</v>
          </cell>
          <cell r="K1588" t="str">
            <v>нд</v>
          </cell>
          <cell r="L1588" t="str">
            <v>нд</v>
          </cell>
          <cell r="M1588" t="str">
            <v>нд</v>
          </cell>
          <cell r="N1588" t="str">
            <v>нд</v>
          </cell>
          <cell r="O1588">
            <v>0.27100000000000002</v>
          </cell>
          <cell r="P1588">
            <v>23.484529999999999</v>
          </cell>
          <cell r="Q1588">
            <v>27.035080000000001</v>
          </cell>
          <cell r="R1588">
            <v>23.484529999999999</v>
          </cell>
          <cell r="S1588">
            <v>38.614719999999998</v>
          </cell>
          <cell r="T1588">
            <v>14.17322034</v>
          </cell>
          <cell r="U1588">
            <v>0.27100000000000002</v>
          </cell>
          <cell r="V1588">
            <v>13.90222034</v>
          </cell>
          <cell r="W1588">
            <v>13.90222034</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row>
        <row r="1589">
          <cell r="C1589" t="str">
            <v>F_7_БЭ</v>
          </cell>
          <cell r="D1589" t="str">
            <v>И</v>
          </cell>
          <cell r="E1589">
            <v>2014</v>
          </cell>
          <cell r="F1589">
            <v>2025</v>
          </cell>
          <cell r="G1589" t="str">
            <v>нд</v>
          </cell>
          <cell r="H1589">
            <v>39.045999999999999</v>
          </cell>
          <cell r="I1589">
            <v>270.94200000000001</v>
          </cell>
          <cell r="J1589">
            <v>41913</v>
          </cell>
          <cell r="K1589">
            <v>39.045999999999999</v>
          </cell>
          <cell r="L1589">
            <v>270.94200000000001</v>
          </cell>
          <cell r="M1589">
            <v>41913</v>
          </cell>
          <cell r="N1589" t="str">
            <v>нд</v>
          </cell>
          <cell r="O1589">
            <v>10.75</v>
          </cell>
          <cell r="P1589">
            <v>257.69837000000001</v>
          </cell>
          <cell r="Q1589">
            <v>355.01510999999999</v>
          </cell>
          <cell r="R1589">
            <v>23.495999999999999</v>
          </cell>
          <cell r="S1589">
            <v>10.75</v>
          </cell>
          <cell r="T1589">
            <v>154.60502373</v>
          </cell>
          <cell r="U1589">
            <v>10.75</v>
          </cell>
          <cell r="V1589">
            <v>143.85502373</v>
          </cell>
          <cell r="W1589">
            <v>143.85502373</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row>
        <row r="1590">
          <cell r="C1590" t="str">
            <v>I_439_КуЭ</v>
          </cell>
          <cell r="D1590" t="str">
            <v>З</v>
          </cell>
          <cell r="E1590">
            <v>2020</v>
          </cell>
          <cell r="F1590">
            <v>2020</v>
          </cell>
          <cell r="G1590">
            <v>2021</v>
          </cell>
          <cell r="H1590" t="str">
            <v>нд</v>
          </cell>
          <cell r="I1590" t="str">
            <v>нд</v>
          </cell>
          <cell r="J1590" t="str">
            <v>нд</v>
          </cell>
          <cell r="K1590">
            <v>2.1904995</v>
          </cell>
          <cell r="L1590">
            <v>11.805407170000001</v>
          </cell>
          <cell r="M1590">
            <v>44078</v>
          </cell>
          <cell r="N1590" t="str">
            <v>нд</v>
          </cell>
          <cell r="O1590">
            <v>3.1526108500000003</v>
          </cell>
          <cell r="P1590">
            <v>23.950780000000002</v>
          </cell>
          <cell r="Q1590">
            <v>27.462250000000001</v>
          </cell>
          <cell r="R1590">
            <v>23.950780000000002</v>
          </cell>
          <cell r="S1590">
            <v>28.625869999999999</v>
          </cell>
          <cell r="T1590">
            <v>15.637627119999999</v>
          </cell>
          <cell r="U1590">
            <v>6.7100376800000001</v>
          </cell>
          <cell r="V1590">
            <v>0</v>
          </cell>
          <cell r="W1590">
            <v>0</v>
          </cell>
          <cell r="X1590">
            <v>3.5574268299999998</v>
          </cell>
          <cell r="Y1590">
            <v>0</v>
          </cell>
          <cell r="Z1590">
            <v>0</v>
          </cell>
          <cell r="AA1590">
            <v>0</v>
          </cell>
          <cell r="AB1590">
            <v>0</v>
          </cell>
          <cell r="AC1590">
            <v>0</v>
          </cell>
          <cell r="AD1590">
            <v>3.5574268299999998</v>
          </cell>
          <cell r="AE1590">
            <v>0</v>
          </cell>
          <cell r="AF1590">
            <v>0</v>
          </cell>
          <cell r="AG1590">
            <v>3.5574268299999998</v>
          </cell>
          <cell r="AH1590">
            <v>0</v>
          </cell>
          <cell r="AI1590">
            <v>0</v>
          </cell>
          <cell r="AJ1590">
            <v>0</v>
          </cell>
          <cell r="AK1590">
            <v>0</v>
          </cell>
          <cell r="AL1590">
            <v>0</v>
          </cell>
          <cell r="AM1590">
            <v>0</v>
          </cell>
          <cell r="AN1590">
            <v>0</v>
          </cell>
        </row>
        <row r="1591">
          <cell r="C1591" t="str">
            <v>J_1422_ОЭ</v>
          </cell>
          <cell r="D1591" t="str">
            <v>Н</v>
          </cell>
          <cell r="E1591">
            <v>2023</v>
          </cell>
          <cell r="F1591">
            <v>2025</v>
          </cell>
          <cell r="G1591">
            <v>2026</v>
          </cell>
          <cell r="H1591" t="str">
            <v>нд</v>
          </cell>
          <cell r="I1591" t="str">
            <v>нд</v>
          </cell>
          <cell r="J1591" t="str">
            <v>нд</v>
          </cell>
          <cell r="K1591" t="str">
            <v>нд</v>
          </cell>
          <cell r="L1591" t="str">
            <v>нд</v>
          </cell>
          <cell r="M1591" t="str">
            <v>нд</v>
          </cell>
          <cell r="N1591" t="str">
            <v>нд</v>
          </cell>
          <cell r="O1591">
            <v>0</v>
          </cell>
          <cell r="P1591">
            <v>24.081420000000001</v>
          </cell>
          <cell r="Q1591">
            <v>33.165509999999998</v>
          </cell>
          <cell r="R1591">
            <v>24.081420000000001</v>
          </cell>
          <cell r="S1591">
            <v>37.213290000000001</v>
          </cell>
          <cell r="T1591">
            <v>25.768799999999999</v>
          </cell>
          <cell r="U1591">
            <v>25.768799999999999</v>
          </cell>
          <cell r="V1591">
            <v>25.768799999999999</v>
          </cell>
          <cell r="W1591">
            <v>25.768799999999999</v>
          </cell>
          <cell r="X1591">
            <v>25.768799999999999</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row>
        <row r="1592">
          <cell r="C1592" t="str">
            <v>H_246_КуЭ</v>
          </cell>
          <cell r="D1592" t="str">
            <v>И</v>
          </cell>
          <cell r="E1592">
            <v>2017</v>
          </cell>
          <cell r="F1592">
            <v>2023</v>
          </cell>
          <cell r="G1592">
            <v>2023</v>
          </cell>
          <cell r="H1592" t="str">
            <v>нд</v>
          </cell>
          <cell r="I1592" t="str">
            <v>нд</v>
          </cell>
          <cell r="J1592" t="str">
            <v>нд</v>
          </cell>
          <cell r="K1592" t="str">
            <v>нд</v>
          </cell>
          <cell r="L1592" t="str">
            <v>нд</v>
          </cell>
          <cell r="M1592" t="str">
            <v>нд</v>
          </cell>
          <cell r="N1592" t="str">
            <v>нд</v>
          </cell>
          <cell r="O1592">
            <v>0.05</v>
          </cell>
          <cell r="P1592">
            <v>24.209440000000001</v>
          </cell>
          <cell r="Q1592">
            <v>31.008230000000001</v>
          </cell>
          <cell r="R1592">
            <v>24.209440000000001</v>
          </cell>
          <cell r="S1592">
            <v>32.578429999999997</v>
          </cell>
          <cell r="T1592">
            <v>4.2225423700000002</v>
          </cell>
          <cell r="U1592">
            <v>4.2225423700000002</v>
          </cell>
          <cell r="V1592">
            <v>4.1725423700000004</v>
          </cell>
          <cell r="W1592">
            <v>4.1725423700000004</v>
          </cell>
          <cell r="X1592">
            <v>4.1725423700000004</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row>
        <row r="1593">
          <cell r="C1593" t="str">
            <v>K_904_КЭ</v>
          </cell>
          <cell r="D1593" t="str">
            <v>Н</v>
          </cell>
          <cell r="E1593">
            <v>2020</v>
          </cell>
          <cell r="F1593">
            <v>2021</v>
          </cell>
          <cell r="G1593">
            <v>2022</v>
          </cell>
          <cell r="H1593" t="str">
            <v>нд</v>
          </cell>
          <cell r="I1593" t="str">
            <v>нд</v>
          </cell>
          <cell r="J1593" t="str">
            <v>нд</v>
          </cell>
          <cell r="K1593" t="str">
            <v>нд</v>
          </cell>
          <cell r="L1593" t="str">
            <v>нд</v>
          </cell>
          <cell r="M1593" t="str">
            <v>нд</v>
          </cell>
          <cell r="N1593" t="str">
            <v>нд</v>
          </cell>
          <cell r="O1593">
            <v>0</v>
          </cell>
          <cell r="P1593">
            <v>5.3532000000000002</v>
          </cell>
          <cell r="Q1593">
            <v>6.3880299999999997</v>
          </cell>
          <cell r="R1593">
            <v>24.38663</v>
          </cell>
          <cell r="S1593">
            <v>31.274550000000001</v>
          </cell>
          <cell r="T1593">
            <v>4.78315819</v>
          </cell>
          <cell r="U1593">
            <v>24.563994820000001</v>
          </cell>
          <cell r="V1593">
            <v>4.78315819</v>
          </cell>
          <cell r="W1593">
            <v>4.78315819</v>
          </cell>
          <cell r="X1593">
            <v>24.563994820000001</v>
          </cell>
          <cell r="Y1593">
            <v>4.78315819</v>
          </cell>
          <cell r="Z1593">
            <v>0</v>
          </cell>
          <cell r="AA1593">
            <v>0</v>
          </cell>
          <cell r="AB1593">
            <v>0</v>
          </cell>
          <cell r="AC1593">
            <v>4.78315819</v>
          </cell>
          <cell r="AD1593">
            <v>2.3837948</v>
          </cell>
          <cell r="AE1593">
            <v>0</v>
          </cell>
          <cell r="AF1593">
            <v>0</v>
          </cell>
          <cell r="AG1593">
            <v>0</v>
          </cell>
          <cell r="AH1593">
            <v>2.3837948</v>
          </cell>
          <cell r="AI1593">
            <v>0</v>
          </cell>
          <cell r="AJ1593">
            <v>0</v>
          </cell>
          <cell r="AK1593">
            <v>0</v>
          </cell>
          <cell r="AL1593">
            <v>0</v>
          </cell>
          <cell r="AM1593">
            <v>0</v>
          </cell>
          <cell r="AN1593">
            <v>22.180200020000001</v>
          </cell>
        </row>
        <row r="1594">
          <cell r="C1594" t="str">
            <v>I_102-5н_ЧЭ</v>
          </cell>
          <cell r="D1594" t="str">
            <v>Н</v>
          </cell>
          <cell r="E1594">
            <v>2026</v>
          </cell>
          <cell r="F1594">
            <v>2025</v>
          </cell>
          <cell r="G1594">
            <v>2026</v>
          </cell>
          <cell r="H1594" t="str">
            <v>нд</v>
          </cell>
          <cell r="I1594" t="str">
            <v>нд</v>
          </cell>
          <cell r="J1594" t="str">
            <v>нд</v>
          </cell>
          <cell r="K1594" t="str">
            <v>нд</v>
          </cell>
          <cell r="L1594" t="str">
            <v>нд</v>
          </cell>
          <cell r="M1594" t="str">
            <v>нд</v>
          </cell>
          <cell r="N1594" t="str">
            <v>нд</v>
          </cell>
          <cell r="O1594">
            <v>0</v>
          </cell>
          <cell r="P1594">
            <v>24.394159999999999</v>
          </cell>
          <cell r="Q1594">
            <v>32.463209999999997</v>
          </cell>
          <cell r="R1594">
            <v>24.394159999999999</v>
          </cell>
          <cell r="S1594">
            <v>36.004379999999998</v>
          </cell>
          <cell r="T1594">
            <v>22.03589492</v>
          </cell>
          <cell r="U1594">
            <v>22.03589492</v>
          </cell>
          <cell r="V1594">
            <v>22.03589492</v>
          </cell>
          <cell r="W1594">
            <v>22.03589492</v>
          </cell>
          <cell r="X1594">
            <v>22.03589492</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row>
        <row r="1595">
          <cell r="C1595" t="str">
            <v>K_1563_ОЭ</v>
          </cell>
          <cell r="D1595" t="str">
            <v>Н</v>
          </cell>
          <cell r="E1595">
            <v>2023</v>
          </cell>
          <cell r="F1595">
            <v>2024</v>
          </cell>
          <cell r="G1595">
            <v>2024</v>
          </cell>
          <cell r="H1595" t="str">
            <v>нд</v>
          </cell>
          <cell r="I1595" t="str">
            <v>нд</v>
          </cell>
          <cell r="J1595" t="str">
            <v>нд</v>
          </cell>
          <cell r="K1595" t="str">
            <v>нд</v>
          </cell>
          <cell r="L1595" t="str">
            <v>нд</v>
          </cell>
          <cell r="M1595" t="str">
            <v>нд</v>
          </cell>
          <cell r="N1595" t="str">
            <v>нд</v>
          </cell>
          <cell r="O1595">
            <v>0</v>
          </cell>
          <cell r="P1595">
            <v>24.450119999999998</v>
          </cell>
          <cell r="Q1595">
            <v>32.651539999999997</v>
          </cell>
          <cell r="R1595">
            <v>24.450119999999998</v>
          </cell>
          <cell r="S1595">
            <v>34.433109999999999</v>
          </cell>
          <cell r="T1595">
            <v>12.05169607</v>
          </cell>
          <cell r="U1595">
            <v>12.05169607</v>
          </cell>
          <cell r="V1595">
            <v>12.05169607</v>
          </cell>
          <cell r="W1595">
            <v>12.05169607</v>
          </cell>
          <cell r="X1595">
            <v>12.05169607</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row>
        <row r="1596">
          <cell r="C1596" t="str">
            <v>F_128_ОЭ</v>
          </cell>
          <cell r="D1596" t="str">
            <v>С</v>
          </cell>
          <cell r="E1596">
            <v>2014</v>
          </cell>
          <cell r="F1596">
            <v>2023</v>
          </cell>
          <cell r="G1596">
            <v>2023</v>
          </cell>
          <cell r="H1596">
            <v>0.94020999999999999</v>
          </cell>
          <cell r="I1596">
            <v>6.3485899999999997</v>
          </cell>
          <cell r="J1596" t="str">
            <v>декабрь 2013</v>
          </cell>
          <cell r="K1596">
            <v>0.94020999999999999</v>
          </cell>
          <cell r="L1596">
            <v>6.3485899999999997</v>
          </cell>
          <cell r="M1596" t="str">
            <v>декабрь 2013</v>
          </cell>
          <cell r="N1596" t="str">
            <v>нд</v>
          </cell>
          <cell r="O1596">
            <v>0.1593</v>
          </cell>
          <cell r="P1596">
            <v>24.450620000000001</v>
          </cell>
          <cell r="Q1596">
            <v>30.669920000000001</v>
          </cell>
          <cell r="R1596">
            <v>24.450620000000001</v>
          </cell>
          <cell r="S1596">
            <v>32.865279999999998</v>
          </cell>
          <cell r="T1596">
            <v>6.8205711899999999</v>
          </cell>
          <cell r="U1596">
            <v>6.8205711899999999</v>
          </cell>
          <cell r="V1596">
            <v>6.6612711899999999</v>
          </cell>
          <cell r="W1596">
            <v>6.6612711899999999</v>
          </cell>
          <cell r="X1596">
            <v>6.6612711899999999</v>
          </cell>
          <cell r="Y1596">
            <v>0</v>
          </cell>
          <cell r="Z1596">
            <v>0</v>
          </cell>
          <cell r="AA1596">
            <v>0</v>
          </cell>
          <cell r="AB1596">
            <v>0</v>
          </cell>
          <cell r="AC1596">
            <v>0</v>
          </cell>
          <cell r="AD1596">
            <v>0</v>
          </cell>
          <cell r="AE1596">
            <v>0</v>
          </cell>
          <cell r="AF1596">
            <v>0</v>
          </cell>
          <cell r="AG1596">
            <v>0</v>
          </cell>
          <cell r="AH1596">
            <v>0</v>
          </cell>
          <cell r="AI1596">
            <v>3.9967627100000001</v>
          </cell>
          <cell r="AJ1596">
            <v>0</v>
          </cell>
          <cell r="AK1596">
            <v>0</v>
          </cell>
          <cell r="AL1596">
            <v>3.9967627100000001</v>
          </cell>
          <cell r="AM1596">
            <v>0</v>
          </cell>
          <cell r="AN1596">
            <v>0</v>
          </cell>
        </row>
        <row r="1597">
          <cell r="C1597" t="str">
            <v>J_57_КЭ (м)</v>
          </cell>
          <cell r="D1597" t="str">
            <v>Н</v>
          </cell>
          <cell r="E1597">
            <v>2021</v>
          </cell>
          <cell r="F1597">
            <v>2022</v>
          </cell>
          <cell r="G1597">
            <v>2022</v>
          </cell>
          <cell r="H1597" t="str">
            <v>нд</v>
          </cell>
          <cell r="I1597" t="str">
            <v>нд</v>
          </cell>
          <cell r="J1597" t="str">
            <v>нд</v>
          </cell>
          <cell r="K1597" t="str">
            <v>нд</v>
          </cell>
          <cell r="L1597" t="str">
            <v>нд</v>
          </cell>
          <cell r="M1597" t="str">
            <v>нд</v>
          </cell>
          <cell r="N1597" t="str">
            <v>нд</v>
          </cell>
          <cell r="O1597">
            <v>0</v>
          </cell>
          <cell r="P1597">
            <v>24.800180000000001</v>
          </cell>
          <cell r="Q1597">
            <v>30.655180000000001</v>
          </cell>
          <cell r="R1597">
            <v>24.800180000000001</v>
          </cell>
          <cell r="S1597">
            <v>31.845050000000001</v>
          </cell>
          <cell r="T1597">
            <v>13.5901251</v>
          </cell>
          <cell r="U1597">
            <v>13.5901251</v>
          </cell>
          <cell r="V1597">
            <v>13.5901251</v>
          </cell>
          <cell r="W1597">
            <v>13.5901251</v>
          </cell>
          <cell r="X1597">
            <v>13.5901251</v>
          </cell>
          <cell r="Y1597">
            <v>0.29168644999999999</v>
          </cell>
          <cell r="Z1597">
            <v>0</v>
          </cell>
          <cell r="AA1597">
            <v>0</v>
          </cell>
          <cell r="AB1597">
            <v>0.29168644999999999</v>
          </cell>
          <cell r="AC1597">
            <v>0</v>
          </cell>
          <cell r="AD1597">
            <v>0.29168644999999999</v>
          </cell>
          <cell r="AE1597">
            <v>0</v>
          </cell>
          <cell r="AF1597">
            <v>0</v>
          </cell>
          <cell r="AG1597">
            <v>0.29168644999999999</v>
          </cell>
          <cell r="AH1597">
            <v>0</v>
          </cell>
          <cell r="AI1597">
            <v>13.29843865</v>
          </cell>
          <cell r="AJ1597">
            <v>0</v>
          </cell>
          <cell r="AK1597">
            <v>0</v>
          </cell>
          <cell r="AL1597">
            <v>11.082032209999999</v>
          </cell>
          <cell r="AM1597">
            <v>2.2164064400000001</v>
          </cell>
          <cell r="AN1597">
            <v>13.29843865</v>
          </cell>
        </row>
        <row r="1598">
          <cell r="C1598" t="str">
            <v>I_33г2_АЭ</v>
          </cell>
          <cell r="D1598" t="str">
            <v>И</v>
          </cell>
          <cell r="E1598">
            <v>2015</v>
          </cell>
          <cell r="F1598">
            <v>2026</v>
          </cell>
          <cell r="G1598" t="str">
            <v>нд</v>
          </cell>
          <cell r="H1598" t="str">
            <v>нд</v>
          </cell>
          <cell r="I1598" t="str">
            <v>нд</v>
          </cell>
          <cell r="J1598" t="str">
            <v>нд</v>
          </cell>
          <cell r="K1598" t="str">
            <v>нд</v>
          </cell>
          <cell r="L1598" t="str">
            <v>нд</v>
          </cell>
          <cell r="M1598" t="str">
            <v>нд</v>
          </cell>
          <cell r="N1598" t="str">
            <v>нд</v>
          </cell>
          <cell r="O1598">
            <v>5.7899799999999999</v>
          </cell>
          <cell r="P1598">
            <v>24.871939999999999</v>
          </cell>
          <cell r="Q1598">
            <v>27.83812</v>
          </cell>
          <cell r="R1598">
            <v>24.871939999999999</v>
          </cell>
          <cell r="S1598">
            <v>37.372410000000002</v>
          </cell>
          <cell r="T1598">
            <v>7.5147339000000004</v>
          </cell>
          <cell r="U1598">
            <v>5.7899799999999999</v>
          </cell>
          <cell r="V1598">
            <v>1.7247539000000001</v>
          </cell>
          <cell r="W1598">
            <v>1.7247539000000001</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row>
        <row r="1599">
          <cell r="C1599" t="str">
            <v>I_33г3_АЭ</v>
          </cell>
          <cell r="D1599" t="str">
            <v>И</v>
          </cell>
          <cell r="E1599">
            <v>2015</v>
          </cell>
          <cell r="F1599">
            <v>2026</v>
          </cell>
          <cell r="G1599" t="str">
            <v>нд</v>
          </cell>
          <cell r="H1599" t="str">
            <v>нд</v>
          </cell>
          <cell r="I1599" t="str">
            <v>нд</v>
          </cell>
          <cell r="J1599" t="str">
            <v>нд</v>
          </cell>
          <cell r="K1599" t="str">
            <v>нд</v>
          </cell>
          <cell r="L1599" t="str">
            <v>нд</v>
          </cell>
          <cell r="M1599" t="str">
            <v>нд</v>
          </cell>
          <cell r="N1599" t="str">
            <v>нд</v>
          </cell>
          <cell r="O1599">
            <v>5.7899799999999999</v>
          </cell>
          <cell r="P1599">
            <v>24.871939999999999</v>
          </cell>
          <cell r="Q1599">
            <v>27.83812</v>
          </cell>
          <cell r="R1599">
            <v>24.871939999999999</v>
          </cell>
          <cell r="S1599">
            <v>37.372410000000002</v>
          </cell>
          <cell r="T1599">
            <v>7.5147339000000004</v>
          </cell>
          <cell r="U1599">
            <v>5.7899799999999999</v>
          </cell>
          <cell r="V1599">
            <v>1.7247539000000001</v>
          </cell>
          <cell r="W1599">
            <v>1.7247539000000001</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row>
        <row r="1600">
          <cell r="C1600" t="str">
            <v>I_650_КЭ_(15)</v>
          </cell>
          <cell r="D1600" t="str">
            <v>Н</v>
          </cell>
          <cell r="E1600">
            <v>2020</v>
          </cell>
          <cell r="F1600">
            <v>2021</v>
          </cell>
          <cell r="G1600" t="str">
            <v>нд</v>
          </cell>
          <cell r="H1600" t="str">
            <v>нд</v>
          </cell>
          <cell r="I1600" t="str">
            <v>нд</v>
          </cell>
          <cell r="J1600" t="str">
            <v>нд</v>
          </cell>
          <cell r="K1600" t="str">
            <v>нд</v>
          </cell>
          <cell r="L1600" t="str">
            <v>нд</v>
          </cell>
          <cell r="M1600" t="str">
            <v>нд</v>
          </cell>
          <cell r="N1600" t="str">
            <v>нд</v>
          </cell>
          <cell r="O1600">
            <v>0.58050353999999993</v>
          </cell>
          <cell r="P1600">
            <v>24.94624</v>
          </cell>
          <cell r="Q1600">
            <v>29.768609999999999</v>
          </cell>
          <cell r="R1600">
            <v>24.94624</v>
          </cell>
          <cell r="S1600">
            <v>28.97983</v>
          </cell>
          <cell r="T1600">
            <v>24.416593219999999</v>
          </cell>
          <cell r="U1600">
            <v>0.58050354000000004</v>
          </cell>
          <cell r="V1600">
            <v>23.855566369999998</v>
          </cell>
          <cell r="W1600">
            <v>23.855566369999998</v>
          </cell>
          <cell r="X1600">
            <v>0</v>
          </cell>
          <cell r="Y1600">
            <v>23.855566369999998</v>
          </cell>
          <cell r="Z1600">
            <v>0</v>
          </cell>
          <cell r="AA1600">
            <v>0</v>
          </cell>
          <cell r="AB1600">
            <v>23.855566369999998</v>
          </cell>
          <cell r="AC1600">
            <v>0</v>
          </cell>
          <cell r="AD1600">
            <v>0</v>
          </cell>
          <cell r="AE1600">
            <v>0</v>
          </cell>
          <cell r="AF1600">
            <v>0</v>
          </cell>
          <cell r="AG1600">
            <v>0</v>
          </cell>
          <cell r="AH1600">
            <v>0</v>
          </cell>
          <cell r="AI1600">
            <v>0</v>
          </cell>
          <cell r="AJ1600">
            <v>0</v>
          </cell>
          <cell r="AK1600">
            <v>0</v>
          </cell>
          <cell r="AL1600">
            <v>0</v>
          </cell>
          <cell r="AM1600">
            <v>0</v>
          </cell>
          <cell r="AN1600">
            <v>0</v>
          </cell>
        </row>
        <row r="1601">
          <cell r="C1601" t="str">
            <v>K_1566_ОЭ</v>
          </cell>
          <cell r="D1601" t="str">
            <v>Н</v>
          </cell>
          <cell r="E1601">
            <v>2023</v>
          </cell>
          <cell r="F1601">
            <v>2025</v>
          </cell>
          <cell r="G1601">
            <v>2025</v>
          </cell>
          <cell r="H1601" t="str">
            <v>нд</v>
          </cell>
          <cell r="I1601" t="str">
            <v>нд</v>
          </cell>
          <cell r="J1601" t="str">
            <v>нд</v>
          </cell>
          <cell r="K1601" t="str">
            <v>нд</v>
          </cell>
          <cell r="L1601" t="str">
            <v>нд</v>
          </cell>
          <cell r="M1601" t="str">
            <v>нд</v>
          </cell>
          <cell r="N1601" t="str">
            <v>нд</v>
          </cell>
          <cell r="O1601">
            <v>0</v>
          </cell>
          <cell r="P1601">
            <v>24.999700000000001</v>
          </cell>
          <cell r="Q1601">
            <v>33.959560000000003</v>
          </cell>
          <cell r="R1601">
            <v>24.999700000000001</v>
          </cell>
          <cell r="S1601">
            <v>35.853949999999998</v>
          </cell>
          <cell r="T1601">
            <v>11.768223150000001</v>
          </cell>
          <cell r="U1601">
            <v>11.768223160000002</v>
          </cell>
          <cell r="V1601">
            <v>11.768223150000001</v>
          </cell>
          <cell r="W1601">
            <v>11.768223150000001</v>
          </cell>
          <cell r="X1601">
            <v>11.76822316</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row>
        <row r="1602">
          <cell r="C1602" t="str">
            <v>K_115-12_ЧЭ</v>
          </cell>
          <cell r="D1602" t="str">
            <v>П</v>
          </cell>
          <cell r="E1602">
            <v>2019</v>
          </cell>
          <cell r="F1602">
            <v>2020</v>
          </cell>
          <cell r="G1602">
            <v>2021</v>
          </cell>
          <cell r="H1602" t="str">
            <v>нд</v>
          </cell>
          <cell r="I1602" t="str">
            <v>нд</v>
          </cell>
          <cell r="J1602" t="str">
            <v>нд</v>
          </cell>
          <cell r="K1602" t="str">
            <v>нд</v>
          </cell>
          <cell r="L1602" t="str">
            <v>нд</v>
          </cell>
          <cell r="M1602" t="str">
            <v>нд</v>
          </cell>
          <cell r="N1602">
            <v>21.811387320000001</v>
          </cell>
          <cell r="O1602">
            <v>8.4660916400000001</v>
          </cell>
          <cell r="P1602">
            <v>25.355889999999999</v>
          </cell>
          <cell r="Q1602">
            <v>28.56465</v>
          </cell>
          <cell r="R1602">
            <v>25.355889999999999</v>
          </cell>
          <cell r="S1602">
            <v>28.65232</v>
          </cell>
          <cell r="T1602">
            <v>16.706489869999999</v>
          </cell>
          <cell r="U1602">
            <v>16.706489869999999</v>
          </cell>
          <cell r="V1602">
            <v>0</v>
          </cell>
          <cell r="W1602">
            <v>0</v>
          </cell>
          <cell r="X1602">
            <v>8.2403982300000003</v>
          </cell>
          <cell r="Y1602">
            <v>0</v>
          </cell>
          <cell r="Z1602">
            <v>0</v>
          </cell>
          <cell r="AA1602">
            <v>0</v>
          </cell>
          <cell r="AB1602">
            <v>0</v>
          </cell>
          <cell r="AC1602">
            <v>0</v>
          </cell>
          <cell r="AD1602">
            <v>8.2403982299999985</v>
          </cell>
          <cell r="AE1602">
            <v>0</v>
          </cell>
          <cell r="AF1602">
            <v>0</v>
          </cell>
          <cell r="AG1602">
            <v>0</v>
          </cell>
          <cell r="AH1602">
            <v>8.2403982299999985</v>
          </cell>
          <cell r="AI1602">
            <v>0</v>
          </cell>
          <cell r="AJ1602">
            <v>0</v>
          </cell>
          <cell r="AK1602">
            <v>0</v>
          </cell>
          <cell r="AL1602">
            <v>0</v>
          </cell>
          <cell r="AM1602">
            <v>0</v>
          </cell>
          <cell r="AN1602">
            <v>0</v>
          </cell>
        </row>
        <row r="1603">
          <cell r="C1603" t="str">
            <v>Г</v>
          </cell>
          <cell r="D1603" t="str">
            <v>нд</v>
          </cell>
          <cell r="E1603" t="str">
            <v>нд</v>
          </cell>
          <cell r="F1603" t="str">
            <v>нд</v>
          </cell>
          <cell r="G1603" t="str">
            <v>нд</v>
          </cell>
          <cell r="H1603">
            <v>471.87865140999997</v>
          </cell>
          <cell r="I1603">
            <v>2437.18799648</v>
          </cell>
          <cell r="J1603" t="str">
            <v>нд</v>
          </cell>
          <cell r="K1603">
            <v>689.11161400000003</v>
          </cell>
          <cell r="L1603">
            <v>3810.1974419999997</v>
          </cell>
          <cell r="M1603" t="str">
            <v>нд</v>
          </cell>
          <cell r="N1603">
            <v>1026.0679160100001</v>
          </cell>
          <cell r="O1603">
            <v>5022.4745783956696</v>
          </cell>
          <cell r="P1603">
            <v>19479.53844</v>
          </cell>
          <cell r="Q1603">
            <v>24333.835050000002</v>
          </cell>
          <cell r="R1603">
            <v>22939.273260000002</v>
          </cell>
          <cell r="S1603">
            <v>30484.299395890008</v>
          </cell>
          <cell r="T1603">
            <v>19322.445681730002</v>
          </cell>
          <cell r="U1603">
            <v>24210.712818071999</v>
          </cell>
          <cell r="V1603">
            <v>14325.375077999997</v>
          </cell>
          <cell r="W1603">
            <v>14325.375077999997</v>
          </cell>
          <cell r="X1603">
            <v>19188.238239669994</v>
          </cell>
          <cell r="Y1603">
            <v>2678.4246631100004</v>
          </cell>
          <cell r="Z1603">
            <v>0</v>
          </cell>
          <cell r="AA1603">
            <v>0</v>
          </cell>
          <cell r="AB1603">
            <v>1737.6410760400001</v>
          </cell>
          <cell r="AC1603">
            <v>940.78358706999995</v>
          </cell>
          <cell r="AD1603">
            <v>2595.6564337600003</v>
          </cell>
          <cell r="AE1603">
            <v>0</v>
          </cell>
          <cell r="AF1603">
            <v>0</v>
          </cell>
          <cell r="AG1603">
            <v>1739.9497121299999</v>
          </cell>
          <cell r="AH1603">
            <v>855.70672162999995</v>
          </cell>
          <cell r="AI1603">
            <v>2354.0176425099999</v>
          </cell>
          <cell r="AJ1603">
            <v>0</v>
          </cell>
          <cell r="AK1603">
            <v>0</v>
          </cell>
          <cell r="AL1603">
            <v>1801.446054</v>
          </cell>
          <cell r="AM1603">
            <v>552.57158851000008</v>
          </cell>
          <cell r="AN1603">
            <v>3762.4064401200008</v>
          </cell>
        </row>
        <row r="1604">
          <cell r="C1604" t="str">
            <v>Г</v>
          </cell>
          <cell r="D1604" t="str">
            <v>нд</v>
          </cell>
          <cell r="E1604" t="str">
            <v>нд</v>
          </cell>
          <cell r="F1604" t="str">
            <v>нд</v>
          </cell>
          <cell r="G1604" t="str">
            <v>нд</v>
          </cell>
          <cell r="H1604" t="str">
            <v>нд</v>
          </cell>
          <cell r="I1604" t="str">
            <v>нд</v>
          </cell>
          <cell r="J1604" t="str">
            <v>нд</v>
          </cell>
          <cell r="K1604">
            <v>3.7071578299999999</v>
          </cell>
          <cell r="L1604">
            <v>20.71685059</v>
          </cell>
          <cell r="M1604" t="str">
            <v>нд</v>
          </cell>
          <cell r="N1604">
            <v>1026.05291601</v>
          </cell>
          <cell r="O1604">
            <v>2588.5860563000001</v>
          </cell>
          <cell r="P1604">
            <v>2019.98471</v>
          </cell>
          <cell r="Q1604">
            <v>2459.6030999999998</v>
          </cell>
          <cell r="R1604">
            <v>1978.71444</v>
          </cell>
          <cell r="S1604">
            <v>2449.4296300000005</v>
          </cell>
          <cell r="T1604">
            <v>5957.2055698100003</v>
          </cell>
          <cell r="U1604">
            <v>7529.3915471799992</v>
          </cell>
          <cell r="V1604">
            <v>3348.4259499</v>
          </cell>
          <cell r="W1604">
            <v>3348.4259499</v>
          </cell>
          <cell r="X1604">
            <v>4940.8054908799995</v>
          </cell>
          <cell r="Y1604">
            <v>890.53307648600003</v>
          </cell>
          <cell r="Z1604">
            <v>0</v>
          </cell>
          <cell r="AA1604">
            <v>0</v>
          </cell>
          <cell r="AB1604">
            <v>420.12977075599997</v>
          </cell>
          <cell r="AC1604">
            <v>470.40330573</v>
          </cell>
          <cell r="AD1604">
            <v>959.6064669000001</v>
          </cell>
          <cell r="AE1604">
            <v>0</v>
          </cell>
          <cell r="AF1604">
            <v>0</v>
          </cell>
          <cell r="AG1604">
            <v>457.59168611999996</v>
          </cell>
          <cell r="AH1604">
            <v>502.01478078000002</v>
          </cell>
          <cell r="AI1604">
            <v>683.09438030000001</v>
          </cell>
          <cell r="AJ1604">
            <v>0</v>
          </cell>
          <cell r="AK1604">
            <v>0</v>
          </cell>
          <cell r="AL1604">
            <v>296.88057330999999</v>
          </cell>
          <cell r="AM1604">
            <v>386.21380699000008</v>
          </cell>
          <cell r="AN1604">
            <v>1170.9078582400002</v>
          </cell>
        </row>
        <row r="1605">
          <cell r="C1605" t="str">
            <v>Г</v>
          </cell>
          <cell r="D1605" t="str">
            <v>нд</v>
          </cell>
          <cell r="E1605" t="str">
            <v>нд</v>
          </cell>
          <cell r="F1605" t="str">
            <v>нд</v>
          </cell>
          <cell r="G1605" t="str">
            <v>нд</v>
          </cell>
          <cell r="H1605" t="str">
            <v>нд</v>
          </cell>
          <cell r="I1605" t="str">
            <v>нд</v>
          </cell>
          <cell r="J1605" t="str">
            <v>нд</v>
          </cell>
          <cell r="K1605">
            <v>1.2757540999999999</v>
          </cell>
          <cell r="L1605">
            <v>7.5533845399999997</v>
          </cell>
          <cell r="M1605" t="str">
            <v>нд</v>
          </cell>
          <cell r="N1605">
            <v>1024.9892900099999</v>
          </cell>
          <cell r="O1605">
            <v>2586.4439601399999</v>
          </cell>
          <cell r="P1605">
            <v>786.37564999999995</v>
          </cell>
          <cell r="Q1605">
            <v>901.03841999999997</v>
          </cell>
          <cell r="R1605">
            <v>881.95262000000002</v>
          </cell>
          <cell r="S1605">
            <v>1050.84042</v>
          </cell>
          <cell r="T1605">
            <v>4841.3008798600004</v>
          </cell>
          <cell r="U1605">
            <v>6579.2889935499998</v>
          </cell>
          <cell r="V1605">
            <v>2235.1477889500002</v>
          </cell>
          <cell r="W1605">
            <v>2235.1477889500002</v>
          </cell>
          <cell r="X1605">
            <v>3992.8450334099998</v>
          </cell>
          <cell r="Y1605">
            <v>492.43291398600002</v>
          </cell>
          <cell r="Z1605">
            <v>0</v>
          </cell>
          <cell r="AA1605">
            <v>0</v>
          </cell>
          <cell r="AB1605">
            <v>146.52085211600001</v>
          </cell>
          <cell r="AC1605">
            <v>345.91206187</v>
          </cell>
          <cell r="AD1605">
            <v>893.50078077000012</v>
          </cell>
          <cell r="AE1605">
            <v>0</v>
          </cell>
          <cell r="AF1605">
            <v>0</v>
          </cell>
          <cell r="AG1605">
            <v>403.43599998999997</v>
          </cell>
          <cell r="AH1605">
            <v>490.06478078000004</v>
          </cell>
          <cell r="AI1605">
            <v>241.59919202000003</v>
          </cell>
          <cell r="AJ1605">
            <v>0</v>
          </cell>
          <cell r="AK1605">
            <v>0</v>
          </cell>
          <cell r="AL1605">
            <v>150.97373064999999</v>
          </cell>
          <cell r="AM1605">
            <v>90.625461370000011</v>
          </cell>
          <cell r="AN1605">
            <v>289.05308690000004</v>
          </cell>
        </row>
        <row r="1606">
          <cell r="C1606" t="str">
            <v>Г</v>
          </cell>
          <cell r="D1606" t="str">
            <v>нд</v>
          </cell>
          <cell r="E1606" t="str">
            <v>нд</v>
          </cell>
          <cell r="F1606" t="str">
            <v>нд</v>
          </cell>
          <cell r="G1606" t="str">
            <v>нд</v>
          </cell>
          <cell r="H1606" t="str">
            <v>нд</v>
          </cell>
          <cell r="I1606" t="str">
            <v>нд</v>
          </cell>
          <cell r="J1606" t="str">
            <v>нд</v>
          </cell>
          <cell r="K1606" t="str">
            <v>нд</v>
          </cell>
          <cell r="L1606" t="str">
            <v>нд</v>
          </cell>
          <cell r="M1606" t="str">
            <v>нд</v>
          </cell>
          <cell r="N1606" t="str">
            <v>нд</v>
          </cell>
          <cell r="O1606">
            <v>2136.14172358</v>
          </cell>
          <cell r="P1606">
            <v>0</v>
          </cell>
          <cell r="Q1606">
            <v>0</v>
          </cell>
          <cell r="R1606">
            <v>0</v>
          </cell>
          <cell r="S1606">
            <v>0</v>
          </cell>
          <cell r="T1606">
            <v>3522.8410678500004</v>
          </cell>
          <cell r="U1606">
            <v>5082.8410678499995</v>
          </cell>
          <cell r="V1606">
            <v>1439.8828349800003</v>
          </cell>
          <cell r="W1606">
            <v>1439.8828349800003</v>
          </cell>
          <cell r="X1606">
            <v>2946.69934427</v>
          </cell>
          <cell r="Y1606">
            <v>149.068274046</v>
          </cell>
          <cell r="Z1606">
            <v>0</v>
          </cell>
          <cell r="AA1606">
            <v>0</v>
          </cell>
          <cell r="AB1606">
            <v>109.520852116</v>
          </cell>
          <cell r="AC1606">
            <v>39.547421929999999</v>
          </cell>
          <cell r="AD1606">
            <v>268.44515518999998</v>
          </cell>
          <cell r="AE1606">
            <v>0</v>
          </cell>
          <cell r="AF1606">
            <v>0</v>
          </cell>
          <cell r="AG1606">
            <v>254.77599998999997</v>
          </cell>
          <cell r="AH1606">
            <v>13.669155200000001</v>
          </cell>
          <cell r="AI1606">
            <v>173.27165409000003</v>
          </cell>
          <cell r="AJ1606">
            <v>0</v>
          </cell>
          <cell r="AK1606">
            <v>0</v>
          </cell>
          <cell r="AL1606">
            <v>121.35373065</v>
          </cell>
          <cell r="AM1606">
            <v>51.917923440000003</v>
          </cell>
          <cell r="AN1606">
            <v>183.38740375</v>
          </cell>
        </row>
        <row r="1607">
          <cell r="C1607" t="str">
            <v>Г</v>
          </cell>
          <cell r="D1607" t="str">
            <v>нд</v>
          </cell>
          <cell r="E1607" t="str">
            <v>нд</v>
          </cell>
          <cell r="F1607" t="str">
            <v>нд</v>
          </cell>
          <cell r="G1607" t="str">
            <v>нд</v>
          </cell>
          <cell r="H1607" t="str">
            <v>нд</v>
          </cell>
          <cell r="I1607" t="str">
            <v>нд</v>
          </cell>
          <cell r="J1607" t="str">
            <v>нд</v>
          </cell>
          <cell r="K1607" t="str">
            <v>нд</v>
          </cell>
          <cell r="L1607" t="str">
            <v>нд</v>
          </cell>
          <cell r="M1607" t="str">
            <v>нд</v>
          </cell>
          <cell r="N1607" t="str">
            <v>нд</v>
          </cell>
          <cell r="O1607">
            <v>291.58048352000003</v>
          </cell>
          <cell r="P1607">
            <v>0</v>
          </cell>
          <cell r="Q1607">
            <v>0</v>
          </cell>
          <cell r="R1607">
            <v>0</v>
          </cell>
          <cell r="S1607">
            <v>0</v>
          </cell>
          <cell r="T1607">
            <v>678.84400000000005</v>
          </cell>
          <cell r="U1607">
            <v>798.84400000000005</v>
          </cell>
          <cell r="V1607">
            <v>450.1927761</v>
          </cell>
          <cell r="W1607">
            <v>450.1927761</v>
          </cell>
          <cell r="X1607">
            <v>507.26351648000002</v>
          </cell>
          <cell r="Y1607">
            <v>37</v>
          </cell>
          <cell r="Z1607">
            <v>0</v>
          </cell>
          <cell r="AA1607">
            <v>0</v>
          </cell>
          <cell r="AB1607">
            <v>37</v>
          </cell>
          <cell r="AC1607">
            <v>0</v>
          </cell>
          <cell r="AD1607">
            <v>148.66</v>
          </cell>
          <cell r="AE1607">
            <v>0</v>
          </cell>
          <cell r="AF1607">
            <v>0</v>
          </cell>
          <cell r="AG1607">
            <v>148.66</v>
          </cell>
          <cell r="AH1607">
            <v>0</v>
          </cell>
          <cell r="AI1607">
            <v>29.62</v>
          </cell>
          <cell r="AJ1607">
            <v>0</v>
          </cell>
          <cell r="AK1607">
            <v>0</v>
          </cell>
          <cell r="AL1607">
            <v>29.62</v>
          </cell>
          <cell r="AM1607">
            <v>0</v>
          </cell>
          <cell r="AN1607">
            <v>43.179136069999998</v>
          </cell>
        </row>
        <row r="1608">
          <cell r="C1608" t="str">
            <v>Г</v>
          </cell>
          <cell r="D1608" t="str">
            <v>нд</v>
          </cell>
          <cell r="E1608" t="str">
            <v>нд</v>
          </cell>
          <cell r="F1608" t="str">
            <v>нд</v>
          </cell>
          <cell r="G1608" t="str">
            <v>нд</v>
          </cell>
          <cell r="H1608" t="str">
            <v>нд</v>
          </cell>
          <cell r="I1608" t="str">
            <v>нд</v>
          </cell>
          <cell r="J1608" t="str">
            <v>нд</v>
          </cell>
          <cell r="K1608">
            <v>1.2757540999999999</v>
          </cell>
          <cell r="L1608">
            <v>7.5533845399999997</v>
          </cell>
          <cell r="M1608" t="str">
            <v>нд</v>
          </cell>
          <cell r="N1608">
            <v>1024.9892900099999</v>
          </cell>
          <cell r="O1608">
            <v>158.72175304000001</v>
          </cell>
          <cell r="P1608">
            <v>786.37564999999995</v>
          </cell>
          <cell r="Q1608">
            <v>901.03841999999997</v>
          </cell>
          <cell r="R1608">
            <v>881.95262000000002</v>
          </cell>
          <cell r="S1608">
            <v>1050.84042</v>
          </cell>
          <cell r="T1608">
            <v>639.61581201000001</v>
          </cell>
          <cell r="U1608">
            <v>697.60392569999999</v>
          </cell>
          <cell r="V1608">
            <v>345.07217787000002</v>
          </cell>
          <cell r="W1608">
            <v>345.07217787000002</v>
          </cell>
          <cell r="X1608">
            <v>538.88217266000004</v>
          </cell>
          <cell r="Y1608">
            <v>306.36463994000002</v>
          </cell>
          <cell r="Z1608">
            <v>0</v>
          </cell>
          <cell r="AA1608">
            <v>0</v>
          </cell>
          <cell r="AB1608">
            <v>0</v>
          </cell>
          <cell r="AC1608">
            <v>306.36463994000002</v>
          </cell>
          <cell r="AD1608">
            <v>476.39562558000006</v>
          </cell>
          <cell r="AE1608">
            <v>0</v>
          </cell>
          <cell r="AF1608">
            <v>0</v>
          </cell>
          <cell r="AG1608">
            <v>0</v>
          </cell>
          <cell r="AH1608">
            <v>476.39562558000006</v>
          </cell>
          <cell r="AI1608">
            <v>38.707537930000001</v>
          </cell>
          <cell r="AJ1608">
            <v>0</v>
          </cell>
          <cell r="AK1608">
            <v>0</v>
          </cell>
          <cell r="AL1608">
            <v>0</v>
          </cell>
          <cell r="AM1608">
            <v>38.707537930000001</v>
          </cell>
          <cell r="AN1608">
            <v>62.486547080000008</v>
          </cell>
        </row>
        <row r="1609">
          <cell r="C1609" t="str">
            <v>F_72_ОЭ</v>
          </cell>
          <cell r="D1609" t="str">
            <v>П</v>
          </cell>
          <cell r="E1609">
            <v>2023</v>
          </cell>
          <cell r="F1609">
            <v>2025</v>
          </cell>
          <cell r="G1609">
            <v>2026</v>
          </cell>
          <cell r="H1609" t="str">
            <v>нд</v>
          </cell>
          <cell r="I1609" t="str">
            <v>нд</v>
          </cell>
          <cell r="J1609" t="str">
            <v>нд</v>
          </cell>
          <cell r="K1609" t="str">
            <v>нд</v>
          </cell>
          <cell r="L1609" t="str">
            <v>нд</v>
          </cell>
          <cell r="M1609" t="str">
            <v>нд</v>
          </cell>
          <cell r="N1609" t="str">
            <v>нд</v>
          </cell>
          <cell r="O1609">
            <v>0</v>
          </cell>
          <cell r="P1609">
            <v>25.394400000000001</v>
          </cell>
          <cell r="Q1609">
            <v>35.255029999999998</v>
          </cell>
          <cell r="R1609">
            <v>25.394400000000001</v>
          </cell>
          <cell r="S1609">
            <v>38.536250000000003</v>
          </cell>
          <cell r="T1609">
            <v>16.02</v>
          </cell>
          <cell r="U1609">
            <v>16.02</v>
          </cell>
          <cell r="V1609">
            <v>16.02</v>
          </cell>
          <cell r="W1609">
            <v>16.02</v>
          </cell>
          <cell r="X1609">
            <v>16.02</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row>
        <row r="1610">
          <cell r="C1610" t="str">
            <v>J_1326_АЭ</v>
          </cell>
          <cell r="D1610" t="str">
            <v>З</v>
          </cell>
          <cell r="E1610">
            <v>2019</v>
          </cell>
          <cell r="F1610">
            <v>2021</v>
          </cell>
          <cell r="G1610">
            <v>2021</v>
          </cell>
          <cell r="H1610" t="str">
            <v>нд</v>
          </cell>
          <cell r="I1610" t="str">
            <v>нд</v>
          </cell>
          <cell r="J1610" t="str">
            <v>нд</v>
          </cell>
          <cell r="K1610">
            <v>7.0634430000000004</v>
          </cell>
          <cell r="L1610">
            <v>38.221378999999999</v>
          </cell>
          <cell r="M1610">
            <v>43922</v>
          </cell>
          <cell r="N1610">
            <v>0.69</v>
          </cell>
          <cell r="O1610">
            <v>2.1004204999999998</v>
          </cell>
          <cell r="P1610">
            <v>25.433630000000001</v>
          </cell>
          <cell r="Q1610">
            <v>28.828600000000002</v>
          </cell>
          <cell r="R1610">
            <v>25.433630000000001</v>
          </cell>
          <cell r="S1610">
            <v>31.027809999999999</v>
          </cell>
          <cell r="T1610">
            <v>24.45</v>
          </cell>
          <cell r="U1610">
            <v>29.260084749999997</v>
          </cell>
          <cell r="V1610">
            <v>22.966090000000001</v>
          </cell>
          <cell r="W1610">
            <v>22.966090000000001</v>
          </cell>
          <cell r="X1610">
            <v>27.159664249999999</v>
          </cell>
          <cell r="Y1610">
            <v>22.966090000000001</v>
          </cell>
          <cell r="Z1610">
            <v>0</v>
          </cell>
          <cell r="AA1610">
            <v>0</v>
          </cell>
          <cell r="AB1610">
            <v>0</v>
          </cell>
          <cell r="AC1610">
            <v>22.966090000000001</v>
          </cell>
          <cell r="AD1610">
            <v>27.159664249999999</v>
          </cell>
          <cell r="AE1610">
            <v>0</v>
          </cell>
          <cell r="AF1610">
            <v>0</v>
          </cell>
          <cell r="AG1610">
            <v>0</v>
          </cell>
          <cell r="AH1610">
            <v>27.159664249999999</v>
          </cell>
          <cell r="AI1610">
            <v>0</v>
          </cell>
          <cell r="AJ1610">
            <v>0</v>
          </cell>
          <cell r="AK1610">
            <v>0</v>
          </cell>
          <cell r="AL1610">
            <v>0</v>
          </cell>
          <cell r="AM1610">
            <v>0</v>
          </cell>
          <cell r="AN1610">
            <v>0</v>
          </cell>
        </row>
        <row r="1611">
          <cell r="C1611" t="str">
            <v>K_669_КЭ</v>
          </cell>
          <cell r="D1611" t="str">
            <v>Н</v>
          </cell>
          <cell r="E1611">
            <v>2019</v>
          </cell>
          <cell r="F1611">
            <v>2020</v>
          </cell>
          <cell r="G1611">
            <v>2021</v>
          </cell>
          <cell r="H1611" t="str">
            <v>нд</v>
          </cell>
          <cell r="I1611" t="str">
            <v>нд</v>
          </cell>
          <cell r="J1611" t="str">
            <v>нд</v>
          </cell>
          <cell r="K1611" t="str">
            <v>нд</v>
          </cell>
          <cell r="L1611" t="str">
            <v>нд</v>
          </cell>
          <cell r="M1611" t="str">
            <v>нд</v>
          </cell>
          <cell r="N1611">
            <v>7.0960000000000001</v>
          </cell>
          <cell r="O1611">
            <v>23.547999999999998</v>
          </cell>
          <cell r="P1611">
            <v>25.523540000000001</v>
          </cell>
          <cell r="Q1611">
            <v>27.938569999999999</v>
          </cell>
          <cell r="R1611">
            <v>25.523540000000001</v>
          </cell>
          <cell r="S1611">
            <v>28.04973</v>
          </cell>
          <cell r="T1611">
            <v>24.652999999999999</v>
          </cell>
          <cell r="U1611">
            <v>24.653449510000002</v>
          </cell>
          <cell r="V1611">
            <v>0</v>
          </cell>
          <cell r="W1611">
            <v>0</v>
          </cell>
          <cell r="X1611">
            <v>1.1054495099999999</v>
          </cell>
          <cell r="Y1611">
            <v>0</v>
          </cell>
          <cell r="Z1611">
            <v>0</v>
          </cell>
          <cell r="AA1611">
            <v>0</v>
          </cell>
          <cell r="AB1611">
            <v>0</v>
          </cell>
          <cell r="AC1611">
            <v>0</v>
          </cell>
          <cell r="AD1611">
            <v>1.1054495099999999</v>
          </cell>
          <cell r="AE1611">
            <v>0</v>
          </cell>
          <cell r="AF1611">
            <v>0</v>
          </cell>
          <cell r="AG1611">
            <v>0</v>
          </cell>
          <cell r="AH1611">
            <v>1.1054495099999999</v>
          </cell>
          <cell r="AI1611">
            <v>0</v>
          </cell>
          <cell r="AJ1611">
            <v>0</v>
          </cell>
          <cell r="AK1611">
            <v>0</v>
          </cell>
          <cell r="AL1611">
            <v>0</v>
          </cell>
          <cell r="AM1611">
            <v>0</v>
          </cell>
          <cell r="AN1611">
            <v>0</v>
          </cell>
        </row>
        <row r="1612">
          <cell r="C1612" t="str">
            <v>I_1340.9_ОЭ</v>
          </cell>
          <cell r="D1612" t="str">
            <v>Н</v>
          </cell>
          <cell r="E1612">
            <v>2023</v>
          </cell>
          <cell r="F1612">
            <v>2024</v>
          </cell>
          <cell r="G1612">
            <v>2024</v>
          </cell>
          <cell r="H1612" t="str">
            <v>нд</v>
          </cell>
          <cell r="I1612" t="str">
            <v>нд</v>
          </cell>
          <cell r="J1612" t="str">
            <v>нд</v>
          </cell>
          <cell r="K1612" t="str">
            <v>нд</v>
          </cell>
          <cell r="L1612" t="str">
            <v>нд</v>
          </cell>
          <cell r="M1612" t="str">
            <v>нд</v>
          </cell>
          <cell r="N1612" t="str">
            <v>нд</v>
          </cell>
          <cell r="O1612">
            <v>0</v>
          </cell>
          <cell r="P1612">
            <v>25.92672</v>
          </cell>
          <cell r="Q1612">
            <v>34.39087</v>
          </cell>
          <cell r="R1612">
            <v>25.92672</v>
          </cell>
          <cell r="S1612">
            <v>36.462479999999999</v>
          </cell>
          <cell r="T1612">
            <v>19.49591186</v>
          </cell>
          <cell r="U1612">
            <v>30.3660888</v>
          </cell>
          <cell r="V1612">
            <v>19.49591186</v>
          </cell>
          <cell r="W1612">
            <v>19.49591186</v>
          </cell>
          <cell r="X1612">
            <v>30.3660888</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row>
        <row r="1613">
          <cell r="C1613" t="str">
            <v>K_1571_ОЭ</v>
          </cell>
          <cell r="D1613" t="str">
            <v>П</v>
          </cell>
          <cell r="E1613">
            <v>2021</v>
          </cell>
          <cell r="F1613">
            <v>2022</v>
          </cell>
          <cell r="G1613">
            <v>2022</v>
          </cell>
          <cell r="H1613" t="str">
            <v>нд</v>
          </cell>
          <cell r="I1613" t="str">
            <v>нд</v>
          </cell>
          <cell r="J1613" t="str">
            <v>нд</v>
          </cell>
          <cell r="K1613" t="str">
            <v>нд</v>
          </cell>
          <cell r="L1613" t="str">
            <v>нд</v>
          </cell>
          <cell r="M1613" t="str">
            <v>нд</v>
          </cell>
          <cell r="N1613" t="str">
            <v>нд</v>
          </cell>
          <cell r="O1613">
            <v>0</v>
          </cell>
          <cell r="P1613">
            <v>26.500499999999999</v>
          </cell>
          <cell r="Q1613">
            <v>32.003100000000003</v>
          </cell>
          <cell r="R1613">
            <v>26.500499999999999</v>
          </cell>
          <cell r="S1613">
            <v>33.749929999999999</v>
          </cell>
          <cell r="T1613">
            <v>19.74852821</v>
          </cell>
          <cell r="U1613">
            <v>19.74852821</v>
          </cell>
          <cell r="V1613">
            <v>19.74852821</v>
          </cell>
          <cell r="W1613">
            <v>19.74852821</v>
          </cell>
          <cell r="X1613">
            <v>19.74852821</v>
          </cell>
          <cell r="Y1613">
            <v>11.849116929999999</v>
          </cell>
          <cell r="Z1613">
            <v>0</v>
          </cell>
          <cell r="AA1613">
            <v>0</v>
          </cell>
          <cell r="AB1613">
            <v>11.849116929999999</v>
          </cell>
          <cell r="AC1613">
            <v>0</v>
          </cell>
          <cell r="AD1613">
            <v>5.7934044299999998</v>
          </cell>
          <cell r="AE1613">
            <v>0</v>
          </cell>
          <cell r="AF1613">
            <v>0</v>
          </cell>
          <cell r="AG1613">
            <v>5.7934044299999998</v>
          </cell>
          <cell r="AH1613">
            <v>0</v>
          </cell>
          <cell r="AI1613">
            <v>7.8994112799999998</v>
          </cell>
          <cell r="AJ1613">
            <v>0</v>
          </cell>
          <cell r="AK1613">
            <v>0</v>
          </cell>
          <cell r="AL1613">
            <v>7.8994112799999998</v>
          </cell>
          <cell r="AM1613">
            <v>0</v>
          </cell>
          <cell r="AN1613">
            <v>13.955123780000035</v>
          </cell>
        </row>
        <row r="1614">
          <cell r="C1614" t="str">
            <v>I_3_ГАЭС(а)</v>
          </cell>
          <cell r="D1614" t="str">
            <v>И</v>
          </cell>
          <cell r="E1614">
            <v>2018</v>
          </cell>
          <cell r="F1614">
            <v>2020</v>
          </cell>
          <cell r="G1614">
            <v>2021</v>
          </cell>
          <cell r="H1614" t="str">
            <v>нд</v>
          </cell>
          <cell r="I1614" t="str">
            <v>нд</v>
          </cell>
          <cell r="J1614" t="str">
            <v>нд</v>
          </cell>
          <cell r="K1614" t="str">
            <v>нд</v>
          </cell>
          <cell r="L1614" t="str">
            <v>нд</v>
          </cell>
          <cell r="M1614" t="str">
            <v>нд</v>
          </cell>
          <cell r="N1614" t="str">
            <v>нд</v>
          </cell>
          <cell r="O1614">
            <v>19.39203053</v>
          </cell>
          <cell r="P1614">
            <v>26.539200000000001</v>
          </cell>
          <cell r="Q1614">
            <v>29.467500000000001</v>
          </cell>
          <cell r="R1614">
            <v>26.539200000000001</v>
          </cell>
          <cell r="S1614">
            <v>29.709440000000001</v>
          </cell>
          <cell r="T1614">
            <v>19.391999999999999</v>
          </cell>
          <cell r="U1614">
            <v>19.39203053</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row>
        <row r="1615">
          <cell r="C1615" t="str">
            <v>K_3114_КуЭ</v>
          </cell>
          <cell r="D1615" t="str">
            <v>З</v>
          </cell>
          <cell r="E1615">
            <v>2020</v>
          </cell>
          <cell r="F1615">
            <v>2021</v>
          </cell>
          <cell r="G1615">
            <v>2020</v>
          </cell>
          <cell r="H1615" t="str">
            <v>нд</v>
          </cell>
          <cell r="I1615" t="str">
            <v>нд</v>
          </cell>
          <cell r="J1615" t="str">
            <v>нд</v>
          </cell>
          <cell r="K1615" t="str">
            <v>нд</v>
          </cell>
          <cell r="L1615" t="str">
            <v>нд</v>
          </cell>
          <cell r="M1615" t="str">
            <v>нд</v>
          </cell>
          <cell r="N1615" t="str">
            <v>нд</v>
          </cell>
          <cell r="O1615">
            <v>27.172308160000007</v>
          </cell>
          <cell r="P1615">
            <v>26.539750000000002</v>
          </cell>
          <cell r="Q1615">
            <v>31.454149999999998</v>
          </cell>
          <cell r="R1615">
            <v>26.539750000000002</v>
          </cell>
          <cell r="S1615">
            <v>30.77195</v>
          </cell>
          <cell r="T1615">
            <v>30.829781400000002</v>
          </cell>
          <cell r="U1615">
            <v>27.17230816</v>
          </cell>
          <cell r="V1615">
            <v>24.862029050000004</v>
          </cell>
          <cell r="W1615">
            <v>24.862029050000004</v>
          </cell>
          <cell r="X1615">
            <v>0</v>
          </cell>
          <cell r="Y1615">
            <v>24.86202905</v>
          </cell>
          <cell r="Z1615">
            <v>0</v>
          </cell>
          <cell r="AA1615">
            <v>0</v>
          </cell>
          <cell r="AB1615">
            <v>24.86202905</v>
          </cell>
          <cell r="AC1615">
            <v>0</v>
          </cell>
          <cell r="AD1615">
            <v>0</v>
          </cell>
          <cell r="AE1615">
            <v>0</v>
          </cell>
          <cell r="AF1615">
            <v>0</v>
          </cell>
          <cell r="AG1615">
            <v>0</v>
          </cell>
          <cell r="AH1615">
            <v>0</v>
          </cell>
          <cell r="AI1615">
            <v>0</v>
          </cell>
          <cell r="AJ1615">
            <v>0</v>
          </cell>
          <cell r="AK1615">
            <v>0</v>
          </cell>
          <cell r="AL1615">
            <v>0</v>
          </cell>
          <cell r="AM1615">
            <v>0</v>
          </cell>
          <cell r="AN1615">
            <v>0</v>
          </cell>
        </row>
        <row r="1616">
          <cell r="C1616" t="str">
            <v>J_57_КЭ (ж)</v>
          </cell>
          <cell r="D1616" t="str">
            <v>Н</v>
          </cell>
          <cell r="E1616">
            <v>2020</v>
          </cell>
          <cell r="F1616">
            <v>2022</v>
          </cell>
          <cell r="G1616">
            <v>2022</v>
          </cell>
          <cell r="H1616" t="str">
            <v>нд</v>
          </cell>
          <cell r="I1616" t="str">
            <v>нд</v>
          </cell>
          <cell r="J1616" t="str">
            <v>нд</v>
          </cell>
          <cell r="K1616" t="str">
            <v>нд</v>
          </cell>
          <cell r="L1616" t="str">
            <v>нд</v>
          </cell>
          <cell r="M1616" t="str">
            <v>нд</v>
          </cell>
          <cell r="N1616" t="str">
            <v>нд</v>
          </cell>
          <cell r="O1616">
            <v>0</v>
          </cell>
          <cell r="P1616">
            <v>26.600180000000002</v>
          </cell>
          <cell r="Q1616">
            <v>32.888680000000001</v>
          </cell>
          <cell r="R1616">
            <v>26.600180000000002</v>
          </cell>
          <cell r="S1616">
            <v>34.156379999999999</v>
          </cell>
          <cell r="T1616">
            <v>13.04234947</v>
          </cell>
          <cell r="U1616">
            <v>13.04234947</v>
          </cell>
          <cell r="V1616">
            <v>13.04234947</v>
          </cell>
          <cell r="W1616">
            <v>13.04234947</v>
          </cell>
          <cell r="X1616">
            <v>13.04234947</v>
          </cell>
          <cell r="Y1616">
            <v>0.27992940999999999</v>
          </cell>
          <cell r="Z1616">
            <v>0</v>
          </cell>
          <cell r="AA1616">
            <v>0</v>
          </cell>
          <cell r="AB1616">
            <v>0.27992940999999999</v>
          </cell>
          <cell r="AC1616">
            <v>0</v>
          </cell>
          <cell r="AD1616">
            <v>0.27992940999999999</v>
          </cell>
          <cell r="AE1616">
            <v>0</v>
          </cell>
          <cell r="AF1616">
            <v>0</v>
          </cell>
          <cell r="AG1616">
            <v>0.27992940999999999</v>
          </cell>
          <cell r="AH1616">
            <v>0</v>
          </cell>
          <cell r="AI1616">
            <v>12.76242006</v>
          </cell>
          <cell r="AJ1616">
            <v>0</v>
          </cell>
          <cell r="AK1616">
            <v>0</v>
          </cell>
          <cell r="AL1616">
            <v>10.63535005</v>
          </cell>
          <cell r="AM1616">
            <v>2.1270700100000002</v>
          </cell>
          <cell r="AN1616">
            <v>12.76242006</v>
          </cell>
        </row>
        <row r="1617">
          <cell r="C1617" t="str">
            <v>J_57_КЭ (з)</v>
          </cell>
          <cell r="D1617" t="str">
            <v>Н</v>
          </cell>
          <cell r="E1617">
            <v>2020</v>
          </cell>
          <cell r="F1617">
            <v>2022</v>
          </cell>
          <cell r="G1617">
            <v>2022</v>
          </cell>
          <cell r="H1617" t="str">
            <v>нд</v>
          </cell>
          <cell r="I1617" t="str">
            <v>нд</v>
          </cell>
          <cell r="J1617" t="str">
            <v>нд</v>
          </cell>
          <cell r="K1617" t="str">
            <v>нд</v>
          </cell>
          <cell r="L1617" t="str">
            <v>нд</v>
          </cell>
          <cell r="M1617" t="str">
            <v>нд</v>
          </cell>
          <cell r="N1617" t="str">
            <v>нд</v>
          </cell>
          <cell r="O1617">
            <v>0</v>
          </cell>
          <cell r="P1617">
            <v>26.600180000000002</v>
          </cell>
          <cell r="Q1617">
            <v>32.888680000000001</v>
          </cell>
          <cell r="R1617">
            <v>26.600180000000002</v>
          </cell>
          <cell r="S1617">
            <v>34.156370000000003</v>
          </cell>
          <cell r="T1617">
            <v>13.042346569999999</v>
          </cell>
          <cell r="U1617">
            <v>13.042346569999999</v>
          </cell>
          <cell r="V1617">
            <v>13.042346569999999</v>
          </cell>
          <cell r="W1617">
            <v>13.042346569999999</v>
          </cell>
          <cell r="X1617">
            <v>13.042346569999999</v>
          </cell>
          <cell r="Y1617">
            <v>0.27992940999999999</v>
          </cell>
          <cell r="Z1617">
            <v>0</v>
          </cell>
          <cell r="AA1617">
            <v>0</v>
          </cell>
          <cell r="AB1617">
            <v>0.27992940999999999</v>
          </cell>
          <cell r="AC1617">
            <v>0</v>
          </cell>
          <cell r="AD1617">
            <v>0.27992940999999999</v>
          </cell>
          <cell r="AE1617">
            <v>0</v>
          </cell>
          <cell r="AF1617">
            <v>0</v>
          </cell>
          <cell r="AG1617">
            <v>0.27992940999999999</v>
          </cell>
          <cell r="AH1617">
            <v>0</v>
          </cell>
          <cell r="AI1617">
            <v>12.76241716</v>
          </cell>
          <cell r="AJ1617">
            <v>0</v>
          </cell>
          <cell r="AK1617">
            <v>0</v>
          </cell>
          <cell r="AL1617">
            <v>10.63534763</v>
          </cell>
          <cell r="AM1617">
            <v>2.12706953</v>
          </cell>
          <cell r="AN1617">
            <v>12.76241716</v>
          </cell>
        </row>
        <row r="1618">
          <cell r="C1618" t="str">
            <v>J_57_КЭ (л)</v>
          </cell>
          <cell r="D1618" t="str">
            <v>Н</v>
          </cell>
          <cell r="E1618">
            <v>2020</v>
          </cell>
          <cell r="F1618">
            <v>2022</v>
          </cell>
          <cell r="G1618">
            <v>2022</v>
          </cell>
          <cell r="H1618" t="str">
            <v>нд</v>
          </cell>
          <cell r="I1618" t="str">
            <v>нд</v>
          </cell>
          <cell r="J1618" t="str">
            <v>нд</v>
          </cell>
          <cell r="K1618" t="str">
            <v>нд</v>
          </cell>
          <cell r="L1618" t="str">
            <v>нд</v>
          </cell>
          <cell r="M1618" t="str">
            <v>нд</v>
          </cell>
          <cell r="N1618" t="str">
            <v>нд</v>
          </cell>
          <cell r="O1618">
            <v>0</v>
          </cell>
          <cell r="P1618">
            <v>26.600180000000002</v>
          </cell>
          <cell r="Q1618">
            <v>32.888689999999997</v>
          </cell>
          <cell r="R1618">
            <v>26.600180000000002</v>
          </cell>
          <cell r="S1618">
            <v>34.156370000000003</v>
          </cell>
          <cell r="T1618">
            <v>13.5901251</v>
          </cell>
          <cell r="U1618">
            <v>13.5901251</v>
          </cell>
          <cell r="V1618">
            <v>13.5901251</v>
          </cell>
          <cell r="W1618">
            <v>13.5901251</v>
          </cell>
          <cell r="X1618">
            <v>13.5901251</v>
          </cell>
          <cell r="Y1618">
            <v>0.29168644999999999</v>
          </cell>
          <cell r="Z1618">
            <v>0</v>
          </cell>
          <cell r="AA1618">
            <v>0</v>
          </cell>
          <cell r="AB1618">
            <v>0.29168644999999999</v>
          </cell>
          <cell r="AC1618">
            <v>0</v>
          </cell>
          <cell r="AD1618">
            <v>0.29168644999999999</v>
          </cell>
          <cell r="AE1618">
            <v>0</v>
          </cell>
          <cell r="AF1618">
            <v>0</v>
          </cell>
          <cell r="AG1618">
            <v>0.29168644999999999</v>
          </cell>
          <cell r="AH1618">
            <v>0</v>
          </cell>
          <cell r="AI1618">
            <v>13.29843865</v>
          </cell>
          <cell r="AJ1618">
            <v>0</v>
          </cell>
          <cell r="AK1618">
            <v>0</v>
          </cell>
          <cell r="AL1618">
            <v>11.082032209999999</v>
          </cell>
          <cell r="AM1618">
            <v>2.2164064400000001</v>
          </cell>
          <cell r="AN1618">
            <v>13.29843865</v>
          </cell>
        </row>
        <row r="1619">
          <cell r="C1619" t="str">
            <v>F_127_КЭ</v>
          </cell>
          <cell r="D1619" t="str">
            <v>П</v>
          </cell>
          <cell r="E1619" t="str">
            <v>нд</v>
          </cell>
          <cell r="F1619">
            <v>2022</v>
          </cell>
          <cell r="G1619" t="str">
            <v>нд</v>
          </cell>
          <cell r="H1619" t="str">
            <v>нд</v>
          </cell>
          <cell r="I1619" t="str">
            <v>нд</v>
          </cell>
          <cell r="J1619" t="str">
            <v>нд</v>
          </cell>
          <cell r="K1619" t="str">
            <v>нд</v>
          </cell>
          <cell r="L1619" t="str">
            <v>нд</v>
          </cell>
          <cell r="M1619" t="str">
            <v>нд</v>
          </cell>
          <cell r="N1619" t="str">
            <v>нд</v>
          </cell>
          <cell r="O1619">
            <v>0</v>
          </cell>
          <cell r="P1619">
            <v>26.728149999999999</v>
          </cell>
          <cell r="Q1619">
            <v>30.671289999999999</v>
          </cell>
          <cell r="R1619">
            <v>26.728149999999999</v>
          </cell>
          <cell r="S1619">
            <v>34.098469999999999</v>
          </cell>
          <cell r="T1619">
            <v>20.08454055</v>
          </cell>
          <cell r="U1619">
            <v>0</v>
          </cell>
          <cell r="V1619">
            <v>20.08454055</v>
          </cell>
          <cell r="W1619">
            <v>20.08454055</v>
          </cell>
          <cell r="X1619">
            <v>0</v>
          </cell>
          <cell r="Y1619">
            <v>3.1875829100000002</v>
          </cell>
          <cell r="Z1619">
            <v>0</v>
          </cell>
          <cell r="AA1619">
            <v>0</v>
          </cell>
          <cell r="AB1619">
            <v>3.1875829100000002</v>
          </cell>
          <cell r="AC1619">
            <v>0</v>
          </cell>
          <cell r="AD1619">
            <v>0</v>
          </cell>
          <cell r="AE1619">
            <v>0</v>
          </cell>
          <cell r="AF1619">
            <v>0</v>
          </cell>
          <cell r="AG1619">
            <v>0</v>
          </cell>
          <cell r="AH1619">
            <v>0</v>
          </cell>
          <cell r="AI1619">
            <v>16.89695764</v>
          </cell>
          <cell r="AJ1619">
            <v>0</v>
          </cell>
          <cell r="AK1619">
            <v>0</v>
          </cell>
          <cell r="AL1619">
            <v>16.89695764</v>
          </cell>
          <cell r="AM1619">
            <v>0</v>
          </cell>
          <cell r="AN1619">
            <v>0</v>
          </cell>
        </row>
        <row r="1620">
          <cell r="C1620" t="str">
            <v>K_139.6_КуЭ</v>
          </cell>
          <cell r="D1620" t="str">
            <v>И</v>
          </cell>
          <cell r="E1620">
            <v>2020</v>
          </cell>
          <cell r="F1620">
            <v>2021</v>
          </cell>
          <cell r="G1620">
            <v>2021</v>
          </cell>
          <cell r="H1620" t="str">
            <v>нд</v>
          </cell>
          <cell r="I1620" t="str">
            <v>нд</v>
          </cell>
          <cell r="J1620" t="str">
            <v>нд</v>
          </cell>
          <cell r="K1620">
            <v>2.7804011599999998</v>
          </cell>
          <cell r="L1620">
            <v>20.093136340000001</v>
          </cell>
          <cell r="M1620">
            <v>44247</v>
          </cell>
          <cell r="N1620" t="str">
            <v>нд</v>
          </cell>
          <cell r="O1620">
            <v>3.2187600000000002E-3</v>
          </cell>
          <cell r="P1620">
            <v>26.844860000000001</v>
          </cell>
          <cell r="Q1620">
            <v>31.921420000000001</v>
          </cell>
          <cell r="R1620">
            <v>26.844860000000001</v>
          </cell>
          <cell r="S1620">
            <v>32.878450000000001</v>
          </cell>
          <cell r="T1620">
            <v>17.061599999999999</v>
          </cell>
          <cell r="U1620">
            <v>21.117886309999999</v>
          </cell>
          <cell r="V1620">
            <v>15.355439999999998</v>
          </cell>
          <cell r="W1620">
            <v>15.355439999999998</v>
          </cell>
          <cell r="X1620">
            <v>21.11466755</v>
          </cell>
          <cell r="Y1620">
            <v>15.35544</v>
          </cell>
          <cell r="Z1620">
            <v>0</v>
          </cell>
          <cell r="AA1620">
            <v>0</v>
          </cell>
          <cell r="AB1620">
            <v>15.35544</v>
          </cell>
          <cell r="AC1620">
            <v>0</v>
          </cell>
          <cell r="AD1620">
            <v>21.11466755</v>
          </cell>
          <cell r="AE1620">
            <v>0</v>
          </cell>
          <cell r="AF1620">
            <v>0</v>
          </cell>
          <cell r="AG1620">
            <v>21.11466755</v>
          </cell>
          <cell r="AH1620">
            <v>0</v>
          </cell>
          <cell r="AI1620">
            <v>0</v>
          </cell>
          <cell r="AJ1620">
            <v>0</v>
          </cell>
          <cell r="AK1620">
            <v>0</v>
          </cell>
          <cell r="AL1620">
            <v>0</v>
          </cell>
          <cell r="AM1620">
            <v>0</v>
          </cell>
          <cell r="AN1620">
            <v>0</v>
          </cell>
        </row>
        <row r="1621">
          <cell r="C1621" t="str">
            <v>J_139.4_КуЭ</v>
          </cell>
          <cell r="D1621" t="str">
            <v>И</v>
          </cell>
          <cell r="E1621">
            <v>2020</v>
          </cell>
          <cell r="F1621">
            <v>2021</v>
          </cell>
          <cell r="G1621">
            <v>2021</v>
          </cell>
          <cell r="H1621" t="str">
            <v>нд</v>
          </cell>
          <cell r="I1621" t="str">
            <v>нд</v>
          </cell>
          <cell r="J1621" t="str">
            <v>нд</v>
          </cell>
          <cell r="K1621">
            <v>4.2314903800000003</v>
          </cell>
          <cell r="L1621">
            <v>31.348845610000001</v>
          </cell>
          <cell r="M1621">
            <v>44246</v>
          </cell>
          <cell r="N1621" t="str">
            <v>нд</v>
          </cell>
          <cell r="O1621">
            <v>4.7124999999999997E-3</v>
          </cell>
          <cell r="P1621">
            <v>13.12243</v>
          </cell>
          <cell r="Q1621">
            <v>15.61772</v>
          </cell>
          <cell r="R1621">
            <v>27.06701</v>
          </cell>
          <cell r="S1621">
            <v>33.150210000000001</v>
          </cell>
          <cell r="T1621">
            <v>10.92</v>
          </cell>
          <cell r="U1621">
            <v>32.94763674</v>
          </cell>
          <cell r="V1621">
            <v>10.532399999999999</v>
          </cell>
          <cell r="W1621">
            <v>10.532399999999999</v>
          </cell>
          <cell r="X1621">
            <v>32.942924240000004</v>
          </cell>
          <cell r="Y1621">
            <v>10.532400000000001</v>
          </cell>
          <cell r="Z1621">
            <v>0</v>
          </cell>
          <cell r="AA1621">
            <v>0</v>
          </cell>
          <cell r="AB1621">
            <v>10.532400000000001</v>
          </cell>
          <cell r="AC1621">
            <v>0</v>
          </cell>
          <cell r="AD1621">
            <v>32.942924240000004</v>
          </cell>
          <cell r="AE1621">
            <v>0</v>
          </cell>
          <cell r="AF1621">
            <v>0</v>
          </cell>
          <cell r="AG1621">
            <v>32.942924240000004</v>
          </cell>
          <cell r="AH1621">
            <v>0</v>
          </cell>
          <cell r="AI1621">
            <v>0</v>
          </cell>
          <cell r="AJ1621">
            <v>0</v>
          </cell>
          <cell r="AK1621">
            <v>0</v>
          </cell>
          <cell r="AL1621">
            <v>0</v>
          </cell>
          <cell r="AM1621">
            <v>0</v>
          </cell>
          <cell r="AN1621">
            <v>0</v>
          </cell>
        </row>
        <row r="1622">
          <cell r="C1622" t="str">
            <v>K_846_КЭ</v>
          </cell>
          <cell r="D1622" t="str">
            <v>Н</v>
          </cell>
          <cell r="E1622">
            <v>2019</v>
          </cell>
          <cell r="F1622">
            <v>2020</v>
          </cell>
          <cell r="G1622">
            <v>2022</v>
          </cell>
          <cell r="H1622" t="str">
            <v>нд</v>
          </cell>
          <cell r="I1622" t="str">
            <v>нд</v>
          </cell>
          <cell r="J1622" t="str">
            <v>нд</v>
          </cell>
          <cell r="K1622">
            <v>5.2342000000000004</v>
          </cell>
          <cell r="L1622">
            <v>33.899230000000003</v>
          </cell>
          <cell r="M1622">
            <v>44166</v>
          </cell>
          <cell r="N1622" t="str">
            <v>нд</v>
          </cell>
          <cell r="O1622">
            <v>1.0645195000000001</v>
          </cell>
          <cell r="P1622">
            <v>4.6983100000000002</v>
          </cell>
          <cell r="Q1622">
            <v>5.29941</v>
          </cell>
          <cell r="R1622">
            <v>27.179359999999999</v>
          </cell>
          <cell r="S1622">
            <v>33.056750000000001</v>
          </cell>
          <cell r="T1622">
            <v>2.0179999999999998</v>
          </cell>
          <cell r="U1622">
            <v>31.832836883999999</v>
          </cell>
          <cell r="V1622">
            <v>0</v>
          </cell>
          <cell r="W1622">
            <v>0</v>
          </cell>
          <cell r="X1622">
            <v>30.768317379999999</v>
          </cell>
          <cell r="Y1622">
            <v>0</v>
          </cell>
          <cell r="Z1622">
            <v>0</v>
          </cell>
          <cell r="AA1622">
            <v>0</v>
          </cell>
          <cell r="AB1622">
            <v>0</v>
          </cell>
          <cell r="AC1622">
            <v>0</v>
          </cell>
          <cell r="AD1622">
            <v>4.0479879399999996</v>
          </cell>
          <cell r="AE1622">
            <v>0</v>
          </cell>
          <cell r="AF1622">
            <v>0</v>
          </cell>
          <cell r="AG1622">
            <v>0</v>
          </cell>
          <cell r="AH1622">
            <v>4.0479879399999996</v>
          </cell>
          <cell r="AI1622">
            <v>0</v>
          </cell>
          <cell r="AJ1622">
            <v>0</v>
          </cell>
          <cell r="AK1622">
            <v>0</v>
          </cell>
          <cell r="AL1622">
            <v>0</v>
          </cell>
          <cell r="AM1622">
            <v>0</v>
          </cell>
          <cell r="AN1622">
            <v>26.720329444000001</v>
          </cell>
        </row>
        <row r="1623">
          <cell r="C1623" t="str">
            <v>H_157_КуЭ</v>
          </cell>
          <cell r="D1623" t="str">
            <v>И</v>
          </cell>
          <cell r="E1623">
            <v>2020</v>
          </cell>
          <cell r="F1623">
            <v>2025</v>
          </cell>
          <cell r="G1623">
            <v>2025</v>
          </cell>
          <cell r="H1623" t="str">
            <v>нд</v>
          </cell>
          <cell r="I1623" t="str">
            <v>нд</v>
          </cell>
          <cell r="J1623" t="str">
            <v>нд</v>
          </cell>
          <cell r="K1623" t="str">
            <v>нд</v>
          </cell>
          <cell r="L1623" t="str">
            <v>нд</v>
          </cell>
          <cell r="M1623" t="str">
            <v>нд</v>
          </cell>
          <cell r="N1623" t="str">
            <v>нд</v>
          </cell>
          <cell r="O1623">
            <v>0.69219898000000002</v>
          </cell>
          <cell r="P1623">
            <v>27.423359999999999</v>
          </cell>
          <cell r="Q1623">
            <v>38.266550000000002</v>
          </cell>
          <cell r="R1623">
            <v>27.423359999999999</v>
          </cell>
          <cell r="S1623">
            <v>40.145850000000003</v>
          </cell>
          <cell r="T1623">
            <v>15.283728809999999</v>
          </cell>
          <cell r="U1623">
            <v>15.283728809999999</v>
          </cell>
          <cell r="V1623">
            <v>14.45309003</v>
          </cell>
          <cell r="W1623">
            <v>14.45309003</v>
          </cell>
          <cell r="X1623">
            <v>14.591529830000001</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row>
        <row r="1624">
          <cell r="C1624" t="str">
            <v>H_158_КуЭ</v>
          </cell>
          <cell r="D1624" t="str">
            <v>И</v>
          </cell>
          <cell r="E1624">
            <v>2020</v>
          </cell>
          <cell r="F1624">
            <v>2025</v>
          </cell>
          <cell r="G1624">
            <v>2025</v>
          </cell>
          <cell r="H1624" t="str">
            <v>нд</v>
          </cell>
          <cell r="I1624" t="str">
            <v>нд</v>
          </cell>
          <cell r="J1624" t="str">
            <v>нд</v>
          </cell>
          <cell r="K1624" t="str">
            <v>нд</v>
          </cell>
          <cell r="L1624" t="str">
            <v>нд</v>
          </cell>
          <cell r="M1624" t="str">
            <v>нд</v>
          </cell>
          <cell r="N1624" t="str">
            <v>нд</v>
          </cell>
          <cell r="O1624">
            <v>0.69219898000000002</v>
          </cell>
          <cell r="P1624">
            <v>27.423359999999999</v>
          </cell>
          <cell r="Q1624">
            <v>38.266559999999998</v>
          </cell>
          <cell r="R1624">
            <v>27.423359999999999</v>
          </cell>
          <cell r="S1624">
            <v>40.145859999999999</v>
          </cell>
          <cell r="T1624">
            <v>17.76915254</v>
          </cell>
          <cell r="U1624">
            <v>17.76915254</v>
          </cell>
          <cell r="V1624">
            <v>16.938513759999999</v>
          </cell>
          <cell r="W1624">
            <v>16.938513759999999</v>
          </cell>
          <cell r="X1624">
            <v>17.07695356</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row>
        <row r="1625">
          <cell r="C1625" t="str">
            <v>Г</v>
          </cell>
          <cell r="D1625" t="str">
            <v>нд</v>
          </cell>
          <cell r="E1625" t="str">
            <v>нд</v>
          </cell>
          <cell r="F1625" t="str">
            <v>нд</v>
          </cell>
          <cell r="G1625" t="str">
            <v>нд</v>
          </cell>
          <cell r="H1625" t="str">
            <v>нд</v>
          </cell>
          <cell r="I1625" t="str">
            <v>нд</v>
          </cell>
          <cell r="J1625" t="str">
            <v>нд</v>
          </cell>
          <cell r="K1625" t="str">
            <v>нд</v>
          </cell>
          <cell r="L1625" t="str">
            <v>нд</v>
          </cell>
          <cell r="M1625" t="str">
            <v>нд</v>
          </cell>
          <cell r="N1625" t="str">
            <v>нд</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row>
        <row r="1626">
          <cell r="C1626" t="str">
            <v>Г</v>
          </cell>
          <cell r="D1626" t="str">
            <v>нд</v>
          </cell>
          <cell r="E1626" t="str">
            <v>нд</v>
          </cell>
          <cell r="F1626" t="str">
            <v>нд</v>
          </cell>
          <cell r="G1626" t="str">
            <v>нд</v>
          </cell>
          <cell r="H1626" t="str">
            <v>нд</v>
          </cell>
          <cell r="I1626" t="str">
            <v>нд</v>
          </cell>
          <cell r="J1626" t="str">
            <v>нд</v>
          </cell>
          <cell r="K1626" t="str">
            <v>нд</v>
          </cell>
          <cell r="L1626" t="str">
            <v>нд</v>
          </cell>
          <cell r="M1626" t="str">
            <v>нд</v>
          </cell>
          <cell r="N1626" t="str">
            <v>нд</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row>
        <row r="1627">
          <cell r="C1627" t="str">
            <v>Г</v>
          </cell>
          <cell r="D1627" t="str">
            <v>нд</v>
          </cell>
          <cell r="E1627" t="str">
            <v>нд</v>
          </cell>
          <cell r="F1627" t="str">
            <v>нд</v>
          </cell>
          <cell r="G1627" t="str">
            <v>нд</v>
          </cell>
          <cell r="H1627" t="str">
            <v>нд</v>
          </cell>
          <cell r="I1627" t="str">
            <v>нд</v>
          </cell>
          <cell r="J1627" t="str">
            <v>нд</v>
          </cell>
          <cell r="K1627" t="str">
            <v>нд</v>
          </cell>
          <cell r="L1627" t="str">
            <v>нд</v>
          </cell>
          <cell r="M1627" t="str">
            <v>нд</v>
          </cell>
          <cell r="N1627" t="str">
            <v>нд</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row>
        <row r="1628">
          <cell r="C1628" t="str">
            <v>Г</v>
          </cell>
          <cell r="D1628" t="str">
            <v>нд</v>
          </cell>
          <cell r="E1628" t="str">
            <v>нд</v>
          </cell>
          <cell r="F1628" t="str">
            <v>нд</v>
          </cell>
          <cell r="G1628" t="str">
            <v>нд</v>
          </cell>
          <cell r="H1628" t="str">
            <v>нд</v>
          </cell>
          <cell r="I1628" t="str">
            <v>нд</v>
          </cell>
          <cell r="J1628" t="str">
            <v>нд</v>
          </cell>
          <cell r="K1628" t="str">
            <v>нд</v>
          </cell>
          <cell r="L1628" t="str">
            <v>нд</v>
          </cell>
          <cell r="M1628" t="str">
            <v>нд</v>
          </cell>
          <cell r="N1628" t="str">
            <v>нд</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row>
        <row r="1629">
          <cell r="C1629" t="str">
            <v>Г</v>
          </cell>
          <cell r="D1629" t="str">
            <v>нд</v>
          </cell>
          <cell r="E1629" t="str">
            <v>нд</v>
          </cell>
          <cell r="F1629" t="str">
            <v>нд</v>
          </cell>
          <cell r="G1629" t="str">
            <v>нд</v>
          </cell>
          <cell r="H1629" t="str">
            <v>нд</v>
          </cell>
          <cell r="I1629" t="str">
            <v>нд</v>
          </cell>
          <cell r="J1629" t="str">
            <v>нд</v>
          </cell>
          <cell r="K1629" t="str">
            <v>нд</v>
          </cell>
          <cell r="L1629" t="str">
            <v>нд</v>
          </cell>
          <cell r="M1629" t="str">
            <v>нд</v>
          </cell>
          <cell r="N1629" t="str">
            <v>нд</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row>
        <row r="1630">
          <cell r="C1630" t="str">
            <v>Г</v>
          </cell>
          <cell r="D1630" t="str">
            <v>нд</v>
          </cell>
          <cell r="E1630" t="str">
            <v>нд</v>
          </cell>
          <cell r="F1630" t="str">
            <v>нд</v>
          </cell>
          <cell r="G1630" t="str">
            <v>нд</v>
          </cell>
          <cell r="H1630" t="str">
            <v>нд</v>
          </cell>
          <cell r="I1630" t="str">
            <v>нд</v>
          </cell>
          <cell r="J1630" t="str">
            <v>нд</v>
          </cell>
          <cell r="K1630" t="str">
            <v>нд</v>
          </cell>
          <cell r="L1630" t="str">
            <v>нд</v>
          </cell>
          <cell r="M1630" t="str">
            <v>нд</v>
          </cell>
          <cell r="N1630" t="str">
            <v>нд</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row>
        <row r="1631">
          <cell r="C1631" t="str">
            <v>Г</v>
          </cell>
          <cell r="D1631" t="str">
            <v>нд</v>
          </cell>
          <cell r="E1631" t="str">
            <v>нд</v>
          </cell>
          <cell r="F1631" t="str">
            <v>нд</v>
          </cell>
          <cell r="G1631" t="str">
            <v>нд</v>
          </cell>
          <cell r="H1631" t="str">
            <v>нд</v>
          </cell>
          <cell r="I1631" t="str">
            <v>нд</v>
          </cell>
          <cell r="J1631" t="str">
            <v>нд</v>
          </cell>
          <cell r="K1631" t="str">
            <v>нд</v>
          </cell>
          <cell r="L1631" t="str">
            <v>нд</v>
          </cell>
          <cell r="M1631" t="str">
            <v>нд</v>
          </cell>
          <cell r="N1631" t="str">
            <v>нд</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row>
        <row r="1632">
          <cell r="C1632" t="str">
            <v>Г</v>
          </cell>
          <cell r="D1632" t="str">
            <v>нд</v>
          </cell>
          <cell r="E1632" t="str">
            <v>нд</v>
          </cell>
          <cell r="F1632" t="str">
            <v>нд</v>
          </cell>
          <cell r="G1632" t="str">
            <v>нд</v>
          </cell>
          <cell r="H1632" t="str">
            <v>нд</v>
          </cell>
          <cell r="I1632" t="str">
            <v>нд</v>
          </cell>
          <cell r="J1632" t="str">
            <v>нд</v>
          </cell>
          <cell r="K1632" t="str">
            <v>нд</v>
          </cell>
          <cell r="L1632" t="str">
            <v>нд</v>
          </cell>
          <cell r="M1632" t="str">
            <v>нд</v>
          </cell>
          <cell r="N1632" t="str">
            <v>нд</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row>
        <row r="1633">
          <cell r="C1633" t="str">
            <v>Г</v>
          </cell>
          <cell r="D1633" t="str">
            <v>нд</v>
          </cell>
          <cell r="E1633" t="str">
            <v>нд</v>
          </cell>
          <cell r="F1633" t="str">
            <v>нд</v>
          </cell>
          <cell r="G1633" t="str">
            <v>нд</v>
          </cell>
          <cell r="H1633" t="str">
            <v>нд</v>
          </cell>
          <cell r="I1633" t="str">
            <v>нд</v>
          </cell>
          <cell r="J1633" t="str">
            <v>нд</v>
          </cell>
          <cell r="K1633" t="str">
            <v>нд</v>
          </cell>
          <cell r="L1633" t="str">
            <v>нд</v>
          </cell>
          <cell r="M1633" t="str">
            <v>нд</v>
          </cell>
          <cell r="N1633" t="str">
            <v>нд</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row>
        <row r="1634">
          <cell r="C1634" t="str">
            <v>Г</v>
          </cell>
          <cell r="D1634" t="str">
            <v>нд</v>
          </cell>
          <cell r="E1634" t="str">
            <v>нд</v>
          </cell>
          <cell r="F1634" t="str">
            <v>нд</v>
          </cell>
          <cell r="G1634" t="str">
            <v>нд</v>
          </cell>
          <cell r="H1634" t="str">
            <v>нд</v>
          </cell>
          <cell r="I1634" t="str">
            <v>нд</v>
          </cell>
          <cell r="J1634" t="str">
            <v>нд</v>
          </cell>
          <cell r="K1634" t="str">
            <v>нд</v>
          </cell>
          <cell r="L1634" t="str">
            <v>нд</v>
          </cell>
          <cell r="M1634" t="str">
            <v>нд</v>
          </cell>
          <cell r="N1634" t="str">
            <v>нд</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row>
        <row r="1635">
          <cell r="C1635" t="str">
            <v>Г</v>
          </cell>
          <cell r="D1635" t="str">
            <v>нд</v>
          </cell>
          <cell r="E1635" t="str">
            <v>нд</v>
          </cell>
          <cell r="F1635" t="str">
            <v>нд</v>
          </cell>
          <cell r="G1635" t="str">
            <v>нд</v>
          </cell>
          <cell r="H1635" t="str">
            <v>нд</v>
          </cell>
          <cell r="I1635" t="str">
            <v>нд</v>
          </cell>
          <cell r="J1635" t="str">
            <v>нд</v>
          </cell>
          <cell r="K1635" t="str">
            <v>нд</v>
          </cell>
          <cell r="L1635" t="str">
            <v>нд</v>
          </cell>
          <cell r="M1635" t="str">
            <v>нд</v>
          </cell>
          <cell r="N1635" t="str">
            <v>нд</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row>
        <row r="1636">
          <cell r="C1636" t="str">
            <v>Г</v>
          </cell>
          <cell r="D1636" t="str">
            <v>нд</v>
          </cell>
          <cell r="E1636" t="str">
            <v>нд</v>
          </cell>
          <cell r="F1636" t="str">
            <v>нд</v>
          </cell>
          <cell r="G1636" t="str">
            <v>нд</v>
          </cell>
          <cell r="H1636" t="str">
            <v>нд</v>
          </cell>
          <cell r="I1636" t="str">
            <v>нд</v>
          </cell>
          <cell r="J1636" t="str">
            <v>нд</v>
          </cell>
          <cell r="K1636" t="str">
            <v>нд</v>
          </cell>
          <cell r="L1636" t="str">
            <v>нд</v>
          </cell>
          <cell r="M1636" t="str">
            <v>нд</v>
          </cell>
          <cell r="N1636" t="str">
            <v>нд</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row>
        <row r="1637">
          <cell r="C1637" t="str">
            <v>Г</v>
          </cell>
          <cell r="D1637" t="str">
            <v>нд</v>
          </cell>
          <cell r="E1637" t="str">
            <v>нд</v>
          </cell>
          <cell r="F1637" t="str">
            <v>нд</v>
          </cell>
          <cell r="G1637" t="str">
            <v>нд</v>
          </cell>
          <cell r="H1637" t="str">
            <v>нд</v>
          </cell>
          <cell r="I1637" t="str">
            <v>нд</v>
          </cell>
          <cell r="J1637" t="str">
            <v>нд</v>
          </cell>
          <cell r="K1637">
            <v>2.43140373</v>
          </cell>
          <cell r="L1637">
            <v>13.16346605</v>
          </cell>
          <cell r="M1637" t="str">
            <v>нд</v>
          </cell>
          <cell r="N1637">
            <v>1.063626</v>
          </cell>
          <cell r="O1637">
            <v>2.1420961600000004</v>
          </cell>
          <cell r="P1637">
            <v>1233.60906</v>
          </cell>
          <cell r="Q1637">
            <v>1558.56468</v>
          </cell>
          <cell r="R1637">
            <v>1096.7618199999999</v>
          </cell>
          <cell r="S1637">
            <v>1398.5892100000003</v>
          </cell>
          <cell r="T1637">
            <v>1115.9046899499999</v>
          </cell>
          <cell r="U1637">
            <v>950.10255362999976</v>
          </cell>
          <cell r="V1637">
            <v>1113.27816095</v>
          </cell>
          <cell r="W1637">
            <v>1113.27816095</v>
          </cell>
          <cell r="X1637">
            <v>947.96045746999982</v>
          </cell>
          <cell r="Y1637">
            <v>398.10016250000001</v>
          </cell>
          <cell r="Z1637">
            <v>0</v>
          </cell>
          <cell r="AA1637">
            <v>0</v>
          </cell>
          <cell r="AB1637">
            <v>273.60891863999996</v>
          </cell>
          <cell r="AC1637">
            <v>124.49124386</v>
          </cell>
          <cell r="AD1637">
            <v>66.105686130000009</v>
          </cell>
          <cell r="AE1637">
            <v>0</v>
          </cell>
          <cell r="AF1637">
            <v>0</v>
          </cell>
          <cell r="AG1637">
            <v>54.155686129999999</v>
          </cell>
          <cell r="AH1637">
            <v>11.95</v>
          </cell>
          <cell r="AI1637">
            <v>441.49518828000004</v>
          </cell>
          <cell r="AJ1637">
            <v>0</v>
          </cell>
          <cell r="AK1637">
            <v>0</v>
          </cell>
          <cell r="AL1637">
            <v>145.90684266</v>
          </cell>
          <cell r="AM1637">
            <v>295.58834562000004</v>
          </cell>
          <cell r="AN1637">
            <v>881.85477134000007</v>
          </cell>
        </row>
        <row r="1638">
          <cell r="C1638" t="str">
            <v>Г</v>
          </cell>
          <cell r="D1638" t="str">
            <v>нд</v>
          </cell>
          <cell r="E1638" t="str">
            <v>нд</v>
          </cell>
          <cell r="F1638" t="str">
            <v>нд</v>
          </cell>
          <cell r="G1638" t="str">
            <v>нд</v>
          </cell>
          <cell r="H1638" t="str">
            <v>нд</v>
          </cell>
          <cell r="I1638" t="str">
            <v>нд</v>
          </cell>
          <cell r="J1638" t="str">
            <v>нд</v>
          </cell>
          <cell r="K1638" t="str">
            <v>нд</v>
          </cell>
          <cell r="L1638" t="str">
            <v>нд</v>
          </cell>
          <cell r="M1638" t="str">
            <v>нд</v>
          </cell>
          <cell r="N1638" t="str">
            <v>нд</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row>
        <row r="1639">
          <cell r="C1639" t="str">
            <v>Г</v>
          </cell>
          <cell r="D1639" t="str">
            <v>нд</v>
          </cell>
          <cell r="E1639" t="str">
            <v>нд</v>
          </cell>
          <cell r="F1639" t="str">
            <v>нд</v>
          </cell>
          <cell r="G1639" t="str">
            <v>нд</v>
          </cell>
          <cell r="H1639" t="str">
            <v>нд</v>
          </cell>
          <cell r="I1639" t="str">
            <v>нд</v>
          </cell>
          <cell r="J1639" t="str">
            <v>нд</v>
          </cell>
          <cell r="K1639">
            <v>2.43140373</v>
          </cell>
          <cell r="L1639">
            <v>13.16346605</v>
          </cell>
          <cell r="M1639" t="str">
            <v>нд</v>
          </cell>
          <cell r="N1639">
            <v>1.063626</v>
          </cell>
          <cell r="O1639">
            <v>2.1420961600000004</v>
          </cell>
          <cell r="P1639">
            <v>1233.60906</v>
          </cell>
          <cell r="Q1639">
            <v>1558.56468</v>
          </cell>
          <cell r="R1639">
            <v>1096.7618199999999</v>
          </cell>
          <cell r="S1639">
            <v>1398.5892100000003</v>
          </cell>
          <cell r="T1639">
            <v>1115.9046899499999</v>
          </cell>
          <cell r="U1639">
            <v>950.10255362999976</v>
          </cell>
          <cell r="V1639">
            <v>1113.27816095</v>
          </cell>
          <cell r="W1639">
            <v>1113.27816095</v>
          </cell>
          <cell r="X1639">
            <v>947.96045746999982</v>
          </cell>
          <cell r="Y1639">
            <v>398.10016250000001</v>
          </cell>
          <cell r="Z1639">
            <v>0</v>
          </cell>
          <cell r="AA1639">
            <v>0</v>
          </cell>
          <cell r="AB1639">
            <v>273.60891863999996</v>
          </cell>
          <cell r="AC1639">
            <v>124.49124386</v>
          </cell>
          <cell r="AD1639">
            <v>66.105686130000009</v>
          </cell>
          <cell r="AE1639">
            <v>0</v>
          </cell>
          <cell r="AF1639">
            <v>0</v>
          </cell>
          <cell r="AG1639">
            <v>54.155686129999999</v>
          </cell>
          <cell r="AH1639">
            <v>11.95</v>
          </cell>
          <cell r="AI1639">
            <v>441.49518828000004</v>
          </cell>
          <cell r="AJ1639">
            <v>0</v>
          </cell>
          <cell r="AK1639">
            <v>0</v>
          </cell>
          <cell r="AL1639">
            <v>145.90684266</v>
          </cell>
          <cell r="AM1639">
            <v>295.58834562000004</v>
          </cell>
          <cell r="AN1639">
            <v>881.85477134000007</v>
          </cell>
        </row>
        <row r="1640">
          <cell r="C1640" t="str">
            <v>H_167_КуЭ</v>
          </cell>
          <cell r="D1640" t="str">
            <v>И</v>
          </cell>
          <cell r="E1640">
            <v>2017</v>
          </cell>
          <cell r="F1640">
            <v>2024</v>
          </cell>
          <cell r="G1640">
            <v>2024</v>
          </cell>
          <cell r="H1640" t="str">
            <v>нд</v>
          </cell>
          <cell r="I1640" t="str">
            <v>нд</v>
          </cell>
          <cell r="J1640" t="str">
            <v>нд</v>
          </cell>
          <cell r="K1640" t="str">
            <v>нд</v>
          </cell>
          <cell r="L1640" t="str">
            <v>нд</v>
          </cell>
          <cell r="M1640" t="str">
            <v>нд</v>
          </cell>
          <cell r="N1640" t="str">
            <v>нд</v>
          </cell>
          <cell r="O1640">
            <v>0.81000000000000072</v>
          </cell>
          <cell r="P1640">
            <v>27.423359999999999</v>
          </cell>
          <cell r="Q1640">
            <v>35.902769999999997</v>
          </cell>
          <cell r="R1640">
            <v>27.423359999999999</v>
          </cell>
          <cell r="S1640">
            <v>38.326509999999999</v>
          </cell>
          <cell r="T1640">
            <v>16.06010169</v>
          </cell>
          <cell r="U1640">
            <v>16.06010169</v>
          </cell>
          <cell r="V1640">
            <v>15.240940139999999</v>
          </cell>
          <cell r="W1640">
            <v>15.240940139999999</v>
          </cell>
          <cell r="X1640">
            <v>15.250101689999999</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row>
        <row r="1641">
          <cell r="C1641" t="str">
            <v>H_168_КуЭ</v>
          </cell>
          <cell r="D1641" t="str">
            <v>И</v>
          </cell>
          <cell r="E1641">
            <v>2017</v>
          </cell>
          <cell r="F1641">
            <v>2024</v>
          </cell>
          <cell r="G1641">
            <v>2024</v>
          </cell>
          <cell r="H1641" t="str">
            <v>нд</v>
          </cell>
          <cell r="I1641" t="str">
            <v>нд</v>
          </cell>
          <cell r="J1641" t="str">
            <v>нд</v>
          </cell>
          <cell r="K1641" t="str">
            <v>нд</v>
          </cell>
          <cell r="L1641" t="str">
            <v>нд</v>
          </cell>
          <cell r="M1641" t="str">
            <v>нд</v>
          </cell>
          <cell r="N1641" t="str">
            <v>нд</v>
          </cell>
          <cell r="O1641">
            <v>0.79600000000000071</v>
          </cell>
          <cell r="P1641">
            <v>27.423359999999999</v>
          </cell>
          <cell r="Q1641">
            <v>35.936599999999999</v>
          </cell>
          <cell r="R1641">
            <v>27.423359999999999</v>
          </cell>
          <cell r="S1641">
            <v>38.332250000000002</v>
          </cell>
          <cell r="T1641">
            <v>16.06010169</v>
          </cell>
          <cell r="U1641">
            <v>16.06010169</v>
          </cell>
          <cell r="V1641">
            <v>15.26410169</v>
          </cell>
          <cell r="W1641">
            <v>15.26410169</v>
          </cell>
          <cell r="X1641">
            <v>15.26410169</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row>
        <row r="1642">
          <cell r="C1642" t="str">
            <v>G_212_ОЭ</v>
          </cell>
          <cell r="D1642" t="str">
            <v>С</v>
          </cell>
          <cell r="E1642">
            <v>2017</v>
          </cell>
          <cell r="F1642">
            <v>2024</v>
          </cell>
          <cell r="G1642">
            <v>2024</v>
          </cell>
          <cell r="H1642">
            <v>17.082000000000001</v>
          </cell>
          <cell r="I1642">
            <v>73.507999999999996</v>
          </cell>
          <cell r="J1642" t="str">
            <v>сентябрь 2014</v>
          </cell>
          <cell r="K1642">
            <v>17.082000000000001</v>
          </cell>
          <cell r="L1642">
            <v>73.507999999999996</v>
          </cell>
          <cell r="M1642" t="str">
            <v>сентябрь 2014</v>
          </cell>
          <cell r="N1642" t="str">
            <v>нд</v>
          </cell>
          <cell r="O1642">
            <v>1.7144293084</v>
          </cell>
          <cell r="P1642">
            <v>27.564350000000001</v>
          </cell>
          <cell r="Q1642">
            <v>34.149940000000001</v>
          </cell>
          <cell r="R1642">
            <v>27.564350000000001</v>
          </cell>
          <cell r="S1642">
            <v>37.332839999999997</v>
          </cell>
          <cell r="T1642">
            <v>34.037028990000003</v>
          </cell>
          <cell r="U1642">
            <v>34.037028990000003</v>
          </cell>
          <cell r="V1642">
            <v>32.322599680000003</v>
          </cell>
          <cell r="W1642">
            <v>32.322599680000003</v>
          </cell>
          <cell r="X1642">
            <v>32.322599680000003</v>
          </cell>
          <cell r="Y1642">
            <v>0</v>
          </cell>
          <cell r="Z1642">
            <v>0</v>
          </cell>
          <cell r="AA1642">
            <v>0</v>
          </cell>
          <cell r="AB1642">
            <v>0</v>
          </cell>
          <cell r="AC1642">
            <v>0</v>
          </cell>
          <cell r="AD1642">
            <v>0</v>
          </cell>
          <cell r="AE1642">
            <v>0</v>
          </cell>
          <cell r="AF1642">
            <v>0</v>
          </cell>
          <cell r="AG1642">
            <v>0</v>
          </cell>
          <cell r="AH1642">
            <v>0</v>
          </cell>
          <cell r="AI1642">
            <v>30.204000000000001</v>
          </cell>
          <cell r="AJ1642">
            <v>0</v>
          </cell>
          <cell r="AK1642">
            <v>0</v>
          </cell>
          <cell r="AL1642">
            <v>25.17</v>
          </cell>
          <cell r="AM1642">
            <v>5.0339999999999998</v>
          </cell>
          <cell r="AN1642">
            <v>0</v>
          </cell>
        </row>
        <row r="1643">
          <cell r="C1643" t="str">
            <v>F_16_ГАЭС</v>
          </cell>
          <cell r="D1643" t="str">
            <v>П</v>
          </cell>
          <cell r="E1643">
            <v>2017</v>
          </cell>
          <cell r="F1643">
            <v>2025</v>
          </cell>
          <cell r="G1643">
            <v>2026</v>
          </cell>
          <cell r="H1643" t="str">
            <v>нд</v>
          </cell>
          <cell r="I1643" t="str">
            <v>нд</v>
          </cell>
          <cell r="J1643" t="str">
            <v>нд</v>
          </cell>
          <cell r="K1643" t="str">
            <v>нд</v>
          </cell>
          <cell r="L1643" t="str">
            <v>нд</v>
          </cell>
          <cell r="M1643" t="str">
            <v>нд</v>
          </cell>
          <cell r="N1643" t="str">
            <v>нд</v>
          </cell>
          <cell r="O1643">
            <v>0.65500000000000114</v>
          </cell>
          <cell r="P1643">
            <v>55.264670000000002</v>
          </cell>
          <cell r="Q1643">
            <v>69.880240000000001</v>
          </cell>
          <cell r="R1643">
            <v>28.32695</v>
          </cell>
          <cell r="S1643">
            <v>37.386969999999998</v>
          </cell>
          <cell r="T1643">
            <v>27.4574</v>
          </cell>
          <cell r="U1643">
            <v>27.4574</v>
          </cell>
          <cell r="V1643">
            <v>26.802399999999999</v>
          </cell>
          <cell r="W1643">
            <v>26.802399999999999</v>
          </cell>
          <cell r="X1643">
            <v>26.802399999999999</v>
          </cell>
          <cell r="Y1643">
            <v>0</v>
          </cell>
          <cell r="Z1643">
            <v>0</v>
          </cell>
          <cell r="AA1643">
            <v>0</v>
          </cell>
          <cell r="AB1643">
            <v>0</v>
          </cell>
          <cell r="AC1643">
            <v>0</v>
          </cell>
          <cell r="AD1643">
            <v>0</v>
          </cell>
          <cell r="AE1643">
            <v>0</v>
          </cell>
          <cell r="AF1643">
            <v>0</v>
          </cell>
          <cell r="AG1643">
            <v>0</v>
          </cell>
          <cell r="AH1643">
            <v>0</v>
          </cell>
          <cell r="AI1643">
            <v>7.8530849199999997</v>
          </cell>
          <cell r="AJ1643">
            <v>0</v>
          </cell>
          <cell r="AK1643">
            <v>0</v>
          </cell>
          <cell r="AL1643">
            <v>7.8530849199999997</v>
          </cell>
          <cell r="AM1643">
            <v>0</v>
          </cell>
          <cell r="AN1643">
            <v>0</v>
          </cell>
        </row>
        <row r="1644">
          <cell r="C1644" t="str">
            <v>K_1554_ОЭ</v>
          </cell>
          <cell r="D1644" t="str">
            <v>З</v>
          </cell>
          <cell r="E1644">
            <v>2020</v>
          </cell>
          <cell r="F1644">
            <v>2021</v>
          </cell>
          <cell r="G1644">
            <v>2022</v>
          </cell>
          <cell r="H1644" t="str">
            <v>нд</v>
          </cell>
          <cell r="I1644" t="str">
            <v>нд</v>
          </cell>
          <cell r="J1644" t="str">
            <v>нд</v>
          </cell>
          <cell r="K1644">
            <v>1.5648139999999999</v>
          </cell>
          <cell r="L1644">
            <v>9.2560680000000009</v>
          </cell>
          <cell r="M1644">
            <v>43862</v>
          </cell>
          <cell r="N1644">
            <v>5.4935460000000003</v>
          </cell>
          <cell r="O1644">
            <v>2.4822700100000006</v>
          </cell>
          <cell r="P1644">
            <v>28.451170000000001</v>
          </cell>
          <cell r="Q1644">
            <v>33.022289999999998</v>
          </cell>
          <cell r="R1644">
            <v>28.451170000000001</v>
          </cell>
          <cell r="S1644">
            <v>35.076949999999997</v>
          </cell>
          <cell r="T1644">
            <v>11.45988504</v>
          </cell>
          <cell r="U1644">
            <v>7.855093880000001</v>
          </cell>
          <cell r="V1644">
            <v>2.5594354599999996</v>
          </cell>
          <cell r="W1644">
            <v>2.5594354599999996</v>
          </cell>
          <cell r="X1644">
            <v>5.3728238700000004</v>
          </cell>
          <cell r="Y1644">
            <v>2.55943546</v>
          </cell>
          <cell r="Z1644">
            <v>0</v>
          </cell>
          <cell r="AA1644">
            <v>0</v>
          </cell>
          <cell r="AB1644">
            <v>0</v>
          </cell>
          <cell r="AC1644">
            <v>2.55943546</v>
          </cell>
          <cell r="AD1644">
            <v>1.64657488</v>
          </cell>
          <cell r="AE1644">
            <v>0</v>
          </cell>
          <cell r="AF1644">
            <v>0</v>
          </cell>
          <cell r="AG1644">
            <v>0</v>
          </cell>
          <cell r="AH1644">
            <v>1.64657488</v>
          </cell>
          <cell r="AI1644">
            <v>0</v>
          </cell>
          <cell r="AJ1644">
            <v>0</v>
          </cell>
          <cell r="AK1644">
            <v>0</v>
          </cell>
          <cell r="AL1644">
            <v>0</v>
          </cell>
          <cell r="AM1644">
            <v>0</v>
          </cell>
          <cell r="AN1644">
            <v>3.7262489900000002</v>
          </cell>
        </row>
        <row r="1645">
          <cell r="C1645" t="str">
            <v>F_11_ГАЭС</v>
          </cell>
          <cell r="D1645" t="str">
            <v>С</v>
          </cell>
          <cell r="E1645">
            <v>2016</v>
          </cell>
          <cell r="F1645">
            <v>2025</v>
          </cell>
          <cell r="G1645">
            <v>2026</v>
          </cell>
          <cell r="H1645">
            <v>4.3120000000000003</v>
          </cell>
          <cell r="I1645">
            <v>26.763999999999999</v>
          </cell>
          <cell r="J1645" t="str">
            <v>февраль 2017</v>
          </cell>
          <cell r="K1645">
            <v>4.3120000000000003</v>
          </cell>
          <cell r="L1645">
            <v>26.763999999999999</v>
          </cell>
          <cell r="M1645" t="str">
            <v>февраль 2017</v>
          </cell>
          <cell r="N1645" t="str">
            <v>нд</v>
          </cell>
          <cell r="O1645">
            <v>19.886779946000001</v>
          </cell>
          <cell r="P1645">
            <v>44.413449999999997</v>
          </cell>
          <cell r="Q1645">
            <v>51.097639999999998</v>
          </cell>
          <cell r="R1645">
            <v>28.60153</v>
          </cell>
          <cell r="S1645">
            <v>33.031460000000003</v>
          </cell>
          <cell r="T1645">
            <v>26.131099949999999</v>
          </cell>
          <cell r="U1645">
            <v>26.131099949999999</v>
          </cell>
          <cell r="V1645">
            <v>6.2443200000000001</v>
          </cell>
          <cell r="W1645">
            <v>6.2443200000000001</v>
          </cell>
          <cell r="X1645">
            <v>6.2443200000000001</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row>
        <row r="1646">
          <cell r="C1646" t="str">
            <v>I_316.3_КуЭ</v>
          </cell>
          <cell r="D1646" t="str">
            <v>И</v>
          </cell>
          <cell r="E1646">
            <v>2020</v>
          </cell>
          <cell r="F1646">
            <v>2021</v>
          </cell>
          <cell r="G1646">
            <v>2021</v>
          </cell>
          <cell r="H1646" t="str">
            <v>нд</v>
          </cell>
          <cell r="I1646" t="str">
            <v>нд</v>
          </cell>
          <cell r="J1646" t="str">
            <v>нд</v>
          </cell>
          <cell r="K1646">
            <v>2.2170141700000001</v>
          </cell>
          <cell r="L1646">
            <v>18.24275746</v>
          </cell>
          <cell r="M1646">
            <v>44228</v>
          </cell>
          <cell r="N1646" t="str">
            <v>нд</v>
          </cell>
          <cell r="O1646">
            <v>0.45332819000000002</v>
          </cell>
          <cell r="P1646">
            <v>29.112410000000001</v>
          </cell>
          <cell r="Q1646">
            <v>35.885829999999999</v>
          </cell>
          <cell r="R1646">
            <v>29.112410000000001</v>
          </cell>
          <cell r="S1646">
            <v>35.554540000000003</v>
          </cell>
          <cell r="T1646">
            <v>11.25254237</v>
          </cell>
          <cell r="U1646">
            <v>19.173138089999998</v>
          </cell>
          <cell r="V1646">
            <v>10.35254237</v>
          </cell>
          <cell r="W1646">
            <v>10.35254237</v>
          </cell>
          <cell r="X1646">
            <v>18.719809900000001</v>
          </cell>
          <cell r="Y1646">
            <v>10.35254237</v>
          </cell>
          <cell r="Z1646">
            <v>0</v>
          </cell>
          <cell r="AA1646">
            <v>0</v>
          </cell>
          <cell r="AB1646">
            <v>10.35254237</v>
          </cell>
          <cell r="AC1646">
            <v>0</v>
          </cell>
          <cell r="AD1646">
            <v>18.719809900000001</v>
          </cell>
          <cell r="AE1646">
            <v>0</v>
          </cell>
          <cell r="AF1646">
            <v>0</v>
          </cell>
          <cell r="AG1646">
            <v>18.719809900000001</v>
          </cell>
          <cell r="AH1646">
            <v>0</v>
          </cell>
          <cell r="AI1646">
            <v>0</v>
          </cell>
          <cell r="AJ1646">
            <v>0</v>
          </cell>
          <cell r="AK1646">
            <v>0</v>
          </cell>
          <cell r="AL1646">
            <v>0</v>
          </cell>
          <cell r="AM1646">
            <v>0</v>
          </cell>
          <cell r="AN1646">
            <v>0</v>
          </cell>
        </row>
        <row r="1647">
          <cell r="C1647" t="str">
            <v>F_110_АЭ</v>
          </cell>
          <cell r="D1647" t="str">
            <v>И</v>
          </cell>
          <cell r="E1647">
            <v>2020</v>
          </cell>
          <cell r="F1647">
            <v>2026</v>
          </cell>
          <cell r="G1647">
            <v>2026</v>
          </cell>
          <cell r="H1647" t="str">
            <v>нд</v>
          </cell>
          <cell r="I1647" t="str">
            <v>нд</v>
          </cell>
          <cell r="J1647" t="str">
            <v>нд</v>
          </cell>
          <cell r="K1647" t="str">
            <v>нд</v>
          </cell>
          <cell r="L1647" t="str">
            <v>нд</v>
          </cell>
          <cell r="M1647" t="str">
            <v>нд</v>
          </cell>
          <cell r="N1647" t="str">
            <v>нд</v>
          </cell>
          <cell r="O1647">
            <v>0</v>
          </cell>
          <cell r="P1647">
            <v>85.335359999999994</v>
          </cell>
          <cell r="Q1647">
            <v>107.19792</v>
          </cell>
          <cell r="R1647">
            <v>29.349730000000001</v>
          </cell>
          <cell r="S1647">
            <v>44.730809999999998</v>
          </cell>
          <cell r="T1647">
            <v>31.357199999999999</v>
          </cell>
          <cell r="U1647">
            <v>31.357199999999999</v>
          </cell>
          <cell r="V1647">
            <v>29.895599999999998</v>
          </cell>
          <cell r="W1647">
            <v>29.895599999999998</v>
          </cell>
          <cell r="X1647">
            <v>31.357199999999999</v>
          </cell>
          <cell r="Y1647">
            <v>5.0885300000000004</v>
          </cell>
          <cell r="Z1647">
            <v>0</v>
          </cell>
          <cell r="AA1647">
            <v>0</v>
          </cell>
          <cell r="AB1647">
            <v>5.0885300000000004</v>
          </cell>
          <cell r="AC1647">
            <v>0</v>
          </cell>
          <cell r="AD1647">
            <v>0.17583564000000002</v>
          </cell>
          <cell r="AE1647">
            <v>0</v>
          </cell>
          <cell r="AF1647">
            <v>0</v>
          </cell>
          <cell r="AG1647">
            <v>0.17583563999999999</v>
          </cell>
          <cell r="AH1647">
            <v>0</v>
          </cell>
          <cell r="AI1647">
            <v>6.5844500000000004</v>
          </cell>
          <cell r="AJ1647">
            <v>0</v>
          </cell>
          <cell r="AK1647">
            <v>0</v>
          </cell>
          <cell r="AL1647">
            <v>6.5844500000000004</v>
          </cell>
          <cell r="AM1647">
            <v>0</v>
          </cell>
          <cell r="AN1647">
            <v>14.4</v>
          </cell>
        </row>
        <row r="1648">
          <cell r="C1648" t="str">
            <v>H_38а_ЧЭ</v>
          </cell>
          <cell r="D1648" t="str">
            <v>З</v>
          </cell>
          <cell r="E1648">
            <v>2018</v>
          </cell>
          <cell r="F1648">
            <v>2020</v>
          </cell>
          <cell r="G1648">
            <v>2021</v>
          </cell>
          <cell r="H1648" t="str">
            <v>нд</v>
          </cell>
          <cell r="I1648" t="str">
            <v>нд</v>
          </cell>
          <cell r="J1648" t="str">
            <v>нд</v>
          </cell>
          <cell r="K1648" t="str">
            <v>нд</v>
          </cell>
          <cell r="L1648" t="str">
            <v>нд</v>
          </cell>
          <cell r="M1648" t="str">
            <v>нд</v>
          </cell>
          <cell r="N1648" t="str">
            <v>нд</v>
          </cell>
          <cell r="O1648">
            <v>1.7250000000000001</v>
          </cell>
          <cell r="P1648">
            <v>29.452919999999999</v>
          </cell>
          <cell r="Q1648">
            <v>34.515540000000001</v>
          </cell>
          <cell r="R1648">
            <v>29.452919999999999</v>
          </cell>
          <cell r="S1648">
            <v>33.755609999999997</v>
          </cell>
          <cell r="T1648">
            <v>8.8670000000000009</v>
          </cell>
          <cell r="U1648">
            <v>8.8669398600000005</v>
          </cell>
          <cell r="V1648">
            <v>0</v>
          </cell>
          <cell r="W1648">
            <v>0</v>
          </cell>
          <cell r="X1648">
            <v>7.1419398599999999</v>
          </cell>
          <cell r="Y1648">
            <v>0</v>
          </cell>
          <cell r="Z1648">
            <v>0</v>
          </cell>
          <cell r="AA1648">
            <v>0</v>
          </cell>
          <cell r="AB1648">
            <v>0</v>
          </cell>
          <cell r="AC1648">
            <v>0</v>
          </cell>
          <cell r="AD1648">
            <v>7.1419398599999999</v>
          </cell>
          <cell r="AE1648">
            <v>0</v>
          </cell>
          <cell r="AF1648">
            <v>0</v>
          </cell>
          <cell r="AG1648">
            <v>7.1419398599999999</v>
          </cell>
          <cell r="AH1648">
            <v>0</v>
          </cell>
          <cell r="AI1648">
            <v>0</v>
          </cell>
          <cell r="AJ1648">
            <v>0</v>
          </cell>
          <cell r="AK1648">
            <v>0</v>
          </cell>
          <cell r="AL1648">
            <v>0</v>
          </cell>
          <cell r="AM1648">
            <v>0</v>
          </cell>
          <cell r="AN1648">
            <v>0</v>
          </cell>
        </row>
        <row r="1649">
          <cell r="C1649" t="str">
            <v>I_650_КЭ_(23)</v>
          </cell>
          <cell r="D1649" t="str">
            <v>Н</v>
          </cell>
          <cell r="E1649">
            <v>2020</v>
          </cell>
          <cell r="F1649">
            <v>2022</v>
          </cell>
          <cell r="G1649" t="str">
            <v>нд</v>
          </cell>
          <cell r="H1649" t="str">
            <v>нд</v>
          </cell>
          <cell r="I1649" t="str">
            <v>нд</v>
          </cell>
          <cell r="J1649" t="str">
            <v>нд</v>
          </cell>
          <cell r="K1649" t="str">
            <v>нд</v>
          </cell>
          <cell r="L1649" t="str">
            <v>нд</v>
          </cell>
          <cell r="M1649" t="str">
            <v>нд</v>
          </cell>
          <cell r="N1649" t="str">
            <v>нд</v>
          </cell>
          <cell r="O1649">
            <v>1.2381282100000002</v>
          </cell>
          <cell r="P1649">
            <v>29.721139999999998</v>
          </cell>
          <cell r="Q1649">
            <v>35.466549999999998</v>
          </cell>
          <cell r="R1649">
            <v>29.721139999999998</v>
          </cell>
          <cell r="S1649">
            <v>34.629429999999999</v>
          </cell>
          <cell r="T1649">
            <v>26.925762720000002</v>
          </cell>
          <cell r="U1649">
            <v>1.2381282100000002</v>
          </cell>
          <cell r="V1649">
            <v>25.72976272</v>
          </cell>
          <cell r="W1649">
            <v>25.72976272</v>
          </cell>
          <cell r="X1649">
            <v>0</v>
          </cell>
          <cell r="Y1649">
            <v>0</v>
          </cell>
          <cell r="Z1649">
            <v>0</v>
          </cell>
          <cell r="AA1649">
            <v>0</v>
          </cell>
          <cell r="AB1649">
            <v>0</v>
          </cell>
          <cell r="AC1649">
            <v>0</v>
          </cell>
          <cell r="AD1649">
            <v>0</v>
          </cell>
          <cell r="AE1649">
            <v>0</v>
          </cell>
          <cell r="AF1649">
            <v>0</v>
          </cell>
          <cell r="AG1649">
            <v>0</v>
          </cell>
          <cell r="AH1649">
            <v>0</v>
          </cell>
          <cell r="AI1649">
            <v>25.72976272</v>
          </cell>
          <cell r="AJ1649">
            <v>0</v>
          </cell>
          <cell r="AK1649">
            <v>0</v>
          </cell>
          <cell r="AL1649">
            <v>22.39846893</v>
          </cell>
          <cell r="AM1649">
            <v>3.3312937900000001</v>
          </cell>
          <cell r="AN1649">
            <v>0</v>
          </cell>
        </row>
        <row r="1650">
          <cell r="C1650" t="str">
            <v>I_86.1_ГАЭС</v>
          </cell>
          <cell r="D1650" t="str">
            <v>Н</v>
          </cell>
          <cell r="E1650">
            <v>2020</v>
          </cell>
          <cell r="F1650">
            <v>2025</v>
          </cell>
          <cell r="G1650">
            <v>2025</v>
          </cell>
          <cell r="H1650" t="str">
            <v>нд</v>
          </cell>
          <cell r="I1650" t="str">
            <v>нд</v>
          </cell>
          <cell r="J1650" t="str">
            <v>нд</v>
          </cell>
          <cell r="K1650" t="str">
            <v>нд</v>
          </cell>
          <cell r="L1650" t="str">
            <v>нд</v>
          </cell>
          <cell r="M1650" t="str">
            <v>нд</v>
          </cell>
          <cell r="N1650" t="str">
            <v>нд</v>
          </cell>
          <cell r="O1650">
            <v>0</v>
          </cell>
          <cell r="P1650">
            <v>29.950610000000001</v>
          </cell>
          <cell r="Q1650">
            <v>39.700069999999997</v>
          </cell>
          <cell r="R1650">
            <v>29.950610000000001</v>
          </cell>
          <cell r="S1650">
            <v>42.497340000000001</v>
          </cell>
          <cell r="T1650">
            <v>23.393053519999999</v>
          </cell>
          <cell r="U1650">
            <v>23.393053519999999</v>
          </cell>
          <cell r="V1650">
            <v>23.393053519999999</v>
          </cell>
          <cell r="W1650">
            <v>23.393053519999999</v>
          </cell>
          <cell r="X1650">
            <v>23.393053519999999</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row>
        <row r="1651">
          <cell r="C1651" t="str">
            <v>I_86.2_ГАЭС</v>
          </cell>
          <cell r="D1651" t="str">
            <v>Н</v>
          </cell>
          <cell r="E1651">
            <v>2020</v>
          </cell>
          <cell r="F1651">
            <v>2025</v>
          </cell>
          <cell r="G1651">
            <v>2027</v>
          </cell>
          <cell r="H1651" t="str">
            <v>нд</v>
          </cell>
          <cell r="I1651" t="str">
            <v>нд</v>
          </cell>
          <cell r="J1651" t="str">
            <v>нд</v>
          </cell>
          <cell r="K1651" t="str">
            <v>нд</v>
          </cell>
          <cell r="L1651" t="str">
            <v>нд</v>
          </cell>
          <cell r="M1651" t="str">
            <v>нд</v>
          </cell>
          <cell r="N1651" t="str">
            <v>нд</v>
          </cell>
          <cell r="O1651">
            <v>0</v>
          </cell>
          <cell r="P1651">
            <v>29.950610000000001</v>
          </cell>
          <cell r="Q1651">
            <v>40.944270000000003</v>
          </cell>
          <cell r="R1651">
            <v>29.950610000000001</v>
          </cell>
          <cell r="S1651">
            <v>44.205359999999999</v>
          </cell>
          <cell r="T1651">
            <v>23.393053519999999</v>
          </cell>
          <cell r="U1651">
            <v>23.393053519999999</v>
          </cell>
          <cell r="V1651">
            <v>23.393053519999999</v>
          </cell>
          <cell r="W1651">
            <v>23.393053519999999</v>
          </cell>
          <cell r="X1651">
            <v>23.393053519999999</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row>
        <row r="1652">
          <cell r="C1652" t="str">
            <v>I_101-4ц_ЧЭ</v>
          </cell>
          <cell r="D1652" t="str">
            <v>И</v>
          </cell>
          <cell r="E1652">
            <v>2018</v>
          </cell>
          <cell r="F1652">
            <v>2021</v>
          </cell>
          <cell r="G1652">
            <v>2021</v>
          </cell>
          <cell r="H1652" t="str">
            <v>нд</v>
          </cell>
          <cell r="I1652" t="str">
            <v>нд</v>
          </cell>
          <cell r="J1652" t="str">
            <v>нд</v>
          </cell>
          <cell r="K1652">
            <v>2.2861931100000001</v>
          </cell>
          <cell r="L1652">
            <v>17.584934310000001</v>
          </cell>
          <cell r="M1652">
            <v>44145</v>
          </cell>
          <cell r="N1652" t="str">
            <v>нд</v>
          </cell>
          <cell r="O1652">
            <v>8.5888785699999985</v>
          </cell>
          <cell r="P1652">
            <v>30.562390000000001</v>
          </cell>
          <cell r="Q1652">
            <v>34.358110000000003</v>
          </cell>
          <cell r="R1652">
            <v>30.562390000000001</v>
          </cell>
          <cell r="S1652">
            <v>35.778109999999998</v>
          </cell>
          <cell r="T1652">
            <v>12.340999999999999</v>
          </cell>
          <cell r="U1652">
            <v>17.584934309999998</v>
          </cell>
          <cell r="V1652">
            <v>6.8483690800000003</v>
          </cell>
          <cell r="W1652">
            <v>6.8483690800000003</v>
          </cell>
          <cell r="X1652">
            <v>8.9960557399999992</v>
          </cell>
          <cell r="Y1652">
            <v>6.8483690800000003</v>
          </cell>
          <cell r="Z1652">
            <v>0</v>
          </cell>
          <cell r="AA1652">
            <v>0</v>
          </cell>
          <cell r="AB1652">
            <v>6.8483690800000003</v>
          </cell>
          <cell r="AC1652">
            <v>0</v>
          </cell>
          <cell r="AD1652">
            <v>8.9960557399999992</v>
          </cell>
          <cell r="AE1652">
            <v>0</v>
          </cell>
          <cell r="AF1652">
            <v>0</v>
          </cell>
          <cell r="AG1652">
            <v>8.9960557399999992</v>
          </cell>
          <cell r="AH1652">
            <v>0</v>
          </cell>
          <cell r="AI1652">
            <v>0</v>
          </cell>
          <cell r="AJ1652">
            <v>0</v>
          </cell>
          <cell r="AK1652">
            <v>0</v>
          </cell>
          <cell r="AL1652">
            <v>0</v>
          </cell>
          <cell r="AM1652">
            <v>0</v>
          </cell>
          <cell r="AN1652">
            <v>0</v>
          </cell>
        </row>
        <row r="1653">
          <cell r="C1653" t="str">
            <v>J_1443_ОЭ</v>
          </cell>
          <cell r="D1653" t="str">
            <v>Н</v>
          </cell>
          <cell r="E1653">
            <v>2022</v>
          </cell>
          <cell r="F1653">
            <v>2023</v>
          </cell>
          <cell r="G1653">
            <v>2023</v>
          </cell>
          <cell r="H1653" t="str">
            <v>нд</v>
          </cell>
          <cell r="I1653" t="str">
            <v>нд</v>
          </cell>
          <cell r="J1653" t="str">
            <v>нд</v>
          </cell>
          <cell r="K1653" t="str">
            <v>нд</v>
          </cell>
          <cell r="L1653" t="str">
            <v>нд</v>
          </cell>
          <cell r="M1653" t="str">
            <v>нд</v>
          </cell>
          <cell r="N1653" t="str">
            <v>нд</v>
          </cell>
          <cell r="O1653">
            <v>0</v>
          </cell>
          <cell r="P1653">
            <v>30.770350000000001</v>
          </cell>
          <cell r="Q1653">
            <v>39.081859999999999</v>
          </cell>
          <cell r="R1653">
            <v>30.770350000000001</v>
          </cell>
          <cell r="S1653">
            <v>40.872390000000003</v>
          </cell>
          <cell r="T1653">
            <v>28.431370319999999</v>
          </cell>
          <cell r="U1653">
            <v>28.431370319999999</v>
          </cell>
          <cell r="V1653">
            <v>28.431370319999999</v>
          </cell>
          <cell r="W1653">
            <v>28.431370319999999</v>
          </cell>
          <cell r="X1653">
            <v>28.431370319999999</v>
          </cell>
          <cell r="Y1653">
            <v>0</v>
          </cell>
          <cell r="Z1653">
            <v>0</v>
          </cell>
          <cell r="AA1653">
            <v>0</v>
          </cell>
          <cell r="AB1653">
            <v>0</v>
          </cell>
          <cell r="AC1653">
            <v>0</v>
          </cell>
          <cell r="AD1653">
            <v>0</v>
          </cell>
          <cell r="AE1653">
            <v>0</v>
          </cell>
          <cell r="AF1653">
            <v>0</v>
          </cell>
          <cell r="AG1653">
            <v>0</v>
          </cell>
          <cell r="AH1653">
            <v>0</v>
          </cell>
          <cell r="AI1653">
            <v>8.4313703199999992</v>
          </cell>
          <cell r="AJ1653">
            <v>0</v>
          </cell>
          <cell r="AK1653">
            <v>0</v>
          </cell>
          <cell r="AL1653">
            <v>8.4313703199999992</v>
          </cell>
          <cell r="AM1653">
            <v>0</v>
          </cell>
          <cell r="AN1653">
            <v>8.4313703199999992</v>
          </cell>
        </row>
        <row r="1654">
          <cell r="C1654" t="str">
            <v>J_1445_ОЭ</v>
          </cell>
          <cell r="D1654" t="str">
            <v>Н</v>
          </cell>
          <cell r="E1654">
            <v>2021</v>
          </cell>
          <cell r="F1654">
            <v>2023</v>
          </cell>
          <cell r="G1654">
            <v>2023</v>
          </cell>
          <cell r="H1654" t="str">
            <v>нд</v>
          </cell>
          <cell r="I1654" t="str">
            <v>нд</v>
          </cell>
          <cell r="J1654" t="str">
            <v>нд</v>
          </cell>
          <cell r="K1654" t="str">
            <v>нд</v>
          </cell>
          <cell r="L1654" t="str">
            <v>нд</v>
          </cell>
          <cell r="M1654" t="str">
            <v>нд</v>
          </cell>
          <cell r="N1654" t="str">
            <v>нд</v>
          </cell>
          <cell r="O1654">
            <v>0</v>
          </cell>
          <cell r="P1654">
            <v>30.770350000000001</v>
          </cell>
          <cell r="Q1654">
            <v>38.280889999999999</v>
          </cell>
          <cell r="R1654">
            <v>30.770350000000001</v>
          </cell>
          <cell r="S1654">
            <v>40.542529999999999</v>
          </cell>
          <cell r="T1654">
            <v>28.418539200000001</v>
          </cell>
          <cell r="U1654">
            <v>28.418539200000001</v>
          </cell>
          <cell r="V1654">
            <v>28.418539200000001</v>
          </cell>
          <cell r="W1654">
            <v>28.418539200000001</v>
          </cell>
          <cell r="X1654">
            <v>28.418539200000001</v>
          </cell>
          <cell r="Y1654">
            <v>12.7256</v>
          </cell>
          <cell r="Z1654">
            <v>0</v>
          </cell>
          <cell r="AA1654">
            <v>0</v>
          </cell>
          <cell r="AB1654">
            <v>12.7256</v>
          </cell>
          <cell r="AC1654">
            <v>0</v>
          </cell>
          <cell r="AD1654">
            <v>0</v>
          </cell>
          <cell r="AE1654">
            <v>0</v>
          </cell>
          <cell r="AF1654">
            <v>0</v>
          </cell>
          <cell r="AG1654">
            <v>0</v>
          </cell>
          <cell r="AH1654">
            <v>0</v>
          </cell>
          <cell r="AI1654">
            <v>0.15040000000000001</v>
          </cell>
          <cell r="AJ1654">
            <v>0</v>
          </cell>
          <cell r="AK1654">
            <v>0</v>
          </cell>
          <cell r="AL1654">
            <v>0.15040000000000001</v>
          </cell>
          <cell r="AM1654">
            <v>0</v>
          </cell>
          <cell r="AN1654">
            <v>13.418539200000001</v>
          </cell>
        </row>
        <row r="1655">
          <cell r="C1655" t="str">
            <v>H_254_КуЭ</v>
          </cell>
          <cell r="D1655" t="str">
            <v>Н</v>
          </cell>
          <cell r="E1655">
            <v>2025</v>
          </cell>
          <cell r="F1655">
            <v>2025</v>
          </cell>
          <cell r="G1655">
            <v>2025</v>
          </cell>
          <cell r="H1655" t="str">
            <v>нд</v>
          </cell>
          <cell r="I1655" t="str">
            <v>нд</v>
          </cell>
          <cell r="J1655" t="str">
            <v>нд</v>
          </cell>
          <cell r="K1655" t="str">
            <v>нд</v>
          </cell>
          <cell r="L1655" t="str">
            <v>нд</v>
          </cell>
          <cell r="M1655" t="str">
            <v>нд</v>
          </cell>
          <cell r="N1655" t="str">
            <v>нд</v>
          </cell>
          <cell r="O1655">
            <v>0</v>
          </cell>
          <cell r="P1655">
            <v>30.8003</v>
          </cell>
          <cell r="Q1655">
            <v>38.895890000000001</v>
          </cell>
          <cell r="R1655">
            <v>30.8003</v>
          </cell>
          <cell r="S1655">
            <v>45.321779999999997</v>
          </cell>
          <cell r="T1655">
            <v>28.181694920000002</v>
          </cell>
          <cell r="U1655">
            <v>28.181694920000002</v>
          </cell>
          <cell r="V1655">
            <v>28.181694920000002</v>
          </cell>
          <cell r="W1655">
            <v>28.181694920000002</v>
          </cell>
          <cell r="X1655">
            <v>28.181694920000002</v>
          </cell>
          <cell r="Y1655">
            <v>0</v>
          </cell>
          <cell r="Z1655">
            <v>0</v>
          </cell>
          <cell r="AA1655">
            <v>0</v>
          </cell>
          <cell r="AB1655">
            <v>0</v>
          </cell>
          <cell r="AC1655">
            <v>0</v>
          </cell>
          <cell r="AD1655">
            <v>0.50160000000000005</v>
          </cell>
          <cell r="AE1655">
            <v>0</v>
          </cell>
          <cell r="AF1655">
            <v>0</v>
          </cell>
          <cell r="AG1655">
            <v>0.50160000000000005</v>
          </cell>
          <cell r="AH1655">
            <v>0</v>
          </cell>
          <cell r="AI1655">
            <v>0</v>
          </cell>
          <cell r="AJ1655">
            <v>0</v>
          </cell>
          <cell r="AK1655">
            <v>0</v>
          </cell>
          <cell r="AL1655">
            <v>0</v>
          </cell>
          <cell r="AM1655">
            <v>0</v>
          </cell>
          <cell r="AN1655">
            <v>0</v>
          </cell>
        </row>
        <row r="1656">
          <cell r="C1656" t="str">
            <v>K_3110_КуЭ</v>
          </cell>
          <cell r="D1656" t="str">
            <v>Н</v>
          </cell>
          <cell r="E1656">
            <v>2024</v>
          </cell>
          <cell r="F1656">
            <v>2024</v>
          </cell>
          <cell r="G1656">
            <v>2024</v>
          </cell>
          <cell r="H1656" t="str">
            <v>нд</v>
          </cell>
          <cell r="I1656" t="str">
            <v>нд</v>
          </cell>
          <cell r="J1656" t="str">
            <v>нд</v>
          </cell>
          <cell r="K1656" t="str">
            <v>нд</v>
          </cell>
          <cell r="L1656" t="str">
            <v>нд</v>
          </cell>
          <cell r="M1656" t="str">
            <v>нд</v>
          </cell>
          <cell r="N1656" t="str">
            <v>нд</v>
          </cell>
          <cell r="O1656">
            <v>0</v>
          </cell>
          <cell r="P1656">
            <v>31.83156</v>
          </cell>
          <cell r="Q1656">
            <v>42.545740000000002</v>
          </cell>
          <cell r="R1656">
            <v>31.83156</v>
          </cell>
          <cell r="S1656">
            <v>44.872529999999998</v>
          </cell>
          <cell r="T1656">
            <v>40.924136920000002</v>
          </cell>
          <cell r="U1656">
            <v>40.924136920000002</v>
          </cell>
          <cell r="V1656">
            <v>40.924136920000002</v>
          </cell>
          <cell r="W1656">
            <v>40.924136920000002</v>
          </cell>
          <cell r="X1656">
            <v>40.924136920000002</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row>
        <row r="1657">
          <cell r="C1657" t="str">
            <v>H_299_КуЭ</v>
          </cell>
          <cell r="D1657" t="str">
            <v>И</v>
          </cell>
          <cell r="E1657">
            <v>2018</v>
          </cell>
          <cell r="F1657">
            <v>2023</v>
          </cell>
          <cell r="G1657">
            <v>2023</v>
          </cell>
          <cell r="H1657" t="str">
            <v>нд</v>
          </cell>
          <cell r="I1657" t="str">
            <v>нд</v>
          </cell>
          <cell r="J1657" t="str">
            <v>нд</v>
          </cell>
          <cell r="K1657" t="str">
            <v>нд</v>
          </cell>
          <cell r="L1657" t="str">
            <v>нд</v>
          </cell>
          <cell r="M1657" t="str">
            <v>нд</v>
          </cell>
          <cell r="N1657" t="str">
            <v>нд</v>
          </cell>
          <cell r="O1657">
            <v>1.5459999999999998</v>
          </cell>
          <cell r="P1657">
            <v>31.854959999999998</v>
          </cell>
          <cell r="Q1657">
            <v>39.533479999999997</v>
          </cell>
          <cell r="R1657">
            <v>31.854959999999998</v>
          </cell>
          <cell r="S1657">
            <v>41.009540000000001</v>
          </cell>
          <cell r="T1657">
            <v>37.750559320000001</v>
          </cell>
          <cell r="U1657">
            <v>37.750559320000001</v>
          </cell>
          <cell r="V1657">
            <v>36.204559320000001</v>
          </cell>
          <cell r="W1657">
            <v>36.204559320000001</v>
          </cell>
          <cell r="X1657">
            <v>36.204559320000001</v>
          </cell>
          <cell r="Y1657">
            <v>0</v>
          </cell>
          <cell r="Z1657">
            <v>0</v>
          </cell>
          <cell r="AA1657">
            <v>0</v>
          </cell>
          <cell r="AB1657">
            <v>0</v>
          </cell>
          <cell r="AC1657">
            <v>0</v>
          </cell>
          <cell r="AD1657">
            <v>0</v>
          </cell>
          <cell r="AE1657">
            <v>0</v>
          </cell>
          <cell r="AF1657">
            <v>0</v>
          </cell>
          <cell r="AG1657">
            <v>0</v>
          </cell>
          <cell r="AH1657">
            <v>0</v>
          </cell>
          <cell r="AI1657">
            <v>26.31355932</v>
          </cell>
          <cell r="AJ1657">
            <v>0</v>
          </cell>
          <cell r="AK1657">
            <v>0</v>
          </cell>
          <cell r="AL1657">
            <v>26.31355932</v>
          </cell>
          <cell r="AM1657">
            <v>0</v>
          </cell>
          <cell r="AN1657">
            <v>26.31355932</v>
          </cell>
        </row>
        <row r="1658">
          <cell r="C1658" t="str">
            <v>F_9_ГАЭС</v>
          </cell>
          <cell r="D1658" t="str">
            <v>Н</v>
          </cell>
          <cell r="E1658">
            <v>2023</v>
          </cell>
          <cell r="F1658">
            <v>2024</v>
          </cell>
          <cell r="G1658">
            <v>2024</v>
          </cell>
          <cell r="H1658" t="str">
            <v>нд</v>
          </cell>
          <cell r="I1658" t="str">
            <v>нд</v>
          </cell>
          <cell r="J1658" t="str">
            <v>нд</v>
          </cell>
          <cell r="K1658" t="str">
            <v>нд</v>
          </cell>
          <cell r="L1658" t="str">
            <v>нд</v>
          </cell>
          <cell r="M1658" t="str">
            <v>нд</v>
          </cell>
          <cell r="N1658" t="str">
            <v>нд</v>
          </cell>
          <cell r="O1658">
            <v>0</v>
          </cell>
          <cell r="P1658">
            <v>56.144419999999997</v>
          </cell>
          <cell r="Q1658">
            <v>74.984319999999997</v>
          </cell>
          <cell r="R1658">
            <v>32.122920000000001</v>
          </cell>
          <cell r="S1658">
            <v>45.243600000000001</v>
          </cell>
          <cell r="T1658">
            <v>33.264000000000003</v>
          </cell>
          <cell r="U1658">
            <v>33.264000000000003</v>
          </cell>
          <cell r="V1658">
            <v>33.264000000000003</v>
          </cell>
          <cell r="W1658">
            <v>33.264000000000003</v>
          </cell>
          <cell r="X1658">
            <v>33.264000000000003</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row>
        <row r="1659">
          <cell r="C1659" t="str">
            <v>J_9410(1)_БЭ</v>
          </cell>
          <cell r="D1659" t="str">
            <v>Н</v>
          </cell>
          <cell r="E1659">
            <v>2021</v>
          </cell>
          <cell r="F1659">
            <v>2022</v>
          </cell>
          <cell r="G1659">
            <v>2024</v>
          </cell>
          <cell r="H1659" t="str">
            <v>нд</v>
          </cell>
          <cell r="I1659" t="str">
            <v>нд</v>
          </cell>
          <cell r="J1659" t="str">
            <v>нд</v>
          </cell>
          <cell r="K1659">
            <v>5.9820000000000002</v>
          </cell>
          <cell r="L1659">
            <v>47.905000000000001</v>
          </cell>
          <cell r="M1659">
            <v>43439</v>
          </cell>
          <cell r="N1659" t="str">
            <v>нд</v>
          </cell>
          <cell r="O1659">
            <v>0</v>
          </cell>
          <cell r="P1659">
            <v>32.483840000000001</v>
          </cell>
          <cell r="Q1659">
            <v>40.19755</v>
          </cell>
          <cell r="R1659">
            <v>32.483840000000001</v>
          </cell>
          <cell r="S1659">
            <v>41.753619999999998</v>
          </cell>
          <cell r="T1659">
            <v>31.736999999999998</v>
          </cell>
          <cell r="U1659">
            <v>31.736999999999998</v>
          </cell>
          <cell r="V1659">
            <v>31.736999999999998</v>
          </cell>
          <cell r="W1659">
            <v>31.736999999999998</v>
          </cell>
          <cell r="X1659">
            <v>31.736999999999998</v>
          </cell>
          <cell r="Y1659">
            <v>0</v>
          </cell>
          <cell r="Z1659">
            <v>0</v>
          </cell>
          <cell r="AA1659">
            <v>0</v>
          </cell>
          <cell r="AB1659">
            <v>0</v>
          </cell>
          <cell r="AC1659">
            <v>0</v>
          </cell>
          <cell r="AD1659">
            <v>0</v>
          </cell>
          <cell r="AE1659">
            <v>0</v>
          </cell>
          <cell r="AF1659">
            <v>0</v>
          </cell>
          <cell r="AG1659">
            <v>0</v>
          </cell>
          <cell r="AH1659">
            <v>0</v>
          </cell>
          <cell r="AI1659">
            <v>31.736999999999998</v>
          </cell>
          <cell r="AJ1659">
            <v>0</v>
          </cell>
          <cell r="AK1659">
            <v>0</v>
          </cell>
          <cell r="AL1659">
            <v>31.736999999999998</v>
          </cell>
          <cell r="AM1659">
            <v>0</v>
          </cell>
          <cell r="AN1659">
            <v>0</v>
          </cell>
        </row>
        <row r="1660">
          <cell r="C1660" t="str">
            <v>K_3128_КуЭ</v>
          </cell>
          <cell r="D1660" t="str">
            <v>Н</v>
          </cell>
          <cell r="E1660">
            <v>2021</v>
          </cell>
          <cell r="F1660">
            <v>2022</v>
          </cell>
          <cell r="G1660">
            <v>2023</v>
          </cell>
          <cell r="H1660" t="str">
            <v>нд</v>
          </cell>
          <cell r="I1660" t="str">
            <v>нд</v>
          </cell>
          <cell r="J1660" t="str">
            <v>нд</v>
          </cell>
          <cell r="K1660" t="str">
            <v>нд</v>
          </cell>
          <cell r="L1660" t="str">
            <v>нд</v>
          </cell>
          <cell r="M1660" t="str">
            <v>нд</v>
          </cell>
          <cell r="N1660" t="str">
            <v>нд</v>
          </cell>
          <cell r="O1660">
            <v>0</v>
          </cell>
          <cell r="P1660">
            <v>33.195399999999999</v>
          </cell>
          <cell r="Q1660">
            <v>41.07808</v>
          </cell>
          <cell r="R1660">
            <v>32.738199999999999</v>
          </cell>
          <cell r="S1660">
            <v>43.151429999999998</v>
          </cell>
          <cell r="T1660">
            <v>28.290898519999999</v>
          </cell>
          <cell r="U1660">
            <v>28.290898519999999</v>
          </cell>
          <cell r="V1660">
            <v>28.290898519999999</v>
          </cell>
          <cell r="W1660">
            <v>28.290898519999999</v>
          </cell>
          <cell r="X1660">
            <v>28.290898519999999</v>
          </cell>
          <cell r="Y1660">
            <v>6.59</v>
          </cell>
          <cell r="Z1660">
            <v>0</v>
          </cell>
          <cell r="AA1660">
            <v>0</v>
          </cell>
          <cell r="AB1660">
            <v>6.59</v>
          </cell>
          <cell r="AC1660">
            <v>0</v>
          </cell>
          <cell r="AD1660">
            <v>6.59</v>
          </cell>
          <cell r="AE1660">
            <v>0</v>
          </cell>
          <cell r="AF1660">
            <v>0</v>
          </cell>
          <cell r="AG1660">
            <v>6.59</v>
          </cell>
          <cell r="AH1660">
            <v>0</v>
          </cell>
          <cell r="AI1660">
            <v>21.700898519999999</v>
          </cell>
          <cell r="AJ1660">
            <v>0</v>
          </cell>
          <cell r="AK1660">
            <v>0</v>
          </cell>
          <cell r="AL1660">
            <v>21.700898519999999</v>
          </cell>
          <cell r="AM1660">
            <v>0</v>
          </cell>
          <cell r="AN1660">
            <v>0</v>
          </cell>
        </row>
        <row r="1661">
          <cell r="C1661" t="str">
            <v>K_85в2_АЭ</v>
          </cell>
          <cell r="D1661" t="str">
            <v>И</v>
          </cell>
          <cell r="E1661">
            <v>2020</v>
          </cell>
          <cell r="F1661">
            <v>2026</v>
          </cell>
          <cell r="G1661">
            <v>2025</v>
          </cell>
          <cell r="H1661" t="str">
            <v>нд</v>
          </cell>
          <cell r="I1661" t="str">
            <v>нд</v>
          </cell>
          <cell r="J1661" t="str">
            <v>нд</v>
          </cell>
          <cell r="K1661" t="str">
            <v>нд</v>
          </cell>
          <cell r="L1661" t="str">
            <v>нд</v>
          </cell>
          <cell r="M1661" t="str">
            <v>нд</v>
          </cell>
          <cell r="N1661" t="str">
            <v>нд</v>
          </cell>
          <cell r="O1661">
            <v>0.96094098000000006</v>
          </cell>
          <cell r="P1661">
            <v>33.189169999999997</v>
          </cell>
          <cell r="Q1661">
            <v>41.68927</v>
          </cell>
          <cell r="R1661">
            <v>33.189169999999997</v>
          </cell>
          <cell r="S1661">
            <v>44.402589999999996</v>
          </cell>
          <cell r="T1661">
            <v>10.21356102</v>
          </cell>
          <cell r="U1661">
            <v>10.169866710000001</v>
          </cell>
          <cell r="V1661">
            <v>10.02281284</v>
          </cell>
          <cell r="W1661">
            <v>10.02281284</v>
          </cell>
          <cell r="X1661">
            <v>9.2089257300000007</v>
          </cell>
          <cell r="Y1661">
            <v>1.5109466899999999</v>
          </cell>
          <cell r="Z1661">
            <v>0</v>
          </cell>
          <cell r="AA1661">
            <v>0</v>
          </cell>
          <cell r="AB1661">
            <v>1.5109466899999999</v>
          </cell>
          <cell r="AC1661">
            <v>0</v>
          </cell>
          <cell r="AD1661">
            <v>2.7577443100000001</v>
          </cell>
          <cell r="AE1661">
            <v>0</v>
          </cell>
          <cell r="AF1661">
            <v>0</v>
          </cell>
          <cell r="AG1661">
            <v>2.7577443100000001</v>
          </cell>
          <cell r="AH1661">
            <v>0</v>
          </cell>
          <cell r="AI1661">
            <v>2.82</v>
          </cell>
          <cell r="AJ1661">
            <v>0</v>
          </cell>
          <cell r="AK1661">
            <v>0</v>
          </cell>
          <cell r="AL1661">
            <v>2.82</v>
          </cell>
          <cell r="AM1661">
            <v>0</v>
          </cell>
          <cell r="AN1661">
            <v>1.48</v>
          </cell>
        </row>
        <row r="1662">
          <cell r="C1662" t="str">
            <v>Г</v>
          </cell>
          <cell r="D1662" t="str">
            <v>нд</v>
          </cell>
          <cell r="E1662" t="str">
            <v>нд</v>
          </cell>
          <cell r="F1662" t="str">
            <v>нд</v>
          </cell>
          <cell r="G1662" t="str">
            <v>нд</v>
          </cell>
          <cell r="H1662">
            <v>343.51165141000001</v>
          </cell>
          <cell r="I1662">
            <v>1763.9229964800002</v>
          </cell>
          <cell r="J1662" t="str">
            <v>нд</v>
          </cell>
          <cell r="K1662">
            <v>575.93708587000003</v>
          </cell>
          <cell r="L1662">
            <v>3198.6970311599998</v>
          </cell>
          <cell r="M1662" t="str">
            <v>нд</v>
          </cell>
          <cell r="N1662" t="str">
            <v>нд</v>
          </cell>
          <cell r="O1662">
            <v>2026.9840969300003</v>
          </cell>
          <cell r="P1662">
            <v>16341.82574</v>
          </cell>
          <cell r="Q1662">
            <v>20557.519229999998</v>
          </cell>
          <cell r="R1662">
            <v>18220.344500000003</v>
          </cell>
          <cell r="S1662">
            <v>24443.935945890007</v>
          </cell>
          <cell r="T1662">
            <v>12657.33362661</v>
          </cell>
          <cell r="U1662">
            <v>14069.423168230001</v>
          </cell>
          <cell r="V1662">
            <v>10667.838490249998</v>
          </cell>
          <cell r="W1662">
            <v>10667.838490249998</v>
          </cell>
          <cell r="X1662">
            <v>12042.439071299998</v>
          </cell>
          <cell r="Y1662">
            <v>1749.5927199140001</v>
          </cell>
          <cell r="Z1662">
            <v>0</v>
          </cell>
          <cell r="AA1662">
            <v>0</v>
          </cell>
          <cell r="AB1662">
            <v>1285.6224385740002</v>
          </cell>
          <cell r="AC1662">
            <v>463.97028134000004</v>
          </cell>
          <cell r="AD1662">
            <v>1417.56716667</v>
          </cell>
          <cell r="AE1662">
            <v>0</v>
          </cell>
          <cell r="AF1662">
            <v>0</v>
          </cell>
          <cell r="AG1662">
            <v>1106.7209041899998</v>
          </cell>
          <cell r="AH1662">
            <v>310.84626247999995</v>
          </cell>
          <cell r="AI1662">
            <v>1670.9232622100001</v>
          </cell>
          <cell r="AJ1662">
            <v>0</v>
          </cell>
          <cell r="AK1662">
            <v>0</v>
          </cell>
          <cell r="AL1662">
            <v>1504.56548069</v>
          </cell>
          <cell r="AM1662">
            <v>166.35778152</v>
          </cell>
          <cell r="AN1662">
            <v>1942.5518283100002</v>
          </cell>
        </row>
        <row r="1663">
          <cell r="C1663" t="str">
            <v>Г</v>
          </cell>
          <cell r="D1663" t="str">
            <v>нд</v>
          </cell>
          <cell r="E1663" t="str">
            <v>нд</v>
          </cell>
          <cell r="F1663" t="str">
            <v>нд</v>
          </cell>
          <cell r="G1663" t="str">
            <v>нд</v>
          </cell>
          <cell r="H1663">
            <v>216.822</v>
          </cell>
          <cell r="I1663">
            <v>996.38400000000001</v>
          </cell>
          <cell r="J1663" t="str">
            <v>нд</v>
          </cell>
          <cell r="K1663">
            <v>365.39367261999996</v>
          </cell>
          <cell r="L1663">
            <v>1862.03751487</v>
          </cell>
          <cell r="M1663" t="str">
            <v>нд</v>
          </cell>
          <cell r="N1663" t="str">
            <v>нд</v>
          </cell>
          <cell r="O1663">
            <v>681.15412728000024</v>
          </cell>
          <cell r="P1663">
            <v>6133.5893199999982</v>
          </cell>
          <cell r="Q1663">
            <v>7578.5439199999964</v>
          </cell>
          <cell r="R1663">
            <v>7537.068009999999</v>
          </cell>
          <cell r="S1663">
            <v>10110.915633490007</v>
          </cell>
          <cell r="T1663">
            <v>4801.5056319399991</v>
          </cell>
          <cell r="U1663">
            <v>5801.3764307300016</v>
          </cell>
          <cell r="V1663">
            <v>4100.3045861799983</v>
          </cell>
          <cell r="W1663">
            <v>4100.3045861799983</v>
          </cell>
          <cell r="X1663">
            <v>5120.2223034499966</v>
          </cell>
          <cell r="Y1663">
            <v>772.77565367000011</v>
          </cell>
          <cell r="Z1663">
            <v>0</v>
          </cell>
          <cell r="AA1663">
            <v>0</v>
          </cell>
          <cell r="AB1663">
            <v>772.77565367000011</v>
          </cell>
          <cell r="AC1663">
            <v>0</v>
          </cell>
          <cell r="AD1663">
            <v>562.72739369999977</v>
          </cell>
          <cell r="AE1663">
            <v>0</v>
          </cell>
          <cell r="AF1663">
            <v>0</v>
          </cell>
          <cell r="AG1663">
            <v>562.72739369999977</v>
          </cell>
          <cell r="AH1663">
            <v>0</v>
          </cell>
          <cell r="AI1663">
            <v>727.30913835000001</v>
          </cell>
          <cell r="AJ1663">
            <v>0</v>
          </cell>
          <cell r="AK1663">
            <v>0</v>
          </cell>
          <cell r="AL1663">
            <v>725.98702027000002</v>
          </cell>
          <cell r="AM1663">
            <v>1.3221180800000001</v>
          </cell>
          <cell r="AN1663">
            <v>781.76178531000028</v>
          </cell>
        </row>
        <row r="1664">
          <cell r="C1664" t="str">
            <v>Г</v>
          </cell>
          <cell r="D1664" t="str">
            <v>нд</v>
          </cell>
          <cell r="E1664" t="str">
            <v>нд</v>
          </cell>
          <cell r="F1664" t="str">
            <v>нд</v>
          </cell>
          <cell r="G1664" t="str">
            <v>нд</v>
          </cell>
          <cell r="H1664">
            <v>211.61199999999999</v>
          </cell>
          <cell r="I1664">
            <v>965.47199999999998</v>
          </cell>
          <cell r="J1664" t="str">
            <v>нд</v>
          </cell>
          <cell r="K1664">
            <v>211.61199999999999</v>
          </cell>
          <cell r="L1664">
            <v>965.47199999999998</v>
          </cell>
          <cell r="M1664" t="str">
            <v>нд</v>
          </cell>
          <cell r="N1664" t="str">
            <v>нд</v>
          </cell>
          <cell r="O1664">
            <v>392.18200000000007</v>
          </cell>
          <cell r="P1664">
            <v>1405.1558200000002</v>
          </cell>
          <cell r="Q1664">
            <v>1710.9192</v>
          </cell>
          <cell r="R1664">
            <v>1552.7553200000002</v>
          </cell>
          <cell r="S1664">
            <v>2047.2216000000003</v>
          </cell>
          <cell r="T1664">
            <v>1204.93292754</v>
          </cell>
          <cell r="U1664">
            <v>1352.05817929</v>
          </cell>
          <cell r="V1664">
            <v>812.75092753999991</v>
          </cell>
          <cell r="W1664">
            <v>812.75092753999991</v>
          </cell>
          <cell r="X1664">
            <v>959.87617928999998</v>
          </cell>
          <cell r="Y1664">
            <v>2.9216000000000002</v>
          </cell>
          <cell r="Z1664">
            <v>0</v>
          </cell>
          <cell r="AA1664">
            <v>0</v>
          </cell>
          <cell r="AB1664">
            <v>2.9216000000000002</v>
          </cell>
          <cell r="AC1664">
            <v>0</v>
          </cell>
          <cell r="AD1664">
            <v>4.5</v>
          </cell>
          <cell r="AE1664">
            <v>0</v>
          </cell>
          <cell r="AF1664">
            <v>0</v>
          </cell>
          <cell r="AG1664">
            <v>4.5</v>
          </cell>
          <cell r="AH1664">
            <v>0</v>
          </cell>
          <cell r="AI1664">
            <v>5.7972000000000001</v>
          </cell>
          <cell r="AJ1664">
            <v>0</v>
          </cell>
          <cell r="AK1664">
            <v>0</v>
          </cell>
          <cell r="AL1664">
            <v>5.7972000000000001</v>
          </cell>
          <cell r="AM1664">
            <v>0</v>
          </cell>
          <cell r="AN1664">
            <v>125.37851882999999</v>
          </cell>
        </row>
        <row r="1665">
          <cell r="C1665" t="str">
            <v>H_267_КуЭ</v>
          </cell>
          <cell r="D1665" t="str">
            <v>И</v>
          </cell>
          <cell r="E1665">
            <v>2017</v>
          </cell>
          <cell r="F1665">
            <v>2025</v>
          </cell>
          <cell r="G1665" t="str">
            <v>нд</v>
          </cell>
          <cell r="H1665" t="str">
            <v>нд</v>
          </cell>
          <cell r="I1665" t="str">
            <v>нд</v>
          </cell>
          <cell r="J1665" t="str">
            <v>нд</v>
          </cell>
          <cell r="K1665" t="str">
            <v>нд</v>
          </cell>
          <cell r="L1665" t="str">
            <v>нд</v>
          </cell>
          <cell r="M1665" t="str">
            <v>нд</v>
          </cell>
          <cell r="N1665" t="str">
            <v>нд</v>
          </cell>
          <cell r="O1665">
            <v>0.39500000000000002</v>
          </cell>
          <cell r="P1665">
            <v>33.299709999999997</v>
          </cell>
          <cell r="Q1665">
            <v>42.496369999999999</v>
          </cell>
          <cell r="R1665">
            <v>33.299709999999997</v>
          </cell>
          <cell r="S1665">
            <v>54.855249999999998</v>
          </cell>
          <cell r="T1665">
            <v>13.101830509999999</v>
          </cell>
          <cell r="U1665">
            <v>0.39500000000000002</v>
          </cell>
          <cell r="V1665">
            <v>12.70683051</v>
          </cell>
          <cell r="W1665">
            <v>12.70683051</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row>
        <row r="1666">
          <cell r="C1666" t="str">
            <v>H_174_КуЭ</v>
          </cell>
          <cell r="D1666" t="str">
            <v>Н</v>
          </cell>
          <cell r="E1666">
            <v>2023</v>
          </cell>
          <cell r="F1666">
            <v>2023</v>
          </cell>
          <cell r="G1666">
            <v>2023</v>
          </cell>
          <cell r="H1666" t="str">
            <v>нд</v>
          </cell>
          <cell r="I1666" t="str">
            <v>нд</v>
          </cell>
          <cell r="J1666" t="str">
            <v>нд</v>
          </cell>
          <cell r="K1666" t="str">
            <v>нд</v>
          </cell>
          <cell r="L1666" t="str">
            <v>нд</v>
          </cell>
          <cell r="M1666" t="str">
            <v>нд</v>
          </cell>
          <cell r="N1666" t="str">
            <v>нд</v>
          </cell>
          <cell r="O1666">
            <v>0</v>
          </cell>
          <cell r="P1666">
            <v>33.599820000000001</v>
          </cell>
          <cell r="Q1666">
            <v>43.138100000000001</v>
          </cell>
          <cell r="R1666">
            <v>33.599820000000001</v>
          </cell>
          <cell r="S1666">
            <v>45.238990000000001</v>
          </cell>
          <cell r="T1666">
            <v>21.630508469999999</v>
          </cell>
          <cell r="U1666">
            <v>21.630508469999999</v>
          </cell>
          <cell r="V1666">
            <v>21.630508469999999</v>
          </cell>
          <cell r="W1666">
            <v>21.630508469999999</v>
          </cell>
          <cell r="X1666">
            <v>21.630508469999999</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row>
        <row r="1667">
          <cell r="C1667" t="str">
            <v>K_3150_КуЭ</v>
          </cell>
          <cell r="D1667" t="str">
            <v>Н</v>
          </cell>
          <cell r="E1667">
            <v>2021</v>
          </cell>
          <cell r="F1667">
            <v>2021</v>
          </cell>
          <cell r="G1667">
            <v>2025</v>
          </cell>
          <cell r="H1667" t="str">
            <v>нд</v>
          </cell>
          <cell r="I1667" t="str">
            <v>нд</v>
          </cell>
          <cell r="J1667" t="str">
            <v>нд</v>
          </cell>
          <cell r="K1667" t="str">
            <v>нд</v>
          </cell>
          <cell r="L1667" t="str">
            <v>нд</v>
          </cell>
          <cell r="M1667" t="str">
            <v>нд</v>
          </cell>
          <cell r="N1667" t="str">
            <v>нд</v>
          </cell>
          <cell r="O1667">
            <v>0</v>
          </cell>
          <cell r="P1667">
            <v>33.599820000000001</v>
          </cell>
          <cell r="Q1667">
            <v>38.682749999999999</v>
          </cell>
          <cell r="R1667">
            <v>33.599820000000001</v>
          </cell>
          <cell r="S1667">
            <v>49.112789999999997</v>
          </cell>
          <cell r="T1667">
            <v>38.614292599999999</v>
          </cell>
          <cell r="U1667">
            <v>38.614292599999999</v>
          </cell>
          <cell r="V1667">
            <v>38.614292599999999</v>
          </cell>
          <cell r="W1667">
            <v>38.614292599999999</v>
          </cell>
          <cell r="X1667">
            <v>38.614292599999999</v>
          </cell>
          <cell r="Y1667">
            <v>38.614292599999999</v>
          </cell>
          <cell r="Z1667">
            <v>0</v>
          </cell>
          <cell r="AA1667">
            <v>0</v>
          </cell>
          <cell r="AB1667">
            <v>38.614292599999999</v>
          </cell>
          <cell r="AC1667">
            <v>0</v>
          </cell>
          <cell r="AD1667">
            <v>2.19</v>
          </cell>
          <cell r="AE1667">
            <v>0</v>
          </cell>
          <cell r="AF1667">
            <v>0</v>
          </cell>
          <cell r="AG1667">
            <v>2.19</v>
          </cell>
          <cell r="AH1667">
            <v>0</v>
          </cell>
          <cell r="AI1667">
            <v>0</v>
          </cell>
          <cell r="AJ1667">
            <v>0</v>
          </cell>
          <cell r="AK1667">
            <v>0</v>
          </cell>
          <cell r="AL1667">
            <v>0</v>
          </cell>
          <cell r="AM1667">
            <v>0</v>
          </cell>
          <cell r="AN1667">
            <v>0</v>
          </cell>
        </row>
        <row r="1668">
          <cell r="C1668" t="str">
            <v>K_32.114_КуЭ</v>
          </cell>
          <cell r="D1668" t="str">
            <v>Н</v>
          </cell>
          <cell r="E1668">
            <v>2021</v>
          </cell>
          <cell r="F1668">
            <v>2022</v>
          </cell>
          <cell r="G1668">
            <v>2022</v>
          </cell>
          <cell r="H1668" t="str">
            <v>нд</v>
          </cell>
          <cell r="I1668" t="str">
            <v>нд</v>
          </cell>
          <cell r="J1668" t="str">
            <v>нд</v>
          </cell>
          <cell r="K1668" t="str">
            <v>нд</v>
          </cell>
          <cell r="L1668" t="str">
            <v>нд</v>
          </cell>
          <cell r="M1668" t="str">
            <v>нд</v>
          </cell>
          <cell r="N1668">
            <v>36.747472799999997</v>
          </cell>
          <cell r="O1668">
            <v>0</v>
          </cell>
          <cell r="P1668">
            <v>33.709940000000003</v>
          </cell>
          <cell r="Q1668">
            <v>40.226419999999997</v>
          </cell>
          <cell r="R1668">
            <v>33.709940000000003</v>
          </cell>
          <cell r="S1668">
            <v>43.329610000000002</v>
          </cell>
          <cell r="T1668">
            <v>38.707537930000001</v>
          </cell>
          <cell r="U1668">
            <v>38.707537930000001</v>
          </cell>
          <cell r="V1668">
            <v>38.707537930000001</v>
          </cell>
          <cell r="W1668">
            <v>38.707537930000001</v>
          </cell>
          <cell r="X1668">
            <v>38.707537930000001</v>
          </cell>
          <cell r="Y1668">
            <v>0</v>
          </cell>
          <cell r="Z1668">
            <v>0</v>
          </cell>
          <cell r="AA1668">
            <v>0</v>
          </cell>
          <cell r="AB1668">
            <v>0</v>
          </cell>
          <cell r="AC1668">
            <v>0</v>
          </cell>
          <cell r="AD1668">
            <v>0</v>
          </cell>
          <cell r="AE1668">
            <v>0</v>
          </cell>
          <cell r="AF1668">
            <v>0</v>
          </cell>
          <cell r="AG1668">
            <v>0</v>
          </cell>
          <cell r="AH1668">
            <v>0</v>
          </cell>
          <cell r="AI1668">
            <v>38.707537930000001</v>
          </cell>
          <cell r="AJ1668">
            <v>0</v>
          </cell>
          <cell r="AK1668">
            <v>0</v>
          </cell>
          <cell r="AL1668">
            <v>0</v>
          </cell>
          <cell r="AM1668">
            <v>38.707537930000001</v>
          </cell>
          <cell r="AN1668">
            <v>38.707537930000001</v>
          </cell>
        </row>
        <row r="1669">
          <cell r="C1669" t="str">
            <v>I_405.3_КуЭ</v>
          </cell>
          <cell r="D1669" t="str">
            <v>З</v>
          </cell>
          <cell r="E1669">
            <v>2019</v>
          </cell>
          <cell r="F1669">
            <v>2021</v>
          </cell>
          <cell r="G1669">
            <v>2020</v>
          </cell>
          <cell r="H1669">
            <v>3.8897896799999998</v>
          </cell>
          <cell r="I1669">
            <v>22.556681659999999</v>
          </cell>
          <cell r="J1669">
            <v>43819</v>
          </cell>
          <cell r="K1669">
            <v>3.8897896799999998</v>
          </cell>
          <cell r="L1669">
            <v>22.556681659999999</v>
          </cell>
          <cell r="M1669">
            <v>43819</v>
          </cell>
          <cell r="N1669" t="str">
            <v>нд</v>
          </cell>
          <cell r="O1669">
            <v>20.526590940000002</v>
          </cell>
          <cell r="P1669">
            <v>33.791620000000002</v>
          </cell>
          <cell r="Q1669">
            <v>38.833950000000002</v>
          </cell>
          <cell r="R1669">
            <v>33.791620000000002</v>
          </cell>
          <cell r="S1669">
            <v>20.526590939999998</v>
          </cell>
          <cell r="T1669">
            <v>20.527000000000001</v>
          </cell>
          <cell r="U1669">
            <v>20.526590939999998</v>
          </cell>
          <cell r="V1669">
            <v>4.0000000000013358E-3</v>
          </cell>
          <cell r="W1669">
            <v>4.0000000000013358E-3</v>
          </cell>
          <cell r="X1669">
            <v>0</v>
          </cell>
          <cell r="Y1669">
            <v>4.0000000000000001E-3</v>
          </cell>
          <cell r="Z1669">
            <v>0</v>
          </cell>
          <cell r="AA1669">
            <v>0</v>
          </cell>
          <cell r="AB1669">
            <v>0</v>
          </cell>
          <cell r="AC1669">
            <v>4.0000000000000001E-3</v>
          </cell>
          <cell r="AD1669">
            <v>0</v>
          </cell>
          <cell r="AE1669">
            <v>0</v>
          </cell>
          <cell r="AF1669">
            <v>0</v>
          </cell>
          <cell r="AG1669">
            <v>0</v>
          </cell>
          <cell r="AH1669">
            <v>0</v>
          </cell>
          <cell r="AI1669">
            <v>0</v>
          </cell>
          <cell r="AJ1669">
            <v>0</v>
          </cell>
          <cell r="AK1669">
            <v>0</v>
          </cell>
          <cell r="AL1669">
            <v>0</v>
          </cell>
          <cell r="AM1669">
            <v>0</v>
          </cell>
          <cell r="AN1669">
            <v>0</v>
          </cell>
        </row>
        <row r="1670">
          <cell r="C1670" t="str">
            <v>F_139_АЭ</v>
          </cell>
          <cell r="D1670" t="str">
            <v>И</v>
          </cell>
          <cell r="E1670">
            <v>2014</v>
          </cell>
          <cell r="F1670">
            <v>2028</v>
          </cell>
          <cell r="G1670">
            <v>2028</v>
          </cell>
          <cell r="H1670" t="str">
            <v>нд</v>
          </cell>
          <cell r="I1670" t="str">
            <v>нд</v>
          </cell>
          <cell r="J1670" t="str">
            <v>нд</v>
          </cell>
          <cell r="K1670" t="str">
            <v>нд</v>
          </cell>
          <cell r="L1670" t="str">
            <v>нд</v>
          </cell>
          <cell r="M1670" t="str">
            <v>нд</v>
          </cell>
          <cell r="N1670" t="str">
            <v>нд</v>
          </cell>
          <cell r="O1670">
            <v>3.1399999999999988</v>
          </cell>
          <cell r="P1670">
            <v>33.967869999999998</v>
          </cell>
          <cell r="Q1670">
            <v>40.080179999999999</v>
          </cell>
          <cell r="R1670">
            <v>33.967869999999998</v>
          </cell>
          <cell r="S1670">
            <v>54.12124</v>
          </cell>
          <cell r="T1670">
            <v>32.301152539999997</v>
          </cell>
          <cell r="U1670">
            <v>32.301152539999997</v>
          </cell>
          <cell r="V1670">
            <v>29.029152539999998</v>
          </cell>
          <cell r="W1670">
            <v>29.029152539999998</v>
          </cell>
          <cell r="X1670">
            <v>29.16115254</v>
          </cell>
          <cell r="Y1670">
            <v>0</v>
          </cell>
          <cell r="Z1670">
            <v>0</v>
          </cell>
          <cell r="AA1670">
            <v>0</v>
          </cell>
          <cell r="AB1670">
            <v>0</v>
          </cell>
          <cell r="AC1670">
            <v>0</v>
          </cell>
          <cell r="AD1670">
            <v>0.13200000000000001</v>
          </cell>
          <cell r="AE1670">
            <v>0</v>
          </cell>
          <cell r="AF1670">
            <v>0</v>
          </cell>
          <cell r="AG1670">
            <v>0.13200000000000001</v>
          </cell>
          <cell r="AH1670">
            <v>0</v>
          </cell>
          <cell r="AI1670">
            <v>0</v>
          </cell>
          <cell r="AJ1670">
            <v>0</v>
          </cell>
          <cell r="AK1670">
            <v>0</v>
          </cell>
          <cell r="AL1670">
            <v>0</v>
          </cell>
          <cell r="AM1670">
            <v>0</v>
          </cell>
          <cell r="AN1670">
            <v>0</v>
          </cell>
        </row>
        <row r="1671">
          <cell r="C1671" t="str">
            <v>J_115_КуЭ</v>
          </cell>
          <cell r="D1671" t="str">
            <v>П</v>
          </cell>
          <cell r="E1671">
            <v>2021</v>
          </cell>
          <cell r="F1671">
            <v>2023</v>
          </cell>
          <cell r="G1671">
            <v>2023</v>
          </cell>
          <cell r="H1671" t="str">
            <v>нд</v>
          </cell>
          <cell r="I1671" t="str">
            <v>нд</v>
          </cell>
          <cell r="J1671" t="str">
            <v>нд</v>
          </cell>
          <cell r="K1671" t="str">
            <v>нд</v>
          </cell>
          <cell r="L1671" t="str">
            <v>нд</v>
          </cell>
          <cell r="M1671" t="str">
            <v>нд</v>
          </cell>
          <cell r="N1671" t="str">
            <v>нд</v>
          </cell>
          <cell r="O1671">
            <v>0</v>
          </cell>
          <cell r="P1671">
            <v>33.978560000000002</v>
          </cell>
          <cell r="Q1671">
            <v>43.442549999999997</v>
          </cell>
          <cell r="R1671">
            <v>33.978560000000002</v>
          </cell>
          <cell r="S1671">
            <v>45.50479</v>
          </cell>
          <cell r="T1671">
            <v>25.898</v>
          </cell>
          <cell r="U1671">
            <v>25.898</v>
          </cell>
          <cell r="V1671">
            <v>25.898</v>
          </cell>
          <cell r="W1671">
            <v>25.898</v>
          </cell>
          <cell r="X1671">
            <v>25.898</v>
          </cell>
          <cell r="Y1671">
            <v>1.53</v>
          </cell>
          <cell r="Z1671">
            <v>0</v>
          </cell>
          <cell r="AA1671">
            <v>0</v>
          </cell>
          <cell r="AB1671">
            <v>1.53</v>
          </cell>
          <cell r="AC1671">
            <v>0</v>
          </cell>
          <cell r="AD1671">
            <v>1.53</v>
          </cell>
          <cell r="AE1671">
            <v>0</v>
          </cell>
          <cell r="AF1671">
            <v>0</v>
          </cell>
          <cell r="AG1671">
            <v>1.53</v>
          </cell>
          <cell r="AH1671">
            <v>0</v>
          </cell>
          <cell r="AI1671">
            <v>0</v>
          </cell>
          <cell r="AJ1671">
            <v>0</v>
          </cell>
          <cell r="AK1671">
            <v>0</v>
          </cell>
          <cell r="AL1671">
            <v>0</v>
          </cell>
          <cell r="AM1671">
            <v>0</v>
          </cell>
          <cell r="AN1671">
            <v>0</v>
          </cell>
        </row>
        <row r="1672">
          <cell r="C1672" t="str">
            <v>Г</v>
          </cell>
          <cell r="D1672" t="str">
            <v>нд</v>
          </cell>
          <cell r="E1672" t="str">
            <v>нд</v>
          </cell>
          <cell r="F1672" t="str">
            <v>нд</v>
          </cell>
          <cell r="G1672" t="str">
            <v>нд</v>
          </cell>
          <cell r="H1672">
            <v>5.21</v>
          </cell>
          <cell r="I1672">
            <v>30.911999999999999</v>
          </cell>
          <cell r="J1672" t="str">
            <v>нд</v>
          </cell>
          <cell r="K1672">
            <v>153.78167261999999</v>
          </cell>
          <cell r="L1672">
            <v>896.56551487000002</v>
          </cell>
          <cell r="M1672" t="str">
            <v>нд</v>
          </cell>
          <cell r="N1672" t="str">
            <v>нд</v>
          </cell>
          <cell r="O1672">
            <v>288.97212728000011</v>
          </cell>
          <cell r="P1672">
            <v>4728.4334999999983</v>
          </cell>
          <cell r="Q1672">
            <v>5867.6247199999962</v>
          </cell>
          <cell r="R1672">
            <v>5984.3126899999988</v>
          </cell>
          <cell r="S1672">
            <v>8063.6940334900073</v>
          </cell>
          <cell r="T1672">
            <v>3596.5727043999996</v>
          </cell>
          <cell r="U1672">
            <v>4449.3182514400014</v>
          </cell>
          <cell r="V1672">
            <v>3287.5536586399985</v>
          </cell>
          <cell r="W1672">
            <v>3287.5536586399985</v>
          </cell>
          <cell r="X1672">
            <v>4160.3461241599971</v>
          </cell>
          <cell r="Y1672">
            <v>769.8540536700001</v>
          </cell>
          <cell r="Z1672">
            <v>0</v>
          </cell>
          <cell r="AA1672">
            <v>0</v>
          </cell>
          <cell r="AB1672">
            <v>769.8540536700001</v>
          </cell>
          <cell r="AC1672">
            <v>0</v>
          </cell>
          <cell r="AD1672">
            <v>558.22739369999977</v>
          </cell>
          <cell r="AE1672">
            <v>0</v>
          </cell>
          <cell r="AF1672">
            <v>0</v>
          </cell>
          <cell r="AG1672">
            <v>558.22739369999977</v>
          </cell>
          <cell r="AH1672">
            <v>0</v>
          </cell>
          <cell r="AI1672">
            <v>721.51193835000004</v>
          </cell>
          <cell r="AJ1672">
            <v>0</v>
          </cell>
          <cell r="AK1672">
            <v>0</v>
          </cell>
          <cell r="AL1672">
            <v>720.18982027000004</v>
          </cell>
          <cell r="AM1672">
            <v>1.3221180800000001</v>
          </cell>
          <cell r="AN1672">
            <v>656.38326648000032</v>
          </cell>
        </row>
        <row r="1673">
          <cell r="C1673" t="str">
            <v>J_744_КЭ</v>
          </cell>
          <cell r="D1673" t="str">
            <v>С</v>
          </cell>
          <cell r="E1673">
            <v>2018</v>
          </cell>
          <cell r="F1673">
            <v>2020</v>
          </cell>
          <cell r="G1673">
            <v>2022</v>
          </cell>
          <cell r="H1673" t="str">
            <v>нд</v>
          </cell>
          <cell r="I1673" t="str">
            <v>нд</v>
          </cell>
          <cell r="J1673" t="str">
            <v>нд</v>
          </cell>
          <cell r="K1673">
            <v>5.2099380000000002</v>
          </cell>
          <cell r="L1673">
            <v>27.888255640000001</v>
          </cell>
          <cell r="M1673">
            <v>43770</v>
          </cell>
          <cell r="N1673" t="str">
            <v>нд</v>
          </cell>
          <cell r="O1673">
            <v>0.82772505000000041</v>
          </cell>
          <cell r="P1673">
            <v>34.008429999999997</v>
          </cell>
          <cell r="Q1673">
            <v>39.099989999999998</v>
          </cell>
          <cell r="R1673">
            <v>34.008429999999997</v>
          </cell>
          <cell r="S1673">
            <v>41.964309999999998</v>
          </cell>
          <cell r="T1673">
            <v>21.167660990000002</v>
          </cell>
          <cell r="U1673">
            <v>26.46467878</v>
          </cell>
          <cell r="V1673">
            <v>20.472660990000001</v>
          </cell>
          <cell r="W1673">
            <v>20.472660990000001</v>
          </cell>
          <cell r="X1673">
            <v>25.636953729999998</v>
          </cell>
          <cell r="Y1673">
            <v>20.472660999999999</v>
          </cell>
          <cell r="Z1673">
            <v>0</v>
          </cell>
          <cell r="AA1673">
            <v>0</v>
          </cell>
          <cell r="AB1673">
            <v>20.472660999999999</v>
          </cell>
          <cell r="AC1673">
            <v>0</v>
          </cell>
          <cell r="AD1673">
            <v>1.1837948</v>
          </cell>
          <cell r="AE1673">
            <v>0</v>
          </cell>
          <cell r="AF1673">
            <v>0</v>
          </cell>
          <cell r="AG1673">
            <v>1.1837948</v>
          </cell>
          <cell r="AH1673">
            <v>0</v>
          </cell>
          <cell r="AI1673">
            <v>0</v>
          </cell>
          <cell r="AJ1673">
            <v>0</v>
          </cell>
          <cell r="AK1673">
            <v>0</v>
          </cell>
          <cell r="AL1673">
            <v>0</v>
          </cell>
          <cell r="AM1673">
            <v>0</v>
          </cell>
          <cell r="AN1673">
            <v>24.453158930000001</v>
          </cell>
        </row>
        <row r="1674">
          <cell r="C1674" t="str">
            <v>K_100Ф_ГАЭС</v>
          </cell>
          <cell r="D1674" t="str">
            <v>Н</v>
          </cell>
          <cell r="E1674">
            <v>2019</v>
          </cell>
          <cell r="F1674">
            <v>2021</v>
          </cell>
          <cell r="G1674">
            <v>2021</v>
          </cell>
          <cell r="H1674" t="str">
            <v>нд</v>
          </cell>
          <cell r="I1674" t="str">
            <v>нд</v>
          </cell>
          <cell r="J1674" t="str">
            <v>нд</v>
          </cell>
          <cell r="K1674">
            <v>3.6123329358974363</v>
          </cell>
          <cell r="L1674">
            <v>25.35857721</v>
          </cell>
          <cell r="M1674">
            <v>44197</v>
          </cell>
          <cell r="N1674">
            <v>12.894920000000001</v>
          </cell>
          <cell r="O1674">
            <v>6.85857721</v>
          </cell>
          <cell r="P1674">
            <v>52.185490000000001</v>
          </cell>
          <cell r="Q1674">
            <v>60.080039999999997</v>
          </cell>
          <cell r="R1674">
            <v>34.127980000000001</v>
          </cell>
          <cell r="S1674">
            <v>41.19652</v>
          </cell>
          <cell r="T1674">
            <v>43.344000000000001</v>
          </cell>
          <cell r="U1674">
            <v>25.35857721</v>
          </cell>
          <cell r="V1674">
            <v>26.400196100000002</v>
          </cell>
          <cell r="W1674">
            <v>26.400196100000002</v>
          </cell>
          <cell r="X1674">
            <v>18.5</v>
          </cell>
          <cell r="Y1674">
            <v>26.400196099999999</v>
          </cell>
          <cell r="Z1674">
            <v>0</v>
          </cell>
          <cell r="AA1674">
            <v>0</v>
          </cell>
          <cell r="AB1674">
            <v>0</v>
          </cell>
          <cell r="AC1674">
            <v>26.400196099999999</v>
          </cell>
          <cell r="AD1674">
            <v>18.5</v>
          </cell>
          <cell r="AE1674">
            <v>0</v>
          </cell>
          <cell r="AF1674">
            <v>0</v>
          </cell>
          <cell r="AG1674">
            <v>0</v>
          </cell>
          <cell r="AH1674">
            <v>18.5</v>
          </cell>
          <cell r="AI1674">
            <v>0</v>
          </cell>
          <cell r="AJ1674">
            <v>0</v>
          </cell>
          <cell r="AK1674">
            <v>0</v>
          </cell>
          <cell r="AL1674">
            <v>0</v>
          </cell>
          <cell r="AM1674">
            <v>0</v>
          </cell>
          <cell r="AN1674">
            <v>0</v>
          </cell>
        </row>
        <row r="1675">
          <cell r="C1675" t="str">
            <v>K_151_КуЭ</v>
          </cell>
          <cell r="D1675" t="str">
            <v>Н</v>
          </cell>
          <cell r="E1675">
            <v>2022</v>
          </cell>
          <cell r="F1675">
            <v>2022</v>
          </cell>
          <cell r="G1675">
            <v>2022</v>
          </cell>
          <cell r="H1675" t="str">
            <v>нд</v>
          </cell>
          <cell r="I1675" t="str">
            <v>нд</v>
          </cell>
          <cell r="J1675" t="str">
            <v>нд</v>
          </cell>
          <cell r="K1675" t="str">
            <v>нд</v>
          </cell>
          <cell r="L1675" t="str">
            <v>нд</v>
          </cell>
          <cell r="M1675" t="str">
            <v>нд</v>
          </cell>
          <cell r="N1675" t="str">
            <v>нд</v>
          </cell>
          <cell r="O1675">
            <v>0</v>
          </cell>
          <cell r="P1675">
            <v>34.152889999999999</v>
          </cell>
          <cell r="Q1675">
            <v>40.755000000000003</v>
          </cell>
          <cell r="R1675">
            <v>34.152889999999999</v>
          </cell>
          <cell r="S1675">
            <v>43.898960000000002</v>
          </cell>
          <cell r="T1675">
            <v>25.33444549</v>
          </cell>
          <cell r="U1675">
            <v>25.33444549</v>
          </cell>
          <cell r="V1675">
            <v>25.33444549</v>
          </cell>
          <cell r="W1675">
            <v>25.33444549</v>
          </cell>
          <cell r="X1675">
            <v>25.33444549</v>
          </cell>
          <cell r="Y1675">
            <v>18.134101300000001</v>
          </cell>
          <cell r="Z1675">
            <v>0</v>
          </cell>
          <cell r="AA1675">
            <v>0</v>
          </cell>
          <cell r="AB1675">
            <v>0</v>
          </cell>
          <cell r="AC1675">
            <v>18.134101300000001</v>
          </cell>
          <cell r="AD1675">
            <v>0</v>
          </cell>
          <cell r="AE1675">
            <v>0</v>
          </cell>
          <cell r="AF1675">
            <v>0</v>
          </cell>
          <cell r="AG1675">
            <v>0</v>
          </cell>
          <cell r="AH1675">
            <v>0</v>
          </cell>
          <cell r="AI1675">
            <v>7.20034419</v>
          </cell>
          <cell r="AJ1675">
            <v>0</v>
          </cell>
          <cell r="AK1675">
            <v>0</v>
          </cell>
          <cell r="AL1675">
            <v>0</v>
          </cell>
          <cell r="AM1675">
            <v>7.20034419</v>
          </cell>
          <cell r="AN1675">
            <v>25.33444549</v>
          </cell>
        </row>
        <row r="1676">
          <cell r="C1676" t="str">
            <v>I_101-5ц_ЧЭ</v>
          </cell>
          <cell r="D1676" t="str">
            <v>И</v>
          </cell>
          <cell r="E1676">
            <v>2019</v>
          </cell>
          <cell r="F1676">
            <v>2021</v>
          </cell>
          <cell r="G1676">
            <v>2021</v>
          </cell>
          <cell r="H1676" t="str">
            <v>нд</v>
          </cell>
          <cell r="I1676" t="str">
            <v>нд</v>
          </cell>
          <cell r="J1676" t="str">
            <v>нд</v>
          </cell>
          <cell r="K1676" t="str">
            <v>нд</v>
          </cell>
          <cell r="L1676" t="str">
            <v>нд</v>
          </cell>
          <cell r="M1676" t="str">
            <v>нд</v>
          </cell>
          <cell r="N1676" t="str">
            <v>нд</v>
          </cell>
          <cell r="O1676">
            <v>5.3794834499999995</v>
          </cell>
          <cell r="P1676">
            <v>34.162390000000002</v>
          </cell>
          <cell r="Q1676">
            <v>39.325629999999997</v>
          </cell>
          <cell r="R1676">
            <v>34.162390000000002</v>
          </cell>
          <cell r="S1676">
            <v>40.639229999999998</v>
          </cell>
          <cell r="T1676">
            <v>14.773199999999999</v>
          </cell>
          <cell r="U1676">
            <v>10.053892210000001</v>
          </cell>
          <cell r="V1676">
            <v>12.264000000000001</v>
          </cell>
          <cell r="W1676">
            <v>12.264000000000001</v>
          </cell>
          <cell r="X1676">
            <v>4.6744087600000004</v>
          </cell>
          <cell r="Y1676">
            <v>12.263999999999999</v>
          </cell>
          <cell r="Z1676">
            <v>0</v>
          </cell>
          <cell r="AA1676">
            <v>0</v>
          </cell>
          <cell r="AB1676">
            <v>12.263999999999999</v>
          </cell>
          <cell r="AC1676">
            <v>0</v>
          </cell>
          <cell r="AD1676">
            <v>4.6744087600000004</v>
          </cell>
          <cell r="AE1676">
            <v>0</v>
          </cell>
          <cell r="AF1676">
            <v>0</v>
          </cell>
          <cell r="AG1676">
            <v>4.6744087600000004</v>
          </cell>
          <cell r="AH1676">
            <v>0</v>
          </cell>
          <cell r="AI1676">
            <v>0</v>
          </cell>
          <cell r="AJ1676">
            <v>0</v>
          </cell>
          <cell r="AK1676">
            <v>0</v>
          </cell>
          <cell r="AL1676">
            <v>0</v>
          </cell>
          <cell r="AM1676">
            <v>0</v>
          </cell>
          <cell r="AN1676">
            <v>0</v>
          </cell>
        </row>
        <row r="1677">
          <cell r="C1677" t="str">
            <v>F_15_ГАЭС</v>
          </cell>
          <cell r="D1677" t="str">
            <v>С</v>
          </cell>
          <cell r="E1677">
            <v>2014</v>
          </cell>
          <cell r="F1677">
            <v>2025</v>
          </cell>
          <cell r="G1677">
            <v>2026</v>
          </cell>
          <cell r="H1677">
            <v>5.6920000000000002</v>
          </cell>
          <cell r="I1677">
            <v>35.557000000000002</v>
          </cell>
          <cell r="J1677" t="str">
            <v>февраль 2017</v>
          </cell>
          <cell r="K1677">
            <v>5.6920000000000002</v>
          </cell>
          <cell r="L1677">
            <v>35.557000000000002</v>
          </cell>
          <cell r="M1677" t="str">
            <v>февраль 2017</v>
          </cell>
          <cell r="N1677" t="str">
            <v>нд</v>
          </cell>
          <cell r="O1677">
            <v>27.093816</v>
          </cell>
          <cell r="P1677">
            <v>57.331249999999997</v>
          </cell>
          <cell r="Q1677">
            <v>69.200860000000006</v>
          </cell>
          <cell r="R1677">
            <v>34.194949999999999</v>
          </cell>
          <cell r="S1677">
            <v>42.787489999999998</v>
          </cell>
          <cell r="T1677">
            <v>35.094999999999999</v>
          </cell>
          <cell r="U1677">
            <v>35.094999999999999</v>
          </cell>
          <cell r="V1677">
            <v>8.0015800000000006</v>
          </cell>
          <cell r="W1677">
            <v>8.0015800000000006</v>
          </cell>
          <cell r="X1677">
            <v>8.0011840000000003</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row>
        <row r="1678">
          <cell r="C1678" t="str">
            <v>J_450_КуЭ</v>
          </cell>
          <cell r="D1678" t="str">
            <v>З</v>
          </cell>
          <cell r="E1678">
            <v>2019</v>
          </cell>
          <cell r="F1678">
            <v>2021</v>
          </cell>
          <cell r="G1678">
            <v>2020</v>
          </cell>
          <cell r="H1678">
            <v>4.0065120900000002</v>
          </cell>
          <cell r="I1678">
            <v>32.64437143</v>
          </cell>
          <cell r="J1678">
            <v>43817</v>
          </cell>
          <cell r="K1678">
            <v>4.0065120900000002</v>
          </cell>
          <cell r="L1678">
            <v>32.64437143</v>
          </cell>
          <cell r="M1678">
            <v>43817</v>
          </cell>
          <cell r="N1678" t="str">
            <v>нд</v>
          </cell>
          <cell r="O1678">
            <v>28.741355779999999</v>
          </cell>
          <cell r="P1678">
            <v>34.365650000000002</v>
          </cell>
          <cell r="Q1678">
            <v>38.574959999999997</v>
          </cell>
          <cell r="R1678">
            <v>34.365650000000002</v>
          </cell>
          <cell r="S1678">
            <v>28.74136</v>
          </cell>
          <cell r="T1678">
            <v>29.790188579999999</v>
          </cell>
          <cell r="U1678">
            <v>28.741355779999999</v>
          </cell>
          <cell r="V1678">
            <v>1.0009999999999994</v>
          </cell>
          <cell r="W1678">
            <v>1.0009999999999994</v>
          </cell>
          <cell r="X1678">
            <v>0</v>
          </cell>
          <cell r="Y1678">
            <v>1.0009999999999999</v>
          </cell>
          <cell r="Z1678">
            <v>0</v>
          </cell>
          <cell r="AA1678">
            <v>0</v>
          </cell>
          <cell r="AB1678">
            <v>0</v>
          </cell>
          <cell r="AC1678">
            <v>1.0009999999999999</v>
          </cell>
          <cell r="AD1678">
            <v>0</v>
          </cell>
          <cell r="AE1678">
            <v>0</v>
          </cell>
          <cell r="AF1678">
            <v>0</v>
          </cell>
          <cell r="AG1678">
            <v>0</v>
          </cell>
          <cell r="AH1678">
            <v>0</v>
          </cell>
          <cell r="AI1678">
            <v>0</v>
          </cell>
          <cell r="AJ1678">
            <v>0</v>
          </cell>
          <cell r="AK1678">
            <v>0</v>
          </cell>
          <cell r="AL1678">
            <v>0</v>
          </cell>
          <cell r="AM1678">
            <v>0</v>
          </cell>
          <cell r="AN1678">
            <v>0</v>
          </cell>
        </row>
        <row r="1679">
          <cell r="C1679" t="str">
            <v>F_93_ОЭ</v>
          </cell>
          <cell r="D1679" t="str">
            <v>П</v>
          </cell>
          <cell r="E1679">
            <v>2017</v>
          </cell>
          <cell r="F1679">
            <v>2024</v>
          </cell>
          <cell r="G1679">
            <v>2024</v>
          </cell>
          <cell r="H1679" t="str">
            <v>нд</v>
          </cell>
          <cell r="I1679" t="str">
            <v>нд</v>
          </cell>
          <cell r="J1679" t="str">
            <v>нд</v>
          </cell>
          <cell r="K1679" t="str">
            <v>нд</v>
          </cell>
          <cell r="L1679" t="str">
            <v>нд</v>
          </cell>
          <cell r="M1679" t="str">
            <v>нд</v>
          </cell>
          <cell r="N1679" t="str">
            <v>нд</v>
          </cell>
          <cell r="O1679">
            <v>1.0198462399999983</v>
          </cell>
          <cell r="P1679">
            <v>34.367100000000001</v>
          </cell>
          <cell r="Q1679">
            <v>44.48977</v>
          </cell>
          <cell r="R1679">
            <v>34.367100000000001</v>
          </cell>
          <cell r="S1679">
            <v>46.653350000000003</v>
          </cell>
          <cell r="T1679">
            <v>19.019329840000001</v>
          </cell>
          <cell r="U1679">
            <v>19.019329840000001</v>
          </cell>
          <cell r="V1679">
            <v>17.858674370000003</v>
          </cell>
          <cell r="W1679">
            <v>17.858674370000003</v>
          </cell>
          <cell r="X1679">
            <v>17.999483600000001</v>
          </cell>
          <cell r="Y1679">
            <v>0</v>
          </cell>
          <cell r="Z1679">
            <v>0</v>
          </cell>
          <cell r="AA1679">
            <v>0</v>
          </cell>
          <cell r="AB1679">
            <v>0</v>
          </cell>
          <cell r="AC1679">
            <v>0</v>
          </cell>
          <cell r="AD1679">
            <v>0.14108453000000001</v>
          </cell>
          <cell r="AE1679">
            <v>0</v>
          </cell>
          <cell r="AF1679">
            <v>0</v>
          </cell>
          <cell r="AG1679">
            <v>0.14108453000000001</v>
          </cell>
          <cell r="AH1679">
            <v>0</v>
          </cell>
          <cell r="AI1679">
            <v>2.1412510999999999</v>
          </cell>
          <cell r="AJ1679">
            <v>0</v>
          </cell>
          <cell r="AK1679">
            <v>0</v>
          </cell>
          <cell r="AL1679">
            <v>2.1412510999999999</v>
          </cell>
          <cell r="AM1679">
            <v>0</v>
          </cell>
          <cell r="AN1679">
            <v>2.1412510999999999</v>
          </cell>
        </row>
        <row r="1680">
          <cell r="C1680" t="str">
            <v>H_190_КуЭ</v>
          </cell>
          <cell r="D1680" t="str">
            <v>З</v>
          </cell>
          <cell r="E1680">
            <v>2018</v>
          </cell>
          <cell r="F1680">
            <v>2022</v>
          </cell>
          <cell r="G1680">
            <v>2020</v>
          </cell>
          <cell r="H1680" t="str">
            <v>нд</v>
          </cell>
          <cell r="I1680" t="str">
            <v>нд</v>
          </cell>
          <cell r="J1680" t="str">
            <v>нд</v>
          </cell>
          <cell r="K1680" t="str">
            <v>нд</v>
          </cell>
          <cell r="L1680" t="str">
            <v>нд</v>
          </cell>
          <cell r="M1680" t="str">
            <v>нд</v>
          </cell>
          <cell r="N1680" t="str">
            <v>нд</v>
          </cell>
          <cell r="O1680">
            <v>11.705708570000002</v>
          </cell>
          <cell r="P1680">
            <v>34.485169999999997</v>
          </cell>
          <cell r="Q1680">
            <v>40.583280000000002</v>
          </cell>
          <cell r="R1680">
            <v>34.485169999999997</v>
          </cell>
          <cell r="S1680">
            <v>11.70571</v>
          </cell>
          <cell r="T1680">
            <v>25.930610170000001</v>
          </cell>
          <cell r="U1680">
            <v>11.705708570000001</v>
          </cell>
          <cell r="V1680">
            <v>20.276276840000001</v>
          </cell>
          <cell r="W1680">
            <v>20.276276840000001</v>
          </cell>
          <cell r="X1680">
            <v>0</v>
          </cell>
          <cell r="Y1680">
            <v>19.471666670000001</v>
          </cell>
          <cell r="Z1680">
            <v>0</v>
          </cell>
          <cell r="AA1680">
            <v>0</v>
          </cell>
          <cell r="AB1680">
            <v>19.471666670000001</v>
          </cell>
          <cell r="AC1680">
            <v>0</v>
          </cell>
          <cell r="AD1680">
            <v>0</v>
          </cell>
          <cell r="AE1680">
            <v>0</v>
          </cell>
          <cell r="AF1680">
            <v>0</v>
          </cell>
          <cell r="AG1680">
            <v>0</v>
          </cell>
          <cell r="AH1680">
            <v>0</v>
          </cell>
          <cell r="AI1680">
            <v>0.80461017000000001</v>
          </cell>
          <cell r="AJ1680">
            <v>0</v>
          </cell>
          <cell r="AK1680">
            <v>0</v>
          </cell>
          <cell r="AL1680">
            <v>0.80461017000000001</v>
          </cell>
          <cell r="AM1680">
            <v>0</v>
          </cell>
          <cell r="AN1680">
            <v>0</v>
          </cell>
        </row>
        <row r="1681">
          <cell r="C1681" t="str">
            <v>J_57_КЭ (к)</v>
          </cell>
          <cell r="D1681" t="str">
            <v>Н</v>
          </cell>
          <cell r="E1681">
            <v>2020</v>
          </cell>
          <cell r="F1681">
            <v>2022</v>
          </cell>
          <cell r="G1681">
            <v>2022</v>
          </cell>
          <cell r="H1681" t="str">
            <v>нд</v>
          </cell>
          <cell r="I1681" t="str">
            <v>нд</v>
          </cell>
          <cell r="J1681" t="str">
            <v>нд</v>
          </cell>
          <cell r="K1681" t="str">
            <v>нд</v>
          </cell>
          <cell r="L1681" t="str">
            <v>нд</v>
          </cell>
          <cell r="M1681" t="str">
            <v>нд</v>
          </cell>
          <cell r="N1681" t="str">
            <v>нд</v>
          </cell>
          <cell r="O1681">
            <v>0</v>
          </cell>
          <cell r="P1681">
            <v>34.49306</v>
          </cell>
          <cell r="Q1681">
            <v>42.645600000000002</v>
          </cell>
          <cell r="R1681">
            <v>34.49306</v>
          </cell>
          <cell r="S1681">
            <v>44.291350000000001</v>
          </cell>
          <cell r="T1681">
            <v>13.042346569999999</v>
          </cell>
          <cell r="U1681">
            <v>13.042346569999999</v>
          </cell>
          <cell r="V1681">
            <v>13.042346569999999</v>
          </cell>
          <cell r="W1681">
            <v>13.042346569999999</v>
          </cell>
          <cell r="X1681">
            <v>13.042346569999999</v>
          </cell>
          <cell r="Y1681">
            <v>0.27992940999999999</v>
          </cell>
          <cell r="Z1681">
            <v>0</v>
          </cell>
          <cell r="AA1681">
            <v>0</v>
          </cell>
          <cell r="AB1681">
            <v>0.27992940999999999</v>
          </cell>
          <cell r="AC1681">
            <v>0</v>
          </cell>
          <cell r="AD1681">
            <v>0.27992940999999999</v>
          </cell>
          <cell r="AE1681">
            <v>0</v>
          </cell>
          <cell r="AF1681">
            <v>0</v>
          </cell>
          <cell r="AG1681">
            <v>0.27992940999999999</v>
          </cell>
          <cell r="AH1681">
            <v>0</v>
          </cell>
          <cell r="AI1681">
            <v>12.76241716</v>
          </cell>
          <cell r="AJ1681">
            <v>0</v>
          </cell>
          <cell r="AK1681">
            <v>0</v>
          </cell>
          <cell r="AL1681">
            <v>10.63534763</v>
          </cell>
          <cell r="AM1681">
            <v>2.12706953</v>
          </cell>
          <cell r="AN1681">
            <v>12.76241716</v>
          </cell>
        </row>
        <row r="1682">
          <cell r="C1682" t="str">
            <v>F_51_ОЭ</v>
          </cell>
          <cell r="D1682" t="str">
            <v>З</v>
          </cell>
          <cell r="E1682">
            <v>2016</v>
          </cell>
          <cell r="F1682">
            <v>2020</v>
          </cell>
          <cell r="G1682">
            <v>2021</v>
          </cell>
          <cell r="H1682">
            <v>3.6699554399999998</v>
          </cell>
          <cell r="I1682">
            <v>21.900277429999999</v>
          </cell>
          <cell r="J1682" t="str">
            <v>декабрь 2019</v>
          </cell>
          <cell r="K1682">
            <v>3.6699554399999998</v>
          </cell>
          <cell r="L1682">
            <v>21.900277429999999</v>
          </cell>
          <cell r="M1682" t="str">
            <v>декабрь 2019</v>
          </cell>
          <cell r="N1682" t="str">
            <v>нд</v>
          </cell>
          <cell r="O1682">
            <v>20.939247730000002</v>
          </cell>
          <cell r="P1682">
            <v>34.728769999999997</v>
          </cell>
          <cell r="Q1682">
            <v>37.676720000000003</v>
          </cell>
          <cell r="R1682">
            <v>34.728769999999997</v>
          </cell>
          <cell r="S1682">
            <v>37.627000000000002</v>
          </cell>
          <cell r="T1682">
            <v>21.042463399999999</v>
          </cell>
          <cell r="U1682">
            <v>21.04214773</v>
          </cell>
          <cell r="V1682">
            <v>0</v>
          </cell>
          <cell r="W1682">
            <v>0</v>
          </cell>
          <cell r="X1682">
            <v>0.10290000000000001</v>
          </cell>
          <cell r="Y1682">
            <v>0</v>
          </cell>
          <cell r="Z1682">
            <v>0</v>
          </cell>
          <cell r="AA1682">
            <v>0</v>
          </cell>
          <cell r="AB1682">
            <v>0</v>
          </cell>
          <cell r="AC1682">
            <v>0</v>
          </cell>
          <cell r="AD1682">
            <v>0.10290000000000001</v>
          </cell>
          <cell r="AE1682">
            <v>0</v>
          </cell>
          <cell r="AF1682">
            <v>0</v>
          </cell>
          <cell r="AG1682">
            <v>0.10290000000000001</v>
          </cell>
          <cell r="AH1682">
            <v>0</v>
          </cell>
          <cell r="AI1682">
            <v>0</v>
          </cell>
          <cell r="AJ1682">
            <v>0</v>
          </cell>
          <cell r="AK1682">
            <v>0</v>
          </cell>
          <cell r="AL1682">
            <v>0</v>
          </cell>
          <cell r="AM1682">
            <v>0</v>
          </cell>
          <cell r="AN1682">
            <v>0</v>
          </cell>
        </row>
        <row r="1683">
          <cell r="C1683" t="str">
            <v>F_1_ОЭ</v>
          </cell>
          <cell r="D1683" t="str">
            <v>П</v>
          </cell>
          <cell r="E1683">
            <v>2007</v>
          </cell>
          <cell r="F1683">
            <v>2022</v>
          </cell>
          <cell r="G1683" t="str">
            <v>нд</v>
          </cell>
          <cell r="H1683" t="str">
            <v>нд</v>
          </cell>
          <cell r="I1683" t="str">
            <v>нд</v>
          </cell>
          <cell r="J1683" t="str">
            <v>нд</v>
          </cell>
          <cell r="K1683" t="str">
            <v>нд</v>
          </cell>
          <cell r="L1683" t="str">
            <v>нд</v>
          </cell>
          <cell r="M1683" t="str">
            <v>нд</v>
          </cell>
          <cell r="N1683" t="str">
            <v>нд</v>
          </cell>
          <cell r="O1683">
            <v>17.597136109999976</v>
          </cell>
          <cell r="P1683">
            <v>34.918799999999997</v>
          </cell>
          <cell r="Q1683">
            <v>38.740900000000003</v>
          </cell>
          <cell r="R1683">
            <v>34.918799999999997</v>
          </cell>
          <cell r="S1683">
            <v>40.186</v>
          </cell>
          <cell r="T1683">
            <v>20.865760139999974</v>
          </cell>
          <cell r="U1683">
            <v>17.876560139999977</v>
          </cell>
          <cell r="V1683">
            <v>2.9891999999999994</v>
          </cell>
          <cell r="W1683">
            <v>2.9891999999999994</v>
          </cell>
          <cell r="X1683">
            <v>0.27942402999999999</v>
          </cell>
          <cell r="Y1683">
            <v>0</v>
          </cell>
          <cell r="Z1683">
            <v>0</v>
          </cell>
          <cell r="AA1683">
            <v>0</v>
          </cell>
          <cell r="AB1683">
            <v>0</v>
          </cell>
          <cell r="AC1683">
            <v>0</v>
          </cell>
          <cell r="AD1683">
            <v>0.27942402999999999</v>
          </cell>
          <cell r="AE1683">
            <v>0</v>
          </cell>
          <cell r="AF1683">
            <v>0</v>
          </cell>
          <cell r="AG1683">
            <v>0.27942402999999999</v>
          </cell>
          <cell r="AH1683">
            <v>0</v>
          </cell>
          <cell r="AI1683">
            <v>2.9891999999999999</v>
          </cell>
          <cell r="AJ1683">
            <v>0</v>
          </cell>
          <cell r="AK1683">
            <v>0</v>
          </cell>
          <cell r="AL1683">
            <v>2.9891999999999999</v>
          </cell>
          <cell r="AM1683">
            <v>0</v>
          </cell>
          <cell r="AN1683">
            <v>0</v>
          </cell>
        </row>
        <row r="1684">
          <cell r="C1684" t="str">
            <v>I_410(4)_БЭ</v>
          </cell>
          <cell r="D1684" t="str">
            <v>З</v>
          </cell>
          <cell r="E1684">
            <v>2018</v>
          </cell>
          <cell r="F1684">
            <v>2021</v>
          </cell>
          <cell r="G1684">
            <v>2021</v>
          </cell>
          <cell r="H1684" t="str">
            <v>нд</v>
          </cell>
          <cell r="I1684" t="str">
            <v>нд</v>
          </cell>
          <cell r="J1684" t="str">
            <v>нд</v>
          </cell>
          <cell r="K1684" t="str">
            <v>нд</v>
          </cell>
          <cell r="L1684" t="str">
            <v>нд</v>
          </cell>
          <cell r="M1684" t="str">
            <v>нд</v>
          </cell>
          <cell r="N1684" t="str">
            <v>нд</v>
          </cell>
          <cell r="O1684">
            <v>7.862493670000001</v>
          </cell>
          <cell r="P1684">
            <v>34.943289999999998</v>
          </cell>
          <cell r="Q1684">
            <v>40.774030000000003</v>
          </cell>
          <cell r="R1684">
            <v>34.943289999999998</v>
          </cell>
          <cell r="S1684">
            <v>41.566099999999999</v>
          </cell>
          <cell r="T1684">
            <v>7.9009999999999998</v>
          </cell>
          <cell r="U1684">
            <v>7.8641086299999996</v>
          </cell>
          <cell r="V1684">
            <v>5.2887863400000006</v>
          </cell>
          <cell r="W1684">
            <v>5.2887863400000006</v>
          </cell>
          <cell r="X1684">
            <v>1.6149599999999999E-3</v>
          </cell>
          <cell r="Y1684">
            <v>5.2887863399999997</v>
          </cell>
          <cell r="Z1684">
            <v>0</v>
          </cell>
          <cell r="AA1684">
            <v>0</v>
          </cell>
          <cell r="AB1684">
            <v>5.2887863399999997</v>
          </cell>
          <cell r="AC1684">
            <v>0</v>
          </cell>
          <cell r="AD1684">
            <v>1.6149599999999999E-3</v>
          </cell>
          <cell r="AE1684">
            <v>0</v>
          </cell>
          <cell r="AF1684">
            <v>0</v>
          </cell>
          <cell r="AG1684">
            <v>0</v>
          </cell>
          <cell r="AH1684">
            <v>1.6149599999999999E-3</v>
          </cell>
          <cell r="AI1684">
            <v>0</v>
          </cell>
          <cell r="AJ1684">
            <v>0</v>
          </cell>
          <cell r="AK1684">
            <v>0</v>
          </cell>
          <cell r="AL1684">
            <v>0</v>
          </cell>
          <cell r="AM1684">
            <v>0</v>
          </cell>
          <cell r="AN1684">
            <v>0</v>
          </cell>
        </row>
        <row r="1685">
          <cell r="C1685" t="str">
            <v>K_3113_КуЭ</v>
          </cell>
          <cell r="D1685" t="str">
            <v>З</v>
          </cell>
          <cell r="E1685">
            <v>2020</v>
          </cell>
          <cell r="F1685">
            <v>2021</v>
          </cell>
          <cell r="G1685">
            <v>2020</v>
          </cell>
          <cell r="H1685" t="str">
            <v>нд</v>
          </cell>
          <cell r="I1685" t="str">
            <v>нд</v>
          </cell>
          <cell r="J1685" t="str">
            <v>нд</v>
          </cell>
          <cell r="K1685" t="str">
            <v>нд</v>
          </cell>
          <cell r="L1685" t="str">
            <v>нд</v>
          </cell>
          <cell r="M1685" t="str">
            <v>нд</v>
          </cell>
          <cell r="N1685" t="str">
            <v>нд</v>
          </cell>
          <cell r="O1685">
            <v>36.250034189999994</v>
          </cell>
          <cell r="P1685">
            <v>33.424019999999999</v>
          </cell>
          <cell r="Q1685">
            <v>39.658830000000002</v>
          </cell>
          <cell r="R1685">
            <v>34.950980000000001</v>
          </cell>
          <cell r="S1685">
            <v>36.250034190000001</v>
          </cell>
          <cell r="T1685">
            <v>39.032492169999998</v>
          </cell>
          <cell r="U1685">
            <v>36.250034190000001</v>
          </cell>
          <cell r="V1685">
            <v>2.7386149499999988</v>
          </cell>
          <cell r="W1685">
            <v>2.7386149499999988</v>
          </cell>
          <cell r="X1685">
            <v>0</v>
          </cell>
          <cell r="Y1685">
            <v>2.7386149500000001</v>
          </cell>
          <cell r="Z1685">
            <v>0</v>
          </cell>
          <cell r="AA1685">
            <v>0</v>
          </cell>
          <cell r="AB1685">
            <v>2.7386149500000001</v>
          </cell>
          <cell r="AC1685">
            <v>0</v>
          </cell>
          <cell r="AD1685">
            <v>0</v>
          </cell>
          <cell r="AE1685">
            <v>0</v>
          </cell>
          <cell r="AF1685">
            <v>0</v>
          </cell>
          <cell r="AG1685">
            <v>0</v>
          </cell>
          <cell r="AH1685">
            <v>0</v>
          </cell>
          <cell r="AI1685">
            <v>0</v>
          </cell>
          <cell r="AJ1685">
            <v>0</v>
          </cell>
          <cell r="AK1685">
            <v>0</v>
          </cell>
          <cell r="AL1685">
            <v>0</v>
          </cell>
          <cell r="AM1685">
            <v>0</v>
          </cell>
          <cell r="AN1685">
            <v>0</v>
          </cell>
        </row>
        <row r="1686">
          <cell r="C1686" t="str">
            <v>F_21_ГАЭС</v>
          </cell>
          <cell r="D1686" t="str">
            <v>С</v>
          </cell>
          <cell r="E1686">
            <v>2014</v>
          </cell>
          <cell r="F1686">
            <v>2025</v>
          </cell>
          <cell r="G1686">
            <v>2027</v>
          </cell>
          <cell r="H1686">
            <v>9.3369620300000005</v>
          </cell>
          <cell r="I1686">
            <v>52.686999999999998</v>
          </cell>
          <cell r="J1686">
            <v>42705</v>
          </cell>
          <cell r="K1686">
            <v>9.3369620300000005</v>
          </cell>
          <cell r="L1686">
            <v>52.686999999999998</v>
          </cell>
          <cell r="M1686">
            <v>42705</v>
          </cell>
          <cell r="N1686" t="str">
            <v>нд</v>
          </cell>
          <cell r="O1686">
            <v>17.764059240000002</v>
          </cell>
          <cell r="P1686">
            <v>71.822500000000005</v>
          </cell>
          <cell r="Q1686">
            <v>90.159580000000005</v>
          </cell>
          <cell r="R1686">
            <v>35.345680000000002</v>
          </cell>
          <cell r="S1686">
            <v>45.390479999999997</v>
          </cell>
          <cell r="T1686">
            <v>36.881</v>
          </cell>
          <cell r="U1686">
            <v>36.881</v>
          </cell>
          <cell r="V1686">
            <v>20.035</v>
          </cell>
          <cell r="W1686">
            <v>20.035</v>
          </cell>
          <cell r="X1686">
            <v>19.116940759999999</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row>
        <row r="1687">
          <cell r="C1687" t="str">
            <v>F_60_АЭ</v>
          </cell>
          <cell r="D1687" t="str">
            <v>И</v>
          </cell>
          <cell r="E1687">
            <v>2008</v>
          </cell>
          <cell r="F1687">
            <v>2025</v>
          </cell>
          <cell r="G1687" t="str">
            <v>нд</v>
          </cell>
          <cell r="H1687" t="str">
            <v>нд</v>
          </cell>
          <cell r="I1687" t="str">
            <v>нд</v>
          </cell>
          <cell r="J1687" t="str">
            <v>нд</v>
          </cell>
          <cell r="K1687" t="str">
            <v>нд</v>
          </cell>
          <cell r="L1687" t="str">
            <v>нд</v>
          </cell>
          <cell r="M1687" t="str">
            <v>нд</v>
          </cell>
          <cell r="N1687" t="str">
            <v>нд</v>
          </cell>
          <cell r="O1687">
            <v>1.6992000000000012</v>
          </cell>
          <cell r="P1687">
            <v>35.354399999999998</v>
          </cell>
          <cell r="Q1687">
            <v>48.661659999999998</v>
          </cell>
          <cell r="R1687">
            <v>35.354399999999998</v>
          </cell>
          <cell r="S1687">
            <v>57.401580000000003</v>
          </cell>
          <cell r="T1687">
            <v>23.299199999999999</v>
          </cell>
          <cell r="U1687">
            <v>1.6992000000000012</v>
          </cell>
          <cell r="V1687">
            <v>21.6</v>
          </cell>
          <cell r="W1687">
            <v>21.6</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row>
        <row r="1688">
          <cell r="C1688" t="str">
            <v>K_3151_КуЭ</v>
          </cell>
          <cell r="D1688" t="str">
            <v>Н</v>
          </cell>
          <cell r="E1688">
            <v>2021</v>
          </cell>
          <cell r="F1688">
            <v>2021</v>
          </cell>
          <cell r="G1688">
            <v>2025</v>
          </cell>
          <cell r="H1688" t="str">
            <v>нд</v>
          </cell>
          <cell r="I1688" t="str">
            <v>нд</v>
          </cell>
          <cell r="J1688" t="str">
            <v>нд</v>
          </cell>
          <cell r="K1688" t="str">
            <v>нд</v>
          </cell>
          <cell r="L1688" t="str">
            <v>нд</v>
          </cell>
          <cell r="M1688" t="str">
            <v>нд</v>
          </cell>
          <cell r="N1688" t="str">
            <v>нд</v>
          </cell>
          <cell r="O1688">
            <v>0</v>
          </cell>
          <cell r="P1688">
            <v>35.688400000000001</v>
          </cell>
          <cell r="Q1688">
            <v>41.087290000000003</v>
          </cell>
          <cell r="R1688">
            <v>35.688400000000001</v>
          </cell>
          <cell r="S1688">
            <v>52.181080000000001</v>
          </cell>
          <cell r="T1688">
            <v>39.822109859999998</v>
          </cell>
          <cell r="U1688">
            <v>39.822109859999998</v>
          </cell>
          <cell r="V1688">
            <v>39.822109859999998</v>
          </cell>
          <cell r="W1688">
            <v>39.822109859999998</v>
          </cell>
          <cell r="X1688">
            <v>39.822109859999998</v>
          </cell>
          <cell r="Y1688">
            <v>39.822109859999998</v>
          </cell>
          <cell r="Z1688">
            <v>0</v>
          </cell>
          <cell r="AA1688">
            <v>0</v>
          </cell>
          <cell r="AB1688">
            <v>39.822109859999998</v>
          </cell>
          <cell r="AC1688">
            <v>0</v>
          </cell>
          <cell r="AD1688">
            <v>2.19</v>
          </cell>
          <cell r="AE1688">
            <v>0</v>
          </cell>
          <cell r="AF1688">
            <v>0</v>
          </cell>
          <cell r="AG1688">
            <v>2.19</v>
          </cell>
          <cell r="AH1688">
            <v>0</v>
          </cell>
          <cell r="AI1688">
            <v>0</v>
          </cell>
          <cell r="AJ1688">
            <v>0</v>
          </cell>
          <cell r="AK1688">
            <v>0</v>
          </cell>
          <cell r="AL1688">
            <v>0</v>
          </cell>
          <cell r="AM1688">
            <v>0</v>
          </cell>
          <cell r="AN1688">
            <v>0</v>
          </cell>
        </row>
        <row r="1689">
          <cell r="C1689" t="str">
            <v>K_880_КЭ</v>
          </cell>
          <cell r="D1689" t="str">
            <v>Н</v>
          </cell>
          <cell r="E1689">
            <v>2020</v>
          </cell>
          <cell r="F1689">
            <v>2021</v>
          </cell>
          <cell r="G1689">
            <v>2022</v>
          </cell>
          <cell r="H1689" t="str">
            <v>нд</v>
          </cell>
          <cell r="I1689" t="str">
            <v>нд</v>
          </cell>
          <cell r="J1689" t="str">
            <v>нд</v>
          </cell>
          <cell r="K1689" t="str">
            <v>нд</v>
          </cell>
          <cell r="L1689" t="str">
            <v>нд</v>
          </cell>
          <cell r="M1689" t="str">
            <v>нд</v>
          </cell>
          <cell r="N1689" t="str">
            <v>нд</v>
          </cell>
          <cell r="O1689">
            <v>0</v>
          </cell>
          <cell r="P1689">
            <v>8.2127999999999997</v>
          </cell>
          <cell r="Q1689">
            <v>9.6551200000000001</v>
          </cell>
          <cell r="R1689">
            <v>35.867710000000002</v>
          </cell>
          <cell r="S1689">
            <v>45.948860000000003</v>
          </cell>
          <cell r="T1689">
            <v>7.65</v>
          </cell>
          <cell r="U1689">
            <v>45.0865182</v>
          </cell>
          <cell r="V1689">
            <v>4.4282371700000009</v>
          </cell>
          <cell r="W1689">
            <v>4.4282371700000009</v>
          </cell>
          <cell r="X1689">
            <v>45.0865182</v>
          </cell>
          <cell r="Y1689">
            <v>4.4282371700000001</v>
          </cell>
          <cell r="Z1689">
            <v>0</v>
          </cell>
          <cell r="AA1689">
            <v>0</v>
          </cell>
          <cell r="AB1689">
            <v>0</v>
          </cell>
          <cell r="AC1689">
            <v>4.4282371700000001</v>
          </cell>
          <cell r="AD1689">
            <v>3.2010748200000001</v>
          </cell>
          <cell r="AE1689">
            <v>0</v>
          </cell>
          <cell r="AF1689">
            <v>0</v>
          </cell>
          <cell r="AG1689">
            <v>0</v>
          </cell>
          <cell r="AH1689">
            <v>3.2010748200000001</v>
          </cell>
          <cell r="AI1689">
            <v>0</v>
          </cell>
          <cell r="AJ1689">
            <v>0</v>
          </cell>
          <cell r="AK1689">
            <v>0</v>
          </cell>
          <cell r="AL1689">
            <v>0</v>
          </cell>
          <cell r="AM1689">
            <v>0</v>
          </cell>
          <cell r="AN1689">
            <v>41.885443379999998</v>
          </cell>
        </row>
        <row r="1690">
          <cell r="C1690" t="str">
            <v>J_1323_АЭ</v>
          </cell>
          <cell r="D1690" t="str">
            <v>З</v>
          </cell>
          <cell r="E1690">
            <v>2019</v>
          </cell>
          <cell r="F1690">
            <v>2021</v>
          </cell>
          <cell r="G1690">
            <v>2020</v>
          </cell>
          <cell r="H1690">
            <v>6.0353804200000001</v>
          </cell>
          <cell r="I1690">
            <v>37.698907200000001</v>
          </cell>
          <cell r="J1690">
            <v>43770</v>
          </cell>
          <cell r="K1690">
            <v>6.0353804200000001</v>
          </cell>
          <cell r="L1690">
            <v>37.698907200000001</v>
          </cell>
          <cell r="M1690">
            <v>43770</v>
          </cell>
          <cell r="N1690">
            <v>9.5324820999999993</v>
          </cell>
          <cell r="O1690">
            <v>36.212251730000006</v>
          </cell>
          <cell r="P1690">
            <v>36.248939999999997</v>
          </cell>
          <cell r="Q1690">
            <v>41.50027</v>
          </cell>
          <cell r="R1690">
            <v>36.248939999999997</v>
          </cell>
          <cell r="S1690">
            <v>42.015219999999999</v>
          </cell>
          <cell r="T1690">
            <v>36.594042979999998</v>
          </cell>
          <cell r="U1690">
            <v>36.212251730000006</v>
          </cell>
          <cell r="V1690">
            <v>0.38179123999999831</v>
          </cell>
          <cell r="W1690">
            <v>0.38179123999999831</v>
          </cell>
          <cell r="X1690">
            <v>0</v>
          </cell>
          <cell r="Y1690">
            <v>0.38179123999999998</v>
          </cell>
          <cell r="Z1690">
            <v>0</v>
          </cell>
          <cell r="AA1690">
            <v>0</v>
          </cell>
          <cell r="AB1690">
            <v>0</v>
          </cell>
          <cell r="AC1690">
            <v>0.38179123999999998</v>
          </cell>
          <cell r="AD1690">
            <v>0</v>
          </cell>
          <cell r="AE1690">
            <v>0</v>
          </cell>
          <cell r="AF1690">
            <v>0</v>
          </cell>
          <cell r="AG1690">
            <v>0</v>
          </cell>
          <cell r="AH1690">
            <v>0</v>
          </cell>
          <cell r="AI1690">
            <v>0</v>
          </cell>
          <cell r="AJ1690">
            <v>0</v>
          </cell>
          <cell r="AK1690">
            <v>0</v>
          </cell>
          <cell r="AL1690">
            <v>0</v>
          </cell>
          <cell r="AM1690">
            <v>0</v>
          </cell>
          <cell r="AN1690">
            <v>0</v>
          </cell>
        </row>
        <row r="1691">
          <cell r="C1691" t="str">
            <v>I_3021.1_КЭ</v>
          </cell>
          <cell r="D1691" t="str">
            <v>З</v>
          </cell>
          <cell r="E1691">
            <v>2017</v>
          </cell>
          <cell r="F1691">
            <v>2020</v>
          </cell>
          <cell r="G1691">
            <v>2021</v>
          </cell>
          <cell r="H1691">
            <v>7.8681071999999999</v>
          </cell>
          <cell r="I1691">
            <v>41.206529420000003</v>
          </cell>
          <cell r="J1691" t="str">
            <v xml:space="preserve"> Апрель 2019</v>
          </cell>
          <cell r="K1691">
            <v>7.8681071999999999</v>
          </cell>
          <cell r="L1691">
            <v>41.206529420000003</v>
          </cell>
          <cell r="M1691" t="str">
            <v xml:space="preserve"> Апрель 2019</v>
          </cell>
          <cell r="N1691" t="str">
            <v>нд</v>
          </cell>
          <cell r="O1691">
            <v>35.519018090000003</v>
          </cell>
          <cell r="P1691">
            <v>34.698839999999997</v>
          </cell>
          <cell r="Q1691">
            <v>37.810859999999998</v>
          </cell>
          <cell r="R1691">
            <v>36.280549999999998</v>
          </cell>
          <cell r="S1691">
            <v>38.580069999999999</v>
          </cell>
          <cell r="T1691">
            <v>31.073034490000001</v>
          </cell>
          <cell r="U1691">
            <v>35.762323930000001</v>
          </cell>
          <cell r="V1691">
            <v>0</v>
          </cell>
          <cell r="W1691">
            <v>0</v>
          </cell>
          <cell r="X1691">
            <v>0.24330584</v>
          </cell>
          <cell r="Y1691">
            <v>0</v>
          </cell>
          <cell r="Z1691">
            <v>0</v>
          </cell>
          <cell r="AA1691">
            <v>0</v>
          </cell>
          <cell r="AB1691">
            <v>0</v>
          </cell>
          <cell r="AC1691">
            <v>0</v>
          </cell>
          <cell r="AD1691">
            <v>0.24330584</v>
          </cell>
          <cell r="AE1691">
            <v>0</v>
          </cell>
          <cell r="AF1691">
            <v>0</v>
          </cell>
          <cell r="AG1691">
            <v>0.24330584</v>
          </cell>
          <cell r="AH1691">
            <v>0</v>
          </cell>
          <cell r="AI1691">
            <v>0</v>
          </cell>
          <cell r="AJ1691">
            <v>0</v>
          </cell>
          <cell r="AK1691">
            <v>0</v>
          </cell>
          <cell r="AL1691">
            <v>0</v>
          </cell>
          <cell r="AM1691">
            <v>0</v>
          </cell>
          <cell r="AN1691">
            <v>0</v>
          </cell>
        </row>
        <row r="1692">
          <cell r="C1692" t="str">
            <v>F_19_ГАЭС</v>
          </cell>
          <cell r="D1692" t="str">
            <v>С</v>
          </cell>
          <cell r="E1692">
            <v>2016</v>
          </cell>
          <cell r="F1692">
            <v>2025</v>
          </cell>
          <cell r="G1692">
            <v>2027</v>
          </cell>
          <cell r="H1692">
            <v>6.5179999999999998</v>
          </cell>
          <cell r="I1692">
            <v>41.246000000000002</v>
          </cell>
          <cell r="J1692" t="str">
            <v>февраль 2017</v>
          </cell>
          <cell r="K1692">
            <v>6.5179999999999998</v>
          </cell>
          <cell r="L1692">
            <v>41.246000000000002</v>
          </cell>
          <cell r="M1692" t="str">
            <v>февраль 2017</v>
          </cell>
          <cell r="N1692" t="str">
            <v>нд</v>
          </cell>
          <cell r="O1692">
            <v>1.0870000000000033</v>
          </cell>
          <cell r="P1692">
            <v>62.8035</v>
          </cell>
          <cell r="Q1692">
            <v>80.554190000000006</v>
          </cell>
          <cell r="R1692">
            <v>36.397500000000001</v>
          </cell>
          <cell r="S1692">
            <v>55.652720000000002</v>
          </cell>
          <cell r="T1692">
            <v>41.246000000000002</v>
          </cell>
          <cell r="U1692">
            <v>41.246000000000002</v>
          </cell>
          <cell r="V1692">
            <v>40.158999999999999</v>
          </cell>
          <cell r="W1692">
            <v>40.158999999999999</v>
          </cell>
          <cell r="X1692">
            <v>40.158999999999999</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row>
        <row r="1693">
          <cell r="C1693" t="str">
            <v>H_586_КЭ</v>
          </cell>
          <cell r="D1693" t="str">
            <v>Н</v>
          </cell>
          <cell r="E1693">
            <v>2018</v>
          </cell>
          <cell r="F1693">
            <v>2022</v>
          </cell>
          <cell r="G1693">
            <v>2022</v>
          </cell>
          <cell r="H1693" t="str">
            <v>нд</v>
          </cell>
          <cell r="I1693" t="str">
            <v>нд</v>
          </cell>
          <cell r="J1693" t="str">
            <v>нд</v>
          </cell>
          <cell r="K1693" t="str">
            <v>нд</v>
          </cell>
          <cell r="L1693" t="str">
            <v>нд</v>
          </cell>
          <cell r="M1693" t="str">
            <v>нд</v>
          </cell>
          <cell r="N1693" t="str">
            <v>нд</v>
          </cell>
          <cell r="O1693">
            <v>0</v>
          </cell>
          <cell r="P1693">
            <v>36.409970000000001</v>
          </cell>
          <cell r="Q1693">
            <v>41.802959999999999</v>
          </cell>
          <cell r="R1693">
            <v>36.409970000000001</v>
          </cell>
          <cell r="S1693">
            <v>46.682630000000003</v>
          </cell>
          <cell r="T1693">
            <v>40.064857629999999</v>
          </cell>
          <cell r="U1693">
            <v>40.064857629999999</v>
          </cell>
          <cell r="V1693">
            <v>40.064857629999999</v>
          </cell>
          <cell r="W1693">
            <v>40.064857629999999</v>
          </cell>
          <cell r="X1693">
            <v>40.064857629999999</v>
          </cell>
          <cell r="Y1693">
            <v>2.13442373</v>
          </cell>
          <cell r="Z1693">
            <v>0</v>
          </cell>
          <cell r="AA1693">
            <v>0</v>
          </cell>
          <cell r="AB1693">
            <v>2.13442373</v>
          </cell>
          <cell r="AC1693">
            <v>0</v>
          </cell>
          <cell r="AD1693">
            <v>2.13442373</v>
          </cell>
          <cell r="AE1693">
            <v>0</v>
          </cell>
          <cell r="AF1693">
            <v>0</v>
          </cell>
          <cell r="AG1693">
            <v>2.13442373</v>
          </cell>
          <cell r="AH1693">
            <v>0</v>
          </cell>
          <cell r="AI1693">
            <v>37.930433899999997</v>
          </cell>
          <cell r="AJ1693">
            <v>0</v>
          </cell>
          <cell r="AK1693">
            <v>0</v>
          </cell>
          <cell r="AL1693">
            <v>37.930433899999997</v>
          </cell>
          <cell r="AM1693">
            <v>0</v>
          </cell>
          <cell r="AN1693">
            <v>37.930433899999997</v>
          </cell>
        </row>
        <row r="1694">
          <cell r="C1694" t="str">
            <v>H_233_КуЭ</v>
          </cell>
          <cell r="D1694" t="str">
            <v>Н</v>
          </cell>
          <cell r="E1694">
            <v>2021</v>
          </cell>
          <cell r="F1694">
            <v>2021</v>
          </cell>
          <cell r="G1694">
            <v>2025</v>
          </cell>
          <cell r="H1694" t="str">
            <v>нд</v>
          </cell>
          <cell r="I1694" t="str">
            <v>нд</v>
          </cell>
          <cell r="J1694" t="str">
            <v>нд</v>
          </cell>
          <cell r="K1694" t="str">
            <v>нд</v>
          </cell>
          <cell r="L1694" t="str">
            <v>нд</v>
          </cell>
          <cell r="M1694" t="str">
            <v>нд</v>
          </cell>
          <cell r="N1694" t="str">
            <v>нд</v>
          </cell>
          <cell r="O1694">
            <v>0</v>
          </cell>
          <cell r="P1694">
            <v>36.713520000000003</v>
          </cell>
          <cell r="Q1694">
            <v>43.705800000000004</v>
          </cell>
          <cell r="R1694">
            <v>36.713520000000003</v>
          </cell>
          <cell r="S1694">
            <v>52.439369999999997</v>
          </cell>
          <cell r="T1694">
            <v>18.784067799999999</v>
          </cell>
          <cell r="U1694">
            <v>18.784067799999999</v>
          </cell>
          <cell r="V1694">
            <v>18.784067799999999</v>
          </cell>
          <cell r="W1694">
            <v>18.784067799999999</v>
          </cell>
          <cell r="X1694">
            <v>18.784067799999999</v>
          </cell>
          <cell r="Y1694">
            <v>18.784067799999999</v>
          </cell>
          <cell r="Z1694">
            <v>0</v>
          </cell>
          <cell r="AA1694">
            <v>0</v>
          </cell>
          <cell r="AB1694">
            <v>18.784067799999999</v>
          </cell>
          <cell r="AC1694">
            <v>0</v>
          </cell>
          <cell r="AD1694">
            <v>3.5601950200000001</v>
          </cell>
          <cell r="AE1694">
            <v>0</v>
          </cell>
          <cell r="AF1694">
            <v>0</v>
          </cell>
          <cell r="AG1694">
            <v>3.5601950200000001</v>
          </cell>
          <cell r="AH1694">
            <v>0</v>
          </cell>
          <cell r="AI1694">
            <v>0</v>
          </cell>
          <cell r="AJ1694">
            <v>0</v>
          </cell>
          <cell r="AK1694">
            <v>0</v>
          </cell>
          <cell r="AL1694">
            <v>0</v>
          </cell>
          <cell r="AM1694">
            <v>0</v>
          </cell>
          <cell r="AN1694">
            <v>0</v>
          </cell>
        </row>
        <row r="1695">
          <cell r="C1695" t="str">
            <v>I_410(5)_БЭ</v>
          </cell>
          <cell r="D1695" t="str">
            <v>З</v>
          </cell>
          <cell r="E1695">
            <v>2019</v>
          </cell>
          <cell r="F1695">
            <v>2021</v>
          </cell>
          <cell r="G1695">
            <v>2021</v>
          </cell>
          <cell r="H1695">
            <v>16.187000000000001</v>
          </cell>
          <cell r="I1695">
            <v>101.626</v>
          </cell>
          <cell r="J1695">
            <v>43709</v>
          </cell>
          <cell r="K1695">
            <v>16.187000000000001</v>
          </cell>
          <cell r="L1695">
            <v>101.626</v>
          </cell>
          <cell r="M1695">
            <v>43709</v>
          </cell>
          <cell r="N1695" t="str">
            <v>нд</v>
          </cell>
          <cell r="O1695">
            <v>4.7062615799999996</v>
          </cell>
          <cell r="P1695">
            <v>37.039389999999997</v>
          </cell>
          <cell r="Q1695">
            <v>43.308770000000003</v>
          </cell>
          <cell r="R1695">
            <v>37.039389999999997</v>
          </cell>
          <cell r="S1695">
            <v>44.011809999999997</v>
          </cell>
          <cell r="T1695">
            <v>15.791</v>
          </cell>
          <cell r="U1695">
            <v>16.104126600000001</v>
          </cell>
          <cell r="V1695">
            <v>10.6958</v>
          </cell>
          <cell r="W1695">
            <v>10.6958</v>
          </cell>
          <cell r="X1695">
            <v>11.397865019999999</v>
          </cell>
          <cell r="Y1695">
            <v>10.6958</v>
          </cell>
          <cell r="Z1695">
            <v>0</v>
          </cell>
          <cell r="AA1695">
            <v>0</v>
          </cell>
          <cell r="AB1695">
            <v>10.6958</v>
          </cell>
          <cell r="AC1695">
            <v>0</v>
          </cell>
          <cell r="AD1695">
            <v>11.397865019999999</v>
          </cell>
          <cell r="AE1695">
            <v>0</v>
          </cell>
          <cell r="AF1695">
            <v>0</v>
          </cell>
          <cell r="AG1695">
            <v>0</v>
          </cell>
          <cell r="AH1695">
            <v>11.397865019999999</v>
          </cell>
          <cell r="AI1695">
            <v>0</v>
          </cell>
          <cell r="AJ1695">
            <v>0</v>
          </cell>
          <cell r="AK1695">
            <v>0</v>
          </cell>
          <cell r="AL1695">
            <v>0</v>
          </cell>
          <cell r="AM1695">
            <v>0</v>
          </cell>
          <cell r="AN1695">
            <v>0</v>
          </cell>
        </row>
        <row r="1696">
          <cell r="C1696" t="str">
            <v>I_192.3_ГАЭС</v>
          </cell>
          <cell r="D1696" t="str">
            <v>Н</v>
          </cell>
          <cell r="E1696">
            <v>2020</v>
          </cell>
          <cell r="F1696">
            <v>2025</v>
          </cell>
          <cell r="G1696">
            <v>2027</v>
          </cell>
          <cell r="H1696" t="str">
            <v>нд</v>
          </cell>
          <cell r="I1696" t="str">
            <v>нд</v>
          </cell>
          <cell r="J1696" t="str">
            <v>нд</v>
          </cell>
          <cell r="K1696" t="str">
            <v>нд</v>
          </cell>
          <cell r="L1696" t="str">
            <v>нд</v>
          </cell>
          <cell r="M1696" t="str">
            <v>нд</v>
          </cell>
          <cell r="N1696" t="str">
            <v>нд</v>
          </cell>
          <cell r="O1696">
            <v>0</v>
          </cell>
          <cell r="P1696">
            <v>37.112209999999997</v>
          </cell>
          <cell r="Q1696">
            <v>48.835099999999997</v>
          </cell>
          <cell r="R1696">
            <v>37.112209999999997</v>
          </cell>
          <cell r="S1696">
            <v>51.245849999999997</v>
          </cell>
          <cell r="T1696">
            <v>47.889456000000003</v>
          </cell>
          <cell r="U1696">
            <v>47.889456000000003</v>
          </cell>
          <cell r="V1696">
            <v>47.889456000000003</v>
          </cell>
          <cell r="W1696">
            <v>47.889456000000003</v>
          </cell>
          <cell r="X1696">
            <v>47.889456000000003</v>
          </cell>
          <cell r="Y1696">
            <v>0</v>
          </cell>
          <cell r="Z1696">
            <v>0</v>
          </cell>
          <cell r="AA1696">
            <v>0</v>
          </cell>
          <cell r="AB1696">
            <v>0</v>
          </cell>
          <cell r="AC1696">
            <v>0</v>
          </cell>
          <cell r="AD1696">
            <v>0</v>
          </cell>
          <cell r="AE1696">
            <v>0</v>
          </cell>
          <cell r="AF1696">
            <v>0</v>
          </cell>
          <cell r="AG1696">
            <v>0</v>
          </cell>
          <cell r="AH1696">
            <v>0</v>
          </cell>
          <cell r="AI1696">
            <v>6.8900790000000001</v>
          </cell>
          <cell r="AJ1696">
            <v>0</v>
          </cell>
          <cell r="AK1696">
            <v>0</v>
          </cell>
          <cell r="AL1696">
            <v>6.8900790000000001</v>
          </cell>
          <cell r="AM1696">
            <v>0</v>
          </cell>
          <cell r="AN1696">
            <v>0</v>
          </cell>
        </row>
        <row r="1697">
          <cell r="C1697" t="str">
            <v>K_42.6БАМ_КуЭ</v>
          </cell>
          <cell r="D1697" t="str">
            <v>Н</v>
          </cell>
          <cell r="E1697">
            <v>2021</v>
          </cell>
          <cell r="F1697">
            <v>2022</v>
          </cell>
          <cell r="G1697">
            <v>2022</v>
          </cell>
          <cell r="H1697" t="str">
            <v>нд</v>
          </cell>
          <cell r="I1697" t="str">
            <v>нд</v>
          </cell>
          <cell r="J1697" t="str">
            <v>нд</v>
          </cell>
          <cell r="K1697" t="str">
            <v>нд</v>
          </cell>
          <cell r="L1697" t="str">
            <v>нд</v>
          </cell>
          <cell r="M1697" t="str">
            <v>нд</v>
          </cell>
          <cell r="N1697" t="str">
            <v>нд</v>
          </cell>
          <cell r="O1697">
            <v>0</v>
          </cell>
          <cell r="P1697">
            <v>48.635680000000001</v>
          </cell>
          <cell r="Q1697">
            <v>59.99906</v>
          </cell>
          <cell r="R1697">
            <v>38.241280000000003</v>
          </cell>
          <cell r="S1697">
            <v>48.856450000000002</v>
          </cell>
          <cell r="T1697">
            <v>59.418160360000002</v>
          </cell>
          <cell r="U1697">
            <v>40.022353000000003</v>
          </cell>
          <cell r="V1697">
            <v>59.418160360000002</v>
          </cell>
          <cell r="W1697">
            <v>59.418160360000002</v>
          </cell>
          <cell r="X1697">
            <v>40.022353000000003</v>
          </cell>
          <cell r="Y1697">
            <v>5.1407999999999996</v>
          </cell>
          <cell r="Z1697">
            <v>0</v>
          </cell>
          <cell r="AA1697">
            <v>0</v>
          </cell>
          <cell r="AB1697">
            <v>0</v>
          </cell>
          <cell r="AC1697">
            <v>5.1407999999999996</v>
          </cell>
          <cell r="AD1697">
            <v>4.1829999999999998</v>
          </cell>
          <cell r="AE1697">
            <v>0</v>
          </cell>
          <cell r="AF1697">
            <v>0</v>
          </cell>
          <cell r="AG1697">
            <v>0</v>
          </cell>
          <cell r="AH1697">
            <v>4.1829999999999998</v>
          </cell>
          <cell r="AI1697">
            <v>54.277360360000003</v>
          </cell>
          <cell r="AJ1697">
            <v>0</v>
          </cell>
          <cell r="AK1697">
            <v>0</v>
          </cell>
          <cell r="AL1697">
            <v>0</v>
          </cell>
          <cell r="AM1697">
            <v>54.277360360000003</v>
          </cell>
          <cell r="AN1697">
            <v>35.839353000000003</v>
          </cell>
        </row>
        <row r="1698">
          <cell r="C1698" t="str">
            <v>G_33в_АЭ</v>
          </cell>
          <cell r="D1698" t="str">
            <v>И</v>
          </cell>
          <cell r="E1698">
            <v>2015</v>
          </cell>
          <cell r="F1698">
            <v>2027</v>
          </cell>
          <cell r="G1698" t="str">
            <v>нд</v>
          </cell>
          <cell r="H1698" t="str">
            <v>нд</v>
          </cell>
          <cell r="I1698" t="str">
            <v>нд</v>
          </cell>
          <cell r="J1698" t="str">
            <v>нд</v>
          </cell>
          <cell r="K1698" t="str">
            <v>нд</v>
          </cell>
          <cell r="L1698" t="str">
            <v>нд</v>
          </cell>
          <cell r="M1698" t="str">
            <v>нд</v>
          </cell>
          <cell r="N1698" t="str">
            <v>нд</v>
          </cell>
          <cell r="O1698">
            <v>0.32639999999999958</v>
          </cell>
          <cell r="P1698">
            <v>38.80865</v>
          </cell>
          <cell r="Q1698">
            <v>55.18045</v>
          </cell>
          <cell r="R1698">
            <v>38.80865</v>
          </cell>
          <cell r="S1698">
            <v>64.017979999999994</v>
          </cell>
          <cell r="T1698">
            <v>6.7703800200000002</v>
          </cell>
          <cell r="U1698">
            <v>0.32639999999999958</v>
          </cell>
          <cell r="V1698">
            <v>6.4439800199999997</v>
          </cell>
          <cell r="W1698">
            <v>6.4439800199999997</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row>
        <row r="1699">
          <cell r="C1699" t="str">
            <v>H_140.1_КуЭ</v>
          </cell>
          <cell r="D1699" t="str">
            <v>З</v>
          </cell>
          <cell r="E1699">
            <v>2017</v>
          </cell>
          <cell r="F1699">
            <v>2025</v>
          </cell>
          <cell r="G1699">
            <v>2019</v>
          </cell>
          <cell r="H1699">
            <v>5.21</v>
          </cell>
          <cell r="I1699">
            <v>30.911999999999999</v>
          </cell>
          <cell r="J1699">
            <v>43070</v>
          </cell>
          <cell r="K1699">
            <v>5.21</v>
          </cell>
          <cell r="L1699">
            <v>30.911999999999999</v>
          </cell>
          <cell r="M1699">
            <v>43070</v>
          </cell>
          <cell r="N1699" t="str">
            <v>нд</v>
          </cell>
          <cell r="O1699">
            <v>16.779307289999998</v>
          </cell>
          <cell r="P1699">
            <v>39.024479999999997</v>
          </cell>
          <cell r="Q1699">
            <v>43.154490000000003</v>
          </cell>
          <cell r="R1699">
            <v>39.024479999999997</v>
          </cell>
          <cell r="S1699">
            <v>16.779309999999999</v>
          </cell>
          <cell r="T1699">
            <v>23.806291529999999</v>
          </cell>
          <cell r="U1699">
            <v>16.779307289999998</v>
          </cell>
          <cell r="V1699">
            <v>6.8502915299999998</v>
          </cell>
          <cell r="W1699">
            <v>6.8502915299999998</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row>
        <row r="1700">
          <cell r="C1700" t="str">
            <v>I_1342_ОЭ</v>
          </cell>
          <cell r="D1700" t="str">
            <v>З</v>
          </cell>
          <cell r="E1700">
            <v>2019</v>
          </cell>
          <cell r="F1700">
            <v>2020</v>
          </cell>
          <cell r="G1700">
            <v>2021</v>
          </cell>
          <cell r="H1700">
            <v>5.0251234699999996</v>
          </cell>
          <cell r="I1700">
            <v>35.480792749999999</v>
          </cell>
          <cell r="J1700" t="str">
            <v>декабрь 2019</v>
          </cell>
          <cell r="K1700">
            <v>5.0251234699999996</v>
          </cell>
          <cell r="L1700">
            <v>35.480792749999999</v>
          </cell>
          <cell r="M1700" t="str">
            <v>декабрь 2019</v>
          </cell>
          <cell r="N1700" t="str">
            <v>нд</v>
          </cell>
          <cell r="O1700">
            <v>27.546496880000003</v>
          </cell>
          <cell r="P1700">
            <v>39.284500000000001</v>
          </cell>
          <cell r="Q1700">
            <v>43.180120000000002</v>
          </cell>
          <cell r="R1700">
            <v>39.284500000000001</v>
          </cell>
          <cell r="S1700">
            <v>43.39329</v>
          </cell>
          <cell r="T1700">
            <v>30.963000000000001</v>
          </cell>
          <cell r="U1700">
            <v>30.963000000000001</v>
          </cell>
          <cell r="V1700">
            <v>0</v>
          </cell>
          <cell r="W1700">
            <v>0</v>
          </cell>
          <cell r="X1700">
            <v>3.4165031199999998</v>
          </cell>
          <cell r="Y1700">
            <v>0</v>
          </cell>
          <cell r="Z1700">
            <v>0</v>
          </cell>
          <cell r="AA1700">
            <v>0</v>
          </cell>
          <cell r="AB1700">
            <v>0</v>
          </cell>
          <cell r="AC1700">
            <v>0</v>
          </cell>
          <cell r="AD1700">
            <v>3.4165031200000007</v>
          </cell>
          <cell r="AE1700">
            <v>0</v>
          </cell>
          <cell r="AF1700">
            <v>0</v>
          </cell>
          <cell r="AG1700">
            <v>0</v>
          </cell>
          <cell r="AH1700">
            <v>3.4165031200000007</v>
          </cell>
          <cell r="AI1700">
            <v>0</v>
          </cell>
          <cell r="AJ1700">
            <v>0</v>
          </cell>
          <cell r="AK1700">
            <v>0</v>
          </cell>
          <cell r="AL1700">
            <v>0</v>
          </cell>
          <cell r="AM1700">
            <v>0</v>
          </cell>
          <cell r="AN1700">
            <v>0</v>
          </cell>
        </row>
        <row r="1701">
          <cell r="C1701" t="str">
            <v>F_250_КЭ</v>
          </cell>
          <cell r="D1701" t="str">
            <v>И</v>
          </cell>
          <cell r="E1701">
            <v>2017</v>
          </cell>
          <cell r="F1701">
            <v>2021</v>
          </cell>
          <cell r="G1701" t="str">
            <v>нд</v>
          </cell>
          <cell r="H1701" t="str">
            <v>нд</v>
          </cell>
          <cell r="I1701" t="str">
            <v>нд</v>
          </cell>
          <cell r="J1701" t="str">
            <v>нд</v>
          </cell>
          <cell r="K1701" t="str">
            <v>нд</v>
          </cell>
          <cell r="L1701" t="str">
            <v>нд</v>
          </cell>
          <cell r="M1701" t="str">
            <v>нд</v>
          </cell>
          <cell r="N1701" t="str">
            <v>нд</v>
          </cell>
          <cell r="O1701">
            <v>1.9803548199999985</v>
          </cell>
          <cell r="P1701">
            <v>39.887999999999998</v>
          </cell>
          <cell r="Q1701">
            <v>47.124540000000003</v>
          </cell>
          <cell r="R1701">
            <v>39.887999999999998</v>
          </cell>
          <cell r="S1701">
            <v>48.389409999999998</v>
          </cell>
          <cell r="T1701">
            <v>12.506436709999999</v>
          </cell>
          <cell r="U1701">
            <v>1.9803548199999985</v>
          </cell>
          <cell r="V1701">
            <v>10.53053671</v>
          </cell>
          <cell r="W1701">
            <v>10.53053671</v>
          </cell>
          <cell r="X1701">
            <v>0</v>
          </cell>
          <cell r="Y1701">
            <v>10.53053671</v>
          </cell>
          <cell r="Z1701">
            <v>0</v>
          </cell>
          <cell r="AA1701">
            <v>0</v>
          </cell>
          <cell r="AB1701">
            <v>10.53053671</v>
          </cell>
          <cell r="AC1701">
            <v>0</v>
          </cell>
          <cell r="AD1701">
            <v>0</v>
          </cell>
          <cell r="AE1701">
            <v>0</v>
          </cell>
          <cell r="AF1701">
            <v>0</v>
          </cell>
          <cell r="AG1701">
            <v>0</v>
          </cell>
          <cell r="AH1701">
            <v>0</v>
          </cell>
          <cell r="AI1701">
            <v>0</v>
          </cell>
          <cell r="AJ1701">
            <v>0</v>
          </cell>
          <cell r="AK1701">
            <v>0</v>
          </cell>
          <cell r="AL1701">
            <v>0</v>
          </cell>
          <cell r="AM1701">
            <v>0</v>
          </cell>
          <cell r="AN1701">
            <v>0</v>
          </cell>
        </row>
        <row r="1702">
          <cell r="C1702" t="str">
            <v>H_234_КуЭ</v>
          </cell>
          <cell r="D1702" t="str">
            <v>И</v>
          </cell>
          <cell r="E1702">
            <v>2017</v>
          </cell>
          <cell r="F1702">
            <v>2021</v>
          </cell>
          <cell r="G1702">
            <v>2025</v>
          </cell>
          <cell r="H1702" t="str">
            <v>нд</v>
          </cell>
          <cell r="I1702" t="str">
            <v>нд</v>
          </cell>
          <cell r="J1702" t="str">
            <v>нд</v>
          </cell>
          <cell r="K1702" t="str">
            <v>нд</v>
          </cell>
          <cell r="L1702" t="str">
            <v>нд</v>
          </cell>
          <cell r="M1702" t="str">
            <v>нд</v>
          </cell>
          <cell r="N1702" t="str">
            <v>нд</v>
          </cell>
          <cell r="O1702">
            <v>0.75054606999999884</v>
          </cell>
          <cell r="P1702">
            <v>40.02487</v>
          </cell>
          <cell r="Q1702">
            <v>47.582320000000003</v>
          </cell>
          <cell r="R1702">
            <v>40.02487</v>
          </cell>
          <cell r="S1702">
            <v>58.717190000000002</v>
          </cell>
          <cell r="T1702">
            <v>20.655610169999999</v>
          </cell>
          <cell r="U1702">
            <v>20.655610169999999</v>
          </cell>
          <cell r="V1702">
            <v>19.904610169999998</v>
          </cell>
          <cell r="W1702">
            <v>19.904610169999998</v>
          </cell>
          <cell r="X1702">
            <v>19.905064100000001</v>
          </cell>
          <cell r="Y1702">
            <v>19.904610170000002</v>
          </cell>
          <cell r="Z1702">
            <v>0</v>
          </cell>
          <cell r="AA1702">
            <v>0</v>
          </cell>
          <cell r="AB1702">
            <v>19.904610170000002</v>
          </cell>
          <cell r="AC1702">
            <v>0</v>
          </cell>
          <cell r="AD1702">
            <v>0</v>
          </cell>
          <cell r="AE1702">
            <v>0</v>
          </cell>
          <cell r="AF1702">
            <v>0</v>
          </cell>
          <cell r="AG1702">
            <v>0</v>
          </cell>
          <cell r="AH1702">
            <v>0</v>
          </cell>
          <cell r="AI1702">
            <v>0</v>
          </cell>
          <cell r="AJ1702">
            <v>0</v>
          </cell>
          <cell r="AK1702">
            <v>0</v>
          </cell>
          <cell r="AL1702">
            <v>0</v>
          </cell>
          <cell r="AM1702">
            <v>0</v>
          </cell>
          <cell r="AN1702">
            <v>0</v>
          </cell>
        </row>
        <row r="1703">
          <cell r="C1703" t="str">
            <v>J_57_КЭ (н)</v>
          </cell>
          <cell r="D1703" t="str">
            <v>Н</v>
          </cell>
          <cell r="E1703">
            <v>2021</v>
          </cell>
          <cell r="F1703">
            <v>2022</v>
          </cell>
          <cell r="G1703">
            <v>2022</v>
          </cell>
          <cell r="H1703" t="str">
            <v>нд</v>
          </cell>
          <cell r="I1703" t="str">
            <v>нд</v>
          </cell>
          <cell r="J1703" t="str">
            <v>нд</v>
          </cell>
          <cell r="K1703" t="str">
            <v>нд</v>
          </cell>
          <cell r="L1703" t="str">
            <v>нд</v>
          </cell>
          <cell r="M1703" t="str">
            <v>нд</v>
          </cell>
          <cell r="N1703" t="str">
            <v>нд</v>
          </cell>
          <cell r="O1703">
            <v>0</v>
          </cell>
          <cell r="P1703">
            <v>40.585940000000001</v>
          </cell>
          <cell r="Q1703">
            <v>50.167589999999997</v>
          </cell>
          <cell r="R1703">
            <v>40.585940000000001</v>
          </cell>
          <cell r="S1703">
            <v>52.115000000000002</v>
          </cell>
          <cell r="T1703">
            <v>13.5901251</v>
          </cell>
          <cell r="U1703">
            <v>13.5901251</v>
          </cell>
          <cell r="V1703">
            <v>13.5901251</v>
          </cell>
          <cell r="W1703">
            <v>13.5901251</v>
          </cell>
          <cell r="X1703">
            <v>13.5901251</v>
          </cell>
          <cell r="Y1703">
            <v>0.29168644999999999</v>
          </cell>
          <cell r="Z1703">
            <v>0</v>
          </cell>
          <cell r="AA1703">
            <v>0</v>
          </cell>
          <cell r="AB1703">
            <v>0.29168644999999999</v>
          </cell>
          <cell r="AC1703">
            <v>0</v>
          </cell>
          <cell r="AD1703">
            <v>0.29168644999999999</v>
          </cell>
          <cell r="AE1703">
            <v>0</v>
          </cell>
          <cell r="AF1703">
            <v>0</v>
          </cell>
          <cell r="AG1703">
            <v>0.29168644999999999</v>
          </cell>
          <cell r="AH1703">
            <v>0</v>
          </cell>
          <cell r="AI1703">
            <v>13.29843865</v>
          </cell>
          <cell r="AJ1703">
            <v>0</v>
          </cell>
          <cell r="AK1703">
            <v>0</v>
          </cell>
          <cell r="AL1703">
            <v>11.082032209999999</v>
          </cell>
          <cell r="AM1703">
            <v>2.2164064400000001</v>
          </cell>
          <cell r="AN1703">
            <v>13.29843865</v>
          </cell>
        </row>
        <row r="1704">
          <cell r="C1704" t="str">
            <v>K_110_КуЭ</v>
          </cell>
          <cell r="D1704" t="str">
            <v>Н</v>
          </cell>
          <cell r="E1704">
            <v>2021</v>
          </cell>
          <cell r="F1704">
            <v>2021</v>
          </cell>
          <cell r="G1704">
            <v>2022</v>
          </cell>
          <cell r="H1704" t="str">
            <v>нд</v>
          </cell>
          <cell r="I1704" t="str">
            <v>нд</v>
          </cell>
          <cell r="J1704" t="str">
            <v>нд</v>
          </cell>
          <cell r="K1704" t="str">
            <v>нд</v>
          </cell>
          <cell r="L1704" t="str">
            <v>нд</v>
          </cell>
          <cell r="M1704" t="str">
            <v>нд</v>
          </cell>
          <cell r="N1704">
            <v>0.20847599999999999</v>
          </cell>
          <cell r="O1704">
            <v>0</v>
          </cell>
          <cell r="P1704">
            <v>40.671840000000003</v>
          </cell>
          <cell r="Q1704">
            <v>48.534129999999998</v>
          </cell>
          <cell r="R1704">
            <v>40.671840000000003</v>
          </cell>
          <cell r="S1704">
            <v>51.983379999999997</v>
          </cell>
          <cell r="T1704">
            <v>15.67556641</v>
          </cell>
          <cell r="U1704">
            <v>15.67556641</v>
          </cell>
          <cell r="V1704">
            <v>15.67556641</v>
          </cell>
          <cell r="W1704">
            <v>15.67556641</v>
          </cell>
          <cell r="X1704">
            <v>15.67556641</v>
          </cell>
          <cell r="Y1704">
            <v>15.67556641</v>
          </cell>
          <cell r="Z1704">
            <v>0</v>
          </cell>
          <cell r="AA1704">
            <v>0</v>
          </cell>
          <cell r="AB1704">
            <v>15.67556641</v>
          </cell>
          <cell r="AC1704">
            <v>0</v>
          </cell>
          <cell r="AD1704">
            <v>1.87556641</v>
          </cell>
          <cell r="AE1704">
            <v>0</v>
          </cell>
          <cell r="AF1704">
            <v>0</v>
          </cell>
          <cell r="AG1704">
            <v>1.87556641</v>
          </cell>
          <cell r="AH1704">
            <v>0</v>
          </cell>
          <cell r="AI1704">
            <v>0</v>
          </cell>
          <cell r="AJ1704">
            <v>0</v>
          </cell>
          <cell r="AK1704">
            <v>0</v>
          </cell>
          <cell r="AL1704">
            <v>0</v>
          </cell>
          <cell r="AM1704">
            <v>0</v>
          </cell>
          <cell r="AN1704">
            <v>13.8</v>
          </cell>
        </row>
        <row r="1705">
          <cell r="C1705" t="str">
            <v>K_3147_КуЭ</v>
          </cell>
          <cell r="D1705" t="str">
            <v>Н</v>
          </cell>
          <cell r="E1705">
            <v>2021</v>
          </cell>
          <cell r="F1705">
            <v>2021</v>
          </cell>
          <cell r="G1705">
            <v>2025</v>
          </cell>
          <cell r="H1705" t="str">
            <v>нд</v>
          </cell>
          <cell r="I1705" t="str">
            <v>нд</v>
          </cell>
          <cell r="J1705" t="str">
            <v>нд</v>
          </cell>
          <cell r="K1705" t="str">
            <v>нд</v>
          </cell>
          <cell r="L1705" t="str">
            <v>нд</v>
          </cell>
          <cell r="M1705" t="str">
            <v>нд</v>
          </cell>
          <cell r="N1705" t="str">
            <v>нд</v>
          </cell>
          <cell r="O1705">
            <v>0</v>
          </cell>
          <cell r="P1705">
            <v>41.139659999999999</v>
          </cell>
          <cell r="Q1705">
            <v>49.092390000000002</v>
          </cell>
          <cell r="R1705">
            <v>41.139659999999999</v>
          </cell>
          <cell r="S1705">
            <v>59.980710000000002</v>
          </cell>
          <cell r="T1705">
            <v>44.783589480000003</v>
          </cell>
          <cell r="U1705">
            <v>44.783589480000003</v>
          </cell>
          <cell r="V1705">
            <v>44.783589480000003</v>
          </cell>
          <cell r="W1705">
            <v>44.783589480000003</v>
          </cell>
          <cell r="X1705">
            <v>44.783589480000003</v>
          </cell>
          <cell r="Y1705">
            <v>44.783589480000003</v>
          </cell>
          <cell r="Z1705">
            <v>0</v>
          </cell>
          <cell r="AA1705">
            <v>0</v>
          </cell>
          <cell r="AB1705">
            <v>44.783589480000003</v>
          </cell>
          <cell r="AC1705">
            <v>0</v>
          </cell>
          <cell r="AD1705">
            <v>3.20322212</v>
          </cell>
          <cell r="AE1705">
            <v>0</v>
          </cell>
          <cell r="AF1705">
            <v>0</v>
          </cell>
          <cell r="AG1705">
            <v>3.20322212</v>
          </cell>
          <cell r="AH1705">
            <v>0</v>
          </cell>
          <cell r="AI1705">
            <v>0</v>
          </cell>
          <cell r="AJ1705">
            <v>0</v>
          </cell>
          <cell r="AK1705">
            <v>0</v>
          </cell>
          <cell r="AL1705">
            <v>0</v>
          </cell>
          <cell r="AM1705">
            <v>0</v>
          </cell>
          <cell r="AN1705">
            <v>0</v>
          </cell>
        </row>
        <row r="1706">
          <cell r="C1706" t="str">
            <v>F_111_БЭ</v>
          </cell>
          <cell r="D1706" t="str">
            <v>П</v>
          </cell>
          <cell r="E1706">
            <v>2018</v>
          </cell>
          <cell r="F1706">
            <v>2022</v>
          </cell>
          <cell r="G1706">
            <v>2024</v>
          </cell>
          <cell r="H1706" t="str">
            <v>нд</v>
          </cell>
          <cell r="I1706" t="str">
            <v>нд</v>
          </cell>
          <cell r="J1706" t="str">
            <v>нд</v>
          </cell>
          <cell r="K1706" t="str">
            <v>нд</v>
          </cell>
          <cell r="L1706" t="str">
            <v>нд</v>
          </cell>
          <cell r="M1706" t="str">
            <v>нд</v>
          </cell>
          <cell r="N1706" t="str">
            <v>нд</v>
          </cell>
          <cell r="O1706">
            <v>2.4859999999999998</v>
          </cell>
          <cell r="P1706">
            <v>41.337479999999999</v>
          </cell>
          <cell r="Q1706">
            <v>50.336060000000003</v>
          </cell>
          <cell r="R1706">
            <v>41.337479999999999</v>
          </cell>
          <cell r="S1706">
            <v>52.029350000000001</v>
          </cell>
          <cell r="T1706">
            <v>18.289580539999999</v>
          </cell>
          <cell r="U1706">
            <v>18.343</v>
          </cell>
          <cell r="V1706">
            <v>15.80358054</v>
          </cell>
          <cell r="W1706">
            <v>15.80358054</v>
          </cell>
          <cell r="X1706">
            <v>15.856999999999999</v>
          </cell>
          <cell r="Y1706">
            <v>0</v>
          </cell>
          <cell r="Z1706">
            <v>0</v>
          </cell>
          <cell r="AA1706">
            <v>0</v>
          </cell>
          <cell r="AB1706">
            <v>0</v>
          </cell>
          <cell r="AC1706">
            <v>0</v>
          </cell>
          <cell r="AD1706">
            <v>0</v>
          </cell>
          <cell r="AE1706">
            <v>0</v>
          </cell>
          <cell r="AF1706">
            <v>0</v>
          </cell>
          <cell r="AG1706">
            <v>0</v>
          </cell>
          <cell r="AH1706">
            <v>0</v>
          </cell>
          <cell r="AI1706">
            <v>15.80358054</v>
          </cell>
          <cell r="AJ1706">
            <v>0</v>
          </cell>
          <cell r="AK1706">
            <v>0</v>
          </cell>
          <cell r="AL1706">
            <v>15.80358054</v>
          </cell>
          <cell r="AM1706">
            <v>0</v>
          </cell>
          <cell r="AN1706">
            <v>0</v>
          </cell>
        </row>
        <row r="1707">
          <cell r="C1707" t="str">
            <v>H_301_КуЭ</v>
          </cell>
          <cell r="D1707" t="str">
            <v>И</v>
          </cell>
          <cell r="E1707">
            <v>2018</v>
          </cell>
          <cell r="F1707">
            <v>2025</v>
          </cell>
          <cell r="G1707">
            <v>2025</v>
          </cell>
          <cell r="H1707" t="str">
            <v>нд</v>
          </cell>
          <cell r="I1707" t="str">
            <v>нд</v>
          </cell>
          <cell r="J1707" t="str">
            <v>нд</v>
          </cell>
          <cell r="K1707" t="str">
            <v>нд</v>
          </cell>
          <cell r="L1707" t="str">
            <v>нд</v>
          </cell>
          <cell r="M1707" t="str">
            <v>нд</v>
          </cell>
          <cell r="N1707" t="str">
            <v>нд</v>
          </cell>
          <cell r="O1707">
            <v>2.016</v>
          </cell>
          <cell r="P1707">
            <v>41.603400000000001</v>
          </cell>
          <cell r="Q1707">
            <v>57.544550000000001</v>
          </cell>
          <cell r="R1707">
            <v>41.603400000000001</v>
          </cell>
          <cell r="S1707">
            <v>60.444710000000001</v>
          </cell>
          <cell r="T1707">
            <v>50.367288139999999</v>
          </cell>
          <cell r="U1707">
            <v>50.367288139999999</v>
          </cell>
          <cell r="V1707">
            <v>48.351288140000001</v>
          </cell>
          <cell r="W1707">
            <v>48.351288140000001</v>
          </cell>
          <cell r="X1707">
            <v>48.351288140000001</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row>
        <row r="1708">
          <cell r="C1708" t="str">
            <v>K_3146_КуЭ</v>
          </cell>
          <cell r="D1708" t="str">
            <v>Н</v>
          </cell>
          <cell r="E1708">
            <v>2021</v>
          </cell>
          <cell r="F1708">
            <v>2021</v>
          </cell>
          <cell r="G1708">
            <v>2026</v>
          </cell>
          <cell r="H1708" t="str">
            <v>нд</v>
          </cell>
          <cell r="I1708" t="str">
            <v>нд</v>
          </cell>
          <cell r="J1708" t="str">
            <v>нд</v>
          </cell>
          <cell r="K1708" t="str">
            <v>нд</v>
          </cell>
          <cell r="L1708" t="str">
            <v>нд</v>
          </cell>
          <cell r="M1708" t="str">
            <v>нд</v>
          </cell>
          <cell r="N1708" t="str">
            <v>нд</v>
          </cell>
          <cell r="O1708">
            <v>0</v>
          </cell>
          <cell r="P1708">
            <v>41.90822</v>
          </cell>
          <cell r="Q1708">
            <v>50.009520000000002</v>
          </cell>
          <cell r="R1708">
            <v>41.90822</v>
          </cell>
          <cell r="S1708">
            <v>63.42492</v>
          </cell>
          <cell r="T1708">
            <v>44.783589480000003</v>
          </cell>
          <cell r="U1708">
            <v>44.783589480000003</v>
          </cell>
          <cell r="V1708">
            <v>44.783589480000003</v>
          </cell>
          <cell r="W1708">
            <v>44.783589480000003</v>
          </cell>
          <cell r="X1708">
            <v>44.783589480000003</v>
          </cell>
          <cell r="Y1708">
            <v>44.783589480000003</v>
          </cell>
          <cell r="Z1708">
            <v>0</v>
          </cell>
          <cell r="AA1708">
            <v>0</v>
          </cell>
          <cell r="AB1708">
            <v>44.783589480000003</v>
          </cell>
          <cell r="AC1708">
            <v>0</v>
          </cell>
          <cell r="AD1708">
            <v>4.4552341999999996</v>
          </cell>
          <cell r="AE1708">
            <v>0</v>
          </cell>
          <cell r="AF1708">
            <v>0</v>
          </cell>
          <cell r="AG1708">
            <v>4.4552341999999996</v>
          </cell>
          <cell r="AH1708">
            <v>0</v>
          </cell>
          <cell r="AI1708">
            <v>0</v>
          </cell>
          <cell r="AJ1708">
            <v>0</v>
          </cell>
          <cell r="AK1708">
            <v>0</v>
          </cell>
          <cell r="AL1708">
            <v>0</v>
          </cell>
          <cell r="AM1708">
            <v>0</v>
          </cell>
          <cell r="AN1708">
            <v>0</v>
          </cell>
        </row>
        <row r="1709">
          <cell r="C1709" t="str">
            <v>K_3148_КуЭ</v>
          </cell>
          <cell r="D1709" t="str">
            <v>Н</v>
          </cell>
          <cell r="E1709">
            <v>2021</v>
          </cell>
          <cell r="F1709">
            <v>2021</v>
          </cell>
          <cell r="G1709">
            <v>2025</v>
          </cell>
          <cell r="H1709" t="str">
            <v>нд</v>
          </cell>
          <cell r="I1709" t="str">
            <v>нд</v>
          </cell>
          <cell r="J1709" t="str">
            <v>нд</v>
          </cell>
          <cell r="K1709" t="str">
            <v>нд</v>
          </cell>
          <cell r="L1709" t="str">
            <v>нд</v>
          </cell>
          <cell r="M1709" t="str">
            <v>нд</v>
          </cell>
          <cell r="N1709" t="str">
            <v>нд</v>
          </cell>
          <cell r="O1709">
            <v>0</v>
          </cell>
          <cell r="P1709">
            <v>41.90822</v>
          </cell>
          <cell r="Q1709">
            <v>50.009520000000002</v>
          </cell>
          <cell r="R1709">
            <v>41.90822</v>
          </cell>
          <cell r="S1709">
            <v>61.10125</v>
          </cell>
          <cell r="T1709">
            <v>44.783589480000003</v>
          </cell>
          <cell r="U1709">
            <v>44.783589480000003</v>
          </cell>
          <cell r="V1709">
            <v>44.783589480000003</v>
          </cell>
          <cell r="W1709">
            <v>44.783589480000003</v>
          </cell>
          <cell r="X1709">
            <v>44.783589480000003</v>
          </cell>
          <cell r="Y1709">
            <v>44.783589480000003</v>
          </cell>
          <cell r="Z1709">
            <v>0</v>
          </cell>
          <cell r="AA1709">
            <v>0</v>
          </cell>
          <cell r="AB1709">
            <v>44.783589480000003</v>
          </cell>
          <cell r="AC1709">
            <v>0</v>
          </cell>
          <cell r="AD1709">
            <v>3.20322212</v>
          </cell>
          <cell r="AE1709">
            <v>0</v>
          </cell>
          <cell r="AF1709">
            <v>0</v>
          </cell>
          <cell r="AG1709">
            <v>3.20322212</v>
          </cell>
          <cell r="AH1709">
            <v>0</v>
          </cell>
          <cell r="AI1709">
            <v>0</v>
          </cell>
          <cell r="AJ1709">
            <v>0</v>
          </cell>
          <cell r="AK1709">
            <v>0</v>
          </cell>
          <cell r="AL1709">
            <v>0</v>
          </cell>
          <cell r="AM1709">
            <v>0</v>
          </cell>
          <cell r="AN1709">
            <v>0</v>
          </cell>
        </row>
        <row r="1710">
          <cell r="C1710" t="str">
            <v>K_3149_КуЭ</v>
          </cell>
          <cell r="D1710" t="str">
            <v>Н</v>
          </cell>
          <cell r="E1710">
            <v>2022</v>
          </cell>
          <cell r="F1710">
            <v>2025</v>
          </cell>
          <cell r="G1710">
            <v>2023</v>
          </cell>
          <cell r="H1710" t="str">
            <v>нд</v>
          </cell>
          <cell r="I1710" t="str">
            <v>нд</v>
          </cell>
          <cell r="J1710" t="str">
            <v>нд</v>
          </cell>
          <cell r="K1710" t="str">
            <v>нд</v>
          </cell>
          <cell r="L1710" t="str">
            <v>нд</v>
          </cell>
          <cell r="M1710" t="str">
            <v>нд</v>
          </cell>
          <cell r="N1710" t="str">
            <v>нд</v>
          </cell>
          <cell r="O1710">
            <v>0</v>
          </cell>
          <cell r="P1710">
            <v>41.90822</v>
          </cell>
          <cell r="Q1710">
            <v>50.009520000000002</v>
          </cell>
          <cell r="R1710">
            <v>41.90822</v>
          </cell>
          <cell r="S1710">
            <v>56.425469999999997</v>
          </cell>
          <cell r="T1710">
            <v>44.783589480000003</v>
          </cell>
          <cell r="U1710">
            <v>44.783589480000003</v>
          </cell>
          <cell r="V1710">
            <v>44.783589480000003</v>
          </cell>
          <cell r="W1710">
            <v>44.783589480000003</v>
          </cell>
          <cell r="X1710">
            <v>44.783589480000003</v>
          </cell>
          <cell r="Y1710">
            <v>0</v>
          </cell>
          <cell r="Z1710">
            <v>0</v>
          </cell>
          <cell r="AA1710">
            <v>0</v>
          </cell>
          <cell r="AB1710">
            <v>0</v>
          </cell>
          <cell r="AC1710">
            <v>0</v>
          </cell>
          <cell r="AD1710">
            <v>0</v>
          </cell>
          <cell r="AE1710">
            <v>0</v>
          </cell>
          <cell r="AF1710">
            <v>0</v>
          </cell>
          <cell r="AG1710">
            <v>0</v>
          </cell>
          <cell r="AH1710">
            <v>0</v>
          </cell>
          <cell r="AI1710">
            <v>44.783589480000003</v>
          </cell>
          <cell r="AJ1710">
            <v>0</v>
          </cell>
          <cell r="AK1710">
            <v>0</v>
          </cell>
          <cell r="AL1710">
            <v>44.783589480000003</v>
          </cell>
          <cell r="AM1710">
            <v>0</v>
          </cell>
          <cell r="AN1710">
            <v>0</v>
          </cell>
        </row>
        <row r="1711">
          <cell r="C1711" t="str">
            <v>I_10а_АЭ</v>
          </cell>
          <cell r="D1711" t="str">
            <v>И</v>
          </cell>
          <cell r="E1711">
            <v>2019</v>
          </cell>
          <cell r="F1711">
            <v>2025</v>
          </cell>
          <cell r="G1711">
            <v>2028</v>
          </cell>
          <cell r="H1711" t="str">
            <v>нд</v>
          </cell>
          <cell r="I1711" t="str">
            <v>нд</v>
          </cell>
          <cell r="J1711" t="str">
            <v>нд</v>
          </cell>
          <cell r="K1711" t="str">
            <v>нд</v>
          </cell>
          <cell r="L1711" t="str">
            <v>нд</v>
          </cell>
          <cell r="M1711" t="str">
            <v>нд</v>
          </cell>
          <cell r="N1711" t="str">
            <v>нд</v>
          </cell>
          <cell r="O1711">
            <v>17.40589443</v>
          </cell>
          <cell r="P1711">
            <v>42.699060000000003</v>
          </cell>
          <cell r="Q1711">
            <v>48.185749999999999</v>
          </cell>
          <cell r="R1711">
            <v>42.699060000000003</v>
          </cell>
          <cell r="S1711">
            <v>55.164999999999999</v>
          </cell>
          <cell r="T1711">
            <v>29.088813559999998</v>
          </cell>
          <cell r="U1711">
            <v>29.088813559999998</v>
          </cell>
          <cell r="V1711">
            <v>9.1528135600000002</v>
          </cell>
          <cell r="W1711">
            <v>9.1528135600000002</v>
          </cell>
          <cell r="X1711">
            <v>11.68291913</v>
          </cell>
          <cell r="Y1711">
            <v>7.3999999999999996E-2</v>
          </cell>
          <cell r="Z1711">
            <v>0</v>
          </cell>
          <cell r="AA1711">
            <v>0</v>
          </cell>
          <cell r="AB1711">
            <v>7.3999999999999996E-2</v>
          </cell>
          <cell r="AC1711">
            <v>0</v>
          </cell>
          <cell r="AD1711">
            <v>2.8317636400000001</v>
          </cell>
          <cell r="AE1711">
            <v>0</v>
          </cell>
          <cell r="AF1711">
            <v>0</v>
          </cell>
          <cell r="AG1711">
            <v>2.8317636400000001</v>
          </cell>
          <cell r="AH1711">
            <v>0</v>
          </cell>
          <cell r="AI1711">
            <v>0</v>
          </cell>
          <cell r="AJ1711">
            <v>0</v>
          </cell>
          <cell r="AK1711">
            <v>0</v>
          </cell>
          <cell r="AL1711">
            <v>0</v>
          </cell>
          <cell r="AM1711">
            <v>0</v>
          </cell>
          <cell r="AN1711">
            <v>0</v>
          </cell>
        </row>
        <row r="1712">
          <cell r="C1712" t="str">
            <v>J_548_КЭ</v>
          </cell>
          <cell r="D1712" t="str">
            <v>З</v>
          </cell>
          <cell r="E1712">
            <v>2018</v>
          </cell>
          <cell r="F1712">
            <v>2021</v>
          </cell>
          <cell r="G1712">
            <v>2021</v>
          </cell>
          <cell r="H1712">
            <v>7.6444153300000002</v>
          </cell>
          <cell r="I1712">
            <v>42.032815659999997</v>
          </cell>
          <cell r="J1712" t="str">
            <v>Февраль 2020</v>
          </cell>
          <cell r="K1712">
            <v>7.6444153300000002</v>
          </cell>
          <cell r="L1712">
            <v>42.032815659999997</v>
          </cell>
          <cell r="M1712" t="str">
            <v>Февраль 2020</v>
          </cell>
          <cell r="N1712">
            <v>12.01</v>
          </cell>
          <cell r="O1712">
            <v>33.087224919999997</v>
          </cell>
          <cell r="P1712">
            <v>42.711039999999997</v>
          </cell>
          <cell r="Q1712">
            <v>45.934800000000003</v>
          </cell>
          <cell r="R1712">
            <v>42.711039999999997</v>
          </cell>
          <cell r="S1712">
            <v>45.688589999999998</v>
          </cell>
          <cell r="T1712">
            <v>39.574300129999997</v>
          </cell>
          <cell r="U1712">
            <v>41.388880479999997</v>
          </cell>
          <cell r="V1712">
            <v>6.884735749999999</v>
          </cell>
          <cell r="W1712">
            <v>6.884735749999999</v>
          </cell>
          <cell r="X1712">
            <v>8.3016555600000004</v>
          </cell>
          <cell r="Y1712">
            <v>6.8847357499999999</v>
          </cell>
          <cell r="Z1712">
            <v>0</v>
          </cell>
          <cell r="AA1712">
            <v>0</v>
          </cell>
          <cell r="AB1712">
            <v>0</v>
          </cell>
          <cell r="AC1712">
            <v>6.8847357499999999</v>
          </cell>
          <cell r="AD1712">
            <v>8.3016555600000004</v>
          </cell>
          <cell r="AE1712">
            <v>0</v>
          </cell>
          <cell r="AF1712">
            <v>0</v>
          </cell>
          <cell r="AG1712">
            <v>0</v>
          </cell>
          <cell r="AH1712">
            <v>8.3016555600000004</v>
          </cell>
          <cell r="AI1712">
            <v>0</v>
          </cell>
          <cell r="AJ1712">
            <v>0</v>
          </cell>
          <cell r="AK1712">
            <v>0</v>
          </cell>
          <cell r="AL1712">
            <v>0</v>
          </cell>
          <cell r="AM1712">
            <v>0</v>
          </cell>
          <cell r="AN1712">
            <v>0</v>
          </cell>
        </row>
        <row r="1713">
          <cell r="C1713" t="str">
            <v>I_409_КуЭ</v>
          </cell>
          <cell r="D1713" t="str">
            <v>З</v>
          </cell>
          <cell r="E1713">
            <v>2018</v>
          </cell>
          <cell r="F1713">
            <v>2025</v>
          </cell>
          <cell r="G1713">
            <v>2020</v>
          </cell>
          <cell r="H1713" t="str">
            <v>нд</v>
          </cell>
          <cell r="I1713" t="str">
            <v>нд</v>
          </cell>
          <cell r="J1713" t="str">
            <v>нд</v>
          </cell>
          <cell r="K1713" t="str">
            <v>нд</v>
          </cell>
          <cell r="L1713" t="str">
            <v>нд</v>
          </cell>
          <cell r="M1713" t="str">
            <v>нд</v>
          </cell>
          <cell r="N1713" t="str">
            <v>нд</v>
          </cell>
          <cell r="O1713">
            <v>10.103667709999998</v>
          </cell>
          <cell r="P1713">
            <v>43.792960000000001</v>
          </cell>
          <cell r="Q1713">
            <v>59.509900000000002</v>
          </cell>
          <cell r="R1713">
            <v>43.792960000000001</v>
          </cell>
          <cell r="S1713">
            <v>10.103669999999999</v>
          </cell>
          <cell r="T1713">
            <v>24.421644069999999</v>
          </cell>
          <cell r="U1713">
            <v>10.10366771</v>
          </cell>
          <cell r="V1713">
            <v>18.017644070000003</v>
          </cell>
          <cell r="W1713">
            <v>18.017644070000003</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row>
        <row r="1714">
          <cell r="C1714" t="str">
            <v>I_316.5_КуЭ</v>
          </cell>
          <cell r="D1714" t="str">
            <v>И</v>
          </cell>
          <cell r="E1714">
            <v>2020</v>
          </cell>
          <cell r="F1714">
            <v>2021</v>
          </cell>
          <cell r="G1714">
            <v>2021</v>
          </cell>
          <cell r="H1714" t="str">
            <v>нд</v>
          </cell>
          <cell r="I1714" t="str">
            <v>нд</v>
          </cell>
          <cell r="J1714" t="str">
            <v>нд</v>
          </cell>
          <cell r="K1714">
            <v>2.7710526500000001</v>
          </cell>
          <cell r="L1714">
            <v>23.305963859999999</v>
          </cell>
          <cell r="M1714">
            <v>44228</v>
          </cell>
          <cell r="N1714" t="str">
            <v>нд</v>
          </cell>
          <cell r="O1714">
            <v>0.38917982000000001</v>
          </cell>
          <cell r="P1714">
            <v>43.88646</v>
          </cell>
          <cell r="Q1714">
            <v>54.307879999999997</v>
          </cell>
          <cell r="R1714">
            <v>43.88646</v>
          </cell>
          <cell r="S1714">
            <v>53.663989999999998</v>
          </cell>
          <cell r="T1714">
            <v>17.565762710000001</v>
          </cell>
          <cell r="U1714">
            <v>31.275102319999998</v>
          </cell>
          <cell r="V1714">
            <v>16.160562710000001</v>
          </cell>
          <cell r="W1714">
            <v>16.160562710000001</v>
          </cell>
          <cell r="X1714">
            <v>30.8859225</v>
          </cell>
          <cell r="Y1714">
            <v>16.160562710000001</v>
          </cell>
          <cell r="Z1714">
            <v>0</v>
          </cell>
          <cell r="AA1714">
            <v>0</v>
          </cell>
          <cell r="AB1714">
            <v>16.160562710000001</v>
          </cell>
          <cell r="AC1714">
            <v>0</v>
          </cell>
          <cell r="AD1714">
            <v>30.8859225</v>
          </cell>
          <cell r="AE1714">
            <v>0</v>
          </cell>
          <cell r="AF1714">
            <v>0</v>
          </cell>
          <cell r="AG1714">
            <v>30.8859225</v>
          </cell>
          <cell r="AH1714">
            <v>0</v>
          </cell>
          <cell r="AI1714">
            <v>0</v>
          </cell>
          <cell r="AJ1714">
            <v>0</v>
          </cell>
          <cell r="AK1714">
            <v>0</v>
          </cell>
          <cell r="AL1714">
            <v>0</v>
          </cell>
          <cell r="AM1714">
            <v>0</v>
          </cell>
          <cell r="AN1714">
            <v>0</v>
          </cell>
        </row>
        <row r="1715">
          <cell r="C1715" t="str">
            <v>H_284_КуЭ</v>
          </cell>
          <cell r="D1715" t="str">
            <v>И</v>
          </cell>
          <cell r="E1715">
            <v>2017</v>
          </cell>
          <cell r="F1715">
            <v>2023</v>
          </cell>
          <cell r="G1715">
            <v>2023</v>
          </cell>
          <cell r="H1715" t="str">
            <v>нд</v>
          </cell>
          <cell r="I1715" t="str">
            <v>нд</v>
          </cell>
          <cell r="J1715" t="str">
            <v>нд</v>
          </cell>
          <cell r="K1715" t="str">
            <v>нд</v>
          </cell>
          <cell r="L1715" t="str">
            <v>нд</v>
          </cell>
          <cell r="M1715" t="str">
            <v>нд</v>
          </cell>
          <cell r="N1715" t="str">
            <v>нд</v>
          </cell>
          <cell r="O1715">
            <v>0.33</v>
          </cell>
          <cell r="P1715">
            <v>43.906750000000002</v>
          </cell>
          <cell r="Q1715">
            <v>56.15193</v>
          </cell>
          <cell r="R1715">
            <v>43.906750000000002</v>
          </cell>
          <cell r="S1715">
            <v>59.002009999999999</v>
          </cell>
          <cell r="T1715">
            <v>17.025254239999999</v>
          </cell>
          <cell r="U1715">
            <v>17.025254239999999</v>
          </cell>
          <cell r="V1715">
            <v>16.695254240000001</v>
          </cell>
          <cell r="W1715">
            <v>16.695254240000001</v>
          </cell>
          <cell r="X1715">
            <v>16.695254240000001</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row>
        <row r="1716">
          <cell r="C1716" t="str">
            <v>K_3_ГАЭС(б)</v>
          </cell>
          <cell r="D1716" t="str">
            <v>Н</v>
          </cell>
          <cell r="E1716">
            <v>2020</v>
          </cell>
          <cell r="F1716">
            <v>2026</v>
          </cell>
          <cell r="G1716">
            <v>2027</v>
          </cell>
          <cell r="H1716" t="str">
            <v>нд</v>
          </cell>
          <cell r="I1716" t="str">
            <v>нд</v>
          </cell>
          <cell r="J1716" t="str">
            <v>нд</v>
          </cell>
          <cell r="K1716" t="str">
            <v>нд</v>
          </cell>
          <cell r="L1716" t="str">
            <v>нд</v>
          </cell>
          <cell r="M1716" t="str">
            <v>нд</v>
          </cell>
          <cell r="N1716" t="str">
            <v>нд</v>
          </cell>
          <cell r="O1716">
            <v>0</v>
          </cell>
          <cell r="P1716">
            <v>44.140799999999999</v>
          </cell>
          <cell r="Q1716">
            <v>50.818350000000002</v>
          </cell>
          <cell r="R1716">
            <v>44.140799999999999</v>
          </cell>
          <cell r="S1716">
            <v>56.3553</v>
          </cell>
          <cell r="T1716">
            <v>29.49468723</v>
          </cell>
          <cell r="U1716">
            <v>29.49468723</v>
          </cell>
          <cell r="V1716">
            <v>29.49468723</v>
          </cell>
          <cell r="W1716">
            <v>29.49468723</v>
          </cell>
          <cell r="X1716">
            <v>29.49468723</v>
          </cell>
          <cell r="Y1716">
            <v>6.2161265500000003</v>
          </cell>
          <cell r="Z1716">
            <v>0</v>
          </cell>
          <cell r="AA1716">
            <v>0</v>
          </cell>
          <cell r="AB1716">
            <v>6.2161265500000003</v>
          </cell>
          <cell r="AC1716">
            <v>0</v>
          </cell>
          <cell r="AD1716">
            <v>0</v>
          </cell>
          <cell r="AE1716">
            <v>0</v>
          </cell>
          <cell r="AF1716">
            <v>0</v>
          </cell>
          <cell r="AG1716">
            <v>0</v>
          </cell>
          <cell r="AH1716">
            <v>0</v>
          </cell>
          <cell r="AI1716">
            <v>2.2795043499999998</v>
          </cell>
          <cell r="AJ1716">
            <v>0</v>
          </cell>
          <cell r="AK1716">
            <v>0</v>
          </cell>
          <cell r="AL1716">
            <v>2.2795043499999998</v>
          </cell>
          <cell r="AM1716">
            <v>0</v>
          </cell>
          <cell r="AN1716">
            <v>0</v>
          </cell>
        </row>
        <row r="1717">
          <cell r="C1717" t="str">
            <v>K_3210_КуЭ</v>
          </cell>
          <cell r="D1717" t="str">
            <v>И</v>
          </cell>
          <cell r="E1717">
            <v>2020</v>
          </cell>
          <cell r="F1717">
            <v>2021</v>
          </cell>
          <cell r="G1717">
            <v>2021</v>
          </cell>
          <cell r="H1717" t="str">
            <v>нд</v>
          </cell>
          <cell r="I1717" t="str">
            <v>нд</v>
          </cell>
          <cell r="J1717" t="str">
            <v>нд</v>
          </cell>
          <cell r="K1717" t="str">
            <v>нд</v>
          </cell>
          <cell r="L1717" t="str">
            <v>нд</v>
          </cell>
          <cell r="M1717" t="str">
            <v>нд</v>
          </cell>
          <cell r="N1717" t="str">
            <v>нд</v>
          </cell>
          <cell r="O1717">
            <v>36.336492960000001</v>
          </cell>
          <cell r="P1717">
            <v>44.712499999999999</v>
          </cell>
          <cell r="Q1717">
            <v>53.12323</v>
          </cell>
          <cell r="R1717">
            <v>44.712499999999999</v>
          </cell>
          <cell r="S1717">
            <v>52.681080000000001</v>
          </cell>
          <cell r="T1717">
            <v>50.968635069999998</v>
          </cell>
          <cell r="U1717">
            <v>50.968635069999998</v>
          </cell>
          <cell r="V1717">
            <v>2.6564172900000003</v>
          </cell>
          <cell r="W1717">
            <v>2.6564172900000003</v>
          </cell>
          <cell r="X1717">
            <v>14.63214211</v>
          </cell>
          <cell r="Y1717">
            <v>2.6564172899999998</v>
          </cell>
          <cell r="Z1717">
            <v>0</v>
          </cell>
          <cell r="AA1717">
            <v>0</v>
          </cell>
          <cell r="AB1717">
            <v>2.6564172899999998</v>
          </cell>
          <cell r="AC1717">
            <v>0</v>
          </cell>
          <cell r="AD1717">
            <v>14.63214211</v>
          </cell>
          <cell r="AE1717">
            <v>0</v>
          </cell>
          <cell r="AF1717">
            <v>0</v>
          </cell>
          <cell r="AG1717">
            <v>14.63214211</v>
          </cell>
          <cell r="AH1717">
            <v>0</v>
          </cell>
          <cell r="AI1717">
            <v>0</v>
          </cell>
          <cell r="AJ1717">
            <v>0</v>
          </cell>
          <cell r="AK1717">
            <v>0</v>
          </cell>
          <cell r="AL1717">
            <v>0</v>
          </cell>
          <cell r="AM1717">
            <v>0</v>
          </cell>
          <cell r="AN1717">
            <v>0</v>
          </cell>
        </row>
        <row r="1718">
          <cell r="C1718" t="str">
            <v>F_10_ОЭ</v>
          </cell>
          <cell r="D1718" t="str">
            <v>С</v>
          </cell>
          <cell r="E1718">
            <v>2014</v>
          </cell>
          <cell r="F1718">
            <v>2022</v>
          </cell>
          <cell r="G1718">
            <v>2021</v>
          </cell>
          <cell r="H1718" t="str">
            <v>нд</v>
          </cell>
          <cell r="I1718" t="str">
            <v>нд</v>
          </cell>
          <cell r="J1718" t="str">
            <v>нд</v>
          </cell>
          <cell r="K1718">
            <v>5.0756500000000004</v>
          </cell>
          <cell r="L1718">
            <v>28.380230000000001</v>
          </cell>
          <cell r="M1718" t="str">
            <v>август 2020г</v>
          </cell>
          <cell r="N1718" t="str">
            <v>нд</v>
          </cell>
          <cell r="O1718">
            <v>18.4130529</v>
          </cell>
          <cell r="P1718">
            <v>38.213239999999999</v>
          </cell>
          <cell r="Q1718">
            <v>44.340679999999999</v>
          </cell>
          <cell r="R1718">
            <v>44.737160000000003</v>
          </cell>
          <cell r="S1718">
            <v>52.615020000000001</v>
          </cell>
          <cell r="T1718">
            <v>28.8801618</v>
          </cell>
          <cell r="U1718">
            <v>28.369693837099131</v>
          </cell>
          <cell r="V1718">
            <v>13.057890710000001</v>
          </cell>
          <cell r="W1718">
            <v>13.057890710000001</v>
          </cell>
          <cell r="X1718">
            <v>9.9566409399999998</v>
          </cell>
          <cell r="Y1718">
            <v>11.76249571</v>
          </cell>
          <cell r="Z1718">
            <v>0</v>
          </cell>
          <cell r="AA1718">
            <v>0</v>
          </cell>
          <cell r="AB1718">
            <v>11.76249571</v>
          </cell>
          <cell r="AC1718">
            <v>0</v>
          </cell>
          <cell r="AD1718">
            <v>9.9566409370991309</v>
          </cell>
          <cell r="AE1718">
            <v>0</v>
          </cell>
          <cell r="AF1718">
            <v>0</v>
          </cell>
          <cell r="AG1718">
            <v>9.9566409370991309</v>
          </cell>
          <cell r="AH1718">
            <v>0</v>
          </cell>
          <cell r="AI1718">
            <v>1.2953950000000001</v>
          </cell>
          <cell r="AJ1718">
            <v>0</v>
          </cell>
          <cell r="AK1718">
            <v>0</v>
          </cell>
          <cell r="AL1718">
            <v>1.2953950000000001</v>
          </cell>
          <cell r="AM1718">
            <v>0</v>
          </cell>
          <cell r="AN1718">
            <v>0</v>
          </cell>
        </row>
        <row r="1719">
          <cell r="C1719" t="str">
            <v>I_661_КЭ_(2)</v>
          </cell>
          <cell r="D1719" t="str">
            <v>С</v>
          </cell>
          <cell r="E1719">
            <v>2018</v>
          </cell>
          <cell r="F1719">
            <v>2021</v>
          </cell>
          <cell r="G1719">
            <v>2021</v>
          </cell>
          <cell r="H1719">
            <v>9.9108800000000006</v>
          </cell>
          <cell r="I1719">
            <v>52.389310000000002</v>
          </cell>
          <cell r="J1719">
            <v>43617</v>
          </cell>
          <cell r="K1719">
            <v>9.9108800000000006</v>
          </cell>
          <cell r="L1719">
            <v>52.389310000000002</v>
          </cell>
          <cell r="M1719">
            <v>43617</v>
          </cell>
          <cell r="N1719" t="str">
            <v>нд</v>
          </cell>
          <cell r="O1719">
            <v>34.543538639999994</v>
          </cell>
          <cell r="P1719">
            <v>59.330210000000001</v>
          </cell>
          <cell r="Q1719">
            <v>68.639189999999999</v>
          </cell>
          <cell r="R1719">
            <v>44.777209999999997</v>
          </cell>
          <cell r="S1719">
            <v>52.821710000000003</v>
          </cell>
          <cell r="T1719">
            <v>32.966000000000001</v>
          </cell>
          <cell r="U1719">
            <v>36.206371359999999</v>
          </cell>
          <cell r="V1719">
            <v>19.582200409999999</v>
          </cell>
          <cell r="W1719">
            <v>19.582200409999999</v>
          </cell>
          <cell r="X1719">
            <v>1.6628327199999999</v>
          </cell>
          <cell r="Y1719">
            <v>19.582200409999999</v>
          </cell>
          <cell r="Z1719">
            <v>0</v>
          </cell>
          <cell r="AA1719">
            <v>0</v>
          </cell>
          <cell r="AB1719">
            <v>19.582200409999999</v>
          </cell>
          <cell r="AC1719">
            <v>0</v>
          </cell>
          <cell r="AD1719">
            <v>1.6628327199999999</v>
          </cell>
          <cell r="AE1719">
            <v>0</v>
          </cell>
          <cell r="AF1719">
            <v>0</v>
          </cell>
          <cell r="AG1719">
            <v>1.6628327199999999</v>
          </cell>
          <cell r="AH1719">
            <v>0</v>
          </cell>
          <cell r="AI1719">
            <v>0</v>
          </cell>
          <cell r="AJ1719">
            <v>0</v>
          </cell>
          <cell r="AK1719">
            <v>0</v>
          </cell>
          <cell r="AL1719">
            <v>0</v>
          </cell>
          <cell r="AM1719">
            <v>0</v>
          </cell>
          <cell r="AN1719">
            <v>0</v>
          </cell>
        </row>
        <row r="1720">
          <cell r="C1720" t="str">
            <v>J_111_ГАЭС</v>
          </cell>
          <cell r="D1720" t="str">
            <v>И</v>
          </cell>
          <cell r="E1720">
            <v>2021</v>
          </cell>
          <cell r="F1720">
            <v>2025</v>
          </cell>
          <cell r="G1720">
            <v>2027</v>
          </cell>
          <cell r="H1720" t="str">
            <v>нд</v>
          </cell>
          <cell r="I1720" t="str">
            <v>нд</v>
          </cell>
          <cell r="J1720" t="str">
            <v>нд</v>
          </cell>
          <cell r="K1720" t="str">
            <v>нд</v>
          </cell>
          <cell r="L1720" t="str">
            <v>нд</v>
          </cell>
          <cell r="M1720" t="str">
            <v>нд</v>
          </cell>
          <cell r="N1720" t="str">
            <v>нд</v>
          </cell>
          <cell r="O1720">
            <v>0</v>
          </cell>
          <cell r="P1720">
            <v>96.426000000000002</v>
          </cell>
          <cell r="Q1720">
            <v>122.60723</v>
          </cell>
          <cell r="R1720">
            <v>44.998800000000003</v>
          </cell>
          <cell r="S1720">
            <v>60.586649999999999</v>
          </cell>
          <cell r="T1720">
            <v>47.472000000000001</v>
          </cell>
          <cell r="U1720">
            <v>47.472000000000001</v>
          </cell>
          <cell r="V1720">
            <v>47.472000000000001</v>
          </cell>
          <cell r="W1720">
            <v>47.472000000000001</v>
          </cell>
          <cell r="X1720">
            <v>47.472000000000001</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row>
        <row r="1721">
          <cell r="C1721" t="str">
            <v>G_45а_АЭ</v>
          </cell>
          <cell r="D1721" t="str">
            <v>С</v>
          </cell>
          <cell r="E1721">
            <v>2015</v>
          </cell>
          <cell r="F1721">
            <v>2025</v>
          </cell>
          <cell r="G1721" t="str">
            <v>нд</v>
          </cell>
          <cell r="H1721">
            <v>14.585000000000001</v>
          </cell>
          <cell r="I1721">
            <v>57.582000000000001</v>
          </cell>
          <cell r="J1721" t="str">
            <v>сентябрь 2017</v>
          </cell>
          <cell r="K1721">
            <v>14.585000000000001</v>
          </cell>
          <cell r="L1721">
            <v>57.582000000000001</v>
          </cell>
          <cell r="M1721" t="str">
            <v>сентябрь 2017</v>
          </cell>
          <cell r="N1721" t="str">
            <v>нд</v>
          </cell>
          <cell r="O1721">
            <v>37.714829999999999</v>
          </cell>
          <cell r="P1721">
            <v>45.008470000000003</v>
          </cell>
          <cell r="Q1721">
            <v>46.088230000000003</v>
          </cell>
          <cell r="R1721">
            <v>45.008470000000003</v>
          </cell>
          <cell r="S1721">
            <v>48.605800000000002</v>
          </cell>
          <cell r="T1721">
            <v>40.502997200000003</v>
          </cell>
          <cell r="U1721">
            <v>37.714829999999999</v>
          </cell>
          <cell r="V1721">
            <v>2.7881672000000002</v>
          </cell>
          <cell r="W1721">
            <v>2.7881672000000002</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row>
        <row r="1722">
          <cell r="C1722" t="str">
            <v>K_115-9_ЧЭ</v>
          </cell>
          <cell r="D1722" t="str">
            <v>П</v>
          </cell>
          <cell r="E1722">
            <v>2020</v>
          </cell>
          <cell r="F1722">
            <v>2020</v>
          </cell>
          <cell r="G1722">
            <v>2021</v>
          </cell>
          <cell r="H1722" t="str">
            <v>нд</v>
          </cell>
          <cell r="I1722" t="str">
            <v>нд</v>
          </cell>
          <cell r="J1722" t="str">
            <v>нд</v>
          </cell>
          <cell r="K1722" t="str">
            <v>нд</v>
          </cell>
          <cell r="L1722" t="str">
            <v>нд</v>
          </cell>
          <cell r="M1722" t="str">
            <v>нд</v>
          </cell>
          <cell r="N1722">
            <v>42.277404330000003</v>
          </cell>
          <cell r="O1722">
            <v>4.1138281299999999</v>
          </cell>
          <cell r="P1722">
            <v>45.285879999999999</v>
          </cell>
          <cell r="Q1722">
            <v>52.136670000000002</v>
          </cell>
          <cell r="R1722">
            <v>45.285879999999999</v>
          </cell>
          <cell r="S1722">
            <v>52.507469999999998</v>
          </cell>
          <cell r="T1722">
            <v>15.601090340000001</v>
          </cell>
          <cell r="U1722">
            <v>15.601090340000001</v>
          </cell>
          <cell r="V1722">
            <v>0</v>
          </cell>
          <cell r="W1722">
            <v>0</v>
          </cell>
          <cell r="X1722">
            <v>11.487262210000001</v>
          </cell>
          <cell r="Y1722">
            <v>0</v>
          </cell>
          <cell r="Z1722">
            <v>0</v>
          </cell>
          <cell r="AA1722">
            <v>0</v>
          </cell>
          <cell r="AB1722">
            <v>0</v>
          </cell>
          <cell r="AC1722">
            <v>0</v>
          </cell>
          <cell r="AD1722">
            <v>11.487262210000001</v>
          </cell>
          <cell r="AE1722">
            <v>0</v>
          </cell>
          <cell r="AF1722">
            <v>0</v>
          </cell>
          <cell r="AG1722">
            <v>0</v>
          </cell>
          <cell r="AH1722">
            <v>11.487262210000001</v>
          </cell>
          <cell r="AI1722">
            <v>0</v>
          </cell>
          <cell r="AJ1722">
            <v>0</v>
          </cell>
          <cell r="AK1722">
            <v>0</v>
          </cell>
          <cell r="AL1722">
            <v>0</v>
          </cell>
          <cell r="AM1722">
            <v>0</v>
          </cell>
          <cell r="AN1722">
            <v>0</v>
          </cell>
        </row>
        <row r="1723">
          <cell r="C1723" t="str">
            <v>K_3286_КуЭ</v>
          </cell>
          <cell r="D1723" t="str">
            <v>Н</v>
          </cell>
          <cell r="E1723">
            <v>2024</v>
          </cell>
          <cell r="F1723">
            <v>2025</v>
          </cell>
          <cell r="G1723">
            <v>2025</v>
          </cell>
          <cell r="H1723" t="str">
            <v>нд</v>
          </cell>
          <cell r="I1723" t="str">
            <v>нд</v>
          </cell>
          <cell r="J1723" t="str">
            <v>нд</v>
          </cell>
          <cell r="K1723" t="str">
            <v>нд</v>
          </cell>
          <cell r="L1723" t="str">
            <v>нд</v>
          </cell>
          <cell r="M1723" t="str">
            <v>нд</v>
          </cell>
          <cell r="N1723" t="str">
            <v>нд</v>
          </cell>
          <cell r="O1723">
            <v>0</v>
          </cell>
          <cell r="P1723">
            <v>45.4621</v>
          </cell>
          <cell r="Q1723">
            <v>63.224139999999998</v>
          </cell>
          <cell r="R1723">
            <v>45.4621</v>
          </cell>
          <cell r="S1723">
            <v>66.858469999999997</v>
          </cell>
          <cell r="T1723">
            <v>62.936743610000001</v>
          </cell>
          <cell r="U1723">
            <v>62.936743610000001</v>
          </cell>
          <cell r="V1723">
            <v>62.936743610000001</v>
          </cell>
          <cell r="W1723">
            <v>62.936743610000001</v>
          </cell>
          <cell r="X1723">
            <v>62.936743610000001</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row>
        <row r="1724">
          <cell r="C1724" t="str">
            <v>H_286_КуЭ</v>
          </cell>
          <cell r="D1724" t="str">
            <v>П</v>
          </cell>
          <cell r="E1724">
            <v>2018</v>
          </cell>
          <cell r="F1724">
            <v>2023</v>
          </cell>
          <cell r="G1724" t="str">
            <v>нд</v>
          </cell>
          <cell r="H1724" t="str">
            <v>нд</v>
          </cell>
          <cell r="I1724" t="str">
            <v>нд</v>
          </cell>
          <cell r="J1724" t="str">
            <v>нд</v>
          </cell>
          <cell r="K1724" t="str">
            <v>нд</v>
          </cell>
          <cell r="L1724" t="str">
            <v>нд</v>
          </cell>
          <cell r="M1724" t="str">
            <v>нд</v>
          </cell>
          <cell r="N1724" t="str">
            <v>нд</v>
          </cell>
          <cell r="O1724">
            <v>0.38600000000000001</v>
          </cell>
          <cell r="P1724">
            <v>46.02816</v>
          </cell>
          <cell r="Q1724">
            <v>58.547789999999999</v>
          </cell>
          <cell r="R1724">
            <v>46.02816</v>
          </cell>
          <cell r="S1724">
            <v>61.838410000000003</v>
          </cell>
          <cell r="T1724">
            <v>23.838932199999999</v>
          </cell>
          <cell r="U1724">
            <v>0.38600000000000001</v>
          </cell>
          <cell r="V1724">
            <v>23.452932199999999</v>
          </cell>
          <cell r="W1724">
            <v>23.452932199999999</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row>
        <row r="1725">
          <cell r="C1725" t="str">
            <v>F_18_АЭ</v>
          </cell>
          <cell r="D1725" t="str">
            <v>И</v>
          </cell>
          <cell r="E1725">
            <v>2017</v>
          </cell>
          <cell r="F1725">
            <v>2024</v>
          </cell>
          <cell r="G1725" t="str">
            <v>нд</v>
          </cell>
          <cell r="H1725" t="str">
            <v>нд</v>
          </cell>
          <cell r="I1725" t="str">
            <v>нд</v>
          </cell>
          <cell r="J1725" t="str">
            <v>нд</v>
          </cell>
          <cell r="K1725" t="str">
            <v>нд</v>
          </cell>
          <cell r="L1725" t="str">
            <v>нд</v>
          </cell>
          <cell r="M1725" t="str">
            <v>нд</v>
          </cell>
          <cell r="N1725" t="str">
            <v>нд</v>
          </cell>
          <cell r="O1725">
            <v>0.76900000000000002</v>
          </cell>
          <cell r="P1725">
            <v>46.980820000000001</v>
          </cell>
          <cell r="Q1725">
            <v>60.498489999999997</v>
          </cell>
          <cell r="R1725">
            <v>46.980820000000001</v>
          </cell>
          <cell r="S1725">
            <v>75.828400000000002</v>
          </cell>
          <cell r="T1725">
            <v>10.348953140000001</v>
          </cell>
          <cell r="U1725">
            <v>0.76900000000000002</v>
          </cell>
          <cell r="V1725">
            <v>9.5799531400000006</v>
          </cell>
          <cell r="W1725">
            <v>9.5799531400000006</v>
          </cell>
          <cell r="X1725">
            <v>0</v>
          </cell>
          <cell r="Y1725">
            <v>0.1843128</v>
          </cell>
          <cell r="Z1725">
            <v>0</v>
          </cell>
          <cell r="AA1725">
            <v>0</v>
          </cell>
          <cell r="AB1725">
            <v>0.1843128</v>
          </cell>
          <cell r="AC1725">
            <v>0</v>
          </cell>
          <cell r="AD1725">
            <v>0</v>
          </cell>
          <cell r="AE1725">
            <v>0</v>
          </cell>
          <cell r="AF1725">
            <v>0</v>
          </cell>
          <cell r="AG1725">
            <v>0</v>
          </cell>
          <cell r="AH1725">
            <v>0</v>
          </cell>
          <cell r="AI1725">
            <v>0.76129199999999997</v>
          </cell>
          <cell r="AJ1725">
            <v>0</v>
          </cell>
          <cell r="AK1725">
            <v>0</v>
          </cell>
          <cell r="AL1725">
            <v>0.76129199999999997</v>
          </cell>
          <cell r="AM1725">
            <v>0</v>
          </cell>
          <cell r="AN1725">
            <v>0</v>
          </cell>
        </row>
        <row r="1726">
          <cell r="C1726" t="str">
            <v>G_65б_АЭ</v>
          </cell>
          <cell r="D1726" t="str">
            <v>И</v>
          </cell>
          <cell r="E1726">
            <v>2014</v>
          </cell>
          <cell r="F1726">
            <v>2029</v>
          </cell>
          <cell r="G1726" t="str">
            <v>нд</v>
          </cell>
          <cell r="H1726">
            <v>11.465</v>
          </cell>
          <cell r="I1726">
            <v>52.488</v>
          </cell>
          <cell r="J1726" t="str">
            <v>сентябрь 2017</v>
          </cell>
          <cell r="K1726">
            <v>11.465</v>
          </cell>
          <cell r="L1726">
            <v>52.488</v>
          </cell>
          <cell r="M1726" t="str">
            <v>сентябрь 2017</v>
          </cell>
          <cell r="N1726" t="str">
            <v>нд</v>
          </cell>
          <cell r="O1726">
            <v>32.555019400000006</v>
          </cell>
          <cell r="P1726">
            <v>47.245629999999998</v>
          </cell>
          <cell r="Q1726">
            <v>50.5246</v>
          </cell>
          <cell r="R1726">
            <v>47.245629999999998</v>
          </cell>
          <cell r="S1726">
            <v>56.869300000000003</v>
          </cell>
          <cell r="T1726">
            <v>47.960619399999999</v>
          </cell>
          <cell r="U1726">
            <v>32.555019399999999</v>
          </cell>
          <cell r="V1726">
            <v>15.4056</v>
          </cell>
          <cell r="W1726">
            <v>15.4056</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row>
        <row r="1727">
          <cell r="C1727" t="str">
            <v>J_668_КЭ</v>
          </cell>
          <cell r="D1727" t="str">
            <v>С</v>
          </cell>
          <cell r="E1727">
            <v>2018</v>
          </cell>
          <cell r="F1727">
            <v>2021</v>
          </cell>
          <cell r="G1727">
            <v>2021</v>
          </cell>
          <cell r="H1727">
            <v>5.1913046300000003</v>
          </cell>
          <cell r="I1727">
            <v>38.983663389999997</v>
          </cell>
          <cell r="J1727" t="str">
            <v>Декабрь 2019</v>
          </cell>
          <cell r="K1727">
            <v>5.1913046300000003</v>
          </cell>
          <cell r="L1727">
            <v>38.983663389999997</v>
          </cell>
          <cell r="M1727" t="str">
            <v>Декабрь 2019</v>
          </cell>
          <cell r="N1727">
            <v>9.6300000000000008</v>
          </cell>
          <cell r="O1727">
            <v>37.179761050000003</v>
          </cell>
          <cell r="P1727">
            <v>47.374870000000001</v>
          </cell>
          <cell r="Q1727">
            <v>51.824150000000003</v>
          </cell>
          <cell r="R1727">
            <v>47.374870000000001</v>
          </cell>
          <cell r="S1727">
            <v>51.701680000000003</v>
          </cell>
          <cell r="T1727">
            <v>38.912761039999999</v>
          </cell>
          <cell r="U1727">
            <v>38.912373639999998</v>
          </cell>
          <cell r="V1727">
            <v>0.28786778999999996</v>
          </cell>
          <cell r="W1727">
            <v>0.28786778999999996</v>
          </cell>
          <cell r="X1727">
            <v>1.73261259</v>
          </cell>
          <cell r="Y1727">
            <v>0.28786779000000001</v>
          </cell>
          <cell r="Z1727">
            <v>0</v>
          </cell>
          <cell r="AA1727">
            <v>0</v>
          </cell>
          <cell r="AB1727">
            <v>0</v>
          </cell>
          <cell r="AC1727">
            <v>0.28786779000000001</v>
          </cell>
          <cell r="AD1727">
            <v>1.73261259</v>
          </cell>
          <cell r="AE1727">
            <v>0</v>
          </cell>
          <cell r="AF1727">
            <v>0</v>
          </cell>
          <cell r="AG1727">
            <v>0</v>
          </cell>
          <cell r="AH1727">
            <v>1.73261259</v>
          </cell>
          <cell r="AI1727">
            <v>0</v>
          </cell>
          <cell r="AJ1727">
            <v>0</v>
          </cell>
          <cell r="AK1727">
            <v>0</v>
          </cell>
          <cell r="AL1727">
            <v>0</v>
          </cell>
          <cell r="AM1727">
            <v>0</v>
          </cell>
          <cell r="AN1727">
            <v>0</v>
          </cell>
        </row>
        <row r="1728">
          <cell r="C1728" t="str">
            <v>H_201_БЭ</v>
          </cell>
          <cell r="D1728" t="str">
            <v>П</v>
          </cell>
          <cell r="E1728">
            <v>2021</v>
          </cell>
          <cell r="F1728">
            <v>2025</v>
          </cell>
          <cell r="G1728">
            <v>2027</v>
          </cell>
          <cell r="H1728" t="str">
            <v>нд</v>
          </cell>
          <cell r="I1728" t="str">
            <v>нд</v>
          </cell>
          <cell r="J1728" t="str">
            <v>нд</v>
          </cell>
          <cell r="K1728" t="str">
            <v>нд</v>
          </cell>
          <cell r="L1728" t="str">
            <v>нд</v>
          </cell>
          <cell r="M1728" t="str">
            <v>нд</v>
          </cell>
          <cell r="N1728" t="str">
            <v>нд</v>
          </cell>
          <cell r="O1728">
            <v>0</v>
          </cell>
          <cell r="P1728">
            <v>48.48</v>
          </cell>
          <cell r="Q1728">
            <v>65.978030000000004</v>
          </cell>
          <cell r="R1728">
            <v>48.48</v>
          </cell>
          <cell r="S1728">
            <v>70.080280000000002</v>
          </cell>
          <cell r="T1728">
            <v>55.028135589999998</v>
          </cell>
          <cell r="U1728">
            <v>55.028135589999998</v>
          </cell>
          <cell r="V1728">
            <v>55.028135589999998</v>
          </cell>
          <cell r="W1728">
            <v>55.028135589999998</v>
          </cell>
          <cell r="X1728">
            <v>55.028135589999998</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row>
        <row r="1729">
          <cell r="C1729" t="str">
            <v>K_3281_КуЭ</v>
          </cell>
          <cell r="D1729" t="str">
            <v>Н</v>
          </cell>
          <cell r="E1729">
            <v>2024</v>
          </cell>
          <cell r="F1729">
            <v>2024</v>
          </cell>
          <cell r="G1729">
            <v>2024</v>
          </cell>
          <cell r="H1729" t="str">
            <v>нд</v>
          </cell>
          <cell r="I1729" t="str">
            <v>нд</v>
          </cell>
          <cell r="J1729" t="str">
            <v>нд</v>
          </cell>
          <cell r="K1729" t="str">
            <v>нд</v>
          </cell>
          <cell r="L1729" t="str">
            <v>нд</v>
          </cell>
          <cell r="M1729" t="str">
            <v>нд</v>
          </cell>
          <cell r="N1729" t="str">
            <v>нд</v>
          </cell>
          <cell r="O1729">
            <v>0</v>
          </cell>
          <cell r="P1729">
            <v>48.950600000000001</v>
          </cell>
          <cell r="Q1729">
            <v>65.426879999999997</v>
          </cell>
          <cell r="R1729">
            <v>48.950600000000001</v>
          </cell>
          <cell r="S1729">
            <v>69.005020000000002</v>
          </cell>
          <cell r="T1729">
            <v>64.600302729999996</v>
          </cell>
          <cell r="U1729">
            <v>64.600302729999996</v>
          </cell>
          <cell r="V1729">
            <v>64.600302729999996</v>
          </cell>
          <cell r="W1729">
            <v>64.600302729999996</v>
          </cell>
          <cell r="X1729">
            <v>64.600302729999996</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row>
        <row r="1730">
          <cell r="C1730" t="str">
            <v>J_406.2_КуЭ</v>
          </cell>
          <cell r="D1730" t="str">
            <v>Н</v>
          </cell>
          <cell r="E1730">
            <v>2021</v>
          </cell>
          <cell r="F1730">
            <v>2022</v>
          </cell>
          <cell r="G1730">
            <v>2022</v>
          </cell>
          <cell r="H1730" t="str">
            <v>нд</v>
          </cell>
          <cell r="I1730" t="str">
            <v>нд</v>
          </cell>
          <cell r="J1730" t="str">
            <v>нд</v>
          </cell>
          <cell r="K1730" t="str">
            <v>нд</v>
          </cell>
          <cell r="L1730" t="str">
            <v>нд</v>
          </cell>
          <cell r="M1730" t="str">
            <v>нд</v>
          </cell>
          <cell r="N1730">
            <v>1.45992E-2</v>
          </cell>
          <cell r="O1730">
            <v>0</v>
          </cell>
          <cell r="P1730">
            <v>49.987029999999997</v>
          </cell>
          <cell r="Q1730">
            <v>64.713489999999993</v>
          </cell>
          <cell r="R1730">
            <v>49.987029999999997</v>
          </cell>
          <cell r="S1730">
            <v>63.901800000000001</v>
          </cell>
          <cell r="T1730">
            <v>63.732010000000002</v>
          </cell>
          <cell r="U1730">
            <v>63.732010000000002</v>
          </cell>
          <cell r="V1730">
            <v>63.732010000000002</v>
          </cell>
          <cell r="W1730">
            <v>63.732010000000002</v>
          </cell>
          <cell r="X1730">
            <v>63.732010000000002</v>
          </cell>
          <cell r="Y1730">
            <v>53.621600000000001</v>
          </cell>
          <cell r="Z1730">
            <v>0</v>
          </cell>
          <cell r="AA1730">
            <v>0</v>
          </cell>
          <cell r="AB1730">
            <v>53.621600000000001</v>
          </cell>
          <cell r="AC1730">
            <v>0</v>
          </cell>
          <cell r="AD1730">
            <v>7.3624702299999996</v>
          </cell>
          <cell r="AE1730">
            <v>0</v>
          </cell>
          <cell r="AF1730">
            <v>0</v>
          </cell>
          <cell r="AG1730">
            <v>7.3624702299999996</v>
          </cell>
          <cell r="AH1730">
            <v>0</v>
          </cell>
          <cell r="AI1730">
            <v>10.11041</v>
          </cell>
          <cell r="AJ1730">
            <v>0</v>
          </cell>
          <cell r="AK1730">
            <v>0</v>
          </cell>
          <cell r="AL1730">
            <v>0</v>
          </cell>
          <cell r="AM1730">
            <v>10.11041</v>
          </cell>
          <cell r="AN1730">
            <v>56.369539770000003</v>
          </cell>
        </row>
        <row r="1731">
          <cell r="C1731" t="str">
            <v>I_405.2_КуЭ</v>
          </cell>
          <cell r="D1731" t="str">
            <v>И</v>
          </cell>
          <cell r="E1731">
            <v>2019</v>
          </cell>
          <cell r="F1731">
            <v>2021</v>
          </cell>
          <cell r="G1731">
            <v>2021</v>
          </cell>
          <cell r="H1731" t="str">
            <v>нд</v>
          </cell>
          <cell r="I1731" t="str">
            <v>нд</v>
          </cell>
          <cell r="J1731" t="str">
            <v>нд</v>
          </cell>
          <cell r="K1731">
            <v>5.3588104799999998</v>
          </cell>
          <cell r="L1731">
            <v>28.760539900000001</v>
          </cell>
          <cell r="M1731">
            <v>44022</v>
          </cell>
          <cell r="N1731" t="str">
            <v>нд</v>
          </cell>
          <cell r="O1731">
            <v>22.98807227</v>
          </cell>
          <cell r="P1731">
            <v>50.023269999999997</v>
          </cell>
          <cell r="Q1731">
            <v>57.492310000000003</v>
          </cell>
          <cell r="R1731">
            <v>50.023269999999997</v>
          </cell>
          <cell r="S1731">
            <v>56.100369999999998</v>
          </cell>
          <cell r="T1731">
            <v>51.863389830000003</v>
          </cell>
          <cell r="U1731">
            <v>51.863389830000003</v>
          </cell>
          <cell r="V1731">
            <v>18.08816719</v>
          </cell>
          <cell r="W1731">
            <v>18.08816719</v>
          </cell>
          <cell r="X1731">
            <v>28.875317559999999</v>
          </cell>
          <cell r="Y1731">
            <v>18.08816719</v>
          </cell>
          <cell r="Z1731">
            <v>0</v>
          </cell>
          <cell r="AA1731">
            <v>0</v>
          </cell>
          <cell r="AB1731">
            <v>18.08816719</v>
          </cell>
          <cell r="AC1731">
            <v>0</v>
          </cell>
          <cell r="AD1731">
            <v>28.875317559999999</v>
          </cell>
          <cell r="AE1731">
            <v>0</v>
          </cell>
          <cell r="AF1731">
            <v>0</v>
          </cell>
          <cell r="AG1731">
            <v>28.875317559999999</v>
          </cell>
          <cell r="AH1731">
            <v>0</v>
          </cell>
          <cell r="AI1731">
            <v>0</v>
          </cell>
          <cell r="AJ1731">
            <v>0</v>
          </cell>
          <cell r="AK1731">
            <v>0</v>
          </cell>
          <cell r="AL1731">
            <v>0</v>
          </cell>
          <cell r="AM1731">
            <v>0</v>
          </cell>
          <cell r="AN1731">
            <v>0</v>
          </cell>
        </row>
        <row r="1732">
          <cell r="C1732" t="str">
            <v>H_285_КуЭ</v>
          </cell>
          <cell r="D1732" t="str">
            <v>З</v>
          </cell>
          <cell r="E1732">
            <v>2017</v>
          </cell>
          <cell r="F1732">
            <v>2020</v>
          </cell>
          <cell r="G1732">
            <v>2021</v>
          </cell>
          <cell r="H1732" t="str">
            <v>нд</v>
          </cell>
          <cell r="I1732" t="str">
            <v>нд</v>
          </cell>
          <cell r="J1732" t="str">
            <v>нд</v>
          </cell>
          <cell r="K1732" t="str">
            <v>нд</v>
          </cell>
          <cell r="L1732" t="str">
            <v>нд</v>
          </cell>
          <cell r="M1732" t="str">
            <v>нд</v>
          </cell>
          <cell r="N1732" t="str">
            <v>нд</v>
          </cell>
          <cell r="O1732">
            <v>14.03035775</v>
          </cell>
          <cell r="P1732">
            <v>51.331679999999999</v>
          </cell>
          <cell r="Q1732">
            <v>57.360759999999999</v>
          </cell>
          <cell r="R1732">
            <v>51.331679999999999</v>
          </cell>
          <cell r="S1732">
            <v>59.71649</v>
          </cell>
          <cell r="T1732">
            <v>14.837932199999999</v>
          </cell>
          <cell r="U1732">
            <v>19.40447172</v>
          </cell>
          <cell r="V1732">
            <v>0</v>
          </cell>
          <cell r="W1732">
            <v>0</v>
          </cell>
          <cell r="X1732">
            <v>5.3741139699999998</v>
          </cell>
          <cell r="Y1732">
            <v>0</v>
          </cell>
          <cell r="Z1732">
            <v>0</v>
          </cell>
          <cell r="AA1732">
            <v>0</v>
          </cell>
          <cell r="AB1732">
            <v>0</v>
          </cell>
          <cell r="AC1732">
            <v>0</v>
          </cell>
          <cell r="AD1732">
            <v>5.3741139699999998</v>
          </cell>
          <cell r="AE1732">
            <v>0</v>
          </cell>
          <cell r="AF1732">
            <v>0</v>
          </cell>
          <cell r="AG1732">
            <v>5.3741139699999998</v>
          </cell>
          <cell r="AH1732">
            <v>0</v>
          </cell>
          <cell r="AI1732">
            <v>0</v>
          </cell>
          <cell r="AJ1732">
            <v>0</v>
          </cell>
          <cell r="AK1732">
            <v>0</v>
          </cell>
          <cell r="AL1732">
            <v>0</v>
          </cell>
          <cell r="AM1732">
            <v>0</v>
          </cell>
          <cell r="AN1732">
            <v>0</v>
          </cell>
        </row>
        <row r="1733">
          <cell r="C1733" t="str">
            <v>I_42_ГАЭС(б)</v>
          </cell>
          <cell r="D1733" t="str">
            <v>З</v>
          </cell>
          <cell r="E1733">
            <v>2018</v>
          </cell>
          <cell r="F1733">
            <v>2021</v>
          </cell>
          <cell r="G1733">
            <v>2021</v>
          </cell>
          <cell r="H1733" t="str">
            <v>нд</v>
          </cell>
          <cell r="I1733" t="str">
            <v>нд</v>
          </cell>
          <cell r="J1733" t="str">
            <v>нд</v>
          </cell>
          <cell r="K1733" t="str">
            <v>нд</v>
          </cell>
          <cell r="L1733" t="str">
            <v>нд</v>
          </cell>
          <cell r="M1733" t="str">
            <v>нд</v>
          </cell>
          <cell r="N1733" t="str">
            <v>нд</v>
          </cell>
          <cell r="O1733">
            <v>22.307508399999996</v>
          </cell>
          <cell r="P1733">
            <v>51.638399999999997</v>
          </cell>
          <cell r="Q1733">
            <v>55.133969999999998</v>
          </cell>
          <cell r="R1733">
            <v>51.638399999999997</v>
          </cell>
          <cell r="S1733">
            <v>58.363230000000001</v>
          </cell>
          <cell r="T1733">
            <v>46.683</v>
          </cell>
          <cell r="U1733">
            <v>46.683083639999992</v>
          </cell>
          <cell r="V1733">
            <v>3.1258268000000022</v>
          </cell>
          <cell r="W1733">
            <v>3.1258268000000022</v>
          </cell>
          <cell r="X1733">
            <v>24.37557524</v>
          </cell>
          <cell r="Y1733">
            <v>3.1258268</v>
          </cell>
          <cell r="Z1733">
            <v>0</v>
          </cell>
          <cell r="AA1733">
            <v>0</v>
          </cell>
          <cell r="AB1733">
            <v>0</v>
          </cell>
          <cell r="AC1733">
            <v>3.1258268</v>
          </cell>
          <cell r="AD1733">
            <v>24.37557524</v>
          </cell>
          <cell r="AE1733">
            <v>0</v>
          </cell>
          <cell r="AF1733">
            <v>0</v>
          </cell>
          <cell r="AG1733">
            <v>0</v>
          </cell>
          <cell r="AH1733">
            <v>24.37557524</v>
          </cell>
          <cell r="AI1733">
            <v>0</v>
          </cell>
          <cell r="AJ1733">
            <v>0</v>
          </cell>
          <cell r="AK1733">
            <v>0</v>
          </cell>
          <cell r="AL1733">
            <v>0</v>
          </cell>
          <cell r="AM1733">
            <v>0</v>
          </cell>
          <cell r="AN1733">
            <v>0</v>
          </cell>
        </row>
        <row r="1734">
          <cell r="C1734" t="str">
            <v>I_430_БЭ</v>
          </cell>
          <cell r="D1734" t="str">
            <v>И</v>
          </cell>
          <cell r="E1734">
            <v>2019</v>
          </cell>
          <cell r="F1734">
            <v>2024</v>
          </cell>
          <cell r="G1734">
            <v>2027</v>
          </cell>
          <cell r="H1734" t="str">
            <v>нд</v>
          </cell>
          <cell r="I1734" t="str">
            <v>нд</v>
          </cell>
          <cell r="J1734" t="str">
            <v>нд</v>
          </cell>
          <cell r="K1734" t="str">
            <v>нд</v>
          </cell>
          <cell r="L1734" t="str">
            <v>нд</v>
          </cell>
          <cell r="M1734" t="str">
            <v>нд</v>
          </cell>
          <cell r="N1734" t="str">
            <v>нд</v>
          </cell>
          <cell r="O1734">
            <v>2.0448385600000001</v>
          </cell>
          <cell r="P1734">
            <v>52.564399999999999</v>
          </cell>
          <cell r="Q1734">
            <v>65.394720000000007</v>
          </cell>
          <cell r="R1734">
            <v>52.564399999999999</v>
          </cell>
          <cell r="S1734">
            <v>67.9208</v>
          </cell>
          <cell r="T1734">
            <v>48.74322712</v>
          </cell>
          <cell r="U1734">
            <v>48.74322712</v>
          </cell>
          <cell r="V1734">
            <v>47.102891920000005</v>
          </cell>
          <cell r="W1734">
            <v>47.102891920000005</v>
          </cell>
          <cell r="X1734">
            <v>46.698388559999998</v>
          </cell>
          <cell r="Y1734">
            <v>14.866384800000001</v>
          </cell>
          <cell r="Z1734">
            <v>0</v>
          </cell>
          <cell r="AA1734">
            <v>0</v>
          </cell>
          <cell r="AB1734">
            <v>14.866384800000001</v>
          </cell>
          <cell r="AC1734">
            <v>0</v>
          </cell>
          <cell r="AD1734">
            <v>4.93606766</v>
          </cell>
          <cell r="AE1734">
            <v>0</v>
          </cell>
          <cell r="AF1734">
            <v>0</v>
          </cell>
          <cell r="AG1734">
            <v>0</v>
          </cell>
          <cell r="AH1734">
            <v>4.93606766</v>
          </cell>
          <cell r="AI1734">
            <v>14.917199999999999</v>
          </cell>
          <cell r="AJ1734">
            <v>0</v>
          </cell>
          <cell r="AK1734">
            <v>0</v>
          </cell>
          <cell r="AL1734">
            <v>14.917199999999999</v>
          </cell>
          <cell r="AM1734">
            <v>0</v>
          </cell>
          <cell r="AN1734">
            <v>0</v>
          </cell>
        </row>
        <row r="1735">
          <cell r="C1735" t="str">
            <v>I_416_КуЭ</v>
          </cell>
          <cell r="D1735" t="str">
            <v>З</v>
          </cell>
          <cell r="E1735">
            <v>2018</v>
          </cell>
          <cell r="F1735">
            <v>2021</v>
          </cell>
          <cell r="G1735">
            <v>2020</v>
          </cell>
          <cell r="H1735" t="str">
            <v>нд</v>
          </cell>
          <cell r="I1735" t="str">
            <v>нд</v>
          </cell>
          <cell r="J1735" t="str">
            <v>нд</v>
          </cell>
          <cell r="K1735" t="str">
            <v>нд</v>
          </cell>
          <cell r="L1735" t="str">
            <v>нд</v>
          </cell>
          <cell r="M1735" t="str">
            <v>нд</v>
          </cell>
          <cell r="N1735" t="str">
            <v>нд</v>
          </cell>
          <cell r="O1735">
            <v>19.525513330000003</v>
          </cell>
          <cell r="P1735">
            <v>52.728769999999997</v>
          </cell>
          <cell r="Q1735">
            <v>58.428510000000003</v>
          </cell>
          <cell r="R1735">
            <v>52.728769999999997</v>
          </cell>
          <cell r="S1735">
            <v>19.525513329999999</v>
          </cell>
          <cell r="T1735">
            <v>19.524999999999999</v>
          </cell>
          <cell r="U1735">
            <v>19.525513329999999</v>
          </cell>
          <cell r="V1735">
            <v>4.0000000000004476E-3</v>
          </cell>
          <cell r="W1735">
            <v>4.0000000000004476E-3</v>
          </cell>
          <cell r="X1735">
            <v>0</v>
          </cell>
          <cell r="Y1735">
            <v>4.0000000000000001E-3</v>
          </cell>
          <cell r="Z1735">
            <v>0</v>
          </cell>
          <cell r="AA1735">
            <v>0</v>
          </cell>
          <cell r="AB1735">
            <v>0</v>
          </cell>
          <cell r="AC1735">
            <v>4.0000000000000001E-3</v>
          </cell>
          <cell r="AD1735">
            <v>0</v>
          </cell>
          <cell r="AE1735">
            <v>0</v>
          </cell>
          <cell r="AF1735">
            <v>0</v>
          </cell>
          <cell r="AG1735">
            <v>0</v>
          </cell>
          <cell r="AH1735">
            <v>0</v>
          </cell>
          <cell r="AI1735">
            <v>0</v>
          </cell>
          <cell r="AJ1735">
            <v>0</v>
          </cell>
          <cell r="AK1735">
            <v>0</v>
          </cell>
          <cell r="AL1735">
            <v>0</v>
          </cell>
          <cell r="AM1735">
            <v>0</v>
          </cell>
          <cell r="AN1735">
            <v>0</v>
          </cell>
        </row>
        <row r="1736">
          <cell r="C1736" t="str">
            <v>I_435_БЭ</v>
          </cell>
          <cell r="D1736" t="str">
            <v>З</v>
          </cell>
          <cell r="E1736">
            <v>2018</v>
          </cell>
          <cell r="F1736">
            <v>2021</v>
          </cell>
          <cell r="G1736">
            <v>2021</v>
          </cell>
          <cell r="H1736" t="str">
            <v>нд</v>
          </cell>
          <cell r="I1736" t="str">
            <v>нд</v>
          </cell>
          <cell r="J1736" t="str">
            <v>нд</v>
          </cell>
          <cell r="K1736" t="str">
            <v>нд</v>
          </cell>
          <cell r="L1736" t="str">
            <v>нд</v>
          </cell>
          <cell r="M1736" t="str">
            <v>нд</v>
          </cell>
          <cell r="N1736" t="str">
            <v>нд</v>
          </cell>
          <cell r="O1736">
            <v>26.222000000000001</v>
          </cell>
          <cell r="P1736">
            <v>52.734000000000002</v>
          </cell>
          <cell r="Q1736">
            <v>56.779510000000002</v>
          </cell>
          <cell r="R1736">
            <v>52.734000000000002</v>
          </cell>
          <cell r="S1736">
            <v>57.919420000000002</v>
          </cell>
          <cell r="T1736">
            <v>32.814</v>
          </cell>
          <cell r="U1736">
            <v>32.814411149999998</v>
          </cell>
          <cell r="V1736">
            <v>6.5919999999999996</v>
          </cell>
          <cell r="W1736">
            <v>6.5919999999999996</v>
          </cell>
          <cell r="X1736">
            <v>6.5924111500000002</v>
          </cell>
          <cell r="Y1736">
            <v>6.5919999999999996</v>
          </cell>
          <cell r="Z1736">
            <v>0</v>
          </cell>
          <cell r="AA1736">
            <v>0</v>
          </cell>
          <cell r="AB1736">
            <v>6.5919999999999996</v>
          </cell>
          <cell r="AC1736">
            <v>0</v>
          </cell>
          <cell r="AD1736">
            <v>6.5924111500000002</v>
          </cell>
          <cell r="AE1736">
            <v>0</v>
          </cell>
          <cell r="AF1736">
            <v>0</v>
          </cell>
          <cell r="AG1736">
            <v>0</v>
          </cell>
          <cell r="AH1736">
            <v>6.5924111500000002</v>
          </cell>
          <cell r="AI1736">
            <v>0</v>
          </cell>
          <cell r="AJ1736">
            <v>0</v>
          </cell>
          <cell r="AK1736">
            <v>0</v>
          </cell>
          <cell r="AL1736">
            <v>0</v>
          </cell>
          <cell r="AM1736">
            <v>0</v>
          </cell>
          <cell r="AN1736">
            <v>0</v>
          </cell>
        </row>
        <row r="1737">
          <cell r="C1737" t="str">
            <v>H_302_КуЭ</v>
          </cell>
          <cell r="D1737" t="str">
            <v>И</v>
          </cell>
          <cell r="E1737">
            <v>2018</v>
          </cell>
          <cell r="F1737">
            <v>2022</v>
          </cell>
          <cell r="G1737">
            <v>2023</v>
          </cell>
          <cell r="H1737" t="str">
            <v>нд</v>
          </cell>
          <cell r="I1737" t="str">
            <v>нд</v>
          </cell>
          <cell r="J1737" t="str">
            <v>нд</v>
          </cell>
          <cell r="K1737" t="str">
            <v>нд</v>
          </cell>
          <cell r="L1737" t="str">
            <v>нд</v>
          </cell>
          <cell r="M1737" t="str">
            <v>нд</v>
          </cell>
          <cell r="N1737" t="str">
            <v>нд</v>
          </cell>
          <cell r="O1737">
            <v>1.2819999999999998</v>
          </cell>
          <cell r="P1737">
            <v>52.76923</v>
          </cell>
          <cell r="Q1737">
            <v>64.839669999999998</v>
          </cell>
          <cell r="R1737">
            <v>52.76923</v>
          </cell>
          <cell r="S1737">
            <v>70.604699999999994</v>
          </cell>
          <cell r="T1737">
            <v>29.361118640000001</v>
          </cell>
          <cell r="U1737">
            <v>29.361118640000001</v>
          </cell>
          <cell r="V1737">
            <v>28.079118640000001</v>
          </cell>
          <cell r="W1737">
            <v>28.079118640000001</v>
          </cell>
          <cell r="X1737">
            <v>28.079118640000001</v>
          </cell>
          <cell r="Y1737">
            <v>0</v>
          </cell>
          <cell r="Z1737">
            <v>0</v>
          </cell>
          <cell r="AA1737">
            <v>0</v>
          </cell>
          <cell r="AB1737">
            <v>0</v>
          </cell>
          <cell r="AC1737">
            <v>0</v>
          </cell>
          <cell r="AD1737">
            <v>0</v>
          </cell>
          <cell r="AE1737">
            <v>0</v>
          </cell>
          <cell r="AF1737">
            <v>0</v>
          </cell>
          <cell r="AG1737">
            <v>0</v>
          </cell>
          <cell r="AH1737">
            <v>0</v>
          </cell>
          <cell r="AI1737">
            <v>28.079118640000001</v>
          </cell>
          <cell r="AJ1737">
            <v>0</v>
          </cell>
          <cell r="AK1737">
            <v>0</v>
          </cell>
          <cell r="AL1737">
            <v>28.079118640000001</v>
          </cell>
          <cell r="AM1737">
            <v>0</v>
          </cell>
          <cell r="AN1737">
            <v>0</v>
          </cell>
        </row>
        <row r="1738">
          <cell r="C1738" t="str">
            <v>J_3002.1_КЭ</v>
          </cell>
          <cell r="D1738" t="str">
            <v>З</v>
          </cell>
          <cell r="E1738">
            <v>2019</v>
          </cell>
          <cell r="F1738">
            <v>2020</v>
          </cell>
          <cell r="G1738">
            <v>2021</v>
          </cell>
          <cell r="H1738" t="str">
            <v>нд</v>
          </cell>
          <cell r="I1738" t="str">
            <v>нд</v>
          </cell>
          <cell r="J1738" t="str">
            <v>нд</v>
          </cell>
          <cell r="K1738" t="str">
            <v>нд</v>
          </cell>
          <cell r="L1738" t="str">
            <v>нд</v>
          </cell>
          <cell r="M1738" t="str">
            <v>нд</v>
          </cell>
          <cell r="N1738" t="str">
            <v>нд</v>
          </cell>
          <cell r="O1738">
            <v>42.603999999999999</v>
          </cell>
          <cell r="P1738">
            <v>53.203879999999998</v>
          </cell>
          <cell r="Q1738">
            <v>58.09657</v>
          </cell>
          <cell r="R1738">
            <v>53.203879999999998</v>
          </cell>
          <cell r="S1738">
            <v>58.110219999999998</v>
          </cell>
          <cell r="T1738">
            <v>44.768000000000001</v>
          </cell>
          <cell r="U1738">
            <v>44.7676716</v>
          </cell>
          <cell r="V1738">
            <v>0</v>
          </cell>
          <cell r="W1738">
            <v>0</v>
          </cell>
          <cell r="X1738">
            <v>2.1636715999999998</v>
          </cell>
          <cell r="Y1738">
            <v>0</v>
          </cell>
          <cell r="Z1738">
            <v>0</v>
          </cell>
          <cell r="AA1738">
            <v>0</v>
          </cell>
          <cell r="AB1738">
            <v>0</v>
          </cell>
          <cell r="AC1738">
            <v>0</v>
          </cell>
          <cell r="AD1738">
            <v>2.1636715999999998</v>
          </cell>
          <cell r="AE1738">
            <v>0</v>
          </cell>
          <cell r="AF1738">
            <v>0</v>
          </cell>
          <cell r="AG1738">
            <v>2.1636715999999998</v>
          </cell>
          <cell r="AH1738">
            <v>0</v>
          </cell>
          <cell r="AI1738">
            <v>0</v>
          </cell>
          <cell r="AJ1738">
            <v>0</v>
          </cell>
          <cell r="AK1738">
            <v>0</v>
          </cell>
          <cell r="AL1738">
            <v>0</v>
          </cell>
          <cell r="AM1738">
            <v>0</v>
          </cell>
          <cell r="AN1738">
            <v>0</v>
          </cell>
        </row>
        <row r="1739">
          <cell r="C1739" t="str">
            <v>F_4_ГАЭС</v>
          </cell>
          <cell r="D1739" t="str">
            <v>Н</v>
          </cell>
          <cell r="E1739">
            <v>2016</v>
          </cell>
          <cell r="F1739">
            <v>2025</v>
          </cell>
          <cell r="G1739">
            <v>2025</v>
          </cell>
          <cell r="H1739" t="str">
            <v>нд</v>
          </cell>
          <cell r="I1739" t="str">
            <v>нд</v>
          </cell>
          <cell r="J1739" t="str">
            <v>нд</v>
          </cell>
          <cell r="K1739" t="str">
            <v>нд</v>
          </cell>
          <cell r="L1739" t="str">
            <v>нд</v>
          </cell>
          <cell r="M1739" t="str">
            <v>нд</v>
          </cell>
          <cell r="N1739" t="str">
            <v>нд</v>
          </cell>
          <cell r="O1739">
            <v>3.0320335527999944</v>
          </cell>
          <cell r="P1739">
            <v>115.56307</v>
          </cell>
          <cell r="Q1739">
            <v>148.88964999999999</v>
          </cell>
          <cell r="R1739">
            <v>53.438139999999997</v>
          </cell>
          <cell r="S1739">
            <v>77.428529999999995</v>
          </cell>
          <cell r="T1739">
            <v>51.378379959999997</v>
          </cell>
          <cell r="U1739">
            <v>51.378379959999997</v>
          </cell>
          <cell r="V1739">
            <v>48.346346410000002</v>
          </cell>
          <cell r="W1739">
            <v>48.346346410000002</v>
          </cell>
          <cell r="X1739">
            <v>48.346346410000002</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row>
        <row r="1740">
          <cell r="C1740" t="str">
            <v>J_1402_КуЭ</v>
          </cell>
          <cell r="D1740" t="str">
            <v>И</v>
          </cell>
          <cell r="E1740">
            <v>2020</v>
          </cell>
          <cell r="F1740">
            <v>2021</v>
          </cell>
          <cell r="G1740">
            <v>2021</v>
          </cell>
          <cell r="H1740" t="str">
            <v>нд</v>
          </cell>
          <cell r="I1740" t="str">
            <v>нд</v>
          </cell>
          <cell r="J1740" t="str">
            <v>нд</v>
          </cell>
          <cell r="K1740" t="str">
            <v>нд</v>
          </cell>
          <cell r="L1740" t="str">
            <v>нд</v>
          </cell>
          <cell r="M1740" t="str">
            <v>нд</v>
          </cell>
          <cell r="N1740" t="str">
            <v>нд</v>
          </cell>
          <cell r="O1740">
            <v>6.6341662999999995</v>
          </cell>
          <cell r="P1740">
            <v>54.156970000000001</v>
          </cell>
          <cell r="Q1740">
            <v>64.517650000000003</v>
          </cell>
          <cell r="R1740">
            <v>54.156970000000001</v>
          </cell>
          <cell r="S1740">
            <v>64.839380000000006</v>
          </cell>
          <cell r="T1740">
            <v>62.136395999999998</v>
          </cell>
          <cell r="U1740">
            <v>62.136395999999998</v>
          </cell>
          <cell r="V1740">
            <v>52.624483479999995</v>
          </cell>
          <cell r="W1740">
            <v>52.624483479999995</v>
          </cell>
          <cell r="X1740">
            <v>55.502229700000001</v>
          </cell>
          <cell r="Y1740">
            <v>52.624483480000002</v>
          </cell>
          <cell r="Z1740">
            <v>0</v>
          </cell>
          <cell r="AA1740">
            <v>0</v>
          </cell>
          <cell r="AB1740">
            <v>52.624483480000002</v>
          </cell>
          <cell r="AC1740">
            <v>0</v>
          </cell>
          <cell r="AD1740">
            <v>55.502229700000001</v>
          </cell>
          <cell r="AE1740">
            <v>0</v>
          </cell>
          <cell r="AF1740">
            <v>0</v>
          </cell>
          <cell r="AG1740">
            <v>55.502229700000001</v>
          </cell>
          <cell r="AH1740">
            <v>0</v>
          </cell>
          <cell r="AI1740">
            <v>0</v>
          </cell>
          <cell r="AJ1740">
            <v>0</v>
          </cell>
          <cell r="AK1740">
            <v>0</v>
          </cell>
          <cell r="AL1740">
            <v>0</v>
          </cell>
          <cell r="AM1740">
            <v>0</v>
          </cell>
          <cell r="AN1740">
            <v>0</v>
          </cell>
        </row>
        <row r="1741">
          <cell r="C1741" t="str">
            <v>I_412_БЭ</v>
          </cell>
          <cell r="D1741" t="str">
            <v>С</v>
          </cell>
          <cell r="E1741">
            <v>2018</v>
          </cell>
          <cell r="F1741">
            <v>2022</v>
          </cell>
          <cell r="G1741">
            <v>2022</v>
          </cell>
          <cell r="H1741">
            <v>5.6769999999999996</v>
          </cell>
          <cell r="I1741">
            <v>30.562999999999999</v>
          </cell>
          <cell r="J1741">
            <v>43435</v>
          </cell>
          <cell r="K1741">
            <v>5.7370000000000001</v>
          </cell>
          <cell r="L1741">
            <v>46.889000000000003</v>
          </cell>
          <cell r="M1741">
            <v>44348</v>
          </cell>
          <cell r="N1741" t="str">
            <v>нд</v>
          </cell>
          <cell r="O1741">
            <v>1.784</v>
          </cell>
          <cell r="P1741">
            <v>24.95458</v>
          </cell>
          <cell r="Q1741">
            <v>30.6691</v>
          </cell>
          <cell r="R1741">
            <v>54.4223</v>
          </cell>
          <cell r="S1741">
            <v>69.330129999999997</v>
          </cell>
          <cell r="T1741">
            <v>30.659903580000002</v>
          </cell>
          <cell r="U1741">
            <v>48.084800000000001</v>
          </cell>
          <cell r="V1741">
            <v>28.875903579999999</v>
          </cell>
          <cell r="W1741">
            <v>28.875903579999999</v>
          </cell>
          <cell r="X1741">
            <v>46.300800000000002</v>
          </cell>
          <cell r="Y1741">
            <v>0</v>
          </cell>
          <cell r="Z1741">
            <v>0</v>
          </cell>
          <cell r="AA1741">
            <v>0</v>
          </cell>
          <cell r="AB1741">
            <v>0</v>
          </cell>
          <cell r="AC1741">
            <v>0</v>
          </cell>
          <cell r="AD1741">
            <v>2.8100847366436299</v>
          </cell>
          <cell r="AE1741">
            <v>0</v>
          </cell>
          <cell r="AF1741">
            <v>0</v>
          </cell>
          <cell r="AG1741">
            <v>2.8100847366436299</v>
          </cell>
          <cell r="AH1741">
            <v>0</v>
          </cell>
          <cell r="AI1741">
            <v>28.875903579999999</v>
          </cell>
          <cell r="AJ1741">
            <v>0</v>
          </cell>
          <cell r="AK1741">
            <v>0</v>
          </cell>
          <cell r="AL1741">
            <v>28.875903579999999</v>
          </cell>
          <cell r="AM1741">
            <v>0</v>
          </cell>
          <cell r="AN1741">
            <v>43.490715263356371</v>
          </cell>
        </row>
        <row r="1742">
          <cell r="C1742" t="str">
            <v>K_3007_КуЭ</v>
          </cell>
          <cell r="D1742" t="str">
            <v>И</v>
          </cell>
          <cell r="E1742">
            <v>2020</v>
          </cell>
          <cell r="F1742">
            <v>2020</v>
          </cell>
          <cell r="G1742">
            <v>2021</v>
          </cell>
          <cell r="H1742" t="str">
            <v>нд</v>
          </cell>
          <cell r="I1742" t="str">
            <v>нд</v>
          </cell>
          <cell r="J1742" t="str">
            <v>нд</v>
          </cell>
          <cell r="K1742" t="str">
            <v>нд</v>
          </cell>
          <cell r="L1742" t="str">
            <v>нд</v>
          </cell>
          <cell r="M1742" t="str">
            <v>нд</v>
          </cell>
          <cell r="N1742" t="str">
            <v>нд</v>
          </cell>
          <cell r="O1742">
            <v>44.118185830000002</v>
          </cell>
          <cell r="P1742">
            <v>56.256340000000002</v>
          </cell>
          <cell r="Q1742">
            <v>64.766720000000007</v>
          </cell>
          <cell r="R1742">
            <v>56.256340000000002</v>
          </cell>
          <cell r="S1742">
            <v>58.984810000000003</v>
          </cell>
          <cell r="T1742">
            <v>44.38435278</v>
          </cell>
          <cell r="U1742">
            <v>46.408845829999997</v>
          </cell>
          <cell r="V1742">
            <v>0</v>
          </cell>
          <cell r="W1742">
            <v>0</v>
          </cell>
          <cell r="X1742">
            <v>2.2906599999999999</v>
          </cell>
          <cell r="Y1742">
            <v>0</v>
          </cell>
          <cell r="Z1742">
            <v>0</v>
          </cell>
          <cell r="AA1742">
            <v>0</v>
          </cell>
          <cell r="AB1742">
            <v>0</v>
          </cell>
          <cell r="AC1742">
            <v>0</v>
          </cell>
          <cell r="AD1742">
            <v>2.2906599999999999</v>
          </cell>
          <cell r="AE1742">
            <v>0</v>
          </cell>
          <cell r="AF1742">
            <v>0</v>
          </cell>
          <cell r="AG1742">
            <v>2.2906599999999999</v>
          </cell>
          <cell r="AH1742">
            <v>0</v>
          </cell>
          <cell r="AI1742">
            <v>0</v>
          </cell>
          <cell r="AJ1742">
            <v>0</v>
          </cell>
          <cell r="AK1742">
            <v>0</v>
          </cell>
          <cell r="AL1742">
            <v>0</v>
          </cell>
          <cell r="AM1742">
            <v>0</v>
          </cell>
          <cell r="AN1742">
            <v>0</v>
          </cell>
        </row>
        <row r="1743">
          <cell r="C1743" t="str">
            <v>I_93.3_ГАЭС</v>
          </cell>
          <cell r="D1743" t="str">
            <v>Н</v>
          </cell>
          <cell r="E1743" t="str">
            <v>нд</v>
          </cell>
          <cell r="F1743">
            <v>2025</v>
          </cell>
          <cell r="G1743" t="str">
            <v>нд</v>
          </cell>
          <cell r="H1743" t="str">
            <v>нд</v>
          </cell>
          <cell r="I1743" t="str">
            <v>нд</v>
          </cell>
          <cell r="J1743" t="str">
            <v>нд</v>
          </cell>
          <cell r="K1743" t="str">
            <v>нд</v>
          </cell>
          <cell r="L1743" t="str">
            <v>нд</v>
          </cell>
          <cell r="M1743" t="str">
            <v>нд</v>
          </cell>
          <cell r="N1743" t="str">
            <v>нд</v>
          </cell>
          <cell r="O1743">
            <v>0</v>
          </cell>
          <cell r="P1743">
            <v>56.498480000000001</v>
          </cell>
          <cell r="Q1743">
            <v>73.763620000000003</v>
          </cell>
          <cell r="R1743">
            <v>56.498480000000001</v>
          </cell>
          <cell r="S1743">
            <v>74.986490000000003</v>
          </cell>
          <cell r="T1743">
            <v>44.108511999999997</v>
          </cell>
          <cell r="U1743">
            <v>0</v>
          </cell>
          <cell r="V1743">
            <v>44.108511999999997</v>
          </cell>
          <cell r="W1743">
            <v>44.108511999999997</v>
          </cell>
          <cell r="X1743">
            <v>0</v>
          </cell>
          <cell r="Y1743">
            <v>0</v>
          </cell>
          <cell r="Z1743">
            <v>0</v>
          </cell>
          <cell r="AA1743">
            <v>0</v>
          </cell>
          <cell r="AB1743">
            <v>0</v>
          </cell>
          <cell r="AC1743">
            <v>0</v>
          </cell>
          <cell r="AD1743">
            <v>0</v>
          </cell>
          <cell r="AE1743">
            <v>0</v>
          </cell>
          <cell r="AF1743">
            <v>0</v>
          </cell>
          <cell r="AG1743">
            <v>0</v>
          </cell>
          <cell r="AH1743">
            <v>0</v>
          </cell>
          <cell r="AI1743">
            <v>9.2923740000000006</v>
          </cell>
          <cell r="AJ1743">
            <v>0</v>
          </cell>
          <cell r="AK1743">
            <v>0</v>
          </cell>
          <cell r="AL1743">
            <v>7.7436449999999999</v>
          </cell>
          <cell r="AM1743">
            <v>1.548729</v>
          </cell>
          <cell r="AN1743">
            <v>0</v>
          </cell>
        </row>
        <row r="1744">
          <cell r="C1744" t="str">
            <v>K_3285_КуЭ</v>
          </cell>
          <cell r="D1744" t="str">
            <v>Н</v>
          </cell>
          <cell r="E1744">
            <v>2023</v>
          </cell>
          <cell r="F1744">
            <v>2023</v>
          </cell>
          <cell r="G1744">
            <v>2023</v>
          </cell>
          <cell r="H1744" t="str">
            <v>нд</v>
          </cell>
          <cell r="I1744" t="str">
            <v>нд</v>
          </cell>
          <cell r="J1744" t="str">
            <v>нд</v>
          </cell>
          <cell r="K1744" t="str">
            <v>нд</v>
          </cell>
          <cell r="L1744" t="str">
            <v>нд</v>
          </cell>
          <cell r="M1744" t="str">
            <v>нд</v>
          </cell>
          <cell r="N1744" t="str">
            <v>нд</v>
          </cell>
          <cell r="O1744">
            <v>0</v>
          </cell>
          <cell r="P1744">
            <v>56.581629999999997</v>
          </cell>
          <cell r="Q1744">
            <v>72.643969999999996</v>
          </cell>
          <cell r="R1744">
            <v>56.581629999999997</v>
          </cell>
          <cell r="S1744">
            <v>76.181839999999994</v>
          </cell>
          <cell r="T1744">
            <v>71.924324560000002</v>
          </cell>
          <cell r="U1744">
            <v>71.924324560000002</v>
          </cell>
          <cell r="V1744">
            <v>71.924324560000002</v>
          </cell>
          <cell r="W1744">
            <v>71.924324560000002</v>
          </cell>
          <cell r="X1744">
            <v>71.924324560000002</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row>
        <row r="1745">
          <cell r="C1745" t="str">
            <v>H_244_КуЭ</v>
          </cell>
          <cell r="D1745" t="str">
            <v>И</v>
          </cell>
          <cell r="E1745">
            <v>2017</v>
          </cell>
          <cell r="F1745">
            <v>2022</v>
          </cell>
          <cell r="G1745">
            <v>2025</v>
          </cell>
          <cell r="H1745" t="str">
            <v>нд</v>
          </cell>
          <cell r="I1745" t="str">
            <v>нд</v>
          </cell>
          <cell r="J1745" t="str">
            <v>нд</v>
          </cell>
          <cell r="K1745" t="str">
            <v>нд</v>
          </cell>
          <cell r="L1745" t="str">
            <v>нд</v>
          </cell>
          <cell r="M1745" t="str">
            <v>нд</v>
          </cell>
          <cell r="N1745" t="str">
            <v>нд</v>
          </cell>
          <cell r="O1745">
            <v>0.31900000000000001</v>
          </cell>
          <cell r="P1745">
            <v>56.738680000000002</v>
          </cell>
          <cell r="Q1745">
            <v>68.809740000000005</v>
          </cell>
          <cell r="R1745">
            <v>56.738680000000002</v>
          </cell>
          <cell r="S1745">
            <v>83.591200000000001</v>
          </cell>
          <cell r="T1745">
            <v>20.693644070000001</v>
          </cell>
          <cell r="U1745">
            <v>20.693644070000001</v>
          </cell>
          <cell r="V1745">
            <v>20.374644069999999</v>
          </cell>
          <cell r="W1745">
            <v>20.374644069999999</v>
          </cell>
          <cell r="X1745">
            <v>20.374644069999999</v>
          </cell>
          <cell r="Y1745">
            <v>10.51</v>
          </cell>
          <cell r="Z1745">
            <v>0</v>
          </cell>
          <cell r="AA1745">
            <v>0</v>
          </cell>
          <cell r="AB1745">
            <v>10.51</v>
          </cell>
          <cell r="AC1745">
            <v>0</v>
          </cell>
          <cell r="AD1745">
            <v>0</v>
          </cell>
          <cell r="AE1745">
            <v>0</v>
          </cell>
          <cell r="AF1745">
            <v>0</v>
          </cell>
          <cell r="AG1745">
            <v>0</v>
          </cell>
          <cell r="AH1745">
            <v>0</v>
          </cell>
          <cell r="AI1745">
            <v>9.8646440700000007</v>
          </cell>
          <cell r="AJ1745">
            <v>0</v>
          </cell>
          <cell r="AK1745">
            <v>0</v>
          </cell>
          <cell r="AL1745">
            <v>9.8646440700000007</v>
          </cell>
          <cell r="AM1745">
            <v>0</v>
          </cell>
          <cell r="AN1745">
            <v>0</v>
          </cell>
        </row>
        <row r="1746">
          <cell r="C1746" t="str">
            <v>J_795_КЭ</v>
          </cell>
          <cell r="D1746" t="str">
            <v>З</v>
          </cell>
          <cell r="E1746">
            <v>2019</v>
          </cell>
          <cell r="F1746">
            <v>2020</v>
          </cell>
          <cell r="G1746">
            <v>2021</v>
          </cell>
          <cell r="H1746" t="str">
            <v>нд</v>
          </cell>
          <cell r="I1746" t="str">
            <v>нд</v>
          </cell>
          <cell r="J1746" t="str">
            <v>нд</v>
          </cell>
          <cell r="K1746" t="str">
            <v>нд</v>
          </cell>
          <cell r="L1746" t="str">
            <v>нд</v>
          </cell>
          <cell r="M1746" t="str">
            <v>нд</v>
          </cell>
          <cell r="N1746" t="str">
            <v>нд</v>
          </cell>
          <cell r="O1746">
            <v>28.137007199999999</v>
          </cell>
          <cell r="P1746">
            <v>56.764510000000001</v>
          </cell>
          <cell r="Q1746">
            <v>61.98462</v>
          </cell>
          <cell r="R1746">
            <v>56.764510000000001</v>
          </cell>
          <cell r="S1746">
            <v>63.261299999999999</v>
          </cell>
          <cell r="T1746">
            <v>31.699000000000002</v>
          </cell>
          <cell r="U1746">
            <v>31.698905119999999</v>
          </cell>
          <cell r="V1746">
            <v>0</v>
          </cell>
          <cell r="W1746">
            <v>0</v>
          </cell>
          <cell r="X1746">
            <v>3.5618979199999998</v>
          </cell>
          <cell r="Y1746">
            <v>0</v>
          </cell>
          <cell r="Z1746">
            <v>0</v>
          </cell>
          <cell r="AA1746">
            <v>0</v>
          </cell>
          <cell r="AB1746">
            <v>0</v>
          </cell>
          <cell r="AC1746">
            <v>0</v>
          </cell>
          <cell r="AD1746">
            <v>3.5618979199999998</v>
          </cell>
          <cell r="AE1746">
            <v>0</v>
          </cell>
          <cell r="AF1746">
            <v>0</v>
          </cell>
          <cell r="AG1746">
            <v>3.5618979199999998</v>
          </cell>
          <cell r="AH1746">
            <v>0</v>
          </cell>
          <cell r="AI1746">
            <v>0</v>
          </cell>
          <cell r="AJ1746">
            <v>0</v>
          </cell>
          <cell r="AK1746">
            <v>0</v>
          </cell>
          <cell r="AL1746">
            <v>0</v>
          </cell>
          <cell r="AM1746">
            <v>0</v>
          </cell>
          <cell r="AN1746">
            <v>0</v>
          </cell>
        </row>
        <row r="1747">
          <cell r="C1747" t="str">
            <v>K_3256_КуЭ</v>
          </cell>
          <cell r="D1747" t="str">
            <v>И</v>
          </cell>
          <cell r="E1747">
            <v>2020</v>
          </cell>
          <cell r="F1747">
            <v>2020</v>
          </cell>
          <cell r="G1747">
            <v>2021</v>
          </cell>
          <cell r="H1747" t="str">
            <v>нд</v>
          </cell>
          <cell r="I1747" t="str">
            <v>нд</v>
          </cell>
          <cell r="J1747" t="str">
            <v>нд</v>
          </cell>
          <cell r="K1747" t="str">
            <v>нд</v>
          </cell>
          <cell r="L1747" t="str">
            <v>нд</v>
          </cell>
          <cell r="M1747" t="str">
            <v>нд</v>
          </cell>
          <cell r="N1747" t="str">
            <v>нд</v>
          </cell>
          <cell r="O1747">
            <v>57.341797669999998</v>
          </cell>
          <cell r="P1747">
            <v>56.775489999999998</v>
          </cell>
          <cell r="Q1747">
            <v>65.364400000000003</v>
          </cell>
          <cell r="R1747">
            <v>56.775489999999998</v>
          </cell>
          <cell r="S1747">
            <v>57.341799999999999</v>
          </cell>
          <cell r="T1747">
            <v>61.8313256</v>
          </cell>
          <cell r="U1747">
            <v>57.341797669999998</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row>
        <row r="1748">
          <cell r="C1748" t="str">
            <v>F_101_ГАЭС</v>
          </cell>
          <cell r="D1748" t="str">
            <v>С</v>
          </cell>
          <cell r="E1748">
            <v>2014</v>
          </cell>
          <cell r="F1748">
            <v>2025</v>
          </cell>
          <cell r="G1748">
            <v>2026</v>
          </cell>
          <cell r="H1748">
            <v>10.845000000000001</v>
          </cell>
          <cell r="I1748">
            <v>61.033000000000001</v>
          </cell>
          <cell r="J1748" t="str">
            <v>февраль 2017</v>
          </cell>
          <cell r="K1748">
            <v>10.845000000000001</v>
          </cell>
          <cell r="L1748">
            <v>61.033000000000001</v>
          </cell>
          <cell r="M1748" t="str">
            <v>февраль 2017</v>
          </cell>
          <cell r="N1748" t="str">
            <v>нд</v>
          </cell>
          <cell r="O1748">
            <v>22.913020000000003</v>
          </cell>
          <cell r="P1748">
            <v>98.435829999999996</v>
          </cell>
          <cell r="Q1748">
            <v>127.90725999999999</v>
          </cell>
          <cell r="R1748">
            <v>57.048769999999998</v>
          </cell>
          <cell r="S1748">
            <v>73.339340000000007</v>
          </cell>
          <cell r="T1748">
            <v>55.142240000000001</v>
          </cell>
          <cell r="U1748">
            <v>55.142240000000001</v>
          </cell>
          <cell r="V1748">
            <v>32.229219999999998</v>
          </cell>
          <cell r="W1748">
            <v>32.229219999999998</v>
          </cell>
          <cell r="X1748">
            <v>32.229219999999998</v>
          </cell>
          <cell r="Y1748">
            <v>0</v>
          </cell>
          <cell r="Z1748">
            <v>0</v>
          </cell>
          <cell r="AA1748">
            <v>0</v>
          </cell>
          <cell r="AB1748">
            <v>0</v>
          </cell>
          <cell r="AC1748">
            <v>0</v>
          </cell>
          <cell r="AD1748">
            <v>3.1600000000000003E-2</v>
          </cell>
          <cell r="AE1748">
            <v>0</v>
          </cell>
          <cell r="AF1748">
            <v>0</v>
          </cell>
          <cell r="AG1748">
            <v>3.1600000000000003E-2</v>
          </cell>
          <cell r="AH1748">
            <v>0</v>
          </cell>
          <cell r="AI1748">
            <v>0</v>
          </cell>
          <cell r="AJ1748">
            <v>0</v>
          </cell>
          <cell r="AK1748">
            <v>0</v>
          </cell>
          <cell r="AL1748">
            <v>0</v>
          </cell>
          <cell r="AM1748">
            <v>0</v>
          </cell>
          <cell r="AN1748">
            <v>0</v>
          </cell>
        </row>
        <row r="1749">
          <cell r="C1749" t="str">
            <v>I_405_КуЭ</v>
          </cell>
          <cell r="D1749" t="str">
            <v>З</v>
          </cell>
          <cell r="E1749">
            <v>2019</v>
          </cell>
          <cell r="F1749">
            <v>2020</v>
          </cell>
          <cell r="G1749">
            <v>2021</v>
          </cell>
          <cell r="H1749" t="str">
            <v>нд</v>
          </cell>
          <cell r="I1749" t="str">
            <v>нд</v>
          </cell>
          <cell r="J1749" t="str">
            <v>нд</v>
          </cell>
          <cell r="K1749">
            <v>9.6992872000000006</v>
          </cell>
          <cell r="L1749">
            <v>53.559622689999998</v>
          </cell>
          <cell r="M1749">
            <v>44020</v>
          </cell>
          <cell r="N1749" t="str">
            <v>нд</v>
          </cell>
          <cell r="O1749">
            <v>39.955526290000009</v>
          </cell>
          <cell r="P1749">
            <v>57.830120000000001</v>
          </cell>
          <cell r="Q1749">
            <v>66.449619999999996</v>
          </cell>
          <cell r="R1749">
            <v>57.830120000000001</v>
          </cell>
          <cell r="S1749">
            <v>61.848050000000001</v>
          </cell>
          <cell r="T1749">
            <v>32.0642</v>
          </cell>
          <cell r="U1749">
            <v>43.395515719999999</v>
          </cell>
          <cell r="V1749">
            <v>0</v>
          </cell>
          <cell r="W1749">
            <v>0</v>
          </cell>
          <cell r="X1749">
            <v>3.4399894299999998</v>
          </cell>
          <cell r="Y1749">
            <v>0</v>
          </cell>
          <cell r="Z1749">
            <v>0</v>
          </cell>
          <cell r="AA1749">
            <v>0</v>
          </cell>
          <cell r="AB1749">
            <v>0</v>
          </cell>
          <cell r="AC1749">
            <v>0</v>
          </cell>
          <cell r="AD1749">
            <v>3.4399894299999998</v>
          </cell>
          <cell r="AE1749">
            <v>0</v>
          </cell>
          <cell r="AF1749">
            <v>0</v>
          </cell>
          <cell r="AG1749">
            <v>3.4399894299999998</v>
          </cell>
          <cell r="AH1749">
            <v>0</v>
          </cell>
          <cell r="AI1749">
            <v>0</v>
          </cell>
          <cell r="AJ1749">
            <v>0</v>
          </cell>
          <cell r="AK1749">
            <v>0</v>
          </cell>
          <cell r="AL1749">
            <v>0</v>
          </cell>
          <cell r="AM1749">
            <v>0</v>
          </cell>
          <cell r="AN1749">
            <v>0</v>
          </cell>
        </row>
        <row r="1750">
          <cell r="C1750" t="str">
            <v>K_746_КЭ</v>
          </cell>
          <cell r="D1750" t="str">
            <v>Н</v>
          </cell>
          <cell r="E1750">
            <v>2020</v>
          </cell>
          <cell r="F1750">
            <v>2020</v>
          </cell>
          <cell r="G1750">
            <v>2022</v>
          </cell>
          <cell r="H1750">
            <v>7.9344353300000003</v>
          </cell>
          <cell r="I1750">
            <v>49.542250610000004</v>
          </cell>
          <cell r="J1750">
            <v>43739</v>
          </cell>
          <cell r="K1750">
            <v>7.9344353300000003</v>
          </cell>
          <cell r="L1750">
            <v>49.542250610000004</v>
          </cell>
          <cell r="M1750">
            <v>43739</v>
          </cell>
          <cell r="N1750" t="str">
            <v>нд</v>
          </cell>
          <cell r="O1750">
            <v>21.808887789999996</v>
          </cell>
          <cell r="P1750">
            <v>58.423659999999998</v>
          </cell>
          <cell r="Q1750">
            <v>67.26191</v>
          </cell>
          <cell r="R1750">
            <v>58.423659999999998</v>
          </cell>
          <cell r="S1750">
            <v>67.740290000000002</v>
          </cell>
          <cell r="T1750">
            <v>47.622050000000002</v>
          </cell>
          <cell r="U1750">
            <v>48.111394476000001</v>
          </cell>
          <cell r="V1750">
            <v>0</v>
          </cell>
          <cell r="W1750">
            <v>0</v>
          </cell>
          <cell r="X1750">
            <v>26.302506690000001</v>
          </cell>
          <cell r="Y1750">
            <v>0</v>
          </cell>
          <cell r="Z1750">
            <v>0</v>
          </cell>
          <cell r="AA1750">
            <v>0</v>
          </cell>
          <cell r="AB1750">
            <v>0</v>
          </cell>
          <cell r="AC1750">
            <v>0</v>
          </cell>
          <cell r="AD1750">
            <v>26.209761109999999</v>
          </cell>
          <cell r="AE1750">
            <v>0</v>
          </cell>
          <cell r="AF1750">
            <v>0</v>
          </cell>
          <cell r="AG1750">
            <v>0</v>
          </cell>
          <cell r="AH1750">
            <v>26.209761109999999</v>
          </cell>
          <cell r="AI1750">
            <v>0</v>
          </cell>
          <cell r="AJ1750">
            <v>0</v>
          </cell>
          <cell r="AK1750">
            <v>0</v>
          </cell>
          <cell r="AL1750">
            <v>0</v>
          </cell>
          <cell r="AM1750">
            <v>0</v>
          </cell>
          <cell r="AN1750">
            <v>9.2745575999999996E-2</v>
          </cell>
        </row>
        <row r="1751">
          <cell r="C1751" t="str">
            <v>H_90_ГАЭС</v>
          </cell>
          <cell r="D1751" t="str">
            <v>Н</v>
          </cell>
          <cell r="E1751">
            <v>2021</v>
          </cell>
          <cell r="F1751">
            <v>2025</v>
          </cell>
          <cell r="G1751">
            <v>2027</v>
          </cell>
          <cell r="H1751" t="str">
            <v>нд</v>
          </cell>
          <cell r="I1751" t="str">
            <v>нд</v>
          </cell>
          <cell r="J1751" t="str">
            <v>нд</v>
          </cell>
          <cell r="K1751" t="str">
            <v>нд</v>
          </cell>
          <cell r="L1751" t="str">
            <v>нд</v>
          </cell>
          <cell r="M1751" t="str">
            <v>нд</v>
          </cell>
          <cell r="N1751" t="str">
            <v>нд</v>
          </cell>
          <cell r="O1751">
            <v>0</v>
          </cell>
          <cell r="P1751">
            <v>138.21216000000001</v>
          </cell>
          <cell r="Q1751">
            <v>172.13482999999999</v>
          </cell>
          <cell r="R1751">
            <v>58.468200000000003</v>
          </cell>
          <cell r="S1751">
            <v>88.981669999999994</v>
          </cell>
          <cell r="T1751">
            <v>75.846000000000004</v>
          </cell>
          <cell r="U1751">
            <v>75.846000000000004</v>
          </cell>
          <cell r="V1751">
            <v>75.846000000000004</v>
          </cell>
          <cell r="W1751">
            <v>75.846000000000004</v>
          </cell>
          <cell r="X1751">
            <v>75.846000000000004</v>
          </cell>
          <cell r="Y1751">
            <v>4.9804000000000004</v>
          </cell>
          <cell r="Z1751">
            <v>0</v>
          </cell>
          <cell r="AA1751">
            <v>0</v>
          </cell>
          <cell r="AB1751">
            <v>4.9804000000000004</v>
          </cell>
          <cell r="AC1751">
            <v>0</v>
          </cell>
          <cell r="AD1751">
            <v>4.9804000000000004</v>
          </cell>
          <cell r="AE1751">
            <v>0</v>
          </cell>
          <cell r="AF1751">
            <v>0</v>
          </cell>
          <cell r="AG1751">
            <v>4.9804000000000004</v>
          </cell>
          <cell r="AH1751">
            <v>0</v>
          </cell>
          <cell r="AI1751">
            <v>53.094617630000002</v>
          </cell>
          <cell r="AJ1751">
            <v>0</v>
          </cell>
          <cell r="AK1751">
            <v>0</v>
          </cell>
          <cell r="AL1751">
            <v>26.645514689999999</v>
          </cell>
          <cell r="AM1751">
            <v>26.44910294</v>
          </cell>
          <cell r="AN1751">
            <v>8.8195999999999994</v>
          </cell>
        </row>
        <row r="1752">
          <cell r="C1752" t="str">
            <v>K_3279_КуЭ</v>
          </cell>
          <cell r="D1752" t="str">
            <v>Н</v>
          </cell>
          <cell r="E1752">
            <v>2022</v>
          </cell>
          <cell r="F1752">
            <v>2023</v>
          </cell>
          <cell r="G1752">
            <v>2023</v>
          </cell>
          <cell r="H1752" t="str">
            <v>нд</v>
          </cell>
          <cell r="I1752" t="str">
            <v>нд</v>
          </cell>
          <cell r="J1752" t="str">
            <v>нд</v>
          </cell>
          <cell r="K1752" t="str">
            <v>нд</v>
          </cell>
          <cell r="L1752" t="str">
            <v>нд</v>
          </cell>
          <cell r="M1752" t="str">
            <v>нд</v>
          </cell>
          <cell r="N1752" t="str">
            <v>нд</v>
          </cell>
          <cell r="O1752">
            <v>0</v>
          </cell>
          <cell r="P1752">
            <v>59.416130000000003</v>
          </cell>
          <cell r="Q1752">
            <v>76.062610000000006</v>
          </cell>
          <cell r="R1752">
            <v>59.416130000000003</v>
          </cell>
          <cell r="S1752">
            <v>79.708089999999999</v>
          </cell>
          <cell r="T1752">
            <v>75.039684910000005</v>
          </cell>
          <cell r="U1752">
            <v>75.039684910000005</v>
          </cell>
          <cell r="V1752">
            <v>75.039684910000005</v>
          </cell>
          <cell r="W1752">
            <v>75.039684910000005</v>
          </cell>
          <cell r="X1752">
            <v>75.039684910000005</v>
          </cell>
          <cell r="Y1752">
            <v>0</v>
          </cell>
          <cell r="Z1752">
            <v>0</v>
          </cell>
          <cell r="AA1752">
            <v>0</v>
          </cell>
          <cell r="AB1752">
            <v>0</v>
          </cell>
          <cell r="AC1752">
            <v>0</v>
          </cell>
          <cell r="AD1752">
            <v>0</v>
          </cell>
          <cell r="AE1752">
            <v>0</v>
          </cell>
          <cell r="AF1752">
            <v>0</v>
          </cell>
          <cell r="AG1752">
            <v>0</v>
          </cell>
          <cell r="AH1752">
            <v>0</v>
          </cell>
          <cell r="AI1752">
            <v>6.0031747900000001</v>
          </cell>
          <cell r="AJ1752">
            <v>0</v>
          </cell>
          <cell r="AK1752">
            <v>0</v>
          </cell>
          <cell r="AL1752">
            <v>6.0031747900000001</v>
          </cell>
          <cell r="AM1752">
            <v>0</v>
          </cell>
          <cell r="AN1752">
            <v>6.0031747900000001</v>
          </cell>
        </row>
        <row r="1753">
          <cell r="C1753" t="str">
            <v>I_105_АЭ</v>
          </cell>
          <cell r="D1753" t="str">
            <v>Н</v>
          </cell>
          <cell r="E1753">
            <v>2021</v>
          </cell>
          <cell r="F1753">
            <v>2029</v>
          </cell>
          <cell r="G1753">
            <v>2029</v>
          </cell>
          <cell r="H1753" t="str">
            <v>нд</v>
          </cell>
          <cell r="I1753" t="str">
            <v>нд</v>
          </cell>
          <cell r="J1753" t="str">
            <v>нд</v>
          </cell>
          <cell r="K1753" t="str">
            <v>нд</v>
          </cell>
          <cell r="L1753" t="str">
            <v>нд</v>
          </cell>
          <cell r="M1753" t="str">
            <v>нд</v>
          </cell>
          <cell r="N1753" t="str">
            <v>нд</v>
          </cell>
          <cell r="O1753">
            <v>0</v>
          </cell>
          <cell r="P1753">
            <v>59.7759</v>
          </cell>
          <cell r="Q1753">
            <v>69.834569999999999</v>
          </cell>
          <cell r="R1753">
            <v>59.7759</v>
          </cell>
          <cell r="S1753">
            <v>95.336849999999998</v>
          </cell>
          <cell r="T1753">
            <v>64.8</v>
          </cell>
          <cell r="U1753">
            <v>64.8</v>
          </cell>
          <cell r="V1753">
            <v>64.8</v>
          </cell>
          <cell r="W1753">
            <v>64.8</v>
          </cell>
          <cell r="X1753">
            <v>64.8</v>
          </cell>
          <cell r="Y1753">
            <v>9.7680000000000007</v>
          </cell>
          <cell r="Z1753">
            <v>0</v>
          </cell>
          <cell r="AA1753">
            <v>0</v>
          </cell>
          <cell r="AB1753">
            <v>9.7680000000000007</v>
          </cell>
          <cell r="AC1753">
            <v>0</v>
          </cell>
          <cell r="AD1753">
            <v>9.3650400000000005</v>
          </cell>
          <cell r="AE1753">
            <v>0</v>
          </cell>
          <cell r="AF1753">
            <v>0</v>
          </cell>
          <cell r="AG1753">
            <v>9.3650400000000005</v>
          </cell>
          <cell r="AH1753">
            <v>0</v>
          </cell>
          <cell r="AI1753">
            <v>0</v>
          </cell>
          <cell r="AJ1753">
            <v>0</v>
          </cell>
          <cell r="AK1753">
            <v>0</v>
          </cell>
          <cell r="AL1753">
            <v>0</v>
          </cell>
          <cell r="AM1753">
            <v>0</v>
          </cell>
          <cell r="AN1753">
            <v>0.40295999999999998</v>
          </cell>
        </row>
        <row r="1754">
          <cell r="C1754" t="str">
            <v>F_19_ОЭ</v>
          </cell>
          <cell r="D1754" t="str">
            <v>С</v>
          </cell>
          <cell r="E1754">
            <v>2014</v>
          </cell>
          <cell r="F1754">
            <v>2021</v>
          </cell>
          <cell r="G1754">
            <v>2022</v>
          </cell>
          <cell r="H1754">
            <v>12.038960360000001</v>
          </cell>
          <cell r="I1754">
            <v>58.692527589999997</v>
          </cell>
          <cell r="J1754" t="str">
            <v>февраль 2019</v>
          </cell>
          <cell r="K1754">
            <v>12.038960360000001</v>
          </cell>
          <cell r="L1754">
            <v>58.692527589999997</v>
          </cell>
          <cell r="M1754" t="str">
            <v>февраль 2019</v>
          </cell>
          <cell r="N1754" t="str">
            <v>нд</v>
          </cell>
          <cell r="O1754">
            <v>53.022212530000004</v>
          </cell>
          <cell r="P1754">
            <v>60.637099999999997</v>
          </cell>
          <cell r="Q1754">
            <v>63.620489999999997</v>
          </cell>
          <cell r="R1754">
            <v>60.637099999999997</v>
          </cell>
          <cell r="S1754">
            <v>63.607199999999999</v>
          </cell>
          <cell r="T1754">
            <v>56.44181304</v>
          </cell>
          <cell r="U1754">
            <v>56.44181304</v>
          </cell>
          <cell r="V1754">
            <v>2.9372830400000005</v>
          </cell>
          <cell r="W1754">
            <v>2.9372830400000005</v>
          </cell>
          <cell r="X1754">
            <v>3.41960051</v>
          </cell>
          <cell r="Y1754">
            <v>2.9372830400000001</v>
          </cell>
          <cell r="Z1754">
            <v>0</v>
          </cell>
          <cell r="AA1754">
            <v>0</v>
          </cell>
          <cell r="AB1754">
            <v>2.9372830400000001</v>
          </cell>
          <cell r="AC1754">
            <v>0</v>
          </cell>
          <cell r="AD1754">
            <v>0.49809384000000012</v>
          </cell>
          <cell r="AE1754">
            <v>0</v>
          </cell>
          <cell r="AF1754">
            <v>0</v>
          </cell>
          <cell r="AG1754">
            <v>0.49809384000000012</v>
          </cell>
          <cell r="AH1754">
            <v>0</v>
          </cell>
          <cell r="AI1754">
            <v>0</v>
          </cell>
          <cell r="AJ1754">
            <v>0</v>
          </cell>
          <cell r="AK1754">
            <v>0</v>
          </cell>
          <cell r="AL1754">
            <v>0</v>
          </cell>
          <cell r="AM1754">
            <v>0</v>
          </cell>
          <cell r="AN1754">
            <v>2.921506669999995</v>
          </cell>
        </row>
        <row r="1755">
          <cell r="C1755" t="str">
            <v>I_410_КуЭ</v>
          </cell>
          <cell r="D1755" t="str">
            <v>И</v>
          </cell>
          <cell r="E1755">
            <v>2020</v>
          </cell>
          <cell r="F1755">
            <v>2022</v>
          </cell>
          <cell r="G1755">
            <v>2021</v>
          </cell>
          <cell r="H1755" t="str">
            <v>нд</v>
          </cell>
          <cell r="I1755" t="str">
            <v>нд</v>
          </cell>
          <cell r="J1755" t="str">
            <v>нд</v>
          </cell>
          <cell r="K1755">
            <v>22.755604479999999</v>
          </cell>
          <cell r="L1755">
            <v>121.34949582</v>
          </cell>
          <cell r="M1755">
            <v>44076</v>
          </cell>
          <cell r="N1755" t="str">
            <v>нд</v>
          </cell>
          <cell r="O1755">
            <v>10.290362920000002</v>
          </cell>
          <cell r="P1755">
            <v>128.59146000000001</v>
          </cell>
          <cell r="Q1755">
            <v>153.50966</v>
          </cell>
          <cell r="R1755">
            <v>61.739280000000001</v>
          </cell>
          <cell r="S1755">
            <v>73.304230000000004</v>
          </cell>
          <cell r="T1755">
            <v>79.730847460000007</v>
          </cell>
          <cell r="U1755">
            <v>37.73084746</v>
          </cell>
          <cell r="V1755">
            <v>79.221967460000002</v>
          </cell>
          <cell r="W1755">
            <v>79.221967460000002</v>
          </cell>
          <cell r="X1755">
            <v>27.44048454</v>
          </cell>
          <cell r="Y1755">
            <v>77.893119999999996</v>
          </cell>
          <cell r="Z1755">
            <v>0</v>
          </cell>
          <cell r="AA1755">
            <v>0</v>
          </cell>
          <cell r="AB1755">
            <v>77.893119999999996</v>
          </cell>
          <cell r="AC1755">
            <v>0</v>
          </cell>
          <cell r="AD1755">
            <v>27.44048454</v>
          </cell>
          <cell r="AE1755">
            <v>0</v>
          </cell>
          <cell r="AF1755">
            <v>0</v>
          </cell>
          <cell r="AG1755">
            <v>27.44048454</v>
          </cell>
          <cell r="AH1755">
            <v>0</v>
          </cell>
          <cell r="AI1755">
            <v>1.32884746</v>
          </cell>
          <cell r="AJ1755">
            <v>0</v>
          </cell>
          <cell r="AK1755">
            <v>0</v>
          </cell>
          <cell r="AL1755">
            <v>1.32884746</v>
          </cell>
          <cell r="AM1755">
            <v>0</v>
          </cell>
          <cell r="AN1755">
            <v>0</v>
          </cell>
        </row>
        <row r="1756">
          <cell r="C1756" t="str">
            <v>H_239_КуЭ</v>
          </cell>
          <cell r="D1756" t="str">
            <v>И</v>
          </cell>
          <cell r="E1756">
            <v>2017</v>
          </cell>
          <cell r="F1756">
            <v>2023</v>
          </cell>
          <cell r="G1756">
            <v>2026</v>
          </cell>
          <cell r="H1756" t="str">
            <v>нд</v>
          </cell>
          <cell r="I1756" t="str">
            <v>нд</v>
          </cell>
          <cell r="J1756" t="str">
            <v>нд</v>
          </cell>
          <cell r="K1756" t="str">
            <v>нд</v>
          </cell>
          <cell r="L1756" t="str">
            <v>нд</v>
          </cell>
          <cell r="M1756" t="str">
            <v>нд</v>
          </cell>
          <cell r="N1756" t="str">
            <v>нд</v>
          </cell>
          <cell r="O1756">
            <v>3.7449999999999983</v>
          </cell>
          <cell r="P1756">
            <v>62.023820000000001</v>
          </cell>
          <cell r="Q1756">
            <v>76.720529999999997</v>
          </cell>
          <cell r="R1756">
            <v>62.023820000000001</v>
          </cell>
          <cell r="S1756">
            <v>93.803929999999994</v>
          </cell>
          <cell r="T1756">
            <v>56.787338980000001</v>
          </cell>
          <cell r="U1756">
            <v>56.787338980000001</v>
          </cell>
          <cell r="V1756">
            <v>53.042338979999997</v>
          </cell>
          <cell r="W1756">
            <v>53.042338979999997</v>
          </cell>
          <cell r="X1756">
            <v>53.042338979999997</v>
          </cell>
          <cell r="Y1756">
            <v>0</v>
          </cell>
          <cell r="Z1756">
            <v>0</v>
          </cell>
          <cell r="AA1756">
            <v>0</v>
          </cell>
          <cell r="AB1756">
            <v>0</v>
          </cell>
          <cell r="AC1756">
            <v>0</v>
          </cell>
          <cell r="AD1756">
            <v>0</v>
          </cell>
          <cell r="AE1756">
            <v>0</v>
          </cell>
          <cell r="AF1756">
            <v>0</v>
          </cell>
          <cell r="AG1756">
            <v>0</v>
          </cell>
          <cell r="AH1756">
            <v>0</v>
          </cell>
          <cell r="AI1756">
            <v>37.740338979999997</v>
          </cell>
          <cell r="AJ1756">
            <v>0</v>
          </cell>
          <cell r="AK1756">
            <v>0</v>
          </cell>
          <cell r="AL1756">
            <v>37.740338979999997</v>
          </cell>
          <cell r="AM1756">
            <v>0</v>
          </cell>
          <cell r="AN1756">
            <v>0</v>
          </cell>
        </row>
        <row r="1757">
          <cell r="C1757" t="str">
            <v>K_485_КуЭ</v>
          </cell>
          <cell r="D1757" t="str">
            <v>Н</v>
          </cell>
          <cell r="E1757">
            <v>2021</v>
          </cell>
          <cell r="F1757">
            <v>2023</v>
          </cell>
          <cell r="G1757">
            <v>2026</v>
          </cell>
          <cell r="H1757" t="str">
            <v>нд</v>
          </cell>
          <cell r="I1757" t="str">
            <v>нд</v>
          </cell>
          <cell r="J1757" t="str">
            <v>нд</v>
          </cell>
          <cell r="K1757" t="str">
            <v>нд</v>
          </cell>
          <cell r="L1757" t="str">
            <v>нд</v>
          </cell>
          <cell r="M1757" t="str">
            <v>нд</v>
          </cell>
          <cell r="N1757" t="str">
            <v>нд</v>
          </cell>
          <cell r="O1757">
            <v>0</v>
          </cell>
          <cell r="P1757">
            <v>62.052840000000003</v>
          </cell>
          <cell r="Q1757">
            <v>79.291629999999998</v>
          </cell>
          <cell r="R1757">
            <v>62.052840000000003</v>
          </cell>
          <cell r="S1757">
            <v>94.756820000000005</v>
          </cell>
          <cell r="T1757">
            <v>79.074927540000004</v>
          </cell>
          <cell r="U1757">
            <v>79.074927540000004</v>
          </cell>
          <cell r="V1757">
            <v>79.074927540000004</v>
          </cell>
          <cell r="W1757">
            <v>79.074927540000004</v>
          </cell>
          <cell r="X1757">
            <v>79.074927540000004</v>
          </cell>
          <cell r="Y1757">
            <v>0</v>
          </cell>
          <cell r="Z1757">
            <v>0</v>
          </cell>
          <cell r="AA1757">
            <v>0</v>
          </cell>
          <cell r="AB1757">
            <v>0</v>
          </cell>
          <cell r="AC1757">
            <v>0</v>
          </cell>
          <cell r="AD1757">
            <v>4.5</v>
          </cell>
          <cell r="AE1757">
            <v>0</v>
          </cell>
          <cell r="AF1757">
            <v>0</v>
          </cell>
          <cell r="AG1757">
            <v>4.5</v>
          </cell>
          <cell r="AH1757">
            <v>0</v>
          </cell>
          <cell r="AI1757">
            <v>5.7972000000000001</v>
          </cell>
          <cell r="AJ1757">
            <v>0</v>
          </cell>
          <cell r="AK1757">
            <v>0</v>
          </cell>
          <cell r="AL1757">
            <v>5.7972000000000001</v>
          </cell>
          <cell r="AM1757">
            <v>0</v>
          </cell>
          <cell r="AN1757">
            <v>1.0598399999999999</v>
          </cell>
        </row>
        <row r="1758">
          <cell r="C1758" t="str">
            <v>K_464.1_КуЭ</v>
          </cell>
          <cell r="D1758" t="str">
            <v>И</v>
          </cell>
          <cell r="E1758">
            <v>2019</v>
          </cell>
          <cell r="F1758">
            <v>2025</v>
          </cell>
          <cell r="G1758">
            <v>2022</v>
          </cell>
          <cell r="H1758" t="str">
            <v>нд</v>
          </cell>
          <cell r="I1758" t="str">
            <v>нд</v>
          </cell>
          <cell r="J1758" t="str">
            <v>нд</v>
          </cell>
          <cell r="K1758" t="str">
            <v>нд</v>
          </cell>
          <cell r="L1758" t="str">
            <v>нд</v>
          </cell>
          <cell r="M1758" t="str">
            <v>нд</v>
          </cell>
          <cell r="N1758" t="str">
            <v>нд</v>
          </cell>
          <cell r="O1758">
            <v>0.52800000000000002</v>
          </cell>
          <cell r="P1758">
            <v>62.417499999999997</v>
          </cell>
          <cell r="Q1758">
            <v>73.338369999999998</v>
          </cell>
          <cell r="R1758">
            <v>62.417499999999997</v>
          </cell>
          <cell r="S1758">
            <v>77.174610000000001</v>
          </cell>
          <cell r="T1758">
            <v>71.994394619999994</v>
          </cell>
          <cell r="U1758">
            <v>71.994394619999994</v>
          </cell>
          <cell r="V1758">
            <v>70.671994620000007</v>
          </cell>
          <cell r="W1758">
            <v>70.671994620000007</v>
          </cell>
          <cell r="X1758">
            <v>71.466394620000003</v>
          </cell>
          <cell r="Y1758">
            <v>41.316394619999997</v>
          </cell>
          <cell r="Z1758">
            <v>0</v>
          </cell>
          <cell r="AA1758">
            <v>0</v>
          </cell>
          <cell r="AB1758">
            <v>0</v>
          </cell>
          <cell r="AC1758">
            <v>41.316394619999997</v>
          </cell>
          <cell r="AD1758">
            <v>55.35440981</v>
          </cell>
          <cell r="AE1758">
            <v>0</v>
          </cell>
          <cell r="AF1758">
            <v>0</v>
          </cell>
          <cell r="AG1758">
            <v>0</v>
          </cell>
          <cell r="AH1758">
            <v>55.35440981</v>
          </cell>
          <cell r="AI1758">
            <v>0</v>
          </cell>
          <cell r="AJ1758">
            <v>0</v>
          </cell>
          <cell r="AK1758">
            <v>0</v>
          </cell>
          <cell r="AL1758">
            <v>0</v>
          </cell>
          <cell r="AM1758">
            <v>0</v>
          </cell>
          <cell r="AN1758">
            <v>16.111984809999999</v>
          </cell>
        </row>
        <row r="1759">
          <cell r="C1759" t="str">
            <v>J_1339_АЭ</v>
          </cell>
          <cell r="D1759" t="str">
            <v>П</v>
          </cell>
          <cell r="E1759">
            <v>2021</v>
          </cell>
          <cell r="F1759">
            <v>2022</v>
          </cell>
          <cell r="G1759">
            <v>2023</v>
          </cell>
          <cell r="H1759" t="str">
            <v>нд</v>
          </cell>
          <cell r="I1759" t="str">
            <v>нд</v>
          </cell>
          <cell r="J1759" t="str">
            <v>нд</v>
          </cell>
          <cell r="K1759" t="str">
            <v>нд</v>
          </cell>
          <cell r="L1759" t="str">
            <v>нд</v>
          </cell>
          <cell r="M1759" t="str">
            <v>нд</v>
          </cell>
          <cell r="N1759">
            <v>1.331186E-2</v>
          </cell>
          <cell r="O1759">
            <v>0</v>
          </cell>
          <cell r="P1759">
            <v>62.623440000000002</v>
          </cell>
          <cell r="Q1759">
            <v>72.07396</v>
          </cell>
          <cell r="R1759">
            <v>62.623440000000002</v>
          </cell>
          <cell r="S1759">
            <v>83.612039999999993</v>
          </cell>
          <cell r="T1759">
            <v>48.305999999999997</v>
          </cell>
          <cell r="U1759">
            <v>48.305999999999997</v>
          </cell>
          <cell r="V1759">
            <v>48.293399999999998</v>
          </cell>
          <cell r="W1759">
            <v>48.293399999999998</v>
          </cell>
          <cell r="X1759">
            <v>48.305999999999997</v>
          </cell>
          <cell r="Y1759">
            <v>19.501054</v>
          </cell>
          <cell r="Z1759">
            <v>0</v>
          </cell>
          <cell r="AA1759">
            <v>0</v>
          </cell>
          <cell r="AB1759">
            <v>19.501054</v>
          </cell>
          <cell r="AC1759">
            <v>0</v>
          </cell>
          <cell r="AD1759">
            <v>1.3690460900000001</v>
          </cell>
          <cell r="AE1759">
            <v>0</v>
          </cell>
          <cell r="AF1759">
            <v>0</v>
          </cell>
          <cell r="AG1759">
            <v>1.3690460900000001</v>
          </cell>
          <cell r="AH1759">
            <v>0</v>
          </cell>
          <cell r="AI1759">
            <v>28.792345999999998</v>
          </cell>
          <cell r="AJ1759">
            <v>0</v>
          </cell>
          <cell r="AK1759">
            <v>0</v>
          </cell>
          <cell r="AL1759">
            <v>28.792345999999998</v>
          </cell>
          <cell r="AM1759">
            <v>0</v>
          </cell>
          <cell r="AN1759">
            <v>6.1395888699999999</v>
          </cell>
        </row>
        <row r="1760">
          <cell r="C1760" t="str">
            <v>K_3274_КуЭ</v>
          </cell>
          <cell r="D1760" t="str">
            <v>Н</v>
          </cell>
          <cell r="E1760">
            <v>2023</v>
          </cell>
          <cell r="F1760">
            <v>2023</v>
          </cell>
          <cell r="G1760">
            <v>2023</v>
          </cell>
          <cell r="H1760" t="str">
            <v>нд</v>
          </cell>
          <cell r="I1760" t="str">
            <v>нд</v>
          </cell>
          <cell r="J1760" t="str">
            <v>нд</v>
          </cell>
          <cell r="K1760" t="str">
            <v>нд</v>
          </cell>
          <cell r="L1760" t="str">
            <v>нд</v>
          </cell>
          <cell r="M1760" t="str">
            <v>нд</v>
          </cell>
          <cell r="N1760" t="str">
            <v>нд</v>
          </cell>
          <cell r="O1760">
            <v>0</v>
          </cell>
          <cell r="P1760">
            <v>62.904640000000001</v>
          </cell>
          <cell r="Q1760">
            <v>80.761949999999999</v>
          </cell>
          <cell r="R1760">
            <v>62.904640000000001</v>
          </cell>
          <cell r="S1760">
            <v>84.695170000000005</v>
          </cell>
          <cell r="T1760">
            <v>79.729665299999994</v>
          </cell>
          <cell r="U1760">
            <v>79.729665299999994</v>
          </cell>
          <cell r="V1760">
            <v>79.729665299999994</v>
          </cell>
          <cell r="W1760">
            <v>79.729665299999994</v>
          </cell>
          <cell r="X1760">
            <v>79.729665299999994</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row>
        <row r="1761">
          <cell r="C1761" t="str">
            <v>F_126_ОЭ</v>
          </cell>
          <cell r="D1761" t="str">
            <v>П</v>
          </cell>
          <cell r="E1761">
            <v>2022</v>
          </cell>
          <cell r="F1761">
            <v>2025</v>
          </cell>
          <cell r="G1761">
            <v>2026</v>
          </cell>
          <cell r="H1761" t="str">
            <v>нд</v>
          </cell>
          <cell r="I1761" t="str">
            <v>нд</v>
          </cell>
          <cell r="J1761" t="str">
            <v>нд</v>
          </cell>
          <cell r="K1761" t="str">
            <v>нд</v>
          </cell>
          <cell r="L1761" t="str">
            <v>нд</v>
          </cell>
          <cell r="M1761" t="str">
            <v>нд</v>
          </cell>
          <cell r="N1761" t="str">
            <v>нд</v>
          </cell>
          <cell r="O1761">
            <v>0</v>
          </cell>
          <cell r="P1761">
            <v>62.996870000000001</v>
          </cell>
          <cell r="Q1761">
            <v>83.756339999999994</v>
          </cell>
          <cell r="R1761">
            <v>62.996870000000001</v>
          </cell>
          <cell r="S1761">
            <v>96.425579999999997</v>
          </cell>
          <cell r="T1761">
            <v>16.270169490000001</v>
          </cell>
          <cell r="U1761">
            <v>16.270169490000001</v>
          </cell>
          <cell r="V1761">
            <v>16.270169490000001</v>
          </cell>
          <cell r="W1761">
            <v>16.270169490000001</v>
          </cell>
          <cell r="X1761">
            <v>16.270169490000001</v>
          </cell>
          <cell r="Y1761">
            <v>0</v>
          </cell>
          <cell r="Z1761">
            <v>0</v>
          </cell>
          <cell r="AA1761">
            <v>0</v>
          </cell>
          <cell r="AB1761">
            <v>0</v>
          </cell>
          <cell r="AC1761">
            <v>0</v>
          </cell>
          <cell r="AD1761">
            <v>0</v>
          </cell>
          <cell r="AE1761">
            <v>0</v>
          </cell>
          <cell r="AF1761">
            <v>0</v>
          </cell>
          <cell r="AG1761">
            <v>0</v>
          </cell>
          <cell r="AH1761">
            <v>0</v>
          </cell>
          <cell r="AI1761">
            <v>1.2</v>
          </cell>
          <cell r="AJ1761">
            <v>0</v>
          </cell>
          <cell r="AK1761">
            <v>0</v>
          </cell>
          <cell r="AL1761">
            <v>1.2</v>
          </cell>
          <cell r="AM1761">
            <v>0</v>
          </cell>
          <cell r="AN1761">
            <v>0</v>
          </cell>
        </row>
        <row r="1762">
          <cell r="C1762" t="str">
            <v>F_92_ОЭ</v>
          </cell>
          <cell r="D1762" t="str">
            <v>С</v>
          </cell>
          <cell r="E1762">
            <v>2014</v>
          </cell>
          <cell r="F1762">
            <v>2023</v>
          </cell>
          <cell r="G1762">
            <v>2023</v>
          </cell>
          <cell r="H1762">
            <v>1.44452</v>
          </cell>
          <cell r="I1762">
            <v>8.4446399999999997</v>
          </cell>
          <cell r="J1762" t="str">
            <v>июнь 2013</v>
          </cell>
          <cell r="K1762">
            <v>1.44452</v>
          </cell>
          <cell r="L1762">
            <v>8.4446399999999997</v>
          </cell>
          <cell r="M1762" t="str">
            <v>июнь 2013</v>
          </cell>
          <cell r="N1762" t="str">
            <v>нд</v>
          </cell>
          <cell r="O1762">
            <v>0.19588000000000072</v>
          </cell>
          <cell r="P1762">
            <v>63.120800000000003</v>
          </cell>
          <cell r="Q1762">
            <v>80.983840000000001</v>
          </cell>
          <cell r="R1762">
            <v>63.120800000000003</v>
          </cell>
          <cell r="S1762">
            <v>84.918340000000001</v>
          </cell>
          <cell r="T1762">
            <v>9.5287274600000007</v>
          </cell>
          <cell r="U1762">
            <v>9.5287274600000007</v>
          </cell>
          <cell r="V1762">
            <v>9.33284746</v>
          </cell>
          <cell r="W1762">
            <v>9.33284746</v>
          </cell>
          <cell r="X1762">
            <v>9.33284746</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row>
        <row r="1763">
          <cell r="C1763" t="str">
            <v>F_100_ОЭ</v>
          </cell>
          <cell r="D1763" t="str">
            <v>П</v>
          </cell>
          <cell r="E1763">
            <v>2019</v>
          </cell>
          <cell r="F1763">
            <v>2025</v>
          </cell>
          <cell r="G1763" t="str">
            <v>нд</v>
          </cell>
          <cell r="H1763" t="str">
            <v>нд</v>
          </cell>
          <cell r="I1763" t="str">
            <v>нд</v>
          </cell>
          <cell r="J1763" t="str">
            <v>нд</v>
          </cell>
          <cell r="K1763" t="str">
            <v>нд</v>
          </cell>
          <cell r="L1763" t="str">
            <v>нд</v>
          </cell>
          <cell r="M1763" t="str">
            <v>нд</v>
          </cell>
          <cell r="N1763" t="str">
            <v>нд</v>
          </cell>
          <cell r="O1763">
            <v>6.3510000000000009</v>
          </cell>
          <cell r="P1763">
            <v>480.39289000000002</v>
          </cell>
          <cell r="Q1763">
            <v>658.06246999999996</v>
          </cell>
          <cell r="R1763">
            <v>63.551699999999997</v>
          </cell>
          <cell r="S1763">
            <v>76.434460000000001</v>
          </cell>
          <cell r="T1763">
            <v>270.54481017000001</v>
          </cell>
          <cell r="U1763">
            <v>7.7750137000000006</v>
          </cell>
          <cell r="V1763">
            <v>262.76979647000002</v>
          </cell>
          <cell r="W1763">
            <v>262.76979647000002</v>
          </cell>
          <cell r="X1763">
            <v>1.4240136999999999</v>
          </cell>
          <cell r="Y1763">
            <v>4.8764803299999997</v>
          </cell>
          <cell r="Z1763">
            <v>0</v>
          </cell>
          <cell r="AA1763">
            <v>0</v>
          </cell>
          <cell r="AB1763">
            <v>4.8764803299999997</v>
          </cell>
          <cell r="AC1763">
            <v>0</v>
          </cell>
          <cell r="AD1763">
            <v>1.4240136999999999</v>
          </cell>
          <cell r="AE1763">
            <v>0</v>
          </cell>
          <cell r="AF1763">
            <v>0</v>
          </cell>
          <cell r="AG1763">
            <v>1.4240136999999999</v>
          </cell>
          <cell r="AH1763">
            <v>0</v>
          </cell>
          <cell r="AI1763">
            <v>5.0577626899999997</v>
          </cell>
          <cell r="AJ1763">
            <v>0</v>
          </cell>
          <cell r="AK1763">
            <v>0</v>
          </cell>
          <cell r="AL1763">
            <v>5.0577626899999997</v>
          </cell>
          <cell r="AM1763">
            <v>0</v>
          </cell>
          <cell r="AN1763">
            <v>0</v>
          </cell>
        </row>
        <row r="1764">
          <cell r="C1764" t="str">
            <v>K_747_КЭ</v>
          </cell>
          <cell r="D1764" t="str">
            <v>Н</v>
          </cell>
          <cell r="E1764">
            <v>2019</v>
          </cell>
          <cell r="F1764">
            <v>2020</v>
          </cell>
          <cell r="G1764">
            <v>2021</v>
          </cell>
          <cell r="H1764" t="str">
            <v>нд</v>
          </cell>
          <cell r="I1764" t="str">
            <v>нд</v>
          </cell>
          <cell r="J1764" t="str">
            <v>нд</v>
          </cell>
          <cell r="K1764" t="str">
            <v>нд</v>
          </cell>
          <cell r="L1764" t="str">
            <v>нд</v>
          </cell>
          <cell r="M1764" t="str">
            <v>нд</v>
          </cell>
          <cell r="N1764" t="str">
            <v>нд</v>
          </cell>
          <cell r="O1764">
            <v>25.25308004</v>
          </cell>
          <cell r="P1764">
            <v>63.68676</v>
          </cell>
          <cell r="Q1764">
            <v>70.379869999999997</v>
          </cell>
          <cell r="R1764">
            <v>63.68676</v>
          </cell>
          <cell r="S1764">
            <v>70.33869</v>
          </cell>
          <cell r="T1764">
            <v>26.86253</v>
          </cell>
          <cell r="U1764">
            <v>26.466957010000002</v>
          </cell>
          <cell r="V1764">
            <v>0</v>
          </cell>
          <cell r="W1764">
            <v>0</v>
          </cell>
          <cell r="X1764">
            <v>1.2138769700000001</v>
          </cell>
          <cell r="Y1764">
            <v>0</v>
          </cell>
          <cell r="Z1764">
            <v>0</v>
          </cell>
          <cell r="AA1764">
            <v>0</v>
          </cell>
          <cell r="AB1764">
            <v>0</v>
          </cell>
          <cell r="AC1764">
            <v>0</v>
          </cell>
          <cell r="AD1764">
            <v>1.2138769700000001</v>
          </cell>
          <cell r="AE1764">
            <v>0</v>
          </cell>
          <cell r="AF1764">
            <v>0</v>
          </cell>
          <cell r="AG1764">
            <v>0</v>
          </cell>
          <cell r="AH1764">
            <v>1.2138769700000001</v>
          </cell>
          <cell r="AI1764">
            <v>0</v>
          </cell>
          <cell r="AJ1764">
            <v>0</v>
          </cell>
          <cell r="AK1764">
            <v>0</v>
          </cell>
          <cell r="AL1764">
            <v>0</v>
          </cell>
          <cell r="AM1764">
            <v>0</v>
          </cell>
          <cell r="AN1764">
            <v>0</v>
          </cell>
        </row>
        <row r="1765">
          <cell r="C1765" t="str">
            <v>J_1047_ХЭ</v>
          </cell>
          <cell r="D1765" t="str">
            <v>З</v>
          </cell>
          <cell r="E1765">
            <v>2018</v>
          </cell>
          <cell r="F1765">
            <v>2021</v>
          </cell>
          <cell r="G1765">
            <v>2021</v>
          </cell>
          <cell r="H1765" t="str">
            <v>нд</v>
          </cell>
          <cell r="I1765" t="str">
            <v>нд</v>
          </cell>
          <cell r="J1765" t="str">
            <v>нд</v>
          </cell>
          <cell r="K1765">
            <v>17.300999709999999</v>
          </cell>
          <cell r="L1765">
            <v>184.94915564999999</v>
          </cell>
          <cell r="M1765">
            <v>44166</v>
          </cell>
          <cell r="N1765" t="str">
            <v>нд</v>
          </cell>
          <cell r="O1765">
            <v>54.400348039999997</v>
          </cell>
          <cell r="P1765">
            <v>56.773940000000003</v>
          </cell>
          <cell r="Q1765">
            <v>66.077669999999998</v>
          </cell>
          <cell r="R1765">
            <v>63.96416</v>
          </cell>
          <cell r="S1765">
            <v>74.324860000000001</v>
          </cell>
          <cell r="T1765">
            <v>26.634344649999999</v>
          </cell>
          <cell r="U1765">
            <v>56.894882039999999</v>
          </cell>
          <cell r="V1765">
            <v>7.9767201599999993</v>
          </cell>
          <cell r="W1765">
            <v>7.9767201599999993</v>
          </cell>
          <cell r="X1765">
            <v>2.4945339999999998</v>
          </cell>
          <cell r="Y1765">
            <v>7.9767201600000002</v>
          </cell>
          <cell r="Z1765">
            <v>0</v>
          </cell>
          <cell r="AA1765">
            <v>0</v>
          </cell>
          <cell r="AB1765">
            <v>0</v>
          </cell>
          <cell r="AC1765">
            <v>7.9767201600000002</v>
          </cell>
          <cell r="AD1765">
            <v>2.4945339999999998</v>
          </cell>
          <cell r="AE1765">
            <v>0</v>
          </cell>
          <cell r="AF1765">
            <v>0</v>
          </cell>
          <cell r="AG1765">
            <v>0</v>
          </cell>
          <cell r="AH1765">
            <v>2.4945339999999998</v>
          </cell>
          <cell r="AI1765">
            <v>0</v>
          </cell>
          <cell r="AJ1765">
            <v>0</v>
          </cell>
          <cell r="AK1765">
            <v>0</v>
          </cell>
          <cell r="AL1765">
            <v>0</v>
          </cell>
          <cell r="AM1765">
            <v>0</v>
          </cell>
          <cell r="AN1765">
            <v>0</v>
          </cell>
        </row>
        <row r="1766">
          <cell r="C1766" t="str">
            <v>K_1559_ОЭ</v>
          </cell>
          <cell r="D1766" t="str">
            <v>С</v>
          </cell>
          <cell r="E1766">
            <v>2021</v>
          </cell>
          <cell r="F1766">
            <v>2022</v>
          </cell>
          <cell r="G1766">
            <v>2022</v>
          </cell>
          <cell r="H1766" t="str">
            <v>нд</v>
          </cell>
          <cell r="I1766" t="str">
            <v>нд</v>
          </cell>
          <cell r="J1766" t="str">
            <v>нд</v>
          </cell>
          <cell r="K1766">
            <v>8.9385359999999991</v>
          </cell>
          <cell r="L1766">
            <v>49.026589370000003</v>
          </cell>
          <cell r="M1766" t="str">
            <v>декабрь 2020г</v>
          </cell>
          <cell r="N1766" t="str">
            <v>нд</v>
          </cell>
          <cell r="O1766">
            <v>45.937771097999999</v>
          </cell>
          <cell r="P1766">
            <v>65.846299999999999</v>
          </cell>
          <cell r="Q1766">
            <v>78.810289999999995</v>
          </cell>
          <cell r="R1766">
            <v>65.846299999999999</v>
          </cell>
          <cell r="S1766">
            <v>71.149460000000005</v>
          </cell>
          <cell r="T1766">
            <v>62.602715879999998</v>
          </cell>
          <cell r="U1766">
            <v>49.026589370000003</v>
          </cell>
          <cell r="V1766">
            <v>62.602715879999998</v>
          </cell>
          <cell r="W1766">
            <v>62.602715879999998</v>
          </cell>
          <cell r="X1766">
            <v>3.08881827</v>
          </cell>
          <cell r="Y1766">
            <v>22.602715880000002</v>
          </cell>
          <cell r="Z1766">
            <v>0</v>
          </cell>
          <cell r="AA1766">
            <v>0</v>
          </cell>
          <cell r="AB1766">
            <v>22.602715880000002</v>
          </cell>
          <cell r="AC1766">
            <v>0</v>
          </cell>
          <cell r="AD1766">
            <v>0.96665100800000014</v>
          </cell>
          <cell r="AE1766">
            <v>0</v>
          </cell>
          <cell r="AF1766">
            <v>0</v>
          </cell>
          <cell r="AG1766">
            <v>0.96665100800000014</v>
          </cell>
          <cell r="AH1766">
            <v>0</v>
          </cell>
          <cell r="AI1766">
            <v>40</v>
          </cell>
          <cell r="AJ1766">
            <v>0</v>
          </cell>
          <cell r="AK1766">
            <v>0</v>
          </cell>
          <cell r="AL1766">
            <v>40</v>
          </cell>
          <cell r="AM1766">
            <v>0</v>
          </cell>
          <cell r="AN1766">
            <v>2.1221672640000042</v>
          </cell>
        </row>
        <row r="1767">
          <cell r="C1767" t="str">
            <v>H_172_КуЭ</v>
          </cell>
          <cell r="D1767" t="str">
            <v>И</v>
          </cell>
          <cell r="E1767">
            <v>2017</v>
          </cell>
          <cell r="F1767">
            <v>2023</v>
          </cell>
          <cell r="G1767">
            <v>2023</v>
          </cell>
          <cell r="H1767" t="str">
            <v>нд</v>
          </cell>
          <cell r="I1767" t="str">
            <v>нд</v>
          </cell>
          <cell r="J1767" t="str">
            <v>нд</v>
          </cell>
          <cell r="K1767" t="str">
            <v>нд</v>
          </cell>
          <cell r="L1767" t="str">
            <v>нд</v>
          </cell>
          <cell r="M1767" t="str">
            <v>нд</v>
          </cell>
          <cell r="N1767" t="str">
            <v>нд</v>
          </cell>
          <cell r="O1767">
            <v>4.0889999999999977</v>
          </cell>
          <cell r="P1767">
            <v>67.199640000000002</v>
          </cell>
          <cell r="Q1767">
            <v>84.780410000000003</v>
          </cell>
          <cell r="R1767">
            <v>67.199640000000002</v>
          </cell>
          <cell r="S1767">
            <v>89.061530000000005</v>
          </cell>
          <cell r="T1767">
            <v>43.195220339999999</v>
          </cell>
          <cell r="U1767">
            <v>43.195220339999999</v>
          </cell>
          <cell r="V1767">
            <v>39.10622034</v>
          </cell>
          <cell r="W1767">
            <v>39.10622034</v>
          </cell>
          <cell r="X1767">
            <v>39.10622034</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row>
        <row r="1768">
          <cell r="C1768" t="str">
            <v>H_188_КуЭ</v>
          </cell>
          <cell r="D1768" t="str">
            <v>И</v>
          </cell>
          <cell r="E1768">
            <v>2017</v>
          </cell>
          <cell r="F1768">
            <v>2022</v>
          </cell>
          <cell r="G1768">
            <v>2022</v>
          </cell>
          <cell r="H1768" t="str">
            <v>нд</v>
          </cell>
          <cell r="I1768" t="str">
            <v>нд</v>
          </cell>
          <cell r="J1768" t="str">
            <v>нд</v>
          </cell>
          <cell r="K1768">
            <v>13.350494019999999</v>
          </cell>
          <cell r="L1768">
            <v>76.155447849999987</v>
          </cell>
          <cell r="M1768">
            <v>44259</v>
          </cell>
          <cell r="N1768" t="str">
            <v>нд</v>
          </cell>
          <cell r="O1768">
            <v>2.0369999999999999</v>
          </cell>
          <cell r="P1768">
            <v>67.199640000000002</v>
          </cell>
          <cell r="Q1768">
            <v>81.028829999999999</v>
          </cell>
          <cell r="R1768">
            <v>67.199640000000002</v>
          </cell>
          <cell r="S1768">
            <v>85.794839999999994</v>
          </cell>
          <cell r="T1768">
            <v>43.32927119</v>
          </cell>
          <cell r="U1768">
            <v>80.03937569</v>
          </cell>
          <cell r="V1768">
            <v>41.292271190000001</v>
          </cell>
          <cell r="W1768">
            <v>41.292271190000001</v>
          </cell>
          <cell r="X1768">
            <v>78.002375689999994</v>
          </cell>
          <cell r="Y1768">
            <v>6.4566430300000004</v>
          </cell>
          <cell r="Z1768">
            <v>0</v>
          </cell>
          <cell r="AA1768">
            <v>0</v>
          </cell>
          <cell r="AB1768">
            <v>6.4566430300000004</v>
          </cell>
          <cell r="AC1768">
            <v>0</v>
          </cell>
          <cell r="AD1768">
            <v>0</v>
          </cell>
          <cell r="AE1768">
            <v>0</v>
          </cell>
          <cell r="AF1768">
            <v>0</v>
          </cell>
          <cell r="AG1768">
            <v>0</v>
          </cell>
          <cell r="AH1768">
            <v>0</v>
          </cell>
          <cell r="AI1768">
            <v>34.835628159999999</v>
          </cell>
          <cell r="AJ1768">
            <v>0</v>
          </cell>
          <cell r="AK1768">
            <v>0</v>
          </cell>
          <cell r="AL1768">
            <v>34.835628159999999</v>
          </cell>
          <cell r="AM1768">
            <v>0</v>
          </cell>
          <cell r="AN1768">
            <v>78.002375689999994</v>
          </cell>
        </row>
        <row r="1769">
          <cell r="C1769" t="str">
            <v>H_226_КуЭ</v>
          </cell>
          <cell r="D1769" t="str">
            <v>И</v>
          </cell>
          <cell r="E1769">
            <v>2020</v>
          </cell>
          <cell r="F1769">
            <v>2022</v>
          </cell>
          <cell r="G1769">
            <v>2022</v>
          </cell>
          <cell r="H1769" t="str">
            <v>нд</v>
          </cell>
          <cell r="I1769" t="str">
            <v>нд</v>
          </cell>
          <cell r="J1769" t="str">
            <v>нд</v>
          </cell>
          <cell r="K1769">
            <v>11.575638830000001</v>
          </cell>
          <cell r="L1769">
            <v>60.227094840000007</v>
          </cell>
          <cell r="M1769">
            <v>43948</v>
          </cell>
          <cell r="N1769" t="str">
            <v>нд</v>
          </cell>
          <cell r="O1769">
            <v>2.9912785099999999</v>
          </cell>
          <cell r="P1769">
            <v>67.199640000000002</v>
          </cell>
          <cell r="Q1769">
            <v>81.523430000000005</v>
          </cell>
          <cell r="R1769">
            <v>67.199640000000002</v>
          </cell>
          <cell r="S1769">
            <v>85.52252</v>
          </cell>
          <cell r="T1769">
            <v>43.261016949999998</v>
          </cell>
          <cell r="U1769">
            <v>66.24206513</v>
          </cell>
          <cell r="V1769">
            <v>40.42781695</v>
          </cell>
          <cell r="W1769">
            <v>40.42781695</v>
          </cell>
          <cell r="X1769">
            <v>63.25078662</v>
          </cell>
          <cell r="Y1769">
            <v>18.39581695</v>
          </cell>
          <cell r="Z1769">
            <v>0</v>
          </cell>
          <cell r="AA1769">
            <v>0</v>
          </cell>
          <cell r="AB1769">
            <v>18.39581695</v>
          </cell>
          <cell r="AC1769">
            <v>0</v>
          </cell>
          <cell r="AD1769">
            <v>0</v>
          </cell>
          <cell r="AE1769">
            <v>0</v>
          </cell>
          <cell r="AF1769">
            <v>0</v>
          </cell>
          <cell r="AG1769">
            <v>0</v>
          </cell>
          <cell r="AH1769">
            <v>0</v>
          </cell>
          <cell r="AI1769">
            <v>22.032</v>
          </cell>
          <cell r="AJ1769">
            <v>0</v>
          </cell>
          <cell r="AK1769">
            <v>0</v>
          </cell>
          <cell r="AL1769">
            <v>22.032</v>
          </cell>
          <cell r="AM1769">
            <v>0</v>
          </cell>
          <cell r="AN1769">
            <v>63.25078662</v>
          </cell>
        </row>
        <row r="1770">
          <cell r="C1770" t="str">
            <v>H_227_КуЭ</v>
          </cell>
          <cell r="D1770" t="str">
            <v>И</v>
          </cell>
          <cell r="E1770">
            <v>2017</v>
          </cell>
          <cell r="F1770">
            <v>2025</v>
          </cell>
          <cell r="G1770">
            <v>2025</v>
          </cell>
          <cell r="H1770" t="str">
            <v>нд</v>
          </cell>
          <cell r="I1770" t="str">
            <v>нд</v>
          </cell>
          <cell r="J1770" t="str">
            <v>нд</v>
          </cell>
          <cell r="K1770" t="str">
            <v>нд</v>
          </cell>
          <cell r="L1770" t="str">
            <v>нд</v>
          </cell>
          <cell r="M1770" t="str">
            <v>нд</v>
          </cell>
          <cell r="N1770" t="str">
            <v>нд</v>
          </cell>
          <cell r="O1770">
            <v>4.3960000000000035</v>
          </cell>
          <cell r="P1770">
            <v>67.199640000000002</v>
          </cell>
          <cell r="Q1770">
            <v>91.438689999999994</v>
          </cell>
          <cell r="R1770">
            <v>67.199640000000002</v>
          </cell>
          <cell r="S1770">
            <v>97.090530000000001</v>
          </cell>
          <cell r="T1770">
            <v>43.216355929999999</v>
          </cell>
          <cell r="U1770">
            <v>43.216355929999999</v>
          </cell>
          <cell r="V1770">
            <v>38.820355929999998</v>
          </cell>
          <cell r="W1770">
            <v>38.820355929999998</v>
          </cell>
          <cell r="X1770">
            <v>38.820355929999998</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row>
        <row r="1771">
          <cell r="C1771" t="str">
            <v>H_228_КуЭ</v>
          </cell>
          <cell r="D1771" t="str">
            <v>И</v>
          </cell>
          <cell r="E1771">
            <v>2018</v>
          </cell>
          <cell r="F1771">
            <v>2022</v>
          </cell>
          <cell r="G1771">
            <v>2022</v>
          </cell>
          <cell r="H1771" t="str">
            <v>нд</v>
          </cell>
          <cell r="I1771" t="str">
            <v>нд</v>
          </cell>
          <cell r="J1771" t="str">
            <v>нд</v>
          </cell>
          <cell r="K1771">
            <v>9.8272862199999995</v>
          </cell>
          <cell r="L1771">
            <v>65.709279640000005</v>
          </cell>
          <cell r="M1771">
            <v>44259</v>
          </cell>
          <cell r="N1771" t="str">
            <v>нд</v>
          </cell>
          <cell r="O1771">
            <v>3.4039999999999999</v>
          </cell>
          <cell r="P1771">
            <v>67.199640000000002</v>
          </cell>
          <cell r="Q1771">
            <v>80.601749999999996</v>
          </cell>
          <cell r="R1771">
            <v>67.199640000000002</v>
          </cell>
          <cell r="S1771">
            <v>85.404750000000007</v>
          </cell>
          <cell r="T1771">
            <v>43.203661019999998</v>
          </cell>
          <cell r="U1771">
            <v>69.060452920000003</v>
          </cell>
          <cell r="V1771">
            <v>39.799661020000002</v>
          </cell>
          <cell r="W1771">
            <v>39.799661020000002</v>
          </cell>
          <cell r="X1771">
            <v>65.656452920000007</v>
          </cell>
          <cell r="Y1771">
            <v>0</v>
          </cell>
          <cell r="Z1771">
            <v>0</v>
          </cell>
          <cell r="AA1771">
            <v>0</v>
          </cell>
          <cell r="AB1771">
            <v>0</v>
          </cell>
          <cell r="AC1771">
            <v>0</v>
          </cell>
          <cell r="AD1771">
            <v>0</v>
          </cell>
          <cell r="AE1771">
            <v>0</v>
          </cell>
          <cell r="AF1771">
            <v>0</v>
          </cell>
          <cell r="AG1771">
            <v>0</v>
          </cell>
          <cell r="AH1771">
            <v>0</v>
          </cell>
          <cell r="AI1771">
            <v>39.799661020000002</v>
          </cell>
          <cell r="AJ1771">
            <v>0</v>
          </cell>
          <cell r="AK1771">
            <v>0</v>
          </cell>
          <cell r="AL1771">
            <v>39.799661020000002</v>
          </cell>
          <cell r="AM1771">
            <v>0</v>
          </cell>
          <cell r="AN1771">
            <v>65.656452920000007</v>
          </cell>
        </row>
        <row r="1772">
          <cell r="C1772" t="str">
            <v>H_230_КуЭ</v>
          </cell>
          <cell r="D1772" t="str">
            <v>И</v>
          </cell>
          <cell r="E1772">
            <v>2018</v>
          </cell>
          <cell r="F1772">
            <v>2025</v>
          </cell>
          <cell r="G1772">
            <v>2025</v>
          </cell>
          <cell r="H1772" t="str">
            <v>нд</v>
          </cell>
          <cell r="I1772" t="str">
            <v>нд</v>
          </cell>
          <cell r="J1772" t="str">
            <v>нд</v>
          </cell>
          <cell r="K1772" t="str">
            <v>нд</v>
          </cell>
          <cell r="L1772" t="str">
            <v>нд</v>
          </cell>
          <cell r="M1772" t="str">
            <v>нд</v>
          </cell>
          <cell r="N1772" t="str">
            <v>нд</v>
          </cell>
          <cell r="O1772">
            <v>2.5779999999999981</v>
          </cell>
          <cell r="P1772">
            <v>67.199640000000002</v>
          </cell>
          <cell r="Q1772">
            <v>92.303020000000004</v>
          </cell>
          <cell r="R1772">
            <v>67.199640000000002</v>
          </cell>
          <cell r="S1772">
            <v>97.95581</v>
          </cell>
          <cell r="T1772">
            <v>43.21761017</v>
          </cell>
          <cell r="U1772">
            <v>43.21761017</v>
          </cell>
          <cell r="V1772">
            <v>40.639610169999997</v>
          </cell>
          <cell r="W1772">
            <v>40.639610169999997</v>
          </cell>
          <cell r="X1772">
            <v>40.639610169999997</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row>
        <row r="1773">
          <cell r="C1773" t="str">
            <v>H_231_КуЭ</v>
          </cell>
          <cell r="D1773" t="str">
            <v>И</v>
          </cell>
          <cell r="E1773">
            <v>2017</v>
          </cell>
          <cell r="F1773">
            <v>2022</v>
          </cell>
          <cell r="G1773">
            <v>2022</v>
          </cell>
          <cell r="H1773" t="str">
            <v>нд</v>
          </cell>
          <cell r="I1773" t="str">
            <v>нд</v>
          </cell>
          <cell r="J1773" t="str">
            <v>нд</v>
          </cell>
          <cell r="K1773">
            <v>9.5758782799999995</v>
          </cell>
          <cell r="L1773">
            <v>53.42387935</v>
          </cell>
          <cell r="M1773">
            <v>43641</v>
          </cell>
          <cell r="N1773" t="str">
            <v>нд</v>
          </cell>
          <cell r="O1773">
            <v>2.3329999999999989</v>
          </cell>
          <cell r="P1773">
            <v>67.199640000000002</v>
          </cell>
          <cell r="Q1773">
            <v>79.664569999999998</v>
          </cell>
          <cell r="R1773">
            <v>67.199640000000002</v>
          </cell>
          <cell r="S1773">
            <v>84.294479999999993</v>
          </cell>
          <cell r="T1773">
            <v>44.478661019999997</v>
          </cell>
          <cell r="U1773">
            <v>53.82451906</v>
          </cell>
          <cell r="V1773">
            <v>42.145661019999999</v>
          </cell>
          <cell r="W1773">
            <v>42.145661019999999</v>
          </cell>
          <cell r="X1773">
            <v>51.491519060000002</v>
          </cell>
          <cell r="Y1773">
            <v>41.457000000000001</v>
          </cell>
          <cell r="Z1773">
            <v>0</v>
          </cell>
          <cell r="AA1773">
            <v>0</v>
          </cell>
          <cell r="AB1773">
            <v>41.457000000000001</v>
          </cell>
          <cell r="AC1773">
            <v>0</v>
          </cell>
          <cell r="AD1773">
            <v>9.5500000000000007</v>
          </cell>
          <cell r="AE1773">
            <v>0</v>
          </cell>
          <cell r="AF1773">
            <v>0</v>
          </cell>
          <cell r="AG1773">
            <v>9.5500000000000007</v>
          </cell>
          <cell r="AH1773">
            <v>0</v>
          </cell>
          <cell r="AI1773">
            <v>0.68866101999999996</v>
          </cell>
          <cell r="AJ1773">
            <v>0</v>
          </cell>
          <cell r="AK1773">
            <v>0</v>
          </cell>
          <cell r="AL1773">
            <v>0.68866101999999996</v>
          </cell>
          <cell r="AM1773">
            <v>0</v>
          </cell>
          <cell r="AN1773">
            <v>41.941519059999997</v>
          </cell>
        </row>
        <row r="1774">
          <cell r="C1774" t="str">
            <v>H_232_КуЭ</v>
          </cell>
          <cell r="D1774" t="str">
            <v>И</v>
          </cell>
          <cell r="E1774">
            <v>2017</v>
          </cell>
          <cell r="F1774">
            <v>2025</v>
          </cell>
          <cell r="G1774">
            <v>2022</v>
          </cell>
          <cell r="H1774" t="str">
            <v>нд</v>
          </cell>
          <cell r="I1774" t="str">
            <v>нд</v>
          </cell>
          <cell r="J1774" t="str">
            <v>нд</v>
          </cell>
          <cell r="K1774">
            <v>9.7018255399999997</v>
          </cell>
          <cell r="L1774">
            <v>56.960137689999996</v>
          </cell>
          <cell r="M1774">
            <v>44259</v>
          </cell>
          <cell r="N1774" t="str">
            <v>нд</v>
          </cell>
          <cell r="O1774">
            <v>2.5599999999999978</v>
          </cell>
          <cell r="P1774">
            <v>67.199640000000002</v>
          </cell>
          <cell r="Q1774">
            <v>79.530169999999998</v>
          </cell>
          <cell r="R1774">
            <v>67.199640000000002</v>
          </cell>
          <cell r="S1774">
            <v>84.337829999999997</v>
          </cell>
          <cell r="T1774">
            <v>43.21788136</v>
          </cell>
          <cell r="U1774">
            <v>62.73862973</v>
          </cell>
          <cell r="V1774">
            <v>40.657881359999998</v>
          </cell>
          <cell r="W1774">
            <v>40.657881359999998</v>
          </cell>
          <cell r="X1774">
            <v>60.178629729999997</v>
          </cell>
          <cell r="Y1774">
            <v>0</v>
          </cell>
          <cell r="Z1774">
            <v>0</v>
          </cell>
          <cell r="AA1774">
            <v>0</v>
          </cell>
          <cell r="AB1774">
            <v>0</v>
          </cell>
          <cell r="AC1774">
            <v>0</v>
          </cell>
          <cell r="AD1774">
            <v>8.75</v>
          </cell>
          <cell r="AE1774">
            <v>0</v>
          </cell>
          <cell r="AF1774">
            <v>0</v>
          </cell>
          <cell r="AG1774">
            <v>8.75</v>
          </cell>
          <cell r="AH1774">
            <v>0</v>
          </cell>
          <cell r="AI1774">
            <v>0</v>
          </cell>
          <cell r="AJ1774">
            <v>0</v>
          </cell>
          <cell r="AK1774">
            <v>0</v>
          </cell>
          <cell r="AL1774">
            <v>0</v>
          </cell>
          <cell r="AM1774">
            <v>0</v>
          </cell>
          <cell r="AN1774">
            <v>51.428629729999997</v>
          </cell>
        </row>
        <row r="1775">
          <cell r="C1775" t="str">
            <v>K_3278_КуЭ</v>
          </cell>
          <cell r="D1775" t="str">
            <v>Н</v>
          </cell>
          <cell r="E1775">
            <v>2021</v>
          </cell>
          <cell r="F1775">
            <v>2021</v>
          </cell>
          <cell r="G1775">
            <v>2025</v>
          </cell>
          <cell r="H1775" t="str">
            <v>нд</v>
          </cell>
          <cell r="I1775" t="str">
            <v>нд</v>
          </cell>
          <cell r="J1775" t="str">
            <v>нд</v>
          </cell>
          <cell r="K1775" t="str">
            <v>нд</v>
          </cell>
          <cell r="L1775" t="str">
            <v>нд</v>
          </cell>
          <cell r="M1775" t="str">
            <v>нд</v>
          </cell>
          <cell r="N1775" t="str">
            <v>нд</v>
          </cell>
          <cell r="O1775">
            <v>0</v>
          </cell>
          <cell r="P1775">
            <v>67.199640000000002</v>
          </cell>
          <cell r="Q1775">
            <v>80.190029999999993</v>
          </cell>
          <cell r="R1775">
            <v>67.199640000000002</v>
          </cell>
          <cell r="S1775">
            <v>97.834130000000002</v>
          </cell>
          <cell r="T1775">
            <v>79.128835789999997</v>
          </cell>
          <cell r="U1775">
            <v>79.128835789999997</v>
          </cell>
          <cell r="V1775">
            <v>79.128835789999997</v>
          </cell>
          <cell r="W1775">
            <v>79.128835789999997</v>
          </cell>
          <cell r="X1775">
            <v>79.128835789999997</v>
          </cell>
          <cell r="Y1775">
            <v>79.128835789999997</v>
          </cell>
          <cell r="Z1775">
            <v>0</v>
          </cell>
          <cell r="AA1775">
            <v>0</v>
          </cell>
          <cell r="AB1775">
            <v>79.128835789999997</v>
          </cell>
          <cell r="AC1775">
            <v>0</v>
          </cell>
          <cell r="AD1775">
            <v>6.3229439999999997</v>
          </cell>
          <cell r="AE1775">
            <v>0</v>
          </cell>
          <cell r="AF1775">
            <v>0</v>
          </cell>
          <cell r="AG1775">
            <v>6.3229439999999997</v>
          </cell>
          <cell r="AH1775">
            <v>0</v>
          </cell>
          <cell r="AI1775">
            <v>0</v>
          </cell>
          <cell r="AJ1775">
            <v>0</v>
          </cell>
          <cell r="AK1775">
            <v>0</v>
          </cell>
          <cell r="AL1775">
            <v>0</v>
          </cell>
          <cell r="AM1775">
            <v>0</v>
          </cell>
          <cell r="AN1775">
            <v>0</v>
          </cell>
        </row>
        <row r="1776">
          <cell r="C1776" t="str">
            <v>I_316.2_КуЭ</v>
          </cell>
          <cell r="D1776" t="str">
            <v>И</v>
          </cell>
          <cell r="E1776">
            <v>2020</v>
          </cell>
          <cell r="F1776">
            <v>2022</v>
          </cell>
          <cell r="G1776">
            <v>2022</v>
          </cell>
          <cell r="H1776" t="str">
            <v>нд</v>
          </cell>
          <cell r="I1776" t="str">
            <v>нд</v>
          </cell>
          <cell r="J1776" t="str">
            <v>нд</v>
          </cell>
          <cell r="K1776" t="str">
            <v>нд</v>
          </cell>
          <cell r="L1776" t="str">
            <v>нд</v>
          </cell>
          <cell r="M1776" t="str">
            <v>нд</v>
          </cell>
          <cell r="N1776" t="str">
            <v>нд</v>
          </cell>
          <cell r="O1776">
            <v>0.20539721999999999</v>
          </cell>
          <cell r="P1776">
            <v>67.385350000000003</v>
          </cell>
          <cell r="Q1776">
            <v>83.163920000000005</v>
          </cell>
          <cell r="R1776">
            <v>67.385350000000003</v>
          </cell>
          <cell r="S1776">
            <v>86.256370000000004</v>
          </cell>
          <cell r="T1776">
            <v>27.60915254</v>
          </cell>
          <cell r="U1776">
            <v>25.48402493</v>
          </cell>
          <cell r="V1776">
            <v>27.40257575</v>
          </cell>
          <cell r="W1776">
            <v>27.40257575</v>
          </cell>
          <cell r="X1776">
            <v>25.278627709999999</v>
          </cell>
          <cell r="Y1776">
            <v>1.86242321</v>
          </cell>
          <cell r="Z1776">
            <v>0</v>
          </cell>
          <cell r="AA1776">
            <v>0</v>
          </cell>
          <cell r="AB1776">
            <v>1.86242321</v>
          </cell>
          <cell r="AC1776">
            <v>0</v>
          </cell>
          <cell r="AD1776">
            <v>1.86242321</v>
          </cell>
          <cell r="AE1776">
            <v>0</v>
          </cell>
          <cell r="AF1776">
            <v>0</v>
          </cell>
          <cell r="AG1776">
            <v>1.86242321</v>
          </cell>
          <cell r="AH1776">
            <v>0</v>
          </cell>
          <cell r="AI1776">
            <v>25.540152540000001</v>
          </cell>
          <cell r="AJ1776">
            <v>0</v>
          </cell>
          <cell r="AK1776">
            <v>0</v>
          </cell>
          <cell r="AL1776">
            <v>25.540152540000001</v>
          </cell>
          <cell r="AM1776">
            <v>0</v>
          </cell>
          <cell r="AN1776">
            <v>23.416204499999999</v>
          </cell>
        </row>
        <row r="1777">
          <cell r="C1777" t="str">
            <v>F_7_ХЭ</v>
          </cell>
          <cell r="D1777" t="str">
            <v>С</v>
          </cell>
          <cell r="E1777">
            <v>2014</v>
          </cell>
          <cell r="F1777">
            <v>2024</v>
          </cell>
          <cell r="G1777">
            <v>2022</v>
          </cell>
          <cell r="H1777" t="str">
            <v>нд</v>
          </cell>
          <cell r="I1777" t="str">
            <v>нд</v>
          </cell>
          <cell r="J1777" t="str">
            <v>нд</v>
          </cell>
          <cell r="K1777">
            <v>10.55366229</v>
          </cell>
          <cell r="L1777">
            <v>63.957445669999998</v>
          </cell>
          <cell r="M1777">
            <v>43983</v>
          </cell>
          <cell r="N1777" t="str">
            <v>нд</v>
          </cell>
          <cell r="O1777">
            <v>27.702600382695959</v>
          </cell>
          <cell r="P1777">
            <v>243.71907999999999</v>
          </cell>
          <cell r="Q1777">
            <v>296.28456</v>
          </cell>
          <cell r="R1777">
            <v>67.6751</v>
          </cell>
          <cell r="S1777">
            <v>77.738879999999995</v>
          </cell>
          <cell r="T1777">
            <v>104.29764041999999</v>
          </cell>
          <cell r="U1777">
            <v>67.219275400000001</v>
          </cell>
          <cell r="V1777">
            <v>76.476980369999993</v>
          </cell>
          <cell r="W1777">
            <v>76.476980369999993</v>
          </cell>
          <cell r="X1777">
            <v>39.516675020000001</v>
          </cell>
          <cell r="Y1777">
            <v>21.723576000000001</v>
          </cell>
          <cell r="Z1777">
            <v>0</v>
          </cell>
          <cell r="AA1777">
            <v>0</v>
          </cell>
          <cell r="AB1777">
            <v>21.723576000000001</v>
          </cell>
          <cell r="AC1777">
            <v>0</v>
          </cell>
          <cell r="AD1777">
            <v>21.841635669999999</v>
          </cell>
          <cell r="AE1777">
            <v>0</v>
          </cell>
          <cell r="AF1777">
            <v>0</v>
          </cell>
          <cell r="AG1777">
            <v>21.841635669999999</v>
          </cell>
          <cell r="AH1777">
            <v>0</v>
          </cell>
          <cell r="AI1777">
            <v>20.5</v>
          </cell>
          <cell r="AJ1777">
            <v>0</v>
          </cell>
          <cell r="AK1777">
            <v>0</v>
          </cell>
          <cell r="AL1777">
            <v>20.5</v>
          </cell>
          <cell r="AM1777">
            <v>0</v>
          </cell>
          <cell r="AN1777">
            <v>17.675039349999999</v>
          </cell>
        </row>
        <row r="1778">
          <cell r="C1778" t="str">
            <v>J_9415_БЭ</v>
          </cell>
          <cell r="D1778" t="str">
            <v>З</v>
          </cell>
          <cell r="E1778">
            <v>2020</v>
          </cell>
          <cell r="F1778">
            <v>2021</v>
          </cell>
          <cell r="G1778">
            <v>2021</v>
          </cell>
          <cell r="H1778" t="str">
            <v>нд</v>
          </cell>
          <cell r="I1778" t="str">
            <v>нд</v>
          </cell>
          <cell r="J1778" t="str">
            <v>нд</v>
          </cell>
          <cell r="K1778">
            <v>13.107792999999999</v>
          </cell>
          <cell r="L1778">
            <v>66.155811</v>
          </cell>
          <cell r="M1778">
            <v>43435</v>
          </cell>
          <cell r="N1778" t="str">
            <v>нд</v>
          </cell>
          <cell r="O1778">
            <v>2.40159448</v>
          </cell>
          <cell r="P1778">
            <v>76.8</v>
          </cell>
          <cell r="Q1778">
            <v>91.646240000000006</v>
          </cell>
          <cell r="R1778">
            <v>67.8</v>
          </cell>
          <cell r="S1778">
            <v>83.040409999999994</v>
          </cell>
          <cell r="T1778">
            <v>38.567</v>
          </cell>
          <cell r="U1778">
            <v>57.776777260000003</v>
          </cell>
          <cell r="V1778">
            <v>38.567</v>
          </cell>
          <cell r="W1778">
            <v>38.567</v>
          </cell>
          <cell r="X1778">
            <v>55.375182780000003</v>
          </cell>
          <cell r="Y1778">
            <v>38.567</v>
          </cell>
          <cell r="Z1778">
            <v>0</v>
          </cell>
          <cell r="AA1778">
            <v>0</v>
          </cell>
          <cell r="AB1778">
            <v>38.567</v>
          </cell>
          <cell r="AC1778">
            <v>0</v>
          </cell>
          <cell r="AD1778">
            <v>55.375182780000003</v>
          </cell>
          <cell r="AE1778">
            <v>0</v>
          </cell>
          <cell r="AF1778">
            <v>0</v>
          </cell>
          <cell r="AG1778">
            <v>0</v>
          </cell>
          <cell r="AH1778">
            <v>55.375182780000003</v>
          </cell>
          <cell r="AI1778">
            <v>0</v>
          </cell>
          <cell r="AJ1778">
            <v>0</v>
          </cell>
          <cell r="AK1778">
            <v>0</v>
          </cell>
          <cell r="AL1778">
            <v>0</v>
          </cell>
          <cell r="AM1778">
            <v>0</v>
          </cell>
          <cell r="AN1778">
            <v>0</v>
          </cell>
        </row>
        <row r="1779">
          <cell r="C1779" t="str">
            <v>G_62а_АЭ</v>
          </cell>
          <cell r="D1779" t="str">
            <v>И</v>
          </cell>
          <cell r="E1779">
            <v>2011</v>
          </cell>
          <cell r="F1779">
            <v>2026</v>
          </cell>
          <cell r="G1779" t="str">
            <v>нд</v>
          </cell>
          <cell r="H1779">
            <v>15.917</v>
          </cell>
          <cell r="I1779">
            <v>57.276000000000003</v>
          </cell>
          <cell r="J1779" t="str">
            <v>сентябрь 2017</v>
          </cell>
          <cell r="K1779">
            <v>15.917</v>
          </cell>
          <cell r="L1779">
            <v>57.276000000000003</v>
          </cell>
          <cell r="M1779" t="str">
            <v>сентябрь 2017</v>
          </cell>
          <cell r="N1779" t="str">
            <v>нд</v>
          </cell>
          <cell r="O1779">
            <v>47.7843815182</v>
          </cell>
          <cell r="P1779">
            <v>68.944800000000001</v>
          </cell>
          <cell r="Q1779">
            <v>70.016589999999994</v>
          </cell>
          <cell r="R1779">
            <v>68.944800000000001</v>
          </cell>
          <cell r="S1779">
            <v>72.527289999999994</v>
          </cell>
          <cell r="T1779">
            <v>66.03336779</v>
          </cell>
          <cell r="U1779">
            <v>47.7843815182</v>
          </cell>
          <cell r="V1779">
            <v>2.55726779</v>
          </cell>
          <cell r="W1779">
            <v>2.55726779</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row>
        <row r="1780">
          <cell r="C1780" t="str">
            <v>F_42_ЧЭ</v>
          </cell>
          <cell r="D1780" t="str">
            <v>П</v>
          </cell>
          <cell r="E1780">
            <v>2018</v>
          </cell>
          <cell r="F1780">
            <v>2024</v>
          </cell>
          <cell r="G1780">
            <v>2024</v>
          </cell>
          <cell r="H1780" t="str">
            <v>нд</v>
          </cell>
          <cell r="I1780" t="str">
            <v>нд</v>
          </cell>
          <cell r="J1780" t="str">
            <v>нд</v>
          </cell>
          <cell r="K1780" t="str">
            <v>нд</v>
          </cell>
          <cell r="L1780" t="str">
            <v>нд</v>
          </cell>
          <cell r="M1780" t="str">
            <v>нд</v>
          </cell>
          <cell r="N1780" t="str">
            <v>нд</v>
          </cell>
          <cell r="O1780">
            <v>6.27674748</v>
          </cell>
          <cell r="P1780">
            <v>185.98277999999999</v>
          </cell>
          <cell r="Q1780">
            <v>239.28602000000001</v>
          </cell>
          <cell r="R1780">
            <v>69.514799999999994</v>
          </cell>
          <cell r="S1780">
            <v>93.669560000000004</v>
          </cell>
          <cell r="T1780">
            <v>60.629035590000001</v>
          </cell>
          <cell r="U1780">
            <v>60.629035590000001</v>
          </cell>
          <cell r="V1780">
            <v>54.062035590000001</v>
          </cell>
          <cell r="W1780">
            <v>54.062035590000001</v>
          </cell>
          <cell r="X1780">
            <v>54.352288110000003</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row>
        <row r="1781">
          <cell r="C1781" t="str">
            <v>H_173_КуЭ</v>
          </cell>
          <cell r="D1781" t="str">
            <v>И</v>
          </cell>
          <cell r="E1781">
            <v>2017</v>
          </cell>
          <cell r="F1781">
            <v>2023</v>
          </cell>
          <cell r="G1781">
            <v>2023</v>
          </cell>
          <cell r="H1781" t="str">
            <v>нд</v>
          </cell>
          <cell r="I1781" t="str">
            <v>нд</v>
          </cell>
          <cell r="J1781" t="str">
            <v>нд</v>
          </cell>
          <cell r="K1781">
            <v>7.1303208300000005</v>
          </cell>
          <cell r="L1781">
            <v>37.453050570000002</v>
          </cell>
          <cell r="M1781">
            <v>44025</v>
          </cell>
          <cell r="N1781" t="str">
            <v>нд</v>
          </cell>
          <cell r="O1781">
            <v>2.2459166800000001</v>
          </cell>
          <cell r="P1781">
            <v>33.599820000000001</v>
          </cell>
          <cell r="Q1781">
            <v>42.840479999999999</v>
          </cell>
          <cell r="R1781">
            <v>72.180480000000003</v>
          </cell>
          <cell r="S1781">
            <v>96.406210000000002</v>
          </cell>
          <cell r="T1781">
            <v>21.617898310000001</v>
          </cell>
          <cell r="U1781">
            <v>45.199862099999997</v>
          </cell>
          <cell r="V1781">
            <v>19.464898310000002</v>
          </cell>
          <cell r="W1781">
            <v>19.464898310000002</v>
          </cell>
          <cell r="X1781">
            <v>42.953945419999997</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row>
        <row r="1782">
          <cell r="C1782" t="str">
            <v>F_25_АЭ</v>
          </cell>
          <cell r="D1782" t="str">
            <v>З</v>
          </cell>
          <cell r="E1782">
            <v>2013</v>
          </cell>
          <cell r="F1782">
            <v>2022</v>
          </cell>
          <cell r="G1782">
            <v>2021</v>
          </cell>
          <cell r="H1782">
            <v>14.093</v>
          </cell>
          <cell r="I1782">
            <v>94.706999999999994</v>
          </cell>
          <cell r="J1782" t="str">
            <v>сентябрь 2017</v>
          </cell>
          <cell r="K1782">
            <v>14.093</v>
          </cell>
          <cell r="L1782">
            <v>94.706999999999994</v>
          </cell>
          <cell r="M1782" t="str">
            <v>сентябрь 2017</v>
          </cell>
          <cell r="N1782" t="str">
            <v>нд</v>
          </cell>
          <cell r="O1782">
            <v>51.05382890294117</v>
          </cell>
          <cell r="P1782">
            <v>72.487440000000007</v>
          </cell>
          <cell r="Q1782">
            <v>76.650049999999993</v>
          </cell>
          <cell r="R1782">
            <v>72.487440000000007</v>
          </cell>
          <cell r="S1782">
            <v>78.443079999999995</v>
          </cell>
          <cell r="T1782">
            <v>59.875839999999997</v>
          </cell>
          <cell r="U1782">
            <v>63.327679054000008</v>
          </cell>
          <cell r="V1782">
            <v>10.540392050000001</v>
          </cell>
          <cell r="W1782">
            <v>10.540392050000001</v>
          </cell>
          <cell r="X1782">
            <v>12.273850149999999</v>
          </cell>
          <cell r="Y1782">
            <v>4.7848139999999999</v>
          </cell>
          <cell r="Z1782">
            <v>0</v>
          </cell>
          <cell r="AA1782">
            <v>0</v>
          </cell>
          <cell r="AB1782">
            <v>4.7848139999999999</v>
          </cell>
          <cell r="AC1782">
            <v>0</v>
          </cell>
          <cell r="AD1782">
            <v>12.273850149999999</v>
          </cell>
          <cell r="AE1782">
            <v>0</v>
          </cell>
          <cell r="AF1782">
            <v>0</v>
          </cell>
          <cell r="AG1782">
            <v>12.273850149999999</v>
          </cell>
          <cell r="AH1782">
            <v>0</v>
          </cell>
          <cell r="AI1782">
            <v>5.7555780499999996</v>
          </cell>
          <cell r="AJ1782">
            <v>0</v>
          </cell>
          <cell r="AK1782">
            <v>0</v>
          </cell>
          <cell r="AL1782">
            <v>5.7555780499999996</v>
          </cell>
          <cell r="AM1782">
            <v>0</v>
          </cell>
          <cell r="AN1782">
            <v>0</v>
          </cell>
        </row>
        <row r="1783">
          <cell r="C1783" t="str">
            <v>F_36_АЭ</v>
          </cell>
          <cell r="D1783" t="str">
            <v>И</v>
          </cell>
          <cell r="E1783">
            <v>2014</v>
          </cell>
          <cell r="F1783">
            <v>2025</v>
          </cell>
          <cell r="G1783" t="str">
            <v>нд</v>
          </cell>
          <cell r="H1783" t="str">
            <v>нд</v>
          </cell>
          <cell r="I1783" t="str">
            <v>нд</v>
          </cell>
          <cell r="J1783" t="str">
            <v>нд</v>
          </cell>
          <cell r="K1783" t="str">
            <v>нд</v>
          </cell>
          <cell r="L1783" t="str">
            <v>нд</v>
          </cell>
          <cell r="M1783" t="str">
            <v>нд</v>
          </cell>
          <cell r="N1783" t="str">
            <v>нд</v>
          </cell>
          <cell r="O1783">
            <v>0.30326000000000164</v>
          </cell>
          <cell r="P1783">
            <v>74.019779999999997</v>
          </cell>
          <cell r="Q1783">
            <v>96.161079999999998</v>
          </cell>
          <cell r="R1783">
            <v>74.019779999999997</v>
          </cell>
          <cell r="S1783">
            <v>122.31072</v>
          </cell>
          <cell r="T1783">
            <v>59.278564299999999</v>
          </cell>
          <cell r="U1783">
            <v>0.30325999999999997</v>
          </cell>
          <cell r="V1783">
            <v>58.975304299999998</v>
          </cell>
          <cell r="W1783">
            <v>58.975304299999998</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row>
        <row r="1784">
          <cell r="C1784" t="str">
            <v>H_164_КуЭ</v>
          </cell>
          <cell r="D1784" t="str">
            <v>И</v>
          </cell>
          <cell r="E1784">
            <v>2020</v>
          </cell>
          <cell r="F1784">
            <v>2022</v>
          </cell>
          <cell r="G1784">
            <v>2022</v>
          </cell>
          <cell r="H1784" t="str">
            <v>нд</v>
          </cell>
          <cell r="I1784" t="str">
            <v>нд</v>
          </cell>
          <cell r="J1784" t="str">
            <v>нд</v>
          </cell>
          <cell r="K1784" t="str">
            <v>нд</v>
          </cell>
          <cell r="L1784" t="str">
            <v>нд</v>
          </cell>
          <cell r="M1784" t="str">
            <v>нд</v>
          </cell>
          <cell r="N1784" t="str">
            <v>нд</v>
          </cell>
          <cell r="O1784">
            <v>3.2308327299999999</v>
          </cell>
          <cell r="P1784">
            <v>74.070939999999993</v>
          </cell>
          <cell r="Q1784">
            <v>91.405109999999993</v>
          </cell>
          <cell r="R1784">
            <v>74.070939999999993</v>
          </cell>
          <cell r="S1784">
            <v>94.286289999999994</v>
          </cell>
          <cell r="T1784">
            <v>48.617288139999999</v>
          </cell>
          <cell r="U1784">
            <v>48.617288139999999</v>
          </cell>
          <cell r="V1784">
            <v>45.557288139999997</v>
          </cell>
          <cell r="W1784">
            <v>45.557288139999997</v>
          </cell>
          <cell r="X1784">
            <v>45.386455410000003</v>
          </cell>
          <cell r="Y1784">
            <v>0</v>
          </cell>
          <cell r="Z1784">
            <v>0</v>
          </cell>
          <cell r="AA1784">
            <v>0</v>
          </cell>
          <cell r="AB1784">
            <v>0</v>
          </cell>
          <cell r="AC1784">
            <v>0</v>
          </cell>
          <cell r="AD1784">
            <v>0</v>
          </cell>
          <cell r="AE1784">
            <v>0</v>
          </cell>
          <cell r="AF1784">
            <v>0</v>
          </cell>
          <cell r="AG1784">
            <v>0</v>
          </cell>
          <cell r="AH1784">
            <v>0</v>
          </cell>
          <cell r="AI1784">
            <v>45.557288139999997</v>
          </cell>
          <cell r="AJ1784">
            <v>0</v>
          </cell>
          <cell r="AK1784">
            <v>0</v>
          </cell>
          <cell r="AL1784">
            <v>45.557288139999997</v>
          </cell>
          <cell r="AM1784">
            <v>0</v>
          </cell>
          <cell r="AN1784">
            <v>45.386455410000003</v>
          </cell>
        </row>
        <row r="1785">
          <cell r="C1785" t="str">
            <v>I_431_БЭ</v>
          </cell>
          <cell r="D1785" t="str">
            <v>И</v>
          </cell>
          <cell r="E1785">
            <v>2018</v>
          </cell>
          <cell r="F1785">
            <v>2024</v>
          </cell>
          <cell r="G1785">
            <v>2027</v>
          </cell>
          <cell r="H1785" t="str">
            <v>нд</v>
          </cell>
          <cell r="I1785" t="str">
            <v>нд</v>
          </cell>
          <cell r="J1785" t="str">
            <v>нд</v>
          </cell>
          <cell r="K1785" t="str">
            <v>нд</v>
          </cell>
          <cell r="L1785" t="str">
            <v>нд</v>
          </cell>
          <cell r="M1785" t="str">
            <v>нд</v>
          </cell>
          <cell r="N1785" t="str">
            <v>нд</v>
          </cell>
          <cell r="O1785">
            <v>29.164090330000001</v>
          </cell>
          <cell r="P1785">
            <v>76.871780000000001</v>
          </cell>
          <cell r="Q1785">
            <v>88.135090000000005</v>
          </cell>
          <cell r="R1785">
            <v>76.871780000000001</v>
          </cell>
          <cell r="S1785">
            <v>88.426919999999996</v>
          </cell>
          <cell r="T1785">
            <v>39.554307799999997</v>
          </cell>
          <cell r="U1785">
            <v>39.554307799999997</v>
          </cell>
          <cell r="V1785">
            <v>10.0193078</v>
          </cell>
          <cell r="W1785">
            <v>10.0193078</v>
          </cell>
          <cell r="X1785">
            <v>10.39021747</v>
          </cell>
          <cell r="Y1785">
            <v>3.1870400000000001</v>
          </cell>
          <cell r="Z1785">
            <v>0</v>
          </cell>
          <cell r="AA1785">
            <v>0</v>
          </cell>
          <cell r="AB1785">
            <v>3.1870400000000001</v>
          </cell>
          <cell r="AC1785">
            <v>0</v>
          </cell>
          <cell r="AD1785">
            <v>0.37091194999999999</v>
          </cell>
          <cell r="AE1785">
            <v>0</v>
          </cell>
          <cell r="AF1785">
            <v>0</v>
          </cell>
          <cell r="AG1785">
            <v>0</v>
          </cell>
          <cell r="AH1785">
            <v>0.37091194999999999</v>
          </cell>
          <cell r="AI1785">
            <v>0.50639999999999996</v>
          </cell>
          <cell r="AJ1785">
            <v>0</v>
          </cell>
          <cell r="AK1785">
            <v>0</v>
          </cell>
          <cell r="AL1785">
            <v>0.50639999999999996</v>
          </cell>
          <cell r="AM1785">
            <v>0</v>
          </cell>
          <cell r="AN1785">
            <v>0</v>
          </cell>
        </row>
        <row r="1786">
          <cell r="C1786" t="str">
            <v>I_429_БЭ</v>
          </cell>
          <cell r="D1786" t="str">
            <v>И</v>
          </cell>
          <cell r="E1786">
            <v>2019</v>
          </cell>
          <cell r="F1786">
            <v>2025</v>
          </cell>
          <cell r="G1786">
            <v>2027</v>
          </cell>
          <cell r="H1786" t="str">
            <v>нд</v>
          </cell>
          <cell r="I1786" t="str">
            <v>нд</v>
          </cell>
          <cell r="J1786" t="str">
            <v>нд</v>
          </cell>
          <cell r="K1786" t="str">
            <v>нд</v>
          </cell>
          <cell r="L1786" t="str">
            <v>нд</v>
          </cell>
          <cell r="M1786" t="str">
            <v>нд</v>
          </cell>
          <cell r="N1786" t="str">
            <v>нд</v>
          </cell>
          <cell r="O1786">
            <v>8.4719260900000002</v>
          </cell>
          <cell r="P1786">
            <v>76.931389999999993</v>
          </cell>
          <cell r="Q1786">
            <v>94.440479999999994</v>
          </cell>
          <cell r="R1786">
            <v>76.931389999999993</v>
          </cell>
          <cell r="S1786">
            <v>98.809780000000003</v>
          </cell>
          <cell r="T1786">
            <v>69.115590510000004</v>
          </cell>
          <cell r="U1786">
            <v>69.115590510000004</v>
          </cell>
          <cell r="V1786">
            <v>61.048888589999997</v>
          </cell>
          <cell r="W1786">
            <v>61.048888589999997</v>
          </cell>
          <cell r="X1786">
            <v>60.64366442</v>
          </cell>
          <cell r="Y1786">
            <v>7.7158899099999996</v>
          </cell>
          <cell r="Z1786">
            <v>0</v>
          </cell>
          <cell r="AA1786">
            <v>0</v>
          </cell>
          <cell r="AB1786">
            <v>7.7158899099999996</v>
          </cell>
          <cell r="AC1786">
            <v>0</v>
          </cell>
          <cell r="AD1786">
            <v>3.0150000000000001</v>
          </cell>
          <cell r="AE1786">
            <v>0</v>
          </cell>
          <cell r="AF1786">
            <v>0</v>
          </cell>
          <cell r="AG1786">
            <v>0</v>
          </cell>
          <cell r="AH1786">
            <v>3.0150000000000001</v>
          </cell>
          <cell r="AI1786">
            <v>13.50709874</v>
          </cell>
          <cell r="AJ1786">
            <v>0</v>
          </cell>
          <cell r="AK1786">
            <v>0</v>
          </cell>
          <cell r="AL1786">
            <v>13.50709874</v>
          </cell>
          <cell r="AM1786">
            <v>0</v>
          </cell>
          <cell r="AN1786">
            <v>12.656794570000001</v>
          </cell>
        </row>
        <row r="1787">
          <cell r="C1787" t="str">
            <v>H_269_КуЭ</v>
          </cell>
          <cell r="D1787" t="str">
            <v>И</v>
          </cell>
          <cell r="E1787">
            <v>2017</v>
          </cell>
          <cell r="F1787">
            <v>2023</v>
          </cell>
          <cell r="G1787">
            <v>2023</v>
          </cell>
          <cell r="H1787" t="str">
            <v>нд</v>
          </cell>
          <cell r="I1787" t="str">
            <v>нд</v>
          </cell>
          <cell r="J1787" t="str">
            <v>нд</v>
          </cell>
          <cell r="K1787" t="str">
            <v>нд</v>
          </cell>
          <cell r="L1787" t="str">
            <v>нд</v>
          </cell>
          <cell r="M1787" t="str">
            <v>нд</v>
          </cell>
          <cell r="N1787" t="str">
            <v>нд</v>
          </cell>
          <cell r="O1787">
            <v>3.6000000000000004E-2</v>
          </cell>
          <cell r="P1787">
            <v>77.061840000000004</v>
          </cell>
          <cell r="Q1787">
            <v>98.838899999999995</v>
          </cell>
          <cell r="R1787">
            <v>77.061840000000004</v>
          </cell>
          <cell r="S1787">
            <v>103.74404</v>
          </cell>
          <cell r="T1787">
            <v>7.1993898300000003</v>
          </cell>
          <cell r="U1787">
            <v>7.1993898300000003</v>
          </cell>
          <cell r="V1787">
            <v>7.1633898299999998</v>
          </cell>
          <cell r="W1787">
            <v>7.1633898299999998</v>
          </cell>
          <cell r="X1787">
            <v>7.1633898299999998</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row>
        <row r="1788">
          <cell r="C1788" t="str">
            <v>H_163_КуЭ</v>
          </cell>
          <cell r="D1788" t="str">
            <v>И</v>
          </cell>
          <cell r="E1788">
            <v>2018</v>
          </cell>
          <cell r="F1788">
            <v>2022</v>
          </cell>
          <cell r="G1788">
            <v>2023</v>
          </cell>
          <cell r="H1788" t="str">
            <v>нд</v>
          </cell>
          <cell r="I1788" t="str">
            <v>нд</v>
          </cell>
          <cell r="J1788" t="str">
            <v>нд</v>
          </cell>
          <cell r="K1788" t="str">
            <v>нд</v>
          </cell>
          <cell r="L1788" t="str">
            <v>нд</v>
          </cell>
          <cell r="M1788" t="str">
            <v>нд</v>
          </cell>
          <cell r="N1788" t="str">
            <v>нд</v>
          </cell>
          <cell r="O1788">
            <v>3.8950000000000031</v>
          </cell>
          <cell r="P1788">
            <v>77.382289999999998</v>
          </cell>
          <cell r="Q1788">
            <v>94.724720000000005</v>
          </cell>
          <cell r="R1788">
            <v>77.382289999999998</v>
          </cell>
          <cell r="S1788">
            <v>102.83871000000001</v>
          </cell>
          <cell r="T1788">
            <v>51.081559319999997</v>
          </cell>
          <cell r="U1788">
            <v>51.081559319999997</v>
          </cell>
          <cell r="V1788">
            <v>47.142486050000002</v>
          </cell>
          <cell r="W1788">
            <v>47.142486050000002</v>
          </cell>
          <cell r="X1788">
            <v>47.186559320000001</v>
          </cell>
          <cell r="Y1788">
            <v>0</v>
          </cell>
          <cell r="Z1788">
            <v>0</v>
          </cell>
          <cell r="AA1788">
            <v>0</v>
          </cell>
          <cell r="AB1788">
            <v>0</v>
          </cell>
          <cell r="AC1788">
            <v>0</v>
          </cell>
          <cell r="AD1788">
            <v>0</v>
          </cell>
          <cell r="AE1788">
            <v>0</v>
          </cell>
          <cell r="AF1788">
            <v>0</v>
          </cell>
          <cell r="AG1788">
            <v>0</v>
          </cell>
          <cell r="AH1788">
            <v>0</v>
          </cell>
          <cell r="AI1788">
            <v>47.142486050000002</v>
          </cell>
          <cell r="AJ1788">
            <v>0</v>
          </cell>
          <cell r="AK1788">
            <v>0</v>
          </cell>
          <cell r="AL1788">
            <v>47.142486050000002</v>
          </cell>
          <cell r="AM1788">
            <v>0</v>
          </cell>
          <cell r="AN1788">
            <v>0</v>
          </cell>
        </row>
        <row r="1789">
          <cell r="C1789" t="str">
            <v>I_661_КЭ</v>
          </cell>
          <cell r="D1789" t="str">
            <v>З</v>
          </cell>
          <cell r="E1789">
            <v>2018</v>
          </cell>
          <cell r="F1789">
            <v>2020</v>
          </cell>
          <cell r="G1789">
            <v>2021</v>
          </cell>
          <cell r="H1789">
            <v>13.48325</v>
          </cell>
          <cell r="I1789">
            <v>73.604200000000006</v>
          </cell>
          <cell r="J1789">
            <v>43617</v>
          </cell>
          <cell r="K1789">
            <v>13.48325</v>
          </cell>
          <cell r="L1789">
            <v>73.604200000000006</v>
          </cell>
          <cell r="M1789">
            <v>43617</v>
          </cell>
          <cell r="N1789" t="str">
            <v>нд</v>
          </cell>
          <cell r="O1789">
            <v>44.809813169999998</v>
          </cell>
          <cell r="P1789">
            <v>77.413499999999999</v>
          </cell>
          <cell r="Q1789">
            <v>87.682720000000003</v>
          </cell>
          <cell r="R1789">
            <v>77.413499999999999</v>
          </cell>
          <cell r="S1789">
            <v>88.040779999999998</v>
          </cell>
          <cell r="T1789">
            <v>43.85</v>
          </cell>
          <cell r="U1789">
            <v>44.883924880000002</v>
          </cell>
          <cell r="V1789">
            <v>0</v>
          </cell>
          <cell r="W1789">
            <v>0</v>
          </cell>
          <cell r="X1789">
            <v>7.4111709999999997E-2</v>
          </cell>
          <cell r="Y1789">
            <v>0</v>
          </cell>
          <cell r="Z1789">
            <v>0</v>
          </cell>
          <cell r="AA1789">
            <v>0</v>
          </cell>
          <cell r="AB1789">
            <v>0</v>
          </cell>
          <cell r="AC1789">
            <v>0</v>
          </cell>
          <cell r="AD1789">
            <v>7.4111709999999997E-2</v>
          </cell>
          <cell r="AE1789">
            <v>0</v>
          </cell>
          <cell r="AF1789">
            <v>0</v>
          </cell>
          <cell r="AG1789">
            <v>7.4111709999999997E-2</v>
          </cell>
          <cell r="AH1789">
            <v>0</v>
          </cell>
          <cell r="AI1789">
            <v>0</v>
          </cell>
          <cell r="AJ1789">
            <v>0</v>
          </cell>
          <cell r="AK1789">
            <v>0</v>
          </cell>
          <cell r="AL1789">
            <v>0</v>
          </cell>
          <cell r="AM1789">
            <v>0</v>
          </cell>
          <cell r="AN1789">
            <v>0</v>
          </cell>
        </row>
        <row r="1790">
          <cell r="C1790" t="str">
            <v>K_835(3)_БЭ</v>
          </cell>
          <cell r="D1790" t="str">
            <v>Н</v>
          </cell>
          <cell r="E1790">
            <v>2021</v>
          </cell>
          <cell r="F1790">
            <v>2028</v>
          </cell>
          <cell r="G1790">
            <v>2023</v>
          </cell>
          <cell r="H1790" t="str">
            <v>нд</v>
          </cell>
          <cell r="I1790" t="str">
            <v>нд</v>
          </cell>
          <cell r="J1790" t="str">
            <v>нд</v>
          </cell>
          <cell r="K1790" t="str">
            <v>нд</v>
          </cell>
          <cell r="L1790" t="str">
            <v>нд</v>
          </cell>
          <cell r="M1790" t="str">
            <v>нд</v>
          </cell>
          <cell r="N1790" t="str">
            <v>нд</v>
          </cell>
          <cell r="O1790">
            <v>0</v>
          </cell>
          <cell r="P1790">
            <v>229.10335000000001</v>
          </cell>
          <cell r="Q1790">
            <v>308.05300999999997</v>
          </cell>
          <cell r="R1790">
            <v>77.748840000000001</v>
          </cell>
          <cell r="S1790">
            <v>106.98258</v>
          </cell>
          <cell r="T1790">
            <v>164.80985559999999</v>
          </cell>
          <cell r="U1790">
            <v>57.490709252000002</v>
          </cell>
          <cell r="V1790">
            <v>164.80985559999999</v>
          </cell>
          <cell r="W1790">
            <v>164.80985559999999</v>
          </cell>
          <cell r="X1790">
            <v>57.490709250000002</v>
          </cell>
          <cell r="Y1790">
            <v>0</v>
          </cell>
          <cell r="Z1790">
            <v>0</v>
          </cell>
          <cell r="AA1790">
            <v>0</v>
          </cell>
          <cell r="AB1790">
            <v>0</v>
          </cell>
          <cell r="AC1790">
            <v>0</v>
          </cell>
          <cell r="AD1790">
            <v>0</v>
          </cell>
          <cell r="AE1790">
            <v>0</v>
          </cell>
          <cell r="AF1790">
            <v>0</v>
          </cell>
          <cell r="AG1790">
            <v>0</v>
          </cell>
          <cell r="AH1790">
            <v>0</v>
          </cell>
          <cell r="AI1790">
            <v>20.601231940000002</v>
          </cell>
          <cell r="AJ1790">
            <v>0</v>
          </cell>
          <cell r="AK1790">
            <v>0</v>
          </cell>
          <cell r="AL1790">
            <v>0</v>
          </cell>
          <cell r="AM1790">
            <v>20.601231940000002</v>
          </cell>
          <cell r="AN1790">
            <v>0</v>
          </cell>
        </row>
        <row r="1791">
          <cell r="C1791" t="str">
            <v>F_103.1_БЭ</v>
          </cell>
          <cell r="D1791" t="str">
            <v>П</v>
          </cell>
          <cell r="E1791">
            <v>2016</v>
          </cell>
          <cell r="F1791">
            <v>2023</v>
          </cell>
          <cell r="G1791">
            <v>2024</v>
          </cell>
          <cell r="H1791" t="str">
            <v>нд</v>
          </cell>
          <cell r="I1791" t="str">
            <v>нд</v>
          </cell>
          <cell r="J1791" t="str">
            <v>нд</v>
          </cell>
          <cell r="K1791" t="str">
            <v>нд</v>
          </cell>
          <cell r="L1791" t="str">
            <v>нд</v>
          </cell>
          <cell r="M1791" t="str">
            <v>нд</v>
          </cell>
          <cell r="N1791">
            <v>17.334382999999999</v>
          </cell>
          <cell r="O1791">
            <v>2.3190000000000035</v>
          </cell>
          <cell r="P1791">
            <v>78.470780000000005</v>
          </cell>
          <cell r="Q1791">
            <v>96.707499999999996</v>
          </cell>
          <cell r="R1791">
            <v>78.470780000000005</v>
          </cell>
          <cell r="S1791">
            <v>104.90122</v>
          </cell>
          <cell r="T1791">
            <v>46.7958</v>
          </cell>
          <cell r="U1791">
            <v>46.7958</v>
          </cell>
          <cell r="V1791">
            <v>44.476799999999997</v>
          </cell>
          <cell r="W1791">
            <v>44.476799999999997</v>
          </cell>
          <cell r="X1791">
            <v>44.476799999999997</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row>
        <row r="1792">
          <cell r="C1792" t="str">
            <v>J_806_БЭ</v>
          </cell>
          <cell r="D1792" t="str">
            <v>З</v>
          </cell>
          <cell r="E1792">
            <v>2019</v>
          </cell>
          <cell r="F1792">
            <v>2021</v>
          </cell>
          <cell r="G1792">
            <v>2021</v>
          </cell>
          <cell r="H1792" t="str">
            <v>нд</v>
          </cell>
          <cell r="I1792" t="str">
            <v>нд</v>
          </cell>
          <cell r="J1792" t="str">
            <v>нд</v>
          </cell>
          <cell r="K1792">
            <v>1.8580000000000001</v>
          </cell>
          <cell r="L1792">
            <v>14.69</v>
          </cell>
          <cell r="M1792" t="str">
            <v>июнь 2019г.</v>
          </cell>
          <cell r="N1792" t="str">
            <v>нд</v>
          </cell>
          <cell r="O1792">
            <v>9.5115312680000006</v>
          </cell>
          <cell r="P1792">
            <v>78.706220000000002</v>
          </cell>
          <cell r="Q1792">
            <v>89.503569999999996</v>
          </cell>
          <cell r="R1792">
            <v>78.706220000000002</v>
          </cell>
          <cell r="S1792">
            <v>90.704490000000007</v>
          </cell>
          <cell r="T1792">
            <v>12.103999999999999</v>
          </cell>
          <cell r="U1792">
            <v>14.525360868</v>
          </cell>
          <cell r="V1792">
            <v>5.5975733500000002</v>
          </cell>
          <cell r="W1792">
            <v>5.5975733500000002</v>
          </cell>
          <cell r="X1792">
            <v>5.0138296000000002</v>
          </cell>
          <cell r="Y1792">
            <v>5.5975733500000002</v>
          </cell>
          <cell r="Z1792">
            <v>0</v>
          </cell>
          <cell r="AA1792">
            <v>0</v>
          </cell>
          <cell r="AB1792">
            <v>5.5975733500000002</v>
          </cell>
          <cell r="AC1792">
            <v>0</v>
          </cell>
          <cell r="AD1792">
            <v>5.0138296000000002</v>
          </cell>
          <cell r="AE1792">
            <v>0</v>
          </cell>
          <cell r="AF1792">
            <v>0</v>
          </cell>
          <cell r="AG1792">
            <v>0</v>
          </cell>
          <cell r="AH1792">
            <v>5.0138296000000002</v>
          </cell>
          <cell r="AI1792">
            <v>0</v>
          </cell>
          <cell r="AJ1792">
            <v>0</v>
          </cell>
          <cell r="AK1792">
            <v>0</v>
          </cell>
          <cell r="AL1792">
            <v>0</v>
          </cell>
          <cell r="AM1792">
            <v>0</v>
          </cell>
          <cell r="AN1792">
            <v>0</v>
          </cell>
        </row>
        <row r="1793">
          <cell r="C1793" t="str">
            <v>H_183_АЭ</v>
          </cell>
          <cell r="D1793" t="str">
            <v>Н</v>
          </cell>
          <cell r="E1793">
            <v>2021</v>
          </cell>
          <cell r="F1793">
            <v>2023</v>
          </cell>
          <cell r="G1793">
            <v>2023</v>
          </cell>
          <cell r="H1793" t="str">
            <v>нд</v>
          </cell>
          <cell r="I1793" t="str">
            <v>нд</v>
          </cell>
          <cell r="J1793" t="str">
            <v>нд</v>
          </cell>
          <cell r="K1793" t="str">
            <v>нд</v>
          </cell>
          <cell r="L1793" t="str">
            <v>нд</v>
          </cell>
          <cell r="M1793" t="str">
            <v>нд</v>
          </cell>
          <cell r="N1793" t="str">
            <v>нд</v>
          </cell>
          <cell r="O1793">
            <v>0</v>
          </cell>
          <cell r="P1793">
            <v>31.37886</v>
          </cell>
          <cell r="Q1793">
            <v>39.331519999999998</v>
          </cell>
          <cell r="R1793">
            <v>78.725890000000007</v>
          </cell>
          <cell r="S1793">
            <v>104.92574999999999</v>
          </cell>
          <cell r="T1793">
            <v>33.6</v>
          </cell>
          <cell r="U1793">
            <v>91.638052680000001</v>
          </cell>
          <cell r="V1793">
            <v>33.6</v>
          </cell>
          <cell r="W1793">
            <v>33.6</v>
          </cell>
          <cell r="X1793">
            <v>91.638052680000001</v>
          </cell>
          <cell r="Y1793">
            <v>4.1399999999999997</v>
          </cell>
          <cell r="Z1793">
            <v>0</v>
          </cell>
          <cell r="AA1793">
            <v>0</v>
          </cell>
          <cell r="AB1793">
            <v>4.1399999999999997</v>
          </cell>
          <cell r="AC1793">
            <v>0</v>
          </cell>
          <cell r="AD1793">
            <v>4.1399999999999997</v>
          </cell>
          <cell r="AE1793">
            <v>0</v>
          </cell>
          <cell r="AF1793">
            <v>0</v>
          </cell>
          <cell r="AG1793">
            <v>4.1399999999999997</v>
          </cell>
          <cell r="AH1793">
            <v>0</v>
          </cell>
          <cell r="AI1793">
            <v>22.85</v>
          </cell>
          <cell r="AJ1793">
            <v>0</v>
          </cell>
          <cell r="AK1793">
            <v>0</v>
          </cell>
          <cell r="AL1793">
            <v>22.85</v>
          </cell>
          <cell r="AM1793">
            <v>0</v>
          </cell>
          <cell r="AN1793">
            <v>13.8677521800001</v>
          </cell>
        </row>
        <row r="1794">
          <cell r="C1794" t="str">
            <v>K_3009_КуЭ</v>
          </cell>
          <cell r="D1794" t="str">
            <v>Н</v>
          </cell>
          <cell r="E1794">
            <v>2023</v>
          </cell>
          <cell r="F1794">
            <v>2024</v>
          </cell>
          <cell r="G1794">
            <v>2024</v>
          </cell>
          <cell r="H1794" t="str">
            <v>нд</v>
          </cell>
          <cell r="I1794" t="str">
            <v>нд</v>
          </cell>
          <cell r="J1794" t="str">
            <v>нд</v>
          </cell>
          <cell r="K1794" t="str">
            <v>нд</v>
          </cell>
          <cell r="L1794" t="str">
            <v>нд</v>
          </cell>
          <cell r="M1794" t="str">
            <v>нд</v>
          </cell>
          <cell r="N1794" t="str">
            <v>нд</v>
          </cell>
          <cell r="O1794">
            <v>0</v>
          </cell>
          <cell r="P1794">
            <v>80.677019999999999</v>
          </cell>
          <cell r="Q1794">
            <v>108.68559999999999</v>
          </cell>
          <cell r="R1794">
            <v>80.677019999999999</v>
          </cell>
          <cell r="S1794">
            <v>110.32187999999999</v>
          </cell>
          <cell r="T1794">
            <v>73.005719650000003</v>
          </cell>
          <cell r="U1794">
            <v>73.005719650000003</v>
          </cell>
          <cell r="V1794">
            <v>73.005719650000003</v>
          </cell>
          <cell r="W1794">
            <v>73.005719650000003</v>
          </cell>
          <cell r="X1794">
            <v>73.005719650000003</v>
          </cell>
          <cell r="Y1794">
            <v>0</v>
          </cell>
          <cell r="Z1794">
            <v>0</v>
          </cell>
          <cell r="AA1794">
            <v>0</v>
          </cell>
          <cell r="AB1794">
            <v>0</v>
          </cell>
          <cell r="AC1794">
            <v>0</v>
          </cell>
          <cell r="AD1794">
            <v>0</v>
          </cell>
          <cell r="AE1794">
            <v>0</v>
          </cell>
          <cell r="AF1794">
            <v>0</v>
          </cell>
          <cell r="AG1794">
            <v>0</v>
          </cell>
          <cell r="AH1794">
            <v>0</v>
          </cell>
          <cell r="AI1794">
            <v>42.887</v>
          </cell>
          <cell r="AJ1794">
            <v>0</v>
          </cell>
          <cell r="AK1794">
            <v>0</v>
          </cell>
          <cell r="AL1794">
            <v>42.887</v>
          </cell>
          <cell r="AM1794">
            <v>0</v>
          </cell>
          <cell r="AN1794">
            <v>0</v>
          </cell>
        </row>
        <row r="1795">
          <cell r="C1795" t="str">
            <v>I_405.4_КуЭ</v>
          </cell>
          <cell r="D1795" t="str">
            <v>И</v>
          </cell>
          <cell r="E1795">
            <v>2018</v>
          </cell>
          <cell r="F1795">
            <v>2021</v>
          </cell>
          <cell r="G1795">
            <v>2025</v>
          </cell>
          <cell r="H1795" t="str">
            <v>нд</v>
          </cell>
          <cell r="I1795" t="str">
            <v>нд</v>
          </cell>
          <cell r="J1795" t="str">
            <v>нд</v>
          </cell>
          <cell r="K1795" t="str">
            <v>нд</v>
          </cell>
          <cell r="L1795" t="str">
            <v>нд</v>
          </cell>
          <cell r="M1795" t="str">
            <v>нд</v>
          </cell>
          <cell r="N1795" t="str">
            <v>нд</v>
          </cell>
          <cell r="O1795">
            <v>9.123562230000001</v>
          </cell>
          <cell r="P1795">
            <v>81.461269999999999</v>
          </cell>
          <cell r="Q1795">
            <v>95.818389999999994</v>
          </cell>
          <cell r="R1795">
            <v>81.461269999999999</v>
          </cell>
          <cell r="S1795">
            <v>114.87027999999999</v>
          </cell>
          <cell r="T1795">
            <v>49.141627120000003</v>
          </cell>
          <cell r="U1795">
            <v>49.493673059999999</v>
          </cell>
          <cell r="V1795">
            <v>37.859657609999999</v>
          </cell>
          <cell r="W1795">
            <v>37.859657609999999</v>
          </cell>
          <cell r="X1795">
            <v>40.370110830000002</v>
          </cell>
          <cell r="Y1795">
            <v>37.859657609999999</v>
          </cell>
          <cell r="Z1795">
            <v>0</v>
          </cell>
          <cell r="AA1795">
            <v>0</v>
          </cell>
          <cell r="AB1795">
            <v>37.859657609999999</v>
          </cell>
          <cell r="AC1795">
            <v>0</v>
          </cell>
          <cell r="AD1795">
            <v>2.2654842999999998</v>
          </cell>
          <cell r="AE1795">
            <v>0</v>
          </cell>
          <cell r="AF1795">
            <v>0</v>
          </cell>
          <cell r="AG1795">
            <v>2.2654842999999998</v>
          </cell>
          <cell r="AH1795">
            <v>0</v>
          </cell>
          <cell r="AI1795">
            <v>0</v>
          </cell>
          <cell r="AJ1795">
            <v>0</v>
          </cell>
          <cell r="AK1795">
            <v>0</v>
          </cell>
          <cell r="AL1795">
            <v>0</v>
          </cell>
          <cell r="AM1795">
            <v>0</v>
          </cell>
          <cell r="AN1795">
            <v>0</v>
          </cell>
        </row>
        <row r="1796">
          <cell r="C1796" t="str">
            <v>H_297_КуЭ</v>
          </cell>
          <cell r="D1796" t="str">
            <v>И</v>
          </cell>
          <cell r="E1796">
            <v>2018</v>
          </cell>
          <cell r="F1796">
            <v>2023</v>
          </cell>
          <cell r="G1796">
            <v>2023</v>
          </cell>
          <cell r="H1796" t="str">
            <v>нд</v>
          </cell>
          <cell r="I1796" t="str">
            <v>нд</v>
          </cell>
          <cell r="J1796" t="str">
            <v>нд</v>
          </cell>
          <cell r="K1796" t="str">
            <v>нд</v>
          </cell>
          <cell r="L1796" t="str">
            <v>нд</v>
          </cell>
          <cell r="M1796" t="str">
            <v>нд</v>
          </cell>
          <cell r="N1796" t="str">
            <v>нд</v>
          </cell>
          <cell r="O1796">
            <v>2.8489999999999931</v>
          </cell>
          <cell r="P1796">
            <v>82.214950000000002</v>
          </cell>
          <cell r="Q1796">
            <v>101.98399000000001</v>
          </cell>
          <cell r="R1796">
            <v>82.214950000000002</v>
          </cell>
          <cell r="S1796">
            <v>107.84787</v>
          </cell>
          <cell r="T1796">
            <v>69.398440679999993</v>
          </cell>
          <cell r="U1796">
            <v>69.398440679999993</v>
          </cell>
          <cell r="V1796">
            <v>66.549440680000004</v>
          </cell>
          <cell r="W1796">
            <v>66.549440680000004</v>
          </cell>
          <cell r="X1796">
            <v>66.549440680000004</v>
          </cell>
          <cell r="Y1796">
            <v>0</v>
          </cell>
          <cell r="Z1796">
            <v>0</v>
          </cell>
          <cell r="AA1796">
            <v>0</v>
          </cell>
          <cell r="AB1796">
            <v>0</v>
          </cell>
          <cell r="AC1796">
            <v>0</v>
          </cell>
          <cell r="AD1796">
            <v>0</v>
          </cell>
          <cell r="AE1796">
            <v>0</v>
          </cell>
          <cell r="AF1796">
            <v>0</v>
          </cell>
          <cell r="AG1796">
            <v>0</v>
          </cell>
          <cell r="AH1796">
            <v>0</v>
          </cell>
          <cell r="AI1796">
            <v>49.266440680000002</v>
          </cell>
          <cell r="AJ1796">
            <v>0</v>
          </cell>
          <cell r="AK1796">
            <v>0</v>
          </cell>
          <cell r="AL1796">
            <v>49.266440680000002</v>
          </cell>
          <cell r="AM1796">
            <v>0</v>
          </cell>
          <cell r="AN1796">
            <v>25.549769629999997</v>
          </cell>
        </row>
        <row r="1797">
          <cell r="C1797" t="str">
            <v>I_422.1_КуЭ</v>
          </cell>
          <cell r="D1797" t="str">
            <v>Н</v>
          </cell>
          <cell r="E1797">
            <v>2022</v>
          </cell>
          <cell r="F1797">
            <v>2022</v>
          </cell>
          <cell r="G1797">
            <v>2022</v>
          </cell>
          <cell r="H1797" t="str">
            <v>нд</v>
          </cell>
          <cell r="I1797" t="str">
            <v>нд</v>
          </cell>
          <cell r="J1797" t="str">
            <v>нд</v>
          </cell>
          <cell r="K1797" t="str">
            <v>нд</v>
          </cell>
          <cell r="L1797" t="str">
            <v>нд</v>
          </cell>
          <cell r="M1797" t="str">
            <v>нд</v>
          </cell>
          <cell r="N1797" t="str">
            <v>нд</v>
          </cell>
          <cell r="O1797">
            <v>0</v>
          </cell>
          <cell r="P1797">
            <v>82.353290000000001</v>
          </cell>
          <cell r="Q1797">
            <v>101.90915</v>
          </cell>
          <cell r="R1797">
            <v>82.353290000000001</v>
          </cell>
          <cell r="S1797">
            <v>105.85411999999999</v>
          </cell>
          <cell r="T1797">
            <v>65.662372880000007</v>
          </cell>
          <cell r="U1797">
            <v>65.662372880000007</v>
          </cell>
          <cell r="V1797">
            <v>65.662372880000007</v>
          </cell>
          <cell r="W1797">
            <v>65.662372880000007</v>
          </cell>
          <cell r="X1797">
            <v>65.662372880000007</v>
          </cell>
          <cell r="Y1797">
            <v>0</v>
          </cell>
          <cell r="Z1797">
            <v>0</v>
          </cell>
          <cell r="AA1797">
            <v>0</v>
          </cell>
          <cell r="AB1797">
            <v>0</v>
          </cell>
          <cell r="AC1797">
            <v>0</v>
          </cell>
          <cell r="AD1797">
            <v>0</v>
          </cell>
          <cell r="AE1797">
            <v>0</v>
          </cell>
          <cell r="AF1797">
            <v>0</v>
          </cell>
          <cell r="AG1797">
            <v>0</v>
          </cell>
          <cell r="AH1797">
            <v>0</v>
          </cell>
          <cell r="AI1797">
            <v>65.662372880000007</v>
          </cell>
          <cell r="AJ1797">
            <v>0</v>
          </cell>
          <cell r="AK1797">
            <v>0</v>
          </cell>
          <cell r="AL1797">
            <v>65.662372880000007</v>
          </cell>
          <cell r="AM1797">
            <v>0</v>
          </cell>
          <cell r="AN1797">
            <v>65.662372880000007</v>
          </cell>
        </row>
        <row r="1798">
          <cell r="C1798" t="str">
            <v>J_727_КЭ</v>
          </cell>
          <cell r="D1798" t="str">
            <v>З</v>
          </cell>
          <cell r="E1798">
            <v>2018</v>
          </cell>
          <cell r="F1798">
            <v>2021</v>
          </cell>
          <cell r="G1798">
            <v>2021</v>
          </cell>
          <cell r="H1798">
            <v>15.05389441</v>
          </cell>
          <cell r="I1798">
            <v>80.613220870000006</v>
          </cell>
          <cell r="J1798" t="str">
            <v>Декабрь 2019</v>
          </cell>
          <cell r="K1798">
            <v>15.05389441</v>
          </cell>
          <cell r="L1798">
            <v>80.613220870000006</v>
          </cell>
          <cell r="M1798" t="str">
            <v>Декабрь 2019</v>
          </cell>
          <cell r="N1798">
            <v>20.399999999999999</v>
          </cell>
          <cell r="O1798">
            <v>49.975475149999994</v>
          </cell>
          <cell r="P1798">
            <v>61.115519999999997</v>
          </cell>
          <cell r="Q1798">
            <v>69.909570000000002</v>
          </cell>
          <cell r="R1798">
            <v>82.975819999999999</v>
          </cell>
          <cell r="S1798">
            <v>96.399680000000004</v>
          </cell>
          <cell r="T1798">
            <v>64.534462000000005</v>
          </cell>
          <cell r="U1798">
            <v>89.562462350000004</v>
          </cell>
          <cell r="V1798">
            <v>39.561902570000001</v>
          </cell>
          <cell r="W1798">
            <v>39.561902570000001</v>
          </cell>
          <cell r="X1798">
            <v>39.586987200000003</v>
          </cell>
          <cell r="Y1798">
            <v>39.561902570000001</v>
          </cell>
          <cell r="Z1798">
            <v>0</v>
          </cell>
          <cell r="AA1798">
            <v>0</v>
          </cell>
          <cell r="AB1798">
            <v>0</v>
          </cell>
          <cell r="AC1798">
            <v>39.561902570000001</v>
          </cell>
          <cell r="AD1798">
            <v>39.586987200000003</v>
          </cell>
          <cell r="AE1798">
            <v>0</v>
          </cell>
          <cell r="AF1798">
            <v>0</v>
          </cell>
          <cell r="AG1798">
            <v>0</v>
          </cell>
          <cell r="AH1798">
            <v>39.586987200000003</v>
          </cell>
          <cell r="AI1798">
            <v>0</v>
          </cell>
          <cell r="AJ1798">
            <v>0</v>
          </cell>
          <cell r="AK1798">
            <v>0</v>
          </cell>
          <cell r="AL1798">
            <v>0</v>
          </cell>
          <cell r="AM1798">
            <v>0</v>
          </cell>
          <cell r="AN1798">
            <v>0</v>
          </cell>
        </row>
        <row r="1799">
          <cell r="C1799" t="str">
            <v>K_1470_ОЭ</v>
          </cell>
          <cell r="D1799" t="str">
            <v>З</v>
          </cell>
          <cell r="E1799">
            <v>2019</v>
          </cell>
          <cell r="F1799">
            <v>2021</v>
          </cell>
          <cell r="G1799">
            <v>2021</v>
          </cell>
          <cell r="H1799" t="str">
            <v>нд</v>
          </cell>
          <cell r="I1799" t="str">
            <v>нд</v>
          </cell>
          <cell r="J1799" t="str">
            <v>нд</v>
          </cell>
          <cell r="K1799" t="str">
            <v>нд</v>
          </cell>
          <cell r="L1799" t="str">
            <v>нд</v>
          </cell>
          <cell r="M1799" t="str">
            <v>нд</v>
          </cell>
          <cell r="N1799">
            <v>7.9429328400000001</v>
          </cell>
          <cell r="O1799">
            <v>6.3734000499999999</v>
          </cell>
          <cell r="P1799">
            <v>83.409459999999996</v>
          </cell>
          <cell r="Q1799">
            <v>96.386309999999995</v>
          </cell>
          <cell r="R1799">
            <v>83.409459999999996</v>
          </cell>
          <cell r="S1799">
            <v>100.82019</v>
          </cell>
          <cell r="T1799">
            <v>30.141691389999998</v>
          </cell>
          <cell r="U1799">
            <v>22.927176552000002</v>
          </cell>
          <cell r="V1799">
            <v>3.4190613200000008</v>
          </cell>
          <cell r="W1799">
            <v>3.4190613200000008</v>
          </cell>
          <cell r="X1799">
            <v>16.553776500000001</v>
          </cell>
          <cell r="Y1799">
            <v>3.41906132</v>
          </cell>
          <cell r="Z1799">
            <v>0</v>
          </cell>
          <cell r="AA1799">
            <v>0</v>
          </cell>
          <cell r="AB1799">
            <v>0</v>
          </cell>
          <cell r="AC1799">
            <v>3.41906132</v>
          </cell>
          <cell r="AD1799">
            <v>16.553776499999998</v>
          </cell>
          <cell r="AE1799">
            <v>0</v>
          </cell>
          <cell r="AF1799">
            <v>0</v>
          </cell>
          <cell r="AG1799">
            <v>0</v>
          </cell>
          <cell r="AH1799">
            <v>16.553776499999998</v>
          </cell>
          <cell r="AI1799">
            <v>0</v>
          </cell>
          <cell r="AJ1799">
            <v>0</v>
          </cell>
          <cell r="AK1799">
            <v>0</v>
          </cell>
          <cell r="AL1799">
            <v>0</v>
          </cell>
          <cell r="AM1799">
            <v>0</v>
          </cell>
          <cell r="AN1799">
            <v>0</v>
          </cell>
        </row>
        <row r="1800">
          <cell r="C1800" t="str">
            <v>F_7_ЧЭ</v>
          </cell>
          <cell r="D1800" t="str">
            <v>П</v>
          </cell>
          <cell r="E1800">
            <v>2019</v>
          </cell>
          <cell r="F1800">
            <v>2025</v>
          </cell>
          <cell r="G1800">
            <v>2021</v>
          </cell>
          <cell r="H1800" t="str">
            <v>нд</v>
          </cell>
          <cell r="I1800" t="str">
            <v>нд</v>
          </cell>
          <cell r="J1800" t="str">
            <v>нд</v>
          </cell>
          <cell r="K1800" t="str">
            <v>нд</v>
          </cell>
          <cell r="L1800" t="str">
            <v>нд</v>
          </cell>
          <cell r="M1800" t="str">
            <v>нд</v>
          </cell>
          <cell r="N1800" t="str">
            <v>нд</v>
          </cell>
          <cell r="O1800">
            <v>31.18584152</v>
          </cell>
          <cell r="P1800">
            <v>1498.8196800000001</v>
          </cell>
          <cell r="Q1800">
            <v>2014.2267300000001</v>
          </cell>
          <cell r="R1800">
            <v>83.538960000000003</v>
          </cell>
          <cell r="S1800">
            <v>97.414460000000005</v>
          </cell>
          <cell r="T1800">
            <v>538.63225115</v>
          </cell>
          <cell r="U1800">
            <v>35.207041520000004</v>
          </cell>
          <cell r="V1800">
            <v>508.96967846000001</v>
          </cell>
          <cell r="W1800">
            <v>508.96967846000001</v>
          </cell>
          <cell r="X1800">
            <v>4.0212000000000003</v>
          </cell>
          <cell r="Y1800">
            <v>0.26094031000000001</v>
          </cell>
          <cell r="Z1800">
            <v>0</v>
          </cell>
          <cell r="AA1800">
            <v>0</v>
          </cell>
          <cell r="AB1800">
            <v>0.26094031000000001</v>
          </cell>
          <cell r="AC1800">
            <v>0</v>
          </cell>
          <cell r="AD1800">
            <v>4.0212000000000003</v>
          </cell>
          <cell r="AE1800">
            <v>0</v>
          </cell>
          <cell r="AF1800">
            <v>0</v>
          </cell>
          <cell r="AG1800">
            <v>4.0212000000000003</v>
          </cell>
          <cell r="AH1800">
            <v>0</v>
          </cell>
          <cell r="AI1800">
            <v>0</v>
          </cell>
          <cell r="AJ1800">
            <v>0</v>
          </cell>
          <cell r="AK1800">
            <v>0</v>
          </cell>
          <cell r="AL1800">
            <v>0</v>
          </cell>
          <cell r="AM1800">
            <v>0</v>
          </cell>
          <cell r="AN1800">
            <v>0</v>
          </cell>
        </row>
        <row r="1801">
          <cell r="C1801" t="str">
            <v>J_451_КуЭ</v>
          </cell>
          <cell r="D1801" t="str">
            <v>И</v>
          </cell>
          <cell r="E1801">
            <v>2020</v>
          </cell>
          <cell r="F1801">
            <v>2025</v>
          </cell>
          <cell r="G1801">
            <v>2022</v>
          </cell>
          <cell r="H1801">
            <v>17.591999999999999</v>
          </cell>
          <cell r="I1801">
            <v>78.968999999999994</v>
          </cell>
          <cell r="J1801">
            <v>44001</v>
          </cell>
          <cell r="K1801">
            <v>17.591999999999999</v>
          </cell>
          <cell r="L1801">
            <v>78.968999999999994</v>
          </cell>
          <cell r="M1801">
            <v>44001</v>
          </cell>
          <cell r="N1801" t="str">
            <v>нд</v>
          </cell>
          <cell r="O1801">
            <v>4.500569699999998</v>
          </cell>
          <cell r="P1801">
            <v>83.909419999999997</v>
          </cell>
          <cell r="Q1801">
            <v>96.525459999999995</v>
          </cell>
          <cell r="R1801">
            <v>83.909419999999997</v>
          </cell>
          <cell r="S1801">
            <v>106.31740000000001</v>
          </cell>
          <cell r="T1801">
            <v>82.680515999999997</v>
          </cell>
          <cell r="U1801">
            <v>82.680515999999997</v>
          </cell>
          <cell r="V1801">
            <v>77.390515999999991</v>
          </cell>
          <cell r="W1801">
            <v>77.390515999999991</v>
          </cell>
          <cell r="X1801">
            <v>78.179946299999997</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78.179946299999997</v>
          </cell>
        </row>
        <row r="1802">
          <cell r="C1802" t="str">
            <v>K_42.187БАМ_КуЭ</v>
          </cell>
          <cell r="D1802" t="str">
            <v>Н</v>
          </cell>
          <cell r="E1802">
            <v>2022</v>
          </cell>
          <cell r="F1802">
            <v>2021</v>
          </cell>
          <cell r="G1802">
            <v>2022</v>
          </cell>
          <cell r="H1802" t="str">
            <v>нд</v>
          </cell>
          <cell r="I1802" t="str">
            <v>нд</v>
          </cell>
          <cell r="J1802" t="str">
            <v>нд</v>
          </cell>
          <cell r="K1802" t="str">
            <v>нд</v>
          </cell>
          <cell r="L1802" t="str">
            <v>нд</v>
          </cell>
          <cell r="M1802" t="str">
            <v>нд</v>
          </cell>
          <cell r="N1802" t="str">
            <v>нд</v>
          </cell>
          <cell r="O1802">
            <v>0</v>
          </cell>
          <cell r="P1802">
            <v>86.93741</v>
          </cell>
          <cell r="Q1802">
            <v>102.04033</v>
          </cell>
          <cell r="R1802">
            <v>86.93741</v>
          </cell>
          <cell r="S1802">
            <v>111.74639000000001</v>
          </cell>
          <cell r="T1802">
            <v>98.617746580000002</v>
          </cell>
          <cell r="U1802">
            <v>110.52694108999999</v>
          </cell>
          <cell r="V1802">
            <v>98.617746580000002</v>
          </cell>
          <cell r="W1802">
            <v>98.617746580000002</v>
          </cell>
          <cell r="X1802">
            <v>110.52694108999999</v>
          </cell>
          <cell r="Y1802">
            <v>98.617746580000002</v>
          </cell>
          <cell r="Z1802">
            <v>0</v>
          </cell>
          <cell r="AA1802">
            <v>0</v>
          </cell>
          <cell r="AB1802">
            <v>0</v>
          </cell>
          <cell r="AC1802">
            <v>98.617746580000002</v>
          </cell>
          <cell r="AD1802">
            <v>0</v>
          </cell>
          <cell r="AE1802">
            <v>0</v>
          </cell>
          <cell r="AF1802">
            <v>0</v>
          </cell>
          <cell r="AG1802">
            <v>0</v>
          </cell>
          <cell r="AH1802">
            <v>0</v>
          </cell>
          <cell r="AI1802">
            <v>0</v>
          </cell>
          <cell r="AJ1802">
            <v>0</v>
          </cell>
          <cell r="AK1802">
            <v>0</v>
          </cell>
          <cell r="AL1802">
            <v>0</v>
          </cell>
          <cell r="AM1802">
            <v>0</v>
          </cell>
          <cell r="AN1802">
            <v>110.52694108999999</v>
          </cell>
        </row>
        <row r="1803">
          <cell r="C1803" t="str">
            <v>F_12_ОЭ</v>
          </cell>
          <cell r="D1803" t="str">
            <v>С</v>
          </cell>
          <cell r="E1803">
            <v>2014</v>
          </cell>
          <cell r="F1803">
            <v>2024</v>
          </cell>
          <cell r="G1803">
            <v>2024</v>
          </cell>
          <cell r="H1803">
            <v>17.082000000000001</v>
          </cell>
          <cell r="I1803">
            <v>73.507999999999996</v>
          </cell>
          <cell r="J1803" t="str">
            <v>сентябрь 2014</v>
          </cell>
          <cell r="K1803">
            <v>17.082000000000001</v>
          </cell>
          <cell r="L1803">
            <v>73.507999999999996</v>
          </cell>
          <cell r="M1803" t="str">
            <v>сентябрь 2014</v>
          </cell>
          <cell r="N1803" t="str">
            <v>нд</v>
          </cell>
          <cell r="O1803">
            <v>25.804503759999982</v>
          </cell>
          <cell r="P1803">
            <v>87.629750000000001</v>
          </cell>
          <cell r="Q1803">
            <v>101.07244</v>
          </cell>
          <cell r="R1803">
            <v>87.629750000000001</v>
          </cell>
          <cell r="S1803">
            <v>107.17923999999999</v>
          </cell>
          <cell r="T1803">
            <v>37.274000000000001</v>
          </cell>
          <cell r="U1803">
            <v>37.274000000000001</v>
          </cell>
          <cell r="V1803">
            <v>5.3999812700000005</v>
          </cell>
          <cell r="W1803">
            <v>5.3999812700000005</v>
          </cell>
          <cell r="X1803">
            <v>11.46949624</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6.0694962400000003</v>
          </cell>
        </row>
        <row r="1804">
          <cell r="C1804" t="str">
            <v>G_333_КЭ</v>
          </cell>
          <cell r="D1804" t="str">
            <v>С</v>
          </cell>
          <cell r="E1804">
            <v>2014</v>
          </cell>
          <cell r="F1804">
            <v>2021</v>
          </cell>
          <cell r="G1804">
            <v>2021</v>
          </cell>
          <cell r="H1804">
            <v>11.827302100000001</v>
          </cell>
          <cell r="I1804">
            <v>67.415612980000006</v>
          </cell>
          <cell r="J1804" t="str">
            <v>Июнь 2020</v>
          </cell>
          <cell r="K1804">
            <v>12.24031873</v>
          </cell>
          <cell r="L1804">
            <v>74.055696150000003</v>
          </cell>
          <cell r="M1804">
            <v>44166</v>
          </cell>
          <cell r="N1804">
            <v>36.03</v>
          </cell>
          <cell r="O1804">
            <v>20.475892749999982</v>
          </cell>
          <cell r="P1804">
            <v>88.918270000000007</v>
          </cell>
          <cell r="Q1804">
            <v>102.64371</v>
          </cell>
          <cell r="R1804">
            <v>91.138900000000007</v>
          </cell>
          <cell r="S1804">
            <v>111.14995999999999</v>
          </cell>
          <cell r="T1804">
            <v>69.905996000000002</v>
          </cell>
          <cell r="U1804">
            <v>74.63693189</v>
          </cell>
          <cell r="V1804">
            <v>51.069486189999999</v>
          </cell>
          <cell r="W1804">
            <v>51.069486189999999</v>
          </cell>
          <cell r="X1804">
            <v>54.16103914</v>
          </cell>
          <cell r="Y1804">
            <v>51.069486189999999</v>
          </cell>
          <cell r="Z1804">
            <v>0</v>
          </cell>
          <cell r="AA1804">
            <v>0</v>
          </cell>
          <cell r="AB1804">
            <v>0</v>
          </cell>
          <cell r="AC1804">
            <v>51.069486189999999</v>
          </cell>
          <cell r="AD1804">
            <v>54.16103914</v>
          </cell>
          <cell r="AE1804">
            <v>0</v>
          </cell>
          <cell r="AF1804">
            <v>0</v>
          </cell>
          <cell r="AG1804">
            <v>0</v>
          </cell>
          <cell r="AH1804">
            <v>54.16103914</v>
          </cell>
          <cell r="AI1804">
            <v>0</v>
          </cell>
          <cell r="AJ1804">
            <v>0</v>
          </cell>
          <cell r="AK1804">
            <v>0</v>
          </cell>
          <cell r="AL1804">
            <v>0</v>
          </cell>
          <cell r="AM1804">
            <v>0</v>
          </cell>
          <cell r="AN1804">
            <v>0</v>
          </cell>
        </row>
        <row r="1805">
          <cell r="C1805" t="str">
            <v>J_10.2_ОЭ</v>
          </cell>
          <cell r="D1805" t="str">
            <v>С</v>
          </cell>
          <cell r="E1805">
            <v>2019</v>
          </cell>
          <cell r="F1805">
            <v>2022</v>
          </cell>
          <cell r="G1805">
            <v>2022</v>
          </cell>
          <cell r="H1805" t="str">
            <v>нд</v>
          </cell>
          <cell r="I1805" t="str">
            <v>нд</v>
          </cell>
          <cell r="J1805" t="str">
            <v>нд</v>
          </cell>
          <cell r="K1805">
            <v>14.41553</v>
          </cell>
          <cell r="L1805">
            <v>86.082480000000004</v>
          </cell>
          <cell r="M1805" t="str">
            <v>август  2020г</v>
          </cell>
          <cell r="N1805" t="str">
            <v>нд</v>
          </cell>
          <cell r="O1805">
            <v>6.2392099599999993</v>
          </cell>
          <cell r="P1805">
            <v>88.873980000000003</v>
          </cell>
          <cell r="Q1805">
            <v>106.00865</v>
          </cell>
          <cell r="R1805">
            <v>93.17389</v>
          </cell>
          <cell r="S1805">
            <v>116.01802000000001</v>
          </cell>
          <cell r="T1805">
            <v>86.512</v>
          </cell>
          <cell r="U1805">
            <v>67.047610199999994</v>
          </cell>
          <cell r="V1805">
            <v>82.674041739999993</v>
          </cell>
          <cell r="W1805">
            <v>82.674041739999993</v>
          </cell>
          <cell r="X1805">
            <v>60.808400239999997</v>
          </cell>
          <cell r="Y1805">
            <v>78.649801740000001</v>
          </cell>
          <cell r="Z1805">
            <v>0</v>
          </cell>
          <cell r="AA1805">
            <v>0</v>
          </cell>
          <cell r="AB1805">
            <v>78.649801740000001</v>
          </cell>
          <cell r="AC1805">
            <v>0</v>
          </cell>
          <cell r="AD1805">
            <v>30.317697930000001</v>
          </cell>
          <cell r="AE1805">
            <v>0</v>
          </cell>
          <cell r="AF1805">
            <v>0</v>
          </cell>
          <cell r="AG1805">
            <v>30.317697930000001</v>
          </cell>
          <cell r="AH1805">
            <v>0</v>
          </cell>
          <cell r="AI1805">
            <v>4.0242399999999998</v>
          </cell>
          <cell r="AJ1805">
            <v>0</v>
          </cell>
          <cell r="AK1805">
            <v>0</v>
          </cell>
          <cell r="AL1805">
            <v>4.0242399999999998</v>
          </cell>
          <cell r="AM1805">
            <v>0</v>
          </cell>
          <cell r="AN1805">
            <v>30.490702309999996</v>
          </cell>
        </row>
        <row r="1806">
          <cell r="C1806" t="str">
            <v>K_191_ГАЭС</v>
          </cell>
          <cell r="D1806" t="str">
            <v>Н</v>
          </cell>
          <cell r="E1806">
            <v>2020</v>
          </cell>
          <cell r="F1806">
            <v>2025</v>
          </cell>
          <cell r="G1806">
            <v>2023</v>
          </cell>
          <cell r="H1806" t="str">
            <v>нд</v>
          </cell>
          <cell r="I1806" t="str">
            <v>нд</v>
          </cell>
          <cell r="J1806" t="str">
            <v>нд</v>
          </cell>
          <cell r="K1806">
            <v>12.9354450997151</v>
          </cell>
          <cell r="L1806">
            <v>90.806824599999999</v>
          </cell>
          <cell r="M1806">
            <v>43650</v>
          </cell>
          <cell r="N1806" t="str">
            <v>нд</v>
          </cell>
          <cell r="O1806">
            <v>0.43240256999999999</v>
          </cell>
          <cell r="P1806">
            <v>95.736000000000004</v>
          </cell>
          <cell r="Q1806">
            <v>114.24276999999999</v>
          </cell>
          <cell r="R1806">
            <v>95.736000000000004</v>
          </cell>
          <cell r="S1806">
            <v>125.86279999999999</v>
          </cell>
          <cell r="T1806">
            <v>90.806824599999999</v>
          </cell>
          <cell r="U1806">
            <v>90.806824599999999</v>
          </cell>
          <cell r="V1806">
            <v>90.806824599999999</v>
          </cell>
          <cell r="W1806">
            <v>90.806824599999999</v>
          </cell>
          <cell r="X1806">
            <v>90.374422030000005</v>
          </cell>
          <cell r="Y1806">
            <v>0</v>
          </cell>
          <cell r="Z1806">
            <v>0</v>
          </cell>
          <cell r="AA1806">
            <v>0</v>
          </cell>
          <cell r="AB1806">
            <v>0</v>
          </cell>
          <cell r="AC1806">
            <v>0</v>
          </cell>
          <cell r="AD1806">
            <v>10.4472</v>
          </cell>
          <cell r="AE1806">
            <v>0</v>
          </cell>
          <cell r="AF1806">
            <v>0</v>
          </cell>
          <cell r="AG1806">
            <v>10.4472</v>
          </cell>
          <cell r="AH1806">
            <v>0</v>
          </cell>
          <cell r="AI1806">
            <v>20.336475650000001</v>
          </cell>
          <cell r="AJ1806">
            <v>0</v>
          </cell>
          <cell r="AK1806">
            <v>0</v>
          </cell>
          <cell r="AL1806">
            <v>20.336475650000001</v>
          </cell>
          <cell r="AM1806">
            <v>0</v>
          </cell>
          <cell r="AN1806">
            <v>43.437950829999998</v>
          </cell>
        </row>
        <row r="1807">
          <cell r="C1807" t="str">
            <v>F_4444_ОЭ</v>
          </cell>
          <cell r="D1807" t="str">
            <v>С</v>
          </cell>
          <cell r="E1807">
            <v>2009</v>
          </cell>
          <cell r="F1807">
            <v>2025</v>
          </cell>
          <cell r="G1807">
            <v>2026</v>
          </cell>
          <cell r="H1807">
            <v>9.1012810000000002</v>
          </cell>
          <cell r="I1807">
            <v>47.982990000000001</v>
          </cell>
          <cell r="J1807" t="str">
            <v>март 2012</v>
          </cell>
          <cell r="K1807">
            <v>9.1012810000000002</v>
          </cell>
          <cell r="L1807">
            <v>47.982990000000001</v>
          </cell>
          <cell r="M1807" t="str">
            <v>март 2012</v>
          </cell>
          <cell r="N1807" t="str">
            <v>нд</v>
          </cell>
          <cell r="O1807">
            <v>1.3168900000010007E-3</v>
          </cell>
          <cell r="P1807">
            <v>95.917439999999999</v>
          </cell>
          <cell r="Q1807">
            <v>133.84280999999999</v>
          </cell>
          <cell r="R1807">
            <v>95.917439999999999</v>
          </cell>
          <cell r="S1807">
            <v>148.2218</v>
          </cell>
          <cell r="T1807">
            <v>60.325872310000001</v>
          </cell>
          <cell r="U1807">
            <v>60.325872310000001</v>
          </cell>
          <cell r="V1807">
            <v>60.324904310000001</v>
          </cell>
          <cell r="W1807">
            <v>60.324904310000001</v>
          </cell>
          <cell r="X1807">
            <v>60.324555420000003</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row>
        <row r="1808">
          <cell r="C1808" t="str">
            <v>H_165_КуЭ</v>
          </cell>
          <cell r="D1808" t="str">
            <v>И</v>
          </cell>
          <cell r="E1808">
            <v>2017</v>
          </cell>
          <cell r="F1808">
            <v>2025</v>
          </cell>
          <cell r="G1808">
            <v>2025</v>
          </cell>
          <cell r="H1808" t="str">
            <v>нд</v>
          </cell>
          <cell r="I1808" t="str">
            <v>нд</v>
          </cell>
          <cell r="J1808" t="str">
            <v>нд</v>
          </cell>
          <cell r="K1808" t="str">
            <v>нд</v>
          </cell>
          <cell r="L1808" t="str">
            <v>нд</v>
          </cell>
          <cell r="M1808" t="str">
            <v>нд</v>
          </cell>
          <cell r="N1808" t="str">
            <v>нд</v>
          </cell>
          <cell r="O1808">
            <v>2.6150453700000025</v>
          </cell>
          <cell r="P1808">
            <v>95.981759999999994</v>
          </cell>
          <cell r="Q1808">
            <v>127.72832</v>
          </cell>
          <cell r="R1808">
            <v>95.981759999999994</v>
          </cell>
          <cell r="S1808">
            <v>136.05719999999999</v>
          </cell>
          <cell r="T1808">
            <v>55.981288139999997</v>
          </cell>
          <cell r="U1808">
            <v>55.981288139999997</v>
          </cell>
          <cell r="V1808">
            <v>53.366288139999995</v>
          </cell>
          <cell r="W1808">
            <v>53.366288139999995</v>
          </cell>
          <cell r="X1808">
            <v>53.366242769999999</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row>
        <row r="1809">
          <cell r="C1809" t="str">
            <v>F_5555_ОЭ</v>
          </cell>
          <cell r="D1809" t="str">
            <v>И</v>
          </cell>
          <cell r="E1809">
            <v>2014</v>
          </cell>
          <cell r="F1809">
            <v>2025</v>
          </cell>
          <cell r="G1809">
            <v>2025</v>
          </cell>
          <cell r="H1809" t="str">
            <v>нд</v>
          </cell>
          <cell r="I1809" t="str">
            <v>нд</v>
          </cell>
          <cell r="J1809" t="str">
            <v>нд</v>
          </cell>
          <cell r="K1809" t="str">
            <v>нд</v>
          </cell>
          <cell r="L1809" t="str">
            <v>нд</v>
          </cell>
          <cell r="M1809" t="str">
            <v>нд</v>
          </cell>
          <cell r="N1809" t="str">
            <v>нд</v>
          </cell>
          <cell r="O1809">
            <v>0</v>
          </cell>
          <cell r="P1809">
            <v>96.635159999999999</v>
          </cell>
          <cell r="Q1809">
            <v>134.74440999999999</v>
          </cell>
          <cell r="R1809">
            <v>96.635159999999999</v>
          </cell>
          <cell r="S1809">
            <v>142.51142999999999</v>
          </cell>
          <cell r="T1809">
            <v>64.482635590000001</v>
          </cell>
          <cell r="U1809">
            <v>64.482635590000001</v>
          </cell>
          <cell r="V1809">
            <v>64.482635590000001</v>
          </cell>
          <cell r="W1809">
            <v>64.482635590000001</v>
          </cell>
          <cell r="X1809">
            <v>64.482635590000001</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row>
        <row r="1810">
          <cell r="C1810" t="str">
            <v>H_150.1_КуЭ</v>
          </cell>
          <cell r="D1810" t="str">
            <v>И</v>
          </cell>
          <cell r="E1810">
            <v>2020</v>
          </cell>
          <cell r="F1810">
            <v>2025</v>
          </cell>
          <cell r="G1810">
            <v>2025</v>
          </cell>
          <cell r="H1810" t="str">
            <v>нд</v>
          </cell>
          <cell r="I1810" t="str">
            <v>нд</v>
          </cell>
          <cell r="J1810" t="str">
            <v>нд</v>
          </cell>
          <cell r="K1810" t="str">
            <v>нд</v>
          </cell>
          <cell r="L1810" t="str">
            <v>нд</v>
          </cell>
          <cell r="M1810" t="str">
            <v>нд</v>
          </cell>
          <cell r="N1810" t="str">
            <v>нд</v>
          </cell>
          <cell r="O1810">
            <v>6.7619089999999993E-2</v>
          </cell>
          <cell r="P1810">
            <v>98.273359999999997</v>
          </cell>
          <cell r="Q1810">
            <v>120.02842</v>
          </cell>
          <cell r="R1810">
            <v>98.273359999999997</v>
          </cell>
          <cell r="S1810">
            <v>128.94255999999999</v>
          </cell>
          <cell r="T1810">
            <v>117.12203390000001</v>
          </cell>
          <cell r="U1810">
            <v>117.12203390000001</v>
          </cell>
          <cell r="V1810">
            <v>110.82203390000001</v>
          </cell>
          <cell r="W1810">
            <v>110.82203390000001</v>
          </cell>
          <cell r="X1810">
            <v>117.05441481</v>
          </cell>
          <cell r="Y1810">
            <v>32.198948600000001</v>
          </cell>
          <cell r="Z1810">
            <v>0</v>
          </cell>
          <cell r="AA1810">
            <v>0</v>
          </cell>
          <cell r="AB1810">
            <v>32.198948600000001</v>
          </cell>
          <cell r="AC1810">
            <v>0</v>
          </cell>
          <cell r="AD1810">
            <v>3.6349846600000002</v>
          </cell>
          <cell r="AE1810">
            <v>0</v>
          </cell>
          <cell r="AF1810">
            <v>0</v>
          </cell>
          <cell r="AG1810">
            <v>3.6349846600000002</v>
          </cell>
          <cell r="AH1810">
            <v>0</v>
          </cell>
          <cell r="AI1810">
            <v>51.091000000000001</v>
          </cell>
          <cell r="AJ1810">
            <v>0</v>
          </cell>
          <cell r="AK1810">
            <v>0</v>
          </cell>
          <cell r="AL1810">
            <v>51.091000000000001</v>
          </cell>
          <cell r="AM1810">
            <v>0</v>
          </cell>
          <cell r="AN1810">
            <v>58.181186330000003</v>
          </cell>
        </row>
        <row r="1811">
          <cell r="C1811" t="str">
            <v>J_536_КЭ</v>
          </cell>
          <cell r="D1811" t="str">
            <v>Н</v>
          </cell>
          <cell r="E1811">
            <v>2018</v>
          </cell>
          <cell r="F1811">
            <v>2021</v>
          </cell>
          <cell r="G1811">
            <v>2021</v>
          </cell>
          <cell r="H1811" t="str">
            <v>нд</v>
          </cell>
          <cell r="I1811" t="str">
            <v>нд</v>
          </cell>
          <cell r="J1811" t="str">
            <v>нд</v>
          </cell>
          <cell r="K1811" t="str">
            <v>нд</v>
          </cell>
          <cell r="L1811" t="str">
            <v>нд</v>
          </cell>
          <cell r="M1811" t="str">
            <v>нд</v>
          </cell>
          <cell r="N1811" t="str">
            <v>нд</v>
          </cell>
          <cell r="O1811">
            <v>95.888335250000011</v>
          </cell>
          <cell r="P1811">
            <v>98.319540000000003</v>
          </cell>
          <cell r="Q1811">
            <v>101.80580999999999</v>
          </cell>
          <cell r="R1811">
            <v>99.57714</v>
          </cell>
          <cell r="S1811">
            <v>100.71769</v>
          </cell>
          <cell r="T1811">
            <v>99.943719999999999</v>
          </cell>
          <cell r="U1811">
            <v>100.46505525000001</v>
          </cell>
          <cell r="V1811">
            <v>4.5767199999999999</v>
          </cell>
          <cell r="W1811">
            <v>4.5767199999999999</v>
          </cell>
          <cell r="X1811">
            <v>4.5767199999999999</v>
          </cell>
          <cell r="Y1811">
            <v>4.5767199999999999</v>
          </cell>
          <cell r="Z1811">
            <v>0</v>
          </cell>
          <cell r="AA1811">
            <v>0</v>
          </cell>
          <cell r="AB1811">
            <v>4.5767199999999999</v>
          </cell>
          <cell r="AC1811">
            <v>0</v>
          </cell>
          <cell r="AD1811">
            <v>4.5767199999999999</v>
          </cell>
          <cell r="AE1811">
            <v>0</v>
          </cell>
          <cell r="AF1811">
            <v>0</v>
          </cell>
          <cell r="AG1811">
            <v>0</v>
          </cell>
          <cell r="AH1811">
            <v>4.5767199999999999</v>
          </cell>
          <cell r="AI1811">
            <v>0</v>
          </cell>
          <cell r="AJ1811">
            <v>0</v>
          </cell>
          <cell r="AK1811">
            <v>0</v>
          </cell>
          <cell r="AL1811">
            <v>0</v>
          </cell>
          <cell r="AM1811">
            <v>0</v>
          </cell>
          <cell r="AN1811">
            <v>0</v>
          </cell>
        </row>
        <row r="1812">
          <cell r="C1812" t="str">
            <v>I_316.4_КуЭ</v>
          </cell>
          <cell r="D1812" t="str">
            <v>И</v>
          </cell>
          <cell r="E1812">
            <v>2020</v>
          </cell>
          <cell r="F1812">
            <v>2021</v>
          </cell>
          <cell r="G1812">
            <v>2021</v>
          </cell>
          <cell r="H1812" t="str">
            <v>нд</v>
          </cell>
          <cell r="I1812" t="str">
            <v>нд</v>
          </cell>
          <cell r="J1812" t="str">
            <v>нд</v>
          </cell>
          <cell r="K1812">
            <v>8.2811690500000008</v>
          </cell>
          <cell r="L1812">
            <v>87.420278280000005</v>
          </cell>
          <cell r="M1812">
            <v>44243</v>
          </cell>
          <cell r="N1812" t="str">
            <v>нд</v>
          </cell>
          <cell r="O1812">
            <v>0.82922245999999999</v>
          </cell>
          <cell r="P1812">
            <v>99.725399999999993</v>
          </cell>
          <cell r="Q1812">
            <v>120.34101</v>
          </cell>
          <cell r="R1812">
            <v>99.725399999999993</v>
          </cell>
          <cell r="S1812">
            <v>121.95576</v>
          </cell>
          <cell r="T1812">
            <v>41.430610170000001</v>
          </cell>
          <cell r="U1812">
            <v>91.878712469999996</v>
          </cell>
          <cell r="V1812">
            <v>40.230610169999999</v>
          </cell>
          <cell r="W1812">
            <v>40.230610169999999</v>
          </cell>
          <cell r="X1812">
            <v>91.04949001</v>
          </cell>
          <cell r="Y1812">
            <v>40.230610169999999</v>
          </cell>
          <cell r="Z1812">
            <v>0</v>
          </cell>
          <cell r="AA1812">
            <v>0</v>
          </cell>
          <cell r="AB1812">
            <v>40.230610169999999</v>
          </cell>
          <cell r="AC1812">
            <v>0</v>
          </cell>
          <cell r="AD1812">
            <v>91.04949001</v>
          </cell>
          <cell r="AE1812">
            <v>0</v>
          </cell>
          <cell r="AF1812">
            <v>0</v>
          </cell>
          <cell r="AG1812">
            <v>91.04949001</v>
          </cell>
          <cell r="AH1812">
            <v>0</v>
          </cell>
          <cell r="AI1812">
            <v>0</v>
          </cell>
          <cell r="AJ1812">
            <v>0</v>
          </cell>
          <cell r="AK1812">
            <v>0</v>
          </cell>
          <cell r="AL1812">
            <v>0</v>
          </cell>
          <cell r="AM1812">
            <v>0</v>
          </cell>
          <cell r="AN1812">
            <v>0</v>
          </cell>
        </row>
        <row r="1813">
          <cell r="C1813" t="str">
            <v>H_171_КуЭ</v>
          </cell>
          <cell r="D1813" t="str">
            <v>И</v>
          </cell>
          <cell r="E1813">
            <v>2017</v>
          </cell>
          <cell r="F1813">
            <v>2025</v>
          </cell>
          <cell r="G1813">
            <v>2025</v>
          </cell>
          <cell r="H1813" t="str">
            <v>нд</v>
          </cell>
          <cell r="I1813" t="str">
            <v>нд</v>
          </cell>
          <cell r="J1813" t="str">
            <v>нд</v>
          </cell>
          <cell r="K1813" t="str">
            <v>нд</v>
          </cell>
          <cell r="L1813" t="str">
            <v>нд</v>
          </cell>
          <cell r="M1813" t="str">
            <v>нд</v>
          </cell>
          <cell r="N1813" t="str">
            <v>нд</v>
          </cell>
          <cell r="O1813">
            <v>1.5614278399999999</v>
          </cell>
          <cell r="P1813">
            <v>100.79946</v>
          </cell>
          <cell r="Q1813">
            <v>124.28494999999999</v>
          </cell>
          <cell r="R1813">
            <v>100.79946</v>
          </cell>
          <cell r="S1813">
            <v>148.03102000000001</v>
          </cell>
          <cell r="T1813">
            <v>64.871576270000006</v>
          </cell>
          <cell r="U1813">
            <v>64.871576270000006</v>
          </cell>
          <cell r="V1813">
            <v>63.310576270000006</v>
          </cell>
          <cell r="W1813">
            <v>63.310576270000006</v>
          </cell>
          <cell r="X1813">
            <v>63.310148429999998</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row>
        <row r="1814">
          <cell r="C1814" t="str">
            <v>H_229_КуЭ</v>
          </cell>
          <cell r="D1814" t="str">
            <v>И</v>
          </cell>
          <cell r="E1814">
            <v>2018</v>
          </cell>
          <cell r="F1814">
            <v>2022</v>
          </cell>
          <cell r="G1814">
            <v>2022</v>
          </cell>
          <cell r="H1814" t="str">
            <v>нд</v>
          </cell>
          <cell r="I1814" t="str">
            <v>нд</v>
          </cell>
          <cell r="J1814" t="str">
            <v>нд</v>
          </cell>
          <cell r="K1814">
            <v>11.612853150000001</v>
          </cell>
          <cell r="L1814">
            <v>69.76112934999999</v>
          </cell>
          <cell r="M1814">
            <v>44259</v>
          </cell>
          <cell r="N1814" t="str">
            <v>нд</v>
          </cell>
          <cell r="O1814">
            <v>2.6719999999999979</v>
          </cell>
          <cell r="P1814">
            <v>100.79946</v>
          </cell>
          <cell r="Q1814">
            <v>119.26878000000001</v>
          </cell>
          <cell r="R1814">
            <v>100.79946</v>
          </cell>
          <cell r="S1814">
            <v>128.80169000000001</v>
          </cell>
          <cell r="T1814">
            <v>43.844474580000004</v>
          </cell>
          <cell r="U1814">
            <v>72.718215299999997</v>
          </cell>
          <cell r="V1814">
            <v>41.172474579999999</v>
          </cell>
          <cell r="W1814">
            <v>41.172474579999999</v>
          </cell>
          <cell r="X1814">
            <v>70.0462153</v>
          </cell>
          <cell r="Y1814">
            <v>0</v>
          </cell>
          <cell r="Z1814">
            <v>0</v>
          </cell>
          <cell r="AA1814">
            <v>0</v>
          </cell>
          <cell r="AB1814">
            <v>0</v>
          </cell>
          <cell r="AC1814">
            <v>0</v>
          </cell>
          <cell r="AD1814">
            <v>0</v>
          </cell>
          <cell r="AE1814">
            <v>0</v>
          </cell>
          <cell r="AF1814">
            <v>0</v>
          </cell>
          <cell r="AG1814">
            <v>0</v>
          </cell>
          <cell r="AH1814">
            <v>0</v>
          </cell>
          <cell r="AI1814">
            <v>41.172474579999999</v>
          </cell>
          <cell r="AJ1814">
            <v>0</v>
          </cell>
          <cell r="AK1814">
            <v>0</v>
          </cell>
          <cell r="AL1814">
            <v>41.172474579999999</v>
          </cell>
          <cell r="AM1814">
            <v>0</v>
          </cell>
          <cell r="AN1814">
            <v>70.0462153</v>
          </cell>
        </row>
        <row r="1815">
          <cell r="C1815" t="str">
            <v>F_124_ОЭ</v>
          </cell>
          <cell r="D1815" t="str">
            <v>П</v>
          </cell>
          <cell r="E1815">
            <v>2022</v>
          </cell>
          <cell r="F1815">
            <v>2025</v>
          </cell>
          <cell r="G1815">
            <v>2025</v>
          </cell>
          <cell r="H1815" t="str">
            <v>нд</v>
          </cell>
          <cell r="I1815" t="str">
            <v>нд</v>
          </cell>
          <cell r="J1815" t="str">
            <v>нд</v>
          </cell>
          <cell r="K1815" t="str">
            <v>нд</v>
          </cell>
          <cell r="L1815" t="str">
            <v>нд</v>
          </cell>
          <cell r="M1815" t="str">
            <v>нд</v>
          </cell>
          <cell r="N1815" t="str">
            <v>нд</v>
          </cell>
          <cell r="O1815">
            <v>0</v>
          </cell>
          <cell r="P1815">
            <v>101.32367000000001</v>
          </cell>
          <cell r="Q1815">
            <v>138.19693000000001</v>
          </cell>
          <cell r="R1815">
            <v>101.32367000000001</v>
          </cell>
          <cell r="S1815">
            <v>147.52966000000001</v>
          </cell>
          <cell r="T1815">
            <v>11.66440678</v>
          </cell>
          <cell r="U1815">
            <v>11.66440678</v>
          </cell>
          <cell r="V1815">
            <v>11.66440678</v>
          </cell>
          <cell r="W1815">
            <v>11.66440678</v>
          </cell>
          <cell r="X1815">
            <v>11.66440678</v>
          </cell>
          <cell r="Y1815">
            <v>0</v>
          </cell>
          <cell r="Z1815">
            <v>0</v>
          </cell>
          <cell r="AA1815">
            <v>0</v>
          </cell>
          <cell r="AB1815">
            <v>0</v>
          </cell>
          <cell r="AC1815">
            <v>0</v>
          </cell>
          <cell r="AD1815">
            <v>0</v>
          </cell>
          <cell r="AE1815">
            <v>0</v>
          </cell>
          <cell r="AF1815">
            <v>0</v>
          </cell>
          <cell r="AG1815">
            <v>0</v>
          </cell>
          <cell r="AH1815">
            <v>0</v>
          </cell>
          <cell r="AI1815">
            <v>1.02</v>
          </cell>
          <cell r="AJ1815">
            <v>0</v>
          </cell>
          <cell r="AK1815">
            <v>0</v>
          </cell>
          <cell r="AL1815">
            <v>1.02</v>
          </cell>
          <cell r="AM1815">
            <v>0</v>
          </cell>
          <cell r="AN1815">
            <v>0</v>
          </cell>
        </row>
        <row r="1816">
          <cell r="C1816" t="str">
            <v>K_57.9_КуЭ</v>
          </cell>
          <cell r="D1816" t="str">
            <v>Н</v>
          </cell>
          <cell r="E1816">
            <v>2021</v>
          </cell>
          <cell r="F1816">
            <v>2026</v>
          </cell>
          <cell r="G1816">
            <v>2026</v>
          </cell>
          <cell r="H1816" t="str">
            <v>нд</v>
          </cell>
          <cell r="I1816" t="str">
            <v>нд</v>
          </cell>
          <cell r="J1816" t="str">
            <v>нд</v>
          </cell>
          <cell r="K1816" t="str">
            <v>нд</v>
          </cell>
          <cell r="L1816" t="str">
            <v>нд</v>
          </cell>
          <cell r="M1816" t="str">
            <v>нд</v>
          </cell>
          <cell r="N1816" t="str">
            <v>нд</v>
          </cell>
          <cell r="O1816">
            <v>0</v>
          </cell>
          <cell r="P1816">
            <v>101.5812</v>
          </cell>
          <cell r="Q1816">
            <v>138.74794</v>
          </cell>
          <cell r="R1816">
            <v>101.5812</v>
          </cell>
          <cell r="S1816">
            <v>145.90176</v>
          </cell>
          <cell r="T1816">
            <v>96.475302420000006</v>
          </cell>
          <cell r="U1816">
            <v>67.991338089999999</v>
          </cell>
          <cell r="V1816">
            <v>96.475302420000006</v>
          </cell>
          <cell r="W1816">
            <v>96.475302420000006</v>
          </cell>
          <cell r="X1816">
            <v>67.991338089999999</v>
          </cell>
          <cell r="Y1816">
            <v>11.611283009999999</v>
          </cell>
          <cell r="Z1816">
            <v>0</v>
          </cell>
          <cell r="AA1816">
            <v>0</v>
          </cell>
          <cell r="AB1816">
            <v>0</v>
          </cell>
          <cell r="AC1816">
            <v>11.611283009999999</v>
          </cell>
          <cell r="AD1816">
            <v>0</v>
          </cell>
          <cell r="AE1816">
            <v>0</v>
          </cell>
          <cell r="AF1816">
            <v>0</v>
          </cell>
          <cell r="AG1816">
            <v>0</v>
          </cell>
          <cell r="AH1816">
            <v>0</v>
          </cell>
          <cell r="AI1816">
            <v>7.5336806699999999</v>
          </cell>
          <cell r="AJ1816">
            <v>0</v>
          </cell>
          <cell r="AK1816">
            <v>0</v>
          </cell>
          <cell r="AL1816">
            <v>0</v>
          </cell>
          <cell r="AM1816">
            <v>7.5336806699999999</v>
          </cell>
          <cell r="AN1816">
            <v>0</v>
          </cell>
        </row>
        <row r="1817">
          <cell r="C1817" t="str">
            <v>K_101_КуЭ</v>
          </cell>
          <cell r="D1817" t="str">
            <v>З</v>
          </cell>
          <cell r="E1817">
            <v>2020</v>
          </cell>
          <cell r="F1817">
            <v>2020</v>
          </cell>
          <cell r="G1817">
            <v>2021</v>
          </cell>
          <cell r="H1817" t="str">
            <v>нд</v>
          </cell>
          <cell r="I1817" t="str">
            <v>нд</v>
          </cell>
          <cell r="J1817" t="str">
            <v>нд</v>
          </cell>
          <cell r="K1817">
            <v>16.148911300000002</v>
          </cell>
          <cell r="L1817">
            <v>98.07767226</v>
          </cell>
          <cell r="M1817">
            <v>44074</v>
          </cell>
          <cell r="N1817" t="str">
            <v>нд</v>
          </cell>
          <cell r="O1817">
            <v>93.191941100000008</v>
          </cell>
          <cell r="P1817">
            <v>84.38194</v>
          </cell>
          <cell r="Q1817">
            <v>97.147120000000001</v>
          </cell>
          <cell r="R1817">
            <v>102.77084000000001</v>
          </cell>
          <cell r="S1817">
            <v>119.28153</v>
          </cell>
          <cell r="T1817">
            <v>92.324889189999993</v>
          </cell>
          <cell r="U1817">
            <v>94.91931855</v>
          </cell>
          <cell r="V1817">
            <v>0</v>
          </cell>
          <cell r="W1817">
            <v>0</v>
          </cell>
          <cell r="X1817">
            <v>1.7273774500000001</v>
          </cell>
          <cell r="Y1817">
            <v>0</v>
          </cell>
          <cell r="Z1817">
            <v>0</v>
          </cell>
          <cell r="AA1817">
            <v>0</v>
          </cell>
          <cell r="AB1817">
            <v>0</v>
          </cell>
          <cell r="AC1817">
            <v>0</v>
          </cell>
          <cell r="AD1817">
            <v>1.7273774500000001</v>
          </cell>
          <cell r="AE1817">
            <v>0</v>
          </cell>
          <cell r="AF1817">
            <v>0</v>
          </cell>
          <cell r="AG1817">
            <v>1.7273774500000001</v>
          </cell>
          <cell r="AH1817">
            <v>0</v>
          </cell>
          <cell r="AI1817">
            <v>0</v>
          </cell>
          <cell r="AJ1817">
            <v>0</v>
          </cell>
          <cell r="AK1817">
            <v>0</v>
          </cell>
          <cell r="AL1817">
            <v>0</v>
          </cell>
          <cell r="AM1817">
            <v>0</v>
          </cell>
          <cell r="AN1817">
            <v>0</v>
          </cell>
        </row>
        <row r="1818">
          <cell r="C1818" t="str">
            <v>I_422.2_КуЭ</v>
          </cell>
          <cell r="D1818" t="str">
            <v>Н</v>
          </cell>
          <cell r="E1818">
            <v>2022</v>
          </cell>
          <cell r="F1818">
            <v>2022</v>
          </cell>
          <cell r="G1818">
            <v>2026</v>
          </cell>
          <cell r="H1818" t="str">
            <v>нд</v>
          </cell>
          <cell r="I1818" t="str">
            <v>нд</v>
          </cell>
          <cell r="J1818" t="str">
            <v>нд</v>
          </cell>
          <cell r="K1818" t="str">
            <v>нд</v>
          </cell>
          <cell r="L1818" t="str">
            <v>нд</v>
          </cell>
          <cell r="M1818" t="str">
            <v>нд</v>
          </cell>
          <cell r="N1818" t="str">
            <v>нд</v>
          </cell>
          <cell r="O1818">
            <v>0</v>
          </cell>
          <cell r="P1818">
            <v>105.11539999999999</v>
          </cell>
          <cell r="Q1818">
            <v>130.07641000000001</v>
          </cell>
          <cell r="R1818">
            <v>105.11539999999999</v>
          </cell>
          <cell r="S1818">
            <v>160.57121000000001</v>
          </cell>
          <cell r="T1818">
            <v>84.446440679999995</v>
          </cell>
          <cell r="U1818">
            <v>84.446440679999995</v>
          </cell>
          <cell r="V1818">
            <v>84.446440679999995</v>
          </cell>
          <cell r="W1818">
            <v>84.446440679999995</v>
          </cell>
          <cell r="X1818">
            <v>84.446440679999995</v>
          </cell>
          <cell r="Y1818">
            <v>0</v>
          </cell>
          <cell r="Z1818">
            <v>0</v>
          </cell>
          <cell r="AA1818">
            <v>0</v>
          </cell>
          <cell r="AB1818">
            <v>0</v>
          </cell>
          <cell r="AC1818">
            <v>0</v>
          </cell>
          <cell r="AD1818">
            <v>0</v>
          </cell>
          <cell r="AE1818">
            <v>0</v>
          </cell>
          <cell r="AF1818">
            <v>0</v>
          </cell>
          <cell r="AG1818">
            <v>0</v>
          </cell>
          <cell r="AH1818">
            <v>0</v>
          </cell>
          <cell r="AI1818">
            <v>84.446440679999995</v>
          </cell>
          <cell r="AJ1818">
            <v>0</v>
          </cell>
          <cell r="AK1818">
            <v>0</v>
          </cell>
          <cell r="AL1818">
            <v>84.446440679999995</v>
          </cell>
          <cell r="AM1818">
            <v>0</v>
          </cell>
          <cell r="AN1818">
            <v>5.7632878999999999</v>
          </cell>
        </row>
        <row r="1819">
          <cell r="C1819" t="str">
            <v>K_514_КуЭ</v>
          </cell>
          <cell r="D1819" t="str">
            <v>И</v>
          </cell>
          <cell r="E1819">
            <v>2020</v>
          </cell>
          <cell r="F1819">
            <v>2025</v>
          </cell>
          <cell r="G1819">
            <v>2022</v>
          </cell>
          <cell r="H1819" t="str">
            <v>нд</v>
          </cell>
          <cell r="I1819" t="str">
            <v>нд</v>
          </cell>
          <cell r="J1819" t="str">
            <v>нд</v>
          </cell>
          <cell r="K1819">
            <v>42.493904540000003</v>
          </cell>
          <cell r="L1819">
            <v>254.99990740000001</v>
          </cell>
          <cell r="M1819">
            <v>44237</v>
          </cell>
          <cell r="N1819" t="str">
            <v>нд</v>
          </cell>
          <cell r="O1819">
            <v>4.6518810000000001E-2</v>
          </cell>
          <cell r="P1819">
            <v>105.15786</v>
          </cell>
          <cell r="Q1819">
            <v>121.66822000000001</v>
          </cell>
          <cell r="R1819">
            <v>105.15786</v>
          </cell>
          <cell r="S1819">
            <v>134.77260999999999</v>
          </cell>
          <cell r="T1819">
            <v>117.20940074000001</v>
          </cell>
          <cell r="U1819">
            <v>117.20940074000001</v>
          </cell>
          <cell r="V1819">
            <v>109.15940074000001</v>
          </cell>
          <cell r="W1819">
            <v>109.15940074000001</v>
          </cell>
          <cell r="X1819">
            <v>117.16288193</v>
          </cell>
          <cell r="Y1819">
            <v>15.96726074</v>
          </cell>
          <cell r="Z1819">
            <v>0</v>
          </cell>
          <cell r="AA1819">
            <v>0</v>
          </cell>
          <cell r="AB1819">
            <v>0</v>
          </cell>
          <cell r="AC1819">
            <v>15.96726074</v>
          </cell>
          <cell r="AD1819">
            <v>7.0001736799999996</v>
          </cell>
          <cell r="AE1819">
            <v>0</v>
          </cell>
          <cell r="AF1819">
            <v>0</v>
          </cell>
          <cell r="AG1819">
            <v>0</v>
          </cell>
          <cell r="AH1819">
            <v>7.0001736799999996</v>
          </cell>
          <cell r="AI1819">
            <v>0</v>
          </cell>
          <cell r="AJ1819">
            <v>0</v>
          </cell>
          <cell r="AK1819">
            <v>0</v>
          </cell>
          <cell r="AL1819">
            <v>0</v>
          </cell>
          <cell r="AM1819">
            <v>0</v>
          </cell>
          <cell r="AN1819">
            <v>110.16270824999999</v>
          </cell>
        </row>
        <row r="1820">
          <cell r="C1820" t="str">
            <v>H_182_АЭ</v>
          </cell>
          <cell r="D1820" t="str">
            <v>Н</v>
          </cell>
          <cell r="E1820">
            <v>2023</v>
          </cell>
          <cell r="F1820">
            <v>2025</v>
          </cell>
          <cell r="G1820">
            <v>2026</v>
          </cell>
          <cell r="H1820" t="str">
            <v>нд</v>
          </cell>
          <cell r="I1820" t="str">
            <v>нд</v>
          </cell>
          <cell r="J1820" t="str">
            <v>нд</v>
          </cell>
          <cell r="K1820" t="str">
            <v>нд</v>
          </cell>
          <cell r="L1820" t="str">
            <v>нд</v>
          </cell>
          <cell r="M1820" t="str">
            <v>нд</v>
          </cell>
          <cell r="N1820" t="str">
            <v>нд</v>
          </cell>
          <cell r="O1820">
            <v>0</v>
          </cell>
          <cell r="P1820">
            <v>105.7619</v>
          </cell>
          <cell r="Q1820">
            <v>132.42477</v>
          </cell>
          <cell r="R1820">
            <v>105.7619</v>
          </cell>
          <cell r="S1820">
            <v>158.65846999999999</v>
          </cell>
          <cell r="T1820">
            <v>78</v>
          </cell>
          <cell r="U1820">
            <v>78</v>
          </cell>
          <cell r="V1820">
            <v>78</v>
          </cell>
          <cell r="W1820">
            <v>78</v>
          </cell>
          <cell r="X1820">
            <v>78</v>
          </cell>
          <cell r="Y1820">
            <v>0</v>
          </cell>
          <cell r="Z1820">
            <v>0</v>
          </cell>
          <cell r="AA1820">
            <v>0</v>
          </cell>
          <cell r="AB1820">
            <v>0</v>
          </cell>
          <cell r="AC1820">
            <v>0</v>
          </cell>
          <cell r="AD1820">
            <v>0</v>
          </cell>
          <cell r="AE1820">
            <v>0</v>
          </cell>
          <cell r="AF1820">
            <v>0</v>
          </cell>
          <cell r="AG1820">
            <v>0</v>
          </cell>
          <cell r="AH1820">
            <v>0</v>
          </cell>
          <cell r="AI1820">
            <v>0.80500000000000005</v>
          </cell>
          <cell r="AJ1820">
            <v>0</v>
          </cell>
          <cell r="AK1820">
            <v>0</v>
          </cell>
          <cell r="AL1820">
            <v>0.80500000000000005</v>
          </cell>
          <cell r="AM1820">
            <v>0</v>
          </cell>
          <cell r="AN1820">
            <v>0</v>
          </cell>
        </row>
        <row r="1821">
          <cell r="C1821" t="str">
            <v>I_81.2_АЭ</v>
          </cell>
          <cell r="D1821" t="str">
            <v>З</v>
          </cell>
          <cell r="E1821">
            <v>2018</v>
          </cell>
          <cell r="F1821">
            <v>2021</v>
          </cell>
          <cell r="G1821">
            <v>2021</v>
          </cell>
          <cell r="H1821">
            <v>12.80055542</v>
          </cell>
          <cell r="I1821">
            <v>81.890191270000003</v>
          </cell>
          <cell r="J1821">
            <v>43770</v>
          </cell>
          <cell r="K1821">
            <v>12.80055542</v>
          </cell>
          <cell r="L1821">
            <v>81.890191270000003</v>
          </cell>
          <cell r="M1821">
            <v>43770</v>
          </cell>
          <cell r="N1821" t="str">
            <v>нд</v>
          </cell>
          <cell r="O1821">
            <v>66.445103830000008</v>
          </cell>
          <cell r="P1821">
            <v>107.27412</v>
          </cell>
          <cell r="Q1821">
            <v>120.29472</v>
          </cell>
          <cell r="R1821">
            <v>107.27412</v>
          </cell>
          <cell r="S1821">
            <v>118.95417999999999</v>
          </cell>
          <cell r="T1821">
            <v>81.254999999999995</v>
          </cell>
          <cell r="U1821">
            <v>81.582775190000007</v>
          </cell>
          <cell r="V1821">
            <v>14.80989617</v>
          </cell>
          <cell r="W1821">
            <v>14.80989617</v>
          </cell>
          <cell r="X1821">
            <v>15.137671360000001</v>
          </cell>
          <cell r="Y1821">
            <v>14.80989617</v>
          </cell>
          <cell r="Z1821">
            <v>0</v>
          </cell>
          <cell r="AA1821">
            <v>0</v>
          </cell>
          <cell r="AB1821">
            <v>14.80989617</v>
          </cell>
          <cell r="AC1821">
            <v>0</v>
          </cell>
          <cell r="AD1821">
            <v>15.137671359999999</v>
          </cell>
          <cell r="AE1821">
            <v>0</v>
          </cell>
          <cell r="AF1821">
            <v>0</v>
          </cell>
          <cell r="AG1821">
            <v>0</v>
          </cell>
          <cell r="AH1821">
            <v>15.137671359999999</v>
          </cell>
          <cell r="AI1821">
            <v>0</v>
          </cell>
          <cell r="AJ1821">
            <v>0</v>
          </cell>
          <cell r="AK1821">
            <v>0</v>
          </cell>
          <cell r="AL1821">
            <v>0</v>
          </cell>
          <cell r="AM1821">
            <v>0</v>
          </cell>
          <cell r="AN1821">
            <v>0</v>
          </cell>
        </row>
        <row r="1822">
          <cell r="C1822" t="str">
            <v>K_115-19_ЧЭ</v>
          </cell>
          <cell r="D1822" t="str">
            <v>П</v>
          </cell>
          <cell r="E1822">
            <v>2022</v>
          </cell>
          <cell r="F1822">
            <v>2022</v>
          </cell>
          <cell r="G1822">
            <v>2022</v>
          </cell>
          <cell r="H1822" t="str">
            <v>нд</v>
          </cell>
          <cell r="I1822" t="str">
            <v>нд</v>
          </cell>
          <cell r="J1822" t="str">
            <v>нд</v>
          </cell>
          <cell r="K1822" t="str">
            <v>нд</v>
          </cell>
          <cell r="L1822" t="str">
            <v>нд</v>
          </cell>
          <cell r="M1822" t="str">
            <v>нд</v>
          </cell>
          <cell r="N1822">
            <v>0.24688741</v>
          </cell>
          <cell r="O1822">
            <v>0</v>
          </cell>
          <cell r="P1822">
            <v>107.48386000000001</v>
          </cell>
          <cell r="Q1822">
            <v>131.59182999999999</v>
          </cell>
          <cell r="R1822">
            <v>107.48386000000001</v>
          </cell>
          <cell r="S1822">
            <v>136.16835</v>
          </cell>
          <cell r="T1822">
            <v>23.854366200000001</v>
          </cell>
          <cell r="U1822">
            <v>23.854366200000001</v>
          </cell>
          <cell r="V1822">
            <v>22.53035221</v>
          </cell>
          <cell r="W1822">
            <v>22.53035221</v>
          </cell>
          <cell r="X1822">
            <v>23.854366200000001</v>
          </cell>
          <cell r="Y1822">
            <v>4.5303522100000002</v>
          </cell>
          <cell r="Z1822">
            <v>0</v>
          </cell>
          <cell r="AA1822">
            <v>0</v>
          </cell>
          <cell r="AB1822">
            <v>4.5303522100000002</v>
          </cell>
          <cell r="AC1822">
            <v>0</v>
          </cell>
          <cell r="AD1822">
            <v>0</v>
          </cell>
          <cell r="AE1822">
            <v>0</v>
          </cell>
          <cell r="AF1822">
            <v>0</v>
          </cell>
          <cell r="AG1822">
            <v>0</v>
          </cell>
          <cell r="AH1822">
            <v>0</v>
          </cell>
          <cell r="AI1822">
            <v>18</v>
          </cell>
          <cell r="AJ1822">
            <v>0</v>
          </cell>
          <cell r="AK1822">
            <v>0</v>
          </cell>
          <cell r="AL1822">
            <v>18</v>
          </cell>
          <cell r="AM1822">
            <v>0</v>
          </cell>
          <cell r="AN1822">
            <v>23.854366200000001</v>
          </cell>
        </row>
        <row r="1823">
          <cell r="C1823" t="str">
            <v>F_121_АЭ</v>
          </cell>
          <cell r="D1823" t="str">
            <v>И</v>
          </cell>
          <cell r="E1823">
            <v>2015</v>
          </cell>
          <cell r="F1823">
            <v>2027</v>
          </cell>
          <cell r="G1823" t="str">
            <v>нд</v>
          </cell>
          <cell r="H1823">
            <v>17.637</v>
          </cell>
          <cell r="I1823">
            <v>98.263999999999996</v>
          </cell>
          <cell r="J1823" t="str">
            <v>декабрь 2015</v>
          </cell>
          <cell r="K1823">
            <v>17.637</v>
          </cell>
          <cell r="L1823">
            <v>98.263999999999996</v>
          </cell>
          <cell r="M1823" t="str">
            <v>декабрь 2015</v>
          </cell>
          <cell r="N1823" t="str">
            <v>нд</v>
          </cell>
          <cell r="O1823">
            <v>1.493000000000007</v>
          </cell>
          <cell r="P1823">
            <v>108.32255000000001</v>
          </cell>
          <cell r="Q1823">
            <v>151.13587999999999</v>
          </cell>
          <cell r="R1823">
            <v>108.32255000000001</v>
          </cell>
          <cell r="S1823">
            <v>178.35571999999999</v>
          </cell>
          <cell r="T1823">
            <v>113.62610339</v>
          </cell>
          <cell r="U1823">
            <v>1.4930000000000001</v>
          </cell>
          <cell r="V1823">
            <v>112.13310339</v>
          </cell>
          <cell r="W1823">
            <v>112.13310339</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row>
        <row r="1824">
          <cell r="C1824" t="str">
            <v>J_506_ХЭ</v>
          </cell>
          <cell r="D1824" t="str">
            <v>И</v>
          </cell>
          <cell r="E1824">
            <v>2020</v>
          </cell>
          <cell r="F1824">
            <v>2025</v>
          </cell>
          <cell r="G1824">
            <v>2025</v>
          </cell>
          <cell r="H1824" t="str">
            <v>нд</v>
          </cell>
          <cell r="I1824" t="str">
            <v>нд</v>
          </cell>
          <cell r="J1824" t="str">
            <v>нд</v>
          </cell>
          <cell r="K1824" t="str">
            <v>нд</v>
          </cell>
          <cell r="L1824" t="str">
            <v>нд</v>
          </cell>
          <cell r="M1824" t="str">
            <v>нд</v>
          </cell>
          <cell r="N1824" t="str">
            <v>нд</v>
          </cell>
          <cell r="O1824">
            <v>7.417443E-2</v>
          </cell>
          <cell r="P1824">
            <v>108.33984</v>
          </cell>
          <cell r="Q1824">
            <v>151.12232</v>
          </cell>
          <cell r="R1824">
            <v>108.33984</v>
          </cell>
          <cell r="S1824">
            <v>159.85920999999999</v>
          </cell>
          <cell r="T1824">
            <v>57.6137832</v>
          </cell>
          <cell r="U1824">
            <v>57.6137832</v>
          </cell>
          <cell r="V1824">
            <v>57.513783199999999</v>
          </cell>
          <cell r="W1824">
            <v>57.513783199999999</v>
          </cell>
          <cell r="X1824">
            <v>57.539608770000001</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row>
        <row r="1825">
          <cell r="C1825" t="str">
            <v>H_3034_КЭ</v>
          </cell>
          <cell r="D1825" t="str">
            <v>Н</v>
          </cell>
          <cell r="E1825">
            <v>2018</v>
          </cell>
          <cell r="F1825">
            <v>2020</v>
          </cell>
          <cell r="G1825">
            <v>2021</v>
          </cell>
          <cell r="H1825" t="str">
            <v>нд</v>
          </cell>
          <cell r="I1825" t="str">
            <v>нд</v>
          </cell>
          <cell r="J1825" t="str">
            <v>нд</v>
          </cell>
          <cell r="K1825" t="str">
            <v>нд</v>
          </cell>
          <cell r="L1825" t="str">
            <v>нд</v>
          </cell>
          <cell r="M1825" t="str">
            <v>нд</v>
          </cell>
          <cell r="N1825" t="str">
            <v>нд</v>
          </cell>
          <cell r="O1825">
            <v>55.304484279999997</v>
          </cell>
          <cell r="P1825">
            <v>108.38097999999999</v>
          </cell>
          <cell r="Q1825">
            <v>112.84238000000001</v>
          </cell>
          <cell r="R1825">
            <v>108.38097999999999</v>
          </cell>
          <cell r="S1825">
            <v>116.13641</v>
          </cell>
          <cell r="T1825">
            <v>53.535308890000003</v>
          </cell>
          <cell r="U1825">
            <v>55.627378270000001</v>
          </cell>
          <cell r="V1825">
            <v>0</v>
          </cell>
          <cell r="W1825">
            <v>0</v>
          </cell>
          <cell r="X1825">
            <v>0.32289399000000002</v>
          </cell>
          <cell r="Y1825">
            <v>0</v>
          </cell>
          <cell r="Z1825">
            <v>0</v>
          </cell>
          <cell r="AA1825">
            <v>0</v>
          </cell>
          <cell r="AB1825">
            <v>0</v>
          </cell>
          <cell r="AC1825">
            <v>0</v>
          </cell>
          <cell r="AD1825">
            <v>0.32289399000000002</v>
          </cell>
          <cell r="AE1825">
            <v>0</v>
          </cell>
          <cell r="AF1825">
            <v>0</v>
          </cell>
          <cell r="AG1825">
            <v>0.32289399000000002</v>
          </cell>
          <cell r="AH1825">
            <v>0</v>
          </cell>
          <cell r="AI1825">
            <v>0</v>
          </cell>
          <cell r="AJ1825">
            <v>0</v>
          </cell>
          <cell r="AK1825">
            <v>0</v>
          </cell>
          <cell r="AL1825">
            <v>0</v>
          </cell>
          <cell r="AM1825">
            <v>0</v>
          </cell>
          <cell r="AN1825">
            <v>0</v>
          </cell>
        </row>
        <row r="1826">
          <cell r="C1826" t="str">
            <v>H_257_КуЭ</v>
          </cell>
          <cell r="D1826" t="str">
            <v>И</v>
          </cell>
          <cell r="E1826">
            <v>2017</v>
          </cell>
          <cell r="F1826">
            <v>2021</v>
          </cell>
          <cell r="G1826">
            <v>2025</v>
          </cell>
          <cell r="H1826" t="str">
            <v>нд</v>
          </cell>
          <cell r="I1826" t="str">
            <v>нд</v>
          </cell>
          <cell r="J1826" t="str">
            <v>нд</v>
          </cell>
          <cell r="K1826" t="str">
            <v>нд</v>
          </cell>
          <cell r="L1826" t="str">
            <v>нд</v>
          </cell>
          <cell r="M1826" t="str">
            <v>нд</v>
          </cell>
          <cell r="N1826" t="str">
            <v>нд</v>
          </cell>
          <cell r="O1826">
            <v>0.9840000000000001</v>
          </cell>
          <cell r="P1826">
            <v>108.56674</v>
          </cell>
          <cell r="Q1826">
            <v>128.32294999999999</v>
          </cell>
          <cell r="R1826">
            <v>108.56674</v>
          </cell>
          <cell r="S1826">
            <v>159.76987</v>
          </cell>
          <cell r="T1826">
            <v>13.71301695</v>
          </cell>
          <cell r="U1826">
            <v>13.71301695</v>
          </cell>
          <cell r="V1826">
            <v>12.72901695</v>
          </cell>
          <cell r="W1826">
            <v>12.72901695</v>
          </cell>
          <cell r="X1826">
            <v>12.72901695</v>
          </cell>
          <cell r="Y1826">
            <v>12.72901695</v>
          </cell>
          <cell r="Z1826">
            <v>0</v>
          </cell>
          <cell r="AA1826">
            <v>0</v>
          </cell>
          <cell r="AB1826">
            <v>12.72901695</v>
          </cell>
          <cell r="AC1826">
            <v>0</v>
          </cell>
          <cell r="AD1826">
            <v>0</v>
          </cell>
          <cell r="AE1826">
            <v>0</v>
          </cell>
          <cell r="AF1826">
            <v>0</v>
          </cell>
          <cell r="AG1826">
            <v>0</v>
          </cell>
          <cell r="AH1826">
            <v>0</v>
          </cell>
          <cell r="AI1826">
            <v>0</v>
          </cell>
          <cell r="AJ1826">
            <v>0</v>
          </cell>
          <cell r="AK1826">
            <v>0</v>
          </cell>
          <cell r="AL1826">
            <v>0</v>
          </cell>
          <cell r="AM1826">
            <v>0</v>
          </cell>
          <cell r="AN1826">
            <v>0</v>
          </cell>
        </row>
        <row r="1827">
          <cell r="C1827" t="str">
            <v>H_91_ГАЭС</v>
          </cell>
          <cell r="D1827" t="str">
            <v>С</v>
          </cell>
          <cell r="E1827">
            <v>2018</v>
          </cell>
          <cell r="F1827">
            <v>2022</v>
          </cell>
          <cell r="G1827">
            <v>2023</v>
          </cell>
          <cell r="H1827">
            <v>39.423591199999997</v>
          </cell>
          <cell r="I1827">
            <v>283.96193757999998</v>
          </cell>
          <cell r="J1827">
            <v>43650</v>
          </cell>
          <cell r="K1827">
            <v>39.423591199999997</v>
          </cell>
          <cell r="L1827">
            <v>283.96193757999998</v>
          </cell>
          <cell r="M1827">
            <v>43650</v>
          </cell>
          <cell r="N1827" t="str">
            <v>нд</v>
          </cell>
          <cell r="O1827">
            <v>5.5099817</v>
          </cell>
          <cell r="P1827">
            <v>233.31737000000001</v>
          </cell>
          <cell r="Q1827">
            <v>267.97048999999998</v>
          </cell>
          <cell r="R1827">
            <v>109.15873000000001</v>
          </cell>
          <cell r="S1827">
            <v>135.28119000000001</v>
          </cell>
          <cell r="T1827">
            <v>106.2059</v>
          </cell>
          <cell r="U1827">
            <v>106.2059</v>
          </cell>
          <cell r="V1827">
            <v>93.761899999999997</v>
          </cell>
          <cell r="W1827">
            <v>93.761899999999997</v>
          </cell>
          <cell r="X1827">
            <v>100.6959183</v>
          </cell>
          <cell r="Y1827">
            <v>40.861866229999997</v>
          </cell>
          <cell r="Z1827">
            <v>0</v>
          </cell>
          <cell r="AA1827">
            <v>0</v>
          </cell>
          <cell r="AB1827">
            <v>19.709866229999999</v>
          </cell>
          <cell r="AC1827">
            <v>21.152000000000001</v>
          </cell>
          <cell r="AD1827">
            <v>0.40727999999999998</v>
          </cell>
          <cell r="AE1827">
            <v>0</v>
          </cell>
          <cell r="AF1827">
            <v>0</v>
          </cell>
          <cell r="AG1827">
            <v>0.40727999999999998</v>
          </cell>
          <cell r="AH1827">
            <v>0</v>
          </cell>
          <cell r="AI1827">
            <v>52.90003377</v>
          </cell>
          <cell r="AJ1827">
            <v>0</v>
          </cell>
          <cell r="AK1827">
            <v>0</v>
          </cell>
          <cell r="AL1827">
            <v>52.90003377</v>
          </cell>
          <cell r="AM1827">
            <v>0</v>
          </cell>
          <cell r="AN1827">
            <v>78.504993260000006</v>
          </cell>
        </row>
        <row r="1828">
          <cell r="C1828" t="str">
            <v>K_67-12_ЧЭ</v>
          </cell>
          <cell r="D1828" t="str">
            <v>Н</v>
          </cell>
          <cell r="E1828">
            <v>2022</v>
          </cell>
          <cell r="F1828">
            <v>2027</v>
          </cell>
          <cell r="G1828">
            <v>2027</v>
          </cell>
          <cell r="H1828" t="str">
            <v>нд</v>
          </cell>
          <cell r="I1828" t="str">
            <v>нд</v>
          </cell>
          <cell r="J1828" t="str">
            <v>нд</v>
          </cell>
          <cell r="K1828" t="str">
            <v>нд</v>
          </cell>
          <cell r="L1828" t="str">
            <v>нд</v>
          </cell>
          <cell r="M1828" t="str">
            <v>нд</v>
          </cell>
          <cell r="N1828" t="str">
            <v>нд</v>
          </cell>
          <cell r="O1828">
            <v>0</v>
          </cell>
          <cell r="P1828">
            <v>109.38038</v>
          </cell>
          <cell r="Q1828">
            <v>147.67962</v>
          </cell>
          <cell r="R1828">
            <v>109.38038</v>
          </cell>
          <cell r="S1828">
            <v>166.43875</v>
          </cell>
          <cell r="T1828">
            <v>94.436519720000007</v>
          </cell>
          <cell r="U1828">
            <v>94.436519720000007</v>
          </cell>
          <cell r="V1828">
            <v>94.436519720000007</v>
          </cell>
          <cell r="W1828">
            <v>94.436519720000007</v>
          </cell>
          <cell r="X1828">
            <v>94.436519720000007</v>
          </cell>
          <cell r="Y1828">
            <v>8.1671999999999993</v>
          </cell>
          <cell r="Z1828">
            <v>0</v>
          </cell>
          <cell r="AA1828">
            <v>0</v>
          </cell>
          <cell r="AB1828">
            <v>0</v>
          </cell>
          <cell r="AC1828">
            <v>8.1671999999999993</v>
          </cell>
          <cell r="AD1828">
            <v>0</v>
          </cell>
          <cell r="AE1828">
            <v>0</v>
          </cell>
          <cell r="AF1828">
            <v>0</v>
          </cell>
          <cell r="AG1828">
            <v>0</v>
          </cell>
          <cell r="AH1828">
            <v>0</v>
          </cell>
          <cell r="AI1828">
            <v>12.24360542</v>
          </cell>
          <cell r="AJ1828">
            <v>0</v>
          </cell>
          <cell r="AK1828">
            <v>0</v>
          </cell>
          <cell r="AL1828">
            <v>0</v>
          </cell>
          <cell r="AM1828">
            <v>12.24360542</v>
          </cell>
          <cell r="AN1828">
            <v>0</v>
          </cell>
        </row>
        <row r="1829">
          <cell r="C1829" t="str">
            <v>H_114_КуЭ</v>
          </cell>
          <cell r="D1829" t="str">
            <v>Н</v>
          </cell>
          <cell r="E1829">
            <v>2021</v>
          </cell>
          <cell r="F1829">
            <v>2021</v>
          </cell>
          <cell r="G1829">
            <v>2022</v>
          </cell>
          <cell r="H1829" t="str">
            <v>нд</v>
          </cell>
          <cell r="I1829" t="str">
            <v>нд</v>
          </cell>
          <cell r="J1829" t="str">
            <v>нд</v>
          </cell>
          <cell r="K1829" t="str">
            <v>нд</v>
          </cell>
          <cell r="L1829" t="str">
            <v>нд</v>
          </cell>
          <cell r="M1829" t="str">
            <v>нд</v>
          </cell>
          <cell r="N1829" t="str">
            <v>нд</v>
          </cell>
          <cell r="O1829">
            <v>0</v>
          </cell>
          <cell r="P1829">
            <v>109.47398</v>
          </cell>
          <cell r="Q1829">
            <v>125.26139000000001</v>
          </cell>
          <cell r="R1829">
            <v>109.47398</v>
          </cell>
          <cell r="S1829">
            <v>139.77591000000001</v>
          </cell>
          <cell r="T1829">
            <v>9.1240678000000006</v>
          </cell>
          <cell r="U1829">
            <v>9.1240678000000006</v>
          </cell>
          <cell r="V1829">
            <v>7.8333554800000007</v>
          </cell>
          <cell r="W1829">
            <v>7.8333554800000007</v>
          </cell>
          <cell r="X1829">
            <v>9.1240678000000006</v>
          </cell>
          <cell r="Y1829">
            <v>7.8333554800000007</v>
          </cell>
          <cell r="Z1829">
            <v>0</v>
          </cell>
          <cell r="AA1829">
            <v>0</v>
          </cell>
          <cell r="AB1829">
            <v>7.8333554800000007</v>
          </cell>
          <cell r="AC1829">
            <v>0</v>
          </cell>
          <cell r="AD1829">
            <v>0</v>
          </cell>
          <cell r="AE1829">
            <v>0</v>
          </cell>
          <cell r="AF1829">
            <v>0</v>
          </cell>
          <cell r="AG1829">
            <v>0</v>
          </cell>
          <cell r="AH1829">
            <v>0</v>
          </cell>
          <cell r="AI1829">
            <v>0</v>
          </cell>
          <cell r="AJ1829">
            <v>0</v>
          </cell>
          <cell r="AK1829">
            <v>0</v>
          </cell>
          <cell r="AL1829">
            <v>0</v>
          </cell>
          <cell r="AM1829">
            <v>0</v>
          </cell>
          <cell r="AN1829">
            <v>9.1240678000000006</v>
          </cell>
        </row>
        <row r="1830">
          <cell r="C1830" t="str">
            <v>H_87_ГАЭС</v>
          </cell>
          <cell r="D1830" t="str">
            <v>Н</v>
          </cell>
          <cell r="E1830">
            <v>2020</v>
          </cell>
          <cell r="F1830">
            <v>2025</v>
          </cell>
          <cell r="G1830">
            <v>2027</v>
          </cell>
          <cell r="H1830" t="str">
            <v>нд</v>
          </cell>
          <cell r="I1830" t="str">
            <v>нд</v>
          </cell>
          <cell r="J1830" t="str">
            <v>нд</v>
          </cell>
          <cell r="K1830" t="str">
            <v>нд</v>
          </cell>
          <cell r="L1830" t="str">
            <v>нд</v>
          </cell>
          <cell r="M1830" t="str">
            <v>нд</v>
          </cell>
          <cell r="N1830" t="str">
            <v>нд</v>
          </cell>
          <cell r="O1830">
            <v>0</v>
          </cell>
          <cell r="P1830">
            <v>109.48696</v>
          </cell>
          <cell r="Q1830">
            <v>142.30847</v>
          </cell>
          <cell r="R1830">
            <v>109.48696</v>
          </cell>
          <cell r="S1830">
            <v>155.14981</v>
          </cell>
          <cell r="T1830">
            <v>89.215000000000003</v>
          </cell>
          <cell r="U1830">
            <v>89.215000000000003</v>
          </cell>
          <cell r="V1830">
            <v>89.215000000000003</v>
          </cell>
          <cell r="W1830">
            <v>89.215000000000003</v>
          </cell>
          <cell r="X1830">
            <v>89.215000000000003</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row>
        <row r="1831">
          <cell r="C1831" t="str">
            <v>K_3283_КуЭ</v>
          </cell>
          <cell r="D1831" t="str">
            <v>Н</v>
          </cell>
          <cell r="E1831">
            <v>2024</v>
          </cell>
          <cell r="F1831">
            <v>2025</v>
          </cell>
          <cell r="G1831">
            <v>2025</v>
          </cell>
          <cell r="H1831" t="str">
            <v>нд</v>
          </cell>
          <cell r="I1831" t="str">
            <v>нд</v>
          </cell>
          <cell r="J1831" t="str">
            <v>нд</v>
          </cell>
          <cell r="K1831" t="str">
            <v>нд</v>
          </cell>
          <cell r="L1831" t="str">
            <v>нд</v>
          </cell>
          <cell r="M1831" t="str">
            <v>нд</v>
          </cell>
          <cell r="N1831" t="str">
            <v>нд</v>
          </cell>
          <cell r="O1831">
            <v>0</v>
          </cell>
          <cell r="P1831">
            <v>109.58556</v>
          </cell>
          <cell r="Q1831">
            <v>146.89631</v>
          </cell>
          <cell r="R1831">
            <v>109.58556</v>
          </cell>
          <cell r="S1831">
            <v>154.96035000000001</v>
          </cell>
          <cell r="T1831">
            <v>146.81309705999999</v>
          </cell>
          <cell r="U1831">
            <v>146.81309705999999</v>
          </cell>
          <cell r="V1831">
            <v>146.81309705999999</v>
          </cell>
          <cell r="W1831">
            <v>146.81309705999999</v>
          </cell>
          <cell r="X1831">
            <v>146.81309705999999</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row>
        <row r="1832">
          <cell r="C1832" t="str">
            <v>K_3277_КуЭ</v>
          </cell>
          <cell r="D1832" t="str">
            <v>Н</v>
          </cell>
          <cell r="E1832">
            <v>2023</v>
          </cell>
          <cell r="F1832">
            <v>2024</v>
          </cell>
          <cell r="G1832">
            <v>2024</v>
          </cell>
          <cell r="H1832" t="str">
            <v>нд</v>
          </cell>
          <cell r="I1832" t="str">
            <v>нд</v>
          </cell>
          <cell r="J1832" t="str">
            <v>нд</v>
          </cell>
          <cell r="K1832" t="str">
            <v>нд</v>
          </cell>
          <cell r="L1832" t="str">
            <v>нд</v>
          </cell>
          <cell r="M1832" t="str">
            <v>нд</v>
          </cell>
          <cell r="N1832" t="str">
            <v>нд</v>
          </cell>
          <cell r="O1832">
            <v>0</v>
          </cell>
          <cell r="P1832">
            <v>112.31741</v>
          </cell>
          <cell r="Q1832">
            <v>149.64855</v>
          </cell>
          <cell r="R1832">
            <v>112.31741</v>
          </cell>
          <cell r="S1832">
            <v>157.76378</v>
          </cell>
          <cell r="T1832">
            <v>106.96465879</v>
          </cell>
          <cell r="U1832">
            <v>106.96465879</v>
          </cell>
          <cell r="V1832">
            <v>106.96465879</v>
          </cell>
          <cell r="W1832">
            <v>106.96465879</v>
          </cell>
          <cell r="X1832">
            <v>106.96465879</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row>
        <row r="1833">
          <cell r="C1833" t="str">
            <v>H_296_КуЭ</v>
          </cell>
          <cell r="D1833" t="str">
            <v>И</v>
          </cell>
          <cell r="E1833">
            <v>2017</v>
          </cell>
          <cell r="F1833">
            <v>2024</v>
          </cell>
          <cell r="G1833">
            <v>2024</v>
          </cell>
          <cell r="H1833" t="str">
            <v>нд</v>
          </cell>
          <cell r="I1833" t="str">
            <v>нд</v>
          </cell>
          <cell r="J1833" t="str">
            <v>нд</v>
          </cell>
          <cell r="K1833" t="str">
            <v>нд</v>
          </cell>
          <cell r="L1833" t="str">
            <v>нд</v>
          </cell>
          <cell r="M1833" t="str">
            <v>нд</v>
          </cell>
          <cell r="N1833" t="str">
            <v>нд</v>
          </cell>
          <cell r="O1833">
            <v>1.5710000000000048</v>
          </cell>
          <cell r="P1833">
            <v>113.22311999999999</v>
          </cell>
          <cell r="Q1833">
            <v>150.80059</v>
          </cell>
          <cell r="R1833">
            <v>113.22311999999999</v>
          </cell>
          <cell r="S1833">
            <v>153.22214</v>
          </cell>
          <cell r="T1833">
            <v>103.02610169</v>
          </cell>
          <cell r="U1833">
            <v>103.02610169</v>
          </cell>
          <cell r="V1833">
            <v>101.45510169000001</v>
          </cell>
          <cell r="W1833">
            <v>101.45510169000001</v>
          </cell>
          <cell r="X1833">
            <v>101.45510169000001</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row>
        <row r="1834">
          <cell r="C1834" t="str">
            <v>F_106_АЭ</v>
          </cell>
          <cell r="D1834" t="str">
            <v>Н</v>
          </cell>
          <cell r="E1834" t="str">
            <v>нд</v>
          </cell>
          <cell r="F1834">
            <v>2030</v>
          </cell>
          <cell r="G1834" t="str">
            <v>нд</v>
          </cell>
          <cell r="H1834" t="str">
            <v>нд</v>
          </cell>
          <cell r="I1834" t="str">
            <v>нд</v>
          </cell>
          <cell r="J1834" t="str">
            <v>нд</v>
          </cell>
          <cell r="K1834" t="str">
            <v>нд</v>
          </cell>
          <cell r="L1834" t="str">
            <v>нд</v>
          </cell>
          <cell r="M1834" t="str">
            <v>нд</v>
          </cell>
          <cell r="N1834" t="str">
            <v>нд</v>
          </cell>
          <cell r="O1834">
            <v>0</v>
          </cell>
          <cell r="P1834">
            <v>114.92435999999999</v>
          </cell>
          <cell r="Q1834">
            <v>160.36543</v>
          </cell>
          <cell r="R1834">
            <v>114.92435999999999</v>
          </cell>
          <cell r="S1834">
            <v>189.84629000000001</v>
          </cell>
          <cell r="T1834">
            <v>119.6338983</v>
          </cell>
          <cell r="U1834">
            <v>0</v>
          </cell>
          <cell r="V1834">
            <v>119.6338983</v>
          </cell>
          <cell r="W1834">
            <v>119.6338983</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row>
        <row r="1835">
          <cell r="C1835" t="str">
            <v>K_3280_КуЭ</v>
          </cell>
          <cell r="D1835" t="str">
            <v>Н</v>
          </cell>
          <cell r="E1835">
            <v>2026</v>
          </cell>
          <cell r="F1835">
            <v>2022</v>
          </cell>
          <cell r="G1835">
            <v>2026</v>
          </cell>
          <cell r="H1835" t="str">
            <v>нд</v>
          </cell>
          <cell r="I1835" t="str">
            <v>нд</v>
          </cell>
          <cell r="J1835" t="str">
            <v>нд</v>
          </cell>
          <cell r="K1835" t="str">
            <v>нд</v>
          </cell>
          <cell r="L1835" t="str">
            <v>нд</v>
          </cell>
          <cell r="M1835" t="str">
            <v>нд</v>
          </cell>
          <cell r="N1835" t="str">
            <v>нд</v>
          </cell>
          <cell r="O1835">
            <v>0</v>
          </cell>
          <cell r="P1835">
            <v>119.67322</v>
          </cell>
          <cell r="Q1835">
            <v>148.09117000000001</v>
          </cell>
          <cell r="R1835">
            <v>119.67322</v>
          </cell>
          <cell r="S1835">
            <v>184.9324</v>
          </cell>
          <cell r="T1835">
            <v>125.87348704</v>
          </cell>
          <cell r="U1835">
            <v>125.87348704</v>
          </cell>
          <cell r="V1835">
            <v>125.87348704</v>
          </cell>
          <cell r="W1835">
            <v>125.87348704</v>
          </cell>
          <cell r="X1835">
            <v>125.87348704</v>
          </cell>
          <cell r="Y1835">
            <v>0</v>
          </cell>
          <cell r="Z1835">
            <v>0</v>
          </cell>
          <cell r="AA1835">
            <v>0</v>
          </cell>
          <cell r="AB1835">
            <v>0</v>
          </cell>
          <cell r="AC1835">
            <v>0</v>
          </cell>
          <cell r="AD1835">
            <v>0</v>
          </cell>
          <cell r="AE1835">
            <v>0</v>
          </cell>
          <cell r="AF1835">
            <v>0</v>
          </cell>
          <cell r="AG1835">
            <v>0</v>
          </cell>
          <cell r="AH1835">
            <v>0</v>
          </cell>
          <cell r="AI1835">
            <v>125.87348704</v>
          </cell>
          <cell r="AJ1835">
            <v>0</v>
          </cell>
          <cell r="AK1835">
            <v>0</v>
          </cell>
          <cell r="AL1835">
            <v>125.87348704</v>
          </cell>
          <cell r="AM1835">
            <v>0</v>
          </cell>
          <cell r="AN1835">
            <v>0</v>
          </cell>
        </row>
        <row r="1836">
          <cell r="C1836" t="str">
            <v>J_1361_ОЭ</v>
          </cell>
          <cell r="D1836" t="str">
            <v>П</v>
          </cell>
          <cell r="E1836">
            <v>2021</v>
          </cell>
          <cell r="F1836">
            <v>2023</v>
          </cell>
          <cell r="G1836">
            <v>2024</v>
          </cell>
          <cell r="H1836" t="str">
            <v>нд</v>
          </cell>
          <cell r="I1836" t="str">
            <v>нд</v>
          </cell>
          <cell r="J1836" t="str">
            <v>нд</v>
          </cell>
          <cell r="K1836" t="str">
            <v>нд</v>
          </cell>
          <cell r="L1836" t="str">
            <v>нд</v>
          </cell>
          <cell r="M1836" t="str">
            <v>нд</v>
          </cell>
          <cell r="N1836" t="str">
            <v>нд</v>
          </cell>
          <cell r="O1836">
            <v>0</v>
          </cell>
          <cell r="P1836">
            <v>119.92514</v>
          </cell>
          <cell r="Q1836">
            <v>147.65826000000001</v>
          </cell>
          <cell r="R1836">
            <v>119.92514</v>
          </cell>
          <cell r="S1836">
            <v>167.12033</v>
          </cell>
          <cell r="T1836">
            <v>43.472000000000001</v>
          </cell>
          <cell r="U1836">
            <v>43.472000000000001</v>
          </cell>
          <cell r="V1836">
            <v>43.472000000000001</v>
          </cell>
          <cell r="W1836">
            <v>43.472000000000001</v>
          </cell>
          <cell r="X1836">
            <v>43.472000000000001</v>
          </cell>
          <cell r="Y1836">
            <v>15.544033840000001</v>
          </cell>
          <cell r="Z1836">
            <v>0</v>
          </cell>
          <cell r="AA1836">
            <v>0</v>
          </cell>
          <cell r="AB1836">
            <v>15.544033840000001</v>
          </cell>
          <cell r="AC1836">
            <v>0</v>
          </cell>
          <cell r="AD1836">
            <v>0</v>
          </cell>
          <cell r="AE1836">
            <v>0</v>
          </cell>
          <cell r="AF1836">
            <v>0</v>
          </cell>
          <cell r="AG1836">
            <v>0</v>
          </cell>
          <cell r="AH1836">
            <v>0</v>
          </cell>
          <cell r="AI1836">
            <v>18.957441029999998</v>
          </cell>
          <cell r="AJ1836">
            <v>0</v>
          </cell>
          <cell r="AK1836">
            <v>0</v>
          </cell>
          <cell r="AL1836">
            <v>18.957441029999998</v>
          </cell>
          <cell r="AM1836">
            <v>0</v>
          </cell>
          <cell r="AN1836">
            <v>4.7190000000000003</v>
          </cell>
        </row>
        <row r="1837">
          <cell r="C1837" t="str">
            <v>F_13_ГАЭС</v>
          </cell>
          <cell r="D1837" t="str">
            <v>С</v>
          </cell>
          <cell r="E1837">
            <v>2009</v>
          </cell>
          <cell r="F1837">
            <v>2025</v>
          </cell>
          <cell r="G1837">
            <v>2026</v>
          </cell>
          <cell r="H1837">
            <v>14.956</v>
          </cell>
          <cell r="I1837">
            <v>122.64</v>
          </cell>
          <cell r="J1837" t="str">
            <v>август 2012</v>
          </cell>
          <cell r="K1837">
            <v>14.956</v>
          </cell>
          <cell r="L1837">
            <v>122.64</v>
          </cell>
          <cell r="M1837" t="str">
            <v>август 2012</v>
          </cell>
          <cell r="N1837" t="str">
            <v>нд</v>
          </cell>
          <cell r="O1837">
            <v>42.300999999999995</v>
          </cell>
          <cell r="P1837">
            <v>121.63200999999999</v>
          </cell>
          <cell r="Q1837">
            <v>148.66018</v>
          </cell>
          <cell r="R1837">
            <v>121.63200999999999</v>
          </cell>
          <cell r="S1837">
            <v>128.76281</v>
          </cell>
          <cell r="T1837">
            <v>76.052999999999997</v>
          </cell>
          <cell r="U1837">
            <v>76.052999999999997</v>
          </cell>
          <cell r="V1837">
            <v>33.752000000000002</v>
          </cell>
          <cell r="W1837">
            <v>33.752000000000002</v>
          </cell>
          <cell r="X1837">
            <v>33.752000000000002</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row>
        <row r="1838">
          <cell r="C1838" t="str">
            <v>I_3023.4_КЭ</v>
          </cell>
          <cell r="D1838" t="str">
            <v>С</v>
          </cell>
          <cell r="E1838">
            <v>2017</v>
          </cell>
          <cell r="F1838">
            <v>2021</v>
          </cell>
          <cell r="G1838">
            <v>2022</v>
          </cell>
          <cell r="H1838">
            <v>19.273703900000001</v>
          </cell>
          <cell r="I1838">
            <v>106.87692554</v>
          </cell>
          <cell r="J1838" t="str">
            <v>Февраль 2020</v>
          </cell>
          <cell r="K1838">
            <v>16.887582120000001</v>
          </cell>
          <cell r="L1838">
            <v>124.6240446</v>
          </cell>
          <cell r="M1838">
            <v>44228</v>
          </cell>
          <cell r="N1838" t="str">
            <v>нд</v>
          </cell>
          <cell r="O1838">
            <v>73.605589860000009</v>
          </cell>
          <cell r="P1838">
            <v>122.11518</v>
          </cell>
          <cell r="Q1838">
            <v>133.50890000000001</v>
          </cell>
          <cell r="R1838">
            <v>122.11518</v>
          </cell>
          <cell r="S1838">
            <v>135.44506999999999</v>
          </cell>
          <cell r="T1838">
            <v>112.61567230999999</v>
          </cell>
          <cell r="U1838">
            <v>122.10914232</v>
          </cell>
          <cell r="V1838">
            <v>38.42135871</v>
          </cell>
          <cell r="W1838">
            <v>38.42135871</v>
          </cell>
          <cell r="X1838">
            <v>48.503552460000002</v>
          </cell>
          <cell r="Y1838">
            <v>38.42135871</v>
          </cell>
          <cell r="Z1838">
            <v>0</v>
          </cell>
          <cell r="AA1838">
            <v>0</v>
          </cell>
          <cell r="AB1838">
            <v>38.42135871</v>
          </cell>
          <cell r="AC1838">
            <v>0</v>
          </cell>
          <cell r="AD1838">
            <v>22.77925625</v>
          </cell>
          <cell r="AE1838">
            <v>0</v>
          </cell>
          <cell r="AF1838">
            <v>0</v>
          </cell>
          <cell r="AG1838">
            <v>22.77925625</v>
          </cell>
          <cell r="AH1838">
            <v>0</v>
          </cell>
          <cell r="AI1838">
            <v>0</v>
          </cell>
          <cell r="AJ1838">
            <v>0</v>
          </cell>
          <cell r="AK1838">
            <v>0</v>
          </cell>
          <cell r="AL1838">
            <v>0</v>
          </cell>
          <cell r="AM1838">
            <v>0</v>
          </cell>
          <cell r="AN1838">
            <v>25.724296209999999</v>
          </cell>
        </row>
        <row r="1839">
          <cell r="C1839" t="str">
            <v>F_10_КЭ</v>
          </cell>
          <cell r="D1839" t="str">
            <v>З</v>
          </cell>
          <cell r="E1839">
            <v>2015</v>
          </cell>
          <cell r="F1839">
            <v>2021</v>
          </cell>
          <cell r="G1839">
            <v>2021</v>
          </cell>
          <cell r="H1839">
            <v>10.06265894</v>
          </cell>
          <cell r="I1839">
            <v>83.217283080000001</v>
          </cell>
          <cell r="J1839" t="str">
            <v>Февраль 2020</v>
          </cell>
          <cell r="K1839">
            <v>10.06265894</v>
          </cell>
          <cell r="L1839">
            <v>83.217283080000001</v>
          </cell>
          <cell r="M1839" t="str">
            <v>Февраль 2020</v>
          </cell>
          <cell r="N1839" t="str">
            <v>нд</v>
          </cell>
          <cell r="O1839">
            <v>60.70858432</v>
          </cell>
          <cell r="P1839">
            <v>122.4288</v>
          </cell>
          <cell r="Q1839">
            <v>134.55215000000001</v>
          </cell>
          <cell r="R1839">
            <v>122.4288</v>
          </cell>
          <cell r="S1839">
            <v>137.15012999999999</v>
          </cell>
          <cell r="T1839">
            <v>66.61148</v>
          </cell>
          <cell r="U1839">
            <v>67.911901689999993</v>
          </cell>
          <cell r="V1839">
            <v>1.831999999986067E-4</v>
          </cell>
          <cell r="W1839">
            <v>1.831999999986067E-4</v>
          </cell>
          <cell r="X1839">
            <v>7.2033173699999997</v>
          </cell>
          <cell r="Y1839">
            <v>1.8320000000000001E-4</v>
          </cell>
          <cell r="Z1839">
            <v>0</v>
          </cell>
          <cell r="AA1839">
            <v>0</v>
          </cell>
          <cell r="AB1839">
            <v>1.8320000000000001E-4</v>
          </cell>
          <cell r="AC1839">
            <v>0</v>
          </cell>
          <cell r="AD1839">
            <v>7.2033173699999997</v>
          </cell>
          <cell r="AE1839">
            <v>0</v>
          </cell>
          <cell r="AF1839">
            <v>0</v>
          </cell>
          <cell r="AG1839">
            <v>7.2033173699999997</v>
          </cell>
          <cell r="AH1839">
            <v>0</v>
          </cell>
          <cell r="AI1839">
            <v>0</v>
          </cell>
          <cell r="AJ1839">
            <v>0</v>
          </cell>
          <cell r="AK1839">
            <v>0</v>
          </cell>
          <cell r="AL1839">
            <v>0</v>
          </cell>
          <cell r="AM1839">
            <v>0</v>
          </cell>
          <cell r="AN1839">
            <v>0</v>
          </cell>
        </row>
        <row r="1840">
          <cell r="C1840" t="str">
            <v>F_6_ОЭ</v>
          </cell>
          <cell r="D1840" t="str">
            <v>З</v>
          </cell>
          <cell r="E1840">
            <v>2014</v>
          </cell>
          <cell r="F1840">
            <v>2019</v>
          </cell>
          <cell r="G1840" t="str">
            <v>нд</v>
          </cell>
          <cell r="H1840" t="str">
            <v>нд</v>
          </cell>
          <cell r="I1840" t="str">
            <v>нд</v>
          </cell>
          <cell r="J1840" t="str">
            <v>нд</v>
          </cell>
          <cell r="K1840">
            <v>6.7589180799999999</v>
          </cell>
          <cell r="L1840">
            <v>45.359053709999998</v>
          </cell>
          <cell r="M1840">
            <v>41671</v>
          </cell>
          <cell r="N1840" t="str">
            <v>нд</v>
          </cell>
          <cell r="O1840">
            <v>37.819288550000003</v>
          </cell>
          <cell r="P1840">
            <v>133.2054</v>
          </cell>
          <cell r="Q1840">
            <v>134.98285000000001</v>
          </cell>
          <cell r="R1840">
            <v>125.8361</v>
          </cell>
          <cell r="S1840">
            <v>133.66992999999999</v>
          </cell>
          <cell r="T1840">
            <v>74.021798810000007</v>
          </cell>
          <cell r="U1840">
            <v>37.819288550000003</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row>
        <row r="1841">
          <cell r="C1841" t="str">
            <v>K_3289_КуЭ</v>
          </cell>
          <cell r="D1841" t="str">
            <v>Н</v>
          </cell>
          <cell r="E1841">
            <v>2023</v>
          </cell>
          <cell r="F1841">
            <v>2024</v>
          </cell>
          <cell r="G1841">
            <v>2024</v>
          </cell>
          <cell r="H1841" t="str">
            <v>нд</v>
          </cell>
          <cell r="I1841" t="str">
            <v>нд</v>
          </cell>
          <cell r="J1841" t="str">
            <v>нд</v>
          </cell>
          <cell r="K1841" t="str">
            <v>нд</v>
          </cell>
          <cell r="L1841" t="str">
            <v>нд</v>
          </cell>
          <cell r="M1841" t="str">
            <v>нд</v>
          </cell>
          <cell r="N1841" t="str">
            <v>нд</v>
          </cell>
          <cell r="O1841">
            <v>0</v>
          </cell>
          <cell r="P1841">
            <v>126.96095</v>
          </cell>
          <cell r="Q1841">
            <v>164.24751000000001</v>
          </cell>
          <cell r="R1841">
            <v>126.96095</v>
          </cell>
          <cell r="S1841">
            <v>172.43563</v>
          </cell>
          <cell r="T1841">
            <v>76.881830919999999</v>
          </cell>
          <cell r="U1841">
            <v>76.881830919999999</v>
          </cell>
          <cell r="V1841">
            <v>76.881830919999999</v>
          </cell>
          <cell r="W1841">
            <v>76.881830919999999</v>
          </cell>
          <cell r="X1841">
            <v>76.881830919999999</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row>
        <row r="1842">
          <cell r="C1842" t="str">
            <v>G_25_ЧЭ</v>
          </cell>
          <cell r="D1842" t="str">
            <v>С</v>
          </cell>
          <cell r="E1842">
            <v>2013</v>
          </cell>
          <cell r="F1842">
            <v>2025</v>
          </cell>
          <cell r="G1842">
            <v>2026</v>
          </cell>
          <cell r="H1842">
            <v>29.5</v>
          </cell>
          <cell r="I1842">
            <v>152.03399999999999</v>
          </cell>
          <cell r="J1842" t="str">
            <v>Март 2013</v>
          </cell>
          <cell r="K1842">
            <v>29.5</v>
          </cell>
          <cell r="L1842">
            <v>152.03399999999999</v>
          </cell>
          <cell r="M1842" t="str">
            <v>Март 2013</v>
          </cell>
          <cell r="N1842" t="str">
            <v>нд</v>
          </cell>
          <cell r="O1842">
            <v>3.0609199999999817</v>
          </cell>
          <cell r="P1842">
            <v>133.46195</v>
          </cell>
          <cell r="Q1842">
            <v>160.34256999999999</v>
          </cell>
          <cell r="R1842">
            <v>133.46195</v>
          </cell>
          <cell r="S1842">
            <v>198.60216</v>
          </cell>
          <cell r="T1842">
            <v>150.47852</v>
          </cell>
          <cell r="U1842">
            <v>150.47852</v>
          </cell>
          <cell r="V1842">
            <v>147.41759999999999</v>
          </cell>
          <cell r="W1842">
            <v>147.41759999999999</v>
          </cell>
          <cell r="X1842">
            <v>147.41759999999999</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row>
        <row r="1843">
          <cell r="C1843" t="str">
            <v>I_407_КуЭ</v>
          </cell>
          <cell r="D1843" t="str">
            <v>З</v>
          </cell>
          <cell r="E1843">
            <v>2018</v>
          </cell>
          <cell r="F1843">
            <v>2025</v>
          </cell>
          <cell r="G1843">
            <v>2020</v>
          </cell>
          <cell r="H1843" t="str">
            <v>нд</v>
          </cell>
          <cell r="I1843" t="str">
            <v>нд</v>
          </cell>
          <cell r="J1843" t="str">
            <v>нд</v>
          </cell>
          <cell r="K1843" t="str">
            <v>нд</v>
          </cell>
          <cell r="L1843" t="str">
            <v>нд</v>
          </cell>
          <cell r="M1843" t="str">
            <v>нд</v>
          </cell>
          <cell r="N1843" t="str">
            <v>нд</v>
          </cell>
          <cell r="O1843">
            <v>67.946507089999997</v>
          </cell>
          <cell r="P1843">
            <v>133.99499</v>
          </cell>
          <cell r="Q1843">
            <v>146.99664000000001</v>
          </cell>
          <cell r="R1843">
            <v>133.99499</v>
          </cell>
          <cell r="S1843">
            <v>67.946510000000004</v>
          </cell>
          <cell r="T1843">
            <v>82.263762709999995</v>
          </cell>
          <cell r="U1843">
            <v>67.946507089999997</v>
          </cell>
          <cell r="V1843">
            <v>12.164762709999998</v>
          </cell>
          <cell r="W1843">
            <v>12.164762709999998</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row>
        <row r="1844">
          <cell r="C1844" t="str">
            <v>J_539_КЭ</v>
          </cell>
          <cell r="D1844" t="str">
            <v>Н</v>
          </cell>
          <cell r="E1844">
            <v>2017</v>
          </cell>
          <cell r="F1844">
            <v>2020</v>
          </cell>
          <cell r="G1844">
            <v>2021</v>
          </cell>
          <cell r="H1844" t="str">
            <v>нд</v>
          </cell>
          <cell r="I1844" t="str">
            <v>нд</v>
          </cell>
          <cell r="J1844" t="str">
            <v>нд</v>
          </cell>
          <cell r="K1844" t="str">
            <v>нд</v>
          </cell>
          <cell r="L1844" t="str">
            <v>нд</v>
          </cell>
          <cell r="M1844" t="str">
            <v>нд</v>
          </cell>
          <cell r="N1844" t="str">
            <v>нд</v>
          </cell>
          <cell r="O1844">
            <v>124.94148952000002</v>
          </cell>
          <cell r="P1844">
            <v>136.4932</v>
          </cell>
          <cell r="Q1844">
            <v>142.99974</v>
          </cell>
          <cell r="R1844">
            <v>136.4932</v>
          </cell>
          <cell r="S1844">
            <v>143.11420000000001</v>
          </cell>
          <cell r="T1844">
            <v>130.227</v>
          </cell>
          <cell r="U1844">
            <v>130.30585932</v>
          </cell>
          <cell r="V1844">
            <v>0</v>
          </cell>
          <cell r="W1844">
            <v>0</v>
          </cell>
          <cell r="X1844">
            <v>5.3643698000000004</v>
          </cell>
          <cell r="Y1844">
            <v>0</v>
          </cell>
          <cell r="Z1844">
            <v>0</v>
          </cell>
          <cell r="AA1844">
            <v>0</v>
          </cell>
          <cell r="AB1844">
            <v>0</v>
          </cell>
          <cell r="AC1844">
            <v>0</v>
          </cell>
          <cell r="AD1844">
            <v>5.3643698000000004</v>
          </cell>
          <cell r="AE1844">
            <v>0</v>
          </cell>
          <cell r="AF1844">
            <v>0</v>
          </cell>
          <cell r="AG1844">
            <v>0</v>
          </cell>
          <cell r="AH1844">
            <v>5.3643698000000004</v>
          </cell>
          <cell r="AI1844">
            <v>0</v>
          </cell>
          <cell r="AJ1844">
            <v>0</v>
          </cell>
          <cell r="AK1844">
            <v>0</v>
          </cell>
          <cell r="AL1844">
            <v>0</v>
          </cell>
          <cell r="AM1844">
            <v>0</v>
          </cell>
          <cell r="AN1844">
            <v>0</v>
          </cell>
        </row>
        <row r="1845">
          <cell r="C1845" t="str">
            <v>I_660_КЭ</v>
          </cell>
          <cell r="D1845" t="str">
            <v>Н</v>
          </cell>
          <cell r="E1845">
            <v>2018</v>
          </cell>
          <cell r="F1845">
            <v>2022</v>
          </cell>
          <cell r="G1845">
            <v>2023</v>
          </cell>
          <cell r="H1845" t="str">
            <v>нд</v>
          </cell>
          <cell r="I1845" t="str">
            <v>нд</v>
          </cell>
          <cell r="J1845" t="str">
            <v>нд</v>
          </cell>
          <cell r="K1845" t="str">
            <v>нд</v>
          </cell>
          <cell r="L1845" t="str">
            <v>нд</v>
          </cell>
          <cell r="M1845" t="str">
            <v>нд</v>
          </cell>
          <cell r="N1845" t="str">
            <v>нд</v>
          </cell>
          <cell r="O1845">
            <v>12.338101869999999</v>
          </cell>
          <cell r="P1845">
            <v>174.36</v>
          </cell>
          <cell r="Q1845">
            <v>206.78336999999999</v>
          </cell>
          <cell r="R1845">
            <v>143.8956</v>
          </cell>
          <cell r="S1845">
            <v>182.18432999999999</v>
          </cell>
          <cell r="T1845">
            <v>143.56720000000001</v>
          </cell>
          <cell r="U1845">
            <v>142.09215406000001</v>
          </cell>
          <cell r="V1845">
            <v>87.991199999999992</v>
          </cell>
          <cell r="W1845">
            <v>87.991199999999992</v>
          </cell>
          <cell r="X1845">
            <v>129.75405219000001</v>
          </cell>
          <cell r="Y1845">
            <v>59</v>
          </cell>
          <cell r="Z1845">
            <v>0</v>
          </cell>
          <cell r="AA1845">
            <v>0</v>
          </cell>
          <cell r="AB1845">
            <v>59</v>
          </cell>
          <cell r="AC1845">
            <v>0</v>
          </cell>
          <cell r="AD1845">
            <v>51.514409489999998</v>
          </cell>
          <cell r="AE1845">
            <v>0</v>
          </cell>
          <cell r="AF1845">
            <v>0</v>
          </cell>
          <cell r="AG1845">
            <v>51.514409489999998</v>
          </cell>
          <cell r="AH1845">
            <v>0</v>
          </cell>
          <cell r="AI1845">
            <v>28.991199999999999</v>
          </cell>
          <cell r="AJ1845">
            <v>0</v>
          </cell>
          <cell r="AK1845">
            <v>0</v>
          </cell>
          <cell r="AL1845">
            <v>24.159333329999999</v>
          </cell>
          <cell r="AM1845">
            <v>4.8318666700000001</v>
          </cell>
          <cell r="AN1845">
            <v>46.543624299999998</v>
          </cell>
        </row>
        <row r="1846">
          <cell r="C1846" t="str">
            <v>H_113_КуЭ</v>
          </cell>
          <cell r="D1846" t="str">
            <v>З</v>
          </cell>
          <cell r="E1846">
            <v>2020</v>
          </cell>
          <cell r="F1846">
            <v>2020</v>
          </cell>
          <cell r="G1846">
            <v>2021</v>
          </cell>
          <cell r="H1846" t="str">
            <v>нд</v>
          </cell>
          <cell r="I1846" t="str">
            <v>нд</v>
          </cell>
          <cell r="J1846" t="str">
            <v>нд</v>
          </cell>
          <cell r="K1846">
            <v>1.1849765400000001</v>
          </cell>
          <cell r="L1846">
            <v>6.4312151799999997</v>
          </cell>
          <cell r="M1846">
            <v>44070</v>
          </cell>
          <cell r="N1846" t="str">
            <v>нд</v>
          </cell>
          <cell r="O1846">
            <v>5.6704502399999992</v>
          </cell>
          <cell r="P1846">
            <v>144.70003</v>
          </cell>
          <cell r="Q1846">
            <v>165.85693000000001</v>
          </cell>
          <cell r="R1846">
            <v>144.70003</v>
          </cell>
          <cell r="S1846">
            <v>175.96578</v>
          </cell>
          <cell r="T1846">
            <v>12.74949153</v>
          </cell>
          <cell r="U1846">
            <v>5.7189542299999996</v>
          </cell>
          <cell r="V1846">
            <v>0</v>
          </cell>
          <cell r="W1846">
            <v>0</v>
          </cell>
          <cell r="X1846">
            <v>4.8503989999999997E-2</v>
          </cell>
          <cell r="Y1846">
            <v>0</v>
          </cell>
          <cell r="Z1846">
            <v>0</v>
          </cell>
          <cell r="AA1846">
            <v>0</v>
          </cell>
          <cell r="AB1846">
            <v>0</v>
          </cell>
          <cell r="AC1846">
            <v>0</v>
          </cell>
          <cell r="AD1846">
            <v>4.8503989999999997E-2</v>
          </cell>
          <cell r="AE1846">
            <v>0</v>
          </cell>
          <cell r="AF1846">
            <v>0</v>
          </cell>
          <cell r="AG1846">
            <v>4.8503989999999997E-2</v>
          </cell>
          <cell r="AH1846">
            <v>0</v>
          </cell>
          <cell r="AI1846">
            <v>0</v>
          </cell>
          <cell r="AJ1846">
            <v>0</v>
          </cell>
          <cell r="AK1846">
            <v>0</v>
          </cell>
          <cell r="AL1846">
            <v>0</v>
          </cell>
          <cell r="AM1846">
            <v>0</v>
          </cell>
          <cell r="AN1846">
            <v>0</v>
          </cell>
        </row>
        <row r="1847">
          <cell r="C1847" t="str">
            <v>H_3024_КЭ</v>
          </cell>
          <cell r="D1847" t="str">
            <v>С</v>
          </cell>
          <cell r="E1847">
            <v>2017</v>
          </cell>
          <cell r="F1847">
            <v>2020</v>
          </cell>
          <cell r="G1847">
            <v>2021</v>
          </cell>
          <cell r="H1847">
            <v>24.38571</v>
          </cell>
          <cell r="I1847">
            <v>143.51167000000001</v>
          </cell>
          <cell r="J1847" t="str">
            <v xml:space="preserve"> Март 2019</v>
          </cell>
          <cell r="K1847">
            <v>24.38571</v>
          </cell>
          <cell r="L1847">
            <v>143.51167000000001</v>
          </cell>
          <cell r="M1847" t="str">
            <v xml:space="preserve"> Март 2019</v>
          </cell>
          <cell r="N1847" t="str">
            <v>нд</v>
          </cell>
          <cell r="O1847">
            <v>112.58101797</v>
          </cell>
          <cell r="P1847">
            <v>146.87374</v>
          </cell>
          <cell r="Q1847">
            <v>153.41529</v>
          </cell>
          <cell r="R1847">
            <v>146.87374</v>
          </cell>
          <cell r="S1847">
            <v>155.93274</v>
          </cell>
          <cell r="T1847">
            <v>118.76298985</v>
          </cell>
          <cell r="U1847">
            <v>112.61982649000001</v>
          </cell>
          <cell r="V1847">
            <v>0</v>
          </cell>
          <cell r="W1847">
            <v>0</v>
          </cell>
          <cell r="X1847">
            <v>3.8808519999999999E-2</v>
          </cell>
          <cell r="Y1847">
            <v>0</v>
          </cell>
          <cell r="Z1847">
            <v>0</v>
          </cell>
          <cell r="AA1847">
            <v>0</v>
          </cell>
          <cell r="AB1847">
            <v>0</v>
          </cell>
          <cell r="AC1847">
            <v>0</v>
          </cell>
          <cell r="AD1847">
            <v>3.8808519999999999E-2</v>
          </cell>
          <cell r="AE1847">
            <v>0</v>
          </cell>
          <cell r="AF1847">
            <v>0</v>
          </cell>
          <cell r="AG1847">
            <v>3.8808519999999999E-2</v>
          </cell>
          <cell r="AH1847">
            <v>0</v>
          </cell>
          <cell r="AI1847">
            <v>0</v>
          </cell>
          <cell r="AJ1847">
            <v>0</v>
          </cell>
          <cell r="AK1847">
            <v>0</v>
          </cell>
          <cell r="AL1847">
            <v>0</v>
          </cell>
          <cell r="AM1847">
            <v>0</v>
          </cell>
          <cell r="AN1847">
            <v>0</v>
          </cell>
        </row>
        <row r="1848">
          <cell r="C1848" t="str">
            <v>J_42 2_ГАЭС</v>
          </cell>
          <cell r="D1848" t="str">
            <v>Н</v>
          </cell>
          <cell r="E1848">
            <v>2020</v>
          </cell>
          <cell r="F1848">
            <v>2030</v>
          </cell>
          <cell r="G1848">
            <v>2030</v>
          </cell>
          <cell r="H1848" t="str">
            <v>нд</v>
          </cell>
          <cell r="I1848" t="str">
            <v>нд</v>
          </cell>
          <cell r="J1848" t="str">
            <v>нд</v>
          </cell>
          <cell r="K1848" t="str">
            <v>нд</v>
          </cell>
          <cell r="L1848" t="str">
            <v>нд</v>
          </cell>
          <cell r="M1848" t="str">
            <v>нд</v>
          </cell>
          <cell r="N1848" t="str">
            <v>нд</v>
          </cell>
          <cell r="O1848">
            <v>4.60733557</v>
          </cell>
          <cell r="P1848">
            <v>147.60480000000001</v>
          </cell>
          <cell r="Q1848">
            <v>174.97202999999999</v>
          </cell>
          <cell r="R1848">
            <v>147.60480000000001</v>
          </cell>
          <cell r="S1848">
            <v>194.75527</v>
          </cell>
          <cell r="T1848">
            <v>157.16363478</v>
          </cell>
          <cell r="U1848">
            <v>157.16363478</v>
          </cell>
          <cell r="V1848">
            <v>157.16363478</v>
          </cell>
          <cell r="W1848">
            <v>157.16363478</v>
          </cell>
          <cell r="X1848">
            <v>152.55629920999999</v>
          </cell>
          <cell r="Y1848">
            <v>18.758914490000002</v>
          </cell>
          <cell r="Z1848">
            <v>0</v>
          </cell>
          <cell r="AA1848">
            <v>0</v>
          </cell>
          <cell r="AB1848">
            <v>2.2200000000000002</v>
          </cell>
          <cell r="AC1848">
            <v>16.538914490000003</v>
          </cell>
          <cell r="AD1848">
            <v>23.602556589999999</v>
          </cell>
          <cell r="AE1848">
            <v>0</v>
          </cell>
          <cell r="AF1848">
            <v>0</v>
          </cell>
          <cell r="AG1848">
            <v>0</v>
          </cell>
          <cell r="AH1848">
            <v>23.602556589999999</v>
          </cell>
          <cell r="AI1848">
            <v>6.6871868799999996</v>
          </cell>
          <cell r="AJ1848">
            <v>0</v>
          </cell>
          <cell r="AK1848">
            <v>0</v>
          </cell>
          <cell r="AL1848">
            <v>6.6871868799999996</v>
          </cell>
          <cell r="AM1848">
            <v>0</v>
          </cell>
          <cell r="AN1848">
            <v>16.448066090000001</v>
          </cell>
        </row>
        <row r="1849">
          <cell r="C1849" t="str">
            <v>I_627_КЭ</v>
          </cell>
          <cell r="D1849" t="str">
            <v>З</v>
          </cell>
          <cell r="E1849">
            <v>2018</v>
          </cell>
          <cell r="F1849">
            <v>2022</v>
          </cell>
          <cell r="G1849">
            <v>2021</v>
          </cell>
          <cell r="H1849" t="str">
            <v>нд</v>
          </cell>
          <cell r="I1849" t="str">
            <v>нд</v>
          </cell>
          <cell r="J1849" t="str">
            <v>нд</v>
          </cell>
          <cell r="K1849" t="str">
            <v>нд</v>
          </cell>
          <cell r="L1849" t="str">
            <v>нд</v>
          </cell>
          <cell r="M1849" t="str">
            <v>нд</v>
          </cell>
          <cell r="N1849" t="str">
            <v>нд</v>
          </cell>
          <cell r="O1849">
            <v>141.87020401999999</v>
          </cell>
          <cell r="P1849">
            <v>148.05316999999999</v>
          </cell>
          <cell r="Q1849">
            <v>175.02793</v>
          </cell>
          <cell r="R1849">
            <v>148.05316999999999</v>
          </cell>
          <cell r="S1849">
            <v>172.5883</v>
          </cell>
          <cell r="T1849">
            <v>168.654</v>
          </cell>
          <cell r="U1849">
            <v>171.20182173000001</v>
          </cell>
          <cell r="V1849">
            <v>29.710149299999983</v>
          </cell>
          <cell r="W1849">
            <v>29.710149299999983</v>
          </cell>
          <cell r="X1849">
            <v>29.33161771</v>
          </cell>
          <cell r="Y1849">
            <v>11.529224129999999</v>
          </cell>
          <cell r="Z1849">
            <v>0</v>
          </cell>
          <cell r="AA1849">
            <v>0</v>
          </cell>
          <cell r="AB1849">
            <v>0</v>
          </cell>
          <cell r="AC1849">
            <v>11.529224129999999</v>
          </cell>
          <cell r="AD1849">
            <v>29.33161771</v>
          </cell>
          <cell r="AE1849">
            <v>0</v>
          </cell>
          <cell r="AF1849">
            <v>0</v>
          </cell>
          <cell r="AG1849">
            <v>0</v>
          </cell>
          <cell r="AH1849">
            <v>29.33161771</v>
          </cell>
          <cell r="AI1849">
            <v>18.180925169999998</v>
          </cell>
          <cell r="AJ1849">
            <v>0</v>
          </cell>
          <cell r="AK1849">
            <v>0</v>
          </cell>
          <cell r="AL1849">
            <v>0</v>
          </cell>
          <cell r="AM1849">
            <v>18.180925169999998</v>
          </cell>
          <cell r="AN1849">
            <v>0</v>
          </cell>
        </row>
        <row r="1850">
          <cell r="C1850" t="str">
            <v>K_8ц_ХЭ</v>
          </cell>
          <cell r="D1850" t="str">
            <v>И</v>
          </cell>
          <cell r="E1850">
            <v>2019</v>
          </cell>
          <cell r="F1850">
            <v>2028</v>
          </cell>
          <cell r="G1850">
            <v>2021</v>
          </cell>
          <cell r="H1850" t="str">
            <v>нд</v>
          </cell>
          <cell r="I1850" t="str">
            <v>нд</v>
          </cell>
          <cell r="J1850" t="str">
            <v>нд</v>
          </cell>
          <cell r="K1850" t="str">
            <v>нд</v>
          </cell>
          <cell r="L1850" t="str">
            <v>нд</v>
          </cell>
          <cell r="M1850" t="str">
            <v>нд</v>
          </cell>
          <cell r="N1850" t="str">
            <v>нд</v>
          </cell>
          <cell r="O1850">
            <v>30.376274630000001</v>
          </cell>
          <cell r="P1850">
            <v>636.56460000000004</v>
          </cell>
          <cell r="Q1850">
            <v>831.10712999999998</v>
          </cell>
          <cell r="R1850">
            <v>149.04035999999999</v>
          </cell>
          <cell r="S1850">
            <v>180.07621</v>
          </cell>
          <cell r="T1850">
            <v>475.7220949</v>
          </cell>
          <cell r="U1850">
            <v>132.90364098000001</v>
          </cell>
          <cell r="V1850">
            <v>459.32369105999999</v>
          </cell>
          <cell r="W1850">
            <v>459.32369105999999</v>
          </cell>
          <cell r="X1850">
            <v>102.52736634999999</v>
          </cell>
          <cell r="Y1850">
            <v>134.51079497999999</v>
          </cell>
          <cell r="Z1850">
            <v>0</v>
          </cell>
          <cell r="AA1850">
            <v>0</v>
          </cell>
          <cell r="AB1850">
            <v>0</v>
          </cell>
          <cell r="AC1850">
            <v>134.51079497999999</v>
          </cell>
          <cell r="AD1850">
            <v>102.52736634999999</v>
          </cell>
          <cell r="AE1850">
            <v>0</v>
          </cell>
          <cell r="AF1850">
            <v>0</v>
          </cell>
          <cell r="AG1850">
            <v>0</v>
          </cell>
          <cell r="AH1850">
            <v>102.52736634999999</v>
          </cell>
          <cell r="AI1850">
            <v>33.672985310000001</v>
          </cell>
          <cell r="AJ1850">
            <v>0</v>
          </cell>
          <cell r="AK1850">
            <v>0</v>
          </cell>
          <cell r="AL1850">
            <v>0</v>
          </cell>
          <cell r="AM1850">
            <v>33.672985310000001</v>
          </cell>
          <cell r="AN1850">
            <v>0</v>
          </cell>
        </row>
        <row r="1851">
          <cell r="C1851" t="str">
            <v>Г</v>
          </cell>
          <cell r="D1851" t="str">
            <v>нд</v>
          </cell>
          <cell r="E1851" t="str">
            <v>нд</v>
          </cell>
          <cell r="F1851" t="str">
            <v>нд</v>
          </cell>
          <cell r="G1851" t="str">
            <v>нд</v>
          </cell>
          <cell r="H1851">
            <v>64.7580983</v>
          </cell>
          <cell r="I1851">
            <v>396.45463817000007</v>
          </cell>
          <cell r="J1851" t="str">
            <v>нд</v>
          </cell>
          <cell r="K1851">
            <v>138.71407160000001</v>
          </cell>
          <cell r="L1851">
            <v>892.69203129000005</v>
          </cell>
          <cell r="M1851" t="str">
            <v>нд</v>
          </cell>
          <cell r="N1851" t="str">
            <v>нд</v>
          </cell>
          <cell r="O1851">
            <v>746.58448387999988</v>
          </cell>
          <cell r="P1851">
            <v>4422.9484500000026</v>
          </cell>
          <cell r="Q1851">
            <v>5485.9674700000014</v>
          </cell>
          <cell r="R1851">
            <v>4863.4042500000023</v>
          </cell>
          <cell r="S1851">
            <v>6108.9933273300012</v>
          </cell>
          <cell r="T1851">
            <v>3806.2983999200005</v>
          </cell>
          <cell r="U1851">
            <v>4149.2482762199998</v>
          </cell>
          <cell r="V1851">
            <v>3010.0766162100008</v>
          </cell>
          <cell r="W1851">
            <v>3010.0766162100008</v>
          </cell>
          <cell r="X1851">
            <v>3402.663792339999</v>
          </cell>
          <cell r="Y1851">
            <v>440.55771729999998</v>
          </cell>
          <cell r="Z1851">
            <v>0</v>
          </cell>
          <cell r="AA1851">
            <v>0</v>
          </cell>
          <cell r="AB1851">
            <v>257.73962623</v>
          </cell>
          <cell r="AC1851">
            <v>182.81809106999998</v>
          </cell>
          <cell r="AD1851">
            <v>521.08187379000003</v>
          </cell>
          <cell r="AE1851">
            <v>0</v>
          </cell>
          <cell r="AF1851">
            <v>0</v>
          </cell>
          <cell r="AG1851">
            <v>377.84740942000002</v>
          </cell>
          <cell r="AH1851">
            <v>143.23446436999998</v>
          </cell>
          <cell r="AI1851">
            <v>626.04347718999998</v>
          </cell>
          <cell r="AJ1851">
            <v>0</v>
          </cell>
          <cell r="AK1851">
            <v>0</v>
          </cell>
          <cell r="AL1851">
            <v>618.84313299999997</v>
          </cell>
          <cell r="AM1851">
            <v>7.20034419</v>
          </cell>
          <cell r="AN1851">
            <v>843.20004081000002</v>
          </cell>
        </row>
        <row r="1852">
          <cell r="C1852" t="str">
            <v>Г</v>
          </cell>
          <cell r="D1852" t="str">
            <v>нд</v>
          </cell>
          <cell r="E1852" t="str">
            <v>нд</v>
          </cell>
          <cell r="F1852" t="str">
            <v>нд</v>
          </cell>
          <cell r="G1852" t="str">
            <v>нд</v>
          </cell>
          <cell r="H1852">
            <v>25.890512089999998</v>
          </cell>
          <cell r="I1852">
            <v>130.22937142999999</v>
          </cell>
          <cell r="J1852" t="str">
            <v>нд</v>
          </cell>
          <cell r="K1852">
            <v>68.384416630000004</v>
          </cell>
          <cell r="L1852">
            <v>385.22927883</v>
          </cell>
          <cell r="M1852" t="str">
            <v>нд</v>
          </cell>
          <cell r="N1852" t="str">
            <v>нд</v>
          </cell>
          <cell r="O1852">
            <v>166.37294120999999</v>
          </cell>
          <cell r="P1852">
            <v>1831.4934800000001</v>
          </cell>
          <cell r="Q1852">
            <v>2327.86222</v>
          </cell>
          <cell r="R1852">
            <v>2264.6873499999997</v>
          </cell>
          <cell r="S1852">
            <v>2721.5480200000002</v>
          </cell>
          <cell r="T1852">
            <v>1713.4002640200001</v>
          </cell>
          <cell r="U1852">
            <v>1986.1648114099996</v>
          </cell>
          <cell r="V1852">
            <v>1523.5058034399999</v>
          </cell>
          <cell r="W1852">
            <v>1523.5058034399999</v>
          </cell>
          <cell r="X1852">
            <v>1819.7918701999995</v>
          </cell>
          <cell r="Y1852">
            <v>182.81809106999998</v>
          </cell>
          <cell r="Z1852">
            <v>0</v>
          </cell>
          <cell r="AA1852">
            <v>0</v>
          </cell>
          <cell r="AB1852">
            <v>0</v>
          </cell>
          <cell r="AC1852">
            <v>182.81809106999998</v>
          </cell>
          <cell r="AD1852">
            <v>211.2718764</v>
          </cell>
          <cell r="AE1852">
            <v>0</v>
          </cell>
          <cell r="AF1852">
            <v>0</v>
          </cell>
          <cell r="AG1852">
            <v>68.037412029999999</v>
          </cell>
          <cell r="AH1852">
            <v>143.23446436999998</v>
          </cell>
          <cell r="AI1852">
            <v>34.503209949999999</v>
          </cell>
          <cell r="AJ1852">
            <v>0</v>
          </cell>
          <cell r="AK1852">
            <v>0</v>
          </cell>
          <cell r="AL1852">
            <v>27.30286576</v>
          </cell>
          <cell r="AM1852">
            <v>7.20034419</v>
          </cell>
          <cell r="AN1852">
            <v>631.93733344999998</v>
          </cell>
        </row>
        <row r="1853">
          <cell r="C1853" t="str">
            <v>H_295_КуЭ</v>
          </cell>
          <cell r="D1853" t="str">
            <v>И</v>
          </cell>
          <cell r="E1853">
            <v>2018</v>
          </cell>
          <cell r="F1853">
            <v>2023</v>
          </cell>
          <cell r="G1853">
            <v>2023</v>
          </cell>
          <cell r="H1853" t="str">
            <v>нд</v>
          </cell>
          <cell r="I1853" t="str">
            <v>нд</v>
          </cell>
          <cell r="J1853" t="str">
            <v>нд</v>
          </cell>
          <cell r="K1853" t="str">
            <v>нд</v>
          </cell>
          <cell r="L1853" t="str">
            <v>нд</v>
          </cell>
          <cell r="M1853" t="str">
            <v>нд</v>
          </cell>
          <cell r="N1853" t="str">
            <v>нд</v>
          </cell>
          <cell r="O1853">
            <v>2.7390000000000003</v>
          </cell>
          <cell r="P1853">
            <v>153.88767999999999</v>
          </cell>
          <cell r="Q1853">
            <v>196.10776999999999</v>
          </cell>
          <cell r="R1853">
            <v>153.88767999999999</v>
          </cell>
          <cell r="S1853">
            <v>206.24647999999999</v>
          </cell>
          <cell r="T1853">
            <v>73.598254240000003</v>
          </cell>
          <cell r="U1853">
            <v>73.598254240000003</v>
          </cell>
          <cell r="V1853">
            <v>70.859254239999999</v>
          </cell>
          <cell r="W1853">
            <v>70.859254239999999</v>
          </cell>
          <cell r="X1853">
            <v>70.859254239999999</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row>
        <row r="1854">
          <cell r="C1854" t="str">
            <v>G_3006_КЭ</v>
          </cell>
          <cell r="D1854" t="str">
            <v>И</v>
          </cell>
          <cell r="E1854">
            <v>2017</v>
          </cell>
          <cell r="F1854">
            <v>2021</v>
          </cell>
          <cell r="G1854">
            <v>2021</v>
          </cell>
          <cell r="H1854" t="str">
            <v>нд</v>
          </cell>
          <cell r="I1854" t="str">
            <v>нд</v>
          </cell>
          <cell r="J1854" t="str">
            <v>нд</v>
          </cell>
          <cell r="K1854" t="str">
            <v>нд</v>
          </cell>
          <cell r="L1854" t="str">
            <v>нд</v>
          </cell>
          <cell r="M1854" t="str">
            <v>нд</v>
          </cell>
          <cell r="N1854" t="str">
            <v>нд</v>
          </cell>
          <cell r="O1854">
            <v>150.16423249000002</v>
          </cell>
          <cell r="P1854">
            <v>161.21026000000001</v>
          </cell>
          <cell r="Q1854">
            <v>167.67375000000001</v>
          </cell>
          <cell r="R1854">
            <v>161.21026000000001</v>
          </cell>
          <cell r="S1854">
            <v>167.536</v>
          </cell>
          <cell r="T1854">
            <v>153.59997626000001</v>
          </cell>
          <cell r="U1854">
            <v>158.89392444000001</v>
          </cell>
          <cell r="V1854">
            <v>4.2000000000186333E-4</v>
          </cell>
          <cell r="W1854">
            <v>4.2000000000186333E-4</v>
          </cell>
          <cell r="X1854">
            <v>8.7296919499999994</v>
          </cell>
          <cell r="Y1854">
            <v>4.2000000000000002E-4</v>
          </cell>
          <cell r="Z1854">
            <v>0</v>
          </cell>
          <cell r="AA1854">
            <v>0</v>
          </cell>
          <cell r="AB1854">
            <v>4.2000000000000002E-4</v>
          </cell>
          <cell r="AC1854">
            <v>0</v>
          </cell>
          <cell r="AD1854">
            <v>8.7296919499999994</v>
          </cell>
          <cell r="AE1854">
            <v>0</v>
          </cell>
          <cell r="AF1854">
            <v>0</v>
          </cell>
          <cell r="AG1854">
            <v>8.7296919499999994</v>
          </cell>
          <cell r="AH1854">
            <v>0</v>
          </cell>
          <cell r="AI1854">
            <v>0</v>
          </cell>
          <cell r="AJ1854">
            <v>0</v>
          </cell>
          <cell r="AK1854">
            <v>0</v>
          </cell>
          <cell r="AL1854">
            <v>0</v>
          </cell>
          <cell r="AM1854">
            <v>0</v>
          </cell>
          <cell r="AN1854">
            <v>0</v>
          </cell>
        </row>
        <row r="1855">
          <cell r="C1855" t="str">
            <v>F_42_ГАЭС</v>
          </cell>
          <cell r="D1855" t="str">
            <v>И</v>
          </cell>
          <cell r="E1855">
            <v>2015</v>
          </cell>
          <cell r="F1855">
            <v>2021</v>
          </cell>
          <cell r="G1855">
            <v>2021</v>
          </cell>
          <cell r="H1855" t="str">
            <v>нд</v>
          </cell>
          <cell r="I1855" t="str">
            <v>нд</v>
          </cell>
          <cell r="J1855" t="str">
            <v>нд</v>
          </cell>
          <cell r="K1855" t="str">
            <v>нд</v>
          </cell>
          <cell r="L1855" t="str">
            <v>нд</v>
          </cell>
          <cell r="M1855" t="str">
            <v>нд</v>
          </cell>
          <cell r="N1855" t="str">
            <v>нд</v>
          </cell>
          <cell r="O1855">
            <v>135.60888829999999</v>
          </cell>
          <cell r="P1855">
            <v>166.0608</v>
          </cell>
          <cell r="Q1855">
            <v>172.64492000000001</v>
          </cell>
          <cell r="R1855">
            <v>161.7696</v>
          </cell>
          <cell r="S1855">
            <v>170.01964000000001</v>
          </cell>
          <cell r="T1855">
            <v>145.98007999999999</v>
          </cell>
          <cell r="U1855">
            <v>140.217050844</v>
          </cell>
          <cell r="V1855">
            <v>3.7291732000000017</v>
          </cell>
          <cell r="W1855">
            <v>3.7291732000000017</v>
          </cell>
          <cell r="X1855">
            <v>4.6081625400000004</v>
          </cell>
          <cell r="Y1855">
            <v>3.7291732</v>
          </cell>
          <cell r="Z1855">
            <v>0</v>
          </cell>
          <cell r="AA1855">
            <v>0</v>
          </cell>
          <cell r="AB1855">
            <v>0</v>
          </cell>
          <cell r="AC1855">
            <v>3.7291732</v>
          </cell>
          <cell r="AD1855">
            <v>4.6081625400000004</v>
          </cell>
          <cell r="AE1855">
            <v>0</v>
          </cell>
          <cell r="AF1855">
            <v>0</v>
          </cell>
          <cell r="AG1855">
            <v>0</v>
          </cell>
          <cell r="AH1855">
            <v>4.6081625400000004</v>
          </cell>
          <cell r="AI1855">
            <v>0</v>
          </cell>
          <cell r="AJ1855">
            <v>0</v>
          </cell>
          <cell r="AK1855">
            <v>0</v>
          </cell>
          <cell r="AL1855">
            <v>0</v>
          </cell>
          <cell r="AM1855">
            <v>0</v>
          </cell>
          <cell r="AN1855">
            <v>0</v>
          </cell>
        </row>
        <row r="1856">
          <cell r="C1856" t="str">
            <v>I_3023.2_КЭ</v>
          </cell>
          <cell r="D1856" t="str">
            <v>З</v>
          </cell>
          <cell r="E1856">
            <v>2017</v>
          </cell>
          <cell r="F1856">
            <v>2020</v>
          </cell>
          <cell r="G1856">
            <v>2021</v>
          </cell>
          <cell r="H1856">
            <v>26.27779</v>
          </cell>
          <cell r="I1856">
            <v>155.88301999999999</v>
          </cell>
          <cell r="J1856" t="str">
            <v xml:space="preserve"> Март 2019</v>
          </cell>
          <cell r="K1856">
            <v>26.27779</v>
          </cell>
          <cell r="L1856">
            <v>155.88301999999999</v>
          </cell>
          <cell r="M1856" t="str">
            <v xml:space="preserve"> Март 2019</v>
          </cell>
          <cell r="N1856" t="str">
            <v>нд</v>
          </cell>
          <cell r="O1856">
            <v>132.04470732999999</v>
          </cell>
          <cell r="P1856">
            <v>163.63829999999999</v>
          </cell>
          <cell r="Q1856">
            <v>172.04714999999999</v>
          </cell>
          <cell r="R1856">
            <v>163.63829999999999</v>
          </cell>
          <cell r="S1856">
            <v>170.83718999999999</v>
          </cell>
          <cell r="T1856">
            <v>143.79676642999999</v>
          </cell>
          <cell r="U1856">
            <v>136.76677455999999</v>
          </cell>
          <cell r="V1856">
            <v>0</v>
          </cell>
          <cell r="W1856">
            <v>0</v>
          </cell>
          <cell r="X1856">
            <v>4.7220672300000004</v>
          </cell>
          <cell r="Y1856">
            <v>0</v>
          </cell>
          <cell r="Z1856">
            <v>0</v>
          </cell>
          <cell r="AA1856">
            <v>0</v>
          </cell>
          <cell r="AB1856">
            <v>0</v>
          </cell>
          <cell r="AC1856">
            <v>0</v>
          </cell>
          <cell r="AD1856">
            <v>4.7220672300000004</v>
          </cell>
          <cell r="AE1856">
            <v>0</v>
          </cell>
          <cell r="AF1856">
            <v>0</v>
          </cell>
          <cell r="AG1856">
            <v>4.7220672300000004</v>
          </cell>
          <cell r="AH1856">
            <v>0</v>
          </cell>
          <cell r="AI1856">
            <v>0</v>
          </cell>
          <cell r="AJ1856">
            <v>0</v>
          </cell>
          <cell r="AK1856">
            <v>0</v>
          </cell>
          <cell r="AL1856">
            <v>0</v>
          </cell>
          <cell r="AM1856">
            <v>0</v>
          </cell>
          <cell r="AN1856">
            <v>0</v>
          </cell>
        </row>
        <row r="1857">
          <cell r="C1857" t="str">
            <v>I_437_КуЭ</v>
          </cell>
          <cell r="D1857" t="str">
            <v>З</v>
          </cell>
          <cell r="E1857">
            <v>2020</v>
          </cell>
          <cell r="F1857">
            <v>2021</v>
          </cell>
          <cell r="G1857">
            <v>2021</v>
          </cell>
          <cell r="H1857" t="str">
            <v>нд</v>
          </cell>
          <cell r="I1857" t="str">
            <v>нд</v>
          </cell>
          <cell r="J1857" t="str">
            <v>нд</v>
          </cell>
          <cell r="K1857">
            <v>2.4659597</v>
          </cell>
          <cell r="L1857">
            <v>12.911977719999999</v>
          </cell>
          <cell r="M1857">
            <v>44071</v>
          </cell>
          <cell r="N1857" t="str">
            <v>нд</v>
          </cell>
          <cell r="O1857">
            <v>11.71414465</v>
          </cell>
          <cell r="P1857">
            <v>181.31011000000001</v>
          </cell>
          <cell r="Q1857">
            <v>213.44873000000001</v>
          </cell>
          <cell r="R1857">
            <v>181.31011000000001</v>
          </cell>
          <cell r="S1857">
            <v>219.43401</v>
          </cell>
          <cell r="T1857">
            <v>70.621016949999998</v>
          </cell>
          <cell r="U1857">
            <v>12.08631697</v>
          </cell>
          <cell r="V1857">
            <v>65.601016950000002</v>
          </cell>
          <cell r="W1857">
            <v>65.601016950000002</v>
          </cell>
          <cell r="X1857">
            <v>0.37217232</v>
          </cell>
          <cell r="Y1857">
            <v>65.601016950000002</v>
          </cell>
          <cell r="Z1857">
            <v>0</v>
          </cell>
          <cell r="AA1857">
            <v>0</v>
          </cell>
          <cell r="AB1857">
            <v>65.601016950000002</v>
          </cell>
          <cell r="AC1857">
            <v>0</v>
          </cell>
          <cell r="AD1857">
            <v>0.37217232</v>
          </cell>
          <cell r="AE1857">
            <v>0</v>
          </cell>
          <cell r="AF1857">
            <v>0</v>
          </cell>
          <cell r="AG1857">
            <v>0.37217232</v>
          </cell>
          <cell r="AH1857">
            <v>0</v>
          </cell>
          <cell r="AI1857">
            <v>0</v>
          </cell>
          <cell r="AJ1857">
            <v>0</v>
          </cell>
          <cell r="AK1857">
            <v>0</v>
          </cell>
          <cell r="AL1857">
            <v>0</v>
          </cell>
          <cell r="AM1857">
            <v>0</v>
          </cell>
          <cell r="AN1857">
            <v>0</v>
          </cell>
        </row>
        <row r="1858">
          <cell r="C1858" t="str">
            <v>H_258_КуЭ</v>
          </cell>
          <cell r="D1858" t="str">
            <v>И</v>
          </cell>
          <cell r="E1858">
            <v>2017</v>
          </cell>
          <cell r="F1858">
            <v>2021</v>
          </cell>
          <cell r="G1858">
            <v>2025</v>
          </cell>
          <cell r="H1858" t="str">
            <v>нд</v>
          </cell>
          <cell r="I1858" t="str">
            <v>нд</v>
          </cell>
          <cell r="J1858" t="str">
            <v>нд</v>
          </cell>
          <cell r="K1858" t="str">
            <v>нд</v>
          </cell>
          <cell r="L1858" t="str">
            <v>нд</v>
          </cell>
          <cell r="M1858" t="str">
            <v>нд</v>
          </cell>
          <cell r="N1858" t="str">
            <v>нд</v>
          </cell>
          <cell r="O1858">
            <v>1.5639999999999998</v>
          </cell>
          <cell r="P1858">
            <v>182.52248</v>
          </cell>
          <cell r="Q1858">
            <v>214.34329</v>
          </cell>
          <cell r="R1858">
            <v>182.52248</v>
          </cell>
          <cell r="S1858">
            <v>268.64816000000002</v>
          </cell>
          <cell r="T1858">
            <v>13.02235593</v>
          </cell>
          <cell r="U1858">
            <v>13.02235593</v>
          </cell>
          <cell r="V1858">
            <v>11.45835593</v>
          </cell>
          <cell r="W1858">
            <v>11.45835593</v>
          </cell>
          <cell r="X1858">
            <v>11.45835593</v>
          </cell>
          <cell r="Y1858">
            <v>11.45835593</v>
          </cell>
          <cell r="Z1858">
            <v>0</v>
          </cell>
          <cell r="AA1858">
            <v>0</v>
          </cell>
          <cell r="AB1858">
            <v>11.45835593</v>
          </cell>
          <cell r="AC1858">
            <v>0</v>
          </cell>
          <cell r="AD1858">
            <v>0</v>
          </cell>
          <cell r="AE1858">
            <v>0</v>
          </cell>
          <cell r="AF1858">
            <v>0</v>
          </cell>
          <cell r="AG1858">
            <v>0</v>
          </cell>
          <cell r="AH1858">
            <v>0</v>
          </cell>
          <cell r="AI1858">
            <v>0</v>
          </cell>
          <cell r="AJ1858">
            <v>0</v>
          </cell>
          <cell r="AK1858">
            <v>0</v>
          </cell>
          <cell r="AL1858">
            <v>0</v>
          </cell>
          <cell r="AM1858">
            <v>0</v>
          </cell>
          <cell r="AN1858">
            <v>0</v>
          </cell>
        </row>
        <row r="1859">
          <cell r="C1859" t="str">
            <v>K_909_КЭ</v>
          </cell>
          <cell r="D1859" t="str">
            <v>Н</v>
          </cell>
          <cell r="E1859">
            <v>2020</v>
          </cell>
          <cell r="F1859">
            <v>2026</v>
          </cell>
          <cell r="G1859">
            <v>2027</v>
          </cell>
          <cell r="H1859" t="str">
            <v>нд</v>
          </cell>
          <cell r="I1859" t="str">
            <v>нд</v>
          </cell>
          <cell r="J1859" t="str">
            <v>нд</v>
          </cell>
          <cell r="K1859" t="str">
            <v>нд</v>
          </cell>
          <cell r="L1859" t="str">
            <v>нд</v>
          </cell>
          <cell r="M1859" t="str">
            <v>нд</v>
          </cell>
          <cell r="N1859" t="str">
            <v>нд</v>
          </cell>
          <cell r="O1859">
            <v>0</v>
          </cell>
          <cell r="P1859">
            <v>916.14782000000002</v>
          </cell>
          <cell r="Q1859">
            <v>1227.8870899999999</v>
          </cell>
          <cell r="R1859">
            <v>184.35858999999999</v>
          </cell>
          <cell r="S1859">
            <v>283.29610000000002</v>
          </cell>
          <cell r="T1859">
            <v>155.77812324999999</v>
          </cell>
          <cell r="U1859">
            <v>155.77812324999999</v>
          </cell>
          <cell r="V1859">
            <v>155.77812324999999</v>
          </cell>
          <cell r="W1859">
            <v>155.77812324999999</v>
          </cell>
          <cell r="X1859">
            <v>155.77812324999999</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row>
        <row r="1860">
          <cell r="C1860" t="str">
            <v>H_186_КуЭ</v>
          </cell>
          <cell r="D1860" t="str">
            <v>З</v>
          </cell>
          <cell r="E1860">
            <v>2018</v>
          </cell>
          <cell r="F1860">
            <v>2021</v>
          </cell>
          <cell r="G1860">
            <v>2021</v>
          </cell>
          <cell r="H1860">
            <v>39.222000000000001</v>
          </cell>
          <cell r="I1860">
            <v>216.05699999999999</v>
          </cell>
          <cell r="J1860">
            <v>43637</v>
          </cell>
          <cell r="K1860">
            <v>39.222000000000001</v>
          </cell>
          <cell r="L1860">
            <v>216.05699999999999</v>
          </cell>
          <cell r="M1860">
            <v>43637</v>
          </cell>
          <cell r="N1860" t="str">
            <v>нд</v>
          </cell>
          <cell r="O1860">
            <v>165.36066162999998</v>
          </cell>
          <cell r="P1860">
            <v>185.95312999999999</v>
          </cell>
          <cell r="Q1860">
            <v>219.82338999999999</v>
          </cell>
          <cell r="R1860">
            <v>185.95312999999999</v>
          </cell>
          <cell r="S1860">
            <v>190.58192</v>
          </cell>
          <cell r="T1860">
            <v>164.37604331</v>
          </cell>
          <cell r="U1860">
            <v>166.42304798000001</v>
          </cell>
          <cell r="V1860">
            <v>12.098832810000001</v>
          </cell>
          <cell r="W1860">
            <v>12.098832810000001</v>
          </cell>
          <cell r="X1860">
            <v>1.0623863499999999</v>
          </cell>
          <cell r="Y1860">
            <v>12.098832809999999</v>
          </cell>
          <cell r="Z1860">
            <v>0</v>
          </cell>
          <cell r="AA1860">
            <v>0</v>
          </cell>
          <cell r="AB1860">
            <v>12.098832809999999</v>
          </cell>
          <cell r="AC1860">
            <v>0</v>
          </cell>
          <cell r="AD1860">
            <v>1.0623863499999999</v>
          </cell>
          <cell r="AE1860">
            <v>0</v>
          </cell>
          <cell r="AF1860">
            <v>0</v>
          </cell>
          <cell r="AG1860">
            <v>1.0623863499999999</v>
          </cell>
          <cell r="AH1860">
            <v>0</v>
          </cell>
          <cell r="AI1860">
            <v>0</v>
          </cell>
          <cell r="AJ1860">
            <v>0</v>
          </cell>
          <cell r="AK1860">
            <v>0</v>
          </cell>
          <cell r="AL1860">
            <v>0</v>
          </cell>
          <cell r="AM1860">
            <v>0</v>
          </cell>
          <cell r="AN1860">
            <v>0</v>
          </cell>
        </row>
        <row r="1861">
          <cell r="C1861" t="str">
            <v>K_42 4_ГАЭС</v>
          </cell>
          <cell r="D1861" t="str">
            <v>Н</v>
          </cell>
          <cell r="E1861">
            <v>2021</v>
          </cell>
          <cell r="F1861">
            <v>2029</v>
          </cell>
          <cell r="G1861">
            <v>2029</v>
          </cell>
          <cell r="H1861" t="str">
            <v>нд</v>
          </cell>
          <cell r="I1861" t="str">
            <v>нд</v>
          </cell>
          <cell r="J1861" t="str">
            <v>нд</v>
          </cell>
          <cell r="K1861" t="str">
            <v>нд</v>
          </cell>
          <cell r="L1861" t="str">
            <v>нд</v>
          </cell>
          <cell r="M1861" t="str">
            <v>нд</v>
          </cell>
          <cell r="N1861" t="str">
            <v>нд</v>
          </cell>
          <cell r="O1861">
            <v>0</v>
          </cell>
          <cell r="P1861">
            <v>186.24959999999999</v>
          </cell>
          <cell r="Q1861">
            <v>265.48723000000001</v>
          </cell>
          <cell r="R1861">
            <v>186.24959999999999</v>
          </cell>
          <cell r="S1861">
            <v>247.08262999999999</v>
          </cell>
          <cell r="T1861">
            <v>165.58392298000001</v>
          </cell>
          <cell r="U1861">
            <v>165.58392298000001</v>
          </cell>
          <cell r="V1861">
            <v>165.58392298000001</v>
          </cell>
          <cell r="W1861">
            <v>165.58392298000001</v>
          </cell>
          <cell r="X1861">
            <v>165.58392298000001</v>
          </cell>
          <cell r="Y1861">
            <v>7.4951999999999979</v>
          </cell>
          <cell r="Z1861">
            <v>0</v>
          </cell>
          <cell r="AA1861">
            <v>0</v>
          </cell>
          <cell r="AB1861">
            <v>0</v>
          </cell>
          <cell r="AC1861">
            <v>7.4951999999999979</v>
          </cell>
          <cell r="AD1861">
            <v>0</v>
          </cell>
          <cell r="AE1861">
            <v>0</v>
          </cell>
          <cell r="AF1861">
            <v>0</v>
          </cell>
          <cell r="AG1861">
            <v>0</v>
          </cell>
          <cell r="AH1861">
            <v>0</v>
          </cell>
          <cell r="AI1861">
            <v>12.39182609</v>
          </cell>
          <cell r="AJ1861">
            <v>0</v>
          </cell>
          <cell r="AK1861">
            <v>0</v>
          </cell>
          <cell r="AL1861">
            <v>0</v>
          </cell>
          <cell r="AM1861">
            <v>12.39182609</v>
          </cell>
          <cell r="AN1861">
            <v>0</v>
          </cell>
        </row>
        <row r="1862">
          <cell r="C1862" t="str">
            <v>I_404_КуЭ</v>
          </cell>
          <cell r="D1862" t="str">
            <v>З</v>
          </cell>
          <cell r="E1862">
            <v>2018</v>
          </cell>
          <cell r="F1862">
            <v>2025</v>
          </cell>
          <cell r="G1862">
            <v>2020</v>
          </cell>
          <cell r="H1862" t="str">
            <v>нд</v>
          </cell>
          <cell r="I1862" t="str">
            <v>нд</v>
          </cell>
          <cell r="J1862" t="str">
            <v>нд</v>
          </cell>
          <cell r="K1862" t="str">
            <v>нд</v>
          </cell>
          <cell r="L1862" t="str">
            <v>нд</v>
          </cell>
          <cell r="M1862" t="str">
            <v>нд</v>
          </cell>
          <cell r="N1862" t="str">
            <v>нд</v>
          </cell>
          <cell r="O1862">
            <v>141.19539154</v>
          </cell>
          <cell r="P1862">
            <v>201.93367000000001</v>
          </cell>
          <cell r="Q1862">
            <v>228.16863000000001</v>
          </cell>
          <cell r="R1862">
            <v>186.53326999999999</v>
          </cell>
          <cell r="S1862">
            <v>141.19539154</v>
          </cell>
          <cell r="T1862">
            <v>163.63499999999999</v>
          </cell>
          <cell r="U1862">
            <v>141.19539154</v>
          </cell>
          <cell r="V1862">
            <v>15.932000000000002</v>
          </cell>
          <cell r="W1862">
            <v>15.932000000000002</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row>
        <row r="1863">
          <cell r="C1863" t="str">
            <v>J_444_КуЭ</v>
          </cell>
          <cell r="D1863" t="str">
            <v>Н</v>
          </cell>
          <cell r="E1863">
            <v>2021</v>
          </cell>
          <cell r="F1863">
            <v>2024</v>
          </cell>
          <cell r="G1863">
            <v>2024</v>
          </cell>
          <cell r="H1863" t="str">
            <v>нд</v>
          </cell>
          <cell r="I1863" t="str">
            <v>нд</v>
          </cell>
          <cell r="J1863" t="str">
            <v>нд</v>
          </cell>
          <cell r="K1863" t="str">
            <v>нд</v>
          </cell>
          <cell r="L1863" t="str">
            <v>нд</v>
          </cell>
          <cell r="M1863" t="str">
            <v>нд</v>
          </cell>
          <cell r="N1863" t="str">
            <v>нд</v>
          </cell>
          <cell r="O1863">
            <v>0</v>
          </cell>
          <cell r="P1863">
            <v>186.61055999999999</v>
          </cell>
          <cell r="Q1863">
            <v>248.99224000000001</v>
          </cell>
          <cell r="R1863">
            <v>186.61055999999999</v>
          </cell>
          <cell r="S1863">
            <v>250.52941000000001</v>
          </cell>
          <cell r="T1863">
            <v>181.858</v>
          </cell>
          <cell r="U1863">
            <v>181.858</v>
          </cell>
          <cell r="V1863">
            <v>181.858</v>
          </cell>
          <cell r="W1863">
            <v>181.858</v>
          </cell>
          <cell r="X1863">
            <v>181.858</v>
          </cell>
          <cell r="Y1863">
            <v>2.9216000000000002</v>
          </cell>
          <cell r="Z1863">
            <v>0</v>
          </cell>
          <cell r="AA1863">
            <v>0</v>
          </cell>
          <cell r="AB1863">
            <v>2.9216000000000002</v>
          </cell>
          <cell r="AC1863">
            <v>0</v>
          </cell>
          <cell r="AD1863">
            <v>0</v>
          </cell>
          <cell r="AE1863">
            <v>0</v>
          </cell>
          <cell r="AF1863">
            <v>0</v>
          </cell>
          <cell r="AG1863">
            <v>0</v>
          </cell>
          <cell r="AH1863">
            <v>0</v>
          </cell>
          <cell r="AI1863">
            <v>0</v>
          </cell>
          <cell r="AJ1863">
            <v>0</v>
          </cell>
          <cell r="AK1863">
            <v>0</v>
          </cell>
          <cell r="AL1863">
            <v>0</v>
          </cell>
          <cell r="AM1863">
            <v>0</v>
          </cell>
          <cell r="AN1863">
            <v>94.888159999999999</v>
          </cell>
        </row>
        <row r="1864">
          <cell r="C1864" t="str">
            <v>I_3023.5_КЭ</v>
          </cell>
          <cell r="D1864" t="str">
            <v>З</v>
          </cell>
          <cell r="E1864">
            <v>2017</v>
          </cell>
          <cell r="F1864">
            <v>2020</v>
          </cell>
          <cell r="G1864">
            <v>2021</v>
          </cell>
          <cell r="H1864">
            <v>44.209723769999997</v>
          </cell>
          <cell r="I1864">
            <v>287.78615415000002</v>
          </cell>
          <cell r="J1864" t="str">
            <v>Декабрь 2019</v>
          </cell>
          <cell r="K1864">
            <v>44.209723769999997</v>
          </cell>
          <cell r="L1864">
            <v>287.78615415000002</v>
          </cell>
          <cell r="M1864" t="str">
            <v>Декабрь 2019</v>
          </cell>
          <cell r="N1864" t="str">
            <v>нд</v>
          </cell>
          <cell r="O1864">
            <v>165.80079922000002</v>
          </cell>
          <cell r="P1864">
            <v>187.24393000000001</v>
          </cell>
          <cell r="Q1864">
            <v>197.35719</v>
          </cell>
          <cell r="R1864">
            <v>187.24393000000001</v>
          </cell>
          <cell r="S1864">
            <v>195.35910999999999</v>
          </cell>
          <cell r="T1864">
            <v>173.42310534000001</v>
          </cell>
          <cell r="U1864">
            <v>171.42550205000001</v>
          </cell>
          <cell r="V1864">
            <v>0</v>
          </cell>
          <cell r="W1864">
            <v>0</v>
          </cell>
          <cell r="X1864">
            <v>5.6247028300000004</v>
          </cell>
          <cell r="Y1864">
            <v>0</v>
          </cell>
          <cell r="Z1864">
            <v>0</v>
          </cell>
          <cell r="AA1864">
            <v>0</v>
          </cell>
          <cell r="AB1864">
            <v>0</v>
          </cell>
          <cell r="AC1864">
            <v>0</v>
          </cell>
          <cell r="AD1864">
            <v>5.6247028300000004</v>
          </cell>
          <cell r="AE1864">
            <v>0</v>
          </cell>
          <cell r="AF1864">
            <v>0</v>
          </cell>
          <cell r="AG1864">
            <v>5.6247028300000004</v>
          </cell>
          <cell r="AH1864">
            <v>0</v>
          </cell>
          <cell r="AI1864">
            <v>0</v>
          </cell>
          <cell r="AJ1864">
            <v>0</v>
          </cell>
          <cell r="AK1864">
            <v>0</v>
          </cell>
          <cell r="AL1864">
            <v>0</v>
          </cell>
          <cell r="AM1864">
            <v>0</v>
          </cell>
          <cell r="AN1864">
            <v>0</v>
          </cell>
        </row>
        <row r="1865">
          <cell r="C1865" t="str">
            <v>G_9_ЧЭ</v>
          </cell>
          <cell r="D1865" t="str">
            <v>Н</v>
          </cell>
          <cell r="E1865">
            <v>2026</v>
          </cell>
          <cell r="F1865">
            <v>2025</v>
          </cell>
          <cell r="G1865">
            <v>2027</v>
          </cell>
          <cell r="H1865" t="str">
            <v>нд</v>
          </cell>
          <cell r="I1865" t="str">
            <v>нд</v>
          </cell>
          <cell r="J1865" t="str">
            <v>нд</v>
          </cell>
          <cell r="K1865" t="str">
            <v>нд</v>
          </cell>
          <cell r="L1865" t="str">
            <v>нд</v>
          </cell>
          <cell r="M1865" t="str">
            <v>нд</v>
          </cell>
          <cell r="N1865" t="str">
            <v>нд</v>
          </cell>
          <cell r="O1865">
            <v>0</v>
          </cell>
          <cell r="P1865">
            <v>635.35608000000002</v>
          </cell>
          <cell r="Q1865">
            <v>869.35445000000004</v>
          </cell>
          <cell r="R1865">
            <v>187.30080000000001</v>
          </cell>
          <cell r="S1865">
            <v>284.08089999999999</v>
          </cell>
          <cell r="T1865">
            <v>283.71480000000003</v>
          </cell>
          <cell r="U1865">
            <v>283.71480000000003</v>
          </cell>
          <cell r="V1865">
            <v>283.71480000000003</v>
          </cell>
          <cell r="W1865">
            <v>283.71480000000003</v>
          </cell>
          <cell r="X1865">
            <v>283.71480000000003</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row>
        <row r="1866">
          <cell r="C1866" t="str">
            <v>G_33б_АЭ</v>
          </cell>
          <cell r="D1866" t="str">
            <v>И</v>
          </cell>
          <cell r="E1866">
            <v>2014</v>
          </cell>
          <cell r="F1866">
            <v>2025</v>
          </cell>
          <cell r="G1866" t="str">
            <v>нд</v>
          </cell>
          <cell r="H1866">
            <v>42.510959</v>
          </cell>
          <cell r="I1866">
            <v>139.881</v>
          </cell>
          <cell r="J1866" t="str">
            <v>сентябрь 2017</v>
          </cell>
          <cell r="K1866">
            <v>42.510959</v>
          </cell>
          <cell r="L1866">
            <v>139.881</v>
          </cell>
          <cell r="M1866" t="str">
            <v>сентябрь 2017</v>
          </cell>
          <cell r="N1866" t="str">
            <v>нд</v>
          </cell>
          <cell r="O1866">
            <v>18.14130992941179</v>
          </cell>
          <cell r="P1866">
            <v>188.27315999999999</v>
          </cell>
          <cell r="Q1866">
            <v>255.54327000000001</v>
          </cell>
          <cell r="R1866">
            <v>188.27315999999999</v>
          </cell>
          <cell r="S1866">
            <v>299.72478999999998</v>
          </cell>
          <cell r="T1866">
            <v>133.37867444</v>
          </cell>
          <cell r="U1866">
            <v>18.141309929999998</v>
          </cell>
          <cell r="V1866">
            <v>115.23736451000001</v>
          </cell>
          <cell r="W1866">
            <v>115.23736451000001</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row>
        <row r="1867">
          <cell r="C1867" t="str">
            <v>H_179_КуЭ</v>
          </cell>
          <cell r="D1867" t="str">
            <v>З</v>
          </cell>
          <cell r="E1867">
            <v>2018</v>
          </cell>
          <cell r="F1867">
            <v>2020</v>
          </cell>
          <cell r="G1867">
            <v>2021</v>
          </cell>
          <cell r="H1867">
            <v>35.973999999999997</v>
          </cell>
          <cell r="I1867">
            <v>186.21700000000001</v>
          </cell>
          <cell r="J1867">
            <v>43637</v>
          </cell>
          <cell r="K1867">
            <v>19.482300899999998</v>
          </cell>
          <cell r="L1867">
            <v>100.22687848</v>
          </cell>
          <cell r="M1867">
            <v>43888</v>
          </cell>
          <cell r="N1867">
            <v>1.4999999999999999E-2</v>
          </cell>
          <cell r="O1867">
            <v>81.228866420000003</v>
          </cell>
          <cell r="P1867">
            <v>189.82318000000001</v>
          </cell>
          <cell r="Q1867">
            <v>214.63740999999999</v>
          </cell>
          <cell r="R1867">
            <v>189.82318000000001</v>
          </cell>
          <cell r="S1867">
            <v>214.23391000000001</v>
          </cell>
          <cell r="T1867">
            <v>86.413799999999995</v>
          </cell>
          <cell r="U1867">
            <v>81.907548320000004</v>
          </cell>
          <cell r="V1867">
            <v>0</v>
          </cell>
          <cell r="W1867">
            <v>0</v>
          </cell>
          <cell r="X1867">
            <v>0.67868189999999995</v>
          </cell>
          <cell r="Y1867">
            <v>0</v>
          </cell>
          <cell r="Z1867">
            <v>0</v>
          </cell>
          <cell r="AA1867">
            <v>0</v>
          </cell>
          <cell r="AB1867">
            <v>0</v>
          </cell>
          <cell r="AC1867">
            <v>0</v>
          </cell>
          <cell r="AD1867">
            <v>0.67868189999999995</v>
          </cell>
          <cell r="AE1867">
            <v>0</v>
          </cell>
          <cell r="AF1867">
            <v>0</v>
          </cell>
          <cell r="AG1867">
            <v>0.67868189999999995</v>
          </cell>
          <cell r="AH1867">
            <v>0</v>
          </cell>
          <cell r="AI1867">
            <v>0</v>
          </cell>
          <cell r="AJ1867">
            <v>0</v>
          </cell>
          <cell r="AK1867">
            <v>0</v>
          </cell>
          <cell r="AL1867">
            <v>0</v>
          </cell>
          <cell r="AM1867">
            <v>0</v>
          </cell>
          <cell r="AN1867">
            <v>0</v>
          </cell>
        </row>
        <row r="1868">
          <cell r="C1868" t="str">
            <v>H_204_КуЭ</v>
          </cell>
          <cell r="D1868" t="str">
            <v>П</v>
          </cell>
          <cell r="E1868">
            <v>2019</v>
          </cell>
          <cell r="F1868">
            <v>2024</v>
          </cell>
          <cell r="G1868">
            <v>2026</v>
          </cell>
          <cell r="H1868" t="str">
            <v>нд</v>
          </cell>
          <cell r="I1868" t="str">
            <v>нд</v>
          </cell>
          <cell r="J1868" t="str">
            <v>нд</v>
          </cell>
          <cell r="K1868" t="str">
            <v>нд</v>
          </cell>
          <cell r="L1868" t="str">
            <v>нд</v>
          </cell>
          <cell r="M1868" t="str">
            <v>нд</v>
          </cell>
          <cell r="N1868" t="str">
            <v>нд</v>
          </cell>
          <cell r="O1868">
            <v>0.81899999999999984</v>
          </cell>
          <cell r="P1868">
            <v>189.98539</v>
          </cell>
          <cell r="Q1868">
            <v>237.54338999999999</v>
          </cell>
          <cell r="R1868">
            <v>189.98539</v>
          </cell>
          <cell r="S1868">
            <v>293.13999000000001</v>
          </cell>
          <cell r="T1868">
            <v>180.91118643999999</v>
          </cell>
          <cell r="U1868">
            <v>180.91118643999999</v>
          </cell>
          <cell r="V1868">
            <v>180.09218644000001</v>
          </cell>
          <cell r="W1868">
            <v>180.09218644000001</v>
          </cell>
          <cell r="X1868">
            <v>180.09218644000001</v>
          </cell>
          <cell r="Y1868">
            <v>4.9550000000000001</v>
          </cell>
          <cell r="Z1868">
            <v>0</v>
          </cell>
          <cell r="AA1868">
            <v>0</v>
          </cell>
          <cell r="AB1868">
            <v>4.9550000000000001</v>
          </cell>
          <cell r="AC1868">
            <v>0</v>
          </cell>
          <cell r="AD1868">
            <v>0</v>
          </cell>
          <cell r="AE1868">
            <v>0</v>
          </cell>
          <cell r="AF1868">
            <v>0</v>
          </cell>
          <cell r="AG1868">
            <v>0</v>
          </cell>
          <cell r="AH1868">
            <v>0</v>
          </cell>
          <cell r="AI1868">
            <v>79.628276929999998</v>
          </cell>
          <cell r="AJ1868">
            <v>0</v>
          </cell>
          <cell r="AK1868">
            <v>0</v>
          </cell>
          <cell r="AL1868">
            <v>79.628276929999998</v>
          </cell>
          <cell r="AM1868">
            <v>0</v>
          </cell>
          <cell r="AN1868">
            <v>0</v>
          </cell>
        </row>
        <row r="1869">
          <cell r="C1869" t="str">
            <v>F_103_АЭ</v>
          </cell>
          <cell r="D1869" t="str">
            <v>Н</v>
          </cell>
          <cell r="E1869" t="str">
            <v>нд</v>
          </cell>
          <cell r="F1869">
            <v>2029</v>
          </cell>
          <cell r="G1869" t="str">
            <v>нд</v>
          </cell>
          <cell r="H1869" t="str">
            <v>нд</v>
          </cell>
          <cell r="I1869" t="str">
            <v>нд</v>
          </cell>
          <cell r="J1869" t="str">
            <v>нд</v>
          </cell>
          <cell r="K1869" t="str">
            <v>нд</v>
          </cell>
          <cell r="L1869" t="str">
            <v>нд</v>
          </cell>
          <cell r="M1869" t="str">
            <v>нд</v>
          </cell>
          <cell r="N1869" t="str">
            <v>нд</v>
          </cell>
          <cell r="O1869">
            <v>0</v>
          </cell>
          <cell r="P1869">
            <v>190.01805999999999</v>
          </cell>
          <cell r="Q1869">
            <v>265.15118000000001</v>
          </cell>
          <cell r="R1869">
            <v>190.01805999999999</v>
          </cell>
          <cell r="S1869">
            <v>313.86923999999999</v>
          </cell>
          <cell r="T1869">
            <v>137.57898305000001</v>
          </cell>
          <cell r="U1869">
            <v>0</v>
          </cell>
          <cell r="V1869">
            <v>137.57898305000001</v>
          </cell>
          <cell r="W1869">
            <v>137.57898305000001</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row>
        <row r="1870">
          <cell r="C1870" t="str">
            <v>K_32.131_КуЭ</v>
          </cell>
          <cell r="D1870" t="str">
            <v>И</v>
          </cell>
          <cell r="E1870">
            <v>2020</v>
          </cell>
          <cell r="F1870">
            <v>2021</v>
          </cell>
          <cell r="G1870">
            <v>2021</v>
          </cell>
          <cell r="H1870" t="str">
            <v>нд</v>
          </cell>
          <cell r="I1870" t="str">
            <v>нд</v>
          </cell>
          <cell r="J1870" t="str">
            <v>нд</v>
          </cell>
          <cell r="K1870" t="str">
            <v>нд</v>
          </cell>
          <cell r="L1870" t="str">
            <v>нд</v>
          </cell>
          <cell r="M1870" t="str">
            <v>нд</v>
          </cell>
          <cell r="N1870">
            <v>415.93836981999999</v>
          </cell>
          <cell r="O1870">
            <v>10.228817080000001</v>
          </cell>
          <cell r="P1870">
            <v>202.84772000000001</v>
          </cell>
          <cell r="Q1870">
            <v>239.38281000000001</v>
          </cell>
          <cell r="R1870">
            <v>193.91291000000001</v>
          </cell>
          <cell r="S1870">
            <v>235.20230000000001</v>
          </cell>
          <cell r="T1870">
            <v>174.11706247999999</v>
          </cell>
          <cell r="U1870">
            <v>174.11706247999999</v>
          </cell>
          <cell r="V1870">
            <v>119.43306247999999</v>
          </cell>
          <cell r="W1870">
            <v>119.43306247999999</v>
          </cell>
          <cell r="X1870">
            <v>163.88824539999999</v>
          </cell>
          <cell r="Y1870">
            <v>119.43306248</v>
          </cell>
          <cell r="Z1870">
            <v>0</v>
          </cell>
          <cell r="AA1870">
            <v>0</v>
          </cell>
          <cell r="AB1870">
            <v>0</v>
          </cell>
          <cell r="AC1870">
            <v>119.43306248</v>
          </cell>
          <cell r="AD1870">
            <v>163.88824539999999</v>
          </cell>
          <cell r="AE1870">
            <v>0</v>
          </cell>
          <cell r="AF1870">
            <v>0</v>
          </cell>
          <cell r="AG1870">
            <v>0</v>
          </cell>
          <cell r="AH1870">
            <v>163.88824539999999</v>
          </cell>
          <cell r="AI1870">
            <v>0</v>
          </cell>
          <cell r="AJ1870">
            <v>0</v>
          </cell>
          <cell r="AK1870">
            <v>0</v>
          </cell>
          <cell r="AL1870">
            <v>0</v>
          </cell>
          <cell r="AM1870">
            <v>0</v>
          </cell>
          <cell r="AN1870">
            <v>0</v>
          </cell>
        </row>
        <row r="1871">
          <cell r="C1871" t="str">
            <v>J_4.2ц_ХЭ</v>
          </cell>
          <cell r="D1871" t="str">
            <v>И</v>
          </cell>
          <cell r="E1871">
            <v>2020</v>
          </cell>
          <cell r="F1871">
            <v>2030</v>
          </cell>
          <cell r="G1871">
            <v>2030</v>
          </cell>
          <cell r="H1871" t="str">
            <v>нд</v>
          </cell>
          <cell r="I1871" t="str">
            <v>нд</v>
          </cell>
          <cell r="J1871" t="str">
            <v>нд</v>
          </cell>
          <cell r="K1871" t="str">
            <v>нд</v>
          </cell>
          <cell r="L1871" t="str">
            <v>нд</v>
          </cell>
          <cell r="M1871" t="str">
            <v>нд</v>
          </cell>
          <cell r="N1871" t="str">
            <v>нд</v>
          </cell>
          <cell r="O1871">
            <v>0.21239377999999998</v>
          </cell>
          <cell r="P1871">
            <v>199.87884</v>
          </cell>
          <cell r="Q1871">
            <v>276.94270999999998</v>
          </cell>
          <cell r="R1871">
            <v>199.87884</v>
          </cell>
          <cell r="S1871">
            <v>307.03987999999998</v>
          </cell>
          <cell r="T1871">
            <v>149.89398260999999</v>
          </cell>
          <cell r="U1871">
            <v>149.89398260999999</v>
          </cell>
          <cell r="V1871">
            <v>149.89398260999999</v>
          </cell>
          <cell r="W1871">
            <v>149.89398260999999</v>
          </cell>
          <cell r="X1871">
            <v>149.68158883000001</v>
          </cell>
          <cell r="Y1871">
            <v>13.409200655999996</v>
          </cell>
          <cell r="Z1871">
            <v>0</v>
          </cell>
          <cell r="AA1871">
            <v>0</v>
          </cell>
          <cell r="AB1871">
            <v>0</v>
          </cell>
          <cell r="AC1871">
            <v>13.409200655999996</v>
          </cell>
          <cell r="AD1871">
            <v>0</v>
          </cell>
          <cell r="AE1871">
            <v>0</v>
          </cell>
          <cell r="AF1871">
            <v>0</v>
          </cell>
          <cell r="AG1871">
            <v>0</v>
          </cell>
          <cell r="AH1871">
            <v>0</v>
          </cell>
          <cell r="AI1871">
            <v>15.021391299999999</v>
          </cell>
          <cell r="AJ1871">
            <v>0</v>
          </cell>
          <cell r="AK1871">
            <v>0</v>
          </cell>
          <cell r="AL1871">
            <v>0</v>
          </cell>
          <cell r="AM1871">
            <v>15.021391299999999</v>
          </cell>
          <cell r="AN1871">
            <v>14.613545700000001</v>
          </cell>
        </row>
        <row r="1872">
          <cell r="C1872" t="str">
            <v>K_515_КуЭ</v>
          </cell>
          <cell r="D1872" t="str">
            <v>Н</v>
          </cell>
          <cell r="E1872">
            <v>2021</v>
          </cell>
          <cell r="F1872">
            <v>2025</v>
          </cell>
          <cell r="G1872">
            <v>2022</v>
          </cell>
          <cell r="H1872" t="str">
            <v>нд</v>
          </cell>
          <cell r="I1872" t="str">
            <v>нд</v>
          </cell>
          <cell r="J1872" t="str">
            <v>нд</v>
          </cell>
          <cell r="K1872" t="str">
            <v>нд</v>
          </cell>
          <cell r="L1872" t="str">
            <v>нд</v>
          </cell>
          <cell r="M1872" t="str">
            <v>нд</v>
          </cell>
          <cell r="N1872" t="str">
            <v>нд</v>
          </cell>
          <cell r="O1872">
            <v>0</v>
          </cell>
          <cell r="P1872">
            <v>204.00355999999999</v>
          </cell>
          <cell r="Q1872">
            <v>239.21833000000001</v>
          </cell>
          <cell r="R1872">
            <v>204.00355999999999</v>
          </cell>
          <cell r="S1872">
            <v>260.44373999999999</v>
          </cell>
          <cell r="T1872">
            <v>209.56590041000001</v>
          </cell>
          <cell r="U1872">
            <v>209.56590041000001</v>
          </cell>
          <cell r="V1872">
            <v>198.94590041000001</v>
          </cell>
          <cell r="W1872">
            <v>198.94590041000001</v>
          </cell>
          <cell r="X1872">
            <v>209.56590041000001</v>
          </cell>
          <cell r="Y1872">
            <v>106.39933440999999</v>
          </cell>
          <cell r="Z1872">
            <v>0</v>
          </cell>
          <cell r="AA1872">
            <v>0</v>
          </cell>
          <cell r="AB1872">
            <v>0</v>
          </cell>
          <cell r="AC1872">
            <v>106.39933440999999</v>
          </cell>
          <cell r="AD1872">
            <v>30.106998839999999</v>
          </cell>
          <cell r="AE1872">
            <v>0</v>
          </cell>
          <cell r="AF1872">
            <v>0</v>
          </cell>
          <cell r="AG1872">
            <v>0</v>
          </cell>
          <cell r="AH1872">
            <v>30.106998839999999</v>
          </cell>
          <cell r="AI1872">
            <v>0</v>
          </cell>
          <cell r="AJ1872">
            <v>0</v>
          </cell>
          <cell r="AK1872">
            <v>0</v>
          </cell>
          <cell r="AL1872">
            <v>0</v>
          </cell>
          <cell r="AM1872">
            <v>0</v>
          </cell>
          <cell r="AN1872">
            <v>179.45890156999999</v>
          </cell>
        </row>
        <row r="1873">
          <cell r="C1873" t="str">
            <v>H_208_КуЭ</v>
          </cell>
          <cell r="D1873" t="str">
            <v>П</v>
          </cell>
          <cell r="E1873">
            <v>2019</v>
          </cell>
          <cell r="F1873">
            <v>2023</v>
          </cell>
          <cell r="G1873">
            <v>2024</v>
          </cell>
          <cell r="H1873" t="str">
            <v>нд</v>
          </cell>
          <cell r="I1873" t="str">
            <v>нд</v>
          </cell>
          <cell r="J1873" t="str">
            <v>нд</v>
          </cell>
          <cell r="K1873" t="str">
            <v>нд</v>
          </cell>
          <cell r="L1873" t="str">
            <v>нд</v>
          </cell>
          <cell r="M1873" t="str">
            <v>нд</v>
          </cell>
          <cell r="N1873" t="str">
            <v>нд</v>
          </cell>
          <cell r="O1873">
            <v>1.0175309100000001</v>
          </cell>
          <cell r="P1873">
            <v>206.63158000000001</v>
          </cell>
          <cell r="Q1873">
            <v>260.00018999999998</v>
          </cell>
          <cell r="R1873">
            <v>206.63158000000001</v>
          </cell>
          <cell r="S1873">
            <v>284.26603999999998</v>
          </cell>
          <cell r="T1873">
            <v>145.74305085</v>
          </cell>
          <cell r="U1873">
            <v>145.74305085</v>
          </cell>
          <cell r="V1873">
            <v>145.71705084999999</v>
          </cell>
          <cell r="W1873">
            <v>145.71705084999999</v>
          </cell>
          <cell r="X1873">
            <v>144.72551994</v>
          </cell>
          <cell r="Y1873">
            <v>10.736000000000001</v>
          </cell>
          <cell r="Z1873">
            <v>0</v>
          </cell>
          <cell r="AA1873">
            <v>0</v>
          </cell>
          <cell r="AB1873">
            <v>10.736000000000001</v>
          </cell>
          <cell r="AC1873">
            <v>0</v>
          </cell>
          <cell r="AD1873">
            <v>0</v>
          </cell>
          <cell r="AE1873">
            <v>0</v>
          </cell>
          <cell r="AF1873">
            <v>0</v>
          </cell>
          <cell r="AG1873">
            <v>0</v>
          </cell>
          <cell r="AH1873">
            <v>0</v>
          </cell>
          <cell r="AI1873">
            <v>128.61382426</v>
          </cell>
          <cell r="AJ1873">
            <v>0</v>
          </cell>
          <cell r="AK1873">
            <v>0</v>
          </cell>
          <cell r="AL1873">
            <v>128.61382426</v>
          </cell>
          <cell r="AM1873">
            <v>0</v>
          </cell>
          <cell r="AN1873">
            <v>0</v>
          </cell>
        </row>
        <row r="1874">
          <cell r="C1874" t="str">
            <v>H_205_КуЭ</v>
          </cell>
          <cell r="D1874" t="str">
            <v>П</v>
          </cell>
          <cell r="E1874">
            <v>2018</v>
          </cell>
          <cell r="F1874">
            <v>2025</v>
          </cell>
          <cell r="G1874">
            <v>2026</v>
          </cell>
          <cell r="H1874" t="str">
            <v>нд</v>
          </cell>
          <cell r="I1874" t="str">
            <v>нд</v>
          </cell>
          <cell r="J1874" t="str">
            <v>нд</v>
          </cell>
          <cell r="K1874" t="str">
            <v>нд</v>
          </cell>
          <cell r="L1874" t="str">
            <v>нд</v>
          </cell>
          <cell r="M1874" t="str">
            <v>нд</v>
          </cell>
          <cell r="N1874" t="str">
            <v>нд</v>
          </cell>
          <cell r="O1874">
            <v>71.237056059999986</v>
          </cell>
          <cell r="P1874">
            <v>207.77010999999999</v>
          </cell>
          <cell r="Q1874">
            <v>250.82978</v>
          </cell>
          <cell r="R1874">
            <v>207.77010999999999</v>
          </cell>
          <cell r="S1874">
            <v>282.22316000000001</v>
          </cell>
          <cell r="T1874">
            <v>203.34061016999999</v>
          </cell>
          <cell r="U1874">
            <v>203.34061016999999</v>
          </cell>
          <cell r="V1874">
            <v>135.51761017000001</v>
          </cell>
          <cell r="W1874">
            <v>135.51761017000001</v>
          </cell>
          <cell r="X1874">
            <v>132.10355411</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row>
        <row r="1875">
          <cell r="C1875" t="str">
            <v>J_812_БЭ</v>
          </cell>
          <cell r="D1875" t="str">
            <v>З</v>
          </cell>
          <cell r="E1875">
            <v>2019</v>
          </cell>
          <cell r="F1875">
            <v>2021</v>
          </cell>
          <cell r="G1875">
            <v>2021</v>
          </cell>
          <cell r="H1875" t="str">
            <v>нд</v>
          </cell>
          <cell r="I1875" t="str">
            <v>нд</v>
          </cell>
          <cell r="J1875" t="str">
            <v>нд</v>
          </cell>
          <cell r="K1875" t="str">
            <v>нд</v>
          </cell>
          <cell r="L1875" t="str">
            <v>нд</v>
          </cell>
          <cell r="M1875" t="str">
            <v>нд</v>
          </cell>
          <cell r="N1875" t="str">
            <v>нд</v>
          </cell>
          <cell r="O1875">
            <v>8.0913649080000045</v>
          </cell>
          <cell r="P1875">
            <v>215.30181999999999</v>
          </cell>
          <cell r="Q1875">
            <v>255.79537999999999</v>
          </cell>
          <cell r="R1875">
            <v>215.30181999999999</v>
          </cell>
          <cell r="S1875">
            <v>262.18691000000001</v>
          </cell>
          <cell r="T1875">
            <v>147.01612338999999</v>
          </cell>
          <cell r="U1875">
            <v>149.884333008</v>
          </cell>
          <cell r="V1875">
            <v>139.42612338999999</v>
          </cell>
          <cell r="W1875">
            <v>139.42612338999999</v>
          </cell>
          <cell r="X1875">
            <v>141.7929681</v>
          </cell>
          <cell r="Y1875">
            <v>139.42612338999999</v>
          </cell>
          <cell r="Z1875">
            <v>0</v>
          </cell>
          <cell r="AA1875">
            <v>0</v>
          </cell>
          <cell r="AB1875">
            <v>0</v>
          </cell>
          <cell r="AC1875">
            <v>139.42612338999999</v>
          </cell>
          <cell r="AD1875">
            <v>141.7929681</v>
          </cell>
          <cell r="AE1875">
            <v>0</v>
          </cell>
          <cell r="AF1875">
            <v>0</v>
          </cell>
          <cell r="AG1875">
            <v>0</v>
          </cell>
          <cell r="AH1875">
            <v>141.7929681</v>
          </cell>
          <cell r="AI1875">
            <v>0</v>
          </cell>
          <cell r="AJ1875">
            <v>0</v>
          </cell>
          <cell r="AK1875">
            <v>0</v>
          </cell>
          <cell r="AL1875">
            <v>0</v>
          </cell>
          <cell r="AM1875">
            <v>0</v>
          </cell>
          <cell r="AN1875">
            <v>0</v>
          </cell>
        </row>
        <row r="1876">
          <cell r="C1876" t="str">
            <v>J_67-4_ЧЭ</v>
          </cell>
          <cell r="D1876" t="str">
            <v>З</v>
          </cell>
          <cell r="E1876">
            <v>2019</v>
          </cell>
          <cell r="F1876">
            <v>2021</v>
          </cell>
          <cell r="G1876">
            <v>2021</v>
          </cell>
          <cell r="H1876" t="str">
            <v>нд</v>
          </cell>
          <cell r="I1876" t="str">
            <v>нд</v>
          </cell>
          <cell r="J1876" t="str">
            <v>нд</v>
          </cell>
          <cell r="K1876" t="str">
            <v>нд</v>
          </cell>
          <cell r="L1876" t="str">
            <v>нд</v>
          </cell>
          <cell r="M1876" t="str">
            <v>нд</v>
          </cell>
          <cell r="N1876" t="str">
            <v>нд</v>
          </cell>
          <cell r="O1876">
            <v>3.8274843399999998</v>
          </cell>
          <cell r="P1876">
            <v>215.69683000000001</v>
          </cell>
          <cell r="Q1876">
            <v>256.81254999999999</v>
          </cell>
          <cell r="R1876">
            <v>215.69683000000001</v>
          </cell>
          <cell r="S1876">
            <v>263.67047000000002</v>
          </cell>
          <cell r="T1876">
            <v>194.017</v>
          </cell>
          <cell r="U1876">
            <v>182.51656273</v>
          </cell>
          <cell r="V1876">
            <v>185.24448563999999</v>
          </cell>
          <cell r="W1876">
            <v>185.24448563999999</v>
          </cell>
          <cell r="X1876">
            <v>178.68907838999999</v>
          </cell>
          <cell r="Y1876">
            <v>185.24448563999999</v>
          </cell>
          <cell r="Z1876">
            <v>0</v>
          </cell>
          <cell r="AA1876">
            <v>0</v>
          </cell>
          <cell r="AB1876">
            <v>0</v>
          </cell>
          <cell r="AC1876">
            <v>185.24448563999999</v>
          </cell>
          <cell r="AD1876">
            <v>178.68907838999999</v>
          </cell>
          <cell r="AE1876">
            <v>0</v>
          </cell>
          <cell r="AF1876">
            <v>0</v>
          </cell>
          <cell r="AG1876">
            <v>0</v>
          </cell>
          <cell r="AH1876">
            <v>178.68907838999999</v>
          </cell>
          <cell r="AI1876">
            <v>0</v>
          </cell>
          <cell r="AJ1876">
            <v>0</v>
          </cell>
          <cell r="AK1876">
            <v>0</v>
          </cell>
          <cell r="AL1876">
            <v>0</v>
          </cell>
          <cell r="AM1876">
            <v>0</v>
          </cell>
          <cell r="AN1876">
            <v>0</v>
          </cell>
        </row>
        <row r="1877">
          <cell r="C1877" t="str">
            <v>K_42_ГАЭС(р)</v>
          </cell>
          <cell r="D1877" t="str">
            <v>Н</v>
          </cell>
          <cell r="E1877">
            <v>2019</v>
          </cell>
          <cell r="F1877">
            <v>2028</v>
          </cell>
          <cell r="G1877">
            <v>2030</v>
          </cell>
          <cell r="H1877" t="str">
            <v>нд</v>
          </cell>
          <cell r="I1877" t="str">
            <v>нд</v>
          </cell>
          <cell r="J1877" t="str">
            <v>нд</v>
          </cell>
          <cell r="K1877" t="str">
            <v>нд</v>
          </cell>
          <cell r="L1877" t="str">
            <v>нд</v>
          </cell>
          <cell r="M1877" t="str">
            <v>нд</v>
          </cell>
          <cell r="N1877" t="str">
            <v>нд</v>
          </cell>
          <cell r="O1877">
            <v>27.501329380000001</v>
          </cell>
          <cell r="P1877">
            <v>373.8528</v>
          </cell>
          <cell r="Q1877">
            <v>532.90391</v>
          </cell>
          <cell r="R1877">
            <v>216.72</v>
          </cell>
          <cell r="S1877">
            <v>276.10111000000001</v>
          </cell>
          <cell r="T1877">
            <v>223.79999891</v>
          </cell>
          <cell r="U1877">
            <v>223.79999891</v>
          </cell>
          <cell r="V1877">
            <v>223.79999891</v>
          </cell>
          <cell r="W1877">
            <v>223.79999891</v>
          </cell>
          <cell r="X1877">
            <v>196.29866953000001</v>
          </cell>
          <cell r="Y1877">
            <v>109.60910978</v>
          </cell>
          <cell r="Z1877">
            <v>0</v>
          </cell>
          <cell r="AA1877">
            <v>0</v>
          </cell>
          <cell r="AB1877">
            <v>0</v>
          </cell>
          <cell r="AC1877">
            <v>109.60910978</v>
          </cell>
          <cell r="AD1877">
            <v>87.419985010000005</v>
          </cell>
          <cell r="AE1877">
            <v>0</v>
          </cell>
          <cell r="AF1877">
            <v>0</v>
          </cell>
          <cell r="AG1877">
            <v>0</v>
          </cell>
          <cell r="AH1877">
            <v>87.419985010000005</v>
          </cell>
          <cell r="AI1877">
            <v>47.081246520000001</v>
          </cell>
          <cell r="AJ1877">
            <v>0</v>
          </cell>
          <cell r="AK1877">
            <v>0</v>
          </cell>
          <cell r="AL1877">
            <v>0</v>
          </cell>
          <cell r="AM1877">
            <v>47.081246520000001</v>
          </cell>
          <cell r="AN1877">
            <v>23.505574020000001</v>
          </cell>
        </row>
        <row r="1878">
          <cell r="C1878" t="str">
            <v>J_81.3_АЭ</v>
          </cell>
          <cell r="D1878" t="str">
            <v>З</v>
          </cell>
          <cell r="E1878">
            <v>2019</v>
          </cell>
          <cell r="F1878">
            <v>2021</v>
          </cell>
          <cell r="G1878">
            <v>2021</v>
          </cell>
          <cell r="H1878" t="str">
            <v>нд</v>
          </cell>
          <cell r="I1878" t="str">
            <v>нд</v>
          </cell>
          <cell r="J1878" t="str">
            <v>нд</v>
          </cell>
          <cell r="K1878" t="str">
            <v>нд</v>
          </cell>
          <cell r="L1878" t="str">
            <v>нд</v>
          </cell>
          <cell r="M1878" t="str">
            <v>нд</v>
          </cell>
          <cell r="N1878" t="str">
            <v>нд</v>
          </cell>
          <cell r="O1878">
            <v>157.88643820999999</v>
          </cell>
          <cell r="P1878">
            <v>217.57823999999999</v>
          </cell>
          <cell r="Q1878">
            <v>238.11322000000001</v>
          </cell>
          <cell r="R1878">
            <v>217.57823999999999</v>
          </cell>
          <cell r="S1878">
            <v>252.61044999999999</v>
          </cell>
          <cell r="T1878">
            <v>161.70999442999999</v>
          </cell>
          <cell r="U1878">
            <v>161.19588514</v>
          </cell>
          <cell r="V1878">
            <v>3.6606563000000003</v>
          </cell>
          <cell r="W1878">
            <v>3.6606563000000003</v>
          </cell>
          <cell r="X1878">
            <v>3.30944693</v>
          </cell>
          <cell r="Y1878">
            <v>3.6606562999999999</v>
          </cell>
          <cell r="Z1878">
            <v>0</v>
          </cell>
          <cell r="AA1878">
            <v>0</v>
          </cell>
          <cell r="AB1878">
            <v>0</v>
          </cell>
          <cell r="AC1878">
            <v>3.6606562999999999</v>
          </cell>
          <cell r="AD1878">
            <v>3.30944693</v>
          </cell>
          <cell r="AE1878">
            <v>0</v>
          </cell>
          <cell r="AF1878">
            <v>0</v>
          </cell>
          <cell r="AG1878">
            <v>3.30944693</v>
          </cell>
          <cell r="AH1878">
            <v>0</v>
          </cell>
          <cell r="AI1878">
            <v>0</v>
          </cell>
          <cell r="AJ1878">
            <v>0</v>
          </cell>
          <cell r="AK1878">
            <v>0</v>
          </cell>
          <cell r="AL1878">
            <v>0</v>
          </cell>
          <cell r="AM1878">
            <v>0</v>
          </cell>
          <cell r="AN1878">
            <v>0</v>
          </cell>
        </row>
        <row r="1879">
          <cell r="C1879" t="str">
            <v>Г</v>
          </cell>
          <cell r="D1879" t="str">
            <v>нд</v>
          </cell>
          <cell r="E1879" t="str">
            <v>нд</v>
          </cell>
          <cell r="F1879" t="str">
            <v>нд</v>
          </cell>
          <cell r="G1879" t="str">
            <v>нд</v>
          </cell>
          <cell r="H1879">
            <v>38.867586209999999</v>
          </cell>
          <cell r="I1879">
            <v>266.22526674000005</v>
          </cell>
          <cell r="J1879" t="str">
            <v>нд</v>
          </cell>
          <cell r="K1879">
            <v>70.329654970000007</v>
          </cell>
          <cell r="L1879">
            <v>507.46275246000005</v>
          </cell>
          <cell r="M1879" t="str">
            <v>нд</v>
          </cell>
          <cell r="N1879" t="str">
            <v>нд</v>
          </cell>
          <cell r="O1879">
            <v>580.21154266999986</v>
          </cell>
          <cell r="P1879">
            <v>2591.4549700000025</v>
          </cell>
          <cell r="Q1879">
            <v>3158.1052500000014</v>
          </cell>
          <cell r="R1879">
            <v>2598.7169000000026</v>
          </cell>
          <cell r="S1879">
            <v>3387.445307330001</v>
          </cell>
          <cell r="T1879">
            <v>2092.8981359000004</v>
          </cell>
          <cell r="U1879">
            <v>2163.0834648100004</v>
          </cell>
          <cell r="V1879">
            <v>1486.5708127700007</v>
          </cell>
          <cell r="W1879">
            <v>1486.5708127700007</v>
          </cell>
          <cell r="X1879">
            <v>1582.8719221399995</v>
          </cell>
          <cell r="Y1879">
            <v>257.73962623</v>
          </cell>
          <cell r="Z1879">
            <v>0</v>
          </cell>
          <cell r="AA1879">
            <v>0</v>
          </cell>
          <cell r="AB1879">
            <v>257.73962623</v>
          </cell>
          <cell r="AC1879">
            <v>0</v>
          </cell>
          <cell r="AD1879">
            <v>309.80999739000004</v>
          </cell>
          <cell r="AE1879">
            <v>0</v>
          </cell>
          <cell r="AF1879">
            <v>0</v>
          </cell>
          <cell r="AG1879">
            <v>309.80999739000004</v>
          </cell>
          <cell r="AH1879">
            <v>0</v>
          </cell>
          <cell r="AI1879">
            <v>591.54026723999993</v>
          </cell>
          <cell r="AJ1879">
            <v>0</v>
          </cell>
          <cell r="AK1879">
            <v>0</v>
          </cell>
          <cell r="AL1879">
            <v>591.54026723999993</v>
          </cell>
          <cell r="AM1879">
            <v>0</v>
          </cell>
          <cell r="AN1879">
            <v>211.26270735999998</v>
          </cell>
        </row>
        <row r="1880">
          <cell r="C1880" t="str">
            <v>I_408_КуЭ</v>
          </cell>
          <cell r="D1880" t="str">
            <v>З</v>
          </cell>
          <cell r="E1880">
            <v>2018</v>
          </cell>
          <cell r="F1880">
            <v>2025</v>
          </cell>
          <cell r="G1880">
            <v>2020</v>
          </cell>
          <cell r="H1880" t="str">
            <v>нд</v>
          </cell>
          <cell r="I1880" t="str">
            <v>нд</v>
          </cell>
          <cell r="J1880" t="str">
            <v>нд</v>
          </cell>
          <cell r="K1880" t="str">
            <v>нд</v>
          </cell>
          <cell r="L1880" t="str">
            <v>нд</v>
          </cell>
          <cell r="M1880" t="str">
            <v>нд</v>
          </cell>
          <cell r="N1880" t="str">
            <v>нд</v>
          </cell>
          <cell r="O1880">
            <v>54.467129800000002</v>
          </cell>
          <cell r="P1880">
            <v>219.24665999999999</v>
          </cell>
          <cell r="Q1880">
            <v>272.54826000000003</v>
          </cell>
          <cell r="R1880">
            <v>219.24665999999999</v>
          </cell>
          <cell r="S1880">
            <v>54.467129999999997</v>
          </cell>
          <cell r="T1880">
            <v>114.71176271</v>
          </cell>
          <cell r="U1880">
            <v>54.467129800000002</v>
          </cell>
          <cell r="V1880">
            <v>62.461890709999999</v>
          </cell>
          <cell r="W1880">
            <v>62.461890709999999</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row>
        <row r="1881">
          <cell r="C1881" t="str">
            <v>F_67_КЭ</v>
          </cell>
          <cell r="D1881" t="str">
            <v>И</v>
          </cell>
          <cell r="E1881">
            <v>2012</v>
          </cell>
          <cell r="F1881">
            <v>2020</v>
          </cell>
          <cell r="G1881">
            <v>2021</v>
          </cell>
          <cell r="H1881" t="str">
            <v>нд</v>
          </cell>
          <cell r="I1881" t="str">
            <v>нд</v>
          </cell>
          <cell r="J1881" t="str">
            <v>нд</v>
          </cell>
          <cell r="K1881" t="str">
            <v>нд</v>
          </cell>
          <cell r="L1881" t="str">
            <v>нд</v>
          </cell>
          <cell r="M1881" t="str">
            <v>нд</v>
          </cell>
          <cell r="N1881" t="str">
            <v>нд</v>
          </cell>
          <cell r="O1881">
            <v>204.85096964000002</v>
          </cell>
          <cell r="P1881">
            <v>219.52176</v>
          </cell>
          <cell r="Q1881">
            <v>228.04897</v>
          </cell>
          <cell r="R1881">
            <v>219.52176</v>
          </cell>
          <cell r="S1881">
            <v>231.22722999999999</v>
          </cell>
          <cell r="T1881">
            <v>206.39419681000001</v>
          </cell>
          <cell r="U1881">
            <v>204.85096963999999</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row>
        <row r="1882">
          <cell r="C1882" t="str">
            <v>J_808_БЭ</v>
          </cell>
          <cell r="D1882" t="str">
            <v>Н</v>
          </cell>
          <cell r="E1882">
            <v>2022</v>
          </cell>
          <cell r="F1882">
            <v>2025</v>
          </cell>
          <cell r="G1882">
            <v>2027</v>
          </cell>
          <cell r="H1882" t="str">
            <v>нд</v>
          </cell>
          <cell r="I1882" t="str">
            <v>нд</v>
          </cell>
          <cell r="J1882" t="str">
            <v>нд</v>
          </cell>
          <cell r="K1882" t="str">
            <v>нд</v>
          </cell>
          <cell r="L1882" t="str">
            <v>нд</v>
          </cell>
          <cell r="M1882" t="str">
            <v>нд</v>
          </cell>
          <cell r="N1882" t="str">
            <v>нд</v>
          </cell>
          <cell r="O1882">
            <v>0</v>
          </cell>
          <cell r="P1882">
            <v>221.0301</v>
          </cell>
          <cell r="Q1882">
            <v>301.67371000000003</v>
          </cell>
          <cell r="R1882">
            <v>221.0301</v>
          </cell>
          <cell r="S1882">
            <v>318.57677000000001</v>
          </cell>
          <cell r="T1882">
            <v>251.04</v>
          </cell>
          <cell r="U1882">
            <v>251.04</v>
          </cell>
          <cell r="V1882">
            <v>251.04</v>
          </cell>
          <cell r="W1882">
            <v>251.04</v>
          </cell>
          <cell r="X1882">
            <v>251.04</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row>
        <row r="1883">
          <cell r="C1883" t="str">
            <v>K_42.7БАМ_КуЭ</v>
          </cell>
          <cell r="D1883" t="str">
            <v>Н</v>
          </cell>
          <cell r="E1883">
            <v>2021</v>
          </cell>
          <cell r="F1883">
            <v>2022</v>
          </cell>
          <cell r="G1883">
            <v>2022</v>
          </cell>
          <cell r="H1883" t="str">
            <v>нд</v>
          </cell>
          <cell r="I1883" t="str">
            <v>нд</v>
          </cell>
          <cell r="J1883" t="str">
            <v>нд</v>
          </cell>
          <cell r="K1883" t="str">
            <v>нд</v>
          </cell>
          <cell r="L1883" t="str">
            <v>нд</v>
          </cell>
          <cell r="M1883" t="str">
            <v>нд</v>
          </cell>
          <cell r="N1883" t="str">
            <v>нд</v>
          </cell>
          <cell r="O1883">
            <v>0</v>
          </cell>
          <cell r="P1883">
            <v>200.97752</v>
          </cell>
          <cell r="Q1883">
            <v>247.84810999999999</v>
          </cell>
          <cell r="R1883">
            <v>222.42061000000001</v>
          </cell>
          <cell r="S1883">
            <v>285.29334999999998</v>
          </cell>
          <cell r="T1883">
            <v>215.39747606</v>
          </cell>
          <cell r="U1883">
            <v>277.63657998999997</v>
          </cell>
          <cell r="V1883">
            <v>215.39747606</v>
          </cell>
          <cell r="W1883">
            <v>215.39747606</v>
          </cell>
          <cell r="X1883">
            <v>277.63657998999997</v>
          </cell>
          <cell r="Y1883">
            <v>20.73269728</v>
          </cell>
          <cell r="Z1883">
            <v>0</v>
          </cell>
          <cell r="AA1883">
            <v>0</v>
          </cell>
          <cell r="AB1883">
            <v>0</v>
          </cell>
          <cell r="AC1883">
            <v>20.73269728</v>
          </cell>
          <cell r="AD1883">
            <v>7.7670000000000003</v>
          </cell>
          <cell r="AE1883">
            <v>0</v>
          </cell>
          <cell r="AF1883">
            <v>0</v>
          </cell>
          <cell r="AG1883">
            <v>0</v>
          </cell>
          <cell r="AH1883">
            <v>7.7670000000000003</v>
          </cell>
          <cell r="AI1883">
            <v>194.66477878000001</v>
          </cell>
          <cell r="AJ1883">
            <v>0</v>
          </cell>
          <cell r="AK1883">
            <v>0</v>
          </cell>
          <cell r="AL1883">
            <v>0</v>
          </cell>
          <cell r="AM1883">
            <v>194.66477878000001</v>
          </cell>
          <cell r="AN1883">
            <v>269.86957998999998</v>
          </cell>
        </row>
        <row r="1884">
          <cell r="C1884" t="str">
            <v>H_197_КуЭ</v>
          </cell>
          <cell r="D1884" t="str">
            <v>З</v>
          </cell>
          <cell r="E1884">
            <v>2018</v>
          </cell>
          <cell r="F1884">
            <v>2020</v>
          </cell>
          <cell r="G1884">
            <v>2021</v>
          </cell>
          <cell r="H1884">
            <v>53.170999999999999</v>
          </cell>
          <cell r="I1884">
            <v>270.99099999999999</v>
          </cell>
          <cell r="J1884">
            <v>43640</v>
          </cell>
          <cell r="K1884">
            <v>26.202072319999999</v>
          </cell>
          <cell r="L1884">
            <v>128.41951146</v>
          </cell>
          <cell r="M1884">
            <v>43882</v>
          </cell>
          <cell r="N1884" t="str">
            <v>нд</v>
          </cell>
          <cell r="O1884">
            <v>115.17769872</v>
          </cell>
          <cell r="P1884">
            <v>229.0762</v>
          </cell>
          <cell r="Q1884">
            <v>279.66054000000003</v>
          </cell>
          <cell r="R1884">
            <v>229.0762</v>
          </cell>
          <cell r="S1884">
            <v>254.67941999999999</v>
          </cell>
          <cell r="T1884">
            <v>118.97799999999999</v>
          </cell>
          <cell r="U1884">
            <v>116.36492355</v>
          </cell>
          <cell r="V1884">
            <v>0</v>
          </cell>
          <cell r="W1884">
            <v>0</v>
          </cell>
          <cell r="X1884">
            <v>1.1872248299999999</v>
          </cell>
          <cell r="Y1884">
            <v>0</v>
          </cell>
          <cell r="Z1884">
            <v>0</v>
          </cell>
          <cell r="AA1884">
            <v>0</v>
          </cell>
          <cell r="AB1884">
            <v>0</v>
          </cell>
          <cell r="AC1884">
            <v>0</v>
          </cell>
          <cell r="AD1884">
            <v>1.1872248299999999</v>
          </cell>
          <cell r="AE1884">
            <v>0</v>
          </cell>
          <cell r="AF1884">
            <v>0</v>
          </cell>
          <cell r="AG1884">
            <v>1.1872248299999999</v>
          </cell>
          <cell r="AH1884">
            <v>0</v>
          </cell>
          <cell r="AI1884">
            <v>0</v>
          </cell>
          <cell r="AJ1884">
            <v>0</v>
          </cell>
          <cell r="AK1884">
            <v>0</v>
          </cell>
          <cell r="AL1884">
            <v>0</v>
          </cell>
          <cell r="AM1884">
            <v>0</v>
          </cell>
          <cell r="AN1884">
            <v>0</v>
          </cell>
        </row>
        <row r="1885">
          <cell r="C1885" t="str">
            <v>J_1045_КУЭ</v>
          </cell>
          <cell r="D1885" t="str">
            <v>Н</v>
          </cell>
          <cell r="E1885">
            <v>2021</v>
          </cell>
          <cell r="F1885">
            <v>2024</v>
          </cell>
          <cell r="G1885">
            <v>2024</v>
          </cell>
          <cell r="H1885" t="str">
            <v>нд</v>
          </cell>
          <cell r="I1885" t="str">
            <v>нд</v>
          </cell>
          <cell r="J1885" t="str">
            <v>нд</v>
          </cell>
          <cell r="K1885" t="str">
            <v>нд</v>
          </cell>
          <cell r="L1885" t="str">
            <v>нд</v>
          </cell>
          <cell r="M1885" t="str">
            <v>нд</v>
          </cell>
          <cell r="N1885" t="str">
            <v>нд</v>
          </cell>
          <cell r="O1885">
            <v>0</v>
          </cell>
          <cell r="P1885">
            <v>229.85592</v>
          </cell>
          <cell r="Q1885">
            <v>301.84958999999998</v>
          </cell>
          <cell r="R1885">
            <v>229.85592</v>
          </cell>
          <cell r="S1885">
            <v>311.98874000000001</v>
          </cell>
          <cell r="T1885">
            <v>296.8</v>
          </cell>
          <cell r="U1885">
            <v>296.8</v>
          </cell>
          <cell r="V1885">
            <v>296.8</v>
          </cell>
          <cell r="W1885">
            <v>296.8</v>
          </cell>
          <cell r="X1885">
            <v>296.8</v>
          </cell>
          <cell r="Y1885">
            <v>0</v>
          </cell>
          <cell r="Z1885">
            <v>0</v>
          </cell>
          <cell r="AA1885">
            <v>0</v>
          </cell>
          <cell r="AB1885">
            <v>0</v>
          </cell>
          <cell r="AC1885">
            <v>0</v>
          </cell>
          <cell r="AD1885">
            <v>0</v>
          </cell>
          <cell r="AE1885">
            <v>0</v>
          </cell>
          <cell r="AF1885">
            <v>0</v>
          </cell>
          <cell r="AG1885">
            <v>0</v>
          </cell>
          <cell r="AH1885">
            <v>0</v>
          </cell>
          <cell r="AI1885">
            <v>36.229999999999997</v>
          </cell>
          <cell r="AJ1885">
            <v>0</v>
          </cell>
          <cell r="AK1885">
            <v>0</v>
          </cell>
          <cell r="AL1885">
            <v>36.229999999999997</v>
          </cell>
          <cell r="AM1885">
            <v>0</v>
          </cell>
          <cell r="AN1885">
            <v>36.229999999999997</v>
          </cell>
        </row>
        <row r="1886">
          <cell r="C1886" t="str">
            <v>H_199_КуЭ</v>
          </cell>
          <cell r="D1886" t="str">
            <v>И</v>
          </cell>
          <cell r="E1886">
            <v>2017</v>
          </cell>
          <cell r="F1886">
            <v>2025</v>
          </cell>
          <cell r="G1886">
            <v>2026</v>
          </cell>
          <cell r="H1886" t="str">
            <v>нд</v>
          </cell>
          <cell r="I1886" t="str">
            <v>нд</v>
          </cell>
          <cell r="J1886" t="str">
            <v>нд</v>
          </cell>
          <cell r="K1886" t="str">
            <v>нд</v>
          </cell>
          <cell r="L1886" t="str">
            <v>нд</v>
          </cell>
          <cell r="M1886" t="str">
            <v>нд</v>
          </cell>
          <cell r="N1886" t="str">
            <v>нд</v>
          </cell>
          <cell r="O1886">
            <v>3.1090000000000004</v>
          </cell>
          <cell r="P1886">
            <v>235.19873999999999</v>
          </cell>
          <cell r="Q1886">
            <v>282.16289</v>
          </cell>
          <cell r="R1886">
            <v>235.19873999999999</v>
          </cell>
          <cell r="S1886">
            <v>340.37139000000002</v>
          </cell>
          <cell r="T1886">
            <v>135.86233898</v>
          </cell>
          <cell r="U1886">
            <v>135.86233898</v>
          </cell>
          <cell r="V1886">
            <v>132.75333898</v>
          </cell>
          <cell r="W1886">
            <v>132.75333898</v>
          </cell>
          <cell r="X1886">
            <v>132.75333898</v>
          </cell>
          <cell r="Y1886">
            <v>0</v>
          </cell>
          <cell r="Z1886">
            <v>0</v>
          </cell>
          <cell r="AA1886">
            <v>0</v>
          </cell>
          <cell r="AB1886">
            <v>0</v>
          </cell>
          <cell r="AC1886">
            <v>0</v>
          </cell>
          <cell r="AD1886">
            <v>0</v>
          </cell>
          <cell r="AE1886">
            <v>0</v>
          </cell>
          <cell r="AF1886">
            <v>0</v>
          </cell>
          <cell r="AG1886">
            <v>0</v>
          </cell>
          <cell r="AH1886">
            <v>0</v>
          </cell>
          <cell r="AI1886">
            <v>42.547978569999998</v>
          </cell>
          <cell r="AJ1886">
            <v>0</v>
          </cell>
          <cell r="AK1886">
            <v>0</v>
          </cell>
          <cell r="AL1886">
            <v>42.547978569999998</v>
          </cell>
          <cell r="AM1886">
            <v>0</v>
          </cell>
          <cell r="AN1886">
            <v>0</v>
          </cell>
        </row>
        <row r="1887">
          <cell r="C1887" t="str">
            <v>J_805_БЭ</v>
          </cell>
          <cell r="D1887" t="str">
            <v>П</v>
          </cell>
          <cell r="E1887">
            <v>2020</v>
          </cell>
          <cell r="F1887">
            <v>2026</v>
          </cell>
          <cell r="G1887">
            <v>2027</v>
          </cell>
          <cell r="H1887" t="str">
            <v>нд</v>
          </cell>
          <cell r="I1887" t="str">
            <v>нд</v>
          </cell>
          <cell r="J1887" t="str">
            <v>нд</v>
          </cell>
          <cell r="K1887" t="str">
            <v>нд</v>
          </cell>
          <cell r="L1887" t="str">
            <v>нд</v>
          </cell>
          <cell r="M1887" t="str">
            <v>нд</v>
          </cell>
          <cell r="N1887" t="str">
            <v>нд</v>
          </cell>
          <cell r="O1887">
            <v>0.65433885000000003</v>
          </cell>
          <cell r="P1887">
            <v>419.31950000000001</v>
          </cell>
          <cell r="Q1887">
            <v>567.61476000000005</v>
          </cell>
          <cell r="R1887">
            <v>235.61179000000001</v>
          </cell>
          <cell r="S1887">
            <v>356.19108999999997</v>
          </cell>
          <cell r="T1887">
            <v>121.32</v>
          </cell>
          <cell r="U1887">
            <v>295.60377387599999</v>
          </cell>
          <cell r="V1887">
            <v>121.32</v>
          </cell>
          <cell r="W1887">
            <v>121.32</v>
          </cell>
          <cell r="X1887">
            <v>294.94943503000002</v>
          </cell>
          <cell r="Y1887">
            <v>21.32</v>
          </cell>
          <cell r="Z1887">
            <v>0</v>
          </cell>
          <cell r="AA1887">
            <v>0</v>
          </cell>
          <cell r="AB1887">
            <v>21.32</v>
          </cell>
          <cell r="AC1887">
            <v>0</v>
          </cell>
          <cell r="AD1887">
            <v>13</v>
          </cell>
          <cell r="AE1887">
            <v>0</v>
          </cell>
          <cell r="AF1887">
            <v>0</v>
          </cell>
          <cell r="AG1887">
            <v>13</v>
          </cell>
          <cell r="AH1887">
            <v>0</v>
          </cell>
          <cell r="AI1887">
            <v>20</v>
          </cell>
          <cell r="AJ1887">
            <v>0</v>
          </cell>
          <cell r="AK1887">
            <v>0</v>
          </cell>
          <cell r="AL1887">
            <v>20</v>
          </cell>
          <cell r="AM1887">
            <v>0</v>
          </cell>
          <cell r="AN1887">
            <v>48.530591289999997</v>
          </cell>
        </row>
        <row r="1888">
          <cell r="C1888" t="str">
            <v>H_270_КуЭ</v>
          </cell>
          <cell r="D1888" t="str">
            <v>И</v>
          </cell>
          <cell r="E1888">
            <v>2017</v>
          </cell>
          <cell r="F1888">
            <v>2021</v>
          </cell>
          <cell r="G1888">
            <v>2025</v>
          </cell>
          <cell r="H1888" t="str">
            <v>нд</v>
          </cell>
          <cell r="I1888" t="str">
            <v>нд</v>
          </cell>
          <cell r="J1888" t="str">
            <v>нд</v>
          </cell>
          <cell r="K1888" t="str">
            <v>нд</v>
          </cell>
          <cell r="L1888" t="str">
            <v>нд</v>
          </cell>
          <cell r="M1888" t="str">
            <v>нд</v>
          </cell>
          <cell r="N1888" t="str">
            <v>нд</v>
          </cell>
          <cell r="O1888">
            <v>0.23800000000000002</v>
          </cell>
          <cell r="P1888">
            <v>237.21216000000001</v>
          </cell>
          <cell r="Q1888">
            <v>282.56583999999998</v>
          </cell>
          <cell r="R1888">
            <v>237.21216000000001</v>
          </cell>
          <cell r="S1888">
            <v>349.9991</v>
          </cell>
          <cell r="T1888">
            <v>18.606169489999999</v>
          </cell>
          <cell r="U1888">
            <v>18.606169489999999</v>
          </cell>
          <cell r="V1888">
            <v>18.36816949</v>
          </cell>
          <cell r="W1888">
            <v>18.36816949</v>
          </cell>
          <cell r="X1888">
            <v>18.36816949</v>
          </cell>
          <cell r="Y1888">
            <v>18.36816949</v>
          </cell>
          <cell r="Z1888">
            <v>0</v>
          </cell>
          <cell r="AA1888">
            <v>0</v>
          </cell>
          <cell r="AB1888">
            <v>18.36816949</v>
          </cell>
          <cell r="AC1888">
            <v>0</v>
          </cell>
          <cell r="AD1888">
            <v>0</v>
          </cell>
          <cell r="AE1888">
            <v>0</v>
          </cell>
          <cell r="AF1888">
            <v>0</v>
          </cell>
          <cell r="AG1888">
            <v>0</v>
          </cell>
          <cell r="AH1888">
            <v>0</v>
          </cell>
          <cell r="AI1888">
            <v>0</v>
          </cell>
          <cell r="AJ1888">
            <v>0</v>
          </cell>
          <cell r="AK1888">
            <v>0</v>
          </cell>
          <cell r="AL1888">
            <v>0</v>
          </cell>
          <cell r="AM1888">
            <v>0</v>
          </cell>
          <cell r="AN1888">
            <v>0</v>
          </cell>
        </row>
        <row r="1889">
          <cell r="C1889" t="str">
            <v>K_1321.103_ОЭ</v>
          </cell>
          <cell r="D1889" t="str">
            <v>И</v>
          </cell>
          <cell r="E1889">
            <v>2020</v>
          </cell>
          <cell r="F1889">
            <v>2025</v>
          </cell>
          <cell r="G1889">
            <v>2026</v>
          </cell>
          <cell r="H1889" t="str">
            <v>нд</v>
          </cell>
          <cell r="I1889" t="str">
            <v>нд</v>
          </cell>
          <cell r="J1889" t="str">
            <v>нд</v>
          </cell>
          <cell r="K1889" t="str">
            <v>нд</v>
          </cell>
          <cell r="L1889" t="str">
            <v>нд</v>
          </cell>
          <cell r="M1889" t="str">
            <v>нд</v>
          </cell>
          <cell r="N1889" t="str">
            <v>нд</v>
          </cell>
          <cell r="O1889">
            <v>5.2650730899999996</v>
          </cell>
          <cell r="P1889">
            <v>246.39642000000001</v>
          </cell>
          <cell r="Q1889">
            <v>316.89641</v>
          </cell>
          <cell r="R1889">
            <v>246.39642000000001</v>
          </cell>
          <cell r="S1889">
            <v>331.82076999999998</v>
          </cell>
          <cell r="T1889">
            <v>265.84152644</v>
          </cell>
          <cell r="U1889">
            <v>265.84152644</v>
          </cell>
          <cell r="V1889">
            <v>261.81097539000001</v>
          </cell>
          <cell r="W1889">
            <v>261.81097539000001</v>
          </cell>
          <cell r="X1889">
            <v>260.57645335000001</v>
          </cell>
          <cell r="Y1889">
            <v>47.053146210000001</v>
          </cell>
          <cell r="Z1889">
            <v>0</v>
          </cell>
          <cell r="AA1889">
            <v>0</v>
          </cell>
          <cell r="AB1889">
            <v>47.053146210000001</v>
          </cell>
          <cell r="AC1889">
            <v>0</v>
          </cell>
          <cell r="AD1889">
            <v>74.709576209709354</v>
          </cell>
          <cell r="AE1889">
            <v>0</v>
          </cell>
          <cell r="AF1889">
            <v>0</v>
          </cell>
          <cell r="AG1889">
            <v>74.709576209709354</v>
          </cell>
          <cell r="AH1889">
            <v>0</v>
          </cell>
          <cell r="AI1889">
            <v>71.84252248</v>
          </cell>
          <cell r="AJ1889">
            <v>0</v>
          </cell>
          <cell r="AK1889">
            <v>0</v>
          </cell>
          <cell r="AL1889">
            <v>71.84252248</v>
          </cell>
          <cell r="AM1889">
            <v>0</v>
          </cell>
          <cell r="AN1889">
            <v>49.170946869872147</v>
          </cell>
        </row>
        <row r="1890">
          <cell r="C1890" t="str">
            <v>F_14_ОЭ</v>
          </cell>
          <cell r="D1890" t="str">
            <v>С</v>
          </cell>
          <cell r="E1890">
            <v>2014</v>
          </cell>
          <cell r="F1890">
            <v>2022</v>
          </cell>
          <cell r="G1890">
            <v>2022</v>
          </cell>
          <cell r="H1890">
            <v>41.602392999999999</v>
          </cell>
          <cell r="I1890">
            <v>212.58332999999999</v>
          </cell>
          <cell r="J1890" t="str">
            <v>январь 2019</v>
          </cell>
          <cell r="K1890">
            <v>41.602392999999999</v>
          </cell>
          <cell r="L1890">
            <v>212.58332999999999</v>
          </cell>
          <cell r="M1890" t="str">
            <v>январь 2019</v>
          </cell>
          <cell r="N1890" t="str">
            <v>нд</v>
          </cell>
          <cell r="O1890">
            <v>158.49369503999998</v>
          </cell>
          <cell r="P1890">
            <v>250.76723000000001</v>
          </cell>
          <cell r="Q1890">
            <v>287.20657</v>
          </cell>
          <cell r="R1890">
            <v>250.76723000000001</v>
          </cell>
          <cell r="S1890">
            <v>288.90406999999999</v>
          </cell>
          <cell r="T1890">
            <v>213.658973</v>
          </cell>
          <cell r="U1890">
            <v>213.658973</v>
          </cell>
          <cell r="V1890">
            <v>65.113082819999988</v>
          </cell>
          <cell r="W1890">
            <v>65.113082819999988</v>
          </cell>
          <cell r="X1890">
            <v>55.165277959999997</v>
          </cell>
          <cell r="Y1890">
            <v>35.113082820000002</v>
          </cell>
          <cell r="Z1890">
            <v>0</v>
          </cell>
          <cell r="AA1890">
            <v>0</v>
          </cell>
          <cell r="AB1890">
            <v>35.113082820000002</v>
          </cell>
          <cell r="AC1890">
            <v>0</v>
          </cell>
          <cell r="AD1890">
            <v>43.597844470069234</v>
          </cell>
          <cell r="AE1890">
            <v>0</v>
          </cell>
          <cell r="AF1890">
            <v>0</v>
          </cell>
          <cell r="AG1890">
            <v>43.597844470069234</v>
          </cell>
          <cell r="AH1890">
            <v>0</v>
          </cell>
          <cell r="AI1890">
            <v>30</v>
          </cell>
          <cell r="AJ1890">
            <v>0</v>
          </cell>
          <cell r="AK1890">
            <v>0</v>
          </cell>
          <cell r="AL1890">
            <v>30</v>
          </cell>
          <cell r="AM1890">
            <v>0</v>
          </cell>
          <cell r="AN1890">
            <v>11.567433489930847</v>
          </cell>
        </row>
        <row r="1891">
          <cell r="C1891" t="str">
            <v>J_111-3_ЧЭ</v>
          </cell>
          <cell r="D1891" t="str">
            <v>З</v>
          </cell>
          <cell r="E1891">
            <v>2017</v>
          </cell>
          <cell r="F1891">
            <v>2020</v>
          </cell>
          <cell r="G1891">
            <v>2021</v>
          </cell>
          <cell r="H1891">
            <v>42.274578820000002</v>
          </cell>
          <cell r="I1891">
            <v>242.58333162</v>
          </cell>
          <cell r="J1891">
            <v>43800</v>
          </cell>
          <cell r="K1891">
            <v>35.231624189999998</v>
          </cell>
          <cell r="L1891">
            <v>255.0571032</v>
          </cell>
          <cell r="M1891">
            <v>44187</v>
          </cell>
          <cell r="N1891">
            <v>762.61120489999996</v>
          </cell>
          <cell r="O1891">
            <v>237.47865748999999</v>
          </cell>
          <cell r="P1891">
            <v>254.94918000000001</v>
          </cell>
          <cell r="Q1891">
            <v>279.04577999999998</v>
          </cell>
          <cell r="R1891">
            <v>254.94918000000001</v>
          </cell>
          <cell r="S1891">
            <v>282.72609</v>
          </cell>
          <cell r="T1891">
            <v>242.58333162</v>
          </cell>
          <cell r="U1891">
            <v>251.96021696</v>
          </cell>
          <cell r="V1891">
            <v>0</v>
          </cell>
          <cell r="W1891">
            <v>0</v>
          </cell>
          <cell r="X1891">
            <v>14.481559470000001</v>
          </cell>
          <cell r="Y1891">
            <v>0</v>
          </cell>
          <cell r="Z1891">
            <v>0</v>
          </cell>
          <cell r="AA1891">
            <v>0</v>
          </cell>
          <cell r="AB1891">
            <v>0</v>
          </cell>
          <cell r="AC1891">
            <v>0</v>
          </cell>
          <cell r="AD1891">
            <v>14.481559470000001</v>
          </cell>
          <cell r="AE1891">
            <v>0</v>
          </cell>
          <cell r="AF1891">
            <v>0</v>
          </cell>
          <cell r="AG1891">
            <v>0</v>
          </cell>
          <cell r="AH1891">
            <v>14.481559470000001</v>
          </cell>
          <cell r="AI1891">
            <v>0</v>
          </cell>
          <cell r="AJ1891">
            <v>0</v>
          </cell>
          <cell r="AK1891">
            <v>0</v>
          </cell>
          <cell r="AL1891">
            <v>0</v>
          </cell>
          <cell r="AM1891">
            <v>0</v>
          </cell>
          <cell r="AN1891">
            <v>0</v>
          </cell>
        </row>
        <row r="1892">
          <cell r="C1892" t="str">
            <v>F_43_АЭ</v>
          </cell>
          <cell r="D1892" t="str">
            <v>И</v>
          </cell>
          <cell r="E1892">
            <v>2016</v>
          </cell>
          <cell r="F1892">
            <v>2021</v>
          </cell>
          <cell r="G1892">
            <v>2023</v>
          </cell>
          <cell r="H1892" t="str">
            <v>нд</v>
          </cell>
          <cell r="I1892" t="str">
            <v>нд</v>
          </cell>
          <cell r="J1892" t="str">
            <v>нд</v>
          </cell>
          <cell r="K1892">
            <v>47.9463504</v>
          </cell>
          <cell r="L1892">
            <v>299.89926400000002</v>
          </cell>
          <cell r="M1892">
            <v>44228</v>
          </cell>
          <cell r="N1892">
            <v>1.6259999999999999</v>
          </cell>
          <cell r="O1892">
            <v>102.06985837000003</v>
          </cell>
          <cell r="P1892">
            <v>201.37555</v>
          </cell>
          <cell r="Q1892">
            <v>235.26485</v>
          </cell>
          <cell r="R1892">
            <v>259.11811</v>
          </cell>
          <cell r="S1892">
            <v>320.98372000000001</v>
          </cell>
          <cell r="T1892">
            <v>158.82117803</v>
          </cell>
          <cell r="U1892">
            <v>296.45908501000002</v>
          </cell>
          <cell r="V1892">
            <v>44.420158029999996</v>
          </cell>
          <cell r="W1892">
            <v>44.420158029999996</v>
          </cell>
          <cell r="X1892">
            <v>194.38922664</v>
          </cell>
          <cell r="Y1892">
            <v>44.420158030000003</v>
          </cell>
          <cell r="Z1892">
            <v>0</v>
          </cell>
          <cell r="AA1892">
            <v>0</v>
          </cell>
          <cell r="AB1892">
            <v>44.420158030000003</v>
          </cell>
          <cell r="AC1892">
            <v>0</v>
          </cell>
          <cell r="AD1892">
            <v>52.063185429999997</v>
          </cell>
          <cell r="AE1892">
            <v>0</v>
          </cell>
          <cell r="AF1892">
            <v>0</v>
          </cell>
          <cell r="AG1892">
            <v>52.063185429999997</v>
          </cell>
          <cell r="AH1892">
            <v>0</v>
          </cell>
          <cell r="AI1892">
            <v>0</v>
          </cell>
          <cell r="AJ1892">
            <v>0</v>
          </cell>
          <cell r="AK1892">
            <v>0</v>
          </cell>
          <cell r="AL1892">
            <v>0</v>
          </cell>
          <cell r="AM1892">
            <v>0</v>
          </cell>
          <cell r="AN1892">
            <v>64.170372139999998</v>
          </cell>
        </row>
        <row r="1893">
          <cell r="C1893" t="str">
            <v>H_207_КуЭ</v>
          </cell>
          <cell r="D1893" t="str">
            <v>П</v>
          </cell>
          <cell r="E1893">
            <v>2019</v>
          </cell>
          <cell r="F1893">
            <v>2023</v>
          </cell>
          <cell r="G1893">
            <v>2025</v>
          </cell>
          <cell r="H1893" t="str">
            <v>нд</v>
          </cell>
          <cell r="I1893" t="str">
            <v>нд</v>
          </cell>
          <cell r="J1893" t="str">
            <v>нд</v>
          </cell>
          <cell r="K1893" t="str">
            <v>нд</v>
          </cell>
          <cell r="L1893" t="str">
            <v>нд</v>
          </cell>
          <cell r="M1893" t="str">
            <v>нд</v>
          </cell>
          <cell r="N1893" t="str">
            <v>нд</v>
          </cell>
          <cell r="O1893">
            <v>1.7211615099999997</v>
          </cell>
          <cell r="P1893">
            <v>259.27064000000001</v>
          </cell>
          <cell r="Q1893">
            <v>328.88382000000001</v>
          </cell>
          <cell r="R1893">
            <v>259.27064000000001</v>
          </cell>
          <cell r="S1893">
            <v>365.64512000000002</v>
          </cell>
          <cell r="T1893">
            <v>181.92</v>
          </cell>
          <cell r="U1893">
            <v>181.92</v>
          </cell>
          <cell r="V1893">
            <v>179.208</v>
          </cell>
          <cell r="W1893">
            <v>179.208</v>
          </cell>
          <cell r="X1893">
            <v>180.19883849000001</v>
          </cell>
          <cell r="Y1893">
            <v>14.545999999999999</v>
          </cell>
          <cell r="Z1893">
            <v>0</v>
          </cell>
          <cell r="AA1893">
            <v>0</v>
          </cell>
          <cell r="AB1893">
            <v>14.545999999999999</v>
          </cell>
          <cell r="AC1893">
            <v>0</v>
          </cell>
          <cell r="AD1893">
            <v>0</v>
          </cell>
          <cell r="AE1893">
            <v>0</v>
          </cell>
          <cell r="AF1893">
            <v>0</v>
          </cell>
          <cell r="AG1893">
            <v>0</v>
          </cell>
          <cell r="AH1893">
            <v>0</v>
          </cell>
          <cell r="AI1893">
            <v>28.6</v>
          </cell>
          <cell r="AJ1893">
            <v>0</v>
          </cell>
          <cell r="AK1893">
            <v>0</v>
          </cell>
          <cell r="AL1893">
            <v>28.6</v>
          </cell>
          <cell r="AM1893">
            <v>0</v>
          </cell>
          <cell r="AN1893">
            <v>0</v>
          </cell>
        </row>
        <row r="1894">
          <cell r="C1894" t="str">
            <v>K_81.8_АЭ</v>
          </cell>
          <cell r="D1894" t="str">
            <v>Н</v>
          </cell>
          <cell r="E1894">
            <v>2021</v>
          </cell>
          <cell r="F1894">
            <v>2026</v>
          </cell>
          <cell r="G1894">
            <v>2029</v>
          </cell>
          <cell r="H1894" t="str">
            <v>нд</v>
          </cell>
          <cell r="I1894" t="str">
            <v>нд</v>
          </cell>
          <cell r="J1894" t="str">
            <v>нд</v>
          </cell>
          <cell r="K1894" t="str">
            <v>нд</v>
          </cell>
          <cell r="L1894" t="str">
            <v>нд</v>
          </cell>
          <cell r="M1894" t="str">
            <v>нд</v>
          </cell>
          <cell r="N1894" t="str">
            <v>нд</v>
          </cell>
          <cell r="O1894">
            <v>0</v>
          </cell>
          <cell r="P1894">
            <v>268.41437000000002</v>
          </cell>
          <cell r="Q1894">
            <v>365.34361000000001</v>
          </cell>
          <cell r="R1894">
            <v>268.41437000000002</v>
          </cell>
          <cell r="S1894">
            <v>418.21706999999998</v>
          </cell>
          <cell r="T1894">
            <v>177.64542284999999</v>
          </cell>
          <cell r="U1894">
            <v>177.64542284999999</v>
          </cell>
          <cell r="V1894">
            <v>177.64542284999999</v>
          </cell>
          <cell r="W1894">
            <v>177.64542284999999</v>
          </cell>
          <cell r="X1894">
            <v>177.64542284999999</v>
          </cell>
          <cell r="Y1894">
            <v>5.7774906599999998</v>
          </cell>
          <cell r="Z1894">
            <v>0</v>
          </cell>
          <cell r="AA1894">
            <v>0</v>
          </cell>
          <cell r="AB1894">
            <v>5.7774906599999998</v>
          </cell>
          <cell r="AC1894">
            <v>0</v>
          </cell>
          <cell r="AD1894">
            <v>0</v>
          </cell>
          <cell r="AE1894">
            <v>0</v>
          </cell>
          <cell r="AF1894">
            <v>0</v>
          </cell>
          <cell r="AG1894">
            <v>0</v>
          </cell>
          <cell r="AH1894">
            <v>0</v>
          </cell>
          <cell r="AI1894">
            <v>32.723961269999997</v>
          </cell>
          <cell r="AJ1894">
            <v>0</v>
          </cell>
          <cell r="AK1894">
            <v>0</v>
          </cell>
          <cell r="AL1894">
            <v>0</v>
          </cell>
          <cell r="AM1894">
            <v>32.723961269999997</v>
          </cell>
          <cell r="AN1894">
            <v>0.97679338999999998</v>
          </cell>
        </row>
        <row r="1895">
          <cell r="C1895" t="str">
            <v>K_32.132_КуЭ</v>
          </cell>
          <cell r="D1895" t="str">
            <v>И</v>
          </cell>
          <cell r="E1895">
            <v>2020</v>
          </cell>
          <cell r="F1895">
            <v>2021</v>
          </cell>
          <cell r="G1895">
            <v>2021</v>
          </cell>
          <cell r="H1895" t="str">
            <v>нд</v>
          </cell>
          <cell r="I1895" t="str">
            <v>нд</v>
          </cell>
          <cell r="J1895" t="str">
            <v>нд</v>
          </cell>
          <cell r="K1895" t="str">
            <v>нд</v>
          </cell>
          <cell r="L1895" t="str">
            <v>нд</v>
          </cell>
          <cell r="M1895" t="str">
            <v>нд</v>
          </cell>
          <cell r="N1895">
            <v>415.93836981999999</v>
          </cell>
          <cell r="O1895">
            <v>2.5581611199999998</v>
          </cell>
          <cell r="P1895">
            <v>270.17833000000002</v>
          </cell>
          <cell r="Q1895">
            <v>319.82893999999999</v>
          </cell>
          <cell r="R1895">
            <v>270.38051000000002</v>
          </cell>
          <cell r="S1895">
            <v>330.58291000000003</v>
          </cell>
          <cell r="T1895">
            <v>241.82130734</v>
          </cell>
          <cell r="U1895">
            <v>241.82130734</v>
          </cell>
          <cell r="V1895">
            <v>186.93157746</v>
          </cell>
          <cell r="W1895">
            <v>186.93157746</v>
          </cell>
          <cell r="X1895">
            <v>239.26314622000001</v>
          </cell>
          <cell r="Y1895">
            <v>186.93157746</v>
          </cell>
          <cell r="Z1895">
            <v>0</v>
          </cell>
          <cell r="AA1895">
            <v>0</v>
          </cell>
          <cell r="AB1895">
            <v>0</v>
          </cell>
          <cell r="AC1895">
            <v>186.93157746</v>
          </cell>
          <cell r="AD1895">
            <v>239.26314622000001</v>
          </cell>
          <cell r="AE1895">
            <v>0</v>
          </cell>
          <cell r="AF1895">
            <v>0</v>
          </cell>
          <cell r="AG1895">
            <v>0</v>
          </cell>
          <cell r="AH1895">
            <v>239.26314622000001</v>
          </cell>
          <cell r="AI1895">
            <v>0</v>
          </cell>
          <cell r="AJ1895">
            <v>0</v>
          </cell>
          <cell r="AK1895">
            <v>0</v>
          </cell>
          <cell r="AL1895">
            <v>0</v>
          </cell>
          <cell r="AM1895">
            <v>0</v>
          </cell>
          <cell r="AN1895">
            <v>0</v>
          </cell>
        </row>
        <row r="1896">
          <cell r="C1896" t="str">
            <v>I_651_КЭ</v>
          </cell>
          <cell r="D1896" t="str">
            <v>Н</v>
          </cell>
          <cell r="E1896">
            <v>2018</v>
          </cell>
          <cell r="F1896">
            <v>2021</v>
          </cell>
          <cell r="G1896">
            <v>2021</v>
          </cell>
          <cell r="H1896" t="str">
            <v>нд</v>
          </cell>
          <cell r="I1896" t="str">
            <v>нд</v>
          </cell>
          <cell r="J1896" t="str">
            <v>нд</v>
          </cell>
          <cell r="K1896" t="str">
            <v>нд</v>
          </cell>
          <cell r="L1896" t="str">
            <v>нд</v>
          </cell>
          <cell r="M1896" t="str">
            <v>нд</v>
          </cell>
          <cell r="N1896" t="str">
            <v>нд</v>
          </cell>
          <cell r="O1896">
            <v>166.41455102</v>
          </cell>
          <cell r="P1896">
            <v>272.47813000000002</v>
          </cell>
          <cell r="Q1896">
            <v>301.00301999999999</v>
          </cell>
          <cell r="R1896">
            <v>272.47813000000002</v>
          </cell>
          <cell r="S1896">
            <v>296.82666</v>
          </cell>
          <cell r="T1896">
            <v>178.20890163999999</v>
          </cell>
          <cell r="U1896">
            <v>181.86848112000001</v>
          </cell>
          <cell r="V1896">
            <v>12.946564109999997</v>
          </cell>
          <cell r="W1896">
            <v>12.946564109999997</v>
          </cell>
          <cell r="X1896">
            <v>15.453930099999999</v>
          </cell>
          <cell r="Y1896">
            <v>12.946564110000001</v>
          </cell>
          <cell r="Z1896">
            <v>0</v>
          </cell>
          <cell r="AA1896">
            <v>0</v>
          </cell>
          <cell r="AB1896">
            <v>12.946564110000001</v>
          </cell>
          <cell r="AC1896">
            <v>0</v>
          </cell>
          <cell r="AD1896">
            <v>15.453930099999999</v>
          </cell>
          <cell r="AE1896">
            <v>0</v>
          </cell>
          <cell r="AF1896">
            <v>0</v>
          </cell>
          <cell r="AG1896">
            <v>15.453930099999999</v>
          </cell>
          <cell r="AH1896">
            <v>0</v>
          </cell>
          <cell r="AI1896">
            <v>0</v>
          </cell>
          <cell r="AJ1896">
            <v>0</v>
          </cell>
          <cell r="AK1896">
            <v>0</v>
          </cell>
          <cell r="AL1896">
            <v>0</v>
          </cell>
          <cell r="AM1896">
            <v>0</v>
          </cell>
          <cell r="AN1896">
            <v>0</v>
          </cell>
        </row>
        <row r="1897">
          <cell r="C1897" t="str">
            <v>F_25_БЭ</v>
          </cell>
          <cell r="D1897" t="str">
            <v>З</v>
          </cell>
          <cell r="E1897">
            <v>2014</v>
          </cell>
          <cell r="F1897">
            <v>2022</v>
          </cell>
          <cell r="G1897">
            <v>2021</v>
          </cell>
          <cell r="H1897" t="str">
            <v>нд</v>
          </cell>
          <cell r="I1897" t="str">
            <v>нд</v>
          </cell>
          <cell r="J1897" t="str">
            <v>нд</v>
          </cell>
          <cell r="K1897" t="str">
            <v>нд</v>
          </cell>
          <cell r="L1897" t="str">
            <v>нд</v>
          </cell>
          <cell r="M1897" t="str">
            <v>нд</v>
          </cell>
          <cell r="N1897" t="str">
            <v>нд</v>
          </cell>
          <cell r="O1897">
            <v>233.24250399999994</v>
          </cell>
          <cell r="P1897">
            <v>272.80691999999999</v>
          </cell>
          <cell r="Q1897">
            <v>289.26386000000002</v>
          </cell>
          <cell r="R1897">
            <v>272.80691999999999</v>
          </cell>
          <cell r="S1897">
            <v>289.71942000000001</v>
          </cell>
          <cell r="T1897">
            <v>253.51316757999999</v>
          </cell>
          <cell r="U1897">
            <v>251.98096325</v>
          </cell>
          <cell r="V1897">
            <v>19.81450281</v>
          </cell>
          <cell r="W1897">
            <v>19.81450281</v>
          </cell>
          <cell r="X1897">
            <v>18.738459249999998</v>
          </cell>
          <cell r="Y1897">
            <v>12.92391409</v>
          </cell>
          <cell r="Z1897">
            <v>0</v>
          </cell>
          <cell r="AA1897">
            <v>0</v>
          </cell>
          <cell r="AB1897">
            <v>0</v>
          </cell>
          <cell r="AC1897">
            <v>12.92391409</v>
          </cell>
          <cell r="AD1897">
            <v>18.738459249999998</v>
          </cell>
          <cell r="AE1897">
            <v>0</v>
          </cell>
          <cell r="AF1897">
            <v>0</v>
          </cell>
          <cell r="AG1897">
            <v>0</v>
          </cell>
          <cell r="AH1897">
            <v>18.738459249999998</v>
          </cell>
          <cell r="AI1897">
            <v>6.8905887200000002</v>
          </cell>
          <cell r="AJ1897">
            <v>0</v>
          </cell>
          <cell r="AK1897">
            <v>0</v>
          </cell>
          <cell r="AL1897">
            <v>0</v>
          </cell>
          <cell r="AM1897">
            <v>6.8905887200000002</v>
          </cell>
          <cell r="AN1897">
            <v>0</v>
          </cell>
        </row>
        <row r="1898">
          <cell r="C1898" t="str">
            <v>J_32.66_КуЭ</v>
          </cell>
          <cell r="D1898" t="str">
            <v>З</v>
          </cell>
          <cell r="E1898">
            <v>2017</v>
          </cell>
          <cell r="F1898">
            <v>2020</v>
          </cell>
          <cell r="G1898">
            <v>2021</v>
          </cell>
          <cell r="H1898" t="str">
            <v>нд</v>
          </cell>
          <cell r="I1898" t="str">
            <v>нд</v>
          </cell>
          <cell r="J1898" t="str">
            <v>нд</v>
          </cell>
          <cell r="K1898" t="str">
            <v>нд</v>
          </cell>
          <cell r="L1898" t="str">
            <v>нд</v>
          </cell>
          <cell r="M1898" t="str">
            <v>нд</v>
          </cell>
          <cell r="N1898">
            <v>152.31074556999999</v>
          </cell>
          <cell r="O1898">
            <v>143.62827920999999</v>
          </cell>
          <cell r="P1898">
            <v>276.78174999999999</v>
          </cell>
          <cell r="Q1898">
            <v>298.47951999999998</v>
          </cell>
          <cell r="R1898">
            <v>276.78174999999999</v>
          </cell>
          <cell r="S1898">
            <v>306.71262000000002</v>
          </cell>
          <cell r="T1898">
            <v>182.45099999999999</v>
          </cell>
          <cell r="U1898">
            <v>195.08359575</v>
          </cell>
          <cell r="V1898">
            <v>0</v>
          </cell>
          <cell r="W1898">
            <v>0</v>
          </cell>
          <cell r="X1898">
            <v>51.455316539999998</v>
          </cell>
          <cell r="Y1898">
            <v>0</v>
          </cell>
          <cell r="Z1898">
            <v>0</v>
          </cell>
          <cell r="AA1898">
            <v>0</v>
          </cell>
          <cell r="AB1898">
            <v>0</v>
          </cell>
          <cell r="AC1898">
            <v>0</v>
          </cell>
          <cell r="AD1898">
            <v>51.455316539999998</v>
          </cell>
          <cell r="AE1898">
            <v>0</v>
          </cell>
          <cell r="AF1898">
            <v>0</v>
          </cell>
          <cell r="AG1898">
            <v>0</v>
          </cell>
          <cell r="AH1898">
            <v>51.455316539999998</v>
          </cell>
          <cell r="AI1898">
            <v>0</v>
          </cell>
          <cell r="AJ1898">
            <v>0</v>
          </cell>
          <cell r="AK1898">
            <v>0</v>
          </cell>
          <cell r="AL1898">
            <v>0</v>
          </cell>
          <cell r="AM1898">
            <v>0</v>
          </cell>
          <cell r="AN1898">
            <v>0</v>
          </cell>
        </row>
        <row r="1899">
          <cell r="C1899" t="str">
            <v>H_206_КуЭ</v>
          </cell>
          <cell r="D1899" t="str">
            <v>И</v>
          </cell>
          <cell r="E1899">
            <v>2018</v>
          </cell>
          <cell r="F1899">
            <v>2025</v>
          </cell>
          <cell r="G1899">
            <v>2026</v>
          </cell>
          <cell r="H1899">
            <v>22.478999999999999</v>
          </cell>
          <cell r="I1899">
            <v>173.10435593</v>
          </cell>
          <cell r="J1899">
            <v>43497</v>
          </cell>
          <cell r="K1899">
            <v>22.478999999999999</v>
          </cell>
          <cell r="L1899">
            <v>173.10435593</v>
          </cell>
          <cell r="M1899">
            <v>43497</v>
          </cell>
          <cell r="N1899" t="str">
            <v>нд</v>
          </cell>
          <cell r="O1899">
            <v>41.204999999999998</v>
          </cell>
          <cell r="P1899">
            <v>284.71269999999998</v>
          </cell>
          <cell r="Q1899">
            <v>341.42624999999998</v>
          </cell>
          <cell r="R1899">
            <v>284.71269999999998</v>
          </cell>
          <cell r="S1899">
            <v>417.50024000000002</v>
          </cell>
          <cell r="T1899">
            <v>168.40700000000001</v>
          </cell>
          <cell r="U1899">
            <v>168.40700000000001</v>
          </cell>
          <cell r="V1899">
            <v>127.202</v>
          </cell>
          <cell r="W1899">
            <v>127.202</v>
          </cell>
          <cell r="X1899">
            <v>127.202</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row>
        <row r="1900">
          <cell r="C1900" t="str">
            <v>H_220_КуЭ</v>
          </cell>
          <cell r="D1900" t="str">
            <v>И</v>
          </cell>
          <cell r="E1900">
            <v>2017</v>
          </cell>
          <cell r="F1900">
            <v>2025</v>
          </cell>
          <cell r="G1900">
            <v>2025</v>
          </cell>
          <cell r="H1900" t="str">
            <v>нд</v>
          </cell>
          <cell r="I1900" t="str">
            <v>нд</v>
          </cell>
          <cell r="J1900" t="str">
            <v>нд</v>
          </cell>
          <cell r="K1900" t="str">
            <v>нд</v>
          </cell>
          <cell r="L1900" t="str">
            <v>нд</v>
          </cell>
          <cell r="M1900" t="str">
            <v>нд</v>
          </cell>
          <cell r="N1900" t="str">
            <v>нд</v>
          </cell>
          <cell r="O1900">
            <v>1.768</v>
          </cell>
          <cell r="P1900">
            <v>293.09913999999998</v>
          </cell>
          <cell r="Q1900">
            <v>334.05486999999999</v>
          </cell>
          <cell r="R1900">
            <v>293.09913999999998</v>
          </cell>
          <cell r="S1900">
            <v>410.62358</v>
          </cell>
          <cell r="T1900">
            <v>19.10808136</v>
          </cell>
          <cell r="U1900">
            <v>19.10808136</v>
          </cell>
          <cell r="V1900">
            <v>17.340081359999999</v>
          </cell>
          <cell r="W1900">
            <v>17.340081359999999</v>
          </cell>
          <cell r="X1900">
            <v>17.340081359999999</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6.6</v>
          </cell>
        </row>
        <row r="1901">
          <cell r="C1901" t="str">
            <v>J_150-1_ЧЭ</v>
          </cell>
          <cell r="D1901" t="str">
            <v>И</v>
          </cell>
          <cell r="E1901">
            <v>2019</v>
          </cell>
          <cell r="F1901">
            <v>2023</v>
          </cell>
          <cell r="G1901">
            <v>2026</v>
          </cell>
          <cell r="H1901" t="str">
            <v>нд</v>
          </cell>
          <cell r="I1901" t="str">
            <v>нд</v>
          </cell>
          <cell r="J1901" t="str">
            <v>нд</v>
          </cell>
          <cell r="K1901" t="str">
            <v>нд</v>
          </cell>
          <cell r="L1901" t="str">
            <v>нд</v>
          </cell>
          <cell r="M1901" t="str">
            <v>нд</v>
          </cell>
          <cell r="N1901" t="str">
            <v>нд</v>
          </cell>
          <cell r="O1901">
            <v>9.76635147</v>
          </cell>
          <cell r="P1901">
            <v>296.24448000000001</v>
          </cell>
          <cell r="Q1901">
            <v>363.24865</v>
          </cell>
          <cell r="R1901">
            <v>296.24448000000001</v>
          </cell>
          <cell r="S1901">
            <v>375.92142000000001</v>
          </cell>
          <cell r="T1901">
            <v>182.54179999999999</v>
          </cell>
          <cell r="U1901">
            <v>182.54179999999999</v>
          </cell>
          <cell r="V1901">
            <v>172.4708</v>
          </cell>
          <cell r="W1901">
            <v>172.4708</v>
          </cell>
          <cell r="X1901">
            <v>172.77544853000001</v>
          </cell>
          <cell r="Y1901">
            <v>65.745999999999995</v>
          </cell>
          <cell r="Z1901">
            <v>0</v>
          </cell>
          <cell r="AA1901">
            <v>0</v>
          </cell>
          <cell r="AB1901">
            <v>65.745999999999995</v>
          </cell>
          <cell r="AC1901">
            <v>0</v>
          </cell>
          <cell r="AD1901">
            <v>2.764608</v>
          </cell>
          <cell r="AE1901">
            <v>0</v>
          </cell>
          <cell r="AF1901">
            <v>0</v>
          </cell>
          <cell r="AG1901">
            <v>2.764608</v>
          </cell>
          <cell r="AH1901">
            <v>0</v>
          </cell>
          <cell r="AI1901">
            <v>62.4</v>
          </cell>
          <cell r="AJ1901">
            <v>0</v>
          </cell>
          <cell r="AK1901">
            <v>0</v>
          </cell>
          <cell r="AL1901">
            <v>62.4</v>
          </cell>
          <cell r="AM1901">
            <v>0</v>
          </cell>
          <cell r="AN1901">
            <v>0</v>
          </cell>
        </row>
        <row r="1902">
          <cell r="C1902" t="str">
            <v>K_67-9_ЧЭ</v>
          </cell>
          <cell r="D1902" t="str">
            <v>З</v>
          </cell>
          <cell r="E1902">
            <v>2020</v>
          </cell>
          <cell r="F1902">
            <v>2022</v>
          </cell>
          <cell r="G1902">
            <v>2021</v>
          </cell>
          <cell r="H1902" t="str">
            <v>нд</v>
          </cell>
          <cell r="I1902" t="str">
            <v>нд</v>
          </cell>
          <cell r="J1902" t="str">
            <v>нд</v>
          </cell>
          <cell r="K1902">
            <v>46.218148329999998</v>
          </cell>
          <cell r="L1902">
            <v>264.27492953000001</v>
          </cell>
          <cell r="M1902">
            <v>44167</v>
          </cell>
          <cell r="N1902" t="str">
            <v>нд</v>
          </cell>
          <cell r="O1902">
            <v>34.713132630000004</v>
          </cell>
          <cell r="P1902">
            <v>259.19098000000002</v>
          </cell>
          <cell r="Q1902">
            <v>316.31603000000001</v>
          </cell>
          <cell r="R1902">
            <v>297.02909</v>
          </cell>
          <cell r="S1902">
            <v>361.24831</v>
          </cell>
          <cell r="T1902">
            <v>258.10440532000001</v>
          </cell>
          <cell r="U1902">
            <v>264.27492953000001</v>
          </cell>
          <cell r="V1902">
            <v>258.10440532000001</v>
          </cell>
          <cell r="W1902">
            <v>258.10440532000001</v>
          </cell>
          <cell r="X1902">
            <v>229.56179689999999</v>
          </cell>
          <cell r="Y1902">
            <v>99.76</v>
          </cell>
          <cell r="Z1902">
            <v>0</v>
          </cell>
          <cell r="AA1902">
            <v>0</v>
          </cell>
          <cell r="AB1902">
            <v>0</v>
          </cell>
          <cell r="AC1902">
            <v>99.76</v>
          </cell>
          <cell r="AD1902">
            <v>229.56179689999999</v>
          </cell>
          <cell r="AE1902">
            <v>0</v>
          </cell>
          <cell r="AF1902">
            <v>0</v>
          </cell>
          <cell r="AG1902">
            <v>0</v>
          </cell>
          <cell r="AH1902">
            <v>229.56179689999999</v>
          </cell>
          <cell r="AI1902">
            <v>158.34440531999999</v>
          </cell>
          <cell r="AJ1902">
            <v>0</v>
          </cell>
          <cell r="AK1902">
            <v>0</v>
          </cell>
          <cell r="AL1902">
            <v>0</v>
          </cell>
          <cell r="AM1902">
            <v>158.34440531999999</v>
          </cell>
          <cell r="AN1902">
            <v>0</v>
          </cell>
        </row>
        <row r="1903">
          <cell r="C1903" t="str">
            <v>K_833.1_БЭ</v>
          </cell>
          <cell r="D1903" t="str">
            <v>З</v>
          </cell>
          <cell r="E1903">
            <v>2020</v>
          </cell>
          <cell r="F1903">
            <v>2021</v>
          </cell>
          <cell r="G1903">
            <v>2021</v>
          </cell>
          <cell r="H1903" t="str">
            <v>нд</v>
          </cell>
          <cell r="I1903" t="str">
            <v>нд</v>
          </cell>
          <cell r="J1903" t="str">
            <v>нд</v>
          </cell>
          <cell r="K1903" t="str">
            <v>нд</v>
          </cell>
          <cell r="L1903" t="str">
            <v>нд</v>
          </cell>
          <cell r="M1903" t="str">
            <v>нд</v>
          </cell>
          <cell r="N1903" t="str">
            <v>нд</v>
          </cell>
          <cell r="O1903">
            <v>54.514119900000004</v>
          </cell>
          <cell r="P1903">
            <v>298.11160999999998</v>
          </cell>
          <cell r="Q1903">
            <v>355.39828</v>
          </cell>
          <cell r="R1903">
            <v>298.11160999999998</v>
          </cell>
          <cell r="S1903">
            <v>364.59201000000002</v>
          </cell>
          <cell r="T1903">
            <v>231.21349688000001</v>
          </cell>
          <cell r="U1903">
            <v>231.56236074</v>
          </cell>
          <cell r="V1903">
            <v>224.91349688</v>
          </cell>
          <cell r="W1903">
            <v>224.91349688</v>
          </cell>
          <cell r="X1903">
            <v>177.04824084000001</v>
          </cell>
          <cell r="Y1903">
            <v>224.91349688</v>
          </cell>
          <cell r="Z1903">
            <v>0</v>
          </cell>
          <cell r="AA1903">
            <v>0</v>
          </cell>
          <cell r="AB1903">
            <v>0</v>
          </cell>
          <cell r="AC1903">
            <v>224.91349688</v>
          </cell>
          <cell r="AD1903">
            <v>177.04824084000001</v>
          </cell>
          <cell r="AE1903">
            <v>0</v>
          </cell>
          <cell r="AF1903">
            <v>0</v>
          </cell>
          <cell r="AG1903">
            <v>0</v>
          </cell>
          <cell r="AH1903">
            <v>177.04824084000001</v>
          </cell>
          <cell r="AI1903">
            <v>0</v>
          </cell>
          <cell r="AJ1903">
            <v>0</v>
          </cell>
          <cell r="AK1903">
            <v>0</v>
          </cell>
          <cell r="AL1903">
            <v>0</v>
          </cell>
          <cell r="AM1903">
            <v>0</v>
          </cell>
          <cell r="AN1903">
            <v>0</v>
          </cell>
        </row>
        <row r="1904">
          <cell r="C1904" t="str">
            <v>I_635_КЭ</v>
          </cell>
          <cell r="D1904" t="str">
            <v>Н</v>
          </cell>
          <cell r="E1904">
            <v>2018</v>
          </cell>
          <cell r="F1904">
            <v>2024</v>
          </cell>
          <cell r="G1904">
            <v>2024</v>
          </cell>
          <cell r="H1904" t="str">
            <v>нд</v>
          </cell>
          <cell r="I1904" t="str">
            <v>нд</v>
          </cell>
          <cell r="J1904" t="str">
            <v>нд</v>
          </cell>
          <cell r="K1904" t="str">
            <v>нд</v>
          </cell>
          <cell r="L1904" t="str">
            <v>нд</v>
          </cell>
          <cell r="M1904" t="str">
            <v>нд</v>
          </cell>
          <cell r="N1904" t="str">
            <v>нд</v>
          </cell>
          <cell r="O1904">
            <v>109.77102535000002</v>
          </cell>
          <cell r="P1904">
            <v>298.62720000000002</v>
          </cell>
          <cell r="Q1904">
            <v>366.28246999999999</v>
          </cell>
          <cell r="R1904">
            <v>298.62720000000002</v>
          </cell>
          <cell r="S1904">
            <v>381.00457</v>
          </cell>
          <cell r="T1904">
            <v>322.11368259</v>
          </cell>
          <cell r="U1904">
            <v>323.71366474000001</v>
          </cell>
          <cell r="V1904">
            <v>255.20568259000001</v>
          </cell>
          <cell r="W1904">
            <v>255.20568259000001</v>
          </cell>
          <cell r="X1904">
            <v>213.94263939000001</v>
          </cell>
          <cell r="Y1904">
            <v>103.84416666</v>
          </cell>
          <cell r="Z1904">
            <v>0</v>
          </cell>
          <cell r="AA1904">
            <v>0</v>
          </cell>
          <cell r="AB1904">
            <v>103.84416666</v>
          </cell>
          <cell r="AC1904">
            <v>0</v>
          </cell>
          <cell r="AD1904">
            <v>59.371800680000007</v>
          </cell>
          <cell r="AE1904">
            <v>0</v>
          </cell>
          <cell r="AF1904">
            <v>0</v>
          </cell>
          <cell r="AG1904">
            <v>59.371800680000007</v>
          </cell>
          <cell r="AH1904">
            <v>0</v>
          </cell>
          <cell r="AI1904">
            <v>37.586440680000003</v>
          </cell>
          <cell r="AJ1904">
            <v>0</v>
          </cell>
          <cell r="AK1904">
            <v>0</v>
          </cell>
          <cell r="AL1904">
            <v>31.322033900000001</v>
          </cell>
          <cell r="AM1904">
            <v>6.2644067799999998</v>
          </cell>
          <cell r="AN1904">
            <v>37.586440680000003</v>
          </cell>
        </row>
        <row r="1905">
          <cell r="C1905" t="str">
            <v>F_29_АЭ</v>
          </cell>
          <cell r="D1905" t="str">
            <v>И</v>
          </cell>
          <cell r="E1905">
            <v>2016</v>
          </cell>
          <cell r="F1905">
            <v>2026</v>
          </cell>
          <cell r="G1905" t="str">
            <v>нд</v>
          </cell>
          <cell r="H1905" t="str">
            <v>нд</v>
          </cell>
          <cell r="I1905" t="str">
            <v>нд</v>
          </cell>
          <cell r="J1905" t="str">
            <v>нд</v>
          </cell>
          <cell r="K1905" t="str">
            <v>нд</v>
          </cell>
          <cell r="L1905" t="str">
            <v>нд</v>
          </cell>
          <cell r="M1905" t="str">
            <v>нд</v>
          </cell>
          <cell r="N1905" t="str">
            <v>нд</v>
          </cell>
          <cell r="O1905">
            <v>2.8679999999999994</v>
          </cell>
          <cell r="P1905">
            <v>302.50866000000002</v>
          </cell>
          <cell r="Q1905">
            <v>389.35520000000002</v>
          </cell>
          <cell r="R1905">
            <v>302.50866000000002</v>
          </cell>
          <cell r="S1905">
            <v>479.24176</v>
          </cell>
          <cell r="T1905">
            <v>23.328610170000001</v>
          </cell>
          <cell r="U1905">
            <v>2.8679999999999994</v>
          </cell>
          <cell r="V1905">
            <v>20.460610169999999</v>
          </cell>
          <cell r="W1905">
            <v>20.460610169999999</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row>
        <row r="1906">
          <cell r="C1906" t="str">
            <v>K_57.10_КуЭ</v>
          </cell>
          <cell r="D1906" t="str">
            <v>Н</v>
          </cell>
          <cell r="E1906">
            <v>2021</v>
          </cell>
          <cell r="F1906">
            <v>2029</v>
          </cell>
          <cell r="G1906">
            <v>2029</v>
          </cell>
          <cell r="H1906" t="str">
            <v>нд</v>
          </cell>
          <cell r="I1906" t="str">
            <v>нд</v>
          </cell>
          <cell r="J1906" t="str">
            <v>нд</v>
          </cell>
          <cell r="K1906" t="str">
            <v>нд</v>
          </cell>
          <cell r="L1906" t="str">
            <v>нд</v>
          </cell>
          <cell r="M1906" t="str">
            <v>нд</v>
          </cell>
          <cell r="N1906" t="str">
            <v>нд</v>
          </cell>
          <cell r="O1906">
            <v>0</v>
          </cell>
          <cell r="P1906">
            <v>304.26479999999998</v>
          </cell>
          <cell r="Q1906">
            <v>402.62806999999998</v>
          </cell>
          <cell r="R1906">
            <v>304.26479999999998</v>
          </cell>
          <cell r="S1906">
            <v>470.91460999999998</v>
          </cell>
          <cell r="T1906">
            <v>254.42193348000001</v>
          </cell>
          <cell r="U1906">
            <v>254.42193348000001</v>
          </cell>
          <cell r="V1906">
            <v>254.42193348000001</v>
          </cell>
          <cell r="W1906">
            <v>254.42193348000001</v>
          </cell>
          <cell r="X1906">
            <v>254.42193348000001</v>
          </cell>
          <cell r="Y1906">
            <v>23.629318814000001</v>
          </cell>
          <cell r="Z1906">
            <v>0</v>
          </cell>
          <cell r="AA1906">
            <v>0</v>
          </cell>
          <cell r="AB1906">
            <v>0</v>
          </cell>
          <cell r="AC1906">
            <v>23.629318814000001</v>
          </cell>
          <cell r="AD1906">
            <v>0</v>
          </cell>
          <cell r="AE1906">
            <v>0</v>
          </cell>
          <cell r="AF1906">
            <v>0</v>
          </cell>
          <cell r="AG1906">
            <v>0</v>
          </cell>
          <cell r="AH1906">
            <v>0</v>
          </cell>
          <cell r="AI1906">
            <v>33.698598680000003</v>
          </cell>
          <cell r="AJ1906">
            <v>0</v>
          </cell>
          <cell r="AK1906">
            <v>0</v>
          </cell>
          <cell r="AL1906">
            <v>0</v>
          </cell>
          <cell r="AM1906">
            <v>33.698598680000003</v>
          </cell>
          <cell r="AN1906">
            <v>10.27623749</v>
          </cell>
        </row>
        <row r="1907">
          <cell r="C1907" t="str">
            <v>J_1342.1_ОЭ</v>
          </cell>
          <cell r="D1907" t="str">
            <v>И</v>
          </cell>
          <cell r="E1907">
            <v>2021</v>
          </cell>
          <cell r="F1907">
            <v>2030</v>
          </cell>
          <cell r="G1907">
            <v>2030</v>
          </cell>
          <cell r="H1907" t="str">
            <v>нд</v>
          </cell>
          <cell r="I1907" t="str">
            <v>нд</v>
          </cell>
          <cell r="J1907" t="str">
            <v>нд</v>
          </cell>
          <cell r="K1907" t="str">
            <v>нд</v>
          </cell>
          <cell r="L1907" t="str">
            <v>нд</v>
          </cell>
          <cell r="M1907" t="str">
            <v>нд</v>
          </cell>
          <cell r="N1907" t="str">
            <v>нд</v>
          </cell>
          <cell r="O1907">
            <v>0.74836400000000003</v>
          </cell>
          <cell r="P1907">
            <v>307.09656000000001</v>
          </cell>
          <cell r="Q1907">
            <v>428.25608999999997</v>
          </cell>
          <cell r="R1907">
            <v>307.09656000000001</v>
          </cell>
          <cell r="S1907">
            <v>469.66037999999998</v>
          </cell>
          <cell r="T1907">
            <v>274.17709565000001</v>
          </cell>
          <cell r="U1907">
            <v>274.17709565000001</v>
          </cell>
          <cell r="V1907">
            <v>274.17709565000001</v>
          </cell>
          <cell r="W1907">
            <v>274.17709565000001</v>
          </cell>
          <cell r="X1907">
            <v>273.42873164999997</v>
          </cell>
          <cell r="Y1907">
            <v>6.7530000000000001</v>
          </cell>
          <cell r="Z1907">
            <v>0</v>
          </cell>
          <cell r="AA1907">
            <v>0</v>
          </cell>
          <cell r="AB1907">
            <v>0</v>
          </cell>
          <cell r="AC1907">
            <v>6.7530000000000001</v>
          </cell>
          <cell r="AD1907">
            <v>2.8466676400000002</v>
          </cell>
          <cell r="AE1907">
            <v>0</v>
          </cell>
          <cell r="AF1907">
            <v>0</v>
          </cell>
          <cell r="AG1907">
            <v>0</v>
          </cell>
          <cell r="AH1907">
            <v>2.8466676400000002</v>
          </cell>
          <cell r="AI1907">
            <v>19.535114</v>
          </cell>
          <cell r="AJ1907">
            <v>0</v>
          </cell>
          <cell r="AK1907">
            <v>0</v>
          </cell>
          <cell r="AL1907">
            <v>8.17692525</v>
          </cell>
          <cell r="AM1907">
            <v>11.35818875</v>
          </cell>
          <cell r="AN1907">
            <v>23.875113035999998</v>
          </cell>
        </row>
        <row r="1908">
          <cell r="C1908" t="str">
            <v>J_1044_КуЭ</v>
          </cell>
          <cell r="D1908" t="str">
            <v>И</v>
          </cell>
          <cell r="E1908">
            <v>2020</v>
          </cell>
          <cell r="F1908">
            <v>2024</v>
          </cell>
          <cell r="G1908">
            <v>2024</v>
          </cell>
          <cell r="H1908" t="str">
            <v>нд</v>
          </cell>
          <cell r="I1908" t="str">
            <v>нд</v>
          </cell>
          <cell r="J1908" t="str">
            <v>нд</v>
          </cell>
          <cell r="K1908" t="str">
            <v>нд</v>
          </cell>
          <cell r="L1908" t="str">
            <v>нд</v>
          </cell>
          <cell r="M1908" t="str">
            <v>нд</v>
          </cell>
          <cell r="N1908" t="str">
            <v>нд</v>
          </cell>
          <cell r="O1908">
            <v>6.0061959999999998E-2</v>
          </cell>
          <cell r="P1908">
            <v>308.27521999999999</v>
          </cell>
          <cell r="Q1908">
            <v>392.41183000000001</v>
          </cell>
          <cell r="R1908">
            <v>308.27521999999999</v>
          </cell>
          <cell r="S1908">
            <v>417.54745000000003</v>
          </cell>
          <cell r="T1908">
            <v>198.97200000000001</v>
          </cell>
          <cell r="U1908">
            <v>198.97200000000001</v>
          </cell>
          <cell r="V1908">
            <v>196.48780000000002</v>
          </cell>
          <cell r="W1908">
            <v>196.48780000000002</v>
          </cell>
          <cell r="X1908">
            <v>198.91193804</v>
          </cell>
          <cell r="Y1908">
            <v>31.654800000000002</v>
          </cell>
          <cell r="Z1908">
            <v>0</v>
          </cell>
          <cell r="AA1908">
            <v>0</v>
          </cell>
          <cell r="AB1908">
            <v>31.654800000000002</v>
          </cell>
          <cell r="AC1908">
            <v>0</v>
          </cell>
          <cell r="AD1908">
            <v>2.95</v>
          </cell>
          <cell r="AE1908">
            <v>0</v>
          </cell>
          <cell r="AF1908">
            <v>0</v>
          </cell>
          <cell r="AG1908">
            <v>2.95</v>
          </cell>
          <cell r="AH1908">
            <v>0</v>
          </cell>
          <cell r="AI1908">
            <v>42.073</v>
          </cell>
          <cell r="AJ1908">
            <v>0</v>
          </cell>
          <cell r="AK1908">
            <v>0</v>
          </cell>
          <cell r="AL1908">
            <v>42.073</v>
          </cell>
          <cell r="AM1908">
            <v>0</v>
          </cell>
          <cell r="AN1908">
            <v>70.777799999999999</v>
          </cell>
        </row>
        <row r="1909">
          <cell r="C1909" t="str">
            <v>J_304_АЭ</v>
          </cell>
          <cell r="D1909" t="str">
            <v>И</v>
          </cell>
          <cell r="E1909">
            <v>2019</v>
          </cell>
          <cell r="F1909">
            <v>2028</v>
          </cell>
          <cell r="G1909">
            <v>2031</v>
          </cell>
          <cell r="H1909" t="str">
            <v>нд</v>
          </cell>
          <cell r="I1909" t="str">
            <v>нд</v>
          </cell>
          <cell r="J1909" t="str">
            <v>нд</v>
          </cell>
          <cell r="K1909" t="str">
            <v>нд</v>
          </cell>
          <cell r="L1909" t="str">
            <v>нд</v>
          </cell>
          <cell r="M1909" t="str">
            <v>нд</v>
          </cell>
          <cell r="N1909" t="str">
            <v>нд</v>
          </cell>
          <cell r="O1909">
            <v>14.157091390000001</v>
          </cell>
          <cell r="P1909">
            <v>310.48226</v>
          </cell>
          <cell r="Q1909">
            <v>430.33690999999999</v>
          </cell>
          <cell r="R1909">
            <v>310.48226</v>
          </cell>
          <cell r="S1909">
            <v>469.90001000000001</v>
          </cell>
          <cell r="T1909">
            <v>247.285</v>
          </cell>
          <cell r="U1909">
            <v>247.285</v>
          </cell>
          <cell r="V1909">
            <v>233.32723565000001</v>
          </cell>
          <cell r="W1909">
            <v>233.32723565000001</v>
          </cell>
          <cell r="X1909">
            <v>233.12790860999999</v>
          </cell>
          <cell r="Y1909">
            <v>36.135154300000004</v>
          </cell>
          <cell r="Z1909">
            <v>0</v>
          </cell>
          <cell r="AA1909">
            <v>0</v>
          </cell>
          <cell r="AB1909">
            <v>36.135154300000004</v>
          </cell>
          <cell r="AC1909">
            <v>0</v>
          </cell>
          <cell r="AD1909">
            <v>20.586252330000001</v>
          </cell>
          <cell r="AE1909">
            <v>0</v>
          </cell>
          <cell r="AF1909">
            <v>0</v>
          </cell>
          <cell r="AG1909">
            <v>20.586252330000001</v>
          </cell>
          <cell r="AH1909">
            <v>0</v>
          </cell>
          <cell r="AI1909">
            <v>21.476081350000001</v>
          </cell>
          <cell r="AJ1909">
            <v>0</v>
          </cell>
          <cell r="AK1909">
            <v>0</v>
          </cell>
          <cell r="AL1909">
            <v>21.476081350000001</v>
          </cell>
          <cell r="AM1909">
            <v>0</v>
          </cell>
          <cell r="AN1909">
            <v>0</v>
          </cell>
        </row>
        <row r="1910">
          <cell r="C1910" t="str">
            <v>J_807_БЭ</v>
          </cell>
          <cell r="D1910" t="str">
            <v>И</v>
          </cell>
          <cell r="E1910">
            <v>2019</v>
          </cell>
          <cell r="F1910">
            <v>2025</v>
          </cell>
          <cell r="G1910">
            <v>2027</v>
          </cell>
          <cell r="H1910" t="str">
            <v>нд</v>
          </cell>
          <cell r="I1910" t="str">
            <v>нд</v>
          </cell>
          <cell r="J1910" t="str">
            <v>нд</v>
          </cell>
          <cell r="K1910" t="str">
            <v>нд</v>
          </cell>
          <cell r="L1910" t="str">
            <v>нд</v>
          </cell>
          <cell r="M1910" t="str">
            <v>нд</v>
          </cell>
          <cell r="N1910" t="str">
            <v>нд</v>
          </cell>
          <cell r="O1910">
            <v>8.6173627199999991</v>
          </cell>
          <cell r="P1910">
            <v>310.96282000000002</v>
          </cell>
          <cell r="Q1910">
            <v>427.78156000000001</v>
          </cell>
          <cell r="R1910">
            <v>310.96282000000002</v>
          </cell>
          <cell r="S1910">
            <v>451.25623000000002</v>
          </cell>
          <cell r="T1910">
            <v>193.2</v>
          </cell>
          <cell r="U1910">
            <v>193.2</v>
          </cell>
          <cell r="V1910">
            <v>189.34392499999998</v>
          </cell>
          <cell r="W1910">
            <v>189.34392499999998</v>
          </cell>
          <cell r="X1910">
            <v>184.58263728</v>
          </cell>
          <cell r="Y1910">
            <v>14.205925000000001</v>
          </cell>
          <cell r="Z1910">
            <v>0</v>
          </cell>
          <cell r="AA1910">
            <v>0</v>
          </cell>
          <cell r="AB1910">
            <v>14.205925000000001</v>
          </cell>
          <cell r="AC1910">
            <v>0</v>
          </cell>
          <cell r="AD1910">
            <v>10.6723999</v>
          </cell>
          <cell r="AE1910">
            <v>0</v>
          </cell>
          <cell r="AF1910">
            <v>0</v>
          </cell>
          <cell r="AG1910">
            <v>0</v>
          </cell>
          <cell r="AH1910">
            <v>10.6723999</v>
          </cell>
          <cell r="AI1910">
            <v>0</v>
          </cell>
          <cell r="AJ1910">
            <v>0</v>
          </cell>
          <cell r="AK1910">
            <v>0</v>
          </cell>
          <cell r="AL1910">
            <v>0</v>
          </cell>
          <cell r="AM1910">
            <v>0</v>
          </cell>
          <cell r="AN1910">
            <v>0</v>
          </cell>
        </row>
        <row r="1911">
          <cell r="C1911" t="str">
            <v>K_81.7_АЭ</v>
          </cell>
          <cell r="D1911" t="str">
            <v>И</v>
          </cell>
          <cell r="E1911">
            <v>2020</v>
          </cell>
          <cell r="F1911">
            <v>2028</v>
          </cell>
          <cell r="G1911">
            <v>2028</v>
          </cell>
          <cell r="H1911" t="str">
            <v>нд</v>
          </cell>
          <cell r="I1911" t="str">
            <v>нд</v>
          </cell>
          <cell r="J1911" t="str">
            <v>нд</v>
          </cell>
          <cell r="K1911" t="str">
            <v>нд</v>
          </cell>
          <cell r="L1911" t="str">
            <v>нд</v>
          </cell>
          <cell r="M1911" t="str">
            <v>нд</v>
          </cell>
          <cell r="N1911" t="str">
            <v>нд</v>
          </cell>
          <cell r="O1911">
            <v>9.1131189900000003</v>
          </cell>
          <cell r="P1911">
            <v>319.72802000000001</v>
          </cell>
          <cell r="Q1911">
            <v>398.76821000000001</v>
          </cell>
          <cell r="R1911">
            <v>319.72802000000001</v>
          </cell>
          <cell r="S1911">
            <v>448.89350999999999</v>
          </cell>
          <cell r="T1911">
            <v>315.06511754000002</v>
          </cell>
          <cell r="U1911">
            <v>315.06511754000002</v>
          </cell>
          <cell r="V1911">
            <v>313.11011271000001</v>
          </cell>
          <cell r="W1911">
            <v>313.11011271000001</v>
          </cell>
          <cell r="X1911">
            <v>305.95199854999998</v>
          </cell>
          <cell r="Y1911">
            <v>108.58729652</v>
          </cell>
          <cell r="Z1911">
            <v>0</v>
          </cell>
          <cell r="AA1911">
            <v>0</v>
          </cell>
          <cell r="AB1911">
            <v>0</v>
          </cell>
          <cell r="AC1911">
            <v>108.58729652</v>
          </cell>
          <cell r="AD1911">
            <v>121.65420824</v>
          </cell>
          <cell r="AE1911">
            <v>0</v>
          </cell>
          <cell r="AF1911">
            <v>0</v>
          </cell>
          <cell r="AG1911">
            <v>0</v>
          </cell>
          <cell r="AH1911">
            <v>121.65420824</v>
          </cell>
          <cell r="AI1911">
            <v>161.78001004000001</v>
          </cell>
          <cell r="AJ1911">
            <v>0</v>
          </cell>
          <cell r="AK1911">
            <v>0</v>
          </cell>
          <cell r="AL1911">
            <v>0</v>
          </cell>
          <cell r="AM1911">
            <v>161.78001004000001</v>
          </cell>
          <cell r="AN1911">
            <v>29.883572359999999</v>
          </cell>
        </row>
        <row r="1912">
          <cell r="C1912" t="str">
            <v>F_2_БЭ</v>
          </cell>
          <cell r="D1912" t="str">
            <v>С</v>
          </cell>
          <cell r="E1912">
            <v>2014</v>
          </cell>
          <cell r="F1912">
            <v>2025</v>
          </cell>
          <cell r="G1912">
            <v>2027</v>
          </cell>
          <cell r="H1912">
            <v>39.045999999999999</v>
          </cell>
          <cell r="I1912">
            <v>582.13633508999999</v>
          </cell>
          <cell r="J1912">
            <v>41699</v>
          </cell>
          <cell r="K1912">
            <v>39.045999999999999</v>
          </cell>
          <cell r="L1912">
            <v>582.13633508999999</v>
          </cell>
          <cell r="M1912">
            <v>41699</v>
          </cell>
          <cell r="N1912" t="str">
            <v>нд</v>
          </cell>
          <cell r="O1912">
            <v>173.78378416999999</v>
          </cell>
          <cell r="P1912">
            <v>326.84213</v>
          </cell>
          <cell r="Q1912">
            <v>378.18759999999997</v>
          </cell>
          <cell r="R1912">
            <v>326.84213</v>
          </cell>
          <cell r="S1912">
            <v>392.52447000000001</v>
          </cell>
          <cell r="T1912">
            <v>235.07909781999999</v>
          </cell>
          <cell r="U1912">
            <v>235.07909781999999</v>
          </cell>
          <cell r="V1912">
            <v>62.108097819999998</v>
          </cell>
          <cell r="W1912">
            <v>62.108097819999998</v>
          </cell>
          <cell r="X1912">
            <v>61.295313649999997</v>
          </cell>
          <cell r="Y1912">
            <v>0.1772</v>
          </cell>
          <cell r="Z1912">
            <v>0</v>
          </cell>
          <cell r="AA1912">
            <v>0</v>
          </cell>
          <cell r="AB1912">
            <v>0.1772</v>
          </cell>
          <cell r="AC1912">
            <v>0</v>
          </cell>
          <cell r="AD1912">
            <v>5.4409100000000002E-3</v>
          </cell>
          <cell r="AE1912">
            <v>0</v>
          </cell>
          <cell r="AF1912">
            <v>0</v>
          </cell>
          <cell r="AG1912">
            <v>0</v>
          </cell>
          <cell r="AH1912">
            <v>5.4409100000000002E-3</v>
          </cell>
          <cell r="AI1912">
            <v>0</v>
          </cell>
          <cell r="AJ1912">
            <v>0</v>
          </cell>
          <cell r="AK1912">
            <v>0</v>
          </cell>
          <cell r="AL1912">
            <v>0</v>
          </cell>
          <cell r="AM1912">
            <v>0</v>
          </cell>
          <cell r="AN1912">
            <v>0</v>
          </cell>
        </row>
        <row r="1913">
          <cell r="C1913" t="str">
            <v>J_745_КЭ</v>
          </cell>
          <cell r="D1913" t="str">
            <v>Н</v>
          </cell>
          <cell r="E1913">
            <v>2019</v>
          </cell>
          <cell r="F1913">
            <v>2020</v>
          </cell>
          <cell r="G1913">
            <v>2021</v>
          </cell>
          <cell r="H1913" t="str">
            <v>нд</v>
          </cell>
          <cell r="I1913" t="str">
            <v>нд</v>
          </cell>
          <cell r="J1913" t="str">
            <v>нд</v>
          </cell>
          <cell r="K1913" t="str">
            <v>нд</v>
          </cell>
          <cell r="L1913" t="str">
            <v>нд</v>
          </cell>
          <cell r="M1913" t="str">
            <v>нд</v>
          </cell>
          <cell r="N1913" t="str">
            <v>нд</v>
          </cell>
          <cell r="O1913">
            <v>238.70098044000002</v>
          </cell>
          <cell r="P1913">
            <v>336.13362999999998</v>
          </cell>
          <cell r="Q1913">
            <v>367.04480999999998</v>
          </cell>
          <cell r="R1913">
            <v>336.13362999999998</v>
          </cell>
          <cell r="S1913">
            <v>367.11804999999998</v>
          </cell>
          <cell r="T1913">
            <v>256.7</v>
          </cell>
          <cell r="U1913">
            <v>258.89560332999997</v>
          </cell>
          <cell r="V1913">
            <v>0</v>
          </cell>
          <cell r="W1913">
            <v>0</v>
          </cell>
          <cell r="X1913">
            <v>20.194622890000002</v>
          </cell>
          <cell r="Y1913">
            <v>0</v>
          </cell>
          <cell r="Z1913">
            <v>0</v>
          </cell>
          <cell r="AA1913">
            <v>0</v>
          </cell>
          <cell r="AB1913">
            <v>0</v>
          </cell>
          <cell r="AC1913">
            <v>0</v>
          </cell>
          <cell r="AD1913">
            <v>20.194622890000002</v>
          </cell>
          <cell r="AE1913">
            <v>0</v>
          </cell>
          <cell r="AF1913">
            <v>0</v>
          </cell>
          <cell r="AG1913">
            <v>0</v>
          </cell>
          <cell r="AH1913">
            <v>20.194622890000002</v>
          </cell>
          <cell r="AI1913">
            <v>0</v>
          </cell>
          <cell r="AJ1913">
            <v>0</v>
          </cell>
          <cell r="AK1913">
            <v>0</v>
          </cell>
          <cell r="AL1913">
            <v>0</v>
          </cell>
          <cell r="AM1913">
            <v>0</v>
          </cell>
          <cell r="AN1913">
            <v>0</v>
          </cell>
        </row>
        <row r="1914">
          <cell r="C1914" t="str">
            <v>K_835(1)_БЭ</v>
          </cell>
          <cell r="D1914" t="str">
            <v>Н</v>
          </cell>
          <cell r="E1914">
            <v>2020</v>
          </cell>
          <cell r="F1914">
            <v>2026</v>
          </cell>
          <cell r="G1914">
            <v>2027</v>
          </cell>
          <cell r="H1914" t="str">
            <v>нд</v>
          </cell>
          <cell r="I1914" t="str">
            <v>нд</v>
          </cell>
          <cell r="J1914" t="str">
            <v>нд</v>
          </cell>
          <cell r="K1914" t="str">
            <v>нд</v>
          </cell>
          <cell r="L1914" t="str">
            <v>нд</v>
          </cell>
          <cell r="M1914" t="str">
            <v>нд</v>
          </cell>
          <cell r="N1914" t="str">
            <v>нд</v>
          </cell>
          <cell r="O1914">
            <v>0</v>
          </cell>
          <cell r="P1914">
            <v>340.90674999999999</v>
          </cell>
          <cell r="Q1914">
            <v>467.39733999999999</v>
          </cell>
          <cell r="R1914">
            <v>340.90674999999999</v>
          </cell>
          <cell r="S1914">
            <v>500.78046000000001</v>
          </cell>
          <cell r="T1914">
            <v>123.03666555</v>
          </cell>
          <cell r="U1914">
            <v>123.03666555</v>
          </cell>
          <cell r="V1914">
            <v>123.03666555</v>
          </cell>
          <cell r="W1914">
            <v>123.03666555</v>
          </cell>
          <cell r="X1914">
            <v>123.03666555</v>
          </cell>
          <cell r="Y1914">
            <v>0</v>
          </cell>
          <cell r="Z1914">
            <v>0</v>
          </cell>
          <cell r="AA1914">
            <v>0</v>
          </cell>
          <cell r="AB1914">
            <v>0</v>
          </cell>
          <cell r="AC1914">
            <v>0</v>
          </cell>
          <cell r="AD1914">
            <v>0</v>
          </cell>
          <cell r="AE1914">
            <v>0</v>
          </cell>
          <cell r="AF1914">
            <v>0</v>
          </cell>
          <cell r="AG1914">
            <v>0</v>
          </cell>
          <cell r="AH1914">
            <v>0</v>
          </cell>
          <cell r="AI1914">
            <v>24.963576110000002</v>
          </cell>
          <cell r="AJ1914">
            <v>0</v>
          </cell>
          <cell r="AK1914">
            <v>0</v>
          </cell>
          <cell r="AL1914">
            <v>0</v>
          </cell>
          <cell r="AM1914">
            <v>24.963576110000002</v>
          </cell>
          <cell r="AN1914">
            <v>0</v>
          </cell>
        </row>
        <row r="1915">
          <cell r="C1915" t="str">
            <v>K_1325.1_ОЭ</v>
          </cell>
          <cell r="D1915" t="str">
            <v>Н</v>
          </cell>
          <cell r="E1915">
            <v>2020</v>
          </cell>
          <cell r="F1915">
            <v>2030</v>
          </cell>
          <cell r="G1915">
            <v>2030</v>
          </cell>
          <cell r="H1915" t="str">
            <v>нд</v>
          </cell>
          <cell r="I1915" t="str">
            <v>нд</v>
          </cell>
          <cell r="J1915" t="str">
            <v>нд</v>
          </cell>
          <cell r="K1915" t="str">
            <v>нд</v>
          </cell>
          <cell r="L1915" t="str">
            <v>нд</v>
          </cell>
          <cell r="M1915" t="str">
            <v>нд</v>
          </cell>
          <cell r="N1915" t="str">
            <v>нд</v>
          </cell>
          <cell r="O1915">
            <v>0</v>
          </cell>
          <cell r="P1915">
            <v>153.84938</v>
          </cell>
          <cell r="Q1915">
            <v>206.32453000000001</v>
          </cell>
          <cell r="R1915">
            <v>341.67210999999998</v>
          </cell>
          <cell r="S1915">
            <v>514.81466999999998</v>
          </cell>
          <cell r="T1915">
            <v>134.84289043999999</v>
          </cell>
          <cell r="U1915">
            <v>370.35547150480835</v>
          </cell>
          <cell r="V1915">
            <v>134.84289043999999</v>
          </cell>
          <cell r="W1915">
            <v>134.84289043999999</v>
          </cell>
          <cell r="X1915">
            <v>370.35547150000002</v>
          </cell>
          <cell r="Y1915">
            <v>20</v>
          </cell>
          <cell r="Z1915">
            <v>0</v>
          </cell>
          <cell r="AA1915">
            <v>0</v>
          </cell>
          <cell r="AB1915">
            <v>0</v>
          </cell>
          <cell r="AC1915">
            <v>20</v>
          </cell>
          <cell r="AD1915">
            <v>0</v>
          </cell>
          <cell r="AE1915">
            <v>0</v>
          </cell>
          <cell r="AF1915">
            <v>0</v>
          </cell>
          <cell r="AG1915">
            <v>0</v>
          </cell>
          <cell r="AH1915">
            <v>0</v>
          </cell>
          <cell r="AI1915">
            <v>10</v>
          </cell>
          <cell r="AJ1915">
            <v>0</v>
          </cell>
          <cell r="AK1915">
            <v>0</v>
          </cell>
          <cell r="AL1915">
            <v>0</v>
          </cell>
          <cell r="AM1915">
            <v>10</v>
          </cell>
          <cell r="AN1915">
            <v>0</v>
          </cell>
        </row>
        <row r="1916">
          <cell r="C1916" t="str">
            <v>K_1319.1_ОЭ</v>
          </cell>
          <cell r="D1916" t="str">
            <v>П</v>
          </cell>
          <cell r="E1916">
            <v>2020</v>
          </cell>
          <cell r="F1916">
            <v>2024</v>
          </cell>
          <cell r="G1916">
            <v>2024</v>
          </cell>
          <cell r="H1916" t="str">
            <v>нд</v>
          </cell>
          <cell r="I1916" t="str">
            <v>нд</v>
          </cell>
          <cell r="J1916" t="str">
            <v>нд</v>
          </cell>
          <cell r="K1916" t="str">
            <v>нд</v>
          </cell>
          <cell r="L1916" t="str">
            <v>нд</v>
          </cell>
          <cell r="M1916" t="str">
            <v>нд</v>
          </cell>
          <cell r="N1916" t="str">
            <v>нд</v>
          </cell>
          <cell r="O1916">
            <v>8.9144529800000019</v>
          </cell>
          <cell r="P1916">
            <v>344.27760000000001</v>
          </cell>
          <cell r="Q1916">
            <v>426.69269000000003</v>
          </cell>
          <cell r="R1916">
            <v>344.27760000000001</v>
          </cell>
          <cell r="S1916">
            <v>445.64805999999999</v>
          </cell>
          <cell r="T1916">
            <v>263.99759999999998</v>
          </cell>
          <cell r="U1916">
            <v>263.99759999999998</v>
          </cell>
          <cell r="V1916">
            <v>263.99759999999998</v>
          </cell>
          <cell r="W1916">
            <v>263.99759999999998</v>
          </cell>
          <cell r="X1916">
            <v>255.08314702000001</v>
          </cell>
          <cell r="Y1916">
            <v>96.121388159999995</v>
          </cell>
          <cell r="Z1916">
            <v>0</v>
          </cell>
          <cell r="AA1916">
            <v>0</v>
          </cell>
          <cell r="AB1916">
            <v>96.121388159999995</v>
          </cell>
          <cell r="AC1916">
            <v>0</v>
          </cell>
          <cell r="AD1916">
            <v>53.317597739182339</v>
          </cell>
          <cell r="AE1916">
            <v>0</v>
          </cell>
          <cell r="AF1916">
            <v>0</v>
          </cell>
          <cell r="AG1916">
            <v>53.317341566798042</v>
          </cell>
          <cell r="AH1916">
            <v>2.5617238429731499E-4</v>
          </cell>
          <cell r="AI1916">
            <v>89.04559562</v>
          </cell>
          <cell r="AJ1916">
            <v>0</v>
          </cell>
          <cell r="AK1916">
            <v>0</v>
          </cell>
          <cell r="AL1916">
            <v>89.04559562</v>
          </cell>
          <cell r="AM1916">
            <v>0</v>
          </cell>
          <cell r="AN1916">
            <v>82.591077048536889</v>
          </cell>
        </row>
        <row r="1917">
          <cell r="C1917" t="str">
            <v>F_5_АЭ</v>
          </cell>
          <cell r="D1917" t="str">
            <v>П</v>
          </cell>
          <cell r="E1917">
            <v>2014</v>
          </cell>
          <cell r="F1917">
            <v>2024</v>
          </cell>
          <cell r="G1917">
            <v>2027</v>
          </cell>
          <cell r="H1917" t="str">
            <v>нд</v>
          </cell>
          <cell r="I1917" t="str">
            <v>нд</v>
          </cell>
          <cell r="J1917" t="str">
            <v>нд</v>
          </cell>
          <cell r="K1917" t="str">
            <v>нд</v>
          </cell>
          <cell r="L1917" t="str">
            <v>нд</v>
          </cell>
          <cell r="M1917" t="str">
            <v>нд</v>
          </cell>
          <cell r="N1917" t="str">
            <v>нд</v>
          </cell>
          <cell r="O1917">
            <v>45.315188990000337</v>
          </cell>
          <cell r="P1917">
            <v>354.25387999999998</v>
          </cell>
          <cell r="Q1917">
            <v>473.62308000000002</v>
          </cell>
          <cell r="R1917">
            <v>354.25387999999998</v>
          </cell>
          <cell r="S1917">
            <v>528.64112</v>
          </cell>
          <cell r="T1917">
            <v>245.62432702000001</v>
          </cell>
          <cell r="U1917">
            <v>245.62432702000001</v>
          </cell>
          <cell r="V1917">
            <v>199.31144702</v>
          </cell>
          <cell r="W1917">
            <v>199.31144702</v>
          </cell>
          <cell r="X1917">
            <v>200.30913803000001</v>
          </cell>
          <cell r="Y1917">
            <v>1.3077761000000001</v>
          </cell>
          <cell r="Z1917">
            <v>0</v>
          </cell>
          <cell r="AA1917">
            <v>0</v>
          </cell>
          <cell r="AB1917">
            <v>1.3077761000000001</v>
          </cell>
          <cell r="AC1917">
            <v>0</v>
          </cell>
          <cell r="AD1917">
            <v>0.88734281000000004</v>
          </cell>
          <cell r="AE1917">
            <v>0</v>
          </cell>
          <cell r="AF1917">
            <v>0</v>
          </cell>
          <cell r="AG1917">
            <v>0.88734281000000004</v>
          </cell>
          <cell r="AH1917">
            <v>0</v>
          </cell>
          <cell r="AI1917">
            <v>21.606178289999999</v>
          </cell>
          <cell r="AJ1917">
            <v>0</v>
          </cell>
          <cell r="AK1917">
            <v>0</v>
          </cell>
          <cell r="AL1917">
            <v>21.606178289999999</v>
          </cell>
          <cell r="AM1917">
            <v>0</v>
          </cell>
          <cell r="AN1917">
            <v>1.96848241</v>
          </cell>
        </row>
        <row r="1918">
          <cell r="C1918" t="str">
            <v>F_26_АЭ</v>
          </cell>
          <cell r="D1918" t="str">
            <v>З</v>
          </cell>
          <cell r="E1918">
            <v>2009</v>
          </cell>
          <cell r="F1918">
            <v>2020</v>
          </cell>
          <cell r="G1918">
            <v>2021</v>
          </cell>
          <cell r="H1918">
            <v>76.055000000000007</v>
          </cell>
          <cell r="I1918">
            <v>378.34100000000001</v>
          </cell>
          <cell r="J1918">
            <v>43466</v>
          </cell>
          <cell r="K1918">
            <v>76.055000000000007</v>
          </cell>
          <cell r="L1918">
            <v>378.34100000000001</v>
          </cell>
          <cell r="M1918">
            <v>43466</v>
          </cell>
          <cell r="N1918" t="str">
            <v>нд</v>
          </cell>
          <cell r="O1918">
            <v>311.25816094999999</v>
          </cell>
          <cell r="P1918">
            <v>360.05495999999999</v>
          </cell>
          <cell r="Q1918">
            <v>372.52096999999998</v>
          </cell>
          <cell r="R1918">
            <v>360.05495999999999</v>
          </cell>
          <cell r="S1918">
            <v>372.15154999999999</v>
          </cell>
          <cell r="T1918">
            <v>312.85667999999998</v>
          </cell>
          <cell r="U1918">
            <v>312.85667999999998</v>
          </cell>
          <cell r="V1918">
            <v>0</v>
          </cell>
          <cell r="W1918">
            <v>0</v>
          </cell>
          <cell r="X1918">
            <v>1.5985190499999999</v>
          </cell>
          <cell r="Y1918">
            <v>0</v>
          </cell>
          <cell r="Z1918">
            <v>0</v>
          </cell>
          <cell r="AA1918">
            <v>0</v>
          </cell>
          <cell r="AB1918">
            <v>0</v>
          </cell>
          <cell r="AC1918">
            <v>0</v>
          </cell>
          <cell r="AD1918">
            <v>1.5985190499999999</v>
          </cell>
          <cell r="AE1918">
            <v>0</v>
          </cell>
          <cell r="AF1918">
            <v>0</v>
          </cell>
          <cell r="AG1918">
            <v>1.5985190499999999</v>
          </cell>
          <cell r="AH1918">
            <v>0</v>
          </cell>
          <cell r="AI1918">
            <v>0</v>
          </cell>
          <cell r="AJ1918">
            <v>0</v>
          </cell>
          <cell r="AK1918">
            <v>0</v>
          </cell>
          <cell r="AL1918">
            <v>0</v>
          </cell>
          <cell r="AM1918">
            <v>0</v>
          </cell>
          <cell r="AN1918">
            <v>0</v>
          </cell>
        </row>
        <row r="1919">
          <cell r="C1919" t="str">
            <v>K_484_КуЭ</v>
          </cell>
          <cell r="D1919" t="str">
            <v>Н</v>
          </cell>
          <cell r="E1919">
            <v>2024</v>
          </cell>
          <cell r="F1919">
            <v>2025</v>
          </cell>
          <cell r="G1919">
            <v>2026</v>
          </cell>
          <cell r="H1919" t="str">
            <v>нд</v>
          </cell>
          <cell r="I1919" t="str">
            <v>нд</v>
          </cell>
          <cell r="J1919" t="str">
            <v>нд</v>
          </cell>
          <cell r="K1919" t="str">
            <v>нд</v>
          </cell>
          <cell r="L1919" t="str">
            <v>нд</v>
          </cell>
          <cell r="M1919" t="str">
            <v>нд</v>
          </cell>
          <cell r="N1919" t="str">
            <v>нд</v>
          </cell>
          <cell r="O1919">
            <v>0</v>
          </cell>
          <cell r="P1919">
            <v>400.59922999999998</v>
          </cell>
          <cell r="Q1919">
            <v>557.75307999999995</v>
          </cell>
          <cell r="R1919">
            <v>400.59922999999998</v>
          </cell>
          <cell r="S1919">
            <v>616.18385000000001</v>
          </cell>
          <cell r="T1919">
            <v>319.73762108</v>
          </cell>
          <cell r="U1919">
            <v>319.73762108</v>
          </cell>
          <cell r="V1919">
            <v>319.73762108</v>
          </cell>
          <cell r="W1919">
            <v>319.73762108</v>
          </cell>
          <cell r="X1919">
            <v>319.73762108</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row>
        <row r="1920">
          <cell r="C1920" t="str">
            <v>I_1319_ОЭ</v>
          </cell>
          <cell r="D1920" t="str">
            <v>З</v>
          </cell>
          <cell r="E1920">
            <v>2018</v>
          </cell>
          <cell r="F1920">
            <v>2020</v>
          </cell>
          <cell r="G1920">
            <v>2021</v>
          </cell>
          <cell r="H1920" t="str">
            <v>нд</v>
          </cell>
          <cell r="I1920" t="str">
            <v>нд</v>
          </cell>
          <cell r="J1920" t="str">
            <v>нд</v>
          </cell>
          <cell r="K1920" t="str">
            <v>нд</v>
          </cell>
          <cell r="L1920" t="str">
            <v>нд</v>
          </cell>
          <cell r="M1920" t="str">
            <v>нд</v>
          </cell>
          <cell r="N1920" t="str">
            <v>нд</v>
          </cell>
          <cell r="O1920">
            <v>74.112427319999995</v>
          </cell>
          <cell r="P1920">
            <v>410.11344000000003</v>
          </cell>
          <cell r="Q1920">
            <v>441.91359999999997</v>
          </cell>
          <cell r="R1920">
            <v>410.11344000000003</v>
          </cell>
          <cell r="S1920">
            <v>442.15521000000001</v>
          </cell>
          <cell r="T1920">
            <v>74.313000000000002</v>
          </cell>
          <cell r="U1920">
            <v>74.312287460000007</v>
          </cell>
          <cell r="V1920">
            <v>0</v>
          </cell>
          <cell r="W1920">
            <v>0</v>
          </cell>
          <cell r="X1920">
            <v>0.19986013999999999</v>
          </cell>
          <cell r="Y1920">
            <v>0</v>
          </cell>
          <cell r="Z1920">
            <v>0</v>
          </cell>
          <cell r="AA1920">
            <v>0</v>
          </cell>
          <cell r="AB1920">
            <v>0</v>
          </cell>
          <cell r="AC1920">
            <v>0</v>
          </cell>
          <cell r="AD1920">
            <v>0.19986013999999999</v>
          </cell>
          <cell r="AE1920">
            <v>0</v>
          </cell>
          <cell r="AF1920">
            <v>0</v>
          </cell>
          <cell r="AG1920">
            <v>0.19986013999999999</v>
          </cell>
          <cell r="AH1920">
            <v>0</v>
          </cell>
          <cell r="AI1920">
            <v>0</v>
          </cell>
          <cell r="AJ1920">
            <v>0</v>
          </cell>
          <cell r="AK1920">
            <v>0</v>
          </cell>
          <cell r="AL1920">
            <v>0</v>
          </cell>
          <cell r="AM1920">
            <v>0</v>
          </cell>
          <cell r="AN1920">
            <v>0</v>
          </cell>
        </row>
        <row r="1921">
          <cell r="C1921" t="str">
            <v>H_57.1_КуЭ</v>
          </cell>
          <cell r="D1921" t="str">
            <v>З</v>
          </cell>
          <cell r="E1921">
            <v>2017</v>
          </cell>
          <cell r="F1921">
            <v>2021</v>
          </cell>
          <cell r="G1921">
            <v>2020</v>
          </cell>
          <cell r="H1921">
            <v>55.924397880000001</v>
          </cell>
          <cell r="I1921">
            <v>336.24306144000002</v>
          </cell>
          <cell r="J1921">
            <v>43818</v>
          </cell>
          <cell r="K1921">
            <v>55.924397880000001</v>
          </cell>
          <cell r="L1921">
            <v>336.24306144000002</v>
          </cell>
          <cell r="M1921">
            <v>43818</v>
          </cell>
          <cell r="N1921" t="str">
            <v>нд</v>
          </cell>
          <cell r="O1921">
            <v>317.51855080000001</v>
          </cell>
          <cell r="P1921">
            <v>429.26015999999998</v>
          </cell>
          <cell r="Q1921">
            <v>455.59807000000001</v>
          </cell>
          <cell r="R1921">
            <v>429.26015999999998</v>
          </cell>
          <cell r="S1921">
            <v>317.51855080000001</v>
          </cell>
          <cell r="T1921">
            <v>256.79599999999999</v>
          </cell>
          <cell r="U1921">
            <v>317.51855080000001</v>
          </cell>
          <cell r="V1921">
            <v>4.0000000000000001E-3</v>
          </cell>
          <cell r="W1921">
            <v>4.0000000000000001E-3</v>
          </cell>
          <cell r="X1921">
            <v>0</v>
          </cell>
          <cell r="Y1921">
            <v>4.0000000000000001E-3</v>
          </cell>
          <cell r="Z1921">
            <v>0</v>
          </cell>
          <cell r="AA1921">
            <v>0</v>
          </cell>
          <cell r="AB1921">
            <v>0</v>
          </cell>
          <cell r="AC1921">
            <v>4.0000000000000001E-3</v>
          </cell>
          <cell r="AD1921">
            <v>0</v>
          </cell>
          <cell r="AE1921">
            <v>0</v>
          </cell>
          <cell r="AF1921">
            <v>0</v>
          </cell>
          <cell r="AG1921">
            <v>0</v>
          </cell>
          <cell r="AH1921">
            <v>0</v>
          </cell>
          <cell r="AI1921">
            <v>0</v>
          </cell>
          <cell r="AJ1921">
            <v>0</v>
          </cell>
          <cell r="AK1921">
            <v>0</v>
          </cell>
          <cell r="AL1921">
            <v>0</v>
          </cell>
          <cell r="AM1921">
            <v>0</v>
          </cell>
          <cell r="AN1921">
            <v>0</v>
          </cell>
        </row>
        <row r="1922">
          <cell r="C1922" t="str">
            <v>F_76_АЭ</v>
          </cell>
          <cell r="D1922" t="str">
            <v>З</v>
          </cell>
          <cell r="E1922">
            <v>2014</v>
          </cell>
          <cell r="F1922">
            <v>2020</v>
          </cell>
          <cell r="G1922">
            <v>2022</v>
          </cell>
          <cell r="H1922">
            <v>111.0704382</v>
          </cell>
          <cell r="I1922">
            <v>578.26471000000004</v>
          </cell>
          <cell r="J1922" t="str">
            <v>март 2017</v>
          </cell>
          <cell r="K1922">
            <v>111.0704382</v>
          </cell>
          <cell r="L1922">
            <v>578.26471000000004</v>
          </cell>
          <cell r="M1922" t="str">
            <v>март 2017</v>
          </cell>
          <cell r="N1922">
            <v>315.99975990000002</v>
          </cell>
          <cell r="O1922">
            <v>479.23</v>
          </cell>
          <cell r="P1922">
            <v>471.28937999999999</v>
          </cell>
          <cell r="Q1922">
            <v>483.87565000000001</v>
          </cell>
          <cell r="R1922">
            <v>471.28937999999999</v>
          </cell>
          <cell r="S1922">
            <v>484.09535</v>
          </cell>
          <cell r="T1922">
            <v>481.35700000000003</v>
          </cell>
          <cell r="U1922">
            <v>481.35700000000003</v>
          </cell>
          <cell r="V1922">
            <v>0</v>
          </cell>
          <cell r="W1922">
            <v>0</v>
          </cell>
          <cell r="X1922">
            <v>2.1269999999999998</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2.1269999999999998</v>
          </cell>
        </row>
        <row r="1923">
          <cell r="C1923" t="str">
            <v>J_57.6_КуЭ</v>
          </cell>
          <cell r="D1923" t="str">
            <v>Н</v>
          </cell>
          <cell r="E1923">
            <v>2020</v>
          </cell>
          <cell r="F1923">
            <v>2030</v>
          </cell>
          <cell r="G1923">
            <v>2030</v>
          </cell>
          <cell r="H1923" t="str">
            <v>нд</v>
          </cell>
          <cell r="I1923" t="str">
            <v>нд</v>
          </cell>
          <cell r="J1923" t="str">
            <v>нд</v>
          </cell>
          <cell r="K1923" t="str">
            <v>нд</v>
          </cell>
          <cell r="L1923" t="str">
            <v>нд</v>
          </cell>
          <cell r="M1923" t="str">
            <v>нд</v>
          </cell>
          <cell r="N1923" t="str">
            <v>нд</v>
          </cell>
          <cell r="O1923">
            <v>0</v>
          </cell>
          <cell r="P1923">
            <v>475.90042</v>
          </cell>
          <cell r="Q1923">
            <v>647.87627999999995</v>
          </cell>
          <cell r="R1923">
            <v>475.90042</v>
          </cell>
          <cell r="S1923">
            <v>706.30417</v>
          </cell>
          <cell r="T1923">
            <v>355.72958834999997</v>
          </cell>
          <cell r="U1923">
            <v>355.72958834999997</v>
          </cell>
          <cell r="V1923">
            <v>353.32358834999997</v>
          </cell>
          <cell r="W1923">
            <v>353.32358834999997</v>
          </cell>
          <cell r="X1923">
            <v>355.72958834999997</v>
          </cell>
          <cell r="Y1923">
            <v>40.286589539999994</v>
          </cell>
          <cell r="Z1923">
            <v>0</v>
          </cell>
          <cell r="AA1923">
            <v>0</v>
          </cell>
          <cell r="AB1923">
            <v>8.6396708639999993</v>
          </cell>
          <cell r="AC1923">
            <v>31.646918675999999</v>
          </cell>
          <cell r="AD1923">
            <v>0</v>
          </cell>
          <cell r="AE1923">
            <v>0</v>
          </cell>
          <cell r="AF1923">
            <v>0</v>
          </cell>
          <cell r="AG1923">
            <v>0</v>
          </cell>
          <cell r="AH1923">
            <v>0</v>
          </cell>
          <cell r="AI1923">
            <v>39.761217389999999</v>
          </cell>
          <cell r="AJ1923">
            <v>0</v>
          </cell>
          <cell r="AK1923">
            <v>0</v>
          </cell>
          <cell r="AL1923">
            <v>0</v>
          </cell>
          <cell r="AM1923">
            <v>39.761217389999999</v>
          </cell>
          <cell r="AN1923">
            <v>40.286589540000001</v>
          </cell>
        </row>
        <row r="1924">
          <cell r="C1924" t="str">
            <v>K_483_КуЭ</v>
          </cell>
          <cell r="D1924" t="str">
            <v>Н</v>
          </cell>
          <cell r="E1924">
            <v>2022</v>
          </cell>
          <cell r="F1924">
            <v>2025</v>
          </cell>
          <cell r="G1924">
            <v>2026</v>
          </cell>
          <cell r="H1924" t="str">
            <v>нд</v>
          </cell>
          <cell r="I1924" t="str">
            <v>нд</v>
          </cell>
          <cell r="J1924" t="str">
            <v>нд</v>
          </cell>
          <cell r="K1924" t="str">
            <v>нд</v>
          </cell>
          <cell r="L1924" t="str">
            <v>нд</v>
          </cell>
          <cell r="M1924" t="str">
            <v>нд</v>
          </cell>
          <cell r="N1924" t="str">
            <v>нд</v>
          </cell>
          <cell r="O1924">
            <v>0</v>
          </cell>
          <cell r="P1924">
            <v>476.87286</v>
          </cell>
          <cell r="Q1924">
            <v>643.00494000000003</v>
          </cell>
          <cell r="R1924">
            <v>476.87286</v>
          </cell>
          <cell r="S1924">
            <v>708.17939999999999</v>
          </cell>
          <cell r="T1924">
            <v>602.31518332999997</v>
          </cell>
          <cell r="U1924">
            <v>602.31518332999997</v>
          </cell>
          <cell r="V1924">
            <v>602.31518332999997</v>
          </cell>
          <cell r="W1924">
            <v>602.31518332999997</v>
          </cell>
          <cell r="X1924">
            <v>602.31518332999997</v>
          </cell>
          <cell r="Y1924">
            <v>0</v>
          </cell>
          <cell r="Z1924">
            <v>0</v>
          </cell>
          <cell r="AA1924">
            <v>0</v>
          </cell>
          <cell r="AB1924">
            <v>0</v>
          </cell>
          <cell r="AC1924">
            <v>0</v>
          </cell>
          <cell r="AD1924">
            <v>0</v>
          </cell>
          <cell r="AE1924">
            <v>0</v>
          </cell>
          <cell r="AF1924">
            <v>0</v>
          </cell>
          <cell r="AG1924">
            <v>0</v>
          </cell>
          <cell r="AH1924">
            <v>0</v>
          </cell>
          <cell r="AI1924">
            <v>27.30286576</v>
          </cell>
          <cell r="AJ1924">
            <v>0</v>
          </cell>
          <cell r="AK1924">
            <v>0</v>
          </cell>
          <cell r="AL1924">
            <v>27.30286576</v>
          </cell>
          <cell r="AM1924">
            <v>0</v>
          </cell>
          <cell r="AN1924">
            <v>27.30286576</v>
          </cell>
        </row>
        <row r="1925">
          <cell r="C1925" t="str">
            <v>I_654_КЭ</v>
          </cell>
          <cell r="D1925" t="str">
            <v>Н</v>
          </cell>
          <cell r="E1925">
            <v>2021</v>
          </cell>
          <cell r="F1925">
            <v>2023</v>
          </cell>
          <cell r="G1925">
            <v>2024</v>
          </cell>
          <cell r="H1925" t="str">
            <v>нд</v>
          </cell>
          <cell r="I1925" t="str">
            <v>нд</v>
          </cell>
          <cell r="J1925" t="str">
            <v>нд</v>
          </cell>
          <cell r="K1925" t="str">
            <v>нд</v>
          </cell>
          <cell r="L1925" t="str">
            <v>нд</v>
          </cell>
          <cell r="M1925" t="str">
            <v>нд</v>
          </cell>
          <cell r="N1925" t="str">
            <v>нд</v>
          </cell>
          <cell r="O1925">
            <v>0</v>
          </cell>
          <cell r="P1925">
            <v>499.13377000000003</v>
          </cell>
          <cell r="Q1925">
            <v>623.74050999999997</v>
          </cell>
          <cell r="R1925">
            <v>499.13377000000003</v>
          </cell>
          <cell r="S1925">
            <v>649.42859999999996</v>
          </cell>
          <cell r="T1925">
            <v>618.30508473999998</v>
          </cell>
          <cell r="U1925">
            <v>450.508474584</v>
          </cell>
          <cell r="V1925">
            <v>618.30508473999998</v>
          </cell>
          <cell r="W1925">
            <v>618.30508473999998</v>
          </cell>
          <cell r="X1925">
            <v>450.50847457999998</v>
          </cell>
          <cell r="Y1925">
            <v>67.79661016</v>
          </cell>
          <cell r="Z1925">
            <v>0</v>
          </cell>
          <cell r="AA1925">
            <v>0</v>
          </cell>
          <cell r="AB1925">
            <v>67.79661016</v>
          </cell>
          <cell r="AC1925">
            <v>0</v>
          </cell>
          <cell r="AD1925">
            <v>0</v>
          </cell>
          <cell r="AE1925">
            <v>0</v>
          </cell>
          <cell r="AF1925">
            <v>0</v>
          </cell>
          <cell r="AG1925">
            <v>0</v>
          </cell>
          <cell r="AH1925">
            <v>0</v>
          </cell>
          <cell r="AI1925">
            <v>323.72881355999999</v>
          </cell>
          <cell r="AJ1925">
            <v>0</v>
          </cell>
          <cell r="AK1925">
            <v>0</v>
          </cell>
          <cell r="AL1925">
            <v>323.72881355999999</v>
          </cell>
          <cell r="AM1925">
            <v>0</v>
          </cell>
          <cell r="AN1925">
            <v>75.982901609999999</v>
          </cell>
        </row>
        <row r="1926">
          <cell r="C1926" t="str">
            <v>K_1392.1_ОЭ</v>
          </cell>
          <cell r="D1926" t="str">
            <v>И</v>
          </cell>
          <cell r="E1926">
            <v>2020</v>
          </cell>
          <cell r="F1926">
            <v>2028</v>
          </cell>
          <cell r="G1926">
            <v>2022</v>
          </cell>
          <cell r="H1926" t="str">
            <v>нд</v>
          </cell>
          <cell r="I1926" t="str">
            <v>нд</v>
          </cell>
          <cell r="J1926" t="str">
            <v>нд</v>
          </cell>
          <cell r="K1926" t="str">
            <v>нд</v>
          </cell>
          <cell r="L1926" t="str">
            <v>нд</v>
          </cell>
          <cell r="M1926" t="str">
            <v>нд</v>
          </cell>
          <cell r="N1926" t="str">
            <v>нд</v>
          </cell>
          <cell r="O1926">
            <v>64.619821639999998</v>
          </cell>
          <cell r="P1926">
            <v>1254.16867</v>
          </cell>
          <cell r="Q1926">
            <v>1583.55717</v>
          </cell>
          <cell r="R1926">
            <v>503.16658000000001</v>
          </cell>
          <cell r="S1926">
            <v>614.10297000000003</v>
          </cell>
          <cell r="T1926">
            <v>1008.65941628</v>
          </cell>
          <cell r="U1926">
            <v>400.41084239999998</v>
          </cell>
          <cell r="V1926">
            <v>1008.28066166</v>
          </cell>
          <cell r="W1926">
            <v>1008.28066166</v>
          </cell>
          <cell r="X1926">
            <v>335.79102075999998</v>
          </cell>
          <cell r="Y1926">
            <v>316.32339366999997</v>
          </cell>
          <cell r="Z1926">
            <v>0</v>
          </cell>
          <cell r="AA1926">
            <v>0</v>
          </cell>
          <cell r="AB1926">
            <v>0</v>
          </cell>
          <cell r="AC1926">
            <v>316.32339366999997</v>
          </cell>
          <cell r="AD1926">
            <v>294.59474793999999</v>
          </cell>
          <cell r="AE1926">
            <v>0</v>
          </cell>
          <cell r="AF1926">
            <v>0</v>
          </cell>
          <cell r="AG1926">
            <v>0</v>
          </cell>
          <cell r="AH1926">
            <v>294.59474793999999</v>
          </cell>
          <cell r="AI1926">
            <v>237.71754838000001</v>
          </cell>
          <cell r="AJ1926">
            <v>0</v>
          </cell>
          <cell r="AK1926">
            <v>0</v>
          </cell>
          <cell r="AL1926">
            <v>0</v>
          </cell>
          <cell r="AM1926">
            <v>237.71754838000001</v>
          </cell>
          <cell r="AN1926">
            <v>41.196272819999997</v>
          </cell>
        </row>
        <row r="1927">
          <cell r="C1927" t="str">
            <v>J_67-7_ЧЭ</v>
          </cell>
          <cell r="D1927" t="str">
            <v>И</v>
          </cell>
          <cell r="E1927">
            <v>2020</v>
          </cell>
          <cell r="F1927">
            <v>2030</v>
          </cell>
          <cell r="G1927">
            <v>2030</v>
          </cell>
          <cell r="H1927" t="str">
            <v>нд</v>
          </cell>
          <cell r="I1927" t="str">
            <v>нд</v>
          </cell>
          <cell r="J1927" t="str">
            <v>нд</v>
          </cell>
          <cell r="K1927" t="str">
            <v>нд</v>
          </cell>
          <cell r="L1927" t="str">
            <v>нд</v>
          </cell>
          <cell r="M1927" t="str">
            <v>нд</v>
          </cell>
          <cell r="N1927" t="str">
            <v>нд</v>
          </cell>
          <cell r="O1927">
            <v>2.0012245900000001</v>
          </cell>
          <cell r="P1927">
            <v>510.68966</v>
          </cell>
          <cell r="Q1927">
            <v>709.83041000000003</v>
          </cell>
          <cell r="R1927">
            <v>510.68966</v>
          </cell>
          <cell r="S1927">
            <v>781.28517999999997</v>
          </cell>
          <cell r="T1927">
            <v>462.76732174</v>
          </cell>
          <cell r="U1927">
            <v>462.76732174</v>
          </cell>
          <cell r="V1927">
            <v>462.25079855000001</v>
          </cell>
          <cell r="W1927">
            <v>462.25079855000001</v>
          </cell>
          <cell r="X1927">
            <v>460.76609715000001</v>
          </cell>
          <cell r="Y1927">
            <v>6.6896000000000004</v>
          </cell>
          <cell r="Z1927">
            <v>0</v>
          </cell>
          <cell r="AA1927">
            <v>0</v>
          </cell>
          <cell r="AB1927">
            <v>0</v>
          </cell>
          <cell r="AC1927">
            <v>6.6896000000000004</v>
          </cell>
          <cell r="AD1927">
            <v>12.669359979999999</v>
          </cell>
          <cell r="AE1927">
            <v>0</v>
          </cell>
          <cell r="AF1927">
            <v>0</v>
          </cell>
          <cell r="AG1927">
            <v>0</v>
          </cell>
          <cell r="AH1927">
            <v>12.669359979999999</v>
          </cell>
          <cell r="AI1927">
            <v>14.0784</v>
          </cell>
          <cell r="AJ1927">
            <v>0</v>
          </cell>
          <cell r="AK1927">
            <v>0</v>
          </cell>
          <cell r="AL1927">
            <v>0</v>
          </cell>
          <cell r="AM1927">
            <v>14.0784</v>
          </cell>
          <cell r="AN1927">
            <v>15.399754799999998</v>
          </cell>
        </row>
        <row r="1928">
          <cell r="C1928" t="str">
            <v>J_406.1_КуЭ</v>
          </cell>
          <cell r="D1928" t="str">
            <v>Н</v>
          </cell>
          <cell r="E1928">
            <v>2021</v>
          </cell>
          <cell r="F1928">
            <v>2022</v>
          </cell>
          <cell r="G1928">
            <v>2022</v>
          </cell>
          <cell r="H1928" t="str">
            <v>нд</v>
          </cell>
          <cell r="I1928" t="str">
            <v>нд</v>
          </cell>
          <cell r="J1928" t="str">
            <v>нд</v>
          </cell>
          <cell r="K1928" t="str">
            <v>нд</v>
          </cell>
          <cell r="L1928" t="str">
            <v>нд</v>
          </cell>
          <cell r="M1928" t="str">
            <v>нд</v>
          </cell>
          <cell r="N1928">
            <v>1.45992E-2</v>
          </cell>
          <cell r="O1928">
            <v>0</v>
          </cell>
          <cell r="P1928">
            <v>512.20032000000003</v>
          </cell>
          <cell r="Q1928">
            <v>676.16548</v>
          </cell>
          <cell r="R1928">
            <v>512.20032000000003</v>
          </cell>
          <cell r="S1928">
            <v>652.38941</v>
          </cell>
          <cell r="T1928">
            <v>345.72376057999998</v>
          </cell>
          <cell r="U1928">
            <v>345.72376057999998</v>
          </cell>
          <cell r="V1928">
            <v>345.72376057999998</v>
          </cell>
          <cell r="W1928">
            <v>345.72376057999998</v>
          </cell>
          <cell r="X1928">
            <v>345.72376057999998</v>
          </cell>
          <cell r="Y1928">
            <v>178.51068316999999</v>
          </cell>
          <cell r="Z1928">
            <v>0</v>
          </cell>
          <cell r="AA1928">
            <v>0</v>
          </cell>
          <cell r="AB1928">
            <v>178.51068316999999</v>
          </cell>
          <cell r="AC1928">
            <v>0</v>
          </cell>
          <cell r="AD1928">
            <v>12.185224359999999</v>
          </cell>
          <cell r="AE1928">
            <v>0</v>
          </cell>
          <cell r="AF1928">
            <v>0</v>
          </cell>
          <cell r="AG1928">
            <v>12.185224359999999</v>
          </cell>
          <cell r="AH1928">
            <v>0</v>
          </cell>
          <cell r="AI1928">
            <v>167.21307741000001</v>
          </cell>
          <cell r="AJ1928">
            <v>0</v>
          </cell>
          <cell r="AK1928">
            <v>0</v>
          </cell>
          <cell r="AL1928">
            <v>133.21554122000001</v>
          </cell>
          <cell r="AM1928">
            <v>33.997536189999998</v>
          </cell>
          <cell r="AN1928">
            <v>333.53853622000003</v>
          </cell>
        </row>
        <row r="1929">
          <cell r="C1929" t="str">
            <v>J_42 1_ГАЭС</v>
          </cell>
          <cell r="D1929" t="str">
            <v>Н</v>
          </cell>
          <cell r="E1929">
            <v>2020</v>
          </cell>
          <cell r="F1929">
            <v>2030</v>
          </cell>
          <cell r="G1929">
            <v>2030</v>
          </cell>
          <cell r="H1929" t="str">
            <v>нд</v>
          </cell>
          <cell r="I1929" t="str">
            <v>нд</v>
          </cell>
          <cell r="J1929" t="str">
            <v>нд</v>
          </cell>
          <cell r="K1929" t="str">
            <v>нд</v>
          </cell>
          <cell r="L1929" t="str">
            <v>нд</v>
          </cell>
          <cell r="M1929" t="str">
            <v>нд</v>
          </cell>
          <cell r="N1929" t="str">
            <v>нд</v>
          </cell>
          <cell r="O1929">
            <v>1.02182825</v>
          </cell>
          <cell r="P1929">
            <v>524.6472</v>
          </cell>
          <cell r="Q1929">
            <v>714.17169000000001</v>
          </cell>
          <cell r="R1929">
            <v>524.6472</v>
          </cell>
          <cell r="S1929">
            <v>754.07734000000005</v>
          </cell>
          <cell r="T1929">
            <v>592.61122565000005</v>
          </cell>
          <cell r="U1929">
            <v>592.61122565000005</v>
          </cell>
          <cell r="V1929">
            <v>584.49404298000002</v>
          </cell>
          <cell r="W1929">
            <v>584.49404298000002</v>
          </cell>
          <cell r="X1929">
            <v>591.58939740000005</v>
          </cell>
          <cell r="Y1929">
            <v>27.123041180000001</v>
          </cell>
          <cell r="Z1929">
            <v>0</v>
          </cell>
          <cell r="AA1929">
            <v>0</v>
          </cell>
          <cell r="AB1929">
            <v>27.123041180000001</v>
          </cell>
          <cell r="AC1929">
            <v>0</v>
          </cell>
          <cell r="AD1929">
            <v>4.16541622</v>
          </cell>
          <cell r="AE1929">
            <v>0</v>
          </cell>
          <cell r="AF1929">
            <v>0</v>
          </cell>
          <cell r="AG1929">
            <v>0</v>
          </cell>
          <cell r="AH1929">
            <v>4.16541622</v>
          </cell>
          <cell r="AI1929">
            <v>0</v>
          </cell>
          <cell r="AJ1929">
            <v>0</v>
          </cell>
          <cell r="AK1929">
            <v>0</v>
          </cell>
          <cell r="AL1929">
            <v>0</v>
          </cell>
          <cell r="AM1929">
            <v>0</v>
          </cell>
          <cell r="AN1929">
            <v>26.817182599999999</v>
          </cell>
        </row>
        <row r="1930">
          <cell r="C1930" t="str">
            <v>H_3031_КЭ</v>
          </cell>
          <cell r="D1930" t="str">
            <v>З</v>
          </cell>
          <cell r="E1930">
            <v>2017</v>
          </cell>
          <cell r="F1930">
            <v>2020</v>
          </cell>
          <cell r="G1930">
            <v>2021</v>
          </cell>
          <cell r="H1930">
            <v>25.880766550000001</v>
          </cell>
          <cell r="I1930">
            <v>127.99647596</v>
          </cell>
          <cell r="J1930" t="str">
            <v xml:space="preserve"> декабрь 2017</v>
          </cell>
          <cell r="K1930">
            <v>25.880766550000001</v>
          </cell>
          <cell r="L1930">
            <v>127.99647596</v>
          </cell>
          <cell r="M1930" t="str">
            <v xml:space="preserve"> декабрь 2017</v>
          </cell>
          <cell r="N1930" t="str">
            <v>нд</v>
          </cell>
          <cell r="O1930">
            <v>98.052606299999994</v>
          </cell>
          <cell r="P1930">
            <v>532.10928000000001</v>
          </cell>
          <cell r="Q1930">
            <v>564.08488999999997</v>
          </cell>
          <cell r="R1930">
            <v>532.10928000000001</v>
          </cell>
          <cell r="S1930">
            <v>579.82230000000004</v>
          </cell>
          <cell r="T1930">
            <v>103.078</v>
          </cell>
          <cell r="U1930">
            <v>105.69769435000001</v>
          </cell>
          <cell r="V1930">
            <v>0</v>
          </cell>
          <cell r="W1930">
            <v>0</v>
          </cell>
          <cell r="X1930">
            <v>7.64508805</v>
          </cell>
          <cell r="Y1930">
            <v>0</v>
          </cell>
          <cell r="Z1930">
            <v>0</v>
          </cell>
          <cell r="AA1930">
            <v>0</v>
          </cell>
          <cell r="AB1930">
            <v>0</v>
          </cell>
          <cell r="AC1930">
            <v>0</v>
          </cell>
          <cell r="AD1930">
            <v>7.64508805</v>
          </cell>
          <cell r="AE1930">
            <v>0</v>
          </cell>
          <cell r="AF1930">
            <v>0</v>
          </cell>
          <cell r="AG1930">
            <v>7.64508805</v>
          </cell>
          <cell r="AH1930">
            <v>0</v>
          </cell>
          <cell r="AI1930">
            <v>0</v>
          </cell>
          <cell r="AJ1930">
            <v>0</v>
          </cell>
          <cell r="AK1930">
            <v>0</v>
          </cell>
          <cell r="AL1930">
            <v>0</v>
          </cell>
          <cell r="AM1930">
            <v>0</v>
          </cell>
          <cell r="AN1930">
            <v>0</v>
          </cell>
        </row>
        <row r="1931">
          <cell r="C1931" t="str">
            <v>J_25.2_БЭ</v>
          </cell>
          <cell r="D1931" t="str">
            <v>И</v>
          </cell>
          <cell r="E1931">
            <v>2020</v>
          </cell>
          <cell r="F1931">
            <v>2030</v>
          </cell>
          <cell r="G1931">
            <v>2030</v>
          </cell>
          <cell r="H1931" t="str">
            <v>нд</v>
          </cell>
          <cell r="I1931" t="str">
            <v>нд</v>
          </cell>
          <cell r="J1931" t="str">
            <v>нд</v>
          </cell>
          <cell r="K1931" t="str">
            <v>нд</v>
          </cell>
          <cell r="L1931" t="str">
            <v>нд</v>
          </cell>
          <cell r="M1931" t="str">
            <v>нд</v>
          </cell>
          <cell r="N1931" t="str">
            <v>нд</v>
          </cell>
          <cell r="O1931">
            <v>1.9524699999999999</v>
          </cell>
          <cell r="P1931">
            <v>534.38577999999995</v>
          </cell>
          <cell r="Q1931">
            <v>732.91894000000002</v>
          </cell>
          <cell r="R1931">
            <v>534.38577999999995</v>
          </cell>
          <cell r="S1931">
            <v>769.98086999999998</v>
          </cell>
          <cell r="T1931">
            <v>375.34249564999999</v>
          </cell>
          <cell r="U1931">
            <v>375.34249564999999</v>
          </cell>
          <cell r="V1931">
            <v>374.08249565</v>
          </cell>
          <cell r="W1931">
            <v>374.08249565</v>
          </cell>
          <cell r="X1931">
            <v>373.39002564999998</v>
          </cell>
          <cell r="Y1931">
            <v>3.7867500000000001</v>
          </cell>
          <cell r="Z1931">
            <v>0</v>
          </cell>
          <cell r="AA1931">
            <v>0</v>
          </cell>
          <cell r="AB1931">
            <v>0.11510268999999999</v>
          </cell>
          <cell r="AC1931">
            <v>3.67164731</v>
          </cell>
          <cell r="AD1931">
            <v>2.85209329</v>
          </cell>
          <cell r="AE1931">
            <v>0</v>
          </cell>
          <cell r="AF1931">
            <v>0</v>
          </cell>
          <cell r="AG1931">
            <v>0</v>
          </cell>
          <cell r="AH1931">
            <v>2.85209329</v>
          </cell>
          <cell r="AI1931">
            <v>43.791573909999997</v>
          </cell>
          <cell r="AJ1931">
            <v>0</v>
          </cell>
          <cell r="AK1931">
            <v>0</v>
          </cell>
          <cell r="AL1931">
            <v>0</v>
          </cell>
          <cell r="AM1931">
            <v>43.791573909999997</v>
          </cell>
          <cell r="AN1931">
            <v>1.5222</v>
          </cell>
        </row>
        <row r="1932">
          <cell r="C1932" t="str">
            <v>F_67_ЧЭ</v>
          </cell>
          <cell r="D1932" t="str">
            <v>И</v>
          </cell>
          <cell r="E1932">
            <v>2015</v>
          </cell>
          <cell r="F1932">
            <v>2021</v>
          </cell>
          <cell r="G1932">
            <v>2021</v>
          </cell>
          <cell r="H1932">
            <v>86.848793360000002</v>
          </cell>
          <cell r="I1932">
            <v>530.39817879999998</v>
          </cell>
          <cell r="J1932">
            <v>43800</v>
          </cell>
          <cell r="K1932">
            <v>86.848793360000002</v>
          </cell>
          <cell r="L1932">
            <v>530.39817879999998</v>
          </cell>
          <cell r="M1932">
            <v>43800</v>
          </cell>
          <cell r="N1932" t="str">
            <v>нд</v>
          </cell>
          <cell r="O1932">
            <v>493.37732014000005</v>
          </cell>
          <cell r="P1932">
            <v>534.53269999999998</v>
          </cell>
          <cell r="Q1932">
            <v>558.49113999999997</v>
          </cell>
          <cell r="R1932">
            <v>534.53269999999998</v>
          </cell>
          <cell r="S1932">
            <v>557.41981999999996</v>
          </cell>
          <cell r="T1932">
            <v>530.39817879999998</v>
          </cell>
          <cell r="U1932">
            <v>521.46721890000003</v>
          </cell>
          <cell r="V1932">
            <v>62.153323759999999</v>
          </cell>
          <cell r="W1932">
            <v>62.153323759999999</v>
          </cell>
          <cell r="X1932">
            <v>28.089898760000001</v>
          </cell>
          <cell r="Y1932">
            <v>62.153323759999999</v>
          </cell>
          <cell r="Z1932">
            <v>0</v>
          </cell>
          <cell r="AA1932">
            <v>0</v>
          </cell>
          <cell r="AB1932">
            <v>0</v>
          </cell>
          <cell r="AC1932">
            <v>62.153323759999999</v>
          </cell>
          <cell r="AD1932">
            <v>28.089898760000001</v>
          </cell>
          <cell r="AE1932">
            <v>0</v>
          </cell>
          <cell r="AF1932">
            <v>0</v>
          </cell>
          <cell r="AG1932">
            <v>0</v>
          </cell>
          <cell r="AH1932">
            <v>28.089898760000001</v>
          </cell>
          <cell r="AI1932">
            <v>0</v>
          </cell>
          <cell r="AJ1932">
            <v>0</v>
          </cell>
          <cell r="AK1932">
            <v>0</v>
          </cell>
          <cell r="AL1932">
            <v>0</v>
          </cell>
          <cell r="AM1932">
            <v>0</v>
          </cell>
          <cell r="AN1932">
            <v>0</v>
          </cell>
        </row>
        <row r="1933">
          <cell r="C1933" t="str">
            <v>K_67-10_ЧЭ</v>
          </cell>
          <cell r="D1933" t="str">
            <v>Н</v>
          </cell>
          <cell r="E1933">
            <v>2021</v>
          </cell>
          <cell r="F1933">
            <v>2030</v>
          </cell>
          <cell r="G1933">
            <v>2030</v>
          </cell>
          <cell r="H1933" t="str">
            <v>нд</v>
          </cell>
          <cell r="I1933" t="str">
            <v>нд</v>
          </cell>
          <cell r="J1933" t="str">
            <v>нд</v>
          </cell>
          <cell r="K1933" t="str">
            <v>нд</v>
          </cell>
          <cell r="L1933" t="str">
            <v>нд</v>
          </cell>
          <cell r="M1933" t="str">
            <v>нд</v>
          </cell>
          <cell r="N1933" t="str">
            <v>нд</v>
          </cell>
          <cell r="O1933">
            <v>0</v>
          </cell>
          <cell r="P1933">
            <v>545.73599999999999</v>
          </cell>
          <cell r="Q1933">
            <v>748.69385999999997</v>
          </cell>
          <cell r="R1933">
            <v>545.73599999999999</v>
          </cell>
          <cell r="S1933">
            <v>847.50597000000005</v>
          </cell>
          <cell r="T1933">
            <v>461.41114372999999</v>
          </cell>
          <cell r="U1933">
            <v>461.41114372999999</v>
          </cell>
          <cell r="V1933">
            <v>461.41114372999999</v>
          </cell>
          <cell r="W1933">
            <v>461.41114372999999</v>
          </cell>
          <cell r="X1933">
            <v>461.41114372999999</v>
          </cell>
          <cell r="Y1933">
            <v>25.240402400000001</v>
          </cell>
          <cell r="Z1933">
            <v>0</v>
          </cell>
          <cell r="AA1933">
            <v>0</v>
          </cell>
          <cell r="AB1933">
            <v>0</v>
          </cell>
          <cell r="AC1933">
            <v>25.240402400000001</v>
          </cell>
          <cell r="AD1933">
            <v>0</v>
          </cell>
          <cell r="AE1933">
            <v>0</v>
          </cell>
          <cell r="AF1933">
            <v>0</v>
          </cell>
          <cell r="AG1933">
            <v>0</v>
          </cell>
          <cell r="AH1933">
            <v>0</v>
          </cell>
          <cell r="AI1933">
            <v>26.84179468</v>
          </cell>
          <cell r="AJ1933">
            <v>0</v>
          </cell>
          <cell r="AK1933">
            <v>0</v>
          </cell>
          <cell r="AL1933">
            <v>0</v>
          </cell>
          <cell r="AM1933">
            <v>26.84179468</v>
          </cell>
          <cell r="AN1933">
            <v>0</v>
          </cell>
        </row>
        <row r="1934">
          <cell r="C1934" t="str">
            <v>F_6_ЧЭ</v>
          </cell>
          <cell r="D1934" t="str">
            <v>С</v>
          </cell>
          <cell r="E1934">
            <v>2013</v>
          </cell>
          <cell r="F1934">
            <v>2025</v>
          </cell>
          <cell r="G1934">
            <v>2026</v>
          </cell>
          <cell r="H1934">
            <v>67.111999999999995</v>
          </cell>
          <cell r="I1934">
            <v>432.69499999999999</v>
          </cell>
          <cell r="J1934" t="str">
            <v>Март 2013</v>
          </cell>
          <cell r="K1934">
            <v>67.111999999999995</v>
          </cell>
          <cell r="L1934">
            <v>432.69499999999999</v>
          </cell>
          <cell r="M1934" t="str">
            <v>Март 2013</v>
          </cell>
          <cell r="N1934" t="str">
            <v>нд</v>
          </cell>
          <cell r="O1934">
            <v>39.323147709999958</v>
          </cell>
          <cell r="P1934">
            <v>568.82029999999997</v>
          </cell>
          <cell r="Q1934">
            <v>699.16174999999998</v>
          </cell>
          <cell r="R1934">
            <v>568.82029999999997</v>
          </cell>
          <cell r="S1934">
            <v>782.79885000000002</v>
          </cell>
          <cell r="T1934">
            <v>498.34632103000001</v>
          </cell>
          <cell r="U1934">
            <v>498.34632103000001</v>
          </cell>
          <cell r="V1934">
            <v>462.58770103000001</v>
          </cell>
          <cell r="W1934">
            <v>462.58770103000001</v>
          </cell>
          <cell r="X1934">
            <v>459.02317332000001</v>
          </cell>
          <cell r="Y1934">
            <v>1.85172136</v>
          </cell>
          <cell r="Z1934">
            <v>0</v>
          </cell>
          <cell r="AA1934">
            <v>0</v>
          </cell>
          <cell r="AB1934">
            <v>1.85172136</v>
          </cell>
          <cell r="AC1934">
            <v>0</v>
          </cell>
          <cell r="AD1934">
            <v>4.5</v>
          </cell>
          <cell r="AE1934">
            <v>0</v>
          </cell>
          <cell r="AF1934">
            <v>0</v>
          </cell>
          <cell r="AG1934">
            <v>4.5</v>
          </cell>
          <cell r="AH1934">
            <v>0</v>
          </cell>
          <cell r="AI1934">
            <v>1.64166068</v>
          </cell>
          <cell r="AJ1934">
            <v>0</v>
          </cell>
          <cell r="AK1934">
            <v>0</v>
          </cell>
          <cell r="AL1934">
            <v>1.64166068</v>
          </cell>
          <cell r="AM1934">
            <v>0</v>
          </cell>
          <cell r="AN1934">
            <v>4.5</v>
          </cell>
        </row>
        <row r="1935">
          <cell r="C1935" t="str">
            <v>F_108_ОЭ</v>
          </cell>
          <cell r="D1935" t="str">
            <v>П</v>
          </cell>
          <cell r="E1935">
            <v>2021</v>
          </cell>
          <cell r="F1935">
            <v>2025</v>
          </cell>
          <cell r="G1935">
            <v>2027</v>
          </cell>
          <cell r="H1935" t="str">
            <v>нд</v>
          </cell>
          <cell r="I1935" t="str">
            <v>нд</v>
          </cell>
          <cell r="J1935" t="str">
            <v>нд</v>
          </cell>
          <cell r="K1935" t="str">
            <v>нд</v>
          </cell>
          <cell r="L1935" t="str">
            <v>нд</v>
          </cell>
          <cell r="M1935" t="str">
            <v>нд</v>
          </cell>
          <cell r="N1935" t="str">
            <v>нд</v>
          </cell>
          <cell r="O1935">
            <v>0</v>
          </cell>
          <cell r="P1935">
            <v>598.23170000000005</v>
          </cell>
          <cell r="Q1935">
            <v>812.54025000000001</v>
          </cell>
          <cell r="R1935">
            <v>598.23170000000005</v>
          </cell>
          <cell r="S1935">
            <v>914.14398000000006</v>
          </cell>
          <cell r="T1935">
            <v>438.57661015999997</v>
          </cell>
          <cell r="U1935">
            <v>621.55584577000002</v>
          </cell>
          <cell r="V1935">
            <v>438.57661015999997</v>
          </cell>
          <cell r="W1935">
            <v>438.57661015999997</v>
          </cell>
          <cell r="X1935">
            <v>621.55584577000002</v>
          </cell>
          <cell r="Y1935">
            <v>3.95783314</v>
          </cell>
          <cell r="Z1935">
            <v>0</v>
          </cell>
          <cell r="AA1935">
            <v>0</v>
          </cell>
          <cell r="AB1935">
            <v>3.95783314</v>
          </cell>
          <cell r="AC1935">
            <v>0</v>
          </cell>
          <cell r="AD1935">
            <v>0</v>
          </cell>
          <cell r="AE1935">
            <v>0</v>
          </cell>
          <cell r="AF1935">
            <v>0</v>
          </cell>
          <cell r="AG1935">
            <v>0</v>
          </cell>
          <cell r="AH1935">
            <v>0</v>
          </cell>
          <cell r="AI1935">
            <v>32.515402039999998</v>
          </cell>
          <cell r="AJ1935">
            <v>0</v>
          </cell>
          <cell r="AK1935">
            <v>0</v>
          </cell>
          <cell r="AL1935">
            <v>27.404442039999999</v>
          </cell>
          <cell r="AM1935">
            <v>5.1109600000000004</v>
          </cell>
          <cell r="AN1935">
            <v>3.2561622823993197</v>
          </cell>
        </row>
        <row r="1936">
          <cell r="C1936" t="str">
            <v>K_57.7_КуЭ</v>
          </cell>
          <cell r="D1936" t="str">
            <v>И</v>
          </cell>
          <cell r="E1936">
            <v>2020</v>
          </cell>
          <cell r="F1936">
            <v>2028</v>
          </cell>
          <cell r="G1936">
            <v>2028</v>
          </cell>
          <cell r="H1936" t="str">
            <v>нд</v>
          </cell>
          <cell r="I1936" t="str">
            <v>нд</v>
          </cell>
          <cell r="J1936" t="str">
            <v>нд</v>
          </cell>
          <cell r="K1936" t="str">
            <v>нд</v>
          </cell>
          <cell r="L1936" t="str">
            <v>нд</v>
          </cell>
          <cell r="M1936" t="str">
            <v>нд</v>
          </cell>
          <cell r="N1936" t="str">
            <v>нд</v>
          </cell>
          <cell r="O1936">
            <v>55.081780920000014</v>
          </cell>
          <cell r="P1936">
            <v>631.02840000000003</v>
          </cell>
          <cell r="Q1936">
            <v>794.61243999999999</v>
          </cell>
          <cell r="R1936">
            <v>631.02840000000003</v>
          </cell>
          <cell r="S1936">
            <v>884.99063000000001</v>
          </cell>
          <cell r="T1936">
            <v>435.22865360999998</v>
          </cell>
          <cell r="U1936">
            <v>495.63124687999999</v>
          </cell>
          <cell r="V1936">
            <v>420.37073576999995</v>
          </cell>
          <cell r="W1936">
            <v>420.37073576999995</v>
          </cell>
          <cell r="X1936">
            <v>440.54946596000002</v>
          </cell>
          <cell r="Y1936">
            <v>147.94333384000001</v>
          </cell>
          <cell r="Z1936">
            <v>0</v>
          </cell>
          <cell r="AA1936">
            <v>0</v>
          </cell>
          <cell r="AB1936">
            <v>0</v>
          </cell>
          <cell r="AC1936">
            <v>147.94333384000001</v>
          </cell>
          <cell r="AD1936">
            <v>152.53826337999999</v>
          </cell>
          <cell r="AE1936">
            <v>0</v>
          </cell>
          <cell r="AF1936">
            <v>0</v>
          </cell>
          <cell r="AG1936">
            <v>0</v>
          </cell>
          <cell r="AH1936">
            <v>152.53826337999999</v>
          </cell>
          <cell r="AI1936">
            <v>76.84182251</v>
          </cell>
          <cell r="AJ1936">
            <v>0</v>
          </cell>
          <cell r="AK1936">
            <v>0</v>
          </cell>
          <cell r="AL1936">
            <v>0</v>
          </cell>
          <cell r="AM1936">
            <v>76.84182251</v>
          </cell>
          <cell r="AN1936">
            <v>77.633618519999999</v>
          </cell>
        </row>
        <row r="1937">
          <cell r="C1937" t="str">
            <v>F_1616_ОЭ</v>
          </cell>
          <cell r="D1937" t="str">
            <v>С</v>
          </cell>
          <cell r="E1937">
            <v>2015</v>
          </cell>
          <cell r="F1937">
            <v>2025</v>
          </cell>
          <cell r="G1937">
            <v>2027</v>
          </cell>
          <cell r="H1937">
            <v>67.17</v>
          </cell>
          <cell r="I1937">
            <v>391.91</v>
          </cell>
          <cell r="J1937" t="str">
            <v>апрель 2018</v>
          </cell>
          <cell r="K1937">
            <v>67.17</v>
          </cell>
          <cell r="L1937">
            <v>391.91</v>
          </cell>
          <cell r="M1937" t="str">
            <v>апрель 2018</v>
          </cell>
          <cell r="N1937" t="str">
            <v>нд</v>
          </cell>
          <cell r="O1937">
            <v>298.418289356927</v>
          </cell>
          <cell r="P1937">
            <v>658.35792000000004</v>
          </cell>
          <cell r="Q1937">
            <v>733.67467999999997</v>
          </cell>
          <cell r="R1937">
            <v>658.35792000000004</v>
          </cell>
          <cell r="S1937">
            <v>859.31240000000003</v>
          </cell>
          <cell r="T1937">
            <v>407.03012575999998</v>
          </cell>
          <cell r="U1937">
            <v>407.03012575999998</v>
          </cell>
          <cell r="V1937">
            <v>108.6118364</v>
          </cell>
          <cell r="W1937">
            <v>108.6118364</v>
          </cell>
          <cell r="X1937">
            <v>108.6118364</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row>
        <row r="1938">
          <cell r="C1938" t="str">
            <v>J_796_КЭ</v>
          </cell>
          <cell r="D1938" t="str">
            <v>Н</v>
          </cell>
          <cell r="E1938">
            <v>2022</v>
          </cell>
          <cell r="F1938">
            <v>2024</v>
          </cell>
          <cell r="G1938">
            <v>2024</v>
          </cell>
          <cell r="H1938" t="str">
            <v>нд</v>
          </cell>
          <cell r="I1938" t="str">
            <v>нд</v>
          </cell>
          <cell r="J1938" t="str">
            <v>нд</v>
          </cell>
          <cell r="K1938" t="str">
            <v>нд</v>
          </cell>
          <cell r="L1938" t="str">
            <v>нд</v>
          </cell>
          <cell r="M1938" t="str">
            <v>нд</v>
          </cell>
          <cell r="N1938" t="str">
            <v>нд</v>
          </cell>
          <cell r="O1938">
            <v>0</v>
          </cell>
          <cell r="P1938">
            <v>667.28714000000002</v>
          </cell>
          <cell r="Q1938">
            <v>841.62210000000005</v>
          </cell>
          <cell r="R1938">
            <v>667.28714000000002</v>
          </cell>
          <cell r="S1938">
            <v>892.89558</v>
          </cell>
          <cell r="T1938">
            <v>695.88</v>
          </cell>
          <cell r="U1938">
            <v>695.88</v>
          </cell>
          <cell r="V1938">
            <v>695.88</v>
          </cell>
          <cell r="W1938">
            <v>695.88</v>
          </cell>
          <cell r="X1938">
            <v>695.88</v>
          </cell>
          <cell r="Y1938">
            <v>0</v>
          </cell>
          <cell r="Z1938">
            <v>0</v>
          </cell>
          <cell r="AA1938">
            <v>0</v>
          </cell>
          <cell r="AB1938">
            <v>0</v>
          </cell>
          <cell r="AC1938">
            <v>0</v>
          </cell>
          <cell r="AD1938">
            <v>0</v>
          </cell>
          <cell r="AE1938">
            <v>0</v>
          </cell>
          <cell r="AF1938">
            <v>0</v>
          </cell>
          <cell r="AG1938">
            <v>0</v>
          </cell>
          <cell r="AH1938">
            <v>0</v>
          </cell>
          <cell r="AI1938">
            <v>127.49706069</v>
          </cell>
          <cell r="AJ1938">
            <v>0</v>
          </cell>
          <cell r="AK1938">
            <v>0</v>
          </cell>
          <cell r="AL1938">
            <v>106.24755058</v>
          </cell>
          <cell r="AM1938">
            <v>21.249510109999999</v>
          </cell>
          <cell r="AN1938">
            <v>127.49706069</v>
          </cell>
        </row>
        <row r="1939">
          <cell r="C1939" t="str">
            <v>K_11ц_ХЭ</v>
          </cell>
          <cell r="D1939" t="str">
            <v>Н</v>
          </cell>
          <cell r="E1939">
            <v>2022</v>
          </cell>
          <cell r="F1939">
            <v>2029</v>
          </cell>
          <cell r="G1939">
            <v>2029</v>
          </cell>
          <cell r="H1939" t="str">
            <v>нд</v>
          </cell>
          <cell r="I1939" t="str">
            <v>нд</v>
          </cell>
          <cell r="J1939" t="str">
            <v>нд</v>
          </cell>
          <cell r="K1939" t="str">
            <v>нд</v>
          </cell>
          <cell r="L1939" t="str">
            <v>нд</v>
          </cell>
          <cell r="M1939" t="str">
            <v>нд</v>
          </cell>
          <cell r="N1939" t="str">
            <v>нд</v>
          </cell>
          <cell r="O1939">
            <v>0</v>
          </cell>
          <cell r="P1939">
            <v>645.00408000000004</v>
          </cell>
          <cell r="Q1939">
            <v>871.21716000000004</v>
          </cell>
          <cell r="R1939">
            <v>686.44043999999997</v>
          </cell>
          <cell r="S1939">
            <v>1053.8324500000001</v>
          </cell>
          <cell r="T1939">
            <v>472.06204339999999</v>
          </cell>
          <cell r="U1939">
            <v>472.06204339999999</v>
          </cell>
          <cell r="V1939">
            <v>472.06204339999999</v>
          </cell>
          <cell r="W1939">
            <v>472.06204339999999</v>
          </cell>
          <cell r="X1939">
            <v>472.06204339999999</v>
          </cell>
          <cell r="Y1939">
            <v>0</v>
          </cell>
          <cell r="Z1939">
            <v>0</v>
          </cell>
          <cell r="AA1939">
            <v>0</v>
          </cell>
          <cell r="AB1939">
            <v>0</v>
          </cell>
          <cell r="AC1939">
            <v>0</v>
          </cell>
          <cell r="AD1939">
            <v>0</v>
          </cell>
          <cell r="AE1939">
            <v>0</v>
          </cell>
          <cell r="AF1939">
            <v>0</v>
          </cell>
          <cell r="AG1939">
            <v>0</v>
          </cell>
          <cell r="AH1939">
            <v>0</v>
          </cell>
          <cell r="AI1939">
            <v>95</v>
          </cell>
          <cell r="AJ1939">
            <v>0</v>
          </cell>
          <cell r="AK1939">
            <v>0</v>
          </cell>
          <cell r="AL1939">
            <v>0</v>
          </cell>
          <cell r="AM1939">
            <v>95</v>
          </cell>
          <cell r="AN1939">
            <v>0</v>
          </cell>
        </row>
        <row r="1940">
          <cell r="C1940" t="str">
            <v>J_1392_ОЭ</v>
          </cell>
          <cell r="D1940" t="str">
            <v>З</v>
          </cell>
          <cell r="E1940">
            <v>2019</v>
          </cell>
          <cell r="F1940">
            <v>2021</v>
          </cell>
          <cell r="G1940">
            <v>2021</v>
          </cell>
          <cell r="H1940">
            <v>100.33512091</v>
          </cell>
          <cell r="I1940">
            <v>588.66241434999995</v>
          </cell>
          <cell r="J1940" t="str">
            <v>декабрь 2019</v>
          </cell>
          <cell r="K1940">
            <v>100.33512091</v>
          </cell>
          <cell r="L1940">
            <v>588.66241434999995</v>
          </cell>
          <cell r="M1940" t="str">
            <v>декабрь 2019</v>
          </cell>
          <cell r="N1940" t="str">
            <v>нд</v>
          </cell>
          <cell r="O1940">
            <v>232.85825656600008</v>
          </cell>
          <cell r="P1940">
            <v>711.82038999999997</v>
          </cell>
          <cell r="Q1940">
            <v>814.74499000000003</v>
          </cell>
          <cell r="R1940">
            <v>711.82038999999997</v>
          </cell>
          <cell r="S1940">
            <v>849.38266999999996</v>
          </cell>
          <cell r="T1940">
            <v>479.3424</v>
          </cell>
          <cell r="U1940">
            <v>482.38341309600003</v>
          </cell>
          <cell r="V1940">
            <v>247.3099551</v>
          </cell>
          <cell r="W1940">
            <v>247.3099551</v>
          </cell>
          <cell r="X1940">
            <v>249.52515653</v>
          </cell>
          <cell r="Y1940">
            <v>247.3099551</v>
          </cell>
          <cell r="Z1940">
            <v>0</v>
          </cell>
          <cell r="AA1940">
            <v>0</v>
          </cell>
          <cell r="AB1940">
            <v>0</v>
          </cell>
          <cell r="AC1940">
            <v>247.3099551</v>
          </cell>
          <cell r="AD1940">
            <v>249.52515652999998</v>
          </cell>
          <cell r="AE1940">
            <v>0</v>
          </cell>
          <cell r="AF1940">
            <v>0</v>
          </cell>
          <cell r="AG1940">
            <v>0</v>
          </cell>
          <cell r="AH1940">
            <v>249.52515652999998</v>
          </cell>
          <cell r="AI1940">
            <v>0</v>
          </cell>
          <cell r="AJ1940">
            <v>0</v>
          </cell>
          <cell r="AK1940">
            <v>0</v>
          </cell>
          <cell r="AL1940">
            <v>0</v>
          </cell>
          <cell r="AM1940">
            <v>0</v>
          </cell>
          <cell r="AN1940">
            <v>0</v>
          </cell>
        </row>
        <row r="1941">
          <cell r="C1941" t="str">
            <v>J_797_КЭ</v>
          </cell>
          <cell r="D1941" t="str">
            <v>Н</v>
          </cell>
          <cell r="E1941">
            <v>2019</v>
          </cell>
          <cell r="F1941">
            <v>2023</v>
          </cell>
          <cell r="G1941">
            <v>2024</v>
          </cell>
          <cell r="H1941" t="str">
            <v>нд</v>
          </cell>
          <cell r="I1941" t="str">
            <v>нд</v>
          </cell>
          <cell r="J1941" t="str">
            <v>нд</v>
          </cell>
          <cell r="K1941" t="str">
            <v>нд</v>
          </cell>
          <cell r="L1941" t="str">
            <v>нд</v>
          </cell>
          <cell r="M1941" t="str">
            <v>нд</v>
          </cell>
          <cell r="N1941" t="str">
            <v>нд</v>
          </cell>
          <cell r="O1941">
            <v>16.597576109999999</v>
          </cell>
          <cell r="P1941">
            <v>759.78585999999996</v>
          </cell>
          <cell r="Q1941">
            <v>914.40461000000005</v>
          </cell>
          <cell r="R1941">
            <v>759.78585999999996</v>
          </cell>
          <cell r="S1941">
            <v>1007.70886</v>
          </cell>
          <cell r="T1941">
            <v>753.54080001</v>
          </cell>
          <cell r="U1941">
            <v>739.3783255699999</v>
          </cell>
          <cell r="V1941">
            <v>739.21080000999996</v>
          </cell>
          <cell r="W1941">
            <v>739.21080000999996</v>
          </cell>
          <cell r="X1941">
            <v>722.78074946000004</v>
          </cell>
          <cell r="Y1941">
            <v>0</v>
          </cell>
          <cell r="Z1941">
            <v>0</v>
          </cell>
          <cell r="AA1941">
            <v>0</v>
          </cell>
          <cell r="AB1941">
            <v>0</v>
          </cell>
          <cell r="AC1941">
            <v>0</v>
          </cell>
          <cell r="AD1941">
            <v>0.21565350999999922</v>
          </cell>
          <cell r="AE1941">
            <v>0</v>
          </cell>
          <cell r="AF1941">
            <v>0</v>
          </cell>
          <cell r="AG1941">
            <v>0.21565350999999922</v>
          </cell>
          <cell r="AH1941">
            <v>0</v>
          </cell>
          <cell r="AI1941">
            <v>184.11713957000001</v>
          </cell>
          <cell r="AJ1941">
            <v>0</v>
          </cell>
          <cell r="AK1941">
            <v>0</v>
          </cell>
          <cell r="AL1941">
            <v>180.82572576000001</v>
          </cell>
          <cell r="AM1941">
            <v>3.2914138099999999</v>
          </cell>
          <cell r="AN1941">
            <v>165.33425928999998</v>
          </cell>
        </row>
        <row r="1942">
          <cell r="C1942" t="str">
            <v>K_67-11_ЧЭ</v>
          </cell>
          <cell r="D1942" t="str">
            <v>Н</v>
          </cell>
          <cell r="E1942">
            <v>2021</v>
          </cell>
          <cell r="F1942">
            <v>2028</v>
          </cell>
          <cell r="G1942">
            <v>2028</v>
          </cell>
          <cell r="H1942" t="str">
            <v>нд</v>
          </cell>
          <cell r="I1942" t="str">
            <v>нд</v>
          </cell>
          <cell r="J1942" t="str">
            <v>нд</v>
          </cell>
          <cell r="K1942" t="str">
            <v>нд</v>
          </cell>
          <cell r="L1942" t="str">
            <v>нд</v>
          </cell>
          <cell r="M1942" t="str">
            <v>нд</v>
          </cell>
          <cell r="N1942" t="str">
            <v>нд</v>
          </cell>
          <cell r="O1942">
            <v>0</v>
          </cell>
          <cell r="P1942">
            <v>780.05481999999995</v>
          </cell>
          <cell r="Q1942">
            <v>1036.7753600000001</v>
          </cell>
          <cell r="R1942">
            <v>780.05481999999995</v>
          </cell>
          <cell r="S1942">
            <v>1208.42391</v>
          </cell>
          <cell r="T1942">
            <v>567.35040000000004</v>
          </cell>
          <cell r="U1942">
            <v>567.35040000000004</v>
          </cell>
          <cell r="V1942">
            <v>567.35040000000004</v>
          </cell>
          <cell r="W1942">
            <v>567.35040000000004</v>
          </cell>
          <cell r="X1942">
            <v>567.35040000000004</v>
          </cell>
          <cell r="Y1942">
            <v>70.918800000000005</v>
          </cell>
          <cell r="Z1942">
            <v>0</v>
          </cell>
          <cell r="AA1942">
            <v>0</v>
          </cell>
          <cell r="AB1942">
            <v>0</v>
          </cell>
          <cell r="AC1942">
            <v>70.918800000000005</v>
          </cell>
          <cell r="AD1942">
            <v>0</v>
          </cell>
          <cell r="AE1942">
            <v>0</v>
          </cell>
          <cell r="AF1942">
            <v>0</v>
          </cell>
          <cell r="AG1942">
            <v>0</v>
          </cell>
          <cell r="AH1942">
            <v>0</v>
          </cell>
          <cell r="AI1942">
            <v>70.918800000000005</v>
          </cell>
          <cell r="AJ1942">
            <v>0</v>
          </cell>
          <cell r="AK1942">
            <v>0</v>
          </cell>
          <cell r="AL1942">
            <v>0</v>
          </cell>
          <cell r="AM1942">
            <v>70.918800000000005</v>
          </cell>
          <cell r="AN1942">
            <v>134.37277517999999</v>
          </cell>
        </row>
        <row r="1943">
          <cell r="C1943" t="str">
            <v>K_835(2)_БЭ</v>
          </cell>
          <cell r="D1943" t="str">
            <v>Н</v>
          </cell>
          <cell r="E1943">
            <v>2021</v>
          </cell>
          <cell r="F1943">
            <v>2029</v>
          </cell>
          <cell r="G1943">
            <v>2029</v>
          </cell>
          <cell r="H1943" t="str">
            <v>нд</v>
          </cell>
          <cell r="I1943" t="str">
            <v>нд</v>
          </cell>
          <cell r="J1943" t="str">
            <v>нд</v>
          </cell>
          <cell r="K1943" t="str">
            <v>нд</v>
          </cell>
          <cell r="L1943" t="str">
            <v>нд</v>
          </cell>
          <cell r="M1943" t="str">
            <v>нд</v>
          </cell>
          <cell r="N1943" t="str">
            <v>нд</v>
          </cell>
          <cell r="O1943">
            <v>0</v>
          </cell>
          <cell r="P1943">
            <v>807.22002999999995</v>
          </cell>
          <cell r="Q1943">
            <v>1107.73957</v>
          </cell>
          <cell r="R1943">
            <v>807.22002999999995</v>
          </cell>
          <cell r="S1943">
            <v>1171.8856800000001</v>
          </cell>
          <cell r="T1943">
            <v>607.14169585000002</v>
          </cell>
          <cell r="U1943">
            <v>607.14169585000002</v>
          </cell>
          <cell r="V1943">
            <v>607.14169585000002</v>
          </cell>
          <cell r="W1943">
            <v>607.14169585000002</v>
          </cell>
          <cell r="X1943">
            <v>607.14169585000002</v>
          </cell>
          <cell r="Y1943">
            <v>0</v>
          </cell>
          <cell r="Z1943">
            <v>0</v>
          </cell>
          <cell r="AA1943">
            <v>0</v>
          </cell>
          <cell r="AB1943">
            <v>0</v>
          </cell>
          <cell r="AC1943">
            <v>0</v>
          </cell>
          <cell r="AD1943">
            <v>0</v>
          </cell>
          <cell r="AE1943">
            <v>0</v>
          </cell>
          <cell r="AF1943">
            <v>0</v>
          </cell>
          <cell r="AG1943">
            <v>0</v>
          </cell>
          <cell r="AH1943">
            <v>0</v>
          </cell>
          <cell r="AI1943">
            <v>46.411427619999998</v>
          </cell>
          <cell r="AJ1943">
            <v>0</v>
          </cell>
          <cell r="AK1943">
            <v>0</v>
          </cell>
          <cell r="AL1943">
            <v>0</v>
          </cell>
          <cell r="AM1943">
            <v>46.411427619999998</v>
          </cell>
          <cell r="AN1943">
            <v>0</v>
          </cell>
        </row>
        <row r="1944">
          <cell r="C1944" t="str">
            <v>H_3041_КЭ</v>
          </cell>
          <cell r="D1944" t="str">
            <v>И</v>
          </cell>
          <cell r="E1944">
            <v>2017</v>
          </cell>
          <cell r="F1944">
            <v>2020</v>
          </cell>
          <cell r="G1944">
            <v>2021</v>
          </cell>
          <cell r="H1944" t="str">
            <v>нд</v>
          </cell>
          <cell r="I1944" t="str">
            <v>нд</v>
          </cell>
          <cell r="J1944" t="str">
            <v>нд</v>
          </cell>
          <cell r="K1944" t="str">
            <v>нд</v>
          </cell>
          <cell r="L1944" t="str">
            <v>нд</v>
          </cell>
          <cell r="M1944" t="str">
            <v>нд</v>
          </cell>
          <cell r="N1944" t="str">
            <v>нд</v>
          </cell>
          <cell r="O1944">
            <v>356.43324268999999</v>
          </cell>
          <cell r="P1944">
            <v>815.51448000000005</v>
          </cell>
          <cell r="Q1944">
            <v>834.48284000000001</v>
          </cell>
          <cell r="R1944">
            <v>815.51448000000005</v>
          </cell>
          <cell r="S1944">
            <v>857.46645999999998</v>
          </cell>
          <cell r="T1944">
            <v>356.32900000000001</v>
          </cell>
          <cell r="U1944">
            <v>356.54663997</v>
          </cell>
          <cell r="V1944">
            <v>0</v>
          </cell>
          <cell r="W1944">
            <v>0</v>
          </cell>
          <cell r="X1944">
            <v>0.11339728</v>
          </cell>
          <cell r="Y1944">
            <v>0</v>
          </cell>
          <cell r="Z1944">
            <v>0</v>
          </cell>
          <cell r="AA1944">
            <v>0</v>
          </cell>
          <cell r="AB1944">
            <v>0</v>
          </cell>
          <cell r="AC1944">
            <v>0</v>
          </cell>
          <cell r="AD1944">
            <v>0.11339728</v>
          </cell>
          <cell r="AE1944">
            <v>0</v>
          </cell>
          <cell r="AF1944">
            <v>0</v>
          </cell>
          <cell r="AG1944">
            <v>0.11339728</v>
          </cell>
          <cell r="AH1944">
            <v>0</v>
          </cell>
          <cell r="AI1944">
            <v>0</v>
          </cell>
          <cell r="AJ1944">
            <v>0</v>
          </cell>
          <cell r="AK1944">
            <v>0</v>
          </cell>
          <cell r="AL1944">
            <v>0</v>
          </cell>
          <cell r="AM1944">
            <v>0</v>
          </cell>
          <cell r="AN1944">
            <v>0</v>
          </cell>
        </row>
        <row r="1945">
          <cell r="C1945" t="str">
            <v>K_907_КЭ</v>
          </cell>
          <cell r="D1945" t="str">
            <v>Н</v>
          </cell>
          <cell r="E1945">
            <v>2020</v>
          </cell>
          <cell r="F1945">
            <v>2030</v>
          </cell>
          <cell r="G1945">
            <v>2030</v>
          </cell>
          <cell r="H1945" t="str">
            <v>нд</v>
          </cell>
          <cell r="I1945" t="str">
            <v>нд</v>
          </cell>
          <cell r="J1945" t="str">
            <v>нд</v>
          </cell>
          <cell r="K1945" t="str">
            <v>нд</v>
          </cell>
          <cell r="L1945" t="str">
            <v>нд</v>
          </cell>
          <cell r="M1945" t="str">
            <v>нд</v>
          </cell>
          <cell r="N1945" t="str">
            <v>нд</v>
          </cell>
          <cell r="O1945">
            <v>5.2469300199999998</v>
          </cell>
          <cell r="P1945">
            <v>820.22884999999997</v>
          </cell>
          <cell r="Q1945">
            <v>1133.9156800000001</v>
          </cell>
          <cell r="R1945">
            <v>820.22884999999997</v>
          </cell>
          <cell r="S1945">
            <v>1197.0681999999999</v>
          </cell>
          <cell r="T1945">
            <v>476.44335652000001</v>
          </cell>
          <cell r="U1945">
            <v>476.44335652000001</v>
          </cell>
          <cell r="V1945">
            <v>476.44335652000001</v>
          </cell>
          <cell r="W1945">
            <v>476.44335652000001</v>
          </cell>
          <cell r="X1945">
            <v>471.19642649999997</v>
          </cell>
          <cell r="Y1945">
            <v>13.898999999999999</v>
          </cell>
          <cell r="Z1945">
            <v>0</v>
          </cell>
          <cell r="AA1945">
            <v>0</v>
          </cell>
          <cell r="AB1945">
            <v>13.898999999999999</v>
          </cell>
          <cell r="AC1945">
            <v>0</v>
          </cell>
          <cell r="AD1945">
            <v>1.6441214200000001</v>
          </cell>
          <cell r="AE1945">
            <v>0</v>
          </cell>
          <cell r="AF1945">
            <v>0</v>
          </cell>
          <cell r="AG1945">
            <v>0</v>
          </cell>
          <cell r="AH1945">
            <v>1.6441214200000001</v>
          </cell>
          <cell r="AI1945">
            <v>0</v>
          </cell>
          <cell r="AJ1945">
            <v>0</v>
          </cell>
          <cell r="AK1945">
            <v>0</v>
          </cell>
          <cell r="AL1945">
            <v>0</v>
          </cell>
          <cell r="AM1945">
            <v>0</v>
          </cell>
          <cell r="AN1945">
            <v>1.68158455</v>
          </cell>
        </row>
        <row r="1946">
          <cell r="C1946" t="str">
            <v>F_107_АЭ</v>
          </cell>
          <cell r="D1946" t="str">
            <v>Н</v>
          </cell>
          <cell r="E1946" t="str">
            <v>нд</v>
          </cell>
          <cell r="F1946">
            <v>2025</v>
          </cell>
          <cell r="G1946" t="str">
            <v>нд</v>
          </cell>
          <cell r="H1946" t="str">
            <v>нд</v>
          </cell>
          <cell r="I1946" t="str">
            <v>нд</v>
          </cell>
          <cell r="J1946" t="str">
            <v>нд</v>
          </cell>
          <cell r="K1946" t="str">
            <v>нд</v>
          </cell>
          <cell r="L1946" t="str">
            <v>нд</v>
          </cell>
          <cell r="M1946" t="str">
            <v>нд</v>
          </cell>
          <cell r="N1946" t="str">
            <v>нд</v>
          </cell>
          <cell r="O1946">
            <v>0</v>
          </cell>
          <cell r="P1946">
            <v>923.25400000000002</v>
          </cell>
          <cell r="Q1946">
            <v>1288.3084799999999</v>
          </cell>
          <cell r="R1946">
            <v>923.25400000000002</v>
          </cell>
          <cell r="S1946">
            <v>1525.4806699999999</v>
          </cell>
          <cell r="T1946">
            <v>464.55119999999999</v>
          </cell>
          <cell r="U1946">
            <v>0</v>
          </cell>
          <cell r="V1946">
            <v>464.55119999999999</v>
          </cell>
          <cell r="W1946">
            <v>464.55119999999999</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row>
        <row r="1947">
          <cell r="C1947" t="str">
            <v>J_81.5_АЭ</v>
          </cell>
          <cell r="D1947" t="str">
            <v>И</v>
          </cell>
          <cell r="E1947">
            <v>2020</v>
          </cell>
          <cell r="F1947">
            <v>2030</v>
          </cell>
          <cell r="G1947">
            <v>2030</v>
          </cell>
          <cell r="H1947" t="str">
            <v>нд</v>
          </cell>
          <cell r="I1947" t="str">
            <v>нд</v>
          </cell>
          <cell r="J1947" t="str">
            <v>нд</v>
          </cell>
          <cell r="K1947" t="str">
            <v>нд</v>
          </cell>
          <cell r="L1947" t="str">
            <v>нд</v>
          </cell>
          <cell r="M1947" t="str">
            <v>нд</v>
          </cell>
          <cell r="N1947" t="str">
            <v>нд</v>
          </cell>
          <cell r="O1947">
            <v>3.5739238100000001</v>
          </cell>
          <cell r="P1947">
            <v>952.61018000000001</v>
          </cell>
          <cell r="Q1947">
            <v>1322.24251</v>
          </cell>
          <cell r="R1947">
            <v>952.61018000000001</v>
          </cell>
          <cell r="S1947">
            <v>1446.4224200000001</v>
          </cell>
          <cell r="T1947">
            <v>863.08246956000005</v>
          </cell>
          <cell r="U1947">
            <v>863.08246956000005</v>
          </cell>
          <cell r="V1947">
            <v>862.36862331000009</v>
          </cell>
          <cell r="W1947">
            <v>862.36862331000009</v>
          </cell>
          <cell r="X1947">
            <v>859.50854575000005</v>
          </cell>
          <cell r="Y1947">
            <v>13.68510375</v>
          </cell>
          <cell r="Z1947">
            <v>0</v>
          </cell>
          <cell r="AA1947">
            <v>0</v>
          </cell>
          <cell r="AB1947">
            <v>13.68510375</v>
          </cell>
          <cell r="AC1947">
            <v>0</v>
          </cell>
          <cell r="AD1947">
            <v>18.125845819999999</v>
          </cell>
          <cell r="AE1947">
            <v>0</v>
          </cell>
          <cell r="AF1947">
            <v>0</v>
          </cell>
          <cell r="AG1947">
            <v>9.2754265199999981</v>
          </cell>
          <cell r="AH1947">
            <v>8.8504193000000004</v>
          </cell>
          <cell r="AI1947">
            <v>45.623102609999997</v>
          </cell>
          <cell r="AJ1947">
            <v>0</v>
          </cell>
          <cell r="AK1947">
            <v>0</v>
          </cell>
          <cell r="AL1947">
            <v>0</v>
          </cell>
          <cell r="AM1947">
            <v>45.623102609999997</v>
          </cell>
          <cell r="AN1947">
            <v>37.32204728</v>
          </cell>
        </row>
        <row r="1948">
          <cell r="C1948" t="str">
            <v>F_81_АЭ</v>
          </cell>
          <cell r="D1948" t="str">
            <v>З</v>
          </cell>
          <cell r="E1948">
            <v>2012</v>
          </cell>
          <cell r="F1948">
            <v>2021</v>
          </cell>
          <cell r="G1948">
            <v>2021</v>
          </cell>
          <cell r="H1948" t="str">
            <v>нд</v>
          </cell>
          <cell r="I1948" t="str">
            <v>нд</v>
          </cell>
          <cell r="J1948" t="str">
            <v>нд</v>
          </cell>
          <cell r="K1948" t="str">
            <v>нд</v>
          </cell>
          <cell r="L1948" t="str">
            <v>нд</v>
          </cell>
          <cell r="M1948" t="str">
            <v>нд</v>
          </cell>
          <cell r="N1948" t="str">
            <v>нд</v>
          </cell>
          <cell r="O1948">
            <v>634.48197958000333</v>
          </cell>
          <cell r="P1948">
            <v>1040.05114</v>
          </cell>
          <cell r="Q1948">
            <v>1115.5188499999999</v>
          </cell>
          <cell r="R1948">
            <v>1040.05114</v>
          </cell>
          <cell r="S1948">
            <v>1132.2319600000001</v>
          </cell>
          <cell r="T1948">
            <v>866.77156406999995</v>
          </cell>
          <cell r="U1948">
            <v>867.36343151999995</v>
          </cell>
          <cell r="V1948">
            <v>233.06831836000001</v>
          </cell>
          <cell r="W1948">
            <v>233.06831836000001</v>
          </cell>
          <cell r="X1948">
            <v>232.88145194000001</v>
          </cell>
          <cell r="Y1948">
            <v>233.06831836000001</v>
          </cell>
          <cell r="Z1948">
            <v>0</v>
          </cell>
          <cell r="AA1948">
            <v>0</v>
          </cell>
          <cell r="AB1948">
            <v>0</v>
          </cell>
          <cell r="AC1948">
            <v>233.06831836000001</v>
          </cell>
          <cell r="AD1948">
            <v>232.88145193999998</v>
          </cell>
          <cell r="AE1948">
            <v>0</v>
          </cell>
          <cell r="AF1948">
            <v>0</v>
          </cell>
          <cell r="AG1948">
            <v>0</v>
          </cell>
          <cell r="AH1948">
            <v>232.88145193999998</v>
          </cell>
          <cell r="AI1948">
            <v>0</v>
          </cell>
          <cell r="AJ1948">
            <v>0</v>
          </cell>
          <cell r="AK1948">
            <v>0</v>
          </cell>
          <cell r="AL1948">
            <v>0</v>
          </cell>
          <cell r="AM1948">
            <v>0</v>
          </cell>
          <cell r="AN1948">
            <v>0</v>
          </cell>
        </row>
        <row r="1949">
          <cell r="C1949" t="str">
            <v>J_111-1_ЧЭ</v>
          </cell>
          <cell r="D1949" t="str">
            <v>З</v>
          </cell>
          <cell r="E1949">
            <v>2016</v>
          </cell>
          <cell r="F1949">
            <v>2020</v>
          </cell>
          <cell r="G1949">
            <v>2021</v>
          </cell>
          <cell r="H1949">
            <v>119.22936</v>
          </cell>
          <cell r="I1949">
            <v>536.87359704000005</v>
          </cell>
          <cell r="J1949">
            <v>43800</v>
          </cell>
          <cell r="K1949">
            <v>83.341498259999995</v>
          </cell>
          <cell r="L1949">
            <v>545.34267602</v>
          </cell>
          <cell r="M1949">
            <v>44183</v>
          </cell>
          <cell r="N1949">
            <v>762.61120489999996</v>
          </cell>
          <cell r="O1949">
            <v>537.58388001999992</v>
          </cell>
          <cell r="P1949">
            <v>1058.8592599999999</v>
          </cell>
          <cell r="Q1949">
            <v>1167.58699</v>
          </cell>
          <cell r="R1949">
            <v>1058.8592599999999</v>
          </cell>
          <cell r="S1949">
            <v>1167.8869299999999</v>
          </cell>
          <cell r="T1949">
            <v>536.87359704000005</v>
          </cell>
          <cell r="U1949">
            <v>545.34267601999989</v>
          </cell>
          <cell r="V1949">
            <v>0</v>
          </cell>
          <cell r="W1949">
            <v>0</v>
          </cell>
          <cell r="X1949">
            <v>7.7587960000000002</v>
          </cell>
          <cell r="Y1949">
            <v>0</v>
          </cell>
          <cell r="Z1949">
            <v>0</v>
          </cell>
          <cell r="AA1949">
            <v>0</v>
          </cell>
          <cell r="AB1949">
            <v>0</v>
          </cell>
          <cell r="AC1949">
            <v>0</v>
          </cell>
          <cell r="AD1949">
            <v>7.7587960000000002</v>
          </cell>
          <cell r="AE1949">
            <v>0</v>
          </cell>
          <cell r="AF1949">
            <v>0</v>
          </cell>
          <cell r="AG1949">
            <v>0</v>
          </cell>
          <cell r="AH1949">
            <v>7.7587960000000002</v>
          </cell>
          <cell r="AI1949">
            <v>0</v>
          </cell>
          <cell r="AJ1949">
            <v>0</v>
          </cell>
          <cell r="AK1949">
            <v>0</v>
          </cell>
          <cell r="AL1949">
            <v>0</v>
          </cell>
          <cell r="AM1949">
            <v>0</v>
          </cell>
          <cell r="AN1949">
            <v>0</v>
          </cell>
        </row>
        <row r="1950">
          <cell r="C1950" t="str">
            <v>F_4_ЧЭ</v>
          </cell>
          <cell r="D1950" t="str">
            <v>С</v>
          </cell>
          <cell r="E1950">
            <v>2014</v>
          </cell>
          <cell r="F1950">
            <v>2023</v>
          </cell>
          <cell r="G1950">
            <v>2022</v>
          </cell>
          <cell r="H1950">
            <v>116.23098</v>
          </cell>
          <cell r="I1950">
            <v>813.81799999999998</v>
          </cell>
          <cell r="J1950" t="str">
            <v>Март 2016</v>
          </cell>
          <cell r="K1950">
            <v>116.23098</v>
          </cell>
          <cell r="L1950">
            <v>813.81799999999998</v>
          </cell>
          <cell r="M1950" t="str">
            <v>Март 2016</v>
          </cell>
          <cell r="N1950" t="str">
            <v>нд</v>
          </cell>
          <cell r="O1950">
            <v>420.03523762999993</v>
          </cell>
          <cell r="P1950">
            <v>1063.71246</v>
          </cell>
          <cell r="Q1950">
            <v>1224.0351900000001</v>
          </cell>
          <cell r="R1950">
            <v>1063.71246</v>
          </cell>
          <cell r="S1950">
            <v>1279.81287</v>
          </cell>
          <cell r="T1950">
            <v>829.766976</v>
          </cell>
          <cell r="U1950">
            <v>758.32546572000001</v>
          </cell>
          <cell r="V1950">
            <v>463.51303415000001</v>
          </cell>
          <cell r="W1950">
            <v>463.51303415000001</v>
          </cell>
          <cell r="X1950">
            <v>338.29022809000003</v>
          </cell>
          <cell r="Y1950">
            <v>141.78915774999999</v>
          </cell>
          <cell r="Z1950">
            <v>0</v>
          </cell>
          <cell r="AA1950">
            <v>0</v>
          </cell>
          <cell r="AB1950">
            <v>141.78915774999999</v>
          </cell>
          <cell r="AC1950">
            <v>0</v>
          </cell>
          <cell r="AD1950">
            <v>168.90620354999999</v>
          </cell>
          <cell r="AE1950">
            <v>0</v>
          </cell>
          <cell r="AF1950">
            <v>0</v>
          </cell>
          <cell r="AG1950">
            <v>168.90620354999999</v>
          </cell>
          <cell r="AH1950">
            <v>0</v>
          </cell>
          <cell r="AI1950">
            <v>113.68377603</v>
          </cell>
          <cell r="AJ1950">
            <v>0</v>
          </cell>
          <cell r="AK1950">
            <v>0</v>
          </cell>
          <cell r="AL1950">
            <v>113.68377603</v>
          </cell>
          <cell r="AM1950">
            <v>0</v>
          </cell>
          <cell r="AN1950">
            <v>169.38402454000004</v>
          </cell>
        </row>
        <row r="1951">
          <cell r="C1951" t="str">
            <v>J_4.1ц_ХЭ</v>
          </cell>
          <cell r="D1951" t="str">
            <v>И</v>
          </cell>
          <cell r="E1951">
            <v>2020</v>
          </cell>
          <cell r="F1951">
            <v>2030</v>
          </cell>
          <cell r="G1951">
            <v>2030</v>
          </cell>
          <cell r="H1951" t="str">
            <v>нд</v>
          </cell>
          <cell r="I1951" t="str">
            <v>нд</v>
          </cell>
          <cell r="J1951" t="str">
            <v>нд</v>
          </cell>
          <cell r="K1951" t="str">
            <v>нд</v>
          </cell>
          <cell r="L1951" t="str">
            <v>нд</v>
          </cell>
          <cell r="M1951" t="str">
            <v>нд</v>
          </cell>
          <cell r="N1951" t="str">
            <v>нд</v>
          </cell>
          <cell r="O1951">
            <v>0.37908760999999996</v>
          </cell>
          <cell r="P1951">
            <v>1083.1615200000001</v>
          </cell>
          <cell r="Q1951">
            <v>1482.5353299999999</v>
          </cell>
          <cell r="R1951">
            <v>1083.1615200000001</v>
          </cell>
          <cell r="S1951">
            <v>1711.1063899999999</v>
          </cell>
          <cell r="T1951">
            <v>817.89481565000006</v>
          </cell>
          <cell r="U1951">
            <v>817.89481565000006</v>
          </cell>
          <cell r="V1951">
            <v>817.89481565000006</v>
          </cell>
          <cell r="W1951">
            <v>817.89481565000006</v>
          </cell>
          <cell r="X1951">
            <v>817.51572804</v>
          </cell>
          <cell r="Y1951">
            <v>74.506513044000002</v>
          </cell>
          <cell r="Z1951">
            <v>0</v>
          </cell>
          <cell r="AA1951">
            <v>0</v>
          </cell>
          <cell r="AB1951">
            <v>0</v>
          </cell>
          <cell r="AC1951">
            <v>74.506513044000002</v>
          </cell>
          <cell r="AD1951">
            <v>3.5165815299999998</v>
          </cell>
          <cell r="AE1951">
            <v>0</v>
          </cell>
          <cell r="AF1951">
            <v>0</v>
          </cell>
          <cell r="AG1951">
            <v>0</v>
          </cell>
          <cell r="AH1951">
            <v>3.5165815299999998</v>
          </cell>
          <cell r="AI1951">
            <v>55.585000000000001</v>
          </cell>
          <cell r="AJ1951">
            <v>0</v>
          </cell>
          <cell r="AK1951">
            <v>0</v>
          </cell>
          <cell r="AL1951">
            <v>0</v>
          </cell>
          <cell r="AM1951">
            <v>55.585000000000001</v>
          </cell>
          <cell r="AN1951">
            <v>37.333913043999999</v>
          </cell>
        </row>
        <row r="1952">
          <cell r="C1952" t="str">
            <v>F_1_КуЭ</v>
          </cell>
          <cell r="D1952" t="str">
            <v>С</v>
          </cell>
          <cell r="E1952">
            <v>2011</v>
          </cell>
          <cell r="F1952">
            <v>2025</v>
          </cell>
          <cell r="G1952">
            <v>2026</v>
          </cell>
          <cell r="H1952">
            <v>211.61199999999999</v>
          </cell>
          <cell r="I1952">
            <v>965.47199999999998</v>
          </cell>
          <cell r="J1952">
            <v>40848</v>
          </cell>
          <cell r="K1952">
            <v>211.61199999999999</v>
          </cell>
          <cell r="L1952">
            <v>965.47199999999998</v>
          </cell>
          <cell r="M1952">
            <v>40848</v>
          </cell>
          <cell r="N1952" t="str">
            <v>нд</v>
          </cell>
          <cell r="O1952">
            <v>392.18200000000007</v>
          </cell>
          <cell r="P1952">
            <v>1156.49242</v>
          </cell>
          <cell r="Q1952">
            <v>1382.6353300000001</v>
          </cell>
          <cell r="R1952">
            <v>1156.49242</v>
          </cell>
          <cell r="S1952">
            <v>1494.12825</v>
          </cell>
          <cell r="T1952">
            <v>944</v>
          </cell>
          <cell r="U1952">
            <v>944</v>
          </cell>
          <cell r="V1952">
            <v>551.81799999999998</v>
          </cell>
          <cell r="W1952">
            <v>551.81799999999998</v>
          </cell>
          <cell r="X1952">
            <v>551.81799999999998</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row>
        <row r="1953">
          <cell r="C1953" t="str">
            <v>K_910_КЭ</v>
          </cell>
          <cell r="D1953" t="str">
            <v>Н</v>
          </cell>
          <cell r="E1953">
            <v>2020</v>
          </cell>
          <cell r="F1953">
            <v>2029</v>
          </cell>
          <cell r="G1953">
            <v>2029</v>
          </cell>
          <cell r="H1953" t="str">
            <v>нд</v>
          </cell>
          <cell r="I1953" t="str">
            <v>нд</v>
          </cell>
          <cell r="J1953" t="str">
            <v>нд</v>
          </cell>
          <cell r="K1953" t="str">
            <v>нд</v>
          </cell>
          <cell r="L1953" t="str">
            <v>нд</v>
          </cell>
          <cell r="M1953" t="str">
            <v>нд</v>
          </cell>
          <cell r="N1953" t="str">
            <v>нд</v>
          </cell>
          <cell r="O1953">
            <v>0</v>
          </cell>
          <cell r="P1953">
            <v>1580.50325</v>
          </cell>
          <cell r="Q1953">
            <v>2222.8499400000001</v>
          </cell>
          <cell r="R1953">
            <v>1580.50325</v>
          </cell>
          <cell r="S1953">
            <v>2406.8363300000001</v>
          </cell>
          <cell r="T1953">
            <v>1289.0773236800001</v>
          </cell>
          <cell r="U1953">
            <v>1289.0773236800001</v>
          </cell>
          <cell r="V1953">
            <v>1289.0773236800001</v>
          </cell>
          <cell r="W1953">
            <v>1289.0773236800001</v>
          </cell>
          <cell r="X1953">
            <v>1289.0773236800001</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row>
        <row r="1954">
          <cell r="C1954" t="str">
            <v>K_81.9_АЭ</v>
          </cell>
          <cell r="D1954" t="str">
            <v>Н</v>
          </cell>
          <cell r="E1954">
            <v>2021</v>
          </cell>
          <cell r="F1954">
            <v>2029</v>
          </cell>
          <cell r="G1954">
            <v>2029</v>
          </cell>
          <cell r="H1954" t="str">
            <v>нд</v>
          </cell>
          <cell r="I1954" t="str">
            <v>нд</v>
          </cell>
          <cell r="J1954" t="str">
            <v>нд</v>
          </cell>
          <cell r="K1954" t="str">
            <v>нд</v>
          </cell>
          <cell r="L1954" t="str">
            <v>нд</v>
          </cell>
          <cell r="M1954" t="str">
            <v>нд</v>
          </cell>
          <cell r="N1954" t="str">
            <v>нд</v>
          </cell>
          <cell r="O1954">
            <v>0</v>
          </cell>
          <cell r="P1954">
            <v>1636.4908800000001</v>
          </cell>
          <cell r="Q1954">
            <v>2265.71657</v>
          </cell>
          <cell r="R1954">
            <v>1636.4908800000001</v>
          </cell>
          <cell r="S1954">
            <v>2563.6217700000002</v>
          </cell>
          <cell r="T1954">
            <v>1452.8952552999999</v>
          </cell>
          <cell r="U1954">
            <v>1452.8952552999999</v>
          </cell>
          <cell r="V1954">
            <v>1452.8952552999999</v>
          </cell>
          <cell r="W1954">
            <v>1452.8952552999999</v>
          </cell>
          <cell r="X1954">
            <v>1452.8952552999999</v>
          </cell>
          <cell r="Y1954">
            <v>5.1708900099999999</v>
          </cell>
          <cell r="Z1954">
            <v>0</v>
          </cell>
          <cell r="AA1954">
            <v>0</v>
          </cell>
          <cell r="AB1954">
            <v>0</v>
          </cell>
          <cell r="AC1954">
            <v>5.1708900099999999</v>
          </cell>
          <cell r="AD1954">
            <v>0</v>
          </cell>
          <cell r="AE1954">
            <v>0</v>
          </cell>
          <cell r="AF1954">
            <v>0</v>
          </cell>
          <cell r="AG1954">
            <v>0</v>
          </cell>
          <cell r="AH1954">
            <v>0</v>
          </cell>
          <cell r="AI1954">
            <v>138.72490023</v>
          </cell>
          <cell r="AJ1954">
            <v>0</v>
          </cell>
          <cell r="AK1954">
            <v>0</v>
          </cell>
          <cell r="AL1954">
            <v>0</v>
          </cell>
          <cell r="AM1954">
            <v>138.72490023</v>
          </cell>
          <cell r="AN1954">
            <v>9.570853E-2</v>
          </cell>
        </row>
        <row r="1955">
          <cell r="C1955" t="str">
            <v>K_1325.2_ОЭ</v>
          </cell>
          <cell r="D1955" t="str">
            <v>Н</v>
          </cell>
          <cell r="E1955">
            <v>2020</v>
          </cell>
          <cell r="F1955">
            <v>2030</v>
          </cell>
          <cell r="G1955">
            <v>2030</v>
          </cell>
          <cell r="H1955" t="str">
            <v>нд</v>
          </cell>
          <cell r="I1955" t="str">
            <v>нд</v>
          </cell>
          <cell r="J1955" t="str">
            <v>нд</v>
          </cell>
          <cell r="K1955" t="str">
            <v>нд</v>
          </cell>
          <cell r="L1955" t="str">
            <v>нд</v>
          </cell>
          <cell r="M1955" t="str">
            <v>нд</v>
          </cell>
          <cell r="N1955" t="str">
            <v>нд</v>
          </cell>
          <cell r="O1955">
            <v>0</v>
          </cell>
          <cell r="P1955">
            <v>1677.5231000000001</v>
          </cell>
          <cell r="Q1955">
            <v>2311.6441</v>
          </cell>
          <cell r="R1955">
            <v>1677.5231000000001</v>
          </cell>
          <cell r="S1955">
            <v>2642.9403200000002</v>
          </cell>
          <cell r="T1955">
            <v>1408.7174528400001</v>
          </cell>
          <cell r="U1955">
            <v>1408.7174528400001</v>
          </cell>
          <cell r="V1955">
            <v>1408.7174528400001</v>
          </cell>
          <cell r="W1955">
            <v>1408.7174528400001</v>
          </cell>
          <cell r="X1955">
            <v>1408.7174528400001</v>
          </cell>
          <cell r="Y1955">
            <v>40</v>
          </cell>
          <cell r="Z1955">
            <v>0</v>
          </cell>
          <cell r="AA1955">
            <v>0</v>
          </cell>
          <cell r="AB1955">
            <v>0</v>
          </cell>
          <cell r="AC1955">
            <v>40</v>
          </cell>
          <cell r="AD1955">
            <v>0</v>
          </cell>
          <cell r="AE1955">
            <v>0</v>
          </cell>
          <cell r="AF1955">
            <v>0</v>
          </cell>
          <cell r="AG1955">
            <v>0</v>
          </cell>
          <cell r="AH1955">
            <v>0</v>
          </cell>
          <cell r="AI1955">
            <v>50</v>
          </cell>
          <cell r="AJ1955">
            <v>0</v>
          </cell>
          <cell r="AK1955">
            <v>0</v>
          </cell>
          <cell r="AL1955">
            <v>0</v>
          </cell>
          <cell r="AM1955">
            <v>50</v>
          </cell>
          <cell r="AN1955">
            <v>0</v>
          </cell>
        </row>
        <row r="1956">
          <cell r="C1956" t="str">
            <v>J_57.5_КуЭ</v>
          </cell>
          <cell r="D1956" t="str">
            <v>И</v>
          </cell>
          <cell r="E1956">
            <v>2020</v>
          </cell>
          <cell r="F1956">
            <v>2030</v>
          </cell>
          <cell r="G1956">
            <v>2030</v>
          </cell>
          <cell r="H1956" t="str">
            <v>нд</v>
          </cell>
          <cell r="I1956" t="str">
            <v>нд</v>
          </cell>
          <cell r="J1956" t="str">
            <v>нд</v>
          </cell>
          <cell r="K1956" t="str">
            <v>нд</v>
          </cell>
          <cell r="L1956" t="str">
            <v>нд</v>
          </cell>
          <cell r="M1956" t="str">
            <v>нд</v>
          </cell>
          <cell r="N1956" t="str">
            <v>нд</v>
          </cell>
          <cell r="O1956">
            <v>23.67671181</v>
          </cell>
          <cell r="P1956">
            <v>2037.1276800000001</v>
          </cell>
          <cell r="Q1956">
            <v>2836.0981999999999</v>
          </cell>
          <cell r="R1956">
            <v>2037.1276800000001</v>
          </cell>
          <cell r="S1956">
            <v>3236.6347099999998</v>
          </cell>
          <cell r="T1956">
            <v>1494.88369435</v>
          </cell>
          <cell r="U1956">
            <v>1494.88369435</v>
          </cell>
          <cell r="V1956">
            <v>1473.15728541</v>
          </cell>
          <cell r="W1956">
            <v>1473.15728541</v>
          </cell>
          <cell r="X1956">
            <v>1471.2069825399999</v>
          </cell>
          <cell r="Y1956">
            <v>66.309335930000003</v>
          </cell>
          <cell r="Z1956">
            <v>0</v>
          </cell>
          <cell r="AA1956">
            <v>0</v>
          </cell>
          <cell r="AB1956">
            <v>0</v>
          </cell>
          <cell r="AC1956">
            <v>66.309335930000003</v>
          </cell>
          <cell r="AD1956">
            <v>44.902534449999997</v>
          </cell>
          <cell r="AE1956">
            <v>0</v>
          </cell>
          <cell r="AF1956">
            <v>0</v>
          </cell>
          <cell r="AG1956">
            <v>29.828999719999999</v>
          </cell>
          <cell r="AH1956">
            <v>15.07353473</v>
          </cell>
          <cell r="AI1956">
            <v>35.437614789999998</v>
          </cell>
          <cell r="AJ1956">
            <v>0</v>
          </cell>
          <cell r="AK1956">
            <v>0</v>
          </cell>
          <cell r="AL1956">
            <v>35.437614789999998</v>
          </cell>
          <cell r="AM1956">
            <v>0</v>
          </cell>
          <cell r="AN1956">
            <v>28.403797660000002</v>
          </cell>
        </row>
        <row r="1957">
          <cell r="C1957" t="str">
            <v>J_67-6_ЧЭ</v>
          </cell>
          <cell r="D1957" t="str">
            <v>И</v>
          </cell>
          <cell r="E1957">
            <v>2020</v>
          </cell>
          <cell r="F1957">
            <v>2030</v>
          </cell>
          <cell r="G1957">
            <v>2030</v>
          </cell>
          <cell r="H1957" t="str">
            <v>нд</v>
          </cell>
          <cell r="I1957" t="str">
            <v>нд</v>
          </cell>
          <cell r="J1957" t="str">
            <v>нд</v>
          </cell>
          <cell r="K1957" t="str">
            <v>нд</v>
          </cell>
          <cell r="L1957" t="str">
            <v>нд</v>
          </cell>
          <cell r="M1957" t="str">
            <v>нд</v>
          </cell>
          <cell r="N1957" t="str">
            <v>нд</v>
          </cell>
          <cell r="O1957">
            <v>3.4767170700000003</v>
          </cell>
          <cell r="P1957">
            <v>2084.1098900000002</v>
          </cell>
          <cell r="Q1957">
            <v>2918.4848200000001</v>
          </cell>
          <cell r="R1957">
            <v>2084.1098900000002</v>
          </cell>
          <cell r="S1957">
            <v>3271.04439</v>
          </cell>
          <cell r="T1957">
            <v>1922.0143602600001</v>
          </cell>
          <cell r="U1957">
            <v>1922.0143602600001</v>
          </cell>
          <cell r="V1957">
            <v>1915.0857534000002</v>
          </cell>
          <cell r="W1957">
            <v>1915.0857534000002</v>
          </cell>
          <cell r="X1957">
            <v>1918.5376431899999</v>
          </cell>
          <cell r="Y1957">
            <v>20.12396377</v>
          </cell>
          <cell r="Z1957">
            <v>0</v>
          </cell>
          <cell r="AA1957">
            <v>0</v>
          </cell>
          <cell r="AB1957">
            <v>0</v>
          </cell>
          <cell r="AC1957">
            <v>20.12396377</v>
          </cell>
          <cell r="AD1957">
            <v>50.741534280000003</v>
          </cell>
          <cell r="AE1957">
            <v>0</v>
          </cell>
          <cell r="AF1957">
            <v>0</v>
          </cell>
          <cell r="AG1957">
            <v>0</v>
          </cell>
          <cell r="AH1957">
            <v>50.741534280000003</v>
          </cell>
          <cell r="AI1957">
            <v>9.7416362299999992</v>
          </cell>
          <cell r="AJ1957">
            <v>0</v>
          </cell>
          <cell r="AK1957">
            <v>0</v>
          </cell>
          <cell r="AL1957">
            <v>0</v>
          </cell>
          <cell r="AM1957">
            <v>9.7416362299999992</v>
          </cell>
          <cell r="AN1957">
            <v>40.124399999999994</v>
          </cell>
        </row>
        <row r="1958">
          <cell r="C1958" t="str">
            <v>K_848_КЭ</v>
          </cell>
          <cell r="D1958" t="str">
            <v>Н</v>
          </cell>
          <cell r="E1958">
            <v>2020</v>
          </cell>
          <cell r="F1958">
            <v>2028</v>
          </cell>
          <cell r="G1958">
            <v>2028</v>
          </cell>
          <cell r="H1958" t="str">
            <v>нд</v>
          </cell>
          <cell r="I1958" t="str">
            <v>нд</v>
          </cell>
          <cell r="J1958" t="str">
            <v>нд</v>
          </cell>
          <cell r="K1958" t="str">
            <v>нд</v>
          </cell>
          <cell r="L1958" t="str">
            <v>нд</v>
          </cell>
          <cell r="M1958" t="str">
            <v>нд</v>
          </cell>
          <cell r="N1958" t="str">
            <v>нд</v>
          </cell>
          <cell r="O1958">
            <v>48.295759180000005</v>
          </cell>
          <cell r="P1958">
            <v>2201.1090199999999</v>
          </cell>
          <cell r="Q1958">
            <v>2861.7658799999999</v>
          </cell>
          <cell r="R1958">
            <v>2201.1090199999999</v>
          </cell>
          <cell r="S1958">
            <v>2993.5395199999998</v>
          </cell>
          <cell r="T1958">
            <v>1676.1170528099999</v>
          </cell>
          <cell r="U1958">
            <v>1676.1170528099999</v>
          </cell>
          <cell r="V1958">
            <v>1670.5598085899999</v>
          </cell>
          <cell r="W1958">
            <v>1670.5598085899999</v>
          </cell>
          <cell r="X1958">
            <v>1627.8212936299999</v>
          </cell>
          <cell r="Y1958">
            <v>341.83787887</v>
          </cell>
          <cell r="Z1958">
            <v>0</v>
          </cell>
          <cell r="AA1958">
            <v>0</v>
          </cell>
          <cell r="AB1958">
            <v>0</v>
          </cell>
          <cell r="AC1958">
            <v>341.83787887</v>
          </cell>
          <cell r="AD1958">
            <v>336.28377805999997</v>
          </cell>
          <cell r="AE1958">
            <v>0</v>
          </cell>
          <cell r="AF1958">
            <v>0</v>
          </cell>
          <cell r="AG1958">
            <v>0</v>
          </cell>
          <cell r="AH1958">
            <v>336.28377805999997</v>
          </cell>
          <cell r="AI1958">
            <v>390.28985069999999</v>
          </cell>
          <cell r="AJ1958">
            <v>0</v>
          </cell>
          <cell r="AK1958">
            <v>0</v>
          </cell>
          <cell r="AL1958">
            <v>0</v>
          </cell>
          <cell r="AM1958">
            <v>390.28985069999999</v>
          </cell>
          <cell r="AN1958">
            <v>229.67174302999999</v>
          </cell>
        </row>
        <row r="1959">
          <cell r="C1959" t="str">
            <v>J_25.1_БЭ</v>
          </cell>
          <cell r="D1959" t="str">
            <v>И</v>
          </cell>
          <cell r="E1959">
            <v>2020</v>
          </cell>
          <cell r="F1959">
            <v>2030</v>
          </cell>
          <cell r="G1959">
            <v>2030</v>
          </cell>
          <cell r="H1959" t="str">
            <v>нд</v>
          </cell>
          <cell r="I1959" t="str">
            <v>нд</v>
          </cell>
          <cell r="J1959" t="str">
            <v>нд</v>
          </cell>
          <cell r="K1959" t="str">
            <v>нд</v>
          </cell>
          <cell r="L1959" t="str">
            <v>нд</v>
          </cell>
          <cell r="M1959" t="str">
            <v>нд</v>
          </cell>
          <cell r="N1959" t="str">
            <v>нд</v>
          </cell>
          <cell r="O1959">
            <v>2.3082730200000001</v>
          </cell>
          <cell r="P1959">
            <v>2588.27592</v>
          </cell>
          <cell r="Q1959">
            <v>3592.76757</v>
          </cell>
          <cell r="R1959">
            <v>2588.27592</v>
          </cell>
          <cell r="S1959">
            <v>3801.4866400000001</v>
          </cell>
          <cell r="T1959">
            <v>1822.9866534800001</v>
          </cell>
          <cell r="U1959">
            <v>1822.9866534800001</v>
          </cell>
          <cell r="V1959">
            <v>1820.7103579300001</v>
          </cell>
          <cell r="W1959">
            <v>1820.7103579300001</v>
          </cell>
          <cell r="X1959">
            <v>1820.67838046</v>
          </cell>
          <cell r="Y1959">
            <v>17.004747210000001</v>
          </cell>
          <cell r="Z1959">
            <v>0</v>
          </cell>
          <cell r="AA1959">
            <v>0</v>
          </cell>
          <cell r="AB1959">
            <v>0</v>
          </cell>
          <cell r="AC1959">
            <v>17.004747210000001</v>
          </cell>
          <cell r="AD1959">
            <v>9.7006851199999993</v>
          </cell>
          <cell r="AE1959">
            <v>0</v>
          </cell>
          <cell r="AF1959">
            <v>0</v>
          </cell>
          <cell r="AG1959">
            <v>0</v>
          </cell>
          <cell r="AH1959">
            <v>9.7006851199999993</v>
          </cell>
          <cell r="AI1959">
            <v>161.40799867999999</v>
          </cell>
          <cell r="AJ1959">
            <v>0</v>
          </cell>
          <cell r="AK1959">
            <v>0</v>
          </cell>
          <cell r="AL1959">
            <v>0</v>
          </cell>
          <cell r="AM1959">
            <v>161.40799867999999</v>
          </cell>
          <cell r="AN1959">
            <v>44.441843483999996</v>
          </cell>
        </row>
        <row r="1960">
          <cell r="C1960" t="str">
            <v>J_81.4_АЭ</v>
          </cell>
          <cell r="D1960" t="str">
            <v>И</v>
          </cell>
          <cell r="E1960">
            <v>2020</v>
          </cell>
          <cell r="F1960">
            <v>2030</v>
          </cell>
          <cell r="G1960">
            <v>2030</v>
          </cell>
          <cell r="H1960" t="str">
            <v>нд</v>
          </cell>
          <cell r="I1960" t="str">
            <v>нд</v>
          </cell>
          <cell r="J1960" t="str">
            <v>нд</v>
          </cell>
          <cell r="K1960" t="str">
            <v>нд</v>
          </cell>
          <cell r="L1960" t="str">
            <v>нд</v>
          </cell>
          <cell r="M1960" t="str">
            <v>нд</v>
          </cell>
          <cell r="N1960" t="str">
            <v>нд</v>
          </cell>
          <cell r="O1960">
            <v>3.5342151400000001</v>
          </cell>
          <cell r="P1960">
            <v>2990.5724300000002</v>
          </cell>
          <cell r="Q1960">
            <v>4170.8983900000003</v>
          </cell>
          <cell r="R1960">
            <v>2990.5724300000002</v>
          </cell>
          <cell r="S1960">
            <v>4668.8731200000002</v>
          </cell>
          <cell r="T1960">
            <v>2840.4050552600002</v>
          </cell>
          <cell r="U1960">
            <v>2840.4050552600002</v>
          </cell>
          <cell r="V1960">
            <v>2839.5237527600002</v>
          </cell>
          <cell r="W1960">
            <v>2839.5237527600002</v>
          </cell>
          <cell r="X1960">
            <v>2836.8708401200001</v>
          </cell>
          <cell r="Y1960">
            <v>15.021238540000001</v>
          </cell>
          <cell r="Z1960">
            <v>0</v>
          </cell>
          <cell r="AA1960">
            <v>0</v>
          </cell>
          <cell r="AB1960">
            <v>15.021238540000001</v>
          </cell>
          <cell r="AC1960">
            <v>0</v>
          </cell>
          <cell r="AD1960">
            <v>17.881111059999999</v>
          </cell>
          <cell r="AE1960">
            <v>0</v>
          </cell>
          <cell r="AF1960">
            <v>0</v>
          </cell>
          <cell r="AG1960">
            <v>15.546698559999999</v>
          </cell>
          <cell r="AH1960">
            <v>2.3344124999999996</v>
          </cell>
          <cell r="AI1960">
            <v>187.47255974999999</v>
          </cell>
          <cell r="AJ1960">
            <v>0</v>
          </cell>
          <cell r="AK1960">
            <v>0</v>
          </cell>
          <cell r="AL1960">
            <v>56.978540260000003</v>
          </cell>
          <cell r="AM1960">
            <v>130.49401949</v>
          </cell>
          <cell r="AN1960">
            <v>83.123991779999997</v>
          </cell>
        </row>
        <row r="1961">
          <cell r="C1961" t="str">
            <v>J_1342.2_ОЭ</v>
          </cell>
          <cell r="D1961" t="str">
            <v>И</v>
          </cell>
          <cell r="E1961">
            <v>2020</v>
          </cell>
          <cell r="F1961">
            <v>2030</v>
          </cell>
          <cell r="G1961">
            <v>2030</v>
          </cell>
          <cell r="H1961" t="str">
            <v>нд</v>
          </cell>
          <cell r="I1961" t="str">
            <v>нд</v>
          </cell>
          <cell r="J1961" t="str">
            <v>нд</v>
          </cell>
          <cell r="K1961" t="str">
            <v>нд</v>
          </cell>
          <cell r="L1961" t="str">
            <v>нд</v>
          </cell>
          <cell r="M1961" t="str">
            <v>нд</v>
          </cell>
          <cell r="N1961" t="str">
            <v>нд</v>
          </cell>
          <cell r="O1961">
            <v>8.74402072</v>
          </cell>
          <cell r="P1961">
            <v>3174.5874699999999</v>
          </cell>
          <cell r="Q1961">
            <v>4426.3394699999999</v>
          </cell>
          <cell r="R1961">
            <v>3174.5874699999999</v>
          </cell>
          <cell r="S1961">
            <v>4871.1361100000004</v>
          </cell>
          <cell r="T1961">
            <v>2886.3697617399998</v>
          </cell>
          <cell r="U1961">
            <v>2886.3697617399998</v>
          </cell>
          <cell r="V1961">
            <v>2885.4955802699997</v>
          </cell>
          <cell r="W1961">
            <v>2885.4955802699997</v>
          </cell>
          <cell r="X1961">
            <v>2877.6257410200001</v>
          </cell>
          <cell r="Y1961">
            <v>50.270331570000003</v>
          </cell>
          <cell r="Z1961">
            <v>0</v>
          </cell>
          <cell r="AA1961">
            <v>0</v>
          </cell>
          <cell r="AB1961">
            <v>0</v>
          </cell>
          <cell r="AC1961">
            <v>50.270331570000003</v>
          </cell>
          <cell r="AD1961">
            <v>6.5332778999999599</v>
          </cell>
          <cell r="AE1961">
            <v>0</v>
          </cell>
          <cell r="AF1961">
            <v>0</v>
          </cell>
          <cell r="AG1961">
            <v>0</v>
          </cell>
          <cell r="AH1961">
            <v>6.5332778999999599</v>
          </cell>
          <cell r="AI1961">
            <v>38.847093940000001</v>
          </cell>
          <cell r="AJ1961">
            <v>0</v>
          </cell>
          <cell r="AK1961">
            <v>0</v>
          </cell>
          <cell r="AL1961">
            <v>4.5354022699999996</v>
          </cell>
          <cell r="AM1961">
            <v>34.311691670000002</v>
          </cell>
          <cell r="AN1961">
            <v>46.661634779999964</v>
          </cell>
        </row>
        <row r="1962">
          <cell r="C1962" t="str">
            <v>K_908_КЭ</v>
          </cell>
          <cell r="D1962" t="str">
            <v>Н</v>
          </cell>
          <cell r="E1962">
            <v>2020</v>
          </cell>
          <cell r="F1962">
            <v>2030</v>
          </cell>
          <cell r="G1962">
            <v>2030</v>
          </cell>
          <cell r="H1962" t="str">
            <v>нд</v>
          </cell>
          <cell r="I1962" t="str">
            <v>нд</v>
          </cell>
          <cell r="J1962" t="str">
            <v>нд</v>
          </cell>
          <cell r="K1962" t="str">
            <v>нд</v>
          </cell>
          <cell r="L1962" t="str">
            <v>нд</v>
          </cell>
          <cell r="M1962" t="str">
            <v>нд</v>
          </cell>
          <cell r="N1962" t="str">
            <v>нд</v>
          </cell>
          <cell r="O1962">
            <v>1.8063399200000001</v>
          </cell>
          <cell r="P1962">
            <v>8238.6473299999998</v>
          </cell>
          <cell r="Q1962">
            <v>11615.304190000001</v>
          </cell>
          <cell r="R1962">
            <v>4804.2473300000001</v>
          </cell>
          <cell r="S1962">
            <v>7395.3093699999999</v>
          </cell>
          <cell r="T1962">
            <v>2645.6244296899999</v>
          </cell>
          <cell r="U1962">
            <v>2645.6244296899999</v>
          </cell>
          <cell r="V1962">
            <v>2645.6244296899999</v>
          </cell>
          <cell r="W1962">
            <v>2645.6244296899999</v>
          </cell>
          <cell r="X1962">
            <v>2643.8180897699999</v>
          </cell>
          <cell r="Y1962">
            <v>29.030008389999999</v>
          </cell>
          <cell r="Z1962">
            <v>0</v>
          </cell>
          <cell r="AA1962">
            <v>0</v>
          </cell>
          <cell r="AB1962">
            <v>29.030008389999999</v>
          </cell>
          <cell r="AC1962">
            <v>0</v>
          </cell>
          <cell r="AD1962">
            <v>8.8353854999999992</v>
          </cell>
          <cell r="AE1962">
            <v>0</v>
          </cell>
          <cell r="AF1962">
            <v>0</v>
          </cell>
          <cell r="AG1962">
            <v>0</v>
          </cell>
          <cell r="AH1962">
            <v>8.8353854999999992</v>
          </cell>
          <cell r="AI1962">
            <v>0</v>
          </cell>
          <cell r="AJ1962">
            <v>0</v>
          </cell>
          <cell r="AK1962">
            <v>0</v>
          </cell>
          <cell r="AL1962">
            <v>0</v>
          </cell>
          <cell r="AM1962">
            <v>0</v>
          </cell>
          <cell r="AN1962">
            <v>28.617201519999998</v>
          </cell>
        </row>
        <row r="1963">
          <cell r="C1963" t="str">
            <v>K_1350_АЭ</v>
          </cell>
          <cell r="D1963" t="str">
            <v>И</v>
          </cell>
          <cell r="E1963" t="str">
            <v>нд</v>
          </cell>
          <cell r="F1963">
            <v>2021</v>
          </cell>
          <cell r="G1963" t="str">
            <v>нд</v>
          </cell>
          <cell r="H1963" t="str">
            <v>нд</v>
          </cell>
          <cell r="I1963" t="str">
            <v>нд</v>
          </cell>
          <cell r="J1963" t="str">
            <v>нд</v>
          </cell>
          <cell r="K1963" t="str">
            <v>нд</v>
          </cell>
          <cell r="L1963" t="str">
            <v>нд</v>
          </cell>
          <cell r="M1963" t="str">
            <v>нд</v>
          </cell>
          <cell r="N1963">
            <v>0.09</v>
          </cell>
          <cell r="O1963">
            <v>0</v>
          </cell>
          <cell r="P1963" t="str">
            <v>нд</v>
          </cell>
          <cell r="Q1963" t="str">
            <v>нд</v>
          </cell>
          <cell r="R1963" t="str">
            <v>нд</v>
          </cell>
          <cell r="S1963" t="str">
            <v>нд</v>
          </cell>
          <cell r="T1963">
            <v>0.06</v>
          </cell>
          <cell r="U1963">
            <v>0</v>
          </cell>
          <cell r="V1963">
            <v>5.6980489999999995E-2</v>
          </cell>
          <cell r="W1963">
            <v>5.6980489999999995E-2</v>
          </cell>
          <cell r="X1963">
            <v>0</v>
          </cell>
          <cell r="Y1963">
            <v>5.6980490000000002E-2</v>
          </cell>
          <cell r="Z1963">
            <v>0</v>
          </cell>
          <cell r="AA1963">
            <v>0</v>
          </cell>
          <cell r="AB1963">
            <v>5.6980490000000002E-2</v>
          </cell>
          <cell r="AC1963">
            <v>0</v>
          </cell>
          <cell r="AD1963">
            <v>0</v>
          </cell>
          <cell r="AE1963">
            <v>0</v>
          </cell>
          <cell r="AF1963">
            <v>0</v>
          </cell>
          <cell r="AG1963">
            <v>0</v>
          </cell>
          <cell r="AH1963">
            <v>0</v>
          </cell>
          <cell r="AI1963">
            <v>0</v>
          </cell>
          <cell r="AJ1963">
            <v>0</v>
          </cell>
          <cell r="AK1963">
            <v>0</v>
          </cell>
          <cell r="AL1963">
            <v>0</v>
          </cell>
          <cell r="AM1963">
            <v>0</v>
          </cell>
          <cell r="AN1963">
            <v>0</v>
          </cell>
        </row>
        <row r="1964">
          <cell r="C1964" t="str">
            <v>K_1351_АЭ</v>
          </cell>
          <cell r="D1964" t="str">
            <v>И</v>
          </cell>
          <cell r="E1964" t="str">
            <v>нд</v>
          </cell>
          <cell r="F1964">
            <v>2021</v>
          </cell>
          <cell r="G1964" t="str">
            <v>нд</v>
          </cell>
          <cell r="H1964" t="str">
            <v>нд</v>
          </cell>
          <cell r="I1964" t="str">
            <v>нд</v>
          </cell>
          <cell r="J1964" t="str">
            <v>нд</v>
          </cell>
          <cell r="K1964" t="str">
            <v>нд</v>
          </cell>
          <cell r="L1964" t="str">
            <v>нд</v>
          </cell>
          <cell r="M1964" t="str">
            <v>нд</v>
          </cell>
          <cell r="N1964">
            <v>7.3999999999999996E-2</v>
          </cell>
          <cell r="O1964">
            <v>0</v>
          </cell>
          <cell r="P1964" t="str">
            <v>нд</v>
          </cell>
          <cell r="Q1964" t="str">
            <v>нд</v>
          </cell>
          <cell r="R1964" t="str">
            <v>нд</v>
          </cell>
          <cell r="S1964" t="str">
            <v>нд</v>
          </cell>
          <cell r="T1964">
            <v>0.04</v>
          </cell>
          <cell r="U1964">
            <v>0</v>
          </cell>
          <cell r="V1964">
            <v>6.6666699999999995E-3</v>
          </cell>
          <cell r="W1964">
            <v>6.6666699999999995E-3</v>
          </cell>
          <cell r="X1964">
            <v>0</v>
          </cell>
          <cell r="Y1964">
            <v>6.6666700000000004E-3</v>
          </cell>
          <cell r="Z1964">
            <v>0</v>
          </cell>
          <cell r="AA1964">
            <v>0</v>
          </cell>
          <cell r="AB1964">
            <v>6.6666700000000004E-3</v>
          </cell>
          <cell r="AC1964">
            <v>0</v>
          </cell>
          <cell r="AD1964">
            <v>0</v>
          </cell>
          <cell r="AE1964">
            <v>0</v>
          </cell>
          <cell r="AF1964">
            <v>0</v>
          </cell>
          <cell r="AG1964">
            <v>0</v>
          </cell>
          <cell r="AH1964">
            <v>0</v>
          </cell>
          <cell r="AI1964">
            <v>0</v>
          </cell>
          <cell r="AJ1964">
            <v>0</v>
          </cell>
          <cell r="AK1964">
            <v>0</v>
          </cell>
          <cell r="AL1964">
            <v>0</v>
          </cell>
          <cell r="AM1964">
            <v>0</v>
          </cell>
          <cell r="AN1964">
            <v>0</v>
          </cell>
        </row>
        <row r="1965">
          <cell r="C1965" t="str">
            <v>I_61в1.19_АЭ</v>
          </cell>
          <cell r="D1965" t="str">
            <v>Н</v>
          </cell>
          <cell r="E1965" t="str">
            <v>нд</v>
          </cell>
          <cell r="F1965">
            <v>2022</v>
          </cell>
          <cell r="G1965" t="str">
            <v>нд</v>
          </cell>
          <cell r="H1965" t="str">
            <v>нд</v>
          </cell>
          <cell r="I1965" t="str">
            <v>нд</v>
          </cell>
          <cell r="J1965" t="str">
            <v>нд</v>
          </cell>
          <cell r="K1965" t="str">
            <v>нд</v>
          </cell>
          <cell r="L1965" t="str">
            <v>нд</v>
          </cell>
          <cell r="M1965" t="str">
            <v>нд</v>
          </cell>
          <cell r="N1965" t="str">
            <v>нд</v>
          </cell>
          <cell r="O1965">
            <v>0</v>
          </cell>
          <cell r="P1965">
            <v>1.69181</v>
          </cell>
          <cell r="Q1965">
            <v>2.0057</v>
          </cell>
          <cell r="R1965" t="str">
            <v>нд</v>
          </cell>
          <cell r="S1965" t="str">
            <v>нд</v>
          </cell>
          <cell r="T1965">
            <v>1.21525423</v>
          </cell>
          <cell r="U1965">
            <v>0</v>
          </cell>
          <cell r="V1965">
            <v>1.21525423</v>
          </cell>
          <cell r="W1965">
            <v>1.21525423</v>
          </cell>
          <cell r="X1965">
            <v>0</v>
          </cell>
          <cell r="Y1965">
            <v>0.23292373</v>
          </cell>
          <cell r="Z1965">
            <v>0</v>
          </cell>
          <cell r="AA1965">
            <v>0</v>
          </cell>
          <cell r="AB1965">
            <v>0.23292373</v>
          </cell>
          <cell r="AC1965">
            <v>0</v>
          </cell>
          <cell r="AD1965">
            <v>0</v>
          </cell>
          <cell r="AE1965">
            <v>0</v>
          </cell>
          <cell r="AF1965">
            <v>0</v>
          </cell>
          <cell r="AG1965">
            <v>0</v>
          </cell>
          <cell r="AH1965">
            <v>0</v>
          </cell>
          <cell r="AI1965">
            <v>0.9823305</v>
          </cell>
          <cell r="AJ1965">
            <v>0</v>
          </cell>
          <cell r="AK1965">
            <v>0</v>
          </cell>
          <cell r="AL1965">
            <v>0.9823305</v>
          </cell>
          <cell r="AM1965">
            <v>0</v>
          </cell>
          <cell r="AN1965">
            <v>0</v>
          </cell>
        </row>
        <row r="1966">
          <cell r="C1966" t="str">
            <v>G_89в_АЭ</v>
          </cell>
          <cell r="D1966" t="str">
            <v>С</v>
          </cell>
          <cell r="E1966">
            <v>2011</v>
          </cell>
          <cell r="F1966">
            <v>2025</v>
          </cell>
          <cell r="G1966">
            <v>2029</v>
          </cell>
          <cell r="H1966">
            <v>5.2939999999999996</v>
          </cell>
          <cell r="I1966">
            <v>39.21</v>
          </cell>
          <cell r="J1966" t="str">
            <v>сентябрь 2017</v>
          </cell>
          <cell r="K1966">
            <v>5.2939999999999996</v>
          </cell>
          <cell r="L1966">
            <v>39.21</v>
          </cell>
          <cell r="M1966" t="str">
            <v>сентябрь 2017</v>
          </cell>
          <cell r="N1966" t="str">
            <v>нд</v>
          </cell>
          <cell r="O1966">
            <v>27.629321069999996</v>
          </cell>
          <cell r="P1966" t="str">
            <v>нд</v>
          </cell>
          <cell r="Q1966" t="str">
            <v>нд</v>
          </cell>
          <cell r="R1966" t="str">
            <v>нд</v>
          </cell>
          <cell r="S1966" t="str">
            <v>нд</v>
          </cell>
          <cell r="T1966">
            <v>33.477600000000002</v>
          </cell>
          <cell r="U1966">
            <v>33.477600000000002</v>
          </cell>
          <cell r="V1966">
            <v>4.9609399999999999</v>
          </cell>
          <cell r="W1966">
            <v>4.9609399999999999</v>
          </cell>
          <cell r="X1966">
            <v>5.8482789300000002</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row>
        <row r="1967">
          <cell r="C1967" t="str">
            <v>Г</v>
          </cell>
          <cell r="D1967" t="str">
            <v>нд</v>
          </cell>
          <cell r="E1967" t="str">
            <v>нд</v>
          </cell>
          <cell r="F1967" t="str">
            <v>нд</v>
          </cell>
          <cell r="G1967" t="str">
            <v>нд</v>
          </cell>
          <cell r="H1967">
            <v>59.814187560000001</v>
          </cell>
          <cell r="I1967">
            <v>358.7997431</v>
          </cell>
          <cell r="J1967" t="str">
            <v>нд</v>
          </cell>
          <cell r="K1967">
            <v>59.814187560000001</v>
          </cell>
          <cell r="L1967">
            <v>358.7997431</v>
          </cell>
          <cell r="M1967" t="str">
            <v>нд</v>
          </cell>
          <cell r="N1967" t="str">
            <v>нд</v>
          </cell>
          <cell r="O1967">
            <v>436.3291478000001</v>
          </cell>
          <cell r="P1967">
            <v>4065.6830500000001</v>
          </cell>
          <cell r="Q1967">
            <v>5372.8234600000005</v>
          </cell>
          <cell r="R1967">
            <v>4065.6830500000001</v>
          </cell>
          <cell r="S1967">
            <v>5802.3165350699992</v>
          </cell>
          <cell r="T1967">
            <v>2933.5871722100001</v>
          </cell>
          <cell r="U1967">
            <v>3026.2284562200007</v>
          </cell>
          <cell r="V1967">
            <v>2597.7608454299998</v>
          </cell>
          <cell r="W1967">
            <v>2597.7608454299998</v>
          </cell>
          <cell r="X1967">
            <v>2589.8993084200001</v>
          </cell>
          <cell r="Y1967">
            <v>289.79186113400004</v>
          </cell>
          <cell r="Z1967">
            <v>0</v>
          </cell>
          <cell r="AA1967">
            <v>0</v>
          </cell>
          <cell r="AB1967">
            <v>8.6396708639999993</v>
          </cell>
          <cell r="AC1967">
            <v>281.15219027000006</v>
          </cell>
          <cell r="AD1967">
            <v>197.44079782999998</v>
          </cell>
          <cell r="AE1967">
            <v>0</v>
          </cell>
          <cell r="AF1967">
            <v>0</v>
          </cell>
          <cell r="AG1967">
            <v>29.828999719999999</v>
          </cell>
          <cell r="AH1967">
            <v>167.61179811</v>
          </cell>
          <cell r="AI1967">
            <v>193.27293404</v>
          </cell>
          <cell r="AJ1967">
            <v>0</v>
          </cell>
          <cell r="AK1967">
            <v>0</v>
          </cell>
          <cell r="AL1967">
            <v>35.437614789999998</v>
          </cell>
          <cell r="AM1967">
            <v>157.83531925</v>
          </cell>
          <cell r="AN1967">
            <v>156.60024321</v>
          </cell>
        </row>
        <row r="1968">
          <cell r="C1968" t="str">
            <v>Г</v>
          </cell>
          <cell r="D1968" t="str">
            <v>нд</v>
          </cell>
          <cell r="E1968" t="str">
            <v>нд</v>
          </cell>
          <cell r="F1968" t="str">
            <v>нд</v>
          </cell>
          <cell r="G1968" t="str">
            <v>нд</v>
          </cell>
          <cell r="H1968">
            <v>55.924397880000001</v>
          </cell>
          <cell r="I1968">
            <v>336.24306144000002</v>
          </cell>
          <cell r="J1968" t="str">
            <v>нд</v>
          </cell>
          <cell r="K1968">
            <v>55.924397880000001</v>
          </cell>
          <cell r="L1968">
            <v>336.24306144000002</v>
          </cell>
          <cell r="M1968" t="str">
            <v>нд</v>
          </cell>
          <cell r="N1968" t="str">
            <v>нд</v>
          </cell>
          <cell r="O1968">
            <v>415.8025568600001</v>
          </cell>
          <cell r="P1968">
            <v>4031.8914300000001</v>
          </cell>
          <cell r="Q1968">
            <v>5333.9895100000003</v>
          </cell>
          <cell r="R1968">
            <v>4031.8914300000001</v>
          </cell>
          <cell r="S1968">
            <v>5781.7899441299996</v>
          </cell>
          <cell r="T1968">
            <v>2913.06017221</v>
          </cell>
          <cell r="U1968">
            <v>3005.7018652800007</v>
          </cell>
          <cell r="V1968">
            <v>2597.7568454299999</v>
          </cell>
          <cell r="W1968">
            <v>2597.7568454299999</v>
          </cell>
          <cell r="X1968">
            <v>2589.8993084200001</v>
          </cell>
          <cell r="Y1968">
            <v>289.78786113400002</v>
          </cell>
          <cell r="Z1968">
            <v>0</v>
          </cell>
          <cell r="AA1968">
            <v>0</v>
          </cell>
          <cell r="AB1968">
            <v>8.6396708639999993</v>
          </cell>
          <cell r="AC1968">
            <v>281.14819027000004</v>
          </cell>
          <cell r="AD1968">
            <v>197.44079782999998</v>
          </cell>
          <cell r="AE1968">
            <v>0</v>
          </cell>
          <cell r="AF1968">
            <v>0</v>
          </cell>
          <cell r="AG1968">
            <v>29.828999719999999</v>
          </cell>
          <cell r="AH1968">
            <v>167.61179811</v>
          </cell>
          <cell r="AI1968">
            <v>193.27293404</v>
          </cell>
          <cell r="AJ1968">
            <v>0</v>
          </cell>
          <cell r="AK1968">
            <v>0</v>
          </cell>
          <cell r="AL1968">
            <v>35.437614789999998</v>
          </cell>
          <cell r="AM1968">
            <v>157.83531925</v>
          </cell>
          <cell r="AN1968">
            <v>156.60024321</v>
          </cell>
        </row>
        <row r="1969">
          <cell r="C1969" t="str">
            <v>G_40а_АЭ</v>
          </cell>
          <cell r="D1969" t="str">
            <v>С</v>
          </cell>
          <cell r="E1969">
            <v>2016</v>
          </cell>
          <cell r="F1969">
            <v>2025</v>
          </cell>
          <cell r="G1969">
            <v>2027</v>
          </cell>
          <cell r="H1969">
            <v>4.0863636100000003</v>
          </cell>
          <cell r="I1969">
            <v>52.019402999999997</v>
          </cell>
          <cell r="J1969" t="str">
            <v>февраль 2019</v>
          </cell>
          <cell r="K1969">
            <v>4.0863636100000003</v>
          </cell>
          <cell r="L1969">
            <v>52.019402999999997</v>
          </cell>
          <cell r="M1969" t="str">
            <v>февраль 2019</v>
          </cell>
          <cell r="N1969" t="str">
            <v>нд</v>
          </cell>
          <cell r="O1969">
            <v>0.66080000000000183</v>
          </cell>
          <cell r="P1969" t="str">
            <v>нд</v>
          </cell>
          <cell r="Q1969" t="str">
            <v>нд</v>
          </cell>
          <cell r="R1969" t="str">
            <v>нд</v>
          </cell>
          <cell r="S1969" t="str">
            <v>нд</v>
          </cell>
          <cell r="T1969">
            <v>32.5816363</v>
          </cell>
          <cell r="U1969">
            <v>32.5816363</v>
          </cell>
          <cell r="V1969">
            <v>31.920836300000001</v>
          </cell>
          <cell r="W1969">
            <v>31.920836300000001</v>
          </cell>
          <cell r="X1969">
            <v>31.920836300000001</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row>
        <row r="1970">
          <cell r="C1970" t="str">
            <v>I_89д1_АЭ</v>
          </cell>
          <cell r="D1970" t="str">
            <v>Н</v>
          </cell>
          <cell r="E1970">
            <v>2023</v>
          </cell>
          <cell r="F1970">
            <v>2025</v>
          </cell>
          <cell r="G1970">
            <v>2025</v>
          </cell>
          <cell r="H1970" t="str">
            <v>нд</v>
          </cell>
          <cell r="I1970" t="str">
            <v>нд</v>
          </cell>
          <cell r="J1970" t="str">
            <v>нд</v>
          </cell>
          <cell r="K1970" t="str">
            <v>нд</v>
          </cell>
          <cell r="L1970" t="str">
            <v>нд</v>
          </cell>
          <cell r="M1970" t="str">
            <v>нд</v>
          </cell>
          <cell r="N1970" t="str">
            <v>нд</v>
          </cell>
          <cell r="O1970">
            <v>0</v>
          </cell>
          <cell r="P1970" t="str">
            <v>нд</v>
          </cell>
          <cell r="Q1970" t="str">
            <v>нд</v>
          </cell>
          <cell r="R1970" t="str">
            <v>нд</v>
          </cell>
          <cell r="S1970" t="str">
            <v>нд</v>
          </cell>
          <cell r="T1970">
            <v>1.3220339000000001</v>
          </cell>
          <cell r="U1970">
            <v>1.3220339000000001</v>
          </cell>
          <cell r="V1970">
            <v>1.3220339000000001</v>
          </cell>
          <cell r="W1970">
            <v>1.3220339000000001</v>
          </cell>
          <cell r="X1970">
            <v>1.3220339000000001</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row>
        <row r="1971">
          <cell r="C1971" t="str">
            <v>I_89д2_АЭ</v>
          </cell>
          <cell r="D1971" t="str">
            <v>Н</v>
          </cell>
          <cell r="E1971">
            <v>2023</v>
          </cell>
          <cell r="F1971">
            <v>2025</v>
          </cell>
          <cell r="G1971">
            <v>2025</v>
          </cell>
          <cell r="H1971" t="str">
            <v>нд</v>
          </cell>
          <cell r="I1971" t="str">
            <v>нд</v>
          </cell>
          <cell r="J1971" t="str">
            <v>нд</v>
          </cell>
          <cell r="K1971" t="str">
            <v>нд</v>
          </cell>
          <cell r="L1971" t="str">
            <v>нд</v>
          </cell>
          <cell r="M1971" t="str">
            <v>нд</v>
          </cell>
          <cell r="N1971" t="str">
            <v>нд</v>
          </cell>
          <cell r="O1971">
            <v>0</v>
          </cell>
          <cell r="P1971" t="str">
            <v>нд</v>
          </cell>
          <cell r="Q1971" t="str">
            <v>нд</v>
          </cell>
          <cell r="R1971" t="str">
            <v>нд</v>
          </cell>
          <cell r="S1971" t="str">
            <v>нд</v>
          </cell>
          <cell r="T1971">
            <v>1.3220339000000001</v>
          </cell>
          <cell r="U1971">
            <v>1.3220339000000001</v>
          </cell>
          <cell r="V1971">
            <v>1.3220339000000001</v>
          </cell>
          <cell r="W1971">
            <v>1.3220339000000001</v>
          </cell>
          <cell r="X1971">
            <v>1.3220339000000001</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row>
        <row r="1972">
          <cell r="C1972" t="str">
            <v>I_89д3_АЭ</v>
          </cell>
          <cell r="D1972" t="str">
            <v>Н</v>
          </cell>
          <cell r="E1972">
            <v>2023</v>
          </cell>
          <cell r="F1972">
            <v>2025</v>
          </cell>
          <cell r="G1972">
            <v>2025</v>
          </cell>
          <cell r="H1972" t="str">
            <v>нд</v>
          </cell>
          <cell r="I1972" t="str">
            <v>нд</v>
          </cell>
          <cell r="J1972" t="str">
            <v>нд</v>
          </cell>
          <cell r="K1972" t="str">
            <v>нд</v>
          </cell>
          <cell r="L1972" t="str">
            <v>нд</v>
          </cell>
          <cell r="M1972" t="str">
            <v>нд</v>
          </cell>
          <cell r="N1972" t="str">
            <v>нд</v>
          </cell>
          <cell r="O1972">
            <v>0</v>
          </cell>
          <cell r="P1972" t="str">
            <v>нд</v>
          </cell>
          <cell r="Q1972" t="str">
            <v>нд</v>
          </cell>
          <cell r="R1972" t="str">
            <v>нд</v>
          </cell>
          <cell r="S1972" t="str">
            <v>нд</v>
          </cell>
          <cell r="T1972">
            <v>1.3220339000000001</v>
          </cell>
          <cell r="U1972">
            <v>1.3220339000000001</v>
          </cell>
          <cell r="V1972">
            <v>1.3220339000000001</v>
          </cell>
          <cell r="W1972">
            <v>1.3220339000000001</v>
          </cell>
          <cell r="X1972">
            <v>1.3220339000000001</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row>
        <row r="1973">
          <cell r="C1973" t="str">
            <v>I_89д4_АЭ</v>
          </cell>
          <cell r="D1973" t="str">
            <v>Н</v>
          </cell>
          <cell r="E1973">
            <v>2023</v>
          </cell>
          <cell r="F1973">
            <v>2025</v>
          </cell>
          <cell r="G1973">
            <v>2025</v>
          </cell>
          <cell r="H1973" t="str">
            <v>нд</v>
          </cell>
          <cell r="I1973" t="str">
            <v>нд</v>
          </cell>
          <cell r="J1973" t="str">
            <v>нд</v>
          </cell>
          <cell r="K1973" t="str">
            <v>нд</v>
          </cell>
          <cell r="L1973" t="str">
            <v>нд</v>
          </cell>
          <cell r="M1973" t="str">
            <v>нд</v>
          </cell>
          <cell r="N1973" t="str">
            <v>нд</v>
          </cell>
          <cell r="O1973">
            <v>0</v>
          </cell>
          <cell r="P1973" t="str">
            <v>нд</v>
          </cell>
          <cell r="Q1973" t="str">
            <v>нд</v>
          </cell>
          <cell r="R1973" t="str">
            <v>нд</v>
          </cell>
          <cell r="S1973" t="str">
            <v>нд</v>
          </cell>
          <cell r="T1973">
            <v>1.3220339000000001</v>
          </cell>
          <cell r="U1973">
            <v>1.3220339000000001</v>
          </cell>
          <cell r="V1973">
            <v>1.3220339000000001</v>
          </cell>
          <cell r="W1973">
            <v>1.3220339000000001</v>
          </cell>
          <cell r="X1973">
            <v>1.3220339000000001</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row>
        <row r="1974">
          <cell r="C1974" t="str">
            <v>I_89д5_АЭ</v>
          </cell>
          <cell r="D1974" t="str">
            <v>Н</v>
          </cell>
          <cell r="E1974">
            <v>2023</v>
          </cell>
          <cell r="F1974">
            <v>2025</v>
          </cell>
          <cell r="G1974">
            <v>2025</v>
          </cell>
          <cell r="H1974" t="str">
            <v>нд</v>
          </cell>
          <cell r="I1974" t="str">
            <v>нд</v>
          </cell>
          <cell r="J1974" t="str">
            <v>нд</v>
          </cell>
          <cell r="K1974" t="str">
            <v>нд</v>
          </cell>
          <cell r="L1974" t="str">
            <v>нд</v>
          </cell>
          <cell r="M1974" t="str">
            <v>нд</v>
          </cell>
          <cell r="N1974" t="str">
            <v>нд</v>
          </cell>
          <cell r="O1974">
            <v>0</v>
          </cell>
          <cell r="P1974" t="str">
            <v>нд</v>
          </cell>
          <cell r="Q1974" t="str">
            <v>нд</v>
          </cell>
          <cell r="R1974" t="str">
            <v>нд</v>
          </cell>
          <cell r="S1974" t="str">
            <v>нд</v>
          </cell>
          <cell r="T1974">
            <v>1.3220339000000001</v>
          </cell>
          <cell r="U1974">
            <v>1.3220339000000001</v>
          </cell>
          <cell r="V1974">
            <v>1.3220339000000001</v>
          </cell>
          <cell r="W1974">
            <v>1.3220339000000001</v>
          </cell>
          <cell r="X1974">
            <v>1.3220339000000001</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row>
        <row r="1975">
          <cell r="C1975" t="str">
            <v>I_89д6_АЭ</v>
          </cell>
          <cell r="D1975" t="str">
            <v>Н</v>
          </cell>
          <cell r="E1975">
            <v>2023</v>
          </cell>
          <cell r="F1975">
            <v>2025</v>
          </cell>
          <cell r="G1975">
            <v>2025</v>
          </cell>
          <cell r="H1975" t="str">
            <v>нд</v>
          </cell>
          <cell r="I1975" t="str">
            <v>нд</v>
          </cell>
          <cell r="J1975" t="str">
            <v>нд</v>
          </cell>
          <cell r="K1975" t="str">
            <v>нд</v>
          </cell>
          <cell r="L1975" t="str">
            <v>нд</v>
          </cell>
          <cell r="M1975" t="str">
            <v>нд</v>
          </cell>
          <cell r="N1975" t="str">
            <v>нд</v>
          </cell>
          <cell r="O1975">
            <v>0</v>
          </cell>
          <cell r="P1975" t="str">
            <v>нд</v>
          </cell>
          <cell r="Q1975" t="str">
            <v>нд</v>
          </cell>
          <cell r="R1975" t="str">
            <v>нд</v>
          </cell>
          <cell r="S1975" t="str">
            <v>нд</v>
          </cell>
          <cell r="T1975">
            <v>1.3220339000000001</v>
          </cell>
          <cell r="U1975">
            <v>1.3220339000000001</v>
          </cell>
          <cell r="V1975">
            <v>1.3220339000000001</v>
          </cell>
          <cell r="W1975">
            <v>1.3220339000000001</v>
          </cell>
          <cell r="X1975">
            <v>1.3220339000000001</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row>
        <row r="1976">
          <cell r="C1976" t="str">
            <v>Г</v>
          </cell>
          <cell r="D1976" t="str">
            <v>нд</v>
          </cell>
          <cell r="E1976" t="str">
            <v>нд</v>
          </cell>
          <cell r="F1976" t="str">
            <v>нд</v>
          </cell>
          <cell r="G1976" t="str">
            <v>нд</v>
          </cell>
          <cell r="H1976">
            <v>3.8897896799999998</v>
          </cell>
          <cell r="I1976">
            <v>22.556681659999999</v>
          </cell>
          <cell r="J1976" t="str">
            <v>нд</v>
          </cell>
          <cell r="K1976">
            <v>3.8897896799999998</v>
          </cell>
          <cell r="L1976">
            <v>22.556681659999999</v>
          </cell>
          <cell r="M1976" t="str">
            <v>нд</v>
          </cell>
          <cell r="N1976" t="str">
            <v>нд</v>
          </cell>
          <cell r="O1976">
            <v>20.526590940000002</v>
          </cell>
          <cell r="P1976">
            <v>33.791620000000002</v>
          </cell>
          <cell r="Q1976">
            <v>38.833950000000002</v>
          </cell>
          <cell r="R1976">
            <v>33.791620000000002</v>
          </cell>
          <cell r="S1976">
            <v>20.526590939999998</v>
          </cell>
          <cell r="T1976">
            <v>20.527000000000001</v>
          </cell>
          <cell r="U1976">
            <v>20.526590939999998</v>
          </cell>
          <cell r="V1976">
            <v>4.0000000000013358E-3</v>
          </cell>
          <cell r="W1976">
            <v>4.0000000000013358E-3</v>
          </cell>
          <cell r="X1976">
            <v>0</v>
          </cell>
          <cell r="Y1976">
            <v>4.0000000000000001E-3</v>
          </cell>
          <cell r="Z1976">
            <v>0</v>
          </cell>
          <cell r="AA1976">
            <v>0</v>
          </cell>
          <cell r="AB1976">
            <v>0</v>
          </cell>
          <cell r="AC1976">
            <v>4.0000000000000001E-3</v>
          </cell>
          <cell r="AD1976">
            <v>0</v>
          </cell>
          <cell r="AE1976">
            <v>0</v>
          </cell>
          <cell r="AF1976">
            <v>0</v>
          </cell>
          <cell r="AG1976">
            <v>0</v>
          </cell>
          <cell r="AH1976">
            <v>0</v>
          </cell>
          <cell r="AI1976">
            <v>0</v>
          </cell>
          <cell r="AJ1976">
            <v>0</v>
          </cell>
          <cell r="AK1976">
            <v>0</v>
          </cell>
          <cell r="AL1976">
            <v>0</v>
          </cell>
          <cell r="AM1976">
            <v>0</v>
          </cell>
          <cell r="AN1976">
            <v>0</v>
          </cell>
        </row>
        <row r="1977">
          <cell r="C1977" t="str">
            <v>I_89д8_АЭ</v>
          </cell>
          <cell r="D1977" t="str">
            <v>Н</v>
          </cell>
          <cell r="E1977" t="str">
            <v>нд</v>
          </cell>
          <cell r="F1977">
            <v>2025</v>
          </cell>
          <cell r="G1977" t="str">
            <v>нд</v>
          </cell>
          <cell r="H1977" t="str">
            <v>нд</v>
          </cell>
          <cell r="I1977" t="str">
            <v>нд</v>
          </cell>
          <cell r="J1977" t="str">
            <v>нд</v>
          </cell>
          <cell r="K1977" t="str">
            <v>нд</v>
          </cell>
          <cell r="L1977" t="str">
            <v>нд</v>
          </cell>
          <cell r="M1977" t="str">
            <v>нд</v>
          </cell>
          <cell r="N1977" t="str">
            <v>нд</v>
          </cell>
          <cell r="O1977">
            <v>0</v>
          </cell>
          <cell r="P1977" t="str">
            <v>нд</v>
          </cell>
          <cell r="Q1977" t="str">
            <v>нд</v>
          </cell>
          <cell r="R1977" t="str">
            <v>нд</v>
          </cell>
          <cell r="S1977" t="str">
            <v>нд</v>
          </cell>
          <cell r="T1977">
            <v>1.3220339000000001</v>
          </cell>
          <cell r="U1977">
            <v>0</v>
          </cell>
          <cell r="V1977">
            <v>1.3220339000000001</v>
          </cell>
          <cell r="W1977">
            <v>1.3220339000000001</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row>
        <row r="1978">
          <cell r="C1978" t="str">
            <v>Г</v>
          </cell>
          <cell r="D1978" t="str">
            <v>нд</v>
          </cell>
          <cell r="E1978" t="str">
            <v>нд</v>
          </cell>
          <cell r="F1978" t="str">
            <v>нд</v>
          </cell>
          <cell r="G1978" t="str">
            <v>нд</v>
          </cell>
          <cell r="H1978" t="str">
            <v>нд</v>
          </cell>
          <cell r="I1978" t="str">
            <v>нд</v>
          </cell>
          <cell r="J1978" t="str">
            <v>нд</v>
          </cell>
          <cell r="K1978" t="str">
            <v>нд</v>
          </cell>
          <cell r="L1978" t="str">
            <v>нд</v>
          </cell>
          <cell r="M1978" t="str">
            <v>нд</v>
          </cell>
          <cell r="N1978" t="str">
            <v>нд</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row>
        <row r="1979">
          <cell r="C1979" t="str">
            <v>Г</v>
          </cell>
          <cell r="D1979" t="str">
            <v>нд</v>
          </cell>
          <cell r="E1979" t="str">
            <v>нд</v>
          </cell>
          <cell r="F1979" t="str">
            <v>нд</v>
          </cell>
          <cell r="G1979" t="str">
            <v>нд</v>
          </cell>
          <cell r="H1979" t="str">
            <v>нд</v>
          </cell>
          <cell r="I1979" t="str">
            <v>нд</v>
          </cell>
          <cell r="J1979" t="str">
            <v>нд</v>
          </cell>
          <cell r="K1979" t="str">
            <v>нд</v>
          </cell>
          <cell r="L1979" t="str">
            <v>нд</v>
          </cell>
          <cell r="M1979" t="str">
            <v>нд</v>
          </cell>
          <cell r="N1979" t="str">
            <v>нд</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row>
        <row r="1980">
          <cell r="C1980" t="str">
            <v>Г</v>
          </cell>
          <cell r="D1980" t="str">
            <v>нд</v>
          </cell>
          <cell r="E1980" t="str">
            <v>нд</v>
          </cell>
          <cell r="F1980" t="str">
            <v>нд</v>
          </cell>
          <cell r="G1980" t="str">
            <v>нд</v>
          </cell>
          <cell r="H1980" t="str">
            <v>нд</v>
          </cell>
          <cell r="I1980" t="str">
            <v>нд</v>
          </cell>
          <cell r="J1980" t="str">
            <v>нд</v>
          </cell>
          <cell r="K1980" t="str">
            <v>нд</v>
          </cell>
          <cell r="L1980" t="str">
            <v>нд</v>
          </cell>
          <cell r="M1980" t="str">
            <v>нд</v>
          </cell>
          <cell r="N1980" t="str">
            <v>нд</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row>
        <row r="1981">
          <cell r="C1981" t="str">
            <v>Г</v>
          </cell>
          <cell r="D1981" t="str">
            <v>нд</v>
          </cell>
          <cell r="E1981" t="str">
            <v>нд</v>
          </cell>
          <cell r="F1981" t="str">
            <v>нд</v>
          </cell>
          <cell r="G1981" t="str">
            <v>нд</v>
          </cell>
          <cell r="H1981" t="str">
            <v>нд</v>
          </cell>
          <cell r="I1981" t="str">
            <v>нд</v>
          </cell>
          <cell r="J1981" t="str">
            <v>нд</v>
          </cell>
          <cell r="K1981" t="str">
            <v>нд</v>
          </cell>
          <cell r="L1981" t="str">
            <v>нд</v>
          </cell>
          <cell r="M1981" t="str">
            <v>нд</v>
          </cell>
          <cell r="N1981" t="str">
            <v>нд</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row>
        <row r="1982">
          <cell r="C1982" t="str">
            <v>Г</v>
          </cell>
          <cell r="D1982" t="str">
            <v>нд</v>
          </cell>
          <cell r="E1982" t="str">
            <v>нд</v>
          </cell>
          <cell r="F1982" t="str">
            <v>нд</v>
          </cell>
          <cell r="G1982" t="str">
            <v>нд</v>
          </cell>
          <cell r="H1982" t="str">
            <v>нд</v>
          </cell>
          <cell r="I1982" t="str">
            <v>нд</v>
          </cell>
          <cell r="J1982" t="str">
            <v>нд</v>
          </cell>
          <cell r="K1982" t="str">
            <v>нд</v>
          </cell>
          <cell r="L1982" t="str">
            <v>нд</v>
          </cell>
          <cell r="M1982" t="str">
            <v>нд</v>
          </cell>
          <cell r="N1982" t="str">
            <v>нд</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row>
        <row r="1983">
          <cell r="C1983" t="str">
            <v>Г</v>
          </cell>
          <cell r="D1983" t="str">
            <v>нд</v>
          </cell>
          <cell r="E1983" t="str">
            <v>нд</v>
          </cell>
          <cell r="F1983" t="str">
            <v>нд</v>
          </cell>
          <cell r="G1983" t="str">
            <v>нд</v>
          </cell>
          <cell r="H1983" t="str">
            <v>нд</v>
          </cell>
          <cell r="I1983" t="str">
            <v>нд</v>
          </cell>
          <cell r="J1983" t="str">
            <v>нд</v>
          </cell>
          <cell r="K1983" t="str">
            <v>нд</v>
          </cell>
          <cell r="L1983" t="str">
            <v>нд</v>
          </cell>
          <cell r="M1983" t="str">
            <v>нд</v>
          </cell>
          <cell r="N1983" t="str">
            <v>нд</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row>
        <row r="1984">
          <cell r="C1984" t="str">
            <v>Г</v>
          </cell>
          <cell r="D1984" t="str">
            <v>нд</v>
          </cell>
          <cell r="E1984" t="str">
            <v>нд</v>
          </cell>
          <cell r="F1984" t="str">
            <v>нд</v>
          </cell>
          <cell r="G1984" t="str">
            <v>нд</v>
          </cell>
          <cell r="H1984">
            <v>2.1173655500000002</v>
          </cell>
          <cell r="I1984">
            <v>12.28461521</v>
          </cell>
          <cell r="J1984" t="str">
            <v>нд</v>
          </cell>
          <cell r="K1984">
            <v>12.015154089999999</v>
          </cell>
          <cell r="L1984">
            <v>85.167741899999996</v>
          </cell>
          <cell r="M1984" t="str">
            <v>нд</v>
          </cell>
          <cell r="N1984" t="str">
            <v>нд</v>
          </cell>
          <cell r="O1984">
            <v>162.9163379700002</v>
          </cell>
          <cell r="P1984">
            <v>1719.6049199999998</v>
          </cell>
          <cell r="Q1984">
            <v>2120.1843799999997</v>
          </cell>
          <cell r="R1984">
            <v>1754.1891900000001</v>
          </cell>
          <cell r="S1984">
            <v>2421.7104500000005</v>
          </cell>
          <cell r="T1984">
            <v>1115.9424225400003</v>
          </cell>
          <cell r="U1984">
            <v>1092.5700050599999</v>
          </cell>
          <cell r="V1984">
            <v>959.69644242999993</v>
          </cell>
          <cell r="W1984">
            <v>959.69644242999993</v>
          </cell>
          <cell r="X1984">
            <v>929.65366708999977</v>
          </cell>
          <cell r="Y1984">
            <v>246.46748781000005</v>
          </cell>
          <cell r="Z1984">
            <v>0</v>
          </cell>
          <cell r="AA1984">
            <v>0</v>
          </cell>
          <cell r="AB1984">
            <v>246.46748781000005</v>
          </cell>
          <cell r="AC1984">
            <v>0</v>
          </cell>
          <cell r="AD1984">
            <v>136.31710135000003</v>
          </cell>
          <cell r="AE1984">
            <v>0</v>
          </cell>
          <cell r="AF1984">
            <v>0</v>
          </cell>
          <cell r="AG1984">
            <v>136.31710135000003</v>
          </cell>
          <cell r="AH1984">
            <v>0</v>
          </cell>
          <cell r="AI1984">
            <v>124.29771263000001</v>
          </cell>
          <cell r="AJ1984">
            <v>0</v>
          </cell>
          <cell r="AK1984">
            <v>0</v>
          </cell>
          <cell r="AL1984">
            <v>124.29771263000001</v>
          </cell>
          <cell r="AM1984">
            <v>0</v>
          </cell>
          <cell r="AN1984">
            <v>160.98975898</v>
          </cell>
        </row>
        <row r="1985">
          <cell r="C1985" t="str">
            <v>Г</v>
          </cell>
          <cell r="D1985" t="str">
            <v>нд</v>
          </cell>
          <cell r="E1985" t="str">
            <v>нд</v>
          </cell>
          <cell r="F1985" t="str">
            <v>нд</v>
          </cell>
          <cell r="G1985" t="str">
            <v>нд</v>
          </cell>
          <cell r="H1985">
            <v>0.25334253000000001</v>
          </cell>
          <cell r="I1985">
            <v>0.88555300000000003</v>
          </cell>
          <cell r="J1985" t="str">
            <v>нд</v>
          </cell>
          <cell r="K1985">
            <v>6.9469229800000001</v>
          </cell>
          <cell r="L1985">
            <v>50.080339579999993</v>
          </cell>
          <cell r="M1985" t="str">
            <v>нд</v>
          </cell>
          <cell r="N1985" t="str">
            <v>нд</v>
          </cell>
          <cell r="O1985">
            <v>23.43143018</v>
          </cell>
          <cell r="P1985">
            <v>1112.3679</v>
          </cell>
          <cell r="Q1985">
            <v>1346.7328499999999</v>
          </cell>
          <cell r="R1985">
            <v>1146.9521700000003</v>
          </cell>
          <cell r="S1985">
            <v>1596.5414100000003</v>
          </cell>
          <cell r="T1985">
            <v>392.08085193999995</v>
          </cell>
          <cell r="U1985">
            <v>362.62373151999969</v>
          </cell>
          <cell r="V1985">
            <v>362.42187182999993</v>
          </cell>
          <cell r="W1985">
            <v>362.42187182999993</v>
          </cell>
          <cell r="X1985">
            <v>339.1923013399998</v>
          </cell>
          <cell r="Y1985">
            <v>170.05635357000006</v>
          </cell>
          <cell r="Z1985">
            <v>0</v>
          </cell>
          <cell r="AA1985">
            <v>0</v>
          </cell>
          <cell r="AB1985">
            <v>170.05635357000006</v>
          </cell>
          <cell r="AC1985">
            <v>0</v>
          </cell>
          <cell r="AD1985">
            <v>96.782657640000011</v>
          </cell>
          <cell r="AE1985">
            <v>0</v>
          </cell>
          <cell r="AF1985">
            <v>0</v>
          </cell>
          <cell r="AG1985">
            <v>96.782657640000011</v>
          </cell>
          <cell r="AH1985">
            <v>0</v>
          </cell>
          <cell r="AI1985">
            <v>28.909712629999994</v>
          </cell>
          <cell r="AJ1985">
            <v>0</v>
          </cell>
          <cell r="AK1985">
            <v>0</v>
          </cell>
          <cell r="AL1985">
            <v>28.909712629999994</v>
          </cell>
          <cell r="AM1985">
            <v>0</v>
          </cell>
          <cell r="AN1985">
            <v>32.326958980000001</v>
          </cell>
        </row>
        <row r="1986">
          <cell r="C1986" t="str">
            <v>I_89к1_АЭ</v>
          </cell>
          <cell r="D1986" t="str">
            <v>З</v>
          </cell>
          <cell r="E1986">
            <v>2019</v>
          </cell>
          <cell r="F1986">
            <v>2021</v>
          </cell>
          <cell r="G1986">
            <v>2021</v>
          </cell>
          <cell r="H1986" t="str">
            <v>нд</v>
          </cell>
          <cell r="I1986" t="str">
            <v>нд</v>
          </cell>
          <cell r="J1986" t="str">
            <v>нд</v>
          </cell>
          <cell r="K1986" t="str">
            <v>нд</v>
          </cell>
          <cell r="L1986" t="str">
            <v>нд</v>
          </cell>
          <cell r="M1986" t="str">
            <v>нд</v>
          </cell>
          <cell r="N1986" t="str">
            <v>нд</v>
          </cell>
          <cell r="O1986">
            <v>1.5666497500000003</v>
          </cell>
          <cell r="P1986" t="str">
            <v>нд</v>
          </cell>
          <cell r="Q1986" t="str">
            <v>нд</v>
          </cell>
          <cell r="R1986" t="str">
            <v>нд</v>
          </cell>
          <cell r="S1986" t="str">
            <v>нд</v>
          </cell>
          <cell r="T1986">
            <v>3.2145762699999998</v>
          </cell>
          <cell r="U1986">
            <v>1.6393524459999995</v>
          </cell>
          <cell r="V1986">
            <v>2.4817315200000003</v>
          </cell>
          <cell r="W1986">
            <v>2.4817315200000003</v>
          </cell>
          <cell r="X1986">
            <v>7.2702699999999995E-2</v>
          </cell>
          <cell r="Y1986">
            <v>2.4817315199999999</v>
          </cell>
          <cell r="Z1986">
            <v>0</v>
          </cell>
          <cell r="AA1986">
            <v>0</v>
          </cell>
          <cell r="AB1986">
            <v>2.4817315199999999</v>
          </cell>
          <cell r="AC1986">
            <v>0</v>
          </cell>
          <cell r="AD1986">
            <v>7.2702695999999678E-2</v>
          </cell>
          <cell r="AE1986">
            <v>0</v>
          </cell>
          <cell r="AF1986">
            <v>0</v>
          </cell>
          <cell r="AG1986">
            <v>7.2702699999999995E-2</v>
          </cell>
          <cell r="AH1986">
            <v>0</v>
          </cell>
          <cell r="AI1986">
            <v>0</v>
          </cell>
          <cell r="AJ1986">
            <v>0</v>
          </cell>
          <cell r="AK1986">
            <v>0</v>
          </cell>
          <cell r="AL1986">
            <v>0</v>
          </cell>
          <cell r="AM1986">
            <v>0</v>
          </cell>
          <cell r="AN1986">
            <v>0</v>
          </cell>
        </row>
        <row r="1987">
          <cell r="C1987" t="str">
            <v>I_89к2_АЭ</v>
          </cell>
          <cell r="D1987" t="str">
            <v>З</v>
          </cell>
          <cell r="E1987">
            <v>2019</v>
          </cell>
          <cell r="F1987">
            <v>2021</v>
          </cell>
          <cell r="G1987">
            <v>2021</v>
          </cell>
          <cell r="H1987" t="str">
            <v>нд</v>
          </cell>
          <cell r="I1987" t="str">
            <v>нд</v>
          </cell>
          <cell r="J1987" t="str">
            <v>нд</v>
          </cell>
          <cell r="K1987" t="str">
            <v>нд</v>
          </cell>
          <cell r="L1987" t="str">
            <v>нд</v>
          </cell>
          <cell r="M1987" t="str">
            <v>нд</v>
          </cell>
          <cell r="N1987" t="str">
            <v>нд</v>
          </cell>
          <cell r="O1987">
            <v>2.4804910500000004</v>
          </cell>
          <cell r="P1987" t="str">
            <v>нд</v>
          </cell>
          <cell r="Q1987" t="str">
            <v>нд</v>
          </cell>
          <cell r="R1987" t="str">
            <v>нд</v>
          </cell>
          <cell r="S1987" t="str">
            <v>нд</v>
          </cell>
          <cell r="T1987">
            <v>3.2145762699999998</v>
          </cell>
          <cell r="U1987">
            <v>2.8822968619999996</v>
          </cell>
          <cell r="V1987">
            <v>2.4394915199999998</v>
          </cell>
          <cell r="W1987">
            <v>2.4394915199999998</v>
          </cell>
          <cell r="X1987">
            <v>0.40180580999999999</v>
          </cell>
          <cell r="Y1987">
            <v>2.4394915199999998</v>
          </cell>
          <cell r="Z1987">
            <v>0</v>
          </cell>
          <cell r="AA1987">
            <v>0</v>
          </cell>
          <cell r="AB1987">
            <v>2.4394915199999998</v>
          </cell>
          <cell r="AC1987">
            <v>0</v>
          </cell>
          <cell r="AD1987">
            <v>0.40180580999999999</v>
          </cell>
          <cell r="AE1987">
            <v>0</v>
          </cell>
          <cell r="AF1987">
            <v>0</v>
          </cell>
          <cell r="AG1987">
            <v>0.40180580999999999</v>
          </cell>
          <cell r="AH1987">
            <v>0</v>
          </cell>
          <cell r="AI1987">
            <v>0</v>
          </cell>
          <cell r="AJ1987">
            <v>0</v>
          </cell>
          <cell r="AK1987">
            <v>0</v>
          </cell>
          <cell r="AL1987">
            <v>0</v>
          </cell>
          <cell r="AM1987">
            <v>0</v>
          </cell>
          <cell r="AN1987">
            <v>0</v>
          </cell>
        </row>
        <row r="1988">
          <cell r="C1988" t="str">
            <v>I_89к3_АЭ</v>
          </cell>
          <cell r="D1988" t="str">
            <v>И</v>
          </cell>
          <cell r="E1988">
            <v>2019</v>
          </cell>
          <cell r="F1988">
            <v>2025</v>
          </cell>
          <cell r="G1988">
            <v>2022</v>
          </cell>
          <cell r="H1988" t="str">
            <v>нд</v>
          </cell>
          <cell r="I1988" t="str">
            <v>нд</v>
          </cell>
          <cell r="J1988" t="str">
            <v>нд</v>
          </cell>
          <cell r="K1988">
            <v>0.46582768000000002</v>
          </cell>
          <cell r="L1988">
            <v>3.22570662</v>
          </cell>
          <cell r="M1988">
            <v>43755</v>
          </cell>
          <cell r="N1988" t="str">
            <v>нд</v>
          </cell>
          <cell r="O1988">
            <v>0.19999999999999998</v>
          </cell>
          <cell r="P1988" t="str">
            <v>нд</v>
          </cell>
          <cell r="Q1988" t="str">
            <v>нд</v>
          </cell>
          <cell r="R1988" t="str">
            <v>нд</v>
          </cell>
          <cell r="S1988" t="str">
            <v>нд</v>
          </cell>
          <cell r="T1988">
            <v>3.2145762699999998</v>
          </cell>
          <cell r="U1988">
            <v>3.0943597999999999</v>
          </cell>
          <cell r="V1988">
            <v>3.0145762700000001</v>
          </cell>
          <cell r="W1988">
            <v>3.0145762700000001</v>
          </cell>
          <cell r="X1988">
            <v>2.8943598000000001</v>
          </cell>
          <cell r="Y1988">
            <v>0</v>
          </cell>
          <cell r="Z1988">
            <v>0</v>
          </cell>
          <cell r="AA1988">
            <v>0</v>
          </cell>
          <cell r="AB1988">
            <v>0</v>
          </cell>
          <cell r="AC1988">
            <v>0</v>
          </cell>
          <cell r="AD1988">
            <v>2.8450679600000002</v>
          </cell>
          <cell r="AE1988">
            <v>0</v>
          </cell>
          <cell r="AF1988">
            <v>0</v>
          </cell>
          <cell r="AG1988">
            <v>2.8450679600000002</v>
          </cell>
          <cell r="AH1988">
            <v>0</v>
          </cell>
          <cell r="AI1988">
            <v>0</v>
          </cell>
          <cell r="AJ1988">
            <v>0</v>
          </cell>
          <cell r="AK1988">
            <v>0</v>
          </cell>
          <cell r="AL1988">
            <v>0</v>
          </cell>
          <cell r="AM1988">
            <v>0</v>
          </cell>
          <cell r="AN1988">
            <v>4.9291840000000003E-2</v>
          </cell>
        </row>
        <row r="1989">
          <cell r="C1989" t="str">
            <v>J_89к_АЭ</v>
          </cell>
          <cell r="D1989" t="str">
            <v>З</v>
          </cell>
          <cell r="E1989">
            <v>2019</v>
          </cell>
          <cell r="F1989">
            <v>2021</v>
          </cell>
          <cell r="G1989">
            <v>2021</v>
          </cell>
          <cell r="H1989" t="str">
            <v>нд</v>
          </cell>
          <cell r="I1989" t="str">
            <v>нд</v>
          </cell>
          <cell r="J1989" t="str">
            <v>нд</v>
          </cell>
          <cell r="K1989" t="str">
            <v>нд</v>
          </cell>
          <cell r="L1989" t="str">
            <v>нд</v>
          </cell>
          <cell r="M1989" t="str">
            <v>нд</v>
          </cell>
          <cell r="N1989" t="str">
            <v>нд</v>
          </cell>
          <cell r="O1989">
            <v>1.3177631500000002</v>
          </cell>
          <cell r="P1989" t="str">
            <v>нд</v>
          </cell>
          <cell r="Q1989" t="str">
            <v>нд</v>
          </cell>
          <cell r="R1989" t="str">
            <v>нд</v>
          </cell>
          <cell r="S1989" t="str">
            <v>нд</v>
          </cell>
          <cell r="T1989">
            <v>3.9618060000000002</v>
          </cell>
          <cell r="U1989">
            <v>2.3867779500000004</v>
          </cell>
          <cell r="V1989">
            <v>1.8834822599999999</v>
          </cell>
          <cell r="W1989">
            <v>1.8834822599999999</v>
          </cell>
          <cell r="X1989">
            <v>1.0690147999999999</v>
          </cell>
          <cell r="Y1989">
            <v>1.8834822600000001</v>
          </cell>
          <cell r="Z1989">
            <v>0</v>
          </cell>
          <cell r="AA1989">
            <v>0</v>
          </cell>
          <cell r="AB1989">
            <v>1.8834822600000001</v>
          </cell>
          <cell r="AC1989">
            <v>0</v>
          </cell>
          <cell r="AD1989">
            <v>1.0690147999999999</v>
          </cell>
          <cell r="AE1989">
            <v>0</v>
          </cell>
          <cell r="AF1989">
            <v>0</v>
          </cell>
          <cell r="AG1989">
            <v>1.0690147999999999</v>
          </cell>
          <cell r="AH1989">
            <v>0</v>
          </cell>
          <cell r="AI1989">
            <v>0</v>
          </cell>
          <cell r="AJ1989">
            <v>0</v>
          </cell>
          <cell r="AK1989">
            <v>0</v>
          </cell>
          <cell r="AL1989">
            <v>0</v>
          </cell>
          <cell r="AM1989">
            <v>0</v>
          </cell>
          <cell r="AN1989">
            <v>0</v>
          </cell>
        </row>
        <row r="1990">
          <cell r="C1990" t="str">
            <v>K_89м1_АЭ</v>
          </cell>
          <cell r="D1990" t="str">
            <v>Н</v>
          </cell>
          <cell r="E1990">
            <v>2023</v>
          </cell>
          <cell r="F1990">
            <v>2025</v>
          </cell>
          <cell r="G1990">
            <v>2025</v>
          </cell>
          <cell r="H1990" t="str">
            <v>нд</v>
          </cell>
          <cell r="I1990" t="str">
            <v>нд</v>
          </cell>
          <cell r="J1990" t="str">
            <v>нд</v>
          </cell>
          <cell r="K1990" t="str">
            <v>нд</v>
          </cell>
          <cell r="L1990" t="str">
            <v>нд</v>
          </cell>
          <cell r="M1990" t="str">
            <v>нд</v>
          </cell>
          <cell r="N1990" t="str">
            <v>нд</v>
          </cell>
          <cell r="O1990">
            <v>0</v>
          </cell>
          <cell r="P1990" t="str">
            <v>нд</v>
          </cell>
          <cell r="Q1990" t="str">
            <v>нд</v>
          </cell>
          <cell r="R1990" t="str">
            <v>нд</v>
          </cell>
          <cell r="S1990" t="str">
            <v>нд</v>
          </cell>
          <cell r="T1990">
            <v>3.2526214599999999</v>
          </cell>
          <cell r="U1990">
            <v>3.2526214599999999</v>
          </cell>
          <cell r="V1990">
            <v>3.2526214599999999</v>
          </cell>
          <cell r="W1990">
            <v>3.2526214599999999</v>
          </cell>
          <cell r="X1990">
            <v>3.2526214599999999</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row>
        <row r="1991">
          <cell r="C1991" t="str">
            <v>K_89м2_АЭ</v>
          </cell>
          <cell r="D1991" t="str">
            <v>Н</v>
          </cell>
          <cell r="E1991">
            <v>2023</v>
          </cell>
          <cell r="F1991">
            <v>2025</v>
          </cell>
          <cell r="G1991">
            <v>2025</v>
          </cell>
          <cell r="H1991" t="str">
            <v>нд</v>
          </cell>
          <cell r="I1991" t="str">
            <v>нд</v>
          </cell>
          <cell r="J1991" t="str">
            <v>нд</v>
          </cell>
          <cell r="K1991" t="str">
            <v>нд</v>
          </cell>
          <cell r="L1991" t="str">
            <v>нд</v>
          </cell>
          <cell r="M1991" t="str">
            <v>нд</v>
          </cell>
          <cell r="N1991" t="str">
            <v>нд</v>
          </cell>
          <cell r="O1991">
            <v>0</v>
          </cell>
          <cell r="P1991" t="str">
            <v>нд</v>
          </cell>
          <cell r="Q1991" t="str">
            <v>нд</v>
          </cell>
          <cell r="R1991" t="str">
            <v>нд</v>
          </cell>
          <cell r="S1991" t="str">
            <v>нд</v>
          </cell>
          <cell r="T1991">
            <v>2.3040038200000001</v>
          </cell>
          <cell r="U1991">
            <v>2.3040038200000001</v>
          </cell>
          <cell r="V1991">
            <v>2.3040038200000001</v>
          </cell>
          <cell r="W1991">
            <v>2.3040038200000001</v>
          </cell>
          <cell r="X1991">
            <v>2.3040038200000001</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row>
        <row r="1992">
          <cell r="C1992" t="str">
            <v>K_89м3_АЭ</v>
          </cell>
          <cell r="D1992" t="str">
            <v>Н</v>
          </cell>
          <cell r="E1992">
            <v>2023</v>
          </cell>
          <cell r="F1992">
            <v>2025</v>
          </cell>
          <cell r="G1992">
            <v>2025</v>
          </cell>
          <cell r="H1992" t="str">
            <v>нд</v>
          </cell>
          <cell r="I1992" t="str">
            <v>нд</v>
          </cell>
          <cell r="J1992" t="str">
            <v>нд</v>
          </cell>
          <cell r="K1992" t="str">
            <v>нд</v>
          </cell>
          <cell r="L1992" t="str">
            <v>нд</v>
          </cell>
          <cell r="M1992" t="str">
            <v>нд</v>
          </cell>
          <cell r="N1992" t="str">
            <v>нд</v>
          </cell>
          <cell r="O1992">
            <v>0</v>
          </cell>
          <cell r="P1992" t="str">
            <v>нд</v>
          </cell>
          <cell r="Q1992" t="str">
            <v>нд</v>
          </cell>
          <cell r="R1992" t="str">
            <v>нд</v>
          </cell>
          <cell r="S1992" t="str">
            <v>нд</v>
          </cell>
          <cell r="T1992">
            <v>2.3040038200000001</v>
          </cell>
          <cell r="U1992">
            <v>2.3040038200000001</v>
          </cell>
          <cell r="V1992">
            <v>2.3040038200000001</v>
          </cell>
          <cell r="W1992">
            <v>2.3040038200000001</v>
          </cell>
          <cell r="X1992">
            <v>2.3040038200000001</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row>
        <row r="1993">
          <cell r="C1993" t="str">
            <v>K_89м4_АЭ</v>
          </cell>
          <cell r="D1993" t="str">
            <v>Н</v>
          </cell>
          <cell r="E1993">
            <v>2023</v>
          </cell>
          <cell r="F1993">
            <v>2025</v>
          </cell>
          <cell r="G1993">
            <v>2025</v>
          </cell>
          <cell r="H1993" t="str">
            <v>нд</v>
          </cell>
          <cell r="I1993" t="str">
            <v>нд</v>
          </cell>
          <cell r="J1993" t="str">
            <v>нд</v>
          </cell>
          <cell r="K1993" t="str">
            <v>нд</v>
          </cell>
          <cell r="L1993" t="str">
            <v>нд</v>
          </cell>
          <cell r="M1993" t="str">
            <v>нд</v>
          </cell>
          <cell r="N1993" t="str">
            <v>нд</v>
          </cell>
          <cell r="O1993">
            <v>0</v>
          </cell>
          <cell r="P1993" t="str">
            <v>нд</v>
          </cell>
          <cell r="Q1993" t="str">
            <v>нд</v>
          </cell>
          <cell r="R1993" t="str">
            <v>нд</v>
          </cell>
          <cell r="S1993" t="str">
            <v>нд</v>
          </cell>
          <cell r="T1993">
            <v>3.2526214599999999</v>
          </cell>
          <cell r="U1993">
            <v>3.2526214599999999</v>
          </cell>
          <cell r="V1993">
            <v>3.2526214599999999</v>
          </cell>
          <cell r="W1993">
            <v>3.2526214599999999</v>
          </cell>
          <cell r="X1993">
            <v>3.2526214599999999</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row>
        <row r="1994">
          <cell r="C1994" t="str">
            <v>K_89м5_АЭ</v>
          </cell>
          <cell r="D1994" t="str">
            <v>И</v>
          </cell>
          <cell r="E1994">
            <v>2020</v>
          </cell>
          <cell r="F1994">
            <v>2022</v>
          </cell>
          <cell r="G1994">
            <v>2022</v>
          </cell>
          <cell r="H1994" t="str">
            <v>нд</v>
          </cell>
          <cell r="I1994" t="str">
            <v>нд</v>
          </cell>
          <cell r="J1994" t="str">
            <v>нд</v>
          </cell>
          <cell r="K1994" t="str">
            <v>нд</v>
          </cell>
          <cell r="L1994" t="str">
            <v>нд</v>
          </cell>
          <cell r="M1994" t="str">
            <v>нд</v>
          </cell>
          <cell r="N1994" t="str">
            <v>нд</v>
          </cell>
          <cell r="O1994">
            <v>2.1905420000000002E-2</v>
          </cell>
          <cell r="P1994" t="str">
            <v>нд</v>
          </cell>
          <cell r="Q1994" t="str">
            <v>нд</v>
          </cell>
          <cell r="R1994" t="str">
            <v>нд</v>
          </cell>
          <cell r="S1994" t="str">
            <v>нд</v>
          </cell>
          <cell r="T1994">
            <v>3.2528998699999998</v>
          </cell>
          <cell r="U1994">
            <v>3.19151878</v>
          </cell>
          <cell r="V1994">
            <v>3.01289987</v>
          </cell>
          <cell r="W1994">
            <v>3.01289987</v>
          </cell>
          <cell r="X1994">
            <v>3.16961336</v>
          </cell>
          <cell r="Y1994">
            <v>0.57347247000000001</v>
          </cell>
          <cell r="Z1994">
            <v>0</v>
          </cell>
          <cell r="AA1994">
            <v>0</v>
          </cell>
          <cell r="AB1994">
            <v>0.57347247000000001</v>
          </cell>
          <cell r="AC1994">
            <v>0</v>
          </cell>
          <cell r="AD1994">
            <v>1.96943595</v>
          </cell>
          <cell r="AE1994">
            <v>0</v>
          </cell>
          <cell r="AF1994">
            <v>0</v>
          </cell>
          <cell r="AG1994">
            <v>1.96943595</v>
          </cell>
          <cell r="AH1994">
            <v>0</v>
          </cell>
          <cell r="AI1994">
            <v>2.4394274</v>
          </cell>
          <cell r="AJ1994">
            <v>0</v>
          </cell>
          <cell r="AK1994">
            <v>0</v>
          </cell>
          <cell r="AL1994">
            <v>2.4394274</v>
          </cell>
          <cell r="AM1994">
            <v>0</v>
          </cell>
          <cell r="AN1994">
            <v>1.20017741</v>
          </cell>
        </row>
        <row r="1995">
          <cell r="C1995" t="str">
            <v>K_89м6_АЭ</v>
          </cell>
          <cell r="D1995" t="str">
            <v>Н</v>
          </cell>
          <cell r="E1995">
            <v>2023</v>
          </cell>
          <cell r="F1995">
            <v>2025</v>
          </cell>
          <cell r="G1995">
            <v>2025</v>
          </cell>
          <cell r="H1995" t="str">
            <v>нд</v>
          </cell>
          <cell r="I1995" t="str">
            <v>нд</v>
          </cell>
          <cell r="J1995" t="str">
            <v>нд</v>
          </cell>
          <cell r="K1995" t="str">
            <v>нд</v>
          </cell>
          <cell r="L1995" t="str">
            <v>нд</v>
          </cell>
          <cell r="M1995" t="str">
            <v>нд</v>
          </cell>
          <cell r="N1995" t="str">
            <v>нд</v>
          </cell>
          <cell r="O1995">
            <v>0</v>
          </cell>
          <cell r="P1995" t="str">
            <v>нд</v>
          </cell>
          <cell r="Q1995" t="str">
            <v>нд</v>
          </cell>
          <cell r="R1995" t="str">
            <v>нд</v>
          </cell>
          <cell r="S1995" t="str">
            <v>нд</v>
          </cell>
          <cell r="T1995">
            <v>2.3040038200000001</v>
          </cell>
          <cell r="U1995">
            <v>2.3040038200000001</v>
          </cell>
          <cell r="V1995">
            <v>2.3040038200000001</v>
          </cell>
          <cell r="W1995">
            <v>2.3040038200000001</v>
          </cell>
          <cell r="X1995">
            <v>2.3040038200000001</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row>
        <row r="1996">
          <cell r="C1996" t="str">
            <v>K_89м7_АЭ</v>
          </cell>
          <cell r="D1996" t="str">
            <v>Н</v>
          </cell>
          <cell r="E1996">
            <v>2024</v>
          </cell>
          <cell r="F1996">
            <v>2025</v>
          </cell>
          <cell r="G1996">
            <v>2028</v>
          </cell>
          <cell r="H1996" t="str">
            <v>нд</v>
          </cell>
          <cell r="I1996" t="str">
            <v>нд</v>
          </cell>
          <cell r="J1996" t="str">
            <v>нд</v>
          </cell>
          <cell r="K1996" t="str">
            <v>нд</v>
          </cell>
          <cell r="L1996" t="str">
            <v>нд</v>
          </cell>
          <cell r="M1996" t="str">
            <v>нд</v>
          </cell>
          <cell r="N1996" t="str">
            <v>нд</v>
          </cell>
          <cell r="O1996">
            <v>0</v>
          </cell>
          <cell r="P1996" t="str">
            <v>нд</v>
          </cell>
          <cell r="Q1996" t="str">
            <v>нд</v>
          </cell>
          <cell r="R1996" t="str">
            <v>нд</v>
          </cell>
          <cell r="S1996" t="str">
            <v>нд</v>
          </cell>
          <cell r="T1996">
            <v>2.3313398599999999</v>
          </cell>
          <cell r="U1996">
            <v>2.3313398599999999</v>
          </cell>
          <cell r="V1996">
            <v>2.3313398599999999</v>
          </cell>
          <cell r="W1996">
            <v>2.3313398599999999</v>
          </cell>
          <cell r="X1996">
            <v>2.3313398599999999</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row>
        <row r="1997">
          <cell r="C1997" t="str">
            <v>K_89м8_АЭ</v>
          </cell>
          <cell r="D1997" t="str">
            <v>Н</v>
          </cell>
          <cell r="E1997">
            <v>2024</v>
          </cell>
          <cell r="F1997">
            <v>2025</v>
          </cell>
          <cell r="G1997">
            <v>2028</v>
          </cell>
          <cell r="H1997" t="str">
            <v>нд</v>
          </cell>
          <cell r="I1997" t="str">
            <v>нд</v>
          </cell>
          <cell r="J1997" t="str">
            <v>нд</v>
          </cell>
          <cell r="K1997" t="str">
            <v>нд</v>
          </cell>
          <cell r="L1997" t="str">
            <v>нд</v>
          </cell>
          <cell r="M1997" t="str">
            <v>нд</v>
          </cell>
          <cell r="N1997" t="str">
            <v>нд</v>
          </cell>
          <cell r="O1997">
            <v>0</v>
          </cell>
          <cell r="P1997" t="str">
            <v>нд</v>
          </cell>
          <cell r="Q1997" t="str">
            <v>нд</v>
          </cell>
          <cell r="R1997" t="str">
            <v>нд</v>
          </cell>
          <cell r="S1997" t="str">
            <v>нд</v>
          </cell>
          <cell r="T1997">
            <v>2.3313398599999999</v>
          </cell>
          <cell r="U1997">
            <v>2.3313398599999999</v>
          </cell>
          <cell r="V1997">
            <v>2.3313398599999999</v>
          </cell>
          <cell r="W1997">
            <v>2.3313398599999999</v>
          </cell>
          <cell r="X1997">
            <v>2.3313398599999999</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row>
        <row r="1998">
          <cell r="C1998" t="str">
            <v>I_200_АЭ</v>
          </cell>
          <cell r="D1998" t="str">
            <v>Н</v>
          </cell>
          <cell r="E1998">
            <v>2021</v>
          </cell>
          <cell r="F1998">
            <v>2029</v>
          </cell>
          <cell r="G1998">
            <v>2029</v>
          </cell>
          <cell r="H1998" t="str">
            <v>нд</v>
          </cell>
          <cell r="I1998" t="str">
            <v>нд</v>
          </cell>
          <cell r="J1998" t="str">
            <v>нд</v>
          </cell>
          <cell r="K1998" t="str">
            <v>нд</v>
          </cell>
          <cell r="L1998" t="str">
            <v>нд</v>
          </cell>
          <cell r="M1998" t="str">
            <v>нд</v>
          </cell>
          <cell r="N1998" t="str">
            <v>нд</v>
          </cell>
          <cell r="O1998">
            <v>0</v>
          </cell>
          <cell r="P1998" t="str">
            <v>нд</v>
          </cell>
          <cell r="Q1998" t="str">
            <v>нд</v>
          </cell>
          <cell r="R1998" t="str">
            <v>нд</v>
          </cell>
          <cell r="S1998" t="str">
            <v>нд</v>
          </cell>
          <cell r="T1998">
            <v>395.25119999999998</v>
          </cell>
          <cell r="U1998">
            <v>395.25119999999998</v>
          </cell>
          <cell r="V1998">
            <v>395.25119999999998</v>
          </cell>
          <cell r="W1998">
            <v>395.25119999999998</v>
          </cell>
          <cell r="X1998">
            <v>395.25119999999998</v>
          </cell>
          <cell r="Y1998">
            <v>48.28</v>
          </cell>
          <cell r="Z1998">
            <v>0</v>
          </cell>
          <cell r="AA1998">
            <v>0</v>
          </cell>
          <cell r="AB1998">
            <v>48.28</v>
          </cell>
          <cell r="AC1998">
            <v>0</v>
          </cell>
          <cell r="AD1998">
            <v>48.28</v>
          </cell>
          <cell r="AE1998">
            <v>0</v>
          </cell>
          <cell r="AF1998">
            <v>0</v>
          </cell>
          <cell r="AG1998">
            <v>48.28</v>
          </cell>
          <cell r="AH1998">
            <v>0</v>
          </cell>
          <cell r="AI1998">
            <v>24.220120000000001</v>
          </cell>
          <cell r="AJ1998">
            <v>0</v>
          </cell>
          <cell r="AK1998">
            <v>0</v>
          </cell>
          <cell r="AL1998">
            <v>24.220120000000001</v>
          </cell>
          <cell r="AM1998">
            <v>0</v>
          </cell>
          <cell r="AN1998">
            <v>65.280799999999999</v>
          </cell>
        </row>
        <row r="1999">
          <cell r="C1999" t="str">
            <v>F_92_АЭ (а)</v>
          </cell>
          <cell r="D1999" t="str">
            <v>З</v>
          </cell>
          <cell r="E1999">
            <v>2018</v>
          </cell>
          <cell r="F1999">
            <v>2026</v>
          </cell>
          <cell r="G1999">
            <v>2019</v>
          </cell>
          <cell r="H1999" t="str">
            <v>нд</v>
          </cell>
          <cell r="I1999" t="str">
            <v>нд</v>
          </cell>
          <cell r="J1999" t="str">
            <v>нд</v>
          </cell>
          <cell r="K1999" t="str">
            <v>нд</v>
          </cell>
          <cell r="L1999" t="str">
            <v>нд</v>
          </cell>
          <cell r="M1999" t="str">
            <v>нд</v>
          </cell>
          <cell r="N1999" t="str">
            <v>нд</v>
          </cell>
          <cell r="O1999">
            <v>19.087799700000001</v>
          </cell>
          <cell r="P1999" t="str">
            <v>нд</v>
          </cell>
          <cell r="Q1999" t="str">
            <v>нд</v>
          </cell>
          <cell r="R1999" t="str">
            <v>нд</v>
          </cell>
          <cell r="S1999" t="str">
            <v>нд</v>
          </cell>
          <cell r="T1999">
            <v>41.514689799999999</v>
          </cell>
          <cell r="U1999">
            <v>19.087799700000001</v>
          </cell>
          <cell r="V1999">
            <v>22.014689799999999</v>
          </cell>
          <cell r="W1999">
            <v>22.014689799999999</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row>
        <row r="2000">
          <cell r="C2000" t="str">
            <v>F_93_АЭ</v>
          </cell>
          <cell r="D2000" t="str">
            <v>И</v>
          </cell>
          <cell r="E2000">
            <v>2016</v>
          </cell>
          <cell r="F2000">
            <v>2026</v>
          </cell>
          <cell r="G2000">
            <v>2028</v>
          </cell>
          <cell r="H2000" t="str">
            <v>нд</v>
          </cell>
          <cell r="I2000" t="str">
            <v>нд</v>
          </cell>
          <cell r="J2000" t="str">
            <v>нд</v>
          </cell>
          <cell r="K2000" t="str">
            <v>нд</v>
          </cell>
          <cell r="L2000" t="str">
            <v>нд</v>
          </cell>
          <cell r="M2000" t="str">
            <v>нд</v>
          </cell>
          <cell r="N2000" t="str">
            <v>нд</v>
          </cell>
          <cell r="O2000">
            <v>21.753858925280696</v>
          </cell>
          <cell r="P2000" t="str">
            <v>нд</v>
          </cell>
          <cell r="Q2000" t="str">
            <v>нд</v>
          </cell>
          <cell r="R2000" t="str">
            <v>нд</v>
          </cell>
          <cell r="S2000" t="str">
            <v>нд</v>
          </cell>
          <cell r="T2000">
            <v>29.360825930000001</v>
          </cell>
          <cell r="U2000">
            <v>29.360825930000001</v>
          </cell>
          <cell r="V2000">
            <v>8.8793852500000021</v>
          </cell>
          <cell r="W2000">
            <v>8.8793852500000021</v>
          </cell>
          <cell r="X2000">
            <v>7.606967</v>
          </cell>
          <cell r="Y2000">
            <v>3.9152542299999999</v>
          </cell>
          <cell r="Z2000">
            <v>0</v>
          </cell>
          <cell r="AA2000">
            <v>0</v>
          </cell>
          <cell r="AB2000">
            <v>3.9152542299999999</v>
          </cell>
          <cell r="AC2000">
            <v>0</v>
          </cell>
          <cell r="AD2000">
            <v>4.2622732299999999</v>
          </cell>
          <cell r="AE2000">
            <v>0</v>
          </cell>
          <cell r="AF2000">
            <v>0</v>
          </cell>
          <cell r="AG2000">
            <v>4.2622732299999999</v>
          </cell>
          <cell r="AH2000">
            <v>0</v>
          </cell>
          <cell r="AI2000">
            <v>2.45149427</v>
          </cell>
          <cell r="AJ2000">
            <v>0</v>
          </cell>
          <cell r="AK2000">
            <v>0</v>
          </cell>
          <cell r="AL2000">
            <v>2.45149427</v>
          </cell>
          <cell r="AM2000">
            <v>0</v>
          </cell>
          <cell r="AN2000">
            <v>2.45149427</v>
          </cell>
        </row>
        <row r="2001">
          <cell r="C2001" t="str">
            <v>H_92.1_АЭ (в)</v>
          </cell>
          <cell r="D2001" t="str">
            <v>З</v>
          </cell>
          <cell r="E2001">
            <v>2018</v>
          </cell>
          <cell r="F2001">
            <v>2026</v>
          </cell>
          <cell r="G2001">
            <v>2019</v>
          </cell>
          <cell r="H2001" t="str">
            <v>нд</v>
          </cell>
          <cell r="I2001" t="str">
            <v>нд</v>
          </cell>
          <cell r="J2001" t="str">
            <v>нд</v>
          </cell>
          <cell r="K2001" t="str">
            <v>нд</v>
          </cell>
          <cell r="L2001" t="str">
            <v>нд</v>
          </cell>
          <cell r="M2001" t="str">
            <v>нд</v>
          </cell>
          <cell r="N2001" t="str">
            <v>нд</v>
          </cell>
          <cell r="O2001">
            <v>14.475</v>
          </cell>
          <cell r="P2001" t="str">
            <v>нд</v>
          </cell>
          <cell r="Q2001" t="str">
            <v>нд</v>
          </cell>
          <cell r="R2001" t="str">
            <v>нд</v>
          </cell>
          <cell r="S2001" t="str">
            <v>нд</v>
          </cell>
          <cell r="T2001">
            <v>30.283318980000001</v>
          </cell>
          <cell r="U2001">
            <v>14.475</v>
          </cell>
          <cell r="V2001">
            <v>15.808318979999999</v>
          </cell>
          <cell r="W2001">
            <v>15.808318979999999</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row>
        <row r="2002">
          <cell r="C2002" t="str">
            <v>H_96.1_АЭ</v>
          </cell>
          <cell r="D2002" t="str">
            <v>И</v>
          </cell>
          <cell r="E2002">
            <v>2017</v>
          </cell>
          <cell r="F2002">
            <v>2028</v>
          </cell>
          <cell r="G2002" t="str">
            <v>нд</v>
          </cell>
          <cell r="H2002" t="str">
            <v>нд</v>
          </cell>
          <cell r="I2002" t="str">
            <v>нд</v>
          </cell>
          <cell r="J2002" t="str">
            <v>нд</v>
          </cell>
          <cell r="K2002" t="str">
            <v>нд</v>
          </cell>
          <cell r="L2002" t="str">
            <v>нд</v>
          </cell>
          <cell r="M2002" t="str">
            <v>нд</v>
          </cell>
          <cell r="N2002" t="str">
            <v>нд</v>
          </cell>
          <cell r="O2002">
            <v>13.158819999999999</v>
          </cell>
          <cell r="P2002" t="str">
            <v>нд</v>
          </cell>
          <cell r="Q2002" t="str">
            <v>нд</v>
          </cell>
          <cell r="R2002" t="str">
            <v>нд</v>
          </cell>
          <cell r="S2002" t="str">
            <v>нд</v>
          </cell>
          <cell r="T2002">
            <v>13.758525759999999</v>
          </cell>
          <cell r="U2002">
            <v>13.158819999999999</v>
          </cell>
          <cell r="V2002">
            <v>0.59970575999999998</v>
          </cell>
          <cell r="W2002">
            <v>0.59970575999999998</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row>
        <row r="2003">
          <cell r="C2003" t="str">
            <v>I_123_АЭ</v>
          </cell>
          <cell r="D2003" t="str">
            <v>И</v>
          </cell>
          <cell r="E2003">
            <v>2018</v>
          </cell>
          <cell r="F2003">
            <v>2020</v>
          </cell>
          <cell r="G2003" t="str">
            <v>нд</v>
          </cell>
          <cell r="H2003" t="str">
            <v>нд</v>
          </cell>
          <cell r="I2003" t="str">
            <v>нд</v>
          </cell>
          <cell r="J2003" t="str">
            <v>нд</v>
          </cell>
          <cell r="K2003" t="str">
            <v>нд</v>
          </cell>
          <cell r="L2003" t="str">
            <v>нд</v>
          </cell>
          <cell r="M2003" t="str">
            <v>нд</v>
          </cell>
          <cell r="N2003" t="str">
            <v>нд</v>
          </cell>
          <cell r="O2003">
            <v>1.8000000000000003</v>
          </cell>
          <cell r="P2003" t="str">
            <v>нд</v>
          </cell>
          <cell r="Q2003" t="str">
            <v>нд</v>
          </cell>
          <cell r="R2003" t="str">
            <v>нд</v>
          </cell>
          <cell r="S2003" t="str">
            <v>нд</v>
          </cell>
          <cell r="T2003">
            <v>4.5693000000000001</v>
          </cell>
          <cell r="U2003">
            <v>1.8000000000000003</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row>
        <row r="2004">
          <cell r="C2004" t="str">
            <v>I_91.1_АЭ (б)</v>
          </cell>
          <cell r="D2004" t="str">
            <v>З</v>
          </cell>
          <cell r="E2004">
            <v>2018</v>
          </cell>
          <cell r="F2004">
            <v>2026</v>
          </cell>
          <cell r="G2004">
            <v>2019</v>
          </cell>
          <cell r="H2004" t="str">
            <v>нд</v>
          </cell>
          <cell r="I2004" t="str">
            <v>нд</v>
          </cell>
          <cell r="J2004" t="str">
            <v>нд</v>
          </cell>
          <cell r="K2004" t="str">
            <v>нд</v>
          </cell>
          <cell r="L2004" t="str">
            <v>нд</v>
          </cell>
          <cell r="M2004" t="str">
            <v>нд</v>
          </cell>
          <cell r="N2004" t="str">
            <v>нд</v>
          </cell>
          <cell r="O2004">
            <v>11.859</v>
          </cell>
          <cell r="P2004" t="str">
            <v>нд</v>
          </cell>
          <cell r="Q2004" t="str">
            <v>нд</v>
          </cell>
          <cell r="R2004" t="str">
            <v>нд</v>
          </cell>
          <cell r="S2004" t="str">
            <v>нд</v>
          </cell>
          <cell r="T2004">
            <v>17.10398034</v>
          </cell>
          <cell r="U2004">
            <v>11.859</v>
          </cell>
          <cell r="V2004">
            <v>5.2449803399999997</v>
          </cell>
          <cell r="W2004">
            <v>5.2449803399999997</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row>
        <row r="2005">
          <cell r="C2005" t="str">
            <v>I_91а2_АЭ</v>
          </cell>
          <cell r="D2005" t="str">
            <v>И</v>
          </cell>
          <cell r="E2005">
            <v>2016</v>
          </cell>
          <cell r="F2005">
            <v>2025</v>
          </cell>
          <cell r="G2005" t="str">
            <v>нд</v>
          </cell>
          <cell r="H2005" t="str">
            <v>нд</v>
          </cell>
          <cell r="I2005" t="str">
            <v>нд</v>
          </cell>
          <cell r="J2005" t="str">
            <v>нд</v>
          </cell>
          <cell r="K2005" t="str">
            <v>нд</v>
          </cell>
          <cell r="L2005" t="str">
            <v>нд</v>
          </cell>
          <cell r="M2005" t="str">
            <v>нд</v>
          </cell>
          <cell r="N2005" t="str">
            <v>нд</v>
          </cell>
          <cell r="O2005">
            <v>18.151239999999998</v>
          </cell>
          <cell r="P2005" t="str">
            <v>нд</v>
          </cell>
          <cell r="Q2005" t="str">
            <v>нд</v>
          </cell>
          <cell r="R2005" t="str">
            <v>нд</v>
          </cell>
          <cell r="S2005" t="str">
            <v>нд</v>
          </cell>
          <cell r="T2005">
            <v>20.001539999999999</v>
          </cell>
          <cell r="U2005">
            <v>18.151239999999998</v>
          </cell>
          <cell r="V2005">
            <v>1.8503000000000001</v>
          </cell>
          <cell r="W2005">
            <v>1.8503000000000001</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row>
        <row r="2006">
          <cell r="C2006" t="str">
            <v>I_91а3_АЭ</v>
          </cell>
          <cell r="D2006" t="str">
            <v>З</v>
          </cell>
          <cell r="E2006">
            <v>2016</v>
          </cell>
          <cell r="F2006">
            <v>2026</v>
          </cell>
          <cell r="G2006">
            <v>2020</v>
          </cell>
          <cell r="H2006" t="str">
            <v>нд</v>
          </cell>
          <cell r="I2006" t="str">
            <v>нд</v>
          </cell>
          <cell r="J2006" t="str">
            <v>нд</v>
          </cell>
          <cell r="K2006" t="str">
            <v>нд</v>
          </cell>
          <cell r="L2006" t="str">
            <v>нд</v>
          </cell>
          <cell r="M2006" t="str">
            <v>нд</v>
          </cell>
          <cell r="N2006" t="str">
            <v>нд</v>
          </cell>
          <cell r="O2006">
            <v>26.346030149999997</v>
          </cell>
          <cell r="P2006" t="str">
            <v>нд</v>
          </cell>
          <cell r="Q2006" t="str">
            <v>нд</v>
          </cell>
          <cell r="R2006" t="str">
            <v>нд</v>
          </cell>
          <cell r="S2006" t="str">
            <v>нд</v>
          </cell>
          <cell r="T2006">
            <v>26.384671999999998</v>
          </cell>
          <cell r="U2006">
            <v>26.346030149999997</v>
          </cell>
          <cell r="V2006">
            <v>3.839999999999999E-2</v>
          </cell>
          <cell r="W2006">
            <v>3.839999999999999E-2</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row>
        <row r="2007">
          <cell r="C2007" t="str">
            <v>I_91б1_АЭ</v>
          </cell>
          <cell r="D2007" t="str">
            <v>З</v>
          </cell>
          <cell r="E2007">
            <v>2016</v>
          </cell>
          <cell r="F2007">
            <v>2026</v>
          </cell>
          <cell r="G2007">
            <v>2019</v>
          </cell>
          <cell r="H2007" t="str">
            <v>нд</v>
          </cell>
          <cell r="I2007" t="str">
            <v>нд</v>
          </cell>
          <cell r="J2007" t="str">
            <v>нд</v>
          </cell>
          <cell r="K2007" t="str">
            <v>нд</v>
          </cell>
          <cell r="L2007" t="str">
            <v>нд</v>
          </cell>
          <cell r="M2007" t="str">
            <v>нд</v>
          </cell>
          <cell r="N2007" t="str">
            <v>нд</v>
          </cell>
          <cell r="O2007">
            <v>10.899777999999998</v>
          </cell>
          <cell r="P2007" t="str">
            <v>нд</v>
          </cell>
          <cell r="Q2007" t="str">
            <v>нд</v>
          </cell>
          <cell r="R2007" t="str">
            <v>нд</v>
          </cell>
          <cell r="S2007" t="str">
            <v>нд</v>
          </cell>
          <cell r="T2007">
            <v>22.317820990000001</v>
          </cell>
          <cell r="U2007">
            <v>10.899778</v>
          </cell>
          <cell r="V2007">
            <v>11.41804299</v>
          </cell>
          <cell r="W2007">
            <v>11.41804299</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row>
        <row r="2008">
          <cell r="C2008" t="str">
            <v>I_91б3_АЭ</v>
          </cell>
          <cell r="D2008" t="str">
            <v>З</v>
          </cell>
          <cell r="E2008">
            <v>2016</v>
          </cell>
          <cell r="F2008">
            <v>2026</v>
          </cell>
          <cell r="G2008">
            <v>2018</v>
          </cell>
          <cell r="H2008" t="str">
            <v>нд</v>
          </cell>
          <cell r="I2008" t="str">
            <v>нд</v>
          </cell>
          <cell r="J2008" t="str">
            <v>нд</v>
          </cell>
          <cell r="K2008" t="str">
            <v>нд</v>
          </cell>
          <cell r="L2008" t="str">
            <v>нд</v>
          </cell>
          <cell r="M2008" t="str">
            <v>нд</v>
          </cell>
          <cell r="N2008" t="str">
            <v>нд</v>
          </cell>
          <cell r="O2008">
            <v>14.359774</v>
          </cell>
          <cell r="P2008" t="str">
            <v>нд</v>
          </cell>
          <cell r="Q2008" t="str">
            <v>нд</v>
          </cell>
          <cell r="R2008" t="str">
            <v>нд</v>
          </cell>
          <cell r="S2008" t="str">
            <v>нд</v>
          </cell>
          <cell r="T2008">
            <v>26.14053766</v>
          </cell>
          <cell r="U2008">
            <v>14.359774</v>
          </cell>
          <cell r="V2008">
            <v>11.78076366</v>
          </cell>
          <cell r="W2008">
            <v>11.78076366</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row>
        <row r="2009">
          <cell r="C2009" t="str">
            <v>I_92.1в1_АЭ</v>
          </cell>
          <cell r="D2009" t="str">
            <v>З</v>
          </cell>
          <cell r="E2009">
            <v>2018</v>
          </cell>
          <cell r="F2009">
            <v>2029</v>
          </cell>
          <cell r="G2009">
            <v>2019</v>
          </cell>
          <cell r="H2009" t="str">
            <v>нд</v>
          </cell>
          <cell r="I2009" t="str">
            <v>нд</v>
          </cell>
          <cell r="J2009" t="str">
            <v>нд</v>
          </cell>
          <cell r="K2009" t="str">
            <v>нд</v>
          </cell>
          <cell r="L2009" t="str">
            <v>нд</v>
          </cell>
          <cell r="M2009" t="str">
            <v>нд</v>
          </cell>
          <cell r="N2009" t="str">
            <v>нд</v>
          </cell>
          <cell r="O2009">
            <v>1.335</v>
          </cell>
          <cell r="P2009" t="str">
            <v>нд</v>
          </cell>
          <cell r="Q2009" t="str">
            <v>нд</v>
          </cell>
          <cell r="R2009" t="str">
            <v>нд</v>
          </cell>
          <cell r="S2009" t="str">
            <v>нд</v>
          </cell>
          <cell r="T2009">
            <v>5.1835063200000002</v>
          </cell>
          <cell r="U2009">
            <v>1.335</v>
          </cell>
          <cell r="V2009">
            <v>3.8485063199999998</v>
          </cell>
          <cell r="W2009">
            <v>3.8485063199999998</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row>
        <row r="2010">
          <cell r="C2010" t="str">
            <v>I_92.1в2_АЭ</v>
          </cell>
          <cell r="D2010" t="str">
            <v>З</v>
          </cell>
          <cell r="E2010">
            <v>2018</v>
          </cell>
          <cell r="F2010">
            <v>2025</v>
          </cell>
          <cell r="G2010">
            <v>2020</v>
          </cell>
          <cell r="H2010" t="str">
            <v>нд</v>
          </cell>
          <cell r="I2010" t="str">
            <v>нд</v>
          </cell>
          <cell r="J2010" t="str">
            <v>нд</v>
          </cell>
          <cell r="K2010" t="str">
            <v>нд</v>
          </cell>
          <cell r="L2010" t="str">
            <v>нд</v>
          </cell>
          <cell r="M2010" t="str">
            <v>нд</v>
          </cell>
          <cell r="N2010" t="str">
            <v>нд</v>
          </cell>
          <cell r="O2010">
            <v>5.4798549999999997</v>
          </cell>
          <cell r="P2010" t="str">
            <v>нд</v>
          </cell>
          <cell r="Q2010" t="str">
            <v>нд</v>
          </cell>
          <cell r="R2010" t="str">
            <v>нд</v>
          </cell>
          <cell r="S2010" t="str">
            <v>нд</v>
          </cell>
          <cell r="T2010">
            <v>18.067674449999998</v>
          </cell>
          <cell r="U2010">
            <v>5.4798549999999997</v>
          </cell>
          <cell r="V2010">
            <v>12.58767445</v>
          </cell>
          <cell r="W2010">
            <v>12.58767445</v>
          </cell>
          <cell r="X2010">
            <v>0</v>
          </cell>
          <cell r="Y2010">
            <v>0</v>
          </cell>
          <cell r="Z2010">
            <v>0</v>
          </cell>
          <cell r="AA2010">
            <v>0</v>
          </cell>
          <cell r="AB2010">
            <v>0</v>
          </cell>
          <cell r="AC2010">
            <v>0</v>
          </cell>
          <cell r="AD2010">
            <v>0</v>
          </cell>
          <cell r="AE2010">
            <v>0</v>
          </cell>
          <cell r="AF2010">
            <v>0</v>
          </cell>
          <cell r="AG2010">
            <v>0</v>
          </cell>
          <cell r="AH2010">
            <v>0</v>
          </cell>
          <cell r="AI2010">
            <v>4.3402912499999999</v>
          </cell>
          <cell r="AJ2010">
            <v>0</v>
          </cell>
          <cell r="AK2010">
            <v>0</v>
          </cell>
          <cell r="AL2010">
            <v>4.3402912499999999</v>
          </cell>
          <cell r="AM2010">
            <v>0</v>
          </cell>
          <cell r="AN2010">
            <v>0</v>
          </cell>
        </row>
        <row r="2011">
          <cell r="C2011" t="str">
            <v>I_92.1в3_АЭ</v>
          </cell>
          <cell r="D2011" t="str">
            <v>З</v>
          </cell>
          <cell r="E2011">
            <v>2018</v>
          </cell>
          <cell r="F2011">
            <v>2026</v>
          </cell>
          <cell r="G2011">
            <v>2020</v>
          </cell>
          <cell r="H2011" t="str">
            <v>нд</v>
          </cell>
          <cell r="I2011" t="str">
            <v>нд</v>
          </cell>
          <cell r="J2011" t="str">
            <v>нд</v>
          </cell>
          <cell r="K2011" t="str">
            <v>нд</v>
          </cell>
          <cell r="L2011" t="str">
            <v>нд</v>
          </cell>
          <cell r="M2011" t="str">
            <v>нд</v>
          </cell>
          <cell r="N2011" t="str">
            <v>нд</v>
          </cell>
          <cell r="O2011">
            <v>0.79299998000000005</v>
          </cell>
          <cell r="P2011" t="str">
            <v>нд</v>
          </cell>
          <cell r="Q2011" t="str">
            <v>нд</v>
          </cell>
          <cell r="R2011" t="str">
            <v>нд</v>
          </cell>
          <cell r="S2011" t="str">
            <v>нд</v>
          </cell>
          <cell r="T2011">
            <v>1.9416304200000001</v>
          </cell>
          <cell r="U2011">
            <v>0.79299998000000005</v>
          </cell>
          <cell r="V2011">
            <v>1.3386304200000001</v>
          </cell>
          <cell r="W2011">
            <v>1.3386304200000001</v>
          </cell>
          <cell r="X2011">
            <v>0</v>
          </cell>
          <cell r="Y2011">
            <v>0.192</v>
          </cell>
          <cell r="Z2011">
            <v>0</v>
          </cell>
          <cell r="AA2011">
            <v>0</v>
          </cell>
          <cell r="AB2011">
            <v>0.192</v>
          </cell>
          <cell r="AC2011">
            <v>0</v>
          </cell>
          <cell r="AD2011">
            <v>0</v>
          </cell>
          <cell r="AE2011">
            <v>0</v>
          </cell>
          <cell r="AF2011">
            <v>0</v>
          </cell>
          <cell r="AG2011">
            <v>0</v>
          </cell>
          <cell r="AH2011">
            <v>0</v>
          </cell>
          <cell r="AI2011">
            <v>0</v>
          </cell>
          <cell r="AJ2011">
            <v>0</v>
          </cell>
          <cell r="AK2011">
            <v>0</v>
          </cell>
          <cell r="AL2011">
            <v>0</v>
          </cell>
          <cell r="AM2011">
            <v>0</v>
          </cell>
          <cell r="AN2011">
            <v>0</v>
          </cell>
        </row>
        <row r="2012">
          <cell r="C2012" t="str">
            <v>I_92.2б1_АЭ</v>
          </cell>
          <cell r="D2012" t="str">
            <v>З</v>
          </cell>
          <cell r="E2012">
            <v>2018</v>
          </cell>
          <cell r="F2012">
            <v>2026</v>
          </cell>
          <cell r="G2012">
            <v>2019</v>
          </cell>
          <cell r="H2012" t="str">
            <v>нд</v>
          </cell>
          <cell r="I2012" t="str">
            <v>нд</v>
          </cell>
          <cell r="J2012" t="str">
            <v>нд</v>
          </cell>
          <cell r="K2012" t="str">
            <v>нд</v>
          </cell>
          <cell r="L2012" t="str">
            <v>нд</v>
          </cell>
          <cell r="M2012" t="str">
            <v>нд</v>
          </cell>
          <cell r="N2012" t="str">
            <v>нд</v>
          </cell>
          <cell r="O2012">
            <v>3.3040000000000003</v>
          </cell>
          <cell r="P2012" t="str">
            <v>нд</v>
          </cell>
          <cell r="Q2012" t="str">
            <v>нд</v>
          </cell>
          <cell r="R2012" t="str">
            <v>нд</v>
          </cell>
          <cell r="S2012" t="str">
            <v>нд</v>
          </cell>
          <cell r="T2012">
            <v>10.26982623</v>
          </cell>
          <cell r="U2012">
            <v>3.3039999999999998</v>
          </cell>
          <cell r="V2012">
            <v>6.9658262300000002</v>
          </cell>
          <cell r="W2012">
            <v>6.9658262300000002</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row>
        <row r="2013">
          <cell r="C2013" t="str">
            <v>I_92.2б3_АЭ</v>
          </cell>
          <cell r="D2013" t="str">
            <v>З</v>
          </cell>
          <cell r="E2013">
            <v>2018</v>
          </cell>
          <cell r="F2013">
            <v>2026</v>
          </cell>
          <cell r="G2013">
            <v>2019</v>
          </cell>
          <cell r="H2013" t="str">
            <v>нд</v>
          </cell>
          <cell r="I2013" t="str">
            <v>нд</v>
          </cell>
          <cell r="J2013" t="str">
            <v>нд</v>
          </cell>
          <cell r="K2013" t="str">
            <v>нд</v>
          </cell>
          <cell r="L2013" t="str">
            <v>нд</v>
          </cell>
          <cell r="M2013" t="str">
            <v>нд</v>
          </cell>
          <cell r="N2013" t="str">
            <v>нд</v>
          </cell>
          <cell r="O2013">
            <v>0.27200000000000002</v>
          </cell>
          <cell r="P2013" t="str">
            <v>нд</v>
          </cell>
          <cell r="Q2013" t="str">
            <v>нд</v>
          </cell>
          <cell r="R2013" t="str">
            <v>нд</v>
          </cell>
          <cell r="S2013" t="str">
            <v>нд</v>
          </cell>
          <cell r="T2013">
            <v>0.60569784999999998</v>
          </cell>
          <cell r="U2013">
            <v>0.27200000000000002</v>
          </cell>
          <cell r="V2013">
            <v>0.33369785000000002</v>
          </cell>
          <cell r="W2013">
            <v>0.33369785000000002</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row>
        <row r="2014">
          <cell r="C2014" t="str">
            <v>I_92а1_АЭ</v>
          </cell>
          <cell r="D2014" t="str">
            <v>З</v>
          </cell>
          <cell r="E2014">
            <v>2018</v>
          </cell>
          <cell r="F2014">
            <v>2026</v>
          </cell>
          <cell r="G2014">
            <v>2019</v>
          </cell>
          <cell r="H2014" t="str">
            <v>нд</v>
          </cell>
          <cell r="I2014" t="str">
            <v>нд</v>
          </cell>
          <cell r="J2014" t="str">
            <v>нд</v>
          </cell>
          <cell r="K2014" t="str">
            <v>нд</v>
          </cell>
          <cell r="L2014" t="str">
            <v>нд</v>
          </cell>
          <cell r="M2014" t="str">
            <v>нд</v>
          </cell>
          <cell r="N2014" t="str">
            <v>нд</v>
          </cell>
          <cell r="O2014">
            <v>2.6890000000000001</v>
          </cell>
          <cell r="P2014" t="str">
            <v>нд</v>
          </cell>
          <cell r="Q2014" t="str">
            <v>нд</v>
          </cell>
          <cell r="R2014" t="str">
            <v>нд</v>
          </cell>
          <cell r="S2014" t="str">
            <v>нд</v>
          </cell>
          <cell r="T2014">
            <v>12.355825360000001</v>
          </cell>
          <cell r="U2014">
            <v>2.6890000000000001</v>
          </cell>
          <cell r="V2014">
            <v>9.6668253600000007</v>
          </cell>
          <cell r="W2014">
            <v>9.6668253600000007</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row>
        <row r="2015">
          <cell r="C2015" t="str">
            <v>I_92б1_АЭ</v>
          </cell>
          <cell r="D2015" t="str">
            <v>З</v>
          </cell>
          <cell r="E2015">
            <v>2018</v>
          </cell>
          <cell r="F2015">
            <v>2026</v>
          </cell>
          <cell r="G2015">
            <v>2019</v>
          </cell>
          <cell r="H2015" t="str">
            <v>нд</v>
          </cell>
          <cell r="I2015" t="str">
            <v>нд</v>
          </cell>
          <cell r="J2015" t="str">
            <v>нд</v>
          </cell>
          <cell r="K2015" t="str">
            <v>нд</v>
          </cell>
          <cell r="L2015" t="str">
            <v>нд</v>
          </cell>
          <cell r="M2015" t="str">
            <v>нд</v>
          </cell>
          <cell r="N2015" t="str">
            <v>нд</v>
          </cell>
          <cell r="O2015">
            <v>9.8070000000000004</v>
          </cell>
          <cell r="P2015" t="str">
            <v>нд</v>
          </cell>
          <cell r="Q2015" t="str">
            <v>нд</v>
          </cell>
          <cell r="R2015" t="str">
            <v>нд</v>
          </cell>
          <cell r="S2015" t="str">
            <v>нд</v>
          </cell>
          <cell r="T2015">
            <v>18.760795569999999</v>
          </cell>
          <cell r="U2015">
            <v>9.8070000000000004</v>
          </cell>
          <cell r="V2015">
            <v>8.9537955700000005</v>
          </cell>
          <cell r="W2015">
            <v>8.9537955700000005</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row>
        <row r="2016">
          <cell r="C2016" t="str">
            <v>I_92б2_АЭ</v>
          </cell>
          <cell r="D2016" t="str">
            <v>З</v>
          </cell>
          <cell r="E2016">
            <v>2018</v>
          </cell>
          <cell r="F2016">
            <v>2026</v>
          </cell>
          <cell r="G2016">
            <v>2019</v>
          </cell>
          <cell r="H2016" t="str">
            <v>нд</v>
          </cell>
          <cell r="I2016" t="str">
            <v>нд</v>
          </cell>
          <cell r="J2016" t="str">
            <v>нд</v>
          </cell>
          <cell r="K2016" t="str">
            <v>нд</v>
          </cell>
          <cell r="L2016" t="str">
            <v>нд</v>
          </cell>
          <cell r="M2016" t="str">
            <v>нд</v>
          </cell>
          <cell r="N2016" t="str">
            <v>нд</v>
          </cell>
          <cell r="O2016">
            <v>0.41399999999999998</v>
          </cell>
          <cell r="P2016" t="str">
            <v>нд</v>
          </cell>
          <cell r="Q2016" t="str">
            <v>нд</v>
          </cell>
          <cell r="R2016" t="str">
            <v>нд</v>
          </cell>
          <cell r="S2016" t="str">
            <v>нд</v>
          </cell>
          <cell r="T2016">
            <v>1.1430972800000001</v>
          </cell>
          <cell r="U2016">
            <v>0.41399999999999998</v>
          </cell>
          <cell r="V2016">
            <v>0.72909727999999996</v>
          </cell>
          <cell r="W2016">
            <v>0.72909727999999996</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row>
        <row r="2017">
          <cell r="C2017" t="str">
            <v>I_92б3_АЭ</v>
          </cell>
          <cell r="D2017" t="str">
            <v>З</v>
          </cell>
          <cell r="E2017">
            <v>2018</v>
          </cell>
          <cell r="F2017">
            <v>2026</v>
          </cell>
          <cell r="G2017">
            <v>2019</v>
          </cell>
          <cell r="H2017" t="str">
            <v>нд</v>
          </cell>
          <cell r="I2017" t="str">
            <v>нд</v>
          </cell>
          <cell r="J2017" t="str">
            <v>нд</v>
          </cell>
          <cell r="K2017" t="str">
            <v>нд</v>
          </cell>
          <cell r="L2017" t="str">
            <v>нд</v>
          </cell>
          <cell r="M2017" t="str">
            <v>нд</v>
          </cell>
          <cell r="N2017" t="str">
            <v>нд</v>
          </cell>
          <cell r="O2017">
            <v>0.40400000000000003</v>
          </cell>
          <cell r="P2017" t="str">
            <v>нд</v>
          </cell>
          <cell r="Q2017" t="str">
            <v>нд</v>
          </cell>
          <cell r="R2017" t="str">
            <v>нд</v>
          </cell>
          <cell r="S2017" t="str">
            <v>нд</v>
          </cell>
          <cell r="T2017">
            <v>1.90881346</v>
          </cell>
          <cell r="U2017">
            <v>0.40400000000000003</v>
          </cell>
          <cell r="V2017">
            <v>1.50481346</v>
          </cell>
          <cell r="W2017">
            <v>1.50481346</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row>
        <row r="2018">
          <cell r="C2018" t="str">
            <v>J_100П2_АЭ</v>
          </cell>
          <cell r="D2018" t="str">
            <v>И</v>
          </cell>
          <cell r="E2018">
            <v>2019</v>
          </cell>
          <cell r="F2018">
            <v>2026</v>
          </cell>
          <cell r="G2018" t="str">
            <v>нд</v>
          </cell>
          <cell r="H2018" t="str">
            <v>нд</v>
          </cell>
          <cell r="I2018" t="str">
            <v>нд</v>
          </cell>
          <cell r="J2018" t="str">
            <v>нд</v>
          </cell>
          <cell r="K2018" t="str">
            <v>нд</v>
          </cell>
          <cell r="L2018" t="str">
            <v>нд</v>
          </cell>
          <cell r="M2018" t="str">
            <v>нд</v>
          </cell>
          <cell r="N2018" t="str">
            <v>нд</v>
          </cell>
          <cell r="O2018">
            <v>0.29699999999999999</v>
          </cell>
          <cell r="P2018" t="str">
            <v>нд</v>
          </cell>
          <cell r="Q2018" t="str">
            <v>нд</v>
          </cell>
          <cell r="R2018" t="str">
            <v>нд</v>
          </cell>
          <cell r="S2018" t="str">
            <v>нд</v>
          </cell>
          <cell r="T2018">
            <v>0.95695441999999997</v>
          </cell>
          <cell r="U2018">
            <v>0.29699999999999999</v>
          </cell>
          <cell r="V2018">
            <v>0.65995442000000004</v>
          </cell>
          <cell r="W2018">
            <v>0.65995442000000004</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row>
        <row r="2019">
          <cell r="C2019" t="str">
            <v>J_301_АЭ</v>
          </cell>
          <cell r="D2019" t="str">
            <v>Н</v>
          </cell>
          <cell r="E2019">
            <v>2021</v>
          </cell>
          <cell r="F2019">
            <v>2021</v>
          </cell>
          <cell r="G2019">
            <v>2021</v>
          </cell>
          <cell r="H2019" t="str">
            <v>нд</v>
          </cell>
          <cell r="I2019" t="str">
            <v>нд</v>
          </cell>
          <cell r="J2019" t="str">
            <v>нд</v>
          </cell>
          <cell r="K2019" t="str">
            <v>нд</v>
          </cell>
          <cell r="L2019" t="str">
            <v>нд</v>
          </cell>
          <cell r="M2019" t="str">
            <v>нд</v>
          </cell>
          <cell r="N2019" t="str">
            <v>нд</v>
          </cell>
          <cell r="O2019">
            <v>0</v>
          </cell>
          <cell r="P2019" t="str">
            <v>нд</v>
          </cell>
          <cell r="Q2019" t="str">
            <v>нд</v>
          </cell>
          <cell r="R2019" t="str">
            <v>нд</v>
          </cell>
          <cell r="S2019" t="str">
            <v>нд</v>
          </cell>
          <cell r="T2019">
            <v>4.6040837300000002</v>
          </cell>
          <cell r="U2019">
            <v>4.6040837300000002</v>
          </cell>
          <cell r="V2019">
            <v>4.6040837300000002</v>
          </cell>
          <cell r="W2019">
            <v>4.6040837300000002</v>
          </cell>
          <cell r="X2019">
            <v>4.6040837300000002</v>
          </cell>
          <cell r="Y2019">
            <v>4.6040837300000002</v>
          </cell>
          <cell r="Z2019">
            <v>0</v>
          </cell>
          <cell r="AA2019">
            <v>0</v>
          </cell>
          <cell r="AB2019">
            <v>4.6040837300000002</v>
          </cell>
          <cell r="AC2019">
            <v>0</v>
          </cell>
          <cell r="AD2019">
            <v>4.6040837300000002</v>
          </cell>
          <cell r="AE2019">
            <v>0</v>
          </cell>
          <cell r="AF2019">
            <v>0</v>
          </cell>
          <cell r="AG2019">
            <v>4.6040837300000002</v>
          </cell>
          <cell r="AH2019">
            <v>0</v>
          </cell>
          <cell r="AI2019">
            <v>0</v>
          </cell>
          <cell r="AJ2019">
            <v>0</v>
          </cell>
          <cell r="AK2019">
            <v>0</v>
          </cell>
          <cell r="AL2019">
            <v>0</v>
          </cell>
          <cell r="AM2019">
            <v>0</v>
          </cell>
          <cell r="AN2019">
            <v>0</v>
          </cell>
        </row>
        <row r="2020">
          <cell r="C2020" t="str">
            <v>J_303_АЭ</v>
          </cell>
          <cell r="D2020" t="str">
            <v>И</v>
          </cell>
          <cell r="E2020">
            <v>2019</v>
          </cell>
          <cell r="F2020">
            <v>2021</v>
          </cell>
          <cell r="G2020">
            <v>2021</v>
          </cell>
          <cell r="H2020" t="str">
            <v>нд</v>
          </cell>
          <cell r="I2020" t="str">
            <v>нд</v>
          </cell>
          <cell r="J2020" t="str">
            <v>нд</v>
          </cell>
          <cell r="K2020" t="str">
            <v>нд</v>
          </cell>
          <cell r="L2020" t="str">
            <v>нд</v>
          </cell>
          <cell r="M2020" t="str">
            <v>нд</v>
          </cell>
          <cell r="N2020" t="str">
            <v>нд</v>
          </cell>
          <cell r="O2020">
            <v>3.0367206900000001</v>
          </cell>
          <cell r="P2020" t="str">
            <v>нд</v>
          </cell>
          <cell r="Q2020" t="str">
            <v>нд</v>
          </cell>
          <cell r="R2020" t="str">
            <v>нд</v>
          </cell>
          <cell r="S2020" t="str">
            <v>нд</v>
          </cell>
          <cell r="T2020">
            <v>3.0057850899999998</v>
          </cell>
          <cell r="U2020">
            <v>3.0571092199999996</v>
          </cell>
          <cell r="V2020">
            <v>0</v>
          </cell>
          <cell r="W2020">
            <v>0</v>
          </cell>
          <cell r="X2020">
            <v>2.0388529999999998E-2</v>
          </cell>
          <cell r="Y2020">
            <v>0</v>
          </cell>
          <cell r="Z2020">
            <v>0</v>
          </cell>
          <cell r="AA2020">
            <v>0</v>
          </cell>
          <cell r="AB2020">
            <v>0</v>
          </cell>
          <cell r="AC2020">
            <v>0</v>
          </cell>
          <cell r="AD2020">
            <v>2.0388529999999998E-2</v>
          </cell>
          <cell r="AE2020">
            <v>0</v>
          </cell>
          <cell r="AF2020">
            <v>0</v>
          </cell>
          <cell r="AG2020">
            <v>2.0388529999999998E-2</v>
          </cell>
          <cell r="AH2020">
            <v>0</v>
          </cell>
          <cell r="AI2020">
            <v>0</v>
          </cell>
          <cell r="AJ2020">
            <v>0</v>
          </cell>
          <cell r="AK2020">
            <v>0</v>
          </cell>
          <cell r="AL2020">
            <v>0</v>
          </cell>
          <cell r="AM2020">
            <v>0</v>
          </cell>
          <cell r="AN2020">
            <v>0</v>
          </cell>
        </row>
        <row r="2021">
          <cell r="C2021" t="str">
            <v>K_911_ИА1_АЭ</v>
          </cell>
          <cell r="D2021" t="str">
            <v>З</v>
          </cell>
          <cell r="E2021">
            <v>2020</v>
          </cell>
          <cell r="F2021">
            <v>2020</v>
          </cell>
          <cell r="G2021">
            <v>2021</v>
          </cell>
          <cell r="H2021" t="str">
            <v>нд</v>
          </cell>
          <cell r="I2021" t="str">
            <v>нд</v>
          </cell>
          <cell r="J2021" t="str">
            <v>нд</v>
          </cell>
          <cell r="K2021" t="str">
            <v>нд</v>
          </cell>
          <cell r="L2021" t="str">
            <v>нд</v>
          </cell>
          <cell r="M2021" t="str">
            <v>нд</v>
          </cell>
          <cell r="N2021" t="str">
            <v>нд</v>
          </cell>
          <cell r="O2021">
            <v>9.2071089999999994E-2</v>
          </cell>
          <cell r="P2021" t="str">
            <v>нд</v>
          </cell>
          <cell r="Q2021" t="str">
            <v>нд</v>
          </cell>
          <cell r="R2021" t="str">
            <v>нд</v>
          </cell>
          <cell r="S2021" t="str">
            <v>нд</v>
          </cell>
          <cell r="T2021">
            <v>0.75401976999999998</v>
          </cell>
          <cell r="U2021">
            <v>0.43422060000000007</v>
          </cell>
          <cell r="V2021">
            <v>0</v>
          </cell>
          <cell r="W2021">
            <v>0</v>
          </cell>
          <cell r="X2021">
            <v>0.34214950999999999</v>
          </cell>
          <cell r="Y2021">
            <v>0</v>
          </cell>
          <cell r="Z2021">
            <v>0</v>
          </cell>
          <cell r="AA2021">
            <v>0</v>
          </cell>
          <cell r="AB2021">
            <v>0</v>
          </cell>
          <cell r="AC2021">
            <v>0</v>
          </cell>
          <cell r="AD2021">
            <v>0.34214951000000005</v>
          </cell>
          <cell r="AE2021">
            <v>0</v>
          </cell>
          <cell r="AF2021">
            <v>0</v>
          </cell>
          <cell r="AG2021">
            <v>0.34214950999999999</v>
          </cell>
          <cell r="AH2021">
            <v>0</v>
          </cell>
          <cell r="AI2021">
            <v>0</v>
          </cell>
          <cell r="AJ2021">
            <v>0</v>
          </cell>
          <cell r="AK2021">
            <v>0</v>
          </cell>
          <cell r="AL2021">
            <v>0</v>
          </cell>
          <cell r="AM2021">
            <v>0</v>
          </cell>
          <cell r="AN2021">
            <v>0</v>
          </cell>
        </row>
        <row r="2022">
          <cell r="C2022" t="str">
            <v>K_911_ИА2_АЭ</v>
          </cell>
          <cell r="D2022" t="str">
            <v>И</v>
          </cell>
          <cell r="E2022">
            <v>2020</v>
          </cell>
          <cell r="F2022">
            <v>2021</v>
          </cell>
          <cell r="G2022">
            <v>2021</v>
          </cell>
          <cell r="H2022" t="str">
            <v>нд</v>
          </cell>
          <cell r="I2022" t="str">
            <v>нд</v>
          </cell>
          <cell r="J2022" t="str">
            <v>нд</v>
          </cell>
          <cell r="K2022" t="str">
            <v>нд</v>
          </cell>
          <cell r="L2022" t="str">
            <v>нд</v>
          </cell>
          <cell r="M2022" t="str">
            <v>нд</v>
          </cell>
          <cell r="N2022" t="str">
            <v>нд</v>
          </cell>
          <cell r="O2022">
            <v>0.29216625000000002</v>
          </cell>
          <cell r="P2022" t="str">
            <v>нд</v>
          </cell>
          <cell r="Q2022" t="str">
            <v>нд</v>
          </cell>
          <cell r="R2022" t="str">
            <v>нд</v>
          </cell>
          <cell r="S2022" t="str">
            <v>нд</v>
          </cell>
          <cell r="T2022">
            <v>5.3339999999999996</v>
          </cell>
          <cell r="U2022">
            <v>5.62175271</v>
          </cell>
          <cell r="V2022">
            <v>5.3339999999999996</v>
          </cell>
          <cell r="W2022">
            <v>5.3339999999999996</v>
          </cell>
          <cell r="X2022">
            <v>5.3295864599999998</v>
          </cell>
          <cell r="Y2022">
            <v>5.3339999999999996</v>
          </cell>
          <cell r="Z2022">
            <v>0</v>
          </cell>
          <cell r="AA2022">
            <v>0</v>
          </cell>
          <cell r="AB2022">
            <v>5.3339999999999996</v>
          </cell>
          <cell r="AC2022">
            <v>0</v>
          </cell>
          <cell r="AD2022">
            <v>5.3295864599999998</v>
          </cell>
          <cell r="AE2022">
            <v>0</v>
          </cell>
          <cell r="AF2022">
            <v>0</v>
          </cell>
          <cell r="AG2022">
            <v>5.3295864599999998</v>
          </cell>
          <cell r="AH2022">
            <v>0</v>
          </cell>
          <cell r="AI2022">
            <v>0</v>
          </cell>
          <cell r="AJ2022">
            <v>0</v>
          </cell>
          <cell r="AK2022">
            <v>0</v>
          </cell>
          <cell r="AL2022">
            <v>0</v>
          </cell>
          <cell r="AM2022">
            <v>0</v>
          </cell>
          <cell r="AN2022">
            <v>0</v>
          </cell>
        </row>
        <row r="2023">
          <cell r="C2023" t="str">
            <v>I_428_БЭ</v>
          </cell>
          <cell r="D2023" t="str">
            <v>И</v>
          </cell>
          <cell r="E2023">
            <v>2020</v>
          </cell>
          <cell r="F2023">
            <v>2025</v>
          </cell>
          <cell r="G2023">
            <v>2027</v>
          </cell>
          <cell r="H2023" t="str">
            <v>нд</v>
          </cell>
          <cell r="I2023" t="str">
            <v>нд</v>
          </cell>
          <cell r="J2023" t="str">
            <v>нд</v>
          </cell>
          <cell r="K2023" t="str">
            <v>нд</v>
          </cell>
          <cell r="L2023" t="str">
            <v>нд</v>
          </cell>
          <cell r="M2023" t="str">
            <v>нд</v>
          </cell>
          <cell r="N2023" t="str">
            <v>нд</v>
          </cell>
          <cell r="O2023">
            <v>5.2371966699999994</v>
          </cell>
          <cell r="P2023" t="str">
            <v>нд</v>
          </cell>
          <cell r="Q2023" t="str">
            <v>нд</v>
          </cell>
          <cell r="R2023" t="str">
            <v>нд</v>
          </cell>
          <cell r="S2023" t="str">
            <v>нд</v>
          </cell>
          <cell r="T2023">
            <v>174.04962712</v>
          </cell>
          <cell r="U2023">
            <v>174.04962712</v>
          </cell>
          <cell r="V2023">
            <v>174.04962712</v>
          </cell>
          <cell r="W2023">
            <v>174.04962712</v>
          </cell>
          <cell r="X2023">
            <v>168.81243044999999</v>
          </cell>
          <cell r="Y2023">
            <v>49.872203390000003</v>
          </cell>
          <cell r="Z2023">
            <v>0</v>
          </cell>
          <cell r="AA2023">
            <v>0</v>
          </cell>
          <cell r="AB2023">
            <v>49.872203390000003</v>
          </cell>
          <cell r="AC2023">
            <v>0</v>
          </cell>
          <cell r="AD2023">
            <v>43.969942150000001</v>
          </cell>
          <cell r="AE2023">
            <v>0</v>
          </cell>
          <cell r="AF2023">
            <v>0</v>
          </cell>
          <cell r="AG2023">
            <v>0</v>
          </cell>
          <cell r="AH2023">
            <v>43.969942150000001</v>
          </cell>
          <cell r="AI2023">
            <v>0</v>
          </cell>
          <cell r="AJ2023">
            <v>0</v>
          </cell>
          <cell r="AK2023">
            <v>0</v>
          </cell>
          <cell r="AL2023">
            <v>0</v>
          </cell>
          <cell r="AM2023">
            <v>0</v>
          </cell>
          <cell r="AN2023">
            <v>0</v>
          </cell>
        </row>
        <row r="2024">
          <cell r="C2024" t="str">
            <v>F_50_БЭ</v>
          </cell>
          <cell r="D2024" t="str">
            <v>И</v>
          </cell>
          <cell r="E2024">
            <v>2016</v>
          </cell>
          <cell r="F2024">
            <v>2025</v>
          </cell>
          <cell r="G2024">
            <v>2021</v>
          </cell>
          <cell r="H2024" t="str">
            <v>нд</v>
          </cell>
          <cell r="I2024" t="str">
            <v>нд</v>
          </cell>
          <cell r="J2024" t="str">
            <v>нд</v>
          </cell>
          <cell r="K2024" t="str">
            <v>нд</v>
          </cell>
          <cell r="L2024" t="str">
            <v>нд</v>
          </cell>
          <cell r="M2024" t="str">
            <v>нд</v>
          </cell>
          <cell r="N2024" t="str">
            <v>нд</v>
          </cell>
          <cell r="O2024">
            <v>11.0253754359144</v>
          </cell>
          <cell r="P2024" t="str">
            <v>нд</v>
          </cell>
          <cell r="Q2024" t="str">
            <v>нд</v>
          </cell>
          <cell r="R2024" t="str">
            <v>нд</v>
          </cell>
          <cell r="S2024" t="str">
            <v>нд</v>
          </cell>
          <cell r="T2024">
            <v>13.872443000000001</v>
          </cell>
          <cell r="U2024">
            <v>13.581557889999999</v>
          </cell>
          <cell r="V2024">
            <v>7.8355441800000003</v>
          </cell>
          <cell r="W2024">
            <v>7.8355441800000003</v>
          </cell>
          <cell r="X2024">
            <v>2.5561824500000001</v>
          </cell>
          <cell r="Y2024">
            <v>7.7890644099999999</v>
          </cell>
          <cell r="Z2024">
            <v>0</v>
          </cell>
          <cell r="AA2024">
            <v>0</v>
          </cell>
          <cell r="AB2024">
            <v>7.7890644099999999</v>
          </cell>
          <cell r="AC2024">
            <v>0</v>
          </cell>
          <cell r="AD2024">
            <v>2.5561824500000001</v>
          </cell>
          <cell r="AE2024">
            <v>0</v>
          </cell>
          <cell r="AF2024">
            <v>0</v>
          </cell>
          <cell r="AG2024">
            <v>2.5561824500000001</v>
          </cell>
          <cell r="AH2024">
            <v>0</v>
          </cell>
          <cell r="AI2024">
            <v>0</v>
          </cell>
          <cell r="AJ2024">
            <v>0</v>
          </cell>
          <cell r="AK2024">
            <v>0</v>
          </cell>
          <cell r="AL2024">
            <v>0</v>
          </cell>
          <cell r="AM2024">
            <v>0</v>
          </cell>
          <cell r="AN2024">
            <v>0</v>
          </cell>
        </row>
        <row r="2025">
          <cell r="C2025" t="str">
            <v>F_51_БЭ (а)</v>
          </cell>
          <cell r="D2025" t="str">
            <v>И</v>
          </cell>
          <cell r="E2025">
            <v>2018</v>
          </cell>
          <cell r="F2025">
            <v>2023</v>
          </cell>
          <cell r="G2025">
            <v>2024</v>
          </cell>
          <cell r="H2025" t="str">
            <v>нд</v>
          </cell>
          <cell r="I2025" t="str">
            <v>нд</v>
          </cell>
          <cell r="J2025" t="str">
            <v>нд</v>
          </cell>
          <cell r="K2025" t="str">
            <v>нд</v>
          </cell>
          <cell r="L2025" t="str">
            <v>нд</v>
          </cell>
          <cell r="M2025" t="str">
            <v>нд</v>
          </cell>
          <cell r="N2025" t="str">
            <v>нд</v>
          </cell>
          <cell r="O2025">
            <v>15.417599999999997</v>
          </cell>
          <cell r="P2025" t="str">
            <v>нд</v>
          </cell>
          <cell r="Q2025" t="str">
            <v>нд</v>
          </cell>
          <cell r="R2025" t="str">
            <v>нд</v>
          </cell>
          <cell r="S2025" t="str">
            <v>нд</v>
          </cell>
          <cell r="T2025">
            <v>26.575496000000001</v>
          </cell>
          <cell r="U2025">
            <v>23.406095999999998</v>
          </cell>
          <cell r="V2025">
            <v>7.9884959999999996</v>
          </cell>
          <cell r="W2025">
            <v>7.9884959999999996</v>
          </cell>
          <cell r="X2025">
            <v>7.9884959999999996</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row>
        <row r="2026">
          <cell r="C2026" t="str">
            <v>F_52_БЭ (в)</v>
          </cell>
          <cell r="D2026" t="str">
            <v>З</v>
          </cell>
          <cell r="E2026">
            <v>2017</v>
          </cell>
          <cell r="F2026">
            <v>2025</v>
          </cell>
          <cell r="G2026">
            <v>2018</v>
          </cell>
          <cell r="H2026" t="str">
            <v>нд</v>
          </cell>
          <cell r="I2026" t="str">
            <v>нд</v>
          </cell>
          <cell r="J2026" t="str">
            <v>нд</v>
          </cell>
          <cell r="K2026" t="str">
            <v>нд</v>
          </cell>
          <cell r="L2026" t="str">
            <v>нд</v>
          </cell>
          <cell r="M2026" t="str">
            <v>нд</v>
          </cell>
          <cell r="N2026" t="str">
            <v>нд</v>
          </cell>
          <cell r="O2026">
            <v>0.23300000000000001</v>
          </cell>
          <cell r="P2026" t="str">
            <v>нд</v>
          </cell>
          <cell r="Q2026" t="str">
            <v>нд</v>
          </cell>
          <cell r="R2026" t="str">
            <v>нд</v>
          </cell>
          <cell r="S2026" t="str">
            <v>нд</v>
          </cell>
          <cell r="T2026">
            <v>7.5468983100000004</v>
          </cell>
          <cell r="U2026">
            <v>0.23300000000000001</v>
          </cell>
          <cell r="V2026">
            <v>7.3138983099999999</v>
          </cell>
          <cell r="W2026">
            <v>7.3138983099999999</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row>
        <row r="2027">
          <cell r="C2027" t="str">
            <v>G_51_БЭ (в)</v>
          </cell>
          <cell r="D2027" t="str">
            <v>З</v>
          </cell>
          <cell r="E2027">
            <v>2016</v>
          </cell>
          <cell r="F2027">
            <v>2025</v>
          </cell>
          <cell r="G2027">
            <v>2019</v>
          </cell>
          <cell r="H2027" t="str">
            <v>нд</v>
          </cell>
          <cell r="I2027" t="str">
            <v>нд</v>
          </cell>
          <cell r="J2027" t="str">
            <v>нд</v>
          </cell>
          <cell r="K2027" t="str">
            <v>нд</v>
          </cell>
          <cell r="L2027" t="str">
            <v>нд</v>
          </cell>
          <cell r="M2027" t="str">
            <v>нд</v>
          </cell>
          <cell r="N2027" t="str">
            <v>нд</v>
          </cell>
          <cell r="O2027">
            <v>24.599999999999998</v>
          </cell>
          <cell r="P2027" t="str">
            <v>нд</v>
          </cell>
          <cell r="Q2027" t="str">
            <v>нд</v>
          </cell>
          <cell r="R2027" t="str">
            <v>нд</v>
          </cell>
          <cell r="S2027" t="str">
            <v>нд</v>
          </cell>
          <cell r="T2027">
            <v>24.91261695</v>
          </cell>
          <cell r="U2027">
            <v>24.599999999999998</v>
          </cell>
          <cell r="V2027">
            <v>5.4786169500000002</v>
          </cell>
          <cell r="W2027">
            <v>5.4786169500000002</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row>
        <row r="2028">
          <cell r="C2028" t="str">
            <v>H_51_БЭ (аа)</v>
          </cell>
          <cell r="D2028" t="str">
            <v>З</v>
          </cell>
          <cell r="E2028">
            <v>2019</v>
          </cell>
          <cell r="F2028">
            <v>2025</v>
          </cell>
          <cell r="G2028">
            <v>2019</v>
          </cell>
          <cell r="H2028" t="str">
            <v>нд</v>
          </cell>
          <cell r="I2028" t="str">
            <v>нд</v>
          </cell>
          <cell r="J2028" t="str">
            <v>нд</v>
          </cell>
          <cell r="K2028" t="str">
            <v>нд</v>
          </cell>
          <cell r="L2028" t="str">
            <v>нд</v>
          </cell>
          <cell r="M2028" t="str">
            <v>нд</v>
          </cell>
          <cell r="N2028" t="str">
            <v>нд</v>
          </cell>
          <cell r="O2028">
            <v>3.54</v>
          </cell>
          <cell r="P2028" t="str">
            <v>нд</v>
          </cell>
          <cell r="Q2028" t="str">
            <v>нд</v>
          </cell>
          <cell r="R2028" t="str">
            <v>нд</v>
          </cell>
          <cell r="S2028" t="str">
            <v>нд</v>
          </cell>
          <cell r="T2028">
            <v>6.78</v>
          </cell>
          <cell r="U2028">
            <v>3.54</v>
          </cell>
          <cell r="V2028">
            <v>3.24</v>
          </cell>
          <cell r="W2028">
            <v>3.24</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row>
        <row r="2029">
          <cell r="C2029" t="str">
            <v>I_404_БЭ</v>
          </cell>
          <cell r="D2029" t="str">
            <v>З</v>
          </cell>
          <cell r="E2029">
            <v>2018</v>
          </cell>
          <cell r="F2029">
            <v>2021</v>
          </cell>
          <cell r="G2029">
            <v>2020</v>
          </cell>
          <cell r="H2029" t="str">
            <v>нд</v>
          </cell>
          <cell r="I2029" t="str">
            <v>нд</v>
          </cell>
          <cell r="J2029" t="str">
            <v>нд</v>
          </cell>
          <cell r="K2029" t="str">
            <v>нд</v>
          </cell>
          <cell r="L2029" t="str">
            <v>нд</v>
          </cell>
          <cell r="M2029" t="str">
            <v>нд</v>
          </cell>
          <cell r="N2029" t="str">
            <v>нд</v>
          </cell>
          <cell r="O2029">
            <v>17.058</v>
          </cell>
          <cell r="P2029" t="str">
            <v>нд</v>
          </cell>
          <cell r="Q2029" t="str">
            <v>нд</v>
          </cell>
          <cell r="R2029" t="str">
            <v>нд</v>
          </cell>
          <cell r="S2029" t="str">
            <v>нд</v>
          </cell>
          <cell r="T2029">
            <v>17.058</v>
          </cell>
          <cell r="U2029">
            <v>17.058</v>
          </cell>
          <cell r="V2029">
            <v>10</v>
          </cell>
          <cell r="W2029">
            <v>10</v>
          </cell>
          <cell r="X2029">
            <v>0</v>
          </cell>
          <cell r="Y2029">
            <v>10</v>
          </cell>
          <cell r="Z2029">
            <v>0</v>
          </cell>
          <cell r="AA2029">
            <v>0</v>
          </cell>
          <cell r="AB2029">
            <v>10</v>
          </cell>
          <cell r="AC2029">
            <v>0</v>
          </cell>
          <cell r="AD2029">
            <v>0</v>
          </cell>
          <cell r="AE2029">
            <v>0</v>
          </cell>
          <cell r="AF2029">
            <v>0</v>
          </cell>
          <cell r="AG2029">
            <v>0</v>
          </cell>
          <cell r="AH2029">
            <v>0</v>
          </cell>
          <cell r="AI2029">
            <v>0</v>
          </cell>
          <cell r="AJ2029">
            <v>0</v>
          </cell>
          <cell r="AK2029">
            <v>0</v>
          </cell>
          <cell r="AL2029">
            <v>0</v>
          </cell>
          <cell r="AM2029">
            <v>0</v>
          </cell>
          <cell r="AN2029">
            <v>0</v>
          </cell>
        </row>
        <row r="2030">
          <cell r="C2030" t="str">
            <v>I_411_БЭ</v>
          </cell>
          <cell r="D2030" t="str">
            <v>И</v>
          </cell>
          <cell r="E2030">
            <v>2018</v>
          </cell>
          <cell r="F2030">
            <v>2025</v>
          </cell>
          <cell r="G2030" t="str">
            <v>нд</v>
          </cell>
          <cell r="H2030">
            <v>4.4239699999999997</v>
          </cell>
          <cell r="I2030">
            <v>33.239550000000001</v>
          </cell>
          <cell r="J2030">
            <v>43344</v>
          </cell>
          <cell r="K2030">
            <v>4.4239699999999997</v>
          </cell>
          <cell r="L2030">
            <v>33.239550000000001</v>
          </cell>
          <cell r="M2030">
            <v>43344</v>
          </cell>
          <cell r="N2030" t="str">
            <v>нд</v>
          </cell>
          <cell r="O2030">
            <v>0.42000000000000004</v>
          </cell>
          <cell r="P2030" t="str">
            <v>нд</v>
          </cell>
          <cell r="Q2030" t="str">
            <v>нд</v>
          </cell>
          <cell r="R2030" t="str">
            <v>нд</v>
          </cell>
          <cell r="S2030" t="str">
            <v>нд</v>
          </cell>
          <cell r="T2030">
            <v>0.42</v>
          </cell>
          <cell r="U2030">
            <v>0.42000000000000004</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row>
        <row r="2031">
          <cell r="C2031" t="str">
            <v>I_438(1)_БЭ</v>
          </cell>
          <cell r="D2031" t="str">
            <v>З</v>
          </cell>
          <cell r="E2031">
            <v>2018</v>
          </cell>
          <cell r="F2031">
            <v>2021</v>
          </cell>
          <cell r="G2031">
            <v>2020</v>
          </cell>
          <cell r="H2031" t="str">
            <v>нд</v>
          </cell>
          <cell r="I2031" t="str">
            <v>нд</v>
          </cell>
          <cell r="J2031" t="str">
            <v>нд</v>
          </cell>
          <cell r="K2031" t="str">
            <v>нд</v>
          </cell>
          <cell r="L2031" t="str">
            <v>нд</v>
          </cell>
          <cell r="M2031" t="str">
            <v>нд</v>
          </cell>
          <cell r="N2031" t="str">
            <v>нд</v>
          </cell>
          <cell r="O2031">
            <v>6.7499424800000014</v>
          </cell>
          <cell r="P2031" t="str">
            <v>нд</v>
          </cell>
          <cell r="Q2031" t="str">
            <v>нд</v>
          </cell>
          <cell r="R2031" t="str">
            <v>нд</v>
          </cell>
          <cell r="S2031" t="str">
            <v>нд</v>
          </cell>
          <cell r="T2031">
            <v>6.75</v>
          </cell>
          <cell r="U2031">
            <v>6.7499424799999996</v>
          </cell>
          <cell r="V2031">
            <v>0.68</v>
          </cell>
          <cell r="W2031">
            <v>0.68</v>
          </cell>
          <cell r="X2031">
            <v>0</v>
          </cell>
          <cell r="Y2031">
            <v>0.68</v>
          </cell>
          <cell r="Z2031">
            <v>0</v>
          </cell>
          <cell r="AA2031">
            <v>0</v>
          </cell>
          <cell r="AB2031">
            <v>0.68</v>
          </cell>
          <cell r="AC2031">
            <v>0</v>
          </cell>
          <cell r="AD2031">
            <v>0</v>
          </cell>
          <cell r="AE2031">
            <v>0</v>
          </cell>
          <cell r="AF2031">
            <v>0</v>
          </cell>
          <cell r="AG2031">
            <v>0</v>
          </cell>
          <cell r="AH2031">
            <v>0</v>
          </cell>
          <cell r="AI2031">
            <v>0</v>
          </cell>
          <cell r="AJ2031">
            <v>0</v>
          </cell>
          <cell r="AK2031">
            <v>0</v>
          </cell>
          <cell r="AL2031">
            <v>0</v>
          </cell>
          <cell r="AM2031">
            <v>0</v>
          </cell>
          <cell r="AN2031">
            <v>0</v>
          </cell>
        </row>
        <row r="2032">
          <cell r="C2032" t="str">
            <v>I_51_БЭ (а1)</v>
          </cell>
          <cell r="D2032" t="str">
            <v>И</v>
          </cell>
          <cell r="E2032">
            <v>2018</v>
          </cell>
          <cell r="F2032">
            <v>2025</v>
          </cell>
          <cell r="G2032">
            <v>2027</v>
          </cell>
          <cell r="H2032" t="str">
            <v>нд</v>
          </cell>
          <cell r="I2032" t="str">
            <v>нд</v>
          </cell>
          <cell r="J2032" t="str">
            <v>нд</v>
          </cell>
          <cell r="K2032" t="str">
            <v>нд</v>
          </cell>
          <cell r="L2032" t="str">
            <v>нд</v>
          </cell>
          <cell r="M2032" t="str">
            <v>нд</v>
          </cell>
          <cell r="N2032" t="str">
            <v>нд</v>
          </cell>
          <cell r="O2032">
            <v>4.43</v>
          </cell>
          <cell r="P2032" t="str">
            <v>нд</v>
          </cell>
          <cell r="Q2032" t="str">
            <v>нд</v>
          </cell>
          <cell r="R2032" t="str">
            <v>нд</v>
          </cell>
          <cell r="S2032" t="str">
            <v>нд</v>
          </cell>
          <cell r="T2032">
            <v>33.34995</v>
          </cell>
          <cell r="U2032">
            <v>33.349940000000004</v>
          </cell>
          <cell r="V2032">
            <v>28.91995</v>
          </cell>
          <cell r="W2032">
            <v>28.91995</v>
          </cell>
          <cell r="X2032">
            <v>28.91994</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row>
        <row r="2033">
          <cell r="C2033" t="str">
            <v>I_51_БЭ (б1)</v>
          </cell>
          <cell r="D2033" t="str">
            <v>Н</v>
          </cell>
          <cell r="E2033" t="str">
            <v>нд</v>
          </cell>
          <cell r="F2033">
            <v>2025</v>
          </cell>
          <cell r="G2033" t="str">
            <v>нд</v>
          </cell>
          <cell r="H2033" t="str">
            <v>нд</v>
          </cell>
          <cell r="I2033" t="str">
            <v>нд</v>
          </cell>
          <cell r="J2033" t="str">
            <v>нд</v>
          </cell>
          <cell r="K2033" t="str">
            <v>нд</v>
          </cell>
          <cell r="L2033" t="str">
            <v>нд</v>
          </cell>
          <cell r="M2033" t="str">
            <v>нд</v>
          </cell>
          <cell r="N2033" t="str">
            <v>нд</v>
          </cell>
          <cell r="O2033">
            <v>0</v>
          </cell>
          <cell r="P2033" t="str">
            <v>нд</v>
          </cell>
          <cell r="Q2033" t="str">
            <v>нд</v>
          </cell>
          <cell r="R2033" t="str">
            <v>нд</v>
          </cell>
          <cell r="S2033" t="str">
            <v>нд</v>
          </cell>
          <cell r="T2033">
            <v>6.0935593199999998</v>
          </cell>
          <cell r="U2033">
            <v>0</v>
          </cell>
          <cell r="V2033">
            <v>6.0935593199999998</v>
          </cell>
          <cell r="W2033">
            <v>6.0935593199999998</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row>
        <row r="2034">
          <cell r="C2034" t="str">
            <v>I_51_БЭ (в1)</v>
          </cell>
          <cell r="D2034" t="str">
            <v>И</v>
          </cell>
          <cell r="E2034">
            <v>2018</v>
          </cell>
          <cell r="F2034">
            <v>2023</v>
          </cell>
          <cell r="G2034">
            <v>2024</v>
          </cell>
          <cell r="H2034" t="str">
            <v>нд</v>
          </cell>
          <cell r="I2034" t="str">
            <v>нд</v>
          </cell>
          <cell r="J2034" t="str">
            <v>нд</v>
          </cell>
          <cell r="K2034" t="str">
            <v>нд</v>
          </cell>
          <cell r="L2034" t="str">
            <v>нд</v>
          </cell>
          <cell r="M2034" t="str">
            <v>нд</v>
          </cell>
          <cell r="N2034" t="str">
            <v>нд</v>
          </cell>
          <cell r="O2034">
            <v>16.209599999999995</v>
          </cell>
          <cell r="P2034" t="str">
            <v>нд</v>
          </cell>
          <cell r="Q2034" t="str">
            <v>нд</v>
          </cell>
          <cell r="R2034" t="str">
            <v>нд</v>
          </cell>
          <cell r="S2034" t="str">
            <v>нд</v>
          </cell>
          <cell r="T2034">
            <v>33.706200000000003</v>
          </cell>
          <cell r="U2034">
            <v>29.716799999999999</v>
          </cell>
          <cell r="V2034">
            <v>13.507199999999999</v>
          </cell>
          <cell r="W2034">
            <v>13.507199999999999</v>
          </cell>
          <cell r="X2034">
            <v>13.507199999999999</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row>
        <row r="2035">
          <cell r="C2035" t="str">
            <v>I_51_БЭ (в3)</v>
          </cell>
          <cell r="D2035" t="str">
            <v>И</v>
          </cell>
          <cell r="E2035">
            <v>2018</v>
          </cell>
          <cell r="F2035">
            <v>2025</v>
          </cell>
          <cell r="G2035" t="str">
            <v>нд</v>
          </cell>
          <cell r="H2035" t="str">
            <v>нд</v>
          </cell>
          <cell r="I2035" t="str">
            <v>нд</v>
          </cell>
          <cell r="J2035" t="str">
            <v>нд</v>
          </cell>
          <cell r="K2035" t="str">
            <v>нд</v>
          </cell>
          <cell r="L2035" t="str">
            <v>нд</v>
          </cell>
          <cell r="M2035" t="str">
            <v>нд</v>
          </cell>
          <cell r="N2035" t="str">
            <v>нд</v>
          </cell>
          <cell r="O2035">
            <v>6.1180000000000003</v>
          </cell>
          <cell r="P2035" t="str">
            <v>нд</v>
          </cell>
          <cell r="Q2035" t="str">
            <v>нд</v>
          </cell>
          <cell r="R2035" t="str">
            <v>нд</v>
          </cell>
          <cell r="S2035" t="str">
            <v>нд</v>
          </cell>
          <cell r="T2035">
            <v>17.734236930000002</v>
          </cell>
          <cell r="U2035">
            <v>6.1180000000000003</v>
          </cell>
          <cell r="V2035">
            <v>11.616236929999999</v>
          </cell>
          <cell r="W2035">
            <v>11.616236929999999</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row>
        <row r="2036">
          <cell r="C2036" t="str">
            <v>I_52_БЭ (а1)</v>
          </cell>
          <cell r="D2036" t="str">
            <v>И</v>
          </cell>
          <cell r="E2036">
            <v>2018</v>
          </cell>
          <cell r="F2036">
            <v>2025</v>
          </cell>
          <cell r="G2036" t="str">
            <v>нд</v>
          </cell>
          <cell r="H2036" t="str">
            <v>нд</v>
          </cell>
          <cell r="I2036" t="str">
            <v>нд</v>
          </cell>
          <cell r="J2036" t="str">
            <v>нд</v>
          </cell>
          <cell r="K2036" t="str">
            <v>нд</v>
          </cell>
          <cell r="L2036" t="str">
            <v>нд</v>
          </cell>
          <cell r="M2036" t="str">
            <v>нд</v>
          </cell>
          <cell r="N2036" t="str">
            <v>нд</v>
          </cell>
          <cell r="O2036">
            <v>1.2569999999999999</v>
          </cell>
          <cell r="P2036" t="str">
            <v>нд</v>
          </cell>
          <cell r="Q2036" t="str">
            <v>нд</v>
          </cell>
          <cell r="R2036" t="str">
            <v>нд</v>
          </cell>
          <cell r="S2036" t="str">
            <v>нд</v>
          </cell>
          <cell r="T2036">
            <v>7.7240110499999997</v>
          </cell>
          <cell r="U2036">
            <v>1.2569999999999999</v>
          </cell>
          <cell r="V2036">
            <v>6.46701105</v>
          </cell>
          <cell r="W2036">
            <v>6.46701105</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row>
        <row r="2037">
          <cell r="C2037" t="str">
            <v>I_52_БЭ (в2)</v>
          </cell>
          <cell r="D2037" t="str">
            <v>З</v>
          </cell>
          <cell r="E2037">
            <v>2017</v>
          </cell>
          <cell r="F2037">
            <v>2021</v>
          </cell>
          <cell r="G2037">
            <v>2021</v>
          </cell>
          <cell r="H2037" t="str">
            <v>нд</v>
          </cell>
          <cell r="I2037" t="str">
            <v>нд</v>
          </cell>
          <cell r="J2037" t="str">
            <v>нд</v>
          </cell>
          <cell r="K2037" t="str">
            <v>нд</v>
          </cell>
          <cell r="L2037" t="str">
            <v>нд</v>
          </cell>
          <cell r="M2037" t="str">
            <v>нд</v>
          </cell>
          <cell r="N2037" t="str">
            <v>нд</v>
          </cell>
          <cell r="O2037">
            <v>2.0005999999999999</v>
          </cell>
          <cell r="P2037" t="str">
            <v>нд</v>
          </cell>
          <cell r="Q2037" t="str">
            <v>нд</v>
          </cell>
          <cell r="R2037" t="str">
            <v>нд</v>
          </cell>
          <cell r="S2037" t="str">
            <v>нд</v>
          </cell>
          <cell r="T2037">
            <v>2.335</v>
          </cell>
          <cell r="U2037">
            <v>2.3350399999999998</v>
          </cell>
          <cell r="V2037">
            <v>1.0129999999999999</v>
          </cell>
          <cell r="W2037">
            <v>1.0129999999999999</v>
          </cell>
          <cell r="X2037">
            <v>0.33444000000000002</v>
          </cell>
          <cell r="Y2037">
            <v>1.0129999999999999</v>
          </cell>
          <cell r="Z2037">
            <v>0</v>
          </cell>
          <cell r="AA2037">
            <v>0</v>
          </cell>
          <cell r="AB2037">
            <v>1.0129999999999999</v>
          </cell>
          <cell r="AC2037">
            <v>0</v>
          </cell>
          <cell r="AD2037">
            <v>0.33444000000000002</v>
          </cell>
          <cell r="AE2037">
            <v>0</v>
          </cell>
          <cell r="AF2037">
            <v>0</v>
          </cell>
          <cell r="AG2037">
            <v>0</v>
          </cell>
          <cell r="AH2037">
            <v>0.33444000000000002</v>
          </cell>
          <cell r="AI2037">
            <v>0</v>
          </cell>
          <cell r="AJ2037">
            <v>0</v>
          </cell>
          <cell r="AK2037">
            <v>0</v>
          </cell>
          <cell r="AL2037">
            <v>0</v>
          </cell>
          <cell r="AM2037">
            <v>0</v>
          </cell>
          <cell r="AN2037">
            <v>0</v>
          </cell>
        </row>
        <row r="2038">
          <cell r="C2038" t="str">
            <v>I_61_БЭ (а)</v>
          </cell>
          <cell r="D2038" t="str">
            <v>И</v>
          </cell>
          <cell r="E2038">
            <v>2019</v>
          </cell>
          <cell r="F2038">
            <v>2025</v>
          </cell>
          <cell r="G2038">
            <v>2027</v>
          </cell>
          <cell r="H2038" t="str">
            <v>нд</v>
          </cell>
          <cell r="I2038" t="str">
            <v>нд</v>
          </cell>
          <cell r="J2038" t="str">
            <v>нд</v>
          </cell>
          <cell r="K2038" t="str">
            <v>нд</v>
          </cell>
          <cell r="L2038" t="str">
            <v>нд</v>
          </cell>
          <cell r="M2038" t="str">
            <v>нд</v>
          </cell>
          <cell r="N2038" t="str">
            <v>нд</v>
          </cell>
          <cell r="O2038">
            <v>10.914999999999999</v>
          </cell>
          <cell r="P2038" t="str">
            <v>нд</v>
          </cell>
          <cell r="Q2038" t="str">
            <v>нд</v>
          </cell>
          <cell r="R2038" t="str">
            <v>нд</v>
          </cell>
          <cell r="S2038" t="str">
            <v>нд</v>
          </cell>
          <cell r="T2038">
            <v>31.563400000000001</v>
          </cell>
          <cell r="U2038">
            <v>31.563400000000001</v>
          </cell>
          <cell r="V2038">
            <v>20.648399999999999</v>
          </cell>
          <cell r="W2038">
            <v>20.648399999999999</v>
          </cell>
          <cell r="X2038">
            <v>20.648399999999999</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row>
        <row r="2039">
          <cell r="C2039" t="str">
            <v>I_61_БЭ (б)</v>
          </cell>
          <cell r="D2039" t="str">
            <v>И</v>
          </cell>
          <cell r="E2039">
            <v>2018</v>
          </cell>
          <cell r="F2039">
            <v>2025</v>
          </cell>
          <cell r="G2039" t="str">
            <v>нд</v>
          </cell>
          <cell r="H2039" t="str">
            <v>нд</v>
          </cell>
          <cell r="I2039" t="str">
            <v>нд</v>
          </cell>
          <cell r="J2039" t="str">
            <v>нд</v>
          </cell>
          <cell r="K2039" t="str">
            <v>нд</v>
          </cell>
          <cell r="L2039" t="str">
            <v>нд</v>
          </cell>
          <cell r="M2039" t="str">
            <v>нд</v>
          </cell>
          <cell r="N2039" t="str">
            <v>нд</v>
          </cell>
          <cell r="O2039">
            <v>5.1790000000000003</v>
          </cell>
          <cell r="P2039" t="str">
            <v>нд</v>
          </cell>
          <cell r="Q2039" t="str">
            <v>нд</v>
          </cell>
          <cell r="R2039" t="str">
            <v>нд</v>
          </cell>
          <cell r="S2039" t="str">
            <v>нд</v>
          </cell>
          <cell r="T2039">
            <v>12.978043169999999</v>
          </cell>
          <cell r="U2039">
            <v>5.1790000000000003</v>
          </cell>
          <cell r="V2039">
            <v>7.79904317</v>
          </cell>
          <cell r="W2039">
            <v>7.79904317</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row>
        <row r="2040">
          <cell r="C2040" t="str">
            <v>I_61_БЭ (б4)</v>
          </cell>
          <cell r="D2040" t="str">
            <v>Н</v>
          </cell>
          <cell r="E2040" t="str">
            <v>нд</v>
          </cell>
          <cell r="F2040">
            <v>2025</v>
          </cell>
          <cell r="G2040" t="str">
            <v>нд</v>
          </cell>
          <cell r="H2040" t="str">
            <v>нд</v>
          </cell>
          <cell r="I2040" t="str">
            <v>нд</v>
          </cell>
          <cell r="J2040" t="str">
            <v>нд</v>
          </cell>
          <cell r="K2040" t="str">
            <v>нд</v>
          </cell>
          <cell r="L2040" t="str">
            <v>нд</v>
          </cell>
          <cell r="M2040" t="str">
            <v>нд</v>
          </cell>
          <cell r="N2040" t="str">
            <v>нд</v>
          </cell>
          <cell r="O2040">
            <v>0</v>
          </cell>
          <cell r="P2040" t="str">
            <v>нд</v>
          </cell>
          <cell r="Q2040" t="str">
            <v>нд</v>
          </cell>
          <cell r="R2040" t="str">
            <v>нд</v>
          </cell>
          <cell r="S2040" t="str">
            <v>нд</v>
          </cell>
          <cell r="T2040">
            <v>21.623664519999998</v>
          </cell>
          <cell r="U2040">
            <v>0</v>
          </cell>
          <cell r="V2040">
            <v>21.623664519999998</v>
          </cell>
          <cell r="W2040">
            <v>21.623664519999998</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row>
        <row r="2041">
          <cell r="C2041" t="str">
            <v>I_61_БЭ (б5)</v>
          </cell>
          <cell r="D2041" t="str">
            <v>И</v>
          </cell>
          <cell r="E2041">
            <v>2018</v>
          </cell>
          <cell r="F2041">
            <v>2025</v>
          </cell>
          <cell r="G2041" t="str">
            <v>нд</v>
          </cell>
          <cell r="H2041" t="str">
            <v>нд</v>
          </cell>
          <cell r="I2041" t="str">
            <v>нд</v>
          </cell>
          <cell r="J2041" t="str">
            <v>нд</v>
          </cell>
          <cell r="K2041" t="str">
            <v>нд</v>
          </cell>
          <cell r="L2041" t="str">
            <v>нд</v>
          </cell>
          <cell r="M2041" t="str">
            <v>нд</v>
          </cell>
          <cell r="N2041" t="str">
            <v>нд</v>
          </cell>
          <cell r="O2041">
            <v>0</v>
          </cell>
          <cell r="P2041" t="str">
            <v>нд</v>
          </cell>
          <cell r="Q2041" t="str">
            <v>нд</v>
          </cell>
          <cell r="R2041" t="str">
            <v>нд</v>
          </cell>
          <cell r="S2041" t="str">
            <v>нд</v>
          </cell>
          <cell r="T2041">
            <v>6.84</v>
          </cell>
          <cell r="U2041">
            <v>0</v>
          </cell>
          <cell r="V2041">
            <v>6.84</v>
          </cell>
          <cell r="W2041">
            <v>6.84</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row>
        <row r="2042">
          <cell r="C2042" t="str">
            <v>J__ИА5_БЭ</v>
          </cell>
          <cell r="D2042" t="str">
            <v>Н</v>
          </cell>
          <cell r="E2042">
            <v>2021</v>
          </cell>
          <cell r="F2042">
            <v>2021</v>
          </cell>
          <cell r="G2042">
            <v>2021</v>
          </cell>
          <cell r="H2042" t="str">
            <v>нд</v>
          </cell>
          <cell r="I2042" t="str">
            <v>нд</v>
          </cell>
          <cell r="J2042" t="str">
            <v>нд</v>
          </cell>
          <cell r="K2042" t="str">
            <v>нд</v>
          </cell>
          <cell r="L2042" t="str">
            <v>нд</v>
          </cell>
          <cell r="M2042" t="str">
            <v>нд</v>
          </cell>
          <cell r="N2042" t="str">
            <v>нд</v>
          </cell>
          <cell r="O2042">
            <v>0</v>
          </cell>
          <cell r="P2042" t="str">
            <v>нд</v>
          </cell>
          <cell r="Q2042" t="str">
            <v>нд</v>
          </cell>
          <cell r="R2042" t="str">
            <v>нд</v>
          </cell>
          <cell r="S2042" t="str">
            <v>нд</v>
          </cell>
          <cell r="T2042">
            <v>1.62497073</v>
          </cell>
          <cell r="U2042">
            <v>1.62497073</v>
          </cell>
          <cell r="V2042">
            <v>1.62497073</v>
          </cell>
          <cell r="W2042">
            <v>1.62497073</v>
          </cell>
          <cell r="X2042">
            <v>1.62497073</v>
          </cell>
          <cell r="Y2042">
            <v>1.62497073</v>
          </cell>
          <cell r="Z2042">
            <v>0</v>
          </cell>
          <cell r="AA2042">
            <v>0</v>
          </cell>
          <cell r="AB2042">
            <v>1.62497073</v>
          </cell>
          <cell r="AC2042">
            <v>0</v>
          </cell>
          <cell r="AD2042">
            <v>1.62497073</v>
          </cell>
          <cell r="AE2042">
            <v>0</v>
          </cell>
          <cell r="AF2042">
            <v>0</v>
          </cell>
          <cell r="AG2042">
            <v>1.62497073</v>
          </cell>
          <cell r="AH2042">
            <v>0</v>
          </cell>
          <cell r="AI2042">
            <v>0</v>
          </cell>
          <cell r="AJ2042">
            <v>0</v>
          </cell>
          <cell r="AK2042">
            <v>0</v>
          </cell>
          <cell r="AL2042">
            <v>0</v>
          </cell>
          <cell r="AM2042">
            <v>0</v>
          </cell>
          <cell r="AN2042">
            <v>0</v>
          </cell>
        </row>
        <row r="2043">
          <cell r="C2043" t="str">
            <v>J__ИА6_БЭ</v>
          </cell>
          <cell r="D2043" t="str">
            <v>З</v>
          </cell>
          <cell r="E2043">
            <v>2019</v>
          </cell>
          <cell r="F2043">
            <v>2021</v>
          </cell>
          <cell r="G2043">
            <v>2020</v>
          </cell>
          <cell r="H2043" t="str">
            <v>нд</v>
          </cell>
          <cell r="I2043" t="str">
            <v>нд</v>
          </cell>
          <cell r="J2043" t="str">
            <v>нд</v>
          </cell>
          <cell r="K2043" t="str">
            <v>нд</v>
          </cell>
          <cell r="L2043" t="str">
            <v>нд</v>
          </cell>
          <cell r="M2043" t="str">
            <v>нд</v>
          </cell>
          <cell r="N2043" t="str">
            <v>нд</v>
          </cell>
          <cell r="O2043">
            <v>0.77900000000000003</v>
          </cell>
          <cell r="P2043" t="str">
            <v>нд</v>
          </cell>
          <cell r="Q2043" t="str">
            <v>нд</v>
          </cell>
          <cell r="R2043" t="str">
            <v>нд</v>
          </cell>
          <cell r="S2043" t="str">
            <v>нд</v>
          </cell>
          <cell r="T2043">
            <v>0.77900000000000003</v>
          </cell>
          <cell r="U2043">
            <v>0.77900000000000003</v>
          </cell>
          <cell r="V2043">
            <v>0.77900000000000003</v>
          </cell>
          <cell r="W2043">
            <v>0.77900000000000003</v>
          </cell>
          <cell r="X2043">
            <v>0</v>
          </cell>
          <cell r="Y2043">
            <v>0.77900000000000003</v>
          </cell>
          <cell r="Z2043">
            <v>0</v>
          </cell>
          <cell r="AA2043">
            <v>0</v>
          </cell>
          <cell r="AB2043">
            <v>0.77900000000000003</v>
          </cell>
          <cell r="AC2043">
            <v>0</v>
          </cell>
          <cell r="AD2043">
            <v>0</v>
          </cell>
          <cell r="AE2043">
            <v>0</v>
          </cell>
          <cell r="AF2043">
            <v>0</v>
          </cell>
          <cell r="AG2043">
            <v>0</v>
          </cell>
          <cell r="AH2043">
            <v>0</v>
          </cell>
          <cell r="AI2043">
            <v>0</v>
          </cell>
          <cell r="AJ2043">
            <v>0</v>
          </cell>
          <cell r="AK2043">
            <v>0</v>
          </cell>
          <cell r="AL2043">
            <v>0</v>
          </cell>
          <cell r="AM2043">
            <v>0</v>
          </cell>
          <cell r="AN2043">
            <v>0</v>
          </cell>
        </row>
        <row r="2044">
          <cell r="C2044" t="str">
            <v>J__ИА7_БЭ</v>
          </cell>
          <cell r="D2044" t="str">
            <v>И</v>
          </cell>
          <cell r="E2044">
            <v>2019</v>
          </cell>
          <cell r="F2044">
            <v>2025</v>
          </cell>
          <cell r="G2044">
            <v>2021</v>
          </cell>
          <cell r="H2044" t="str">
            <v>нд</v>
          </cell>
          <cell r="I2044" t="str">
            <v>нд</v>
          </cell>
          <cell r="J2044" t="str">
            <v>нд</v>
          </cell>
          <cell r="K2044" t="str">
            <v>нд</v>
          </cell>
          <cell r="L2044" t="str">
            <v>нд</v>
          </cell>
          <cell r="M2044" t="str">
            <v>нд</v>
          </cell>
          <cell r="N2044" t="str">
            <v>нд</v>
          </cell>
          <cell r="O2044">
            <v>3.09691494</v>
          </cell>
          <cell r="P2044" t="str">
            <v>нд</v>
          </cell>
          <cell r="Q2044" t="str">
            <v>нд</v>
          </cell>
          <cell r="R2044" t="str">
            <v>нд</v>
          </cell>
          <cell r="S2044" t="str">
            <v>нд</v>
          </cell>
          <cell r="T2044">
            <v>4.3324190500000004</v>
          </cell>
          <cell r="U2044">
            <v>4.4863236500000001</v>
          </cell>
          <cell r="V2044">
            <v>4.2904190499999997</v>
          </cell>
          <cell r="W2044">
            <v>4.2904190499999997</v>
          </cell>
          <cell r="X2044">
            <v>1.3894087100000001</v>
          </cell>
          <cell r="Y2044">
            <v>1.4501999999999999</v>
          </cell>
          <cell r="Z2044">
            <v>0</v>
          </cell>
          <cell r="AA2044">
            <v>0</v>
          </cell>
          <cell r="AB2044">
            <v>1.4501999999999999</v>
          </cell>
          <cell r="AC2044">
            <v>0</v>
          </cell>
          <cell r="AD2044">
            <v>1.3894087100000001</v>
          </cell>
          <cell r="AE2044">
            <v>0</v>
          </cell>
          <cell r="AF2044">
            <v>0</v>
          </cell>
          <cell r="AG2044">
            <v>1.3894087100000001</v>
          </cell>
          <cell r="AH2044">
            <v>0</v>
          </cell>
          <cell r="AI2044">
            <v>0</v>
          </cell>
          <cell r="AJ2044">
            <v>0</v>
          </cell>
          <cell r="AK2044">
            <v>0</v>
          </cell>
          <cell r="AL2044">
            <v>0</v>
          </cell>
          <cell r="AM2044">
            <v>0</v>
          </cell>
          <cell r="AN2044">
            <v>0</v>
          </cell>
        </row>
        <row r="2045">
          <cell r="C2045" t="str">
            <v>J_308(1.2)_БЭ</v>
          </cell>
          <cell r="D2045" t="str">
            <v>Н</v>
          </cell>
          <cell r="E2045">
            <v>2022</v>
          </cell>
          <cell r="F2045">
            <v>2022</v>
          </cell>
          <cell r="G2045">
            <v>2023</v>
          </cell>
          <cell r="H2045" t="str">
            <v>нд</v>
          </cell>
          <cell r="I2045" t="str">
            <v>нд</v>
          </cell>
          <cell r="J2045" t="str">
            <v>нд</v>
          </cell>
          <cell r="K2045" t="str">
            <v>нд</v>
          </cell>
          <cell r="L2045" t="str">
            <v>нд</v>
          </cell>
          <cell r="M2045" t="str">
            <v>нд</v>
          </cell>
          <cell r="N2045" t="str">
            <v>нд</v>
          </cell>
          <cell r="O2045">
            <v>0</v>
          </cell>
          <cell r="P2045" t="str">
            <v>нд</v>
          </cell>
          <cell r="Q2045" t="str">
            <v>нд</v>
          </cell>
          <cell r="R2045" t="str">
            <v>нд</v>
          </cell>
          <cell r="S2045" t="str">
            <v>нд</v>
          </cell>
          <cell r="T2045">
            <v>0.72</v>
          </cell>
          <cell r="U2045">
            <v>0.72</v>
          </cell>
          <cell r="V2045">
            <v>0.72</v>
          </cell>
          <cell r="W2045">
            <v>0.72</v>
          </cell>
          <cell r="X2045">
            <v>0.72</v>
          </cell>
          <cell r="Y2045">
            <v>0</v>
          </cell>
          <cell r="Z2045">
            <v>0</v>
          </cell>
          <cell r="AA2045">
            <v>0</v>
          </cell>
          <cell r="AB2045">
            <v>0</v>
          </cell>
          <cell r="AC2045">
            <v>0</v>
          </cell>
          <cell r="AD2045">
            <v>0</v>
          </cell>
          <cell r="AE2045">
            <v>0</v>
          </cell>
          <cell r="AF2045">
            <v>0</v>
          </cell>
          <cell r="AG2045">
            <v>0</v>
          </cell>
          <cell r="AH2045">
            <v>0</v>
          </cell>
          <cell r="AI2045">
            <v>0.72</v>
          </cell>
          <cell r="AJ2045">
            <v>0</v>
          </cell>
          <cell r="AK2045">
            <v>0</v>
          </cell>
          <cell r="AL2045">
            <v>0.72</v>
          </cell>
          <cell r="AM2045">
            <v>0</v>
          </cell>
          <cell r="AN2045">
            <v>0</v>
          </cell>
        </row>
        <row r="2046">
          <cell r="C2046" t="str">
            <v>J_442(1.1)_БЭ</v>
          </cell>
          <cell r="D2046" t="str">
            <v>Н</v>
          </cell>
          <cell r="E2046">
            <v>2022</v>
          </cell>
          <cell r="F2046">
            <v>2022</v>
          </cell>
          <cell r="G2046">
            <v>2023</v>
          </cell>
          <cell r="H2046" t="str">
            <v>нд</v>
          </cell>
          <cell r="I2046" t="str">
            <v>нд</v>
          </cell>
          <cell r="J2046" t="str">
            <v>нд</v>
          </cell>
          <cell r="K2046" t="str">
            <v>нд</v>
          </cell>
          <cell r="L2046" t="str">
            <v>нд</v>
          </cell>
          <cell r="M2046" t="str">
            <v>нд</v>
          </cell>
          <cell r="N2046" t="str">
            <v>нд</v>
          </cell>
          <cell r="O2046">
            <v>0</v>
          </cell>
          <cell r="P2046" t="str">
            <v>нд</v>
          </cell>
          <cell r="Q2046" t="str">
            <v>нд</v>
          </cell>
          <cell r="R2046" t="str">
            <v>нд</v>
          </cell>
          <cell r="S2046" t="str">
            <v>нд</v>
          </cell>
          <cell r="T2046">
            <v>5.22</v>
          </cell>
          <cell r="U2046">
            <v>5.22</v>
          </cell>
          <cell r="V2046">
            <v>5.22</v>
          </cell>
          <cell r="W2046">
            <v>5.22</v>
          </cell>
          <cell r="X2046">
            <v>5.22</v>
          </cell>
          <cell r="Y2046">
            <v>0</v>
          </cell>
          <cell r="Z2046">
            <v>0</v>
          </cell>
          <cell r="AA2046">
            <v>0</v>
          </cell>
          <cell r="AB2046">
            <v>0</v>
          </cell>
          <cell r="AC2046">
            <v>0</v>
          </cell>
          <cell r="AD2046">
            <v>0</v>
          </cell>
          <cell r="AE2046">
            <v>0</v>
          </cell>
          <cell r="AF2046">
            <v>0</v>
          </cell>
          <cell r="AG2046">
            <v>0</v>
          </cell>
          <cell r="AH2046">
            <v>0</v>
          </cell>
          <cell r="AI2046">
            <v>5.22</v>
          </cell>
          <cell r="AJ2046">
            <v>0</v>
          </cell>
          <cell r="AK2046">
            <v>0</v>
          </cell>
          <cell r="AL2046">
            <v>5.22</v>
          </cell>
          <cell r="AM2046">
            <v>0</v>
          </cell>
          <cell r="AN2046">
            <v>0</v>
          </cell>
        </row>
        <row r="2047">
          <cell r="C2047" t="str">
            <v>J_442(1.4)_БЭ</v>
          </cell>
          <cell r="D2047" t="str">
            <v>Н</v>
          </cell>
          <cell r="E2047">
            <v>2021</v>
          </cell>
          <cell r="F2047">
            <v>2023</v>
          </cell>
          <cell r="G2047">
            <v>2023</v>
          </cell>
          <cell r="H2047" t="str">
            <v>нд</v>
          </cell>
          <cell r="I2047" t="str">
            <v>нд</v>
          </cell>
          <cell r="J2047" t="str">
            <v>нд</v>
          </cell>
          <cell r="K2047" t="str">
            <v>нд</v>
          </cell>
          <cell r="L2047" t="str">
            <v>нд</v>
          </cell>
          <cell r="M2047" t="str">
            <v>нд</v>
          </cell>
          <cell r="N2047" t="str">
            <v>нд</v>
          </cell>
          <cell r="O2047">
            <v>0</v>
          </cell>
          <cell r="P2047" t="str">
            <v>нд</v>
          </cell>
          <cell r="Q2047" t="str">
            <v>нд</v>
          </cell>
          <cell r="R2047" t="str">
            <v>нд</v>
          </cell>
          <cell r="S2047" t="str">
            <v>нд</v>
          </cell>
          <cell r="T2047">
            <v>3.84</v>
          </cell>
          <cell r="U2047">
            <v>3.84</v>
          </cell>
          <cell r="V2047">
            <v>3.84</v>
          </cell>
          <cell r="W2047">
            <v>3.84</v>
          </cell>
          <cell r="X2047">
            <v>3.84</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row>
        <row r="2048">
          <cell r="C2048" t="str">
            <v>J_442(1.8)_БЭ</v>
          </cell>
          <cell r="D2048" t="str">
            <v>Н</v>
          </cell>
          <cell r="E2048">
            <v>2024</v>
          </cell>
          <cell r="F2048">
            <v>2023</v>
          </cell>
          <cell r="G2048">
            <v>2025</v>
          </cell>
          <cell r="H2048" t="str">
            <v>нд</v>
          </cell>
          <cell r="I2048" t="str">
            <v>нд</v>
          </cell>
          <cell r="J2048" t="str">
            <v>нд</v>
          </cell>
          <cell r="K2048" t="str">
            <v>нд</v>
          </cell>
          <cell r="L2048" t="str">
            <v>нд</v>
          </cell>
          <cell r="M2048" t="str">
            <v>нд</v>
          </cell>
          <cell r="N2048" t="str">
            <v>нд</v>
          </cell>
          <cell r="O2048">
            <v>0</v>
          </cell>
          <cell r="P2048" t="str">
            <v>нд</v>
          </cell>
          <cell r="Q2048" t="str">
            <v>нд</v>
          </cell>
          <cell r="R2048" t="str">
            <v>нд</v>
          </cell>
          <cell r="S2048" t="str">
            <v>нд</v>
          </cell>
          <cell r="T2048">
            <v>0.84</v>
          </cell>
          <cell r="U2048">
            <v>0.84</v>
          </cell>
          <cell r="V2048">
            <v>0.84</v>
          </cell>
          <cell r="W2048">
            <v>0.84</v>
          </cell>
          <cell r="X2048">
            <v>0.84</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row>
        <row r="2049">
          <cell r="C2049" t="str">
            <v>J_443(1.1)_БЭ</v>
          </cell>
          <cell r="D2049" t="str">
            <v>Н</v>
          </cell>
          <cell r="E2049">
            <v>2022</v>
          </cell>
          <cell r="F2049">
            <v>2022</v>
          </cell>
          <cell r="G2049">
            <v>2023</v>
          </cell>
          <cell r="H2049" t="str">
            <v>нд</v>
          </cell>
          <cell r="I2049" t="str">
            <v>нд</v>
          </cell>
          <cell r="J2049" t="str">
            <v>нд</v>
          </cell>
          <cell r="K2049" t="str">
            <v>нд</v>
          </cell>
          <cell r="L2049" t="str">
            <v>нд</v>
          </cell>
          <cell r="M2049" t="str">
            <v>нд</v>
          </cell>
          <cell r="N2049" t="str">
            <v>нд</v>
          </cell>
          <cell r="O2049">
            <v>0</v>
          </cell>
          <cell r="P2049" t="str">
            <v>нд</v>
          </cell>
          <cell r="Q2049" t="str">
            <v>нд</v>
          </cell>
          <cell r="R2049" t="str">
            <v>нд</v>
          </cell>
          <cell r="S2049" t="str">
            <v>нд</v>
          </cell>
          <cell r="T2049">
            <v>5.0339999999999998</v>
          </cell>
          <cell r="U2049">
            <v>5.0339999999999998</v>
          </cell>
          <cell r="V2049">
            <v>5.0339999999999998</v>
          </cell>
          <cell r="W2049">
            <v>5.0339999999999998</v>
          </cell>
          <cell r="X2049">
            <v>5.0339999999999998</v>
          </cell>
          <cell r="Y2049">
            <v>0</v>
          </cell>
          <cell r="Z2049">
            <v>0</v>
          </cell>
          <cell r="AA2049">
            <v>0</v>
          </cell>
          <cell r="AB2049">
            <v>0</v>
          </cell>
          <cell r="AC2049">
            <v>0</v>
          </cell>
          <cell r="AD2049">
            <v>0</v>
          </cell>
          <cell r="AE2049">
            <v>0</v>
          </cell>
          <cell r="AF2049">
            <v>0</v>
          </cell>
          <cell r="AG2049">
            <v>0</v>
          </cell>
          <cell r="AH2049">
            <v>0</v>
          </cell>
          <cell r="AI2049">
            <v>5.0339999999999998</v>
          </cell>
          <cell r="AJ2049">
            <v>0</v>
          </cell>
          <cell r="AK2049">
            <v>0</v>
          </cell>
          <cell r="AL2049">
            <v>5.0339999999999998</v>
          </cell>
          <cell r="AM2049">
            <v>0</v>
          </cell>
          <cell r="AN2049">
            <v>0</v>
          </cell>
        </row>
        <row r="2050">
          <cell r="C2050" t="str">
            <v>J_443(1.4)_БЭ</v>
          </cell>
          <cell r="D2050" t="str">
            <v>Н</v>
          </cell>
          <cell r="E2050">
            <v>2024</v>
          </cell>
          <cell r="F2050">
            <v>2024</v>
          </cell>
          <cell r="G2050">
            <v>2025</v>
          </cell>
          <cell r="H2050" t="str">
            <v>нд</v>
          </cell>
          <cell r="I2050" t="str">
            <v>нд</v>
          </cell>
          <cell r="J2050" t="str">
            <v>нд</v>
          </cell>
          <cell r="K2050" t="str">
            <v>нд</v>
          </cell>
          <cell r="L2050" t="str">
            <v>нд</v>
          </cell>
          <cell r="M2050" t="str">
            <v>нд</v>
          </cell>
          <cell r="N2050" t="str">
            <v>нд</v>
          </cell>
          <cell r="O2050">
            <v>0</v>
          </cell>
          <cell r="P2050" t="str">
            <v>нд</v>
          </cell>
          <cell r="Q2050" t="str">
            <v>нд</v>
          </cell>
          <cell r="R2050" t="str">
            <v>нд</v>
          </cell>
          <cell r="S2050" t="str">
            <v>нд</v>
          </cell>
          <cell r="T2050">
            <v>8.4</v>
          </cell>
          <cell r="U2050">
            <v>8.4</v>
          </cell>
          <cell r="V2050">
            <v>8.4</v>
          </cell>
          <cell r="W2050">
            <v>8.4</v>
          </cell>
          <cell r="X2050">
            <v>8.4</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row>
        <row r="2051">
          <cell r="C2051" t="str">
            <v>J_71(2)_БЭ</v>
          </cell>
          <cell r="D2051" t="str">
            <v>З</v>
          </cell>
          <cell r="E2051">
            <v>2019</v>
          </cell>
          <cell r="F2051">
            <v>2021</v>
          </cell>
          <cell r="G2051">
            <v>2020</v>
          </cell>
          <cell r="H2051" t="str">
            <v>нд</v>
          </cell>
          <cell r="I2051" t="str">
            <v>нд</v>
          </cell>
          <cell r="J2051" t="str">
            <v>нд</v>
          </cell>
          <cell r="K2051" t="str">
            <v>нд</v>
          </cell>
          <cell r="L2051" t="str">
            <v>нд</v>
          </cell>
          <cell r="M2051" t="str">
            <v>нд</v>
          </cell>
          <cell r="N2051" t="str">
            <v>нд</v>
          </cell>
          <cell r="O2051">
            <v>13.759128960000002</v>
          </cell>
          <cell r="P2051" t="str">
            <v>нд</v>
          </cell>
          <cell r="Q2051" t="str">
            <v>нд</v>
          </cell>
          <cell r="R2051" t="str">
            <v>нд</v>
          </cell>
          <cell r="S2051" t="str">
            <v>нд</v>
          </cell>
          <cell r="T2051">
            <v>13.759</v>
          </cell>
          <cell r="U2051">
            <v>13.75912896</v>
          </cell>
          <cell r="V2051">
            <v>13.759</v>
          </cell>
          <cell r="W2051">
            <v>13.759</v>
          </cell>
          <cell r="X2051">
            <v>0</v>
          </cell>
          <cell r="Y2051">
            <v>13.759</v>
          </cell>
          <cell r="Z2051">
            <v>0</v>
          </cell>
          <cell r="AA2051">
            <v>0</v>
          </cell>
          <cell r="AB2051">
            <v>13.759</v>
          </cell>
          <cell r="AC2051">
            <v>0</v>
          </cell>
          <cell r="AD2051">
            <v>0</v>
          </cell>
          <cell r="AE2051">
            <v>0</v>
          </cell>
          <cell r="AF2051">
            <v>0</v>
          </cell>
          <cell r="AG2051">
            <v>0</v>
          </cell>
          <cell r="AH2051">
            <v>0</v>
          </cell>
          <cell r="AI2051">
            <v>0</v>
          </cell>
          <cell r="AJ2051">
            <v>0</v>
          </cell>
          <cell r="AK2051">
            <v>0</v>
          </cell>
          <cell r="AL2051">
            <v>0</v>
          </cell>
          <cell r="AM2051">
            <v>0</v>
          </cell>
          <cell r="AN2051">
            <v>0</v>
          </cell>
        </row>
        <row r="2052">
          <cell r="C2052" t="str">
            <v>J_71(6)_БЭ</v>
          </cell>
          <cell r="D2052" t="str">
            <v>З</v>
          </cell>
          <cell r="E2052">
            <v>2019</v>
          </cell>
          <cell r="F2052">
            <v>2021</v>
          </cell>
          <cell r="G2052">
            <v>2021</v>
          </cell>
          <cell r="H2052" t="str">
            <v>нд</v>
          </cell>
          <cell r="I2052" t="str">
            <v>нд</v>
          </cell>
          <cell r="J2052" t="str">
            <v>нд</v>
          </cell>
          <cell r="K2052" t="str">
            <v>нд</v>
          </cell>
          <cell r="L2052" t="str">
            <v>нд</v>
          </cell>
          <cell r="M2052" t="str">
            <v>нд</v>
          </cell>
          <cell r="N2052" t="str">
            <v>нд</v>
          </cell>
          <cell r="O2052">
            <v>0</v>
          </cell>
          <cell r="P2052" t="str">
            <v>нд</v>
          </cell>
          <cell r="Q2052" t="str">
            <v>нд</v>
          </cell>
          <cell r="R2052" t="str">
            <v>нд</v>
          </cell>
          <cell r="S2052" t="str">
            <v>нд</v>
          </cell>
          <cell r="T2052">
            <v>3.0840000000000001</v>
          </cell>
          <cell r="U2052">
            <v>3.0840000000000001</v>
          </cell>
          <cell r="V2052">
            <v>1.5840000000000001</v>
          </cell>
          <cell r="W2052">
            <v>1.5840000000000001</v>
          </cell>
          <cell r="X2052">
            <v>3.0840000000000001</v>
          </cell>
          <cell r="Y2052">
            <v>1.5840000000000001</v>
          </cell>
          <cell r="Z2052">
            <v>0</v>
          </cell>
          <cell r="AA2052">
            <v>0</v>
          </cell>
          <cell r="AB2052">
            <v>1.5840000000000001</v>
          </cell>
          <cell r="AC2052">
            <v>0</v>
          </cell>
          <cell r="AD2052">
            <v>3.0840000000000001</v>
          </cell>
          <cell r="AE2052">
            <v>0</v>
          </cell>
          <cell r="AF2052">
            <v>0</v>
          </cell>
          <cell r="AG2052">
            <v>0</v>
          </cell>
          <cell r="AH2052">
            <v>3.0840000000000001</v>
          </cell>
          <cell r="AI2052">
            <v>0</v>
          </cell>
          <cell r="AJ2052">
            <v>0</v>
          </cell>
          <cell r="AK2052">
            <v>0</v>
          </cell>
          <cell r="AL2052">
            <v>0</v>
          </cell>
          <cell r="AM2052">
            <v>0</v>
          </cell>
          <cell r="AN2052">
            <v>0</v>
          </cell>
        </row>
        <row r="2053">
          <cell r="C2053" t="str">
            <v>J_71(7)_БЭ</v>
          </cell>
          <cell r="D2053" t="str">
            <v>З</v>
          </cell>
          <cell r="E2053">
            <v>2019</v>
          </cell>
          <cell r="F2053">
            <v>2021</v>
          </cell>
          <cell r="G2053">
            <v>2021</v>
          </cell>
          <cell r="H2053" t="str">
            <v>нд</v>
          </cell>
          <cell r="I2053" t="str">
            <v>нд</v>
          </cell>
          <cell r="J2053" t="str">
            <v>нд</v>
          </cell>
          <cell r="K2053" t="str">
            <v>нд</v>
          </cell>
          <cell r="L2053" t="str">
            <v>нд</v>
          </cell>
          <cell r="M2053" t="str">
            <v>нд</v>
          </cell>
          <cell r="N2053" t="str">
            <v>нд</v>
          </cell>
          <cell r="O2053">
            <v>0</v>
          </cell>
          <cell r="P2053" t="str">
            <v>нд</v>
          </cell>
          <cell r="Q2053" t="str">
            <v>нд</v>
          </cell>
          <cell r="R2053" t="str">
            <v>нд</v>
          </cell>
          <cell r="S2053" t="str">
            <v>нд</v>
          </cell>
          <cell r="T2053">
            <v>5.2279999999999998</v>
          </cell>
          <cell r="U2053">
            <v>5.2278960000000003</v>
          </cell>
          <cell r="V2053">
            <v>5.2279999999999998</v>
          </cell>
          <cell r="W2053">
            <v>5.2279999999999998</v>
          </cell>
          <cell r="X2053">
            <v>5.2278960000000003</v>
          </cell>
          <cell r="Y2053">
            <v>5.2279999999999998</v>
          </cell>
          <cell r="Z2053">
            <v>0</v>
          </cell>
          <cell r="AA2053">
            <v>0</v>
          </cell>
          <cell r="AB2053">
            <v>5.2279999999999998</v>
          </cell>
          <cell r="AC2053">
            <v>0</v>
          </cell>
          <cell r="AD2053">
            <v>5.2278960000000003</v>
          </cell>
          <cell r="AE2053">
            <v>0</v>
          </cell>
          <cell r="AF2053">
            <v>0</v>
          </cell>
          <cell r="AG2053">
            <v>0</v>
          </cell>
          <cell r="AH2053">
            <v>5.2278960000000003</v>
          </cell>
          <cell r="AI2053">
            <v>0</v>
          </cell>
          <cell r="AJ2053">
            <v>0</v>
          </cell>
          <cell r="AK2053">
            <v>0</v>
          </cell>
          <cell r="AL2053">
            <v>0</v>
          </cell>
          <cell r="AM2053">
            <v>0</v>
          </cell>
          <cell r="AN2053">
            <v>0</v>
          </cell>
        </row>
        <row r="2054">
          <cell r="C2054" t="str">
            <v>J_71(8)_БЭ</v>
          </cell>
          <cell r="D2054" t="str">
            <v>Н</v>
          </cell>
          <cell r="E2054">
            <v>2024</v>
          </cell>
          <cell r="F2054">
            <v>2024</v>
          </cell>
          <cell r="G2054">
            <v>2025</v>
          </cell>
          <cell r="H2054" t="str">
            <v>нд</v>
          </cell>
          <cell r="I2054" t="str">
            <v>нд</v>
          </cell>
          <cell r="J2054" t="str">
            <v>нд</v>
          </cell>
          <cell r="K2054" t="str">
            <v>нд</v>
          </cell>
          <cell r="L2054" t="str">
            <v>нд</v>
          </cell>
          <cell r="M2054" t="str">
            <v>нд</v>
          </cell>
          <cell r="N2054" t="str">
            <v>нд</v>
          </cell>
          <cell r="O2054">
            <v>0</v>
          </cell>
          <cell r="P2054" t="str">
            <v>нд</v>
          </cell>
          <cell r="Q2054" t="str">
            <v>нд</v>
          </cell>
          <cell r="R2054" t="str">
            <v>нд</v>
          </cell>
          <cell r="S2054" t="str">
            <v>нд</v>
          </cell>
          <cell r="T2054">
            <v>7.56</v>
          </cell>
          <cell r="U2054">
            <v>7.56</v>
          </cell>
          <cell r="V2054">
            <v>7.56</v>
          </cell>
          <cell r="W2054">
            <v>7.56</v>
          </cell>
          <cell r="X2054">
            <v>7.56</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row>
        <row r="2055">
          <cell r="C2055" t="str">
            <v>J_809_БЭ</v>
          </cell>
          <cell r="D2055" t="str">
            <v>З</v>
          </cell>
          <cell r="E2055">
            <v>2019</v>
          </cell>
          <cell r="F2055">
            <v>2021</v>
          </cell>
          <cell r="G2055">
            <v>2021</v>
          </cell>
          <cell r="H2055" t="str">
            <v>нд</v>
          </cell>
          <cell r="I2055" t="str">
            <v>нд</v>
          </cell>
          <cell r="J2055" t="str">
            <v>нд</v>
          </cell>
          <cell r="K2055" t="str">
            <v>нд</v>
          </cell>
          <cell r="L2055" t="str">
            <v>нд</v>
          </cell>
          <cell r="M2055" t="str">
            <v>нд</v>
          </cell>
          <cell r="N2055" t="str">
            <v>нд</v>
          </cell>
          <cell r="O2055">
            <v>2.3416399999999999</v>
          </cell>
          <cell r="P2055" t="str">
            <v>нд</v>
          </cell>
          <cell r="Q2055" t="str">
            <v>нд</v>
          </cell>
          <cell r="R2055" t="str">
            <v>нд</v>
          </cell>
          <cell r="S2055" t="str">
            <v>нд</v>
          </cell>
          <cell r="T2055">
            <v>3.496</v>
          </cell>
          <cell r="U2055">
            <v>3.4963060000000001</v>
          </cell>
          <cell r="V2055">
            <v>3.2629999999999999</v>
          </cell>
          <cell r="W2055">
            <v>3.2629999999999999</v>
          </cell>
          <cell r="X2055">
            <v>1.154666</v>
          </cell>
          <cell r="Y2055">
            <v>3.2629999999999999</v>
          </cell>
          <cell r="Z2055">
            <v>0</v>
          </cell>
          <cell r="AA2055">
            <v>0</v>
          </cell>
          <cell r="AB2055">
            <v>3.2629999999999999</v>
          </cell>
          <cell r="AC2055">
            <v>0</v>
          </cell>
          <cell r="AD2055">
            <v>1.154666</v>
          </cell>
          <cell r="AE2055">
            <v>0</v>
          </cell>
          <cell r="AF2055">
            <v>0</v>
          </cell>
          <cell r="AG2055">
            <v>0</v>
          </cell>
          <cell r="AH2055">
            <v>1.154666</v>
          </cell>
          <cell r="AI2055">
            <v>0</v>
          </cell>
          <cell r="AJ2055">
            <v>0</v>
          </cell>
          <cell r="AK2055">
            <v>0</v>
          </cell>
          <cell r="AL2055">
            <v>0</v>
          </cell>
          <cell r="AM2055">
            <v>0</v>
          </cell>
          <cell r="AN2055">
            <v>0</v>
          </cell>
        </row>
        <row r="2056">
          <cell r="C2056" t="str">
            <v>K_22(а)_БЭ</v>
          </cell>
          <cell r="D2056" t="str">
            <v>Н</v>
          </cell>
          <cell r="E2056">
            <v>2020</v>
          </cell>
          <cell r="F2056">
            <v>2023</v>
          </cell>
          <cell r="G2056">
            <v>2023</v>
          </cell>
          <cell r="H2056" t="str">
            <v>нд</v>
          </cell>
          <cell r="I2056" t="str">
            <v>нд</v>
          </cell>
          <cell r="J2056" t="str">
            <v>нд</v>
          </cell>
          <cell r="K2056" t="str">
            <v>нд</v>
          </cell>
          <cell r="L2056" t="str">
            <v>нд</v>
          </cell>
          <cell r="M2056" t="str">
            <v>нд</v>
          </cell>
          <cell r="N2056" t="str">
            <v>нд</v>
          </cell>
          <cell r="O2056">
            <v>0</v>
          </cell>
          <cell r="P2056" t="str">
            <v>нд</v>
          </cell>
          <cell r="Q2056" t="str">
            <v>нд</v>
          </cell>
          <cell r="R2056" t="str">
            <v>нд</v>
          </cell>
          <cell r="S2056" t="str">
            <v>нд</v>
          </cell>
          <cell r="T2056">
            <v>22.4832</v>
          </cell>
          <cell r="U2056">
            <v>31.931035403999999</v>
          </cell>
          <cell r="V2056">
            <v>22.4832</v>
          </cell>
          <cell r="W2056">
            <v>22.4832</v>
          </cell>
          <cell r="X2056">
            <v>31.931035399999999</v>
          </cell>
          <cell r="Y2056">
            <v>6</v>
          </cell>
          <cell r="Z2056">
            <v>0</v>
          </cell>
          <cell r="AA2056">
            <v>0</v>
          </cell>
          <cell r="AB2056">
            <v>6</v>
          </cell>
          <cell r="AC2056">
            <v>0</v>
          </cell>
          <cell r="AD2056">
            <v>17.024904624000001</v>
          </cell>
          <cell r="AE2056">
            <v>0</v>
          </cell>
          <cell r="AF2056">
            <v>0</v>
          </cell>
          <cell r="AG2056">
            <v>17.024904624000001</v>
          </cell>
          <cell r="AH2056">
            <v>0</v>
          </cell>
          <cell r="AI2056">
            <v>8.16</v>
          </cell>
          <cell r="AJ2056">
            <v>0</v>
          </cell>
          <cell r="AK2056">
            <v>0</v>
          </cell>
          <cell r="AL2056">
            <v>8.16</v>
          </cell>
          <cell r="AM2056">
            <v>0</v>
          </cell>
          <cell r="AN2056">
            <v>0</v>
          </cell>
        </row>
        <row r="2057">
          <cell r="C2057" t="str">
            <v>K_53(1)_БЭ</v>
          </cell>
          <cell r="D2057" t="str">
            <v>З</v>
          </cell>
          <cell r="E2057">
            <v>2020</v>
          </cell>
          <cell r="F2057">
            <v>2021</v>
          </cell>
          <cell r="G2057">
            <v>2021</v>
          </cell>
          <cell r="H2057" t="str">
            <v>нд</v>
          </cell>
          <cell r="I2057" t="str">
            <v>нд</v>
          </cell>
          <cell r="J2057" t="str">
            <v>нд</v>
          </cell>
          <cell r="K2057" t="str">
            <v>нд</v>
          </cell>
          <cell r="L2057" t="str">
            <v>нд</v>
          </cell>
          <cell r="M2057" t="str">
            <v>нд</v>
          </cell>
          <cell r="N2057" t="str">
            <v>нд</v>
          </cell>
          <cell r="O2057">
            <v>0</v>
          </cell>
          <cell r="P2057" t="str">
            <v>нд</v>
          </cell>
          <cell r="Q2057" t="str">
            <v>нд</v>
          </cell>
          <cell r="R2057" t="str">
            <v>нд</v>
          </cell>
          <cell r="S2057" t="str">
            <v>нд</v>
          </cell>
          <cell r="T2057">
            <v>0.13599600000000001</v>
          </cell>
          <cell r="U2057">
            <v>0.13600000000000001</v>
          </cell>
          <cell r="V2057">
            <v>0.13599600000000001</v>
          </cell>
          <cell r="W2057">
            <v>0.13599600000000001</v>
          </cell>
          <cell r="X2057">
            <v>0.13600000000000001</v>
          </cell>
          <cell r="Y2057">
            <v>0.13599600000000001</v>
          </cell>
          <cell r="Z2057">
            <v>0</v>
          </cell>
          <cell r="AA2057">
            <v>0</v>
          </cell>
          <cell r="AB2057">
            <v>0.13599600000000001</v>
          </cell>
          <cell r="AC2057">
            <v>0</v>
          </cell>
          <cell r="AD2057">
            <v>0.13600000000000001</v>
          </cell>
          <cell r="AE2057">
            <v>0</v>
          </cell>
          <cell r="AF2057">
            <v>0</v>
          </cell>
          <cell r="AG2057">
            <v>0</v>
          </cell>
          <cell r="AH2057">
            <v>0.13600000000000001</v>
          </cell>
          <cell r="AI2057">
            <v>0</v>
          </cell>
          <cell r="AJ2057">
            <v>0</v>
          </cell>
          <cell r="AK2057">
            <v>0</v>
          </cell>
          <cell r="AL2057">
            <v>0</v>
          </cell>
          <cell r="AM2057">
            <v>0</v>
          </cell>
          <cell r="AN2057">
            <v>0</v>
          </cell>
        </row>
        <row r="2058">
          <cell r="C2058" t="str">
            <v>K_55-4_БЭ</v>
          </cell>
          <cell r="D2058" t="str">
            <v>З</v>
          </cell>
          <cell r="E2058">
            <v>2020</v>
          </cell>
          <cell r="F2058">
            <v>2021</v>
          </cell>
          <cell r="G2058">
            <v>2021</v>
          </cell>
          <cell r="H2058" t="str">
            <v>нд</v>
          </cell>
          <cell r="I2058" t="str">
            <v>нд</v>
          </cell>
          <cell r="J2058" t="str">
            <v>нд</v>
          </cell>
          <cell r="K2058" t="str">
            <v>нд</v>
          </cell>
          <cell r="L2058" t="str">
            <v>нд</v>
          </cell>
          <cell r="M2058" t="str">
            <v>нд</v>
          </cell>
          <cell r="N2058" t="str">
            <v>нд</v>
          </cell>
          <cell r="O2058">
            <v>2.4996480000000001E-2</v>
          </cell>
          <cell r="P2058" t="str">
            <v>нд</v>
          </cell>
          <cell r="Q2058" t="str">
            <v>нд</v>
          </cell>
          <cell r="R2058" t="str">
            <v>нд</v>
          </cell>
          <cell r="S2058" t="str">
            <v>нд</v>
          </cell>
          <cell r="T2058">
            <v>0.49919999999999998</v>
          </cell>
          <cell r="U2058">
            <v>0.46629266000000003</v>
          </cell>
          <cell r="V2058">
            <v>0.49919999999999998</v>
          </cell>
          <cell r="W2058">
            <v>0.49919999999999998</v>
          </cell>
          <cell r="X2058">
            <v>0.44129617999999998</v>
          </cell>
          <cell r="Y2058">
            <v>0.49919999999999998</v>
          </cell>
          <cell r="Z2058">
            <v>0</v>
          </cell>
          <cell r="AA2058">
            <v>0</v>
          </cell>
          <cell r="AB2058">
            <v>0.49919999999999998</v>
          </cell>
          <cell r="AC2058">
            <v>0</v>
          </cell>
          <cell r="AD2058">
            <v>0.44129617999999998</v>
          </cell>
          <cell r="AE2058">
            <v>0</v>
          </cell>
          <cell r="AF2058">
            <v>0</v>
          </cell>
          <cell r="AG2058">
            <v>0</v>
          </cell>
          <cell r="AH2058">
            <v>0.44129617999999998</v>
          </cell>
          <cell r="AI2058">
            <v>0</v>
          </cell>
          <cell r="AJ2058">
            <v>0</v>
          </cell>
          <cell r="AK2058">
            <v>0</v>
          </cell>
          <cell r="AL2058">
            <v>0</v>
          </cell>
          <cell r="AM2058">
            <v>0</v>
          </cell>
          <cell r="AN2058">
            <v>0</v>
          </cell>
        </row>
        <row r="2059">
          <cell r="C2059" t="str">
            <v>K_55-7_БЭ</v>
          </cell>
          <cell r="D2059" t="str">
            <v>З</v>
          </cell>
          <cell r="E2059">
            <v>2020</v>
          </cell>
          <cell r="F2059">
            <v>2021</v>
          </cell>
          <cell r="G2059">
            <v>2021</v>
          </cell>
          <cell r="H2059" t="str">
            <v>нд</v>
          </cell>
          <cell r="I2059" t="str">
            <v>нд</v>
          </cell>
          <cell r="J2059" t="str">
            <v>нд</v>
          </cell>
          <cell r="K2059" t="str">
            <v>нд</v>
          </cell>
          <cell r="L2059" t="str">
            <v>нд</v>
          </cell>
          <cell r="M2059" t="str">
            <v>нд</v>
          </cell>
          <cell r="N2059" t="str">
            <v>нд</v>
          </cell>
          <cell r="O2059">
            <v>6.0863029999999999E-2</v>
          </cell>
          <cell r="P2059" t="str">
            <v>нд</v>
          </cell>
          <cell r="Q2059" t="str">
            <v>нд</v>
          </cell>
          <cell r="R2059" t="str">
            <v>нд</v>
          </cell>
          <cell r="S2059" t="str">
            <v>нд</v>
          </cell>
          <cell r="T2059">
            <v>0.51402205000000001</v>
          </cell>
          <cell r="U2059">
            <v>0.29698194</v>
          </cell>
          <cell r="V2059">
            <v>0.51402205000000001</v>
          </cell>
          <cell r="W2059">
            <v>0.51402205000000001</v>
          </cell>
          <cell r="X2059">
            <v>0.23611890999999999</v>
          </cell>
          <cell r="Y2059">
            <v>0.51402205000000001</v>
          </cell>
          <cell r="Z2059">
            <v>0</v>
          </cell>
          <cell r="AA2059">
            <v>0</v>
          </cell>
          <cell r="AB2059">
            <v>0.51402205000000001</v>
          </cell>
          <cell r="AC2059">
            <v>0</v>
          </cell>
          <cell r="AD2059">
            <v>0.23611890999999999</v>
          </cell>
          <cell r="AE2059">
            <v>0</v>
          </cell>
          <cell r="AF2059">
            <v>0</v>
          </cell>
          <cell r="AG2059">
            <v>0</v>
          </cell>
          <cell r="AH2059">
            <v>0.23611890999999999</v>
          </cell>
          <cell r="AI2059">
            <v>0</v>
          </cell>
          <cell r="AJ2059">
            <v>0</v>
          </cell>
          <cell r="AK2059">
            <v>0</v>
          </cell>
          <cell r="AL2059">
            <v>0</v>
          </cell>
          <cell r="AM2059">
            <v>0</v>
          </cell>
          <cell r="AN2059">
            <v>0</v>
          </cell>
        </row>
        <row r="2060">
          <cell r="C2060" t="str">
            <v>K_55-8_БЭ</v>
          </cell>
          <cell r="D2060" t="str">
            <v>И</v>
          </cell>
          <cell r="E2060">
            <v>2020</v>
          </cell>
          <cell r="F2060">
            <v>2021</v>
          </cell>
          <cell r="G2060">
            <v>2021</v>
          </cell>
          <cell r="H2060" t="str">
            <v>нд</v>
          </cell>
          <cell r="I2060" t="str">
            <v>нд</v>
          </cell>
          <cell r="J2060" t="str">
            <v>нд</v>
          </cell>
          <cell r="K2060" t="str">
            <v>нд</v>
          </cell>
          <cell r="L2060" t="str">
            <v>нд</v>
          </cell>
          <cell r="M2060" t="str">
            <v>нд</v>
          </cell>
          <cell r="N2060" t="str">
            <v>нд</v>
          </cell>
          <cell r="O2060">
            <v>7.1158840000000001E-2</v>
          </cell>
          <cell r="P2060" t="str">
            <v>нд</v>
          </cell>
          <cell r="Q2060" t="str">
            <v>нд</v>
          </cell>
          <cell r="R2060" t="str">
            <v>нд</v>
          </cell>
          <cell r="S2060" t="str">
            <v>нд</v>
          </cell>
          <cell r="T2060">
            <v>2.286</v>
          </cell>
          <cell r="U2060">
            <v>2.3552673199999998</v>
          </cell>
          <cell r="V2060">
            <v>2.286</v>
          </cell>
          <cell r="W2060">
            <v>2.286</v>
          </cell>
          <cell r="X2060">
            <v>2.28410848</v>
          </cell>
          <cell r="Y2060">
            <v>2.286</v>
          </cell>
          <cell r="Z2060">
            <v>0</v>
          </cell>
          <cell r="AA2060">
            <v>0</v>
          </cell>
          <cell r="AB2060">
            <v>2.286</v>
          </cell>
          <cell r="AC2060">
            <v>0</v>
          </cell>
          <cell r="AD2060">
            <v>2.28410848</v>
          </cell>
          <cell r="AE2060">
            <v>0</v>
          </cell>
          <cell r="AF2060">
            <v>0</v>
          </cell>
          <cell r="AG2060">
            <v>0</v>
          </cell>
          <cell r="AH2060">
            <v>2.28410848</v>
          </cell>
          <cell r="AI2060">
            <v>0</v>
          </cell>
          <cell r="AJ2060">
            <v>0</v>
          </cell>
          <cell r="AK2060">
            <v>0</v>
          </cell>
          <cell r="AL2060">
            <v>0</v>
          </cell>
          <cell r="AM2060">
            <v>0</v>
          </cell>
          <cell r="AN2060">
            <v>0</v>
          </cell>
        </row>
        <row r="2061">
          <cell r="C2061" t="str">
            <v>F_48_ГАЭС</v>
          </cell>
          <cell r="D2061" t="str">
            <v>Н</v>
          </cell>
          <cell r="E2061">
            <v>2023</v>
          </cell>
          <cell r="F2061">
            <v>2025</v>
          </cell>
          <cell r="G2061">
            <v>2027</v>
          </cell>
          <cell r="H2061" t="str">
            <v>нд</v>
          </cell>
          <cell r="I2061" t="str">
            <v>нд</v>
          </cell>
          <cell r="J2061" t="str">
            <v>нд</v>
          </cell>
          <cell r="K2061" t="str">
            <v>нд</v>
          </cell>
          <cell r="L2061" t="str">
            <v>нд</v>
          </cell>
          <cell r="M2061" t="str">
            <v>нд</v>
          </cell>
          <cell r="N2061" t="str">
            <v>нд</v>
          </cell>
          <cell r="O2061">
            <v>0</v>
          </cell>
          <cell r="P2061" t="str">
            <v>нд</v>
          </cell>
          <cell r="Q2061" t="str">
            <v>нд</v>
          </cell>
          <cell r="R2061" t="str">
            <v>нд</v>
          </cell>
          <cell r="S2061" t="str">
            <v>нд</v>
          </cell>
          <cell r="T2061">
            <v>28.411999999999999</v>
          </cell>
          <cell r="U2061">
            <v>28.411999999999999</v>
          </cell>
          <cell r="V2061">
            <v>28.411999999999999</v>
          </cell>
          <cell r="W2061">
            <v>28.411999999999999</v>
          </cell>
          <cell r="X2061">
            <v>28.411999999999999</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row>
        <row r="2062">
          <cell r="C2062" t="str">
            <v>F_49_ГАЭС</v>
          </cell>
          <cell r="D2062" t="str">
            <v>С</v>
          </cell>
          <cell r="E2062">
            <v>2009</v>
          </cell>
          <cell r="F2062">
            <v>2025</v>
          </cell>
          <cell r="G2062">
            <v>2027</v>
          </cell>
          <cell r="H2062">
            <v>3.9289999999999998</v>
          </cell>
          <cell r="I2062">
            <v>29.111000000000001</v>
          </cell>
          <cell r="J2062" t="str">
            <v>февраль 2017</v>
          </cell>
          <cell r="K2062">
            <v>3.9289999999999998</v>
          </cell>
          <cell r="L2062">
            <v>29.111000000000001</v>
          </cell>
          <cell r="M2062" t="str">
            <v>февраль 2017</v>
          </cell>
          <cell r="N2062" t="str">
            <v>нд</v>
          </cell>
          <cell r="O2062">
            <v>3.4170000000000016</v>
          </cell>
          <cell r="P2062" t="str">
            <v>нд</v>
          </cell>
          <cell r="Q2062" t="str">
            <v>нд</v>
          </cell>
          <cell r="R2062" t="str">
            <v>нд</v>
          </cell>
          <cell r="S2062" t="str">
            <v>нд</v>
          </cell>
          <cell r="T2062">
            <v>27.016999999999999</v>
          </cell>
          <cell r="U2062">
            <v>27.016999999999999</v>
          </cell>
          <cell r="V2062">
            <v>23.6</v>
          </cell>
          <cell r="W2062">
            <v>23.6</v>
          </cell>
          <cell r="X2062">
            <v>23.6</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row>
        <row r="2063">
          <cell r="C2063" t="str">
            <v>F_79_ГАЭС</v>
          </cell>
          <cell r="D2063" t="str">
            <v>И</v>
          </cell>
          <cell r="E2063">
            <v>2016</v>
          </cell>
          <cell r="F2063">
            <v>2025</v>
          </cell>
          <cell r="G2063" t="str">
            <v>нд</v>
          </cell>
          <cell r="H2063">
            <v>3.9060000000000001</v>
          </cell>
          <cell r="I2063">
            <v>27.024000000000001</v>
          </cell>
          <cell r="J2063" t="str">
            <v>декабрь 2016</v>
          </cell>
          <cell r="K2063">
            <v>3.9060000000000001</v>
          </cell>
          <cell r="L2063">
            <v>27.024000000000001</v>
          </cell>
          <cell r="M2063" t="str">
            <v>декабрь 2016</v>
          </cell>
          <cell r="N2063" t="str">
            <v>нд</v>
          </cell>
          <cell r="O2063">
            <v>3.1098800000000013</v>
          </cell>
          <cell r="P2063" t="str">
            <v>нд</v>
          </cell>
          <cell r="Q2063" t="str">
            <v>нд</v>
          </cell>
          <cell r="R2063" t="str">
            <v>нд</v>
          </cell>
          <cell r="S2063" t="str">
            <v>нд</v>
          </cell>
          <cell r="T2063">
            <v>23.20234</v>
          </cell>
          <cell r="U2063">
            <v>3.1098800000000013</v>
          </cell>
          <cell r="V2063">
            <v>20.092459999999999</v>
          </cell>
          <cell r="W2063">
            <v>20.092459999999999</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row>
        <row r="2064">
          <cell r="C2064" t="str">
            <v>I_89_ГАЭС(а)</v>
          </cell>
          <cell r="D2064" t="str">
            <v>Н</v>
          </cell>
          <cell r="E2064">
            <v>2020</v>
          </cell>
          <cell r="F2064">
            <v>2022</v>
          </cell>
          <cell r="G2064">
            <v>2027</v>
          </cell>
          <cell r="H2064" t="str">
            <v>нд</v>
          </cell>
          <cell r="I2064" t="str">
            <v>нд</v>
          </cell>
          <cell r="J2064" t="str">
            <v>нд</v>
          </cell>
          <cell r="K2064" t="str">
            <v>нд</v>
          </cell>
          <cell r="L2064" t="str">
            <v>нд</v>
          </cell>
          <cell r="M2064" t="str">
            <v>нд</v>
          </cell>
          <cell r="N2064" t="str">
            <v>нд</v>
          </cell>
          <cell r="O2064">
            <v>9.5753080000000004E-2</v>
          </cell>
          <cell r="P2064" t="str">
            <v>нд</v>
          </cell>
          <cell r="Q2064" t="str">
            <v>нд</v>
          </cell>
          <cell r="R2064" t="str">
            <v>нд</v>
          </cell>
          <cell r="S2064" t="str">
            <v>нд</v>
          </cell>
          <cell r="T2064">
            <v>34.508400000000002</v>
          </cell>
          <cell r="U2064">
            <v>34.508400000000002</v>
          </cell>
          <cell r="V2064">
            <v>34.508400000000002</v>
          </cell>
          <cell r="W2064">
            <v>34.508400000000002</v>
          </cell>
          <cell r="X2064">
            <v>34.41264692</v>
          </cell>
          <cell r="Y2064">
            <v>27.728400000000001</v>
          </cell>
          <cell r="Z2064">
            <v>0</v>
          </cell>
          <cell r="AA2064">
            <v>0</v>
          </cell>
          <cell r="AB2064">
            <v>27.728400000000001</v>
          </cell>
          <cell r="AC2064">
            <v>0</v>
          </cell>
          <cell r="AD2064">
            <v>3.3842469199999998</v>
          </cell>
          <cell r="AE2064">
            <v>0</v>
          </cell>
          <cell r="AF2064">
            <v>0</v>
          </cell>
          <cell r="AG2064">
            <v>3.3842469199999998</v>
          </cell>
          <cell r="AH2064">
            <v>0</v>
          </cell>
          <cell r="AI2064">
            <v>6.78</v>
          </cell>
          <cell r="AJ2064">
            <v>0</v>
          </cell>
          <cell r="AK2064">
            <v>0</v>
          </cell>
          <cell r="AL2064">
            <v>6.78</v>
          </cell>
          <cell r="AM2064">
            <v>0</v>
          </cell>
          <cell r="AN2064">
            <v>25.62</v>
          </cell>
        </row>
        <row r="2065">
          <cell r="C2065" t="str">
            <v>F_55_ГАЭС (а)</v>
          </cell>
          <cell r="D2065" t="str">
            <v>И</v>
          </cell>
          <cell r="E2065">
            <v>2018</v>
          </cell>
          <cell r="F2065">
            <v>2025</v>
          </cell>
          <cell r="G2065" t="str">
            <v>нд</v>
          </cell>
          <cell r="H2065" t="str">
            <v>нд</v>
          </cell>
          <cell r="I2065" t="str">
            <v>нд</v>
          </cell>
          <cell r="J2065" t="str">
            <v>нд</v>
          </cell>
          <cell r="K2065" t="str">
            <v>нд</v>
          </cell>
          <cell r="L2065" t="str">
            <v>нд</v>
          </cell>
          <cell r="M2065" t="str">
            <v>нд</v>
          </cell>
          <cell r="N2065" t="str">
            <v>нд</v>
          </cell>
          <cell r="O2065">
            <v>4.5249999999999986</v>
          </cell>
          <cell r="P2065" t="str">
            <v>нд</v>
          </cell>
          <cell r="Q2065" t="str">
            <v>нд</v>
          </cell>
          <cell r="R2065" t="str">
            <v>нд</v>
          </cell>
          <cell r="S2065" t="str">
            <v>нд</v>
          </cell>
          <cell r="T2065">
            <v>8.7718196899999992</v>
          </cell>
          <cell r="U2065">
            <v>4.5249999999999986</v>
          </cell>
          <cell r="V2065">
            <v>4.2468196899999997</v>
          </cell>
          <cell r="W2065">
            <v>4.2468196899999997</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row>
        <row r="2066">
          <cell r="C2066" t="str">
            <v>Г</v>
          </cell>
          <cell r="D2066" t="str">
            <v>нд</v>
          </cell>
          <cell r="E2066" t="str">
            <v>нд</v>
          </cell>
          <cell r="F2066" t="str">
            <v>нд</v>
          </cell>
          <cell r="G2066" t="str">
            <v>нд</v>
          </cell>
          <cell r="H2066">
            <v>1.8640230200000001</v>
          </cell>
          <cell r="I2066">
            <v>11.39906221</v>
          </cell>
          <cell r="J2066" t="str">
            <v>нд</v>
          </cell>
          <cell r="K2066">
            <v>5.0682311099999993</v>
          </cell>
          <cell r="L2066">
            <v>35.087402320000002</v>
          </cell>
          <cell r="M2066" t="str">
            <v>нд</v>
          </cell>
          <cell r="N2066" t="str">
            <v>нд</v>
          </cell>
          <cell r="O2066">
            <v>139.48490779000019</v>
          </cell>
          <cell r="P2066">
            <v>607.23701999999992</v>
          </cell>
          <cell r="Q2066">
            <v>773.45153000000005</v>
          </cell>
          <cell r="R2066">
            <v>607.23701999999992</v>
          </cell>
          <cell r="S2066">
            <v>825.16904</v>
          </cell>
          <cell r="T2066">
            <v>723.86157060000028</v>
          </cell>
          <cell r="U2066">
            <v>729.94627354000022</v>
          </cell>
          <cell r="V2066">
            <v>597.27457060000006</v>
          </cell>
          <cell r="W2066">
            <v>597.27457060000006</v>
          </cell>
          <cell r="X2066">
            <v>590.46136574999991</v>
          </cell>
          <cell r="Y2066">
            <v>76.411134239999996</v>
          </cell>
          <cell r="Z2066">
            <v>0</v>
          </cell>
          <cell r="AA2066">
            <v>0</v>
          </cell>
          <cell r="AB2066">
            <v>76.411134239999996</v>
          </cell>
          <cell r="AC2066">
            <v>0</v>
          </cell>
          <cell r="AD2066">
            <v>39.534443710000005</v>
          </cell>
          <cell r="AE2066">
            <v>0</v>
          </cell>
          <cell r="AF2066">
            <v>0</v>
          </cell>
          <cell r="AG2066">
            <v>39.534443710000005</v>
          </cell>
          <cell r="AH2066">
            <v>0</v>
          </cell>
          <cell r="AI2066">
            <v>95.388000000000005</v>
          </cell>
          <cell r="AJ2066">
            <v>0</v>
          </cell>
          <cell r="AK2066">
            <v>0</v>
          </cell>
          <cell r="AL2066">
            <v>95.388000000000005</v>
          </cell>
          <cell r="AM2066">
            <v>0</v>
          </cell>
          <cell r="AN2066">
            <v>128.6628</v>
          </cell>
        </row>
        <row r="2067">
          <cell r="C2067" t="str">
            <v>F_55_ГАЭС (б)</v>
          </cell>
          <cell r="D2067" t="str">
            <v>Н</v>
          </cell>
          <cell r="E2067" t="str">
            <v>нд</v>
          </cell>
          <cell r="F2067">
            <v>2025</v>
          </cell>
          <cell r="G2067" t="str">
            <v>нд</v>
          </cell>
          <cell r="H2067" t="str">
            <v>нд</v>
          </cell>
          <cell r="I2067" t="str">
            <v>нд</v>
          </cell>
          <cell r="J2067" t="str">
            <v>нд</v>
          </cell>
          <cell r="K2067" t="str">
            <v>нд</v>
          </cell>
          <cell r="L2067" t="str">
            <v>нд</v>
          </cell>
          <cell r="M2067" t="str">
            <v>нд</v>
          </cell>
          <cell r="N2067" t="str">
            <v>нд</v>
          </cell>
          <cell r="O2067">
            <v>0</v>
          </cell>
          <cell r="P2067" t="str">
            <v>нд</v>
          </cell>
          <cell r="Q2067" t="str">
            <v>нд</v>
          </cell>
          <cell r="R2067" t="str">
            <v>нд</v>
          </cell>
          <cell r="S2067" t="str">
            <v>нд</v>
          </cell>
          <cell r="T2067">
            <v>7.93</v>
          </cell>
          <cell r="U2067">
            <v>0</v>
          </cell>
          <cell r="V2067">
            <v>7.93</v>
          </cell>
          <cell r="W2067">
            <v>7.93</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row>
        <row r="2068">
          <cell r="C2068" t="str">
            <v>F_56_ГАЭС (в)</v>
          </cell>
          <cell r="D2068" t="str">
            <v>И</v>
          </cell>
          <cell r="E2068">
            <v>2017</v>
          </cell>
          <cell r="F2068">
            <v>2025</v>
          </cell>
          <cell r="G2068" t="str">
            <v>нд</v>
          </cell>
          <cell r="H2068" t="str">
            <v>нд</v>
          </cell>
          <cell r="I2068" t="str">
            <v>нд</v>
          </cell>
          <cell r="J2068" t="str">
            <v>нд</v>
          </cell>
          <cell r="K2068" t="str">
            <v>нд</v>
          </cell>
          <cell r="L2068" t="str">
            <v>нд</v>
          </cell>
          <cell r="M2068" t="str">
            <v>нд</v>
          </cell>
          <cell r="N2068" t="str">
            <v>нд</v>
          </cell>
          <cell r="O2068">
            <v>1.6981799999999894</v>
          </cell>
          <cell r="P2068" t="str">
            <v>нд</v>
          </cell>
          <cell r="Q2068" t="str">
            <v>нд</v>
          </cell>
          <cell r="R2068" t="str">
            <v>нд</v>
          </cell>
          <cell r="S2068" t="str">
            <v>нд</v>
          </cell>
          <cell r="T2068">
            <v>20.018923340000001</v>
          </cell>
          <cell r="U2068">
            <v>1.6981799999999894</v>
          </cell>
          <cell r="V2068">
            <v>18.32074334</v>
          </cell>
          <cell r="W2068">
            <v>18.32074334</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row>
        <row r="2069">
          <cell r="C2069" t="str">
            <v>F_57_ГАЭС</v>
          </cell>
          <cell r="D2069" t="str">
            <v>И</v>
          </cell>
          <cell r="E2069">
            <v>2017</v>
          </cell>
          <cell r="F2069">
            <v>2023</v>
          </cell>
          <cell r="G2069">
            <v>2021</v>
          </cell>
          <cell r="H2069" t="str">
            <v>нд</v>
          </cell>
          <cell r="I2069" t="str">
            <v>нд</v>
          </cell>
          <cell r="J2069" t="str">
            <v>нд</v>
          </cell>
          <cell r="K2069" t="str">
            <v>нд</v>
          </cell>
          <cell r="L2069" t="str">
            <v>нд</v>
          </cell>
          <cell r="M2069" t="str">
            <v>нд</v>
          </cell>
          <cell r="N2069" t="str">
            <v>нд</v>
          </cell>
          <cell r="O2069">
            <v>3.3694299119316105</v>
          </cell>
          <cell r="P2069" t="str">
            <v>нд</v>
          </cell>
          <cell r="Q2069" t="str">
            <v>нд</v>
          </cell>
          <cell r="R2069" t="str">
            <v>нд</v>
          </cell>
          <cell r="S2069" t="str">
            <v>нд</v>
          </cell>
          <cell r="T2069">
            <v>4.2625224499999996</v>
          </cell>
          <cell r="U2069">
            <v>4.2625224499999996</v>
          </cell>
          <cell r="V2069">
            <v>1.7814042699999999</v>
          </cell>
          <cell r="W2069">
            <v>1.7814042699999999</v>
          </cell>
          <cell r="X2069">
            <v>0.89309254000000005</v>
          </cell>
          <cell r="Y2069">
            <v>0.64067797000000004</v>
          </cell>
          <cell r="Z2069">
            <v>0</v>
          </cell>
          <cell r="AA2069">
            <v>0</v>
          </cell>
          <cell r="AB2069">
            <v>0.64067797000000004</v>
          </cell>
          <cell r="AC2069">
            <v>0</v>
          </cell>
          <cell r="AD2069">
            <v>0.89309254000000005</v>
          </cell>
          <cell r="AE2069">
            <v>0</v>
          </cell>
          <cell r="AF2069">
            <v>0</v>
          </cell>
          <cell r="AG2069">
            <v>0.89309254000000005</v>
          </cell>
          <cell r="AH2069">
            <v>0</v>
          </cell>
          <cell r="AI2069">
            <v>0.57172630000000002</v>
          </cell>
          <cell r="AJ2069">
            <v>0</v>
          </cell>
          <cell r="AK2069">
            <v>0</v>
          </cell>
          <cell r="AL2069">
            <v>0.57172630000000002</v>
          </cell>
          <cell r="AM2069">
            <v>0</v>
          </cell>
          <cell r="AN2069">
            <v>0</v>
          </cell>
        </row>
        <row r="2070">
          <cell r="C2070" t="str">
            <v>H_55_ГАЭС (а1)</v>
          </cell>
          <cell r="D2070" t="str">
            <v>Н</v>
          </cell>
          <cell r="E2070" t="str">
            <v>нд</v>
          </cell>
          <cell r="F2070">
            <v>2025</v>
          </cell>
          <cell r="G2070" t="str">
            <v>нд</v>
          </cell>
          <cell r="H2070" t="str">
            <v>нд</v>
          </cell>
          <cell r="I2070" t="str">
            <v>нд</v>
          </cell>
          <cell r="J2070" t="str">
            <v>нд</v>
          </cell>
          <cell r="K2070" t="str">
            <v>нд</v>
          </cell>
          <cell r="L2070" t="str">
            <v>нд</v>
          </cell>
          <cell r="M2070" t="str">
            <v>нд</v>
          </cell>
          <cell r="N2070" t="str">
            <v>нд</v>
          </cell>
          <cell r="O2070">
            <v>0</v>
          </cell>
          <cell r="P2070" t="str">
            <v>нд</v>
          </cell>
          <cell r="Q2070" t="str">
            <v>нд</v>
          </cell>
          <cell r="R2070" t="str">
            <v>нд</v>
          </cell>
          <cell r="S2070" t="str">
            <v>нд</v>
          </cell>
          <cell r="T2070">
            <v>4.2994038100000003</v>
          </cell>
          <cell r="U2070">
            <v>0</v>
          </cell>
          <cell r="V2070">
            <v>4.2994038100000003</v>
          </cell>
          <cell r="W2070">
            <v>4.2994038100000003</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row>
        <row r="2071">
          <cell r="C2071" t="str">
            <v>H_55_ГАЭС (в1)</v>
          </cell>
          <cell r="D2071" t="str">
            <v>Н</v>
          </cell>
          <cell r="E2071" t="str">
            <v>нд</v>
          </cell>
          <cell r="F2071">
            <v>2025</v>
          </cell>
          <cell r="G2071" t="str">
            <v>нд</v>
          </cell>
          <cell r="H2071" t="str">
            <v>нд</v>
          </cell>
          <cell r="I2071" t="str">
            <v>нд</v>
          </cell>
          <cell r="J2071" t="str">
            <v>нд</v>
          </cell>
          <cell r="K2071" t="str">
            <v>нд</v>
          </cell>
          <cell r="L2071" t="str">
            <v>нд</v>
          </cell>
          <cell r="M2071" t="str">
            <v>нд</v>
          </cell>
          <cell r="N2071" t="str">
            <v>нд</v>
          </cell>
          <cell r="O2071">
            <v>0</v>
          </cell>
          <cell r="P2071" t="str">
            <v>нд</v>
          </cell>
          <cell r="Q2071" t="str">
            <v>нд</v>
          </cell>
          <cell r="R2071" t="str">
            <v>нд</v>
          </cell>
          <cell r="S2071" t="str">
            <v>нд</v>
          </cell>
          <cell r="T2071">
            <v>4.2041799500000003</v>
          </cell>
          <cell r="U2071">
            <v>0</v>
          </cell>
          <cell r="V2071">
            <v>4.2041799500000003</v>
          </cell>
          <cell r="W2071">
            <v>4.2041799500000003</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row>
        <row r="2072">
          <cell r="C2072" t="str">
            <v>H_56_ГАЭС (в1)</v>
          </cell>
          <cell r="D2072" t="str">
            <v>И</v>
          </cell>
          <cell r="E2072">
            <v>2018</v>
          </cell>
          <cell r="F2072">
            <v>2025</v>
          </cell>
          <cell r="G2072" t="str">
            <v>нд</v>
          </cell>
          <cell r="H2072" t="str">
            <v>нд</v>
          </cell>
          <cell r="I2072" t="str">
            <v>нд</v>
          </cell>
          <cell r="J2072" t="str">
            <v>нд</v>
          </cell>
          <cell r="K2072" t="str">
            <v>нд</v>
          </cell>
          <cell r="L2072" t="str">
            <v>нд</v>
          </cell>
          <cell r="M2072" t="str">
            <v>нд</v>
          </cell>
          <cell r="N2072" t="str">
            <v>нд</v>
          </cell>
          <cell r="O2072">
            <v>1.2649999999999999</v>
          </cell>
          <cell r="P2072" t="str">
            <v>нд</v>
          </cell>
          <cell r="Q2072" t="str">
            <v>нд</v>
          </cell>
          <cell r="R2072" t="str">
            <v>нд</v>
          </cell>
          <cell r="S2072" t="str">
            <v>нд</v>
          </cell>
          <cell r="T2072">
            <v>3.8290014000000001</v>
          </cell>
          <cell r="U2072">
            <v>1.2649999999999999</v>
          </cell>
          <cell r="V2072">
            <v>2.5640014</v>
          </cell>
          <cell r="W2072">
            <v>2.5640014</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row>
        <row r="2073">
          <cell r="C2073" t="str">
            <v>I_55_ГАЭС (г0.5)</v>
          </cell>
          <cell r="D2073" t="str">
            <v>Н</v>
          </cell>
          <cell r="E2073" t="str">
            <v>нд</v>
          </cell>
          <cell r="F2073">
            <v>2025</v>
          </cell>
          <cell r="G2073" t="str">
            <v>нд</v>
          </cell>
          <cell r="H2073" t="str">
            <v>нд</v>
          </cell>
          <cell r="I2073" t="str">
            <v>нд</v>
          </cell>
          <cell r="J2073" t="str">
            <v>нд</v>
          </cell>
          <cell r="K2073" t="str">
            <v>нд</v>
          </cell>
          <cell r="L2073" t="str">
            <v>нд</v>
          </cell>
          <cell r="M2073" t="str">
            <v>нд</v>
          </cell>
          <cell r="N2073" t="str">
            <v>нд</v>
          </cell>
          <cell r="O2073">
            <v>0</v>
          </cell>
          <cell r="P2073" t="str">
            <v>нд</v>
          </cell>
          <cell r="Q2073" t="str">
            <v>нд</v>
          </cell>
          <cell r="R2073" t="str">
            <v>нд</v>
          </cell>
          <cell r="S2073" t="str">
            <v>нд</v>
          </cell>
          <cell r="T2073">
            <v>13.585267310000001</v>
          </cell>
          <cell r="U2073">
            <v>0</v>
          </cell>
          <cell r="V2073">
            <v>13.585267310000001</v>
          </cell>
          <cell r="W2073">
            <v>13.585267310000001</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row>
        <row r="2074">
          <cell r="C2074" t="str">
            <v>I_55_ГАЭС (г0.6)</v>
          </cell>
          <cell r="D2074" t="str">
            <v>Н</v>
          </cell>
          <cell r="E2074" t="str">
            <v>нд</v>
          </cell>
          <cell r="F2074">
            <v>2025</v>
          </cell>
          <cell r="G2074" t="str">
            <v>нд</v>
          </cell>
          <cell r="H2074" t="str">
            <v>нд</v>
          </cell>
          <cell r="I2074" t="str">
            <v>нд</v>
          </cell>
          <cell r="J2074" t="str">
            <v>нд</v>
          </cell>
          <cell r="K2074" t="str">
            <v>нд</v>
          </cell>
          <cell r="L2074" t="str">
            <v>нд</v>
          </cell>
          <cell r="M2074" t="str">
            <v>нд</v>
          </cell>
          <cell r="N2074" t="str">
            <v>нд</v>
          </cell>
          <cell r="O2074">
            <v>0</v>
          </cell>
          <cell r="P2074" t="str">
            <v>нд</v>
          </cell>
          <cell r="Q2074" t="str">
            <v>нд</v>
          </cell>
          <cell r="R2074" t="str">
            <v>нд</v>
          </cell>
          <cell r="S2074" t="str">
            <v>нд</v>
          </cell>
          <cell r="T2074">
            <v>4.9745257199999999</v>
          </cell>
          <cell r="U2074">
            <v>0</v>
          </cell>
          <cell r="V2074">
            <v>4.9745257199999999</v>
          </cell>
          <cell r="W2074">
            <v>4.9745257199999999</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row>
        <row r="2075">
          <cell r="C2075" t="str">
            <v>I_55_ГАЭС (г0.7)</v>
          </cell>
          <cell r="D2075" t="str">
            <v>Н</v>
          </cell>
          <cell r="E2075" t="str">
            <v>нд</v>
          </cell>
          <cell r="F2075">
            <v>2025</v>
          </cell>
          <cell r="G2075" t="str">
            <v>нд</v>
          </cell>
          <cell r="H2075" t="str">
            <v>нд</v>
          </cell>
          <cell r="I2075" t="str">
            <v>нд</v>
          </cell>
          <cell r="J2075" t="str">
            <v>нд</v>
          </cell>
          <cell r="K2075" t="str">
            <v>нд</v>
          </cell>
          <cell r="L2075" t="str">
            <v>нд</v>
          </cell>
          <cell r="M2075" t="str">
            <v>нд</v>
          </cell>
          <cell r="N2075" t="str">
            <v>нд</v>
          </cell>
          <cell r="O2075">
            <v>0</v>
          </cell>
          <cell r="P2075" t="str">
            <v>нд</v>
          </cell>
          <cell r="Q2075" t="str">
            <v>нд</v>
          </cell>
          <cell r="R2075" t="str">
            <v>нд</v>
          </cell>
          <cell r="S2075" t="str">
            <v>нд</v>
          </cell>
          <cell r="T2075">
            <v>12.979699999999999</v>
          </cell>
          <cell r="U2075">
            <v>0</v>
          </cell>
          <cell r="V2075">
            <v>12.979699999999999</v>
          </cell>
          <cell r="W2075">
            <v>12.979699999999999</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row>
        <row r="2076">
          <cell r="C2076" t="str">
            <v>I_55_ГАЭС (г2)</v>
          </cell>
          <cell r="D2076" t="str">
            <v>Н</v>
          </cell>
          <cell r="E2076" t="str">
            <v>нд</v>
          </cell>
          <cell r="F2076">
            <v>2025</v>
          </cell>
          <cell r="G2076" t="str">
            <v>нд</v>
          </cell>
          <cell r="H2076" t="str">
            <v>нд</v>
          </cell>
          <cell r="I2076" t="str">
            <v>нд</v>
          </cell>
          <cell r="J2076" t="str">
            <v>нд</v>
          </cell>
          <cell r="K2076" t="str">
            <v>нд</v>
          </cell>
          <cell r="L2076" t="str">
            <v>нд</v>
          </cell>
          <cell r="M2076" t="str">
            <v>нд</v>
          </cell>
          <cell r="N2076" t="str">
            <v>нд</v>
          </cell>
          <cell r="O2076">
            <v>0</v>
          </cell>
          <cell r="P2076" t="str">
            <v>нд</v>
          </cell>
          <cell r="Q2076" t="str">
            <v>нд</v>
          </cell>
          <cell r="R2076" t="str">
            <v>нд</v>
          </cell>
          <cell r="S2076" t="str">
            <v>нд</v>
          </cell>
          <cell r="T2076">
            <v>10.902191350000001</v>
          </cell>
          <cell r="U2076">
            <v>0</v>
          </cell>
          <cell r="V2076">
            <v>10.902191350000001</v>
          </cell>
          <cell r="W2076">
            <v>10.902191350000001</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row>
        <row r="2077">
          <cell r="C2077" t="str">
            <v>I_55_ГАЭС (г2.2)</v>
          </cell>
          <cell r="D2077" t="str">
            <v>Н</v>
          </cell>
          <cell r="E2077" t="str">
            <v>нд</v>
          </cell>
          <cell r="F2077">
            <v>2025</v>
          </cell>
          <cell r="G2077" t="str">
            <v>нд</v>
          </cell>
          <cell r="H2077" t="str">
            <v>нд</v>
          </cell>
          <cell r="I2077" t="str">
            <v>нд</v>
          </cell>
          <cell r="J2077" t="str">
            <v>нд</v>
          </cell>
          <cell r="K2077" t="str">
            <v>нд</v>
          </cell>
          <cell r="L2077" t="str">
            <v>нд</v>
          </cell>
          <cell r="M2077" t="str">
            <v>нд</v>
          </cell>
          <cell r="N2077" t="str">
            <v>нд</v>
          </cell>
          <cell r="O2077">
            <v>0</v>
          </cell>
          <cell r="P2077" t="str">
            <v>нд</v>
          </cell>
          <cell r="Q2077" t="str">
            <v>нд</v>
          </cell>
          <cell r="R2077" t="str">
            <v>нд</v>
          </cell>
          <cell r="S2077" t="str">
            <v>нд</v>
          </cell>
          <cell r="T2077">
            <v>6.71679695</v>
          </cell>
          <cell r="U2077">
            <v>0</v>
          </cell>
          <cell r="V2077">
            <v>6.71679695</v>
          </cell>
          <cell r="W2077">
            <v>6.71679695</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row>
        <row r="2078">
          <cell r="C2078" t="str">
            <v>I_56_ГАЭС (в2)</v>
          </cell>
          <cell r="D2078" t="str">
            <v>И</v>
          </cell>
          <cell r="E2078">
            <v>2020</v>
          </cell>
          <cell r="F2078">
            <v>2025</v>
          </cell>
          <cell r="G2078" t="str">
            <v>нд</v>
          </cell>
          <cell r="H2078" t="str">
            <v>нд</v>
          </cell>
          <cell r="I2078" t="str">
            <v>нд</v>
          </cell>
          <cell r="J2078" t="str">
            <v>нд</v>
          </cell>
          <cell r="K2078" t="str">
            <v>нд</v>
          </cell>
          <cell r="L2078" t="str">
            <v>нд</v>
          </cell>
          <cell r="M2078" t="str">
            <v>нд</v>
          </cell>
          <cell r="N2078" t="str">
            <v>нд</v>
          </cell>
          <cell r="O2078">
            <v>3.9549640000000004</v>
          </cell>
          <cell r="P2078" t="str">
            <v>нд</v>
          </cell>
          <cell r="Q2078" t="str">
            <v>нд</v>
          </cell>
          <cell r="R2078" t="str">
            <v>нд</v>
          </cell>
          <cell r="S2078" t="str">
            <v>нд</v>
          </cell>
          <cell r="T2078">
            <v>9.7332349499999999</v>
          </cell>
          <cell r="U2078">
            <v>3.9549640000000004</v>
          </cell>
          <cell r="V2078">
            <v>5.7782349499999999</v>
          </cell>
          <cell r="W2078">
            <v>5.7782349499999999</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row>
        <row r="2079">
          <cell r="C2079" t="str">
            <v>I_56_ГАЭС (в3)</v>
          </cell>
          <cell r="D2079" t="str">
            <v>И</v>
          </cell>
          <cell r="E2079">
            <v>2018</v>
          </cell>
          <cell r="F2079">
            <v>2025</v>
          </cell>
          <cell r="G2079" t="str">
            <v>нд</v>
          </cell>
          <cell r="H2079" t="str">
            <v>нд</v>
          </cell>
          <cell r="I2079" t="str">
            <v>нд</v>
          </cell>
          <cell r="J2079" t="str">
            <v>нд</v>
          </cell>
          <cell r="K2079" t="str">
            <v>нд</v>
          </cell>
          <cell r="L2079" t="str">
            <v>нд</v>
          </cell>
          <cell r="M2079" t="str">
            <v>нд</v>
          </cell>
          <cell r="N2079" t="str">
            <v>нд</v>
          </cell>
          <cell r="O2079">
            <v>1.0589999999999999</v>
          </cell>
          <cell r="P2079" t="str">
            <v>нд</v>
          </cell>
          <cell r="Q2079" t="str">
            <v>нд</v>
          </cell>
          <cell r="R2079" t="str">
            <v>нд</v>
          </cell>
          <cell r="S2079" t="str">
            <v>нд</v>
          </cell>
          <cell r="T2079">
            <v>10.356514280000001</v>
          </cell>
          <cell r="U2079">
            <v>1.0589999999999999</v>
          </cell>
          <cell r="V2079">
            <v>9.2975142799999997</v>
          </cell>
          <cell r="W2079">
            <v>9.2975142799999997</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row>
        <row r="2080">
          <cell r="C2080" t="str">
            <v>I_56_ГАЭС (в4)</v>
          </cell>
          <cell r="D2080" t="str">
            <v>И</v>
          </cell>
          <cell r="E2080" t="str">
            <v>нд</v>
          </cell>
          <cell r="F2080">
            <v>2025</v>
          </cell>
          <cell r="G2080" t="str">
            <v>нд</v>
          </cell>
          <cell r="H2080" t="str">
            <v>нд</v>
          </cell>
          <cell r="I2080" t="str">
            <v>нд</v>
          </cell>
          <cell r="J2080" t="str">
            <v>нд</v>
          </cell>
          <cell r="K2080" t="str">
            <v>нд</v>
          </cell>
          <cell r="L2080" t="str">
            <v>нд</v>
          </cell>
          <cell r="M2080" t="str">
            <v>нд</v>
          </cell>
          <cell r="N2080" t="str">
            <v>нд</v>
          </cell>
          <cell r="O2080">
            <v>1.756</v>
          </cell>
          <cell r="P2080" t="str">
            <v>нд</v>
          </cell>
          <cell r="Q2080" t="str">
            <v>нд</v>
          </cell>
          <cell r="R2080" t="str">
            <v>нд</v>
          </cell>
          <cell r="S2080" t="str">
            <v>нд</v>
          </cell>
          <cell r="T2080">
            <v>9.4877577199999994</v>
          </cell>
          <cell r="U2080">
            <v>1.756</v>
          </cell>
          <cell r="V2080">
            <v>7.7317577200000001</v>
          </cell>
          <cell r="W2080">
            <v>7.7317577200000001</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row>
        <row r="2081">
          <cell r="C2081" t="str">
            <v>I_56_ГАЭС (в5)</v>
          </cell>
          <cell r="D2081" t="str">
            <v>Н</v>
          </cell>
          <cell r="E2081" t="str">
            <v>нд</v>
          </cell>
          <cell r="F2081">
            <v>2025</v>
          </cell>
          <cell r="G2081" t="str">
            <v>нд</v>
          </cell>
          <cell r="H2081" t="str">
            <v>нд</v>
          </cell>
          <cell r="I2081" t="str">
            <v>нд</v>
          </cell>
          <cell r="J2081" t="str">
            <v>нд</v>
          </cell>
          <cell r="K2081" t="str">
            <v>нд</v>
          </cell>
          <cell r="L2081" t="str">
            <v>нд</v>
          </cell>
          <cell r="M2081" t="str">
            <v>нд</v>
          </cell>
          <cell r="N2081" t="str">
            <v>нд</v>
          </cell>
          <cell r="O2081">
            <v>0</v>
          </cell>
          <cell r="P2081" t="str">
            <v>нд</v>
          </cell>
          <cell r="Q2081" t="str">
            <v>нд</v>
          </cell>
          <cell r="R2081" t="str">
            <v>нд</v>
          </cell>
          <cell r="S2081" t="str">
            <v>нд</v>
          </cell>
          <cell r="T2081">
            <v>7.10995679</v>
          </cell>
          <cell r="U2081">
            <v>0</v>
          </cell>
          <cell r="V2081">
            <v>7.10995679</v>
          </cell>
          <cell r="W2081">
            <v>7.10995679</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row>
        <row r="2082">
          <cell r="C2082" t="str">
            <v>J_26_ГАЭС(Г)</v>
          </cell>
          <cell r="D2082" t="str">
            <v>Н</v>
          </cell>
          <cell r="E2082">
            <v>2021</v>
          </cell>
          <cell r="F2082">
            <v>2021</v>
          </cell>
          <cell r="G2082">
            <v>2021</v>
          </cell>
          <cell r="H2082" t="str">
            <v>нд</v>
          </cell>
          <cell r="I2082" t="str">
            <v>нд</v>
          </cell>
          <cell r="J2082" t="str">
            <v>нд</v>
          </cell>
          <cell r="K2082" t="str">
            <v>нд</v>
          </cell>
          <cell r="L2082" t="str">
            <v>нд</v>
          </cell>
          <cell r="M2082" t="str">
            <v>нд</v>
          </cell>
          <cell r="N2082" t="str">
            <v>нд</v>
          </cell>
          <cell r="O2082">
            <v>0</v>
          </cell>
          <cell r="P2082" t="str">
            <v>нд</v>
          </cell>
          <cell r="Q2082" t="str">
            <v>нд</v>
          </cell>
          <cell r="R2082" t="str">
            <v>нд</v>
          </cell>
          <cell r="S2082" t="str">
            <v>нд</v>
          </cell>
          <cell r="T2082">
            <v>1.0833138200000001</v>
          </cell>
          <cell r="U2082">
            <v>1.0833138200000001</v>
          </cell>
          <cell r="V2082">
            <v>1.0833138200000001</v>
          </cell>
          <cell r="W2082">
            <v>1.0833138200000001</v>
          </cell>
          <cell r="X2082">
            <v>1.0833138200000001</v>
          </cell>
          <cell r="Y2082">
            <v>1.0833138200000001</v>
          </cell>
          <cell r="Z2082">
            <v>0</v>
          </cell>
          <cell r="AA2082">
            <v>0</v>
          </cell>
          <cell r="AB2082">
            <v>1.0833138200000001</v>
          </cell>
          <cell r="AC2082">
            <v>0</v>
          </cell>
          <cell r="AD2082">
            <v>1.0833138200000001</v>
          </cell>
          <cell r="AE2082">
            <v>0</v>
          </cell>
          <cell r="AF2082">
            <v>0</v>
          </cell>
          <cell r="AG2082">
            <v>1.0833138200000001</v>
          </cell>
          <cell r="AH2082">
            <v>0</v>
          </cell>
          <cell r="AI2082">
            <v>0</v>
          </cell>
          <cell r="AJ2082">
            <v>0</v>
          </cell>
          <cell r="AK2082">
            <v>0</v>
          </cell>
          <cell r="AL2082">
            <v>0</v>
          </cell>
          <cell r="AM2082">
            <v>0</v>
          </cell>
          <cell r="AN2082">
            <v>0</v>
          </cell>
        </row>
        <row r="2083">
          <cell r="C2083" t="str">
            <v>J_56_ГАЭС (М)</v>
          </cell>
          <cell r="D2083" t="str">
            <v>И</v>
          </cell>
          <cell r="E2083">
            <v>2019</v>
          </cell>
          <cell r="F2083">
            <v>2025</v>
          </cell>
          <cell r="G2083">
            <v>2026</v>
          </cell>
          <cell r="H2083" t="str">
            <v>нд</v>
          </cell>
          <cell r="I2083" t="str">
            <v>нд</v>
          </cell>
          <cell r="J2083" t="str">
            <v>нд</v>
          </cell>
          <cell r="K2083" t="str">
            <v>нд</v>
          </cell>
          <cell r="L2083" t="str">
            <v>нд</v>
          </cell>
          <cell r="M2083" t="str">
            <v>нд</v>
          </cell>
          <cell r="N2083" t="str">
            <v>нд</v>
          </cell>
          <cell r="O2083">
            <v>0</v>
          </cell>
          <cell r="P2083" t="str">
            <v>нд</v>
          </cell>
          <cell r="Q2083" t="str">
            <v>нд</v>
          </cell>
          <cell r="R2083" t="str">
            <v>нд</v>
          </cell>
          <cell r="S2083" t="str">
            <v>нд</v>
          </cell>
          <cell r="T2083">
            <v>1.7212024500000001</v>
          </cell>
          <cell r="U2083">
            <v>1.7212024500000001</v>
          </cell>
          <cell r="V2083">
            <v>1.7212024500000001</v>
          </cell>
          <cell r="W2083">
            <v>1.7212024500000001</v>
          </cell>
          <cell r="X2083">
            <v>1.7212024500000001</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row>
        <row r="2084">
          <cell r="C2084" t="str">
            <v>K_124_ГАЭС</v>
          </cell>
          <cell r="D2084" t="str">
            <v>И</v>
          </cell>
          <cell r="E2084">
            <v>2020</v>
          </cell>
          <cell r="F2084">
            <v>2021</v>
          </cell>
          <cell r="G2084">
            <v>2022</v>
          </cell>
          <cell r="H2084" t="str">
            <v>нд</v>
          </cell>
          <cell r="I2084" t="str">
            <v>нд</v>
          </cell>
          <cell r="J2084" t="str">
            <v>нд</v>
          </cell>
          <cell r="K2084" t="str">
            <v>нд</v>
          </cell>
          <cell r="L2084" t="str">
            <v>нд</v>
          </cell>
          <cell r="M2084" t="str">
            <v>нд</v>
          </cell>
          <cell r="N2084" t="str">
            <v>нд</v>
          </cell>
          <cell r="O2084">
            <v>2.8399480000000001E-2</v>
          </cell>
          <cell r="P2084" t="str">
            <v>нд</v>
          </cell>
          <cell r="Q2084" t="str">
            <v>нд</v>
          </cell>
          <cell r="R2084" t="str">
            <v>нд</v>
          </cell>
          <cell r="S2084" t="str">
            <v>нд</v>
          </cell>
          <cell r="T2084">
            <v>1.143</v>
          </cell>
          <cell r="U2084">
            <v>7.3919999999999995</v>
          </cell>
          <cell r="V2084">
            <v>1.143</v>
          </cell>
          <cell r="W2084">
            <v>1.143</v>
          </cell>
          <cell r="X2084">
            <v>7.3636005200000003</v>
          </cell>
          <cell r="Y2084">
            <v>1.143</v>
          </cell>
          <cell r="Z2084">
            <v>0</v>
          </cell>
          <cell r="AA2084">
            <v>0</v>
          </cell>
          <cell r="AB2084">
            <v>1.143</v>
          </cell>
          <cell r="AC2084">
            <v>0</v>
          </cell>
          <cell r="AD2084">
            <v>1.143</v>
          </cell>
          <cell r="AE2084">
            <v>0</v>
          </cell>
          <cell r="AF2084">
            <v>0</v>
          </cell>
          <cell r="AG2084">
            <v>1.143</v>
          </cell>
          <cell r="AH2084">
            <v>0</v>
          </cell>
          <cell r="AI2084">
            <v>0</v>
          </cell>
          <cell r="AJ2084">
            <v>0</v>
          </cell>
          <cell r="AK2084">
            <v>0</v>
          </cell>
          <cell r="AL2084">
            <v>0</v>
          </cell>
          <cell r="AM2084">
            <v>0</v>
          </cell>
          <cell r="AN2084">
            <v>6.2206005199999996</v>
          </cell>
        </row>
        <row r="2085">
          <cell r="C2085" t="str">
            <v>K_26_ГАЭС(П)</v>
          </cell>
          <cell r="D2085" t="str">
            <v>З</v>
          </cell>
          <cell r="E2085">
            <v>2020</v>
          </cell>
          <cell r="F2085">
            <v>2020</v>
          </cell>
          <cell r="G2085">
            <v>2021</v>
          </cell>
          <cell r="H2085" t="str">
            <v>нд</v>
          </cell>
          <cell r="I2085" t="str">
            <v>нд</v>
          </cell>
          <cell r="J2085" t="str">
            <v>нд</v>
          </cell>
          <cell r="K2085" t="str">
            <v>нд</v>
          </cell>
          <cell r="L2085" t="str">
            <v>нд</v>
          </cell>
          <cell r="M2085" t="str">
            <v>нд</v>
          </cell>
          <cell r="N2085" t="str">
            <v>нд</v>
          </cell>
          <cell r="O2085">
            <v>0.11403580000000001</v>
          </cell>
          <cell r="P2085" t="str">
            <v>нд</v>
          </cell>
          <cell r="Q2085" t="str">
            <v>нд</v>
          </cell>
          <cell r="R2085" t="str">
            <v>нд</v>
          </cell>
          <cell r="S2085" t="str">
            <v>нд</v>
          </cell>
          <cell r="T2085">
            <v>0.38154670000000002</v>
          </cell>
          <cell r="U2085">
            <v>0.22009485000000001</v>
          </cell>
          <cell r="V2085">
            <v>0</v>
          </cell>
          <cell r="W2085">
            <v>0</v>
          </cell>
          <cell r="X2085">
            <v>0.10605905</v>
          </cell>
          <cell r="Y2085">
            <v>0</v>
          </cell>
          <cell r="Z2085">
            <v>0</v>
          </cell>
          <cell r="AA2085">
            <v>0</v>
          </cell>
          <cell r="AB2085">
            <v>0</v>
          </cell>
          <cell r="AC2085">
            <v>0</v>
          </cell>
          <cell r="AD2085">
            <v>0.10605905</v>
          </cell>
          <cell r="AE2085">
            <v>0</v>
          </cell>
          <cell r="AF2085">
            <v>0</v>
          </cell>
          <cell r="AG2085">
            <v>0.10605905</v>
          </cell>
          <cell r="AH2085">
            <v>0</v>
          </cell>
          <cell r="AI2085">
            <v>0</v>
          </cell>
          <cell r="AJ2085">
            <v>0</v>
          </cell>
          <cell r="AK2085">
            <v>0</v>
          </cell>
          <cell r="AL2085">
            <v>0</v>
          </cell>
          <cell r="AM2085">
            <v>0</v>
          </cell>
          <cell r="AN2085">
            <v>0</v>
          </cell>
        </row>
        <row r="2086">
          <cell r="C2086" t="str">
            <v>I_640_КЭ_(19)</v>
          </cell>
          <cell r="D2086" t="str">
            <v>Н</v>
          </cell>
          <cell r="E2086">
            <v>2018</v>
          </cell>
          <cell r="F2086">
            <v>2021</v>
          </cell>
          <cell r="G2086" t="str">
            <v>нд</v>
          </cell>
          <cell r="H2086" t="str">
            <v>нд</v>
          </cell>
          <cell r="I2086" t="str">
            <v>нд</v>
          </cell>
          <cell r="J2086" t="str">
            <v>нд</v>
          </cell>
          <cell r="K2086" t="str">
            <v>нд</v>
          </cell>
          <cell r="L2086" t="str">
            <v>нд</v>
          </cell>
          <cell r="M2086" t="str">
            <v>нд</v>
          </cell>
          <cell r="N2086" t="str">
            <v>нд</v>
          </cell>
          <cell r="O2086">
            <v>0.16848994000000003</v>
          </cell>
          <cell r="P2086">
            <v>3.10379</v>
          </cell>
          <cell r="Q2086">
            <v>3.68804</v>
          </cell>
          <cell r="R2086" t="str">
            <v>нд</v>
          </cell>
          <cell r="S2086" t="str">
            <v>нд</v>
          </cell>
          <cell r="T2086">
            <v>3.05746728</v>
          </cell>
          <cell r="U2086">
            <v>0.16848994000000003</v>
          </cell>
          <cell r="V2086">
            <v>2.8957675200000002</v>
          </cell>
          <cell r="W2086">
            <v>2.8957675200000002</v>
          </cell>
          <cell r="X2086">
            <v>0</v>
          </cell>
          <cell r="Y2086">
            <v>2.8957675200000002</v>
          </cell>
          <cell r="Z2086">
            <v>0</v>
          </cell>
          <cell r="AA2086">
            <v>0</v>
          </cell>
          <cell r="AB2086">
            <v>2.8957675200000002</v>
          </cell>
          <cell r="AC2086">
            <v>0</v>
          </cell>
          <cell r="AD2086">
            <v>0</v>
          </cell>
          <cell r="AE2086">
            <v>0</v>
          </cell>
          <cell r="AF2086">
            <v>0</v>
          </cell>
          <cell r="AG2086">
            <v>0</v>
          </cell>
          <cell r="AH2086">
            <v>0</v>
          </cell>
          <cell r="AI2086">
            <v>0</v>
          </cell>
          <cell r="AJ2086">
            <v>0</v>
          </cell>
          <cell r="AK2086">
            <v>0</v>
          </cell>
          <cell r="AL2086">
            <v>0</v>
          </cell>
          <cell r="AM2086">
            <v>0</v>
          </cell>
          <cell r="AN2086">
            <v>0</v>
          </cell>
        </row>
        <row r="2087">
          <cell r="C2087" t="str">
            <v>I_640_КЭ_(20)</v>
          </cell>
          <cell r="D2087" t="str">
            <v>Н</v>
          </cell>
          <cell r="E2087">
            <v>2018</v>
          </cell>
          <cell r="F2087">
            <v>2021</v>
          </cell>
          <cell r="G2087" t="str">
            <v>нд</v>
          </cell>
          <cell r="H2087" t="str">
            <v>нд</v>
          </cell>
          <cell r="I2087" t="str">
            <v>нд</v>
          </cell>
          <cell r="J2087" t="str">
            <v>нд</v>
          </cell>
          <cell r="K2087" t="str">
            <v>нд</v>
          </cell>
          <cell r="L2087" t="str">
            <v>нд</v>
          </cell>
          <cell r="M2087" t="str">
            <v>нд</v>
          </cell>
          <cell r="N2087" t="str">
            <v>нд</v>
          </cell>
          <cell r="O2087">
            <v>0.16848994000000003</v>
          </cell>
          <cell r="P2087">
            <v>3.10379</v>
          </cell>
          <cell r="Q2087">
            <v>3.6880299999999999</v>
          </cell>
          <cell r="R2087" t="str">
            <v>нд</v>
          </cell>
          <cell r="S2087" t="str">
            <v>нд</v>
          </cell>
          <cell r="T2087">
            <v>3.05508727</v>
          </cell>
          <cell r="U2087">
            <v>0.16848994000000003</v>
          </cell>
          <cell r="V2087">
            <v>2.8933875100000002</v>
          </cell>
          <cell r="W2087">
            <v>2.8933875100000002</v>
          </cell>
          <cell r="X2087">
            <v>0</v>
          </cell>
          <cell r="Y2087">
            <v>2.8933875100000002</v>
          </cell>
          <cell r="Z2087">
            <v>0</v>
          </cell>
          <cell r="AA2087">
            <v>0</v>
          </cell>
          <cell r="AB2087">
            <v>2.8933875100000002</v>
          </cell>
          <cell r="AC2087">
            <v>0</v>
          </cell>
          <cell r="AD2087">
            <v>0</v>
          </cell>
          <cell r="AE2087">
            <v>0</v>
          </cell>
          <cell r="AF2087">
            <v>0</v>
          </cell>
          <cell r="AG2087">
            <v>0</v>
          </cell>
          <cell r="AH2087">
            <v>0</v>
          </cell>
          <cell r="AI2087">
            <v>0</v>
          </cell>
          <cell r="AJ2087">
            <v>0</v>
          </cell>
          <cell r="AK2087">
            <v>0</v>
          </cell>
          <cell r="AL2087">
            <v>0</v>
          </cell>
          <cell r="AM2087">
            <v>0</v>
          </cell>
          <cell r="AN2087">
            <v>0</v>
          </cell>
        </row>
        <row r="2088">
          <cell r="C2088" t="str">
            <v>I_640_КЭ_(21)</v>
          </cell>
          <cell r="D2088" t="str">
            <v>Н</v>
          </cell>
          <cell r="E2088">
            <v>2018</v>
          </cell>
          <cell r="F2088">
            <v>2021</v>
          </cell>
          <cell r="G2088" t="str">
            <v>нд</v>
          </cell>
          <cell r="H2088" t="str">
            <v>нд</v>
          </cell>
          <cell r="I2088" t="str">
            <v>нд</v>
          </cell>
          <cell r="J2088" t="str">
            <v>нд</v>
          </cell>
          <cell r="K2088" t="str">
            <v>нд</v>
          </cell>
          <cell r="L2088" t="str">
            <v>нд</v>
          </cell>
          <cell r="M2088" t="str">
            <v>нд</v>
          </cell>
          <cell r="N2088" t="str">
            <v>нд</v>
          </cell>
          <cell r="O2088">
            <v>0.16848994000000003</v>
          </cell>
          <cell r="P2088">
            <v>10.71106</v>
          </cell>
          <cell r="Q2088">
            <v>12.767010000000001</v>
          </cell>
          <cell r="R2088" t="str">
            <v>нд</v>
          </cell>
          <cell r="S2088" t="str">
            <v>нд</v>
          </cell>
          <cell r="T2088">
            <v>12.008667279999999</v>
          </cell>
          <cell r="U2088">
            <v>0.16848994000000003</v>
          </cell>
          <cell r="V2088">
            <v>11.84696752</v>
          </cell>
          <cell r="W2088">
            <v>11.84696752</v>
          </cell>
          <cell r="X2088">
            <v>0</v>
          </cell>
          <cell r="Y2088">
            <v>11.84696752</v>
          </cell>
          <cell r="Z2088">
            <v>0</v>
          </cell>
          <cell r="AA2088">
            <v>0</v>
          </cell>
          <cell r="AB2088">
            <v>11.84696752</v>
          </cell>
          <cell r="AC2088">
            <v>0</v>
          </cell>
          <cell r="AD2088">
            <v>0</v>
          </cell>
          <cell r="AE2088">
            <v>0</v>
          </cell>
          <cell r="AF2088">
            <v>0</v>
          </cell>
          <cell r="AG2088">
            <v>0</v>
          </cell>
          <cell r="AH2088">
            <v>0</v>
          </cell>
          <cell r="AI2088">
            <v>0</v>
          </cell>
          <cell r="AJ2088">
            <v>0</v>
          </cell>
          <cell r="AK2088">
            <v>0</v>
          </cell>
          <cell r="AL2088">
            <v>0</v>
          </cell>
          <cell r="AM2088">
            <v>0</v>
          </cell>
          <cell r="AN2088">
            <v>0</v>
          </cell>
        </row>
        <row r="2089">
          <cell r="C2089" t="str">
            <v>I_640_КЭ_(23)</v>
          </cell>
          <cell r="D2089" t="str">
            <v>Н</v>
          </cell>
          <cell r="E2089">
            <v>2018</v>
          </cell>
          <cell r="F2089">
            <v>2021</v>
          </cell>
          <cell r="G2089" t="str">
            <v>нд</v>
          </cell>
          <cell r="H2089" t="str">
            <v>нд</v>
          </cell>
          <cell r="I2089" t="str">
            <v>нд</v>
          </cell>
          <cell r="J2089" t="str">
            <v>нд</v>
          </cell>
          <cell r="K2089" t="str">
            <v>нд</v>
          </cell>
          <cell r="L2089" t="str">
            <v>нд</v>
          </cell>
          <cell r="M2089" t="str">
            <v>нд</v>
          </cell>
          <cell r="N2089" t="str">
            <v>нд</v>
          </cell>
          <cell r="O2089">
            <v>5.148993000000001E-2</v>
          </cell>
          <cell r="P2089">
            <v>5.6975800000000003</v>
          </cell>
          <cell r="Q2089">
            <v>6.7946200000000001</v>
          </cell>
          <cell r="R2089" t="str">
            <v>нд</v>
          </cell>
          <cell r="S2089" t="str">
            <v>нд</v>
          </cell>
          <cell r="T2089">
            <v>5.8919036399999998</v>
          </cell>
          <cell r="U2089">
            <v>5.148993000000001E-2</v>
          </cell>
          <cell r="V2089">
            <v>5.8472038800000004</v>
          </cell>
          <cell r="W2089">
            <v>5.8472038800000004</v>
          </cell>
          <cell r="X2089">
            <v>0</v>
          </cell>
          <cell r="Y2089">
            <v>5.8472038800000004</v>
          </cell>
          <cell r="Z2089">
            <v>0</v>
          </cell>
          <cell r="AA2089">
            <v>0</v>
          </cell>
          <cell r="AB2089">
            <v>5.8472038800000004</v>
          </cell>
          <cell r="AC2089">
            <v>0</v>
          </cell>
          <cell r="AD2089">
            <v>0</v>
          </cell>
          <cell r="AE2089">
            <v>0</v>
          </cell>
          <cell r="AF2089">
            <v>0</v>
          </cell>
          <cell r="AG2089">
            <v>0</v>
          </cell>
          <cell r="AH2089">
            <v>0</v>
          </cell>
          <cell r="AI2089">
            <v>0</v>
          </cell>
          <cell r="AJ2089">
            <v>0</v>
          </cell>
          <cell r="AK2089">
            <v>0</v>
          </cell>
          <cell r="AL2089">
            <v>0</v>
          </cell>
          <cell r="AM2089">
            <v>0</v>
          </cell>
          <cell r="AN2089">
            <v>0</v>
          </cell>
        </row>
        <row r="2090">
          <cell r="C2090" t="str">
            <v>I_640_КЭ_(9)</v>
          </cell>
          <cell r="D2090" t="str">
            <v>Н</v>
          </cell>
          <cell r="E2090">
            <v>2018</v>
          </cell>
          <cell r="F2090">
            <v>2021</v>
          </cell>
          <cell r="G2090" t="str">
            <v>нд</v>
          </cell>
          <cell r="H2090" t="str">
            <v>нд</v>
          </cell>
          <cell r="I2090" t="str">
            <v>нд</v>
          </cell>
          <cell r="J2090" t="str">
            <v>нд</v>
          </cell>
          <cell r="K2090" t="str">
            <v>нд</v>
          </cell>
          <cell r="L2090" t="str">
            <v>нд</v>
          </cell>
          <cell r="M2090" t="str">
            <v>нд</v>
          </cell>
          <cell r="N2090" t="str">
            <v>нд</v>
          </cell>
          <cell r="O2090">
            <v>0.16848994000000003</v>
          </cell>
          <cell r="P2090">
            <v>2.9582799999999998</v>
          </cell>
          <cell r="Q2090">
            <v>3.5140500000000001</v>
          </cell>
          <cell r="R2090" t="str">
            <v>нд</v>
          </cell>
          <cell r="S2090" t="str">
            <v>нд</v>
          </cell>
          <cell r="T2090">
            <v>3.0090218200000001</v>
          </cell>
          <cell r="U2090">
            <v>0.16848994000000003</v>
          </cell>
          <cell r="V2090">
            <v>2.8473220599999998</v>
          </cell>
          <cell r="W2090">
            <v>2.8473220599999998</v>
          </cell>
          <cell r="X2090">
            <v>0</v>
          </cell>
          <cell r="Y2090">
            <v>2.8473220600000002</v>
          </cell>
          <cell r="Z2090">
            <v>0</v>
          </cell>
          <cell r="AA2090">
            <v>0</v>
          </cell>
          <cell r="AB2090">
            <v>2.8473220600000002</v>
          </cell>
          <cell r="AC2090">
            <v>0</v>
          </cell>
          <cell r="AD2090">
            <v>0</v>
          </cell>
          <cell r="AE2090">
            <v>0</v>
          </cell>
          <cell r="AF2090">
            <v>0</v>
          </cell>
          <cell r="AG2090">
            <v>0</v>
          </cell>
          <cell r="AH2090">
            <v>0</v>
          </cell>
          <cell r="AI2090">
            <v>0</v>
          </cell>
          <cell r="AJ2090">
            <v>0</v>
          </cell>
          <cell r="AK2090">
            <v>0</v>
          </cell>
          <cell r="AL2090">
            <v>0</v>
          </cell>
          <cell r="AM2090">
            <v>0</v>
          </cell>
          <cell r="AN2090">
            <v>0</v>
          </cell>
        </row>
        <row r="2091">
          <cell r="C2091" t="str">
            <v>I_659_КЭ</v>
          </cell>
          <cell r="D2091" t="str">
            <v>Н</v>
          </cell>
          <cell r="E2091">
            <v>2018</v>
          </cell>
          <cell r="F2091">
            <v>2022</v>
          </cell>
          <cell r="G2091" t="str">
            <v>нд</v>
          </cell>
          <cell r="H2091" t="str">
            <v>нд</v>
          </cell>
          <cell r="I2091" t="str">
            <v>нд</v>
          </cell>
          <cell r="J2091" t="str">
            <v>нд</v>
          </cell>
          <cell r="K2091" t="str">
            <v>нд</v>
          </cell>
          <cell r="L2091" t="str">
            <v>нд</v>
          </cell>
          <cell r="M2091" t="str">
            <v>нд</v>
          </cell>
          <cell r="N2091" t="str">
            <v>нд</v>
          </cell>
          <cell r="O2091">
            <v>2.8118455200000003</v>
          </cell>
          <cell r="P2091">
            <v>26.147880000000001</v>
          </cell>
          <cell r="Q2091">
            <v>30.005109999999998</v>
          </cell>
          <cell r="R2091" t="str">
            <v>нд</v>
          </cell>
          <cell r="S2091" t="str">
            <v>нд</v>
          </cell>
          <cell r="T2091">
            <v>28.620424710000002</v>
          </cell>
          <cell r="U2091">
            <v>2.8466791799999998</v>
          </cell>
          <cell r="V2091">
            <v>26.04217264</v>
          </cell>
          <cell r="W2091">
            <v>26.04217264</v>
          </cell>
          <cell r="X2091">
            <v>3.4833660000000002E-2</v>
          </cell>
          <cell r="Y2091">
            <v>0</v>
          </cell>
          <cell r="Z2091">
            <v>0</v>
          </cell>
          <cell r="AA2091">
            <v>0</v>
          </cell>
          <cell r="AB2091">
            <v>0</v>
          </cell>
          <cell r="AC2091">
            <v>0</v>
          </cell>
          <cell r="AD2091">
            <v>3.4833660000000002E-2</v>
          </cell>
          <cell r="AE2091">
            <v>0</v>
          </cell>
          <cell r="AF2091">
            <v>0</v>
          </cell>
          <cell r="AG2091">
            <v>3.4833660000000002E-2</v>
          </cell>
          <cell r="AH2091">
            <v>0</v>
          </cell>
          <cell r="AI2091">
            <v>26.04217264</v>
          </cell>
          <cell r="AJ2091">
            <v>0</v>
          </cell>
          <cell r="AK2091">
            <v>0</v>
          </cell>
          <cell r="AL2091">
            <v>21.586601850000001</v>
          </cell>
          <cell r="AM2091">
            <v>4.4555707900000003</v>
          </cell>
          <cell r="AN2091">
            <v>0</v>
          </cell>
        </row>
        <row r="2092">
          <cell r="C2092" t="str">
            <v>J_792_КЭ</v>
          </cell>
          <cell r="D2092" t="str">
            <v>Н</v>
          </cell>
          <cell r="E2092">
            <v>2019</v>
          </cell>
          <cell r="F2092">
            <v>2021</v>
          </cell>
          <cell r="G2092">
            <v>2021</v>
          </cell>
          <cell r="H2092">
            <v>0.44746190000000002</v>
          </cell>
          <cell r="I2092">
            <v>2.3960835</v>
          </cell>
          <cell r="J2092">
            <v>43435</v>
          </cell>
          <cell r="K2092">
            <v>0.44746190000000002</v>
          </cell>
          <cell r="L2092">
            <v>2.3960835</v>
          </cell>
          <cell r="M2092">
            <v>43435</v>
          </cell>
          <cell r="N2092" t="str">
            <v>нд</v>
          </cell>
          <cell r="O2092">
            <v>0.17647060000000001</v>
          </cell>
          <cell r="P2092" t="str">
            <v>нд</v>
          </cell>
          <cell r="Q2092" t="str">
            <v>нд</v>
          </cell>
          <cell r="R2092" t="str">
            <v>нд</v>
          </cell>
          <cell r="S2092" t="str">
            <v>нд</v>
          </cell>
          <cell r="T2092">
            <v>2.9670000000000001</v>
          </cell>
          <cell r="U2092">
            <v>2.9647058799999999</v>
          </cell>
          <cell r="V2092">
            <v>2.7987367600000002</v>
          </cell>
          <cell r="W2092">
            <v>2.7987367600000002</v>
          </cell>
          <cell r="X2092">
            <v>2.7882352799999999</v>
          </cell>
          <cell r="Y2092">
            <v>2.7987367600000002</v>
          </cell>
          <cell r="Z2092">
            <v>0</v>
          </cell>
          <cell r="AA2092">
            <v>0</v>
          </cell>
          <cell r="AB2092">
            <v>2.7987367600000002</v>
          </cell>
          <cell r="AC2092">
            <v>0</v>
          </cell>
          <cell r="AD2092">
            <v>2.7882352799999999</v>
          </cell>
          <cell r="AE2092">
            <v>0</v>
          </cell>
          <cell r="AF2092">
            <v>0</v>
          </cell>
          <cell r="AG2092">
            <v>2.7882352799999999</v>
          </cell>
          <cell r="AH2092">
            <v>0</v>
          </cell>
          <cell r="AI2092">
            <v>0</v>
          </cell>
          <cell r="AJ2092">
            <v>0</v>
          </cell>
          <cell r="AK2092">
            <v>0</v>
          </cell>
          <cell r="AL2092">
            <v>0</v>
          </cell>
          <cell r="AM2092">
            <v>0</v>
          </cell>
          <cell r="AN2092">
            <v>0</v>
          </cell>
        </row>
        <row r="2093">
          <cell r="C2093" t="str">
            <v>G_70_КЭ_(н)</v>
          </cell>
          <cell r="D2093" t="str">
            <v>И</v>
          </cell>
          <cell r="E2093">
            <v>2014</v>
          </cell>
          <cell r="F2093">
            <v>2020</v>
          </cell>
          <cell r="G2093">
            <v>2021</v>
          </cell>
          <cell r="H2093">
            <v>0.22381730999999999</v>
          </cell>
          <cell r="I2093">
            <v>1.4484759199999999</v>
          </cell>
          <cell r="J2093" t="str">
            <v xml:space="preserve"> Март 2019</v>
          </cell>
          <cell r="K2093">
            <v>0.22381730999999999</v>
          </cell>
          <cell r="L2093">
            <v>1.4484759199999999</v>
          </cell>
          <cell r="M2093" t="str">
            <v xml:space="preserve"> Март 2019</v>
          </cell>
          <cell r="N2093" t="str">
            <v>нд</v>
          </cell>
          <cell r="O2093">
            <v>0.97059501999999998</v>
          </cell>
          <cell r="P2093" t="str">
            <v>нд</v>
          </cell>
          <cell r="Q2093" t="str">
            <v>нд</v>
          </cell>
          <cell r="R2093" t="str">
            <v>нд</v>
          </cell>
          <cell r="S2093" t="str">
            <v>нд</v>
          </cell>
          <cell r="T2093">
            <v>1.0095950199999999</v>
          </cell>
          <cell r="U2093">
            <v>1.0100533700000001</v>
          </cell>
          <cell r="V2093">
            <v>0</v>
          </cell>
          <cell r="W2093">
            <v>0</v>
          </cell>
          <cell r="X2093">
            <v>3.9458350000000003E-2</v>
          </cell>
          <cell r="Y2093">
            <v>0</v>
          </cell>
          <cell r="Z2093">
            <v>0</v>
          </cell>
          <cell r="AA2093">
            <v>0</v>
          </cell>
          <cell r="AB2093">
            <v>0</v>
          </cell>
          <cell r="AC2093">
            <v>0</v>
          </cell>
          <cell r="AD2093">
            <v>3.9458350000000003E-2</v>
          </cell>
          <cell r="AE2093">
            <v>0</v>
          </cell>
          <cell r="AF2093">
            <v>0</v>
          </cell>
          <cell r="AG2093">
            <v>3.9458350000000003E-2</v>
          </cell>
          <cell r="AH2093">
            <v>0</v>
          </cell>
          <cell r="AI2093">
            <v>0</v>
          </cell>
          <cell r="AJ2093">
            <v>0</v>
          </cell>
          <cell r="AK2093">
            <v>0</v>
          </cell>
          <cell r="AL2093">
            <v>0</v>
          </cell>
          <cell r="AM2093">
            <v>0</v>
          </cell>
          <cell r="AN2093">
            <v>0</v>
          </cell>
        </row>
        <row r="2094">
          <cell r="C2094" t="str">
            <v>J_790_КЭ</v>
          </cell>
          <cell r="D2094" t="str">
            <v>Н</v>
          </cell>
          <cell r="E2094">
            <v>2019</v>
          </cell>
          <cell r="F2094">
            <v>2021</v>
          </cell>
          <cell r="G2094">
            <v>2021</v>
          </cell>
          <cell r="H2094" t="str">
            <v>нд</v>
          </cell>
          <cell r="I2094" t="str">
            <v>нд</v>
          </cell>
          <cell r="J2094" t="str">
            <v>нд</v>
          </cell>
          <cell r="K2094" t="str">
            <v>нд</v>
          </cell>
          <cell r="L2094" t="str">
            <v>нд</v>
          </cell>
          <cell r="M2094" t="str">
            <v>нд</v>
          </cell>
          <cell r="N2094" t="str">
            <v>нд</v>
          </cell>
          <cell r="O2094">
            <v>0</v>
          </cell>
          <cell r="P2094">
            <v>2.9447000000000001</v>
          </cell>
          <cell r="Q2094">
            <v>3.21549</v>
          </cell>
          <cell r="R2094" t="str">
            <v>нд</v>
          </cell>
          <cell r="S2094" t="str">
            <v>нд</v>
          </cell>
          <cell r="T2094">
            <v>2.6421850400000002</v>
          </cell>
          <cell r="U2094">
            <v>15.948541931999999</v>
          </cell>
          <cell r="V2094">
            <v>2.6421850400000002</v>
          </cell>
          <cell r="W2094">
            <v>2.6421850400000002</v>
          </cell>
          <cell r="X2094">
            <v>15.948541929999999</v>
          </cell>
          <cell r="Y2094">
            <v>2.6421850400000002</v>
          </cell>
          <cell r="Z2094">
            <v>0</v>
          </cell>
          <cell r="AA2094">
            <v>0</v>
          </cell>
          <cell r="AB2094">
            <v>2.6421850400000002</v>
          </cell>
          <cell r="AC2094">
            <v>0</v>
          </cell>
          <cell r="AD2094">
            <v>15.948541929999999</v>
          </cell>
          <cell r="AE2094">
            <v>0</v>
          </cell>
          <cell r="AF2094">
            <v>0</v>
          </cell>
          <cell r="AG2094">
            <v>15.948541929999999</v>
          </cell>
          <cell r="AH2094">
            <v>0</v>
          </cell>
          <cell r="AI2094">
            <v>0</v>
          </cell>
          <cell r="AJ2094">
            <v>0</v>
          </cell>
          <cell r="AK2094">
            <v>0</v>
          </cell>
          <cell r="AL2094">
            <v>0</v>
          </cell>
          <cell r="AM2094">
            <v>0</v>
          </cell>
          <cell r="AN2094">
            <v>0</v>
          </cell>
        </row>
        <row r="2095">
          <cell r="C2095" t="str">
            <v>F_27_КЭ</v>
          </cell>
          <cell r="D2095" t="str">
            <v>П</v>
          </cell>
          <cell r="E2095">
            <v>2010</v>
          </cell>
          <cell r="F2095">
            <v>2020</v>
          </cell>
          <cell r="G2095">
            <v>2021</v>
          </cell>
          <cell r="H2095" t="str">
            <v>нд</v>
          </cell>
          <cell r="I2095" t="str">
            <v>нд</v>
          </cell>
          <cell r="J2095" t="str">
            <v>нд</v>
          </cell>
          <cell r="K2095" t="str">
            <v>нд</v>
          </cell>
          <cell r="L2095" t="str">
            <v>нд</v>
          </cell>
          <cell r="M2095" t="str">
            <v>нд</v>
          </cell>
          <cell r="N2095" t="str">
            <v>нд</v>
          </cell>
          <cell r="O2095">
            <v>6.4634061165360706</v>
          </cell>
          <cell r="P2095" t="str">
            <v>нд</v>
          </cell>
          <cell r="Q2095" t="str">
            <v>нд</v>
          </cell>
          <cell r="R2095" t="str">
            <v>нд</v>
          </cell>
          <cell r="S2095" t="str">
            <v>нд</v>
          </cell>
          <cell r="T2095">
            <v>7.8824061199999997</v>
          </cell>
          <cell r="U2095">
            <v>7.88250011653607</v>
          </cell>
          <cell r="V2095">
            <v>0</v>
          </cell>
          <cell r="W2095">
            <v>0</v>
          </cell>
          <cell r="X2095">
            <v>1.4190940000000001</v>
          </cell>
          <cell r="Y2095">
            <v>0</v>
          </cell>
          <cell r="Z2095">
            <v>0</v>
          </cell>
          <cell r="AA2095">
            <v>0</v>
          </cell>
          <cell r="AB2095">
            <v>0</v>
          </cell>
          <cell r="AC2095">
            <v>0</v>
          </cell>
          <cell r="AD2095">
            <v>1.4190940000000001</v>
          </cell>
          <cell r="AE2095">
            <v>0</v>
          </cell>
          <cell r="AF2095">
            <v>0</v>
          </cell>
          <cell r="AG2095">
            <v>1.4190940000000001</v>
          </cell>
          <cell r="AH2095">
            <v>0</v>
          </cell>
          <cell r="AI2095">
            <v>0</v>
          </cell>
          <cell r="AJ2095">
            <v>0</v>
          </cell>
          <cell r="AK2095">
            <v>0</v>
          </cell>
          <cell r="AL2095">
            <v>0</v>
          </cell>
          <cell r="AM2095">
            <v>0</v>
          </cell>
          <cell r="AN2095">
            <v>0</v>
          </cell>
        </row>
        <row r="2096">
          <cell r="C2096" t="str">
            <v>F_71_КЭ</v>
          </cell>
          <cell r="D2096" t="str">
            <v>И</v>
          </cell>
          <cell r="E2096">
            <v>2016</v>
          </cell>
          <cell r="F2096">
            <v>2021</v>
          </cell>
          <cell r="G2096">
            <v>2021</v>
          </cell>
          <cell r="H2096" t="str">
            <v>нд</v>
          </cell>
          <cell r="I2096" t="str">
            <v>нд</v>
          </cell>
          <cell r="J2096" t="str">
            <v>нд</v>
          </cell>
          <cell r="K2096" t="str">
            <v>нд</v>
          </cell>
          <cell r="L2096" t="str">
            <v>нд</v>
          </cell>
          <cell r="M2096" t="str">
            <v>нд</v>
          </cell>
          <cell r="N2096" t="str">
            <v>нд</v>
          </cell>
          <cell r="O2096">
            <v>23.034577769999999</v>
          </cell>
          <cell r="P2096" t="str">
            <v>нд</v>
          </cell>
          <cell r="Q2096" t="str">
            <v>нд</v>
          </cell>
          <cell r="R2096" t="str">
            <v>нд</v>
          </cell>
          <cell r="S2096" t="str">
            <v>нд</v>
          </cell>
          <cell r="T2096">
            <v>31.951105859999998</v>
          </cell>
          <cell r="U2096">
            <v>29.63457777</v>
          </cell>
          <cell r="V2096">
            <v>0</v>
          </cell>
          <cell r="W2096">
            <v>0</v>
          </cell>
          <cell r="X2096">
            <v>6.6</v>
          </cell>
          <cell r="Y2096">
            <v>0</v>
          </cell>
          <cell r="Z2096">
            <v>0</v>
          </cell>
          <cell r="AA2096">
            <v>0</v>
          </cell>
          <cell r="AB2096">
            <v>0</v>
          </cell>
          <cell r="AC2096">
            <v>0</v>
          </cell>
          <cell r="AD2096">
            <v>6.6</v>
          </cell>
          <cell r="AE2096">
            <v>0</v>
          </cell>
          <cell r="AF2096">
            <v>0</v>
          </cell>
          <cell r="AG2096">
            <v>6.6</v>
          </cell>
          <cell r="AH2096">
            <v>0</v>
          </cell>
          <cell r="AI2096">
            <v>0</v>
          </cell>
          <cell r="AJ2096">
            <v>0</v>
          </cell>
          <cell r="AK2096">
            <v>0</v>
          </cell>
          <cell r="AL2096">
            <v>0</v>
          </cell>
          <cell r="AM2096">
            <v>0</v>
          </cell>
          <cell r="AN2096">
            <v>0</v>
          </cell>
        </row>
        <row r="2097">
          <cell r="C2097" t="str">
            <v>H_564_КЭ</v>
          </cell>
          <cell r="D2097" t="str">
            <v>П</v>
          </cell>
          <cell r="E2097">
            <v>2018</v>
          </cell>
          <cell r="F2097">
            <v>2022</v>
          </cell>
          <cell r="G2097">
            <v>2025</v>
          </cell>
          <cell r="H2097" t="str">
            <v>нд</v>
          </cell>
          <cell r="I2097" t="str">
            <v>нд</v>
          </cell>
          <cell r="J2097" t="str">
            <v>нд</v>
          </cell>
          <cell r="K2097" t="str">
            <v>нд</v>
          </cell>
          <cell r="L2097" t="str">
            <v>нд</v>
          </cell>
          <cell r="M2097" t="str">
            <v>нд</v>
          </cell>
          <cell r="N2097" t="str">
            <v>нд</v>
          </cell>
          <cell r="O2097">
            <v>0</v>
          </cell>
          <cell r="P2097" t="str">
            <v>нд</v>
          </cell>
          <cell r="Q2097" t="str">
            <v>нд</v>
          </cell>
          <cell r="R2097" t="str">
            <v>нд</v>
          </cell>
          <cell r="S2097" t="str">
            <v>нд</v>
          </cell>
          <cell r="T2097">
            <v>11.336247449999998</v>
          </cell>
          <cell r="U2097">
            <v>11.336247449999998</v>
          </cell>
          <cell r="V2097">
            <v>11.33624745</v>
          </cell>
          <cell r="W2097">
            <v>11.33624745</v>
          </cell>
          <cell r="X2097">
            <v>11.33624745</v>
          </cell>
          <cell r="Y2097">
            <v>1.2694136600000001</v>
          </cell>
          <cell r="Z2097">
            <v>0</v>
          </cell>
          <cell r="AA2097">
            <v>0</v>
          </cell>
          <cell r="AB2097">
            <v>1.2694136600000001</v>
          </cell>
          <cell r="AC2097">
            <v>0</v>
          </cell>
          <cell r="AD2097">
            <v>0</v>
          </cell>
          <cell r="AE2097">
            <v>0</v>
          </cell>
          <cell r="AF2097">
            <v>0</v>
          </cell>
          <cell r="AG2097">
            <v>0</v>
          </cell>
          <cell r="AH2097">
            <v>0</v>
          </cell>
          <cell r="AI2097">
            <v>10.06683379</v>
          </cell>
          <cell r="AJ2097">
            <v>0</v>
          </cell>
          <cell r="AK2097">
            <v>0</v>
          </cell>
          <cell r="AL2097">
            <v>10.06683379</v>
          </cell>
          <cell r="AM2097">
            <v>0</v>
          </cell>
          <cell r="AN2097">
            <v>0</v>
          </cell>
        </row>
        <row r="2098">
          <cell r="C2098" t="str">
            <v>J_800_КЭ</v>
          </cell>
          <cell r="D2098" t="str">
            <v>Н</v>
          </cell>
          <cell r="E2098">
            <v>2020</v>
          </cell>
          <cell r="F2098">
            <v>2021</v>
          </cell>
          <cell r="G2098">
            <v>2021</v>
          </cell>
          <cell r="H2098" t="str">
            <v>нд</v>
          </cell>
          <cell r="I2098" t="str">
            <v>нд</v>
          </cell>
          <cell r="J2098" t="str">
            <v>нд</v>
          </cell>
          <cell r="K2098" t="str">
            <v>нд</v>
          </cell>
          <cell r="L2098" t="str">
            <v>нд</v>
          </cell>
          <cell r="M2098" t="str">
            <v>нд</v>
          </cell>
          <cell r="N2098" t="str">
            <v>нд</v>
          </cell>
          <cell r="O2098">
            <v>0</v>
          </cell>
          <cell r="P2098" t="str">
            <v>нд</v>
          </cell>
          <cell r="Q2098" t="str">
            <v>нд</v>
          </cell>
          <cell r="R2098" t="str">
            <v>нд</v>
          </cell>
          <cell r="S2098" t="str">
            <v>нд</v>
          </cell>
          <cell r="T2098">
            <v>4.0624268299999997</v>
          </cell>
          <cell r="U2098">
            <v>4.0624268299999997</v>
          </cell>
          <cell r="V2098">
            <v>4.0624268299999997</v>
          </cell>
          <cell r="W2098">
            <v>4.0624268299999997</v>
          </cell>
          <cell r="X2098">
            <v>4.0624268299999997</v>
          </cell>
          <cell r="Y2098">
            <v>4.0624268299999997</v>
          </cell>
          <cell r="Z2098">
            <v>0</v>
          </cell>
          <cell r="AA2098">
            <v>0</v>
          </cell>
          <cell r="AB2098">
            <v>4.0624268299999997</v>
          </cell>
          <cell r="AC2098">
            <v>0</v>
          </cell>
          <cell r="AD2098">
            <v>4.0624268299999997</v>
          </cell>
          <cell r="AE2098">
            <v>0</v>
          </cell>
          <cell r="AF2098">
            <v>0</v>
          </cell>
          <cell r="AG2098">
            <v>4.0624268299999997</v>
          </cell>
          <cell r="AH2098">
            <v>0</v>
          </cell>
          <cell r="AI2098">
            <v>0</v>
          </cell>
          <cell r="AJ2098">
            <v>0</v>
          </cell>
          <cell r="AK2098">
            <v>0</v>
          </cell>
          <cell r="AL2098">
            <v>0</v>
          </cell>
          <cell r="AM2098">
            <v>0</v>
          </cell>
          <cell r="AN2098">
            <v>0</v>
          </cell>
        </row>
        <row r="2099">
          <cell r="C2099" t="str">
            <v>K_905_КЭ</v>
          </cell>
          <cell r="D2099" t="str">
            <v>З</v>
          </cell>
          <cell r="E2099">
            <v>2020</v>
          </cell>
          <cell r="F2099">
            <v>2020</v>
          </cell>
          <cell r="G2099">
            <v>2021</v>
          </cell>
          <cell r="H2099" t="str">
            <v>нд</v>
          </cell>
          <cell r="I2099" t="str">
            <v>нд</v>
          </cell>
          <cell r="J2099" t="str">
            <v>нд</v>
          </cell>
          <cell r="K2099" t="str">
            <v>нд</v>
          </cell>
          <cell r="L2099" t="str">
            <v>нд</v>
          </cell>
          <cell r="M2099" t="str">
            <v>нд</v>
          </cell>
          <cell r="N2099" t="str">
            <v>нд</v>
          </cell>
          <cell r="O2099">
            <v>0.13768070000000002</v>
          </cell>
          <cell r="P2099" t="str">
            <v>нд</v>
          </cell>
          <cell r="Q2099" t="str">
            <v>нд</v>
          </cell>
          <cell r="R2099" t="str">
            <v>нд</v>
          </cell>
          <cell r="S2099" t="str">
            <v>нд</v>
          </cell>
          <cell r="T2099">
            <v>1.1752594700000001</v>
          </cell>
          <cell r="U2099">
            <v>0.67793497000000003</v>
          </cell>
          <cell r="V2099">
            <v>0</v>
          </cell>
          <cell r="W2099">
            <v>0</v>
          </cell>
          <cell r="X2099">
            <v>0.54025427000000004</v>
          </cell>
          <cell r="Y2099">
            <v>0</v>
          </cell>
          <cell r="Z2099">
            <v>0</v>
          </cell>
          <cell r="AA2099">
            <v>0</v>
          </cell>
          <cell r="AB2099">
            <v>0</v>
          </cell>
          <cell r="AC2099">
            <v>0</v>
          </cell>
          <cell r="AD2099">
            <v>0.54025427000000004</v>
          </cell>
          <cell r="AE2099">
            <v>0</v>
          </cell>
          <cell r="AF2099">
            <v>0</v>
          </cell>
          <cell r="AG2099">
            <v>0.54025427000000004</v>
          </cell>
          <cell r="AH2099">
            <v>0</v>
          </cell>
          <cell r="AI2099">
            <v>0</v>
          </cell>
          <cell r="AJ2099">
            <v>0</v>
          </cell>
          <cell r="AK2099">
            <v>0</v>
          </cell>
          <cell r="AL2099">
            <v>0</v>
          </cell>
          <cell r="AM2099">
            <v>0</v>
          </cell>
          <cell r="AN2099">
            <v>0</v>
          </cell>
        </row>
        <row r="2100">
          <cell r="C2100" t="str">
            <v>K_911_КЭ</v>
          </cell>
          <cell r="D2100" t="str">
            <v>Н</v>
          </cell>
          <cell r="E2100">
            <v>2020</v>
          </cell>
          <cell r="F2100">
            <v>2021</v>
          </cell>
          <cell r="G2100">
            <v>2022</v>
          </cell>
          <cell r="H2100" t="str">
            <v>нд</v>
          </cell>
          <cell r="I2100" t="str">
            <v>нд</v>
          </cell>
          <cell r="J2100" t="str">
            <v>нд</v>
          </cell>
          <cell r="K2100" t="str">
            <v>нд</v>
          </cell>
          <cell r="L2100" t="str">
            <v>нд</v>
          </cell>
          <cell r="M2100" t="str">
            <v>нд</v>
          </cell>
          <cell r="N2100" t="str">
            <v>нд</v>
          </cell>
          <cell r="O2100">
            <v>0.11814355</v>
          </cell>
          <cell r="P2100" t="str">
            <v>нд</v>
          </cell>
          <cell r="Q2100" t="str">
            <v>нд</v>
          </cell>
          <cell r="R2100" t="str">
            <v>нд</v>
          </cell>
          <cell r="S2100" t="str">
            <v>нд</v>
          </cell>
          <cell r="T2100">
            <v>4.5720000000000001</v>
          </cell>
          <cell r="U2100">
            <v>76.530143550000005</v>
          </cell>
          <cell r="V2100">
            <v>4.5720000000000001</v>
          </cell>
          <cell r="W2100">
            <v>4.5720000000000001</v>
          </cell>
          <cell r="X2100">
            <v>76.412000000000006</v>
          </cell>
          <cell r="Y2100">
            <v>4.5720000000000001</v>
          </cell>
          <cell r="Z2100">
            <v>0</v>
          </cell>
          <cell r="AA2100">
            <v>0</v>
          </cell>
          <cell r="AB2100">
            <v>4.5720000000000001</v>
          </cell>
          <cell r="AC2100">
            <v>0</v>
          </cell>
          <cell r="AD2100">
            <v>4.5682169300000002</v>
          </cell>
          <cell r="AE2100">
            <v>0</v>
          </cell>
          <cell r="AF2100">
            <v>0</v>
          </cell>
          <cell r="AG2100">
            <v>4.5682169300000002</v>
          </cell>
          <cell r="AH2100">
            <v>0</v>
          </cell>
          <cell r="AI2100">
            <v>0</v>
          </cell>
          <cell r="AJ2100">
            <v>0</v>
          </cell>
          <cell r="AK2100">
            <v>0</v>
          </cell>
          <cell r="AL2100">
            <v>0</v>
          </cell>
          <cell r="AM2100">
            <v>0</v>
          </cell>
          <cell r="AN2100">
            <v>71.843783070000001</v>
          </cell>
        </row>
        <row r="2101">
          <cell r="C2101" t="str">
            <v>K_477.1_КуЭ</v>
          </cell>
          <cell r="D2101" t="str">
            <v>И</v>
          </cell>
          <cell r="E2101">
            <v>2020</v>
          </cell>
          <cell r="F2101">
            <v>2021</v>
          </cell>
          <cell r="G2101">
            <v>2021</v>
          </cell>
          <cell r="H2101" t="str">
            <v>нд</v>
          </cell>
          <cell r="I2101" t="str">
            <v>нд</v>
          </cell>
          <cell r="J2101" t="str">
            <v>нд</v>
          </cell>
          <cell r="K2101" t="str">
            <v>нд</v>
          </cell>
          <cell r="L2101" t="str">
            <v>нд</v>
          </cell>
          <cell r="M2101" t="str">
            <v>нд</v>
          </cell>
          <cell r="N2101" t="str">
            <v>нд</v>
          </cell>
          <cell r="O2101">
            <v>9.6644500000000015E-3</v>
          </cell>
          <cell r="P2101" t="str">
            <v>нд</v>
          </cell>
          <cell r="Q2101" t="str">
            <v>нд</v>
          </cell>
          <cell r="R2101" t="str">
            <v>нд</v>
          </cell>
          <cell r="S2101" t="str">
            <v>нд</v>
          </cell>
          <cell r="T2101">
            <v>3.0829968999999999</v>
          </cell>
          <cell r="U2101">
            <v>3.0829968999999999</v>
          </cell>
          <cell r="V2101">
            <v>2.7829969000000001</v>
          </cell>
          <cell r="W2101">
            <v>2.7829969000000001</v>
          </cell>
          <cell r="X2101">
            <v>3.0733324500000001</v>
          </cell>
          <cell r="Y2101">
            <v>2.7829969000000001</v>
          </cell>
          <cell r="Z2101">
            <v>0</v>
          </cell>
          <cell r="AA2101">
            <v>0</v>
          </cell>
          <cell r="AB2101">
            <v>2.7829969000000001</v>
          </cell>
          <cell r="AC2101">
            <v>0</v>
          </cell>
          <cell r="AD2101">
            <v>3.0733324500000001</v>
          </cell>
          <cell r="AE2101">
            <v>0</v>
          </cell>
          <cell r="AF2101">
            <v>0</v>
          </cell>
          <cell r="AG2101">
            <v>3.0733324500000001</v>
          </cell>
          <cell r="AH2101">
            <v>0</v>
          </cell>
          <cell r="AI2101">
            <v>0</v>
          </cell>
          <cell r="AJ2101">
            <v>0</v>
          </cell>
          <cell r="AK2101">
            <v>0</v>
          </cell>
          <cell r="AL2101">
            <v>0</v>
          </cell>
          <cell r="AM2101">
            <v>0</v>
          </cell>
          <cell r="AN2101">
            <v>0</v>
          </cell>
        </row>
        <row r="2102">
          <cell r="C2102" t="str">
            <v>Г</v>
          </cell>
          <cell r="D2102" t="str">
            <v>нд</v>
          </cell>
          <cell r="E2102" t="str">
            <v>нд</v>
          </cell>
          <cell r="F2102" t="str">
            <v>нд</v>
          </cell>
          <cell r="G2102" t="str">
            <v>нд</v>
          </cell>
          <cell r="H2102">
            <v>128.36699999999999</v>
          </cell>
          <cell r="I2102">
            <v>673.26499999999999</v>
          </cell>
          <cell r="J2102" t="str">
            <v>нд</v>
          </cell>
          <cell r="K2102">
            <v>84.906373220000006</v>
          </cell>
          <cell r="L2102">
            <v>444.70338993999997</v>
          </cell>
          <cell r="M2102" t="str">
            <v>нд</v>
          </cell>
          <cell r="N2102">
            <v>1.4999999999999999E-2</v>
          </cell>
          <cell r="O2102">
            <v>361.76722676999998</v>
          </cell>
          <cell r="P2102">
            <v>604.85250999999994</v>
          </cell>
          <cell r="Q2102">
            <v>714.12133999999992</v>
          </cell>
          <cell r="R2102">
            <v>1715.05585</v>
          </cell>
          <cell r="S2102">
            <v>2130.3284600000002</v>
          </cell>
          <cell r="T2102">
            <v>369.76784330999999</v>
          </cell>
          <cell r="U2102">
            <v>1764.8288350299999</v>
          </cell>
          <cell r="V2102">
            <v>12.098832810000001</v>
          </cell>
          <cell r="W2102">
            <v>12.098832810000001</v>
          </cell>
          <cell r="X2102">
            <v>1403.06160826</v>
          </cell>
          <cell r="Y2102">
            <v>12.098832809999999</v>
          </cell>
          <cell r="Z2102">
            <v>0</v>
          </cell>
          <cell r="AA2102">
            <v>0</v>
          </cell>
          <cell r="AB2102">
            <v>12.098832809999999</v>
          </cell>
          <cell r="AC2102">
            <v>0</v>
          </cell>
          <cell r="AD2102">
            <v>2.9282930799999995</v>
          </cell>
          <cell r="AE2102">
            <v>0</v>
          </cell>
          <cell r="AF2102">
            <v>0</v>
          </cell>
          <cell r="AG2102">
            <v>2.9282930799999995</v>
          </cell>
          <cell r="AH2102">
            <v>0</v>
          </cell>
          <cell r="AI2102">
            <v>0</v>
          </cell>
          <cell r="AJ2102">
            <v>0</v>
          </cell>
          <cell r="AK2102">
            <v>0</v>
          </cell>
          <cell r="AL2102">
            <v>0</v>
          </cell>
          <cell r="AM2102">
            <v>0</v>
          </cell>
          <cell r="AN2102">
            <v>561.00691863999998</v>
          </cell>
        </row>
        <row r="2103">
          <cell r="C2103" t="str">
            <v>Г</v>
          </cell>
          <cell r="D2103" t="str">
            <v>нд</v>
          </cell>
          <cell r="E2103" t="str">
            <v>нд</v>
          </cell>
          <cell r="F2103" t="str">
            <v>нд</v>
          </cell>
          <cell r="G2103" t="str">
            <v>нд</v>
          </cell>
          <cell r="H2103" t="str">
            <v>нд</v>
          </cell>
          <cell r="I2103" t="str">
            <v>нд</v>
          </cell>
          <cell r="J2103" t="str">
            <v>нд</v>
          </cell>
          <cell r="K2103" t="str">
            <v>нд</v>
          </cell>
          <cell r="L2103" t="str">
            <v>нд</v>
          </cell>
          <cell r="M2103" t="str">
            <v>нд</v>
          </cell>
          <cell r="N2103" t="str">
            <v>нд</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row>
        <row r="2104">
          <cell r="C2104" t="str">
            <v>Г</v>
          </cell>
          <cell r="D2104" t="str">
            <v>нд</v>
          </cell>
          <cell r="E2104" t="str">
            <v>нд</v>
          </cell>
          <cell r="F2104" t="str">
            <v>нд</v>
          </cell>
          <cell r="G2104" t="str">
            <v>нд</v>
          </cell>
          <cell r="H2104">
            <v>128.36699999999999</v>
          </cell>
          <cell r="I2104">
            <v>673.26499999999999</v>
          </cell>
          <cell r="J2104" t="str">
            <v>нд</v>
          </cell>
          <cell r="K2104">
            <v>84.906373220000006</v>
          </cell>
          <cell r="L2104">
            <v>444.70338993999997</v>
          </cell>
          <cell r="M2104" t="str">
            <v>нд</v>
          </cell>
          <cell r="N2104">
            <v>1.4999999999999999E-2</v>
          </cell>
          <cell r="O2104">
            <v>361.76722676999998</v>
          </cell>
          <cell r="P2104">
            <v>604.85250999999994</v>
          </cell>
          <cell r="Q2104">
            <v>714.12133999999992</v>
          </cell>
          <cell r="R2104">
            <v>1715.05585</v>
          </cell>
          <cell r="S2104">
            <v>2130.3284600000002</v>
          </cell>
          <cell r="T2104">
            <v>369.76784330999999</v>
          </cell>
          <cell r="U2104">
            <v>1764.8288350299999</v>
          </cell>
          <cell r="V2104">
            <v>12.098832810000001</v>
          </cell>
          <cell r="W2104">
            <v>12.098832810000001</v>
          </cell>
          <cell r="X2104">
            <v>1403.06160826</v>
          </cell>
          <cell r="Y2104">
            <v>12.098832809999999</v>
          </cell>
          <cell r="Z2104">
            <v>0</v>
          </cell>
          <cell r="AA2104">
            <v>0</v>
          </cell>
          <cell r="AB2104">
            <v>12.098832809999999</v>
          </cell>
          <cell r="AC2104">
            <v>0</v>
          </cell>
          <cell r="AD2104">
            <v>2.9282930799999995</v>
          </cell>
          <cell r="AE2104">
            <v>0</v>
          </cell>
          <cell r="AF2104">
            <v>0</v>
          </cell>
          <cell r="AG2104">
            <v>2.9282930799999995</v>
          </cell>
          <cell r="AH2104">
            <v>0</v>
          </cell>
          <cell r="AI2104">
            <v>0</v>
          </cell>
          <cell r="AJ2104">
            <v>0</v>
          </cell>
          <cell r="AK2104">
            <v>0</v>
          </cell>
          <cell r="AL2104">
            <v>0</v>
          </cell>
          <cell r="AM2104">
            <v>0</v>
          </cell>
          <cell r="AN2104">
            <v>561.00691863999998</v>
          </cell>
        </row>
        <row r="2105">
          <cell r="C2105" t="str">
            <v>K_477.10_КуЭ</v>
          </cell>
          <cell r="D2105" t="str">
            <v>И</v>
          </cell>
          <cell r="E2105">
            <v>2020</v>
          </cell>
          <cell r="F2105">
            <v>2021</v>
          </cell>
          <cell r="G2105">
            <v>2021</v>
          </cell>
          <cell r="H2105" t="str">
            <v>нд</v>
          </cell>
          <cell r="I2105" t="str">
            <v>нд</v>
          </cell>
          <cell r="J2105" t="str">
            <v>нд</v>
          </cell>
          <cell r="K2105" t="str">
            <v>нд</v>
          </cell>
          <cell r="L2105" t="str">
            <v>нд</v>
          </cell>
          <cell r="M2105" t="str">
            <v>нд</v>
          </cell>
          <cell r="N2105" t="str">
            <v>нд</v>
          </cell>
          <cell r="O2105">
            <v>4.8601800000000004E-3</v>
          </cell>
          <cell r="P2105" t="str">
            <v>нд</v>
          </cell>
          <cell r="Q2105" t="str">
            <v>нд</v>
          </cell>
          <cell r="R2105" t="str">
            <v>нд</v>
          </cell>
          <cell r="S2105" t="str">
            <v>нд</v>
          </cell>
          <cell r="T2105">
            <v>1.575</v>
          </cell>
          <cell r="U2105">
            <v>1.575</v>
          </cell>
          <cell r="V2105">
            <v>1.5035000000000001</v>
          </cell>
          <cell r="W2105">
            <v>1.5035000000000001</v>
          </cell>
          <cell r="X2105">
            <v>1.5701398200000001</v>
          </cell>
          <cell r="Y2105">
            <v>1.5035000000000001</v>
          </cell>
          <cell r="Z2105">
            <v>0</v>
          </cell>
          <cell r="AA2105">
            <v>0</v>
          </cell>
          <cell r="AB2105">
            <v>1.5035000000000001</v>
          </cell>
          <cell r="AC2105">
            <v>0</v>
          </cell>
          <cell r="AD2105">
            <v>1.5701398200000001</v>
          </cell>
          <cell r="AE2105">
            <v>0</v>
          </cell>
          <cell r="AF2105">
            <v>0</v>
          </cell>
          <cell r="AG2105">
            <v>1.5701398200000001</v>
          </cell>
          <cell r="AH2105">
            <v>0</v>
          </cell>
          <cell r="AI2105">
            <v>0</v>
          </cell>
          <cell r="AJ2105">
            <v>0</v>
          </cell>
          <cell r="AK2105">
            <v>0</v>
          </cell>
          <cell r="AL2105">
            <v>0</v>
          </cell>
          <cell r="AM2105">
            <v>0</v>
          </cell>
          <cell r="AN2105">
            <v>0</v>
          </cell>
        </row>
        <row r="2106">
          <cell r="C2106" t="str">
            <v>K_477.11_КуЭ</v>
          </cell>
          <cell r="D2106" t="str">
            <v>И</v>
          </cell>
          <cell r="E2106">
            <v>2020</v>
          </cell>
          <cell r="F2106">
            <v>2021</v>
          </cell>
          <cell r="G2106">
            <v>2021</v>
          </cell>
          <cell r="H2106" t="str">
            <v>нд</v>
          </cell>
          <cell r="I2106" t="str">
            <v>нд</v>
          </cell>
          <cell r="J2106" t="str">
            <v>нд</v>
          </cell>
          <cell r="K2106" t="str">
            <v>нд</v>
          </cell>
          <cell r="L2106" t="str">
            <v>нд</v>
          </cell>
          <cell r="M2106" t="str">
            <v>нд</v>
          </cell>
          <cell r="N2106" t="str">
            <v>нд</v>
          </cell>
          <cell r="O2106">
            <v>5.1494399999999999E-3</v>
          </cell>
          <cell r="P2106" t="str">
            <v>нд</v>
          </cell>
          <cell r="Q2106" t="str">
            <v>нд</v>
          </cell>
          <cell r="R2106" t="str">
            <v>нд</v>
          </cell>
          <cell r="S2106" t="str">
            <v>нд</v>
          </cell>
          <cell r="T2106">
            <v>1.575</v>
          </cell>
          <cell r="U2106">
            <v>1.575</v>
          </cell>
          <cell r="V2106">
            <v>1.5035000000000001</v>
          </cell>
          <cell r="W2106">
            <v>1.5035000000000001</v>
          </cell>
          <cell r="X2106">
            <v>1.5698505599999999</v>
          </cell>
          <cell r="Y2106">
            <v>1.5035000000000001</v>
          </cell>
          <cell r="Z2106">
            <v>0</v>
          </cell>
          <cell r="AA2106">
            <v>0</v>
          </cell>
          <cell r="AB2106">
            <v>1.5035000000000001</v>
          </cell>
          <cell r="AC2106">
            <v>0</v>
          </cell>
          <cell r="AD2106">
            <v>1.5698505599999999</v>
          </cell>
          <cell r="AE2106">
            <v>0</v>
          </cell>
          <cell r="AF2106">
            <v>0</v>
          </cell>
          <cell r="AG2106">
            <v>1.5698505599999999</v>
          </cell>
          <cell r="AH2106">
            <v>0</v>
          </cell>
          <cell r="AI2106">
            <v>0</v>
          </cell>
          <cell r="AJ2106">
            <v>0</v>
          </cell>
          <cell r="AK2106">
            <v>0</v>
          </cell>
          <cell r="AL2106">
            <v>0</v>
          </cell>
          <cell r="AM2106">
            <v>0</v>
          </cell>
          <cell r="AN2106">
            <v>0</v>
          </cell>
        </row>
        <row r="2107">
          <cell r="C2107" t="str">
            <v>K_477.12_КуЭ</v>
          </cell>
          <cell r="D2107" t="str">
            <v>И</v>
          </cell>
          <cell r="E2107">
            <v>2020</v>
          </cell>
          <cell r="F2107">
            <v>2021</v>
          </cell>
          <cell r="G2107">
            <v>2021</v>
          </cell>
          <cell r="H2107" t="str">
            <v>нд</v>
          </cell>
          <cell r="I2107" t="str">
            <v>нд</v>
          </cell>
          <cell r="J2107" t="str">
            <v>нд</v>
          </cell>
          <cell r="K2107" t="str">
            <v>нд</v>
          </cell>
          <cell r="L2107" t="str">
            <v>нд</v>
          </cell>
          <cell r="M2107" t="str">
            <v>нд</v>
          </cell>
          <cell r="N2107" t="str">
            <v>нд</v>
          </cell>
          <cell r="O2107">
            <v>4.4035699999999999E-3</v>
          </cell>
          <cell r="P2107" t="str">
            <v>нд</v>
          </cell>
          <cell r="Q2107" t="str">
            <v>нд</v>
          </cell>
          <cell r="R2107" t="str">
            <v>нд</v>
          </cell>
          <cell r="S2107" t="str">
            <v>нд</v>
          </cell>
          <cell r="T2107">
            <v>1.575</v>
          </cell>
          <cell r="U2107">
            <v>1.575</v>
          </cell>
          <cell r="V2107">
            <v>1.5035000000000001</v>
          </cell>
          <cell r="W2107">
            <v>1.5035000000000001</v>
          </cell>
          <cell r="X2107">
            <v>1.5705964299999999</v>
          </cell>
          <cell r="Y2107">
            <v>1.5035000000000001</v>
          </cell>
          <cell r="Z2107">
            <v>0</v>
          </cell>
          <cell r="AA2107">
            <v>0</v>
          </cell>
          <cell r="AB2107">
            <v>1.5035000000000001</v>
          </cell>
          <cell r="AC2107">
            <v>0</v>
          </cell>
          <cell r="AD2107">
            <v>1.5705964299999999</v>
          </cell>
          <cell r="AE2107">
            <v>0</v>
          </cell>
          <cell r="AF2107">
            <v>0</v>
          </cell>
          <cell r="AG2107">
            <v>1.5705964299999999</v>
          </cell>
          <cell r="AH2107">
            <v>0</v>
          </cell>
          <cell r="AI2107">
            <v>0</v>
          </cell>
          <cell r="AJ2107">
            <v>0</v>
          </cell>
          <cell r="AK2107">
            <v>0</v>
          </cell>
          <cell r="AL2107">
            <v>0</v>
          </cell>
          <cell r="AM2107">
            <v>0</v>
          </cell>
          <cell r="AN2107">
            <v>0</v>
          </cell>
        </row>
        <row r="2108">
          <cell r="C2108" t="str">
            <v>K_477.13_КуЭ</v>
          </cell>
          <cell r="D2108" t="str">
            <v>И</v>
          </cell>
          <cell r="E2108">
            <v>2020</v>
          </cell>
          <cell r="F2108">
            <v>2021</v>
          </cell>
          <cell r="G2108">
            <v>2021</v>
          </cell>
          <cell r="H2108" t="str">
            <v>нд</v>
          </cell>
          <cell r="I2108" t="str">
            <v>нд</v>
          </cell>
          <cell r="J2108" t="str">
            <v>нд</v>
          </cell>
          <cell r="K2108" t="str">
            <v>нд</v>
          </cell>
          <cell r="L2108" t="str">
            <v>нд</v>
          </cell>
          <cell r="M2108" t="str">
            <v>нд</v>
          </cell>
          <cell r="N2108" t="str">
            <v>нд</v>
          </cell>
          <cell r="O2108">
            <v>6.2468499999999991E-3</v>
          </cell>
          <cell r="P2108" t="str">
            <v>нд</v>
          </cell>
          <cell r="Q2108" t="str">
            <v>нд</v>
          </cell>
          <cell r="R2108" t="str">
            <v>нд</v>
          </cell>
          <cell r="S2108" t="str">
            <v>нд</v>
          </cell>
          <cell r="T2108">
            <v>1.575</v>
          </cell>
          <cell r="U2108">
            <v>1.575</v>
          </cell>
          <cell r="V2108">
            <v>1.5035000000000001</v>
          </cell>
          <cell r="W2108">
            <v>1.5035000000000001</v>
          </cell>
          <cell r="X2108">
            <v>1.56875315</v>
          </cell>
          <cell r="Y2108">
            <v>1.5035000000000001</v>
          </cell>
          <cell r="Z2108">
            <v>0</v>
          </cell>
          <cell r="AA2108">
            <v>0</v>
          </cell>
          <cell r="AB2108">
            <v>1.5035000000000001</v>
          </cell>
          <cell r="AC2108">
            <v>0</v>
          </cell>
          <cell r="AD2108">
            <v>1.56875315</v>
          </cell>
          <cell r="AE2108">
            <v>0</v>
          </cell>
          <cell r="AF2108">
            <v>0</v>
          </cell>
          <cell r="AG2108">
            <v>1.56875315</v>
          </cell>
          <cell r="AH2108">
            <v>0</v>
          </cell>
          <cell r="AI2108">
            <v>0</v>
          </cell>
          <cell r="AJ2108">
            <v>0</v>
          </cell>
          <cell r="AK2108">
            <v>0</v>
          </cell>
          <cell r="AL2108">
            <v>0</v>
          </cell>
          <cell r="AM2108">
            <v>0</v>
          </cell>
          <cell r="AN2108">
            <v>0</v>
          </cell>
        </row>
        <row r="2109">
          <cell r="C2109" t="str">
            <v>K_477.14_КуЭ</v>
          </cell>
          <cell r="D2109" t="str">
            <v>И</v>
          </cell>
          <cell r="E2109">
            <v>2020</v>
          </cell>
          <cell r="F2109">
            <v>2021</v>
          </cell>
          <cell r="G2109">
            <v>2021</v>
          </cell>
          <cell r="H2109" t="str">
            <v>нд</v>
          </cell>
          <cell r="I2109" t="str">
            <v>нд</v>
          </cell>
          <cell r="J2109" t="str">
            <v>нд</v>
          </cell>
          <cell r="K2109" t="str">
            <v>нд</v>
          </cell>
          <cell r="L2109" t="str">
            <v>нд</v>
          </cell>
          <cell r="M2109" t="str">
            <v>нд</v>
          </cell>
          <cell r="N2109" t="str">
            <v>нд</v>
          </cell>
          <cell r="O2109">
            <v>6.3232700000000006E-3</v>
          </cell>
          <cell r="P2109" t="str">
            <v>нд</v>
          </cell>
          <cell r="Q2109" t="str">
            <v>нд</v>
          </cell>
          <cell r="R2109" t="str">
            <v>нд</v>
          </cell>
          <cell r="S2109" t="str">
            <v>нд</v>
          </cell>
          <cell r="T2109">
            <v>1.575</v>
          </cell>
          <cell r="U2109">
            <v>1.575</v>
          </cell>
          <cell r="V2109">
            <v>1.5035000000000001</v>
          </cell>
          <cell r="W2109">
            <v>1.5035000000000001</v>
          </cell>
          <cell r="X2109">
            <v>1.56867673</v>
          </cell>
          <cell r="Y2109">
            <v>1.5035000000000001</v>
          </cell>
          <cell r="Z2109">
            <v>0</v>
          </cell>
          <cell r="AA2109">
            <v>0</v>
          </cell>
          <cell r="AB2109">
            <v>1.5035000000000001</v>
          </cell>
          <cell r="AC2109">
            <v>0</v>
          </cell>
          <cell r="AD2109">
            <v>1.56867673</v>
          </cell>
          <cell r="AE2109">
            <v>0</v>
          </cell>
          <cell r="AF2109">
            <v>0</v>
          </cell>
          <cell r="AG2109">
            <v>1.56867673</v>
          </cell>
          <cell r="AH2109">
            <v>0</v>
          </cell>
          <cell r="AI2109">
            <v>0</v>
          </cell>
          <cell r="AJ2109">
            <v>0</v>
          </cell>
          <cell r="AK2109">
            <v>0</v>
          </cell>
          <cell r="AL2109">
            <v>0</v>
          </cell>
          <cell r="AM2109">
            <v>0</v>
          </cell>
          <cell r="AN2109">
            <v>0</v>
          </cell>
        </row>
        <row r="2110">
          <cell r="C2110" t="str">
            <v>K_477.15_КуЭ</v>
          </cell>
          <cell r="D2110" t="str">
            <v>И</v>
          </cell>
          <cell r="E2110">
            <v>2020</v>
          </cell>
          <cell r="F2110">
            <v>2021</v>
          </cell>
          <cell r="G2110">
            <v>2021</v>
          </cell>
          <cell r="H2110" t="str">
            <v>нд</v>
          </cell>
          <cell r="I2110" t="str">
            <v>нд</v>
          </cell>
          <cell r="J2110" t="str">
            <v>нд</v>
          </cell>
          <cell r="K2110" t="str">
            <v>нд</v>
          </cell>
          <cell r="L2110" t="str">
            <v>нд</v>
          </cell>
          <cell r="M2110" t="str">
            <v>нд</v>
          </cell>
          <cell r="N2110" t="str">
            <v>нд</v>
          </cell>
          <cell r="O2110">
            <v>4.3221900000000009E-3</v>
          </cell>
          <cell r="P2110" t="str">
            <v>нд</v>
          </cell>
          <cell r="Q2110" t="str">
            <v>нд</v>
          </cell>
          <cell r="R2110" t="str">
            <v>нд</v>
          </cell>
          <cell r="S2110" t="str">
            <v>нд</v>
          </cell>
          <cell r="T2110">
            <v>1.575</v>
          </cell>
          <cell r="U2110">
            <v>1.575</v>
          </cell>
          <cell r="V2110">
            <v>1.5035000000000001</v>
          </cell>
          <cell r="W2110">
            <v>1.5035000000000001</v>
          </cell>
          <cell r="X2110">
            <v>1.5706778100000001</v>
          </cell>
          <cell r="Y2110">
            <v>1.5035000000000001</v>
          </cell>
          <cell r="Z2110">
            <v>0</v>
          </cell>
          <cell r="AA2110">
            <v>0</v>
          </cell>
          <cell r="AB2110">
            <v>1.5035000000000001</v>
          </cell>
          <cell r="AC2110">
            <v>0</v>
          </cell>
          <cell r="AD2110">
            <v>1.5706778100000001</v>
          </cell>
          <cell r="AE2110">
            <v>0</v>
          </cell>
          <cell r="AF2110">
            <v>0</v>
          </cell>
          <cell r="AG2110">
            <v>1.5706778100000001</v>
          </cell>
          <cell r="AH2110">
            <v>0</v>
          </cell>
          <cell r="AI2110">
            <v>0</v>
          </cell>
          <cell r="AJ2110">
            <v>0</v>
          </cell>
          <cell r="AK2110">
            <v>0</v>
          </cell>
          <cell r="AL2110">
            <v>0</v>
          </cell>
          <cell r="AM2110">
            <v>0</v>
          </cell>
          <cell r="AN2110">
            <v>0</v>
          </cell>
        </row>
        <row r="2111">
          <cell r="C2111" t="str">
            <v>K_477.16_КуЭ</v>
          </cell>
          <cell r="D2111" t="str">
            <v>И</v>
          </cell>
          <cell r="E2111">
            <v>2020</v>
          </cell>
          <cell r="F2111">
            <v>2021</v>
          </cell>
          <cell r="G2111">
            <v>2021</v>
          </cell>
          <cell r="H2111" t="str">
            <v>нд</v>
          </cell>
          <cell r="I2111" t="str">
            <v>нд</v>
          </cell>
          <cell r="J2111" t="str">
            <v>нд</v>
          </cell>
          <cell r="K2111" t="str">
            <v>нд</v>
          </cell>
          <cell r="L2111" t="str">
            <v>нд</v>
          </cell>
          <cell r="M2111" t="str">
            <v>нд</v>
          </cell>
          <cell r="N2111" t="str">
            <v>нд</v>
          </cell>
          <cell r="O2111">
            <v>4.0237299999999997E-3</v>
          </cell>
          <cell r="P2111" t="str">
            <v>нд</v>
          </cell>
          <cell r="Q2111" t="str">
            <v>нд</v>
          </cell>
          <cell r="R2111" t="str">
            <v>нд</v>
          </cell>
          <cell r="S2111" t="str">
            <v>нд</v>
          </cell>
          <cell r="T2111">
            <v>1.575</v>
          </cell>
          <cell r="U2111">
            <v>1.575</v>
          </cell>
          <cell r="V2111">
            <v>1.5035000000000001</v>
          </cell>
          <cell r="W2111">
            <v>1.5035000000000001</v>
          </cell>
          <cell r="X2111">
            <v>1.5709762700000001</v>
          </cell>
          <cell r="Y2111">
            <v>1.5035000000000001</v>
          </cell>
          <cell r="Z2111">
            <v>0</v>
          </cell>
          <cell r="AA2111">
            <v>0</v>
          </cell>
          <cell r="AB2111">
            <v>1.5035000000000001</v>
          </cell>
          <cell r="AC2111">
            <v>0</v>
          </cell>
          <cell r="AD2111">
            <v>1.5709762700000001</v>
          </cell>
          <cell r="AE2111">
            <v>0</v>
          </cell>
          <cell r="AF2111">
            <v>0</v>
          </cell>
          <cell r="AG2111">
            <v>1.5709762700000001</v>
          </cell>
          <cell r="AH2111">
            <v>0</v>
          </cell>
          <cell r="AI2111">
            <v>0</v>
          </cell>
          <cell r="AJ2111">
            <v>0</v>
          </cell>
          <cell r="AK2111">
            <v>0</v>
          </cell>
          <cell r="AL2111">
            <v>0</v>
          </cell>
          <cell r="AM2111">
            <v>0</v>
          </cell>
          <cell r="AN2111">
            <v>0</v>
          </cell>
        </row>
        <row r="2112">
          <cell r="C2112" t="str">
            <v>K_477.17_КуЭ</v>
          </cell>
          <cell r="D2112" t="str">
            <v>И</v>
          </cell>
          <cell r="E2112">
            <v>2020</v>
          </cell>
          <cell r="F2112">
            <v>2021</v>
          </cell>
          <cell r="G2112">
            <v>2021</v>
          </cell>
          <cell r="H2112" t="str">
            <v>нд</v>
          </cell>
          <cell r="I2112" t="str">
            <v>нд</v>
          </cell>
          <cell r="J2112" t="str">
            <v>нд</v>
          </cell>
          <cell r="K2112" t="str">
            <v>нд</v>
          </cell>
          <cell r="L2112" t="str">
            <v>нд</v>
          </cell>
          <cell r="M2112" t="str">
            <v>нд</v>
          </cell>
          <cell r="N2112" t="str">
            <v>нд</v>
          </cell>
          <cell r="O2112">
            <v>4.5975299999999998E-3</v>
          </cell>
          <cell r="P2112" t="str">
            <v>нд</v>
          </cell>
          <cell r="Q2112" t="str">
            <v>нд</v>
          </cell>
          <cell r="R2112" t="str">
            <v>нд</v>
          </cell>
          <cell r="S2112" t="str">
            <v>нд</v>
          </cell>
          <cell r="T2112">
            <v>1.575</v>
          </cell>
          <cell r="U2112">
            <v>1.575</v>
          </cell>
          <cell r="V2112">
            <v>1.5035000000000001</v>
          </cell>
          <cell r="W2112">
            <v>1.5035000000000001</v>
          </cell>
          <cell r="X2112">
            <v>1.5704024700000001</v>
          </cell>
          <cell r="Y2112">
            <v>1.5035000000000001</v>
          </cell>
          <cell r="Z2112">
            <v>0</v>
          </cell>
          <cell r="AA2112">
            <v>0</v>
          </cell>
          <cell r="AB2112">
            <v>1.5035000000000001</v>
          </cell>
          <cell r="AC2112">
            <v>0</v>
          </cell>
          <cell r="AD2112">
            <v>1.5704024700000001</v>
          </cell>
          <cell r="AE2112">
            <v>0</v>
          </cell>
          <cell r="AF2112">
            <v>0</v>
          </cell>
          <cell r="AG2112">
            <v>1.5704024700000001</v>
          </cell>
          <cell r="AH2112">
            <v>0</v>
          </cell>
          <cell r="AI2112">
            <v>0</v>
          </cell>
          <cell r="AJ2112">
            <v>0</v>
          </cell>
          <cell r="AK2112">
            <v>0</v>
          </cell>
          <cell r="AL2112">
            <v>0</v>
          </cell>
          <cell r="AM2112">
            <v>0</v>
          </cell>
          <cell r="AN2112">
            <v>0</v>
          </cell>
        </row>
        <row r="2113">
          <cell r="C2113" t="str">
            <v>K_477.18_КуЭ</v>
          </cell>
          <cell r="D2113" t="str">
            <v>И</v>
          </cell>
          <cell r="E2113">
            <v>2020</v>
          </cell>
          <cell r="F2113">
            <v>2021</v>
          </cell>
          <cell r="G2113">
            <v>2021</v>
          </cell>
          <cell r="H2113" t="str">
            <v>нд</v>
          </cell>
          <cell r="I2113" t="str">
            <v>нд</v>
          </cell>
          <cell r="J2113" t="str">
            <v>нд</v>
          </cell>
          <cell r="K2113" t="str">
            <v>нд</v>
          </cell>
          <cell r="L2113" t="str">
            <v>нд</v>
          </cell>
          <cell r="M2113" t="str">
            <v>нд</v>
          </cell>
          <cell r="N2113" t="str">
            <v>нд</v>
          </cell>
          <cell r="O2113">
            <v>4.8199700000000007E-3</v>
          </cell>
          <cell r="P2113" t="str">
            <v>нд</v>
          </cell>
          <cell r="Q2113" t="str">
            <v>нд</v>
          </cell>
          <cell r="R2113" t="str">
            <v>нд</v>
          </cell>
          <cell r="S2113" t="str">
            <v>нд</v>
          </cell>
          <cell r="T2113">
            <v>1.575</v>
          </cell>
          <cell r="U2113">
            <v>1.575</v>
          </cell>
          <cell r="V2113">
            <v>1.5035000000000001</v>
          </cell>
          <cell r="W2113">
            <v>1.5035000000000001</v>
          </cell>
          <cell r="X2113">
            <v>1.5701800299999999</v>
          </cell>
          <cell r="Y2113">
            <v>1.5035000000000001</v>
          </cell>
          <cell r="Z2113">
            <v>0</v>
          </cell>
          <cell r="AA2113">
            <v>0</v>
          </cell>
          <cell r="AB2113">
            <v>1.5035000000000001</v>
          </cell>
          <cell r="AC2113">
            <v>0</v>
          </cell>
          <cell r="AD2113">
            <v>1.5701800299999999</v>
          </cell>
          <cell r="AE2113">
            <v>0</v>
          </cell>
          <cell r="AF2113">
            <v>0</v>
          </cell>
          <cell r="AG2113">
            <v>1.5701800299999999</v>
          </cell>
          <cell r="AH2113">
            <v>0</v>
          </cell>
          <cell r="AI2113">
            <v>0</v>
          </cell>
          <cell r="AJ2113">
            <v>0</v>
          </cell>
          <cell r="AK2113">
            <v>0</v>
          </cell>
          <cell r="AL2113">
            <v>0</v>
          </cell>
          <cell r="AM2113">
            <v>0</v>
          </cell>
          <cell r="AN2113">
            <v>0</v>
          </cell>
        </row>
        <row r="2114">
          <cell r="C2114" t="str">
            <v>K_477.19_КуЭ</v>
          </cell>
          <cell r="D2114" t="str">
            <v>И</v>
          </cell>
          <cell r="E2114">
            <v>2020</v>
          </cell>
          <cell r="F2114">
            <v>2021</v>
          </cell>
          <cell r="G2114">
            <v>2021</v>
          </cell>
          <cell r="H2114" t="str">
            <v>нд</v>
          </cell>
          <cell r="I2114" t="str">
            <v>нд</v>
          </cell>
          <cell r="J2114" t="str">
            <v>нд</v>
          </cell>
          <cell r="K2114" t="str">
            <v>нд</v>
          </cell>
          <cell r="L2114" t="str">
            <v>нд</v>
          </cell>
          <cell r="M2114" t="str">
            <v>нд</v>
          </cell>
          <cell r="N2114" t="str">
            <v>нд</v>
          </cell>
          <cell r="O2114">
            <v>4.7614699999999994E-3</v>
          </cell>
          <cell r="P2114" t="str">
            <v>нд</v>
          </cell>
          <cell r="Q2114" t="str">
            <v>нд</v>
          </cell>
          <cell r="R2114" t="str">
            <v>нд</v>
          </cell>
          <cell r="S2114" t="str">
            <v>нд</v>
          </cell>
          <cell r="T2114">
            <v>1.575</v>
          </cell>
          <cell r="U2114">
            <v>1.575</v>
          </cell>
          <cell r="V2114">
            <v>1.5035000000000001</v>
          </cell>
          <cell r="W2114">
            <v>1.5035000000000001</v>
          </cell>
          <cell r="X2114">
            <v>1.5702385299999999</v>
          </cell>
          <cell r="Y2114">
            <v>1.5035000000000001</v>
          </cell>
          <cell r="Z2114">
            <v>0</v>
          </cell>
          <cell r="AA2114">
            <v>0</v>
          </cell>
          <cell r="AB2114">
            <v>1.5035000000000001</v>
          </cell>
          <cell r="AC2114">
            <v>0</v>
          </cell>
          <cell r="AD2114">
            <v>1.5702385299999999</v>
          </cell>
          <cell r="AE2114">
            <v>0</v>
          </cell>
          <cell r="AF2114">
            <v>0</v>
          </cell>
          <cell r="AG2114">
            <v>1.5702385299999999</v>
          </cell>
          <cell r="AH2114">
            <v>0</v>
          </cell>
          <cell r="AI2114">
            <v>0</v>
          </cell>
          <cell r="AJ2114">
            <v>0</v>
          </cell>
          <cell r="AK2114">
            <v>0</v>
          </cell>
          <cell r="AL2114">
            <v>0</v>
          </cell>
          <cell r="AM2114">
            <v>0</v>
          </cell>
          <cell r="AN2114">
            <v>0</v>
          </cell>
        </row>
        <row r="2115">
          <cell r="C2115" t="str">
            <v>K_477.2_КуЭ</v>
          </cell>
          <cell r="D2115" t="str">
            <v>И</v>
          </cell>
          <cell r="E2115">
            <v>2020</v>
          </cell>
          <cell r="F2115">
            <v>2021</v>
          </cell>
          <cell r="G2115">
            <v>2021</v>
          </cell>
          <cell r="H2115" t="str">
            <v>нд</v>
          </cell>
          <cell r="I2115" t="str">
            <v>нд</v>
          </cell>
          <cell r="J2115" t="str">
            <v>нд</v>
          </cell>
          <cell r="K2115" t="str">
            <v>нд</v>
          </cell>
          <cell r="L2115" t="str">
            <v>нд</v>
          </cell>
          <cell r="M2115" t="str">
            <v>нд</v>
          </cell>
          <cell r="N2115" t="str">
            <v>нд</v>
          </cell>
          <cell r="O2115">
            <v>4.7303899999999992E-3</v>
          </cell>
          <cell r="P2115" t="str">
            <v>нд</v>
          </cell>
          <cell r="Q2115" t="str">
            <v>нд</v>
          </cell>
          <cell r="R2115" t="str">
            <v>нд</v>
          </cell>
          <cell r="S2115" t="str">
            <v>нд</v>
          </cell>
          <cell r="T2115">
            <v>3.1697143900000002</v>
          </cell>
          <cell r="U2115">
            <v>3.1697143900000002</v>
          </cell>
          <cell r="V2115">
            <v>3.0262143900000003</v>
          </cell>
          <cell r="W2115">
            <v>3.0262143900000003</v>
          </cell>
          <cell r="X2115">
            <v>3.164984</v>
          </cell>
          <cell r="Y2115">
            <v>3.0262143899999998</v>
          </cell>
          <cell r="Z2115">
            <v>0</v>
          </cell>
          <cell r="AA2115">
            <v>0</v>
          </cell>
          <cell r="AB2115">
            <v>3.0262143899999998</v>
          </cell>
          <cell r="AC2115">
            <v>0</v>
          </cell>
          <cell r="AD2115">
            <v>3.164984</v>
          </cell>
          <cell r="AE2115">
            <v>0</v>
          </cell>
          <cell r="AF2115">
            <v>0</v>
          </cell>
          <cell r="AG2115">
            <v>3.164984</v>
          </cell>
          <cell r="AH2115">
            <v>0</v>
          </cell>
          <cell r="AI2115">
            <v>0</v>
          </cell>
          <cell r="AJ2115">
            <v>0</v>
          </cell>
          <cell r="AK2115">
            <v>0</v>
          </cell>
          <cell r="AL2115">
            <v>0</v>
          </cell>
          <cell r="AM2115">
            <v>0</v>
          </cell>
          <cell r="AN2115">
            <v>0</v>
          </cell>
        </row>
        <row r="2116">
          <cell r="C2116" t="str">
            <v>K_477.20_КуЭ</v>
          </cell>
          <cell r="D2116" t="str">
            <v>И</v>
          </cell>
          <cell r="E2116">
            <v>2020</v>
          </cell>
          <cell r="F2116">
            <v>2021</v>
          </cell>
          <cell r="G2116">
            <v>2021</v>
          </cell>
          <cell r="H2116" t="str">
            <v>нд</v>
          </cell>
          <cell r="I2116" t="str">
            <v>нд</v>
          </cell>
          <cell r="J2116" t="str">
            <v>нд</v>
          </cell>
          <cell r="K2116" t="str">
            <v>нд</v>
          </cell>
          <cell r="L2116" t="str">
            <v>нд</v>
          </cell>
          <cell r="M2116" t="str">
            <v>нд</v>
          </cell>
          <cell r="N2116" t="str">
            <v>нд</v>
          </cell>
          <cell r="O2116">
            <v>5.7130100000000001E-3</v>
          </cell>
          <cell r="P2116" t="str">
            <v>нд</v>
          </cell>
          <cell r="Q2116" t="str">
            <v>нд</v>
          </cell>
          <cell r="R2116" t="str">
            <v>нд</v>
          </cell>
          <cell r="S2116" t="str">
            <v>нд</v>
          </cell>
          <cell r="T2116">
            <v>1.575</v>
          </cell>
          <cell r="U2116">
            <v>1.575</v>
          </cell>
          <cell r="V2116">
            <v>1.5035000000000001</v>
          </cell>
          <cell r="W2116">
            <v>1.5035000000000001</v>
          </cell>
          <cell r="X2116">
            <v>1.5692869899999999</v>
          </cell>
          <cell r="Y2116">
            <v>1.5035000000000001</v>
          </cell>
          <cell r="Z2116">
            <v>0</v>
          </cell>
          <cell r="AA2116">
            <v>0</v>
          </cell>
          <cell r="AB2116">
            <v>1.5035000000000001</v>
          </cell>
          <cell r="AC2116">
            <v>0</v>
          </cell>
          <cell r="AD2116">
            <v>1.5692869899999999</v>
          </cell>
          <cell r="AE2116">
            <v>0</v>
          </cell>
          <cell r="AF2116">
            <v>0</v>
          </cell>
          <cell r="AG2116">
            <v>1.5692869899999999</v>
          </cell>
          <cell r="AH2116">
            <v>0</v>
          </cell>
          <cell r="AI2116">
            <v>0</v>
          </cell>
          <cell r="AJ2116">
            <v>0</v>
          </cell>
          <cell r="AK2116">
            <v>0</v>
          </cell>
          <cell r="AL2116">
            <v>0</v>
          </cell>
          <cell r="AM2116">
            <v>0</v>
          </cell>
          <cell r="AN2116">
            <v>0</v>
          </cell>
        </row>
        <row r="2117">
          <cell r="C2117" t="str">
            <v>K_477.21_КуЭ</v>
          </cell>
          <cell r="D2117" t="str">
            <v>И</v>
          </cell>
          <cell r="E2117">
            <v>2020</v>
          </cell>
          <cell r="F2117">
            <v>2021</v>
          </cell>
          <cell r="G2117">
            <v>2021</v>
          </cell>
          <cell r="H2117" t="str">
            <v>нд</v>
          </cell>
          <cell r="I2117" t="str">
            <v>нд</v>
          </cell>
          <cell r="J2117" t="str">
            <v>нд</v>
          </cell>
          <cell r="K2117" t="str">
            <v>нд</v>
          </cell>
          <cell r="L2117" t="str">
            <v>нд</v>
          </cell>
          <cell r="M2117" t="str">
            <v>нд</v>
          </cell>
          <cell r="N2117" t="str">
            <v>нд</v>
          </cell>
          <cell r="O2117">
            <v>4.8833399999999999E-3</v>
          </cell>
          <cell r="P2117" t="str">
            <v>нд</v>
          </cell>
          <cell r="Q2117" t="str">
            <v>нд</v>
          </cell>
          <cell r="R2117" t="str">
            <v>нд</v>
          </cell>
          <cell r="S2117" t="str">
            <v>нд</v>
          </cell>
          <cell r="T2117">
            <v>1.575</v>
          </cell>
          <cell r="U2117">
            <v>1.575</v>
          </cell>
          <cell r="V2117">
            <v>1.5035000000000001</v>
          </cell>
          <cell r="W2117">
            <v>1.5035000000000001</v>
          </cell>
          <cell r="X2117">
            <v>1.5701166600000001</v>
          </cell>
          <cell r="Y2117">
            <v>1.5035000000000001</v>
          </cell>
          <cell r="Z2117">
            <v>0</v>
          </cell>
          <cell r="AA2117">
            <v>0</v>
          </cell>
          <cell r="AB2117">
            <v>1.5035000000000001</v>
          </cell>
          <cell r="AC2117">
            <v>0</v>
          </cell>
          <cell r="AD2117">
            <v>1.5701166600000001</v>
          </cell>
          <cell r="AE2117">
            <v>0</v>
          </cell>
          <cell r="AF2117">
            <v>0</v>
          </cell>
          <cell r="AG2117">
            <v>1.5701166600000001</v>
          </cell>
          <cell r="AH2117">
            <v>0</v>
          </cell>
          <cell r="AI2117">
            <v>0</v>
          </cell>
          <cell r="AJ2117">
            <v>0</v>
          </cell>
          <cell r="AK2117">
            <v>0</v>
          </cell>
          <cell r="AL2117">
            <v>0</v>
          </cell>
          <cell r="AM2117">
            <v>0</v>
          </cell>
          <cell r="AN2117">
            <v>0</v>
          </cell>
        </row>
        <row r="2118">
          <cell r="C2118" t="str">
            <v>K_477.22_КуЭ</v>
          </cell>
          <cell r="D2118" t="str">
            <v>И</v>
          </cell>
          <cell r="E2118">
            <v>2020</v>
          </cell>
          <cell r="F2118">
            <v>2021</v>
          </cell>
          <cell r="G2118">
            <v>2021</v>
          </cell>
          <cell r="H2118" t="str">
            <v>нд</v>
          </cell>
          <cell r="I2118" t="str">
            <v>нд</v>
          </cell>
          <cell r="J2118" t="str">
            <v>нд</v>
          </cell>
          <cell r="K2118" t="str">
            <v>нд</v>
          </cell>
          <cell r="L2118" t="str">
            <v>нд</v>
          </cell>
          <cell r="M2118" t="str">
            <v>нд</v>
          </cell>
          <cell r="N2118" t="str">
            <v>нд</v>
          </cell>
          <cell r="O2118">
            <v>4.1541700000000004E-3</v>
          </cell>
          <cell r="P2118" t="str">
            <v>нд</v>
          </cell>
          <cell r="Q2118" t="str">
            <v>нд</v>
          </cell>
          <cell r="R2118" t="str">
            <v>нд</v>
          </cell>
          <cell r="S2118" t="str">
            <v>нд</v>
          </cell>
          <cell r="T2118">
            <v>1.575</v>
          </cell>
          <cell r="U2118">
            <v>1.575</v>
          </cell>
          <cell r="V2118">
            <v>1.5035000000000001</v>
          </cell>
          <cell r="W2118">
            <v>1.5035000000000001</v>
          </cell>
          <cell r="X2118">
            <v>1.5708458300000001</v>
          </cell>
          <cell r="Y2118">
            <v>1.5035000000000001</v>
          </cell>
          <cell r="Z2118">
            <v>0</v>
          </cell>
          <cell r="AA2118">
            <v>0</v>
          </cell>
          <cell r="AB2118">
            <v>1.5035000000000001</v>
          </cell>
          <cell r="AC2118">
            <v>0</v>
          </cell>
          <cell r="AD2118">
            <v>1.5708458300000001</v>
          </cell>
          <cell r="AE2118">
            <v>0</v>
          </cell>
          <cell r="AF2118">
            <v>0</v>
          </cell>
          <cell r="AG2118">
            <v>1.5708458300000001</v>
          </cell>
          <cell r="AH2118">
            <v>0</v>
          </cell>
          <cell r="AI2118">
            <v>0</v>
          </cell>
          <cell r="AJ2118">
            <v>0</v>
          </cell>
          <cell r="AK2118">
            <v>0</v>
          </cell>
          <cell r="AL2118">
            <v>0</v>
          </cell>
          <cell r="AM2118">
            <v>0</v>
          </cell>
          <cell r="AN2118">
            <v>0</v>
          </cell>
        </row>
        <row r="2119">
          <cell r="C2119" t="str">
            <v>Г</v>
          </cell>
          <cell r="D2119" t="str">
            <v>нд</v>
          </cell>
          <cell r="E2119" t="str">
            <v>нд</v>
          </cell>
          <cell r="F2119" t="str">
            <v>нд</v>
          </cell>
          <cell r="G2119" t="str">
            <v>нд</v>
          </cell>
          <cell r="H2119" t="str">
            <v>нд</v>
          </cell>
          <cell r="I2119" t="str">
            <v>нд</v>
          </cell>
          <cell r="J2119" t="str">
            <v>нд</v>
          </cell>
          <cell r="K2119" t="str">
            <v>нд</v>
          </cell>
          <cell r="L2119" t="str">
            <v>нд</v>
          </cell>
          <cell r="M2119" t="str">
            <v>нд</v>
          </cell>
          <cell r="N2119" t="str">
            <v>нд</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row>
        <row r="2120">
          <cell r="C2120" t="str">
            <v>Г</v>
          </cell>
          <cell r="D2120" t="str">
            <v>нд</v>
          </cell>
          <cell r="E2120" t="str">
            <v>нд</v>
          </cell>
          <cell r="F2120" t="str">
            <v>нд</v>
          </cell>
          <cell r="G2120" t="str">
            <v>нд</v>
          </cell>
          <cell r="H2120" t="str">
            <v>нд</v>
          </cell>
          <cell r="I2120" t="str">
            <v>нд</v>
          </cell>
          <cell r="J2120" t="str">
            <v>нд</v>
          </cell>
          <cell r="K2120" t="str">
            <v>нд</v>
          </cell>
          <cell r="L2120" t="str">
            <v>нд</v>
          </cell>
          <cell r="M2120" t="str">
            <v>нд</v>
          </cell>
          <cell r="N2120" t="str">
            <v>нд</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row>
        <row r="2121">
          <cell r="C2121" t="str">
            <v>Г</v>
          </cell>
          <cell r="D2121" t="str">
            <v>нд</v>
          </cell>
          <cell r="E2121" t="str">
            <v>нд</v>
          </cell>
          <cell r="F2121" t="str">
            <v>нд</v>
          </cell>
          <cell r="G2121" t="str">
            <v>нд</v>
          </cell>
          <cell r="H2121" t="str">
            <v>нд</v>
          </cell>
          <cell r="I2121" t="str">
            <v>нд</v>
          </cell>
          <cell r="J2121" t="str">
            <v>нд</v>
          </cell>
          <cell r="K2121">
            <v>24.56099708</v>
          </cell>
          <cell r="L2121">
            <v>146.08017031</v>
          </cell>
          <cell r="M2121" t="str">
            <v>нд</v>
          </cell>
          <cell r="N2121" t="str">
            <v>нд</v>
          </cell>
          <cell r="O2121">
            <v>45.137198395669124</v>
          </cell>
          <cell r="P2121">
            <v>512.87548000000004</v>
          </cell>
          <cell r="Q2121">
            <v>602.59137999999996</v>
          </cell>
          <cell r="R2121">
            <v>1025.1584700000001</v>
          </cell>
          <cell r="S2121">
            <v>1460.60536</v>
          </cell>
          <cell r="T2121">
            <v>338.138642</v>
          </cell>
          <cell r="U2121">
            <v>847.06926763199999</v>
          </cell>
          <cell r="V2121">
            <v>297.01180504000001</v>
          </cell>
          <cell r="W2121">
            <v>297.01180504000001</v>
          </cell>
          <cell r="X2121">
            <v>801.93206923000002</v>
          </cell>
          <cell r="Y2121">
            <v>26.200033899999998</v>
          </cell>
          <cell r="Z2121">
            <v>0</v>
          </cell>
          <cell r="AA2121">
            <v>0</v>
          </cell>
          <cell r="AB2121">
            <v>19.790033899999997</v>
          </cell>
          <cell r="AC2121">
            <v>6.41</v>
          </cell>
          <cell r="AD2121">
            <v>215.55450711</v>
          </cell>
          <cell r="AE2121">
            <v>0</v>
          </cell>
          <cell r="AF2121">
            <v>0</v>
          </cell>
          <cell r="AG2121">
            <v>172.70882873999997</v>
          </cell>
          <cell r="AH2121">
            <v>42.845678370000002</v>
          </cell>
          <cell r="AI2121">
            <v>0</v>
          </cell>
          <cell r="AJ2121">
            <v>0</v>
          </cell>
          <cell r="AK2121">
            <v>0</v>
          </cell>
          <cell r="AL2121">
            <v>0</v>
          </cell>
          <cell r="AM2121">
            <v>0</v>
          </cell>
          <cell r="AN2121">
            <v>87.939834929999989</v>
          </cell>
        </row>
        <row r="2122">
          <cell r="C2122" t="str">
            <v>K_477.23_КуЭ</v>
          </cell>
          <cell r="D2122" t="str">
            <v>И</v>
          </cell>
          <cell r="E2122">
            <v>2020</v>
          </cell>
          <cell r="F2122">
            <v>2021</v>
          </cell>
          <cell r="G2122">
            <v>2021</v>
          </cell>
          <cell r="H2122" t="str">
            <v>нд</v>
          </cell>
          <cell r="I2122" t="str">
            <v>нд</v>
          </cell>
          <cell r="J2122" t="str">
            <v>нд</v>
          </cell>
          <cell r="K2122" t="str">
            <v>нд</v>
          </cell>
          <cell r="L2122" t="str">
            <v>нд</v>
          </cell>
          <cell r="M2122" t="str">
            <v>нд</v>
          </cell>
          <cell r="N2122" t="str">
            <v>нд</v>
          </cell>
          <cell r="O2122">
            <v>5.5156800000000002E-3</v>
          </cell>
          <cell r="P2122" t="str">
            <v>нд</v>
          </cell>
          <cell r="Q2122" t="str">
            <v>нд</v>
          </cell>
          <cell r="R2122" t="str">
            <v>нд</v>
          </cell>
          <cell r="S2122" t="str">
            <v>нд</v>
          </cell>
          <cell r="T2122">
            <v>1.575</v>
          </cell>
          <cell r="U2122">
            <v>1.575</v>
          </cell>
          <cell r="V2122">
            <v>1.5035000000000001</v>
          </cell>
          <cell r="W2122">
            <v>1.5035000000000001</v>
          </cell>
          <cell r="X2122">
            <v>1.5694843199999999</v>
          </cell>
          <cell r="Y2122">
            <v>1.5035000000000001</v>
          </cell>
          <cell r="Z2122">
            <v>0</v>
          </cell>
          <cell r="AA2122">
            <v>0</v>
          </cell>
          <cell r="AB2122">
            <v>1.5035000000000001</v>
          </cell>
          <cell r="AC2122">
            <v>0</v>
          </cell>
          <cell r="AD2122">
            <v>1.5694843199999999</v>
          </cell>
          <cell r="AE2122">
            <v>0</v>
          </cell>
          <cell r="AF2122">
            <v>0</v>
          </cell>
          <cell r="AG2122">
            <v>1.5694843199999999</v>
          </cell>
          <cell r="AH2122">
            <v>0</v>
          </cell>
          <cell r="AI2122">
            <v>0</v>
          </cell>
          <cell r="AJ2122">
            <v>0</v>
          </cell>
          <cell r="AK2122">
            <v>0</v>
          </cell>
          <cell r="AL2122">
            <v>0</v>
          </cell>
          <cell r="AM2122">
            <v>0</v>
          </cell>
          <cell r="AN2122">
            <v>0</v>
          </cell>
        </row>
        <row r="2123">
          <cell r="C2123" t="str">
            <v>K_477.3_КуЭ</v>
          </cell>
          <cell r="D2123" t="str">
            <v>И</v>
          </cell>
          <cell r="E2123">
            <v>2020</v>
          </cell>
          <cell r="F2123">
            <v>2021</v>
          </cell>
          <cell r="G2123">
            <v>2021</v>
          </cell>
          <cell r="H2123" t="str">
            <v>нд</v>
          </cell>
          <cell r="I2123" t="str">
            <v>нд</v>
          </cell>
          <cell r="J2123" t="str">
            <v>нд</v>
          </cell>
          <cell r="K2123" t="str">
            <v>нд</v>
          </cell>
          <cell r="L2123" t="str">
            <v>нд</v>
          </cell>
          <cell r="M2123" t="str">
            <v>нд</v>
          </cell>
          <cell r="N2123" t="str">
            <v>нд</v>
          </cell>
          <cell r="O2123">
            <v>5.0646599999999995E-3</v>
          </cell>
          <cell r="P2123" t="str">
            <v>нд</v>
          </cell>
          <cell r="Q2123" t="str">
            <v>нд</v>
          </cell>
          <cell r="R2123" t="str">
            <v>нд</v>
          </cell>
          <cell r="S2123" t="str">
            <v>нд</v>
          </cell>
          <cell r="T2123">
            <v>1.575</v>
          </cell>
          <cell r="U2123">
            <v>1.575</v>
          </cell>
          <cell r="V2123">
            <v>1.5035000000000001</v>
          </cell>
          <cell r="W2123">
            <v>1.5035000000000001</v>
          </cell>
          <cell r="X2123">
            <v>1.56993534</v>
          </cell>
          <cell r="Y2123">
            <v>1.5035000000000001</v>
          </cell>
          <cell r="Z2123">
            <v>0</v>
          </cell>
          <cell r="AA2123">
            <v>0</v>
          </cell>
          <cell r="AB2123">
            <v>1.5035000000000001</v>
          </cell>
          <cell r="AC2123">
            <v>0</v>
          </cell>
          <cell r="AD2123">
            <v>1.56993534</v>
          </cell>
          <cell r="AE2123">
            <v>0</v>
          </cell>
          <cell r="AF2123">
            <v>0</v>
          </cell>
          <cell r="AG2123">
            <v>1.56993534</v>
          </cell>
          <cell r="AH2123">
            <v>0</v>
          </cell>
          <cell r="AI2123">
            <v>0</v>
          </cell>
          <cell r="AJ2123">
            <v>0</v>
          </cell>
          <cell r="AK2123">
            <v>0</v>
          </cell>
          <cell r="AL2123">
            <v>0</v>
          </cell>
          <cell r="AM2123">
            <v>0</v>
          </cell>
          <cell r="AN2123">
            <v>0</v>
          </cell>
        </row>
        <row r="2124">
          <cell r="C2124" t="str">
            <v>K_477.4_КуЭ</v>
          </cell>
          <cell r="D2124" t="str">
            <v>И</v>
          </cell>
          <cell r="E2124">
            <v>2020</v>
          </cell>
          <cell r="F2124">
            <v>2021</v>
          </cell>
          <cell r="G2124">
            <v>2021</v>
          </cell>
          <cell r="H2124" t="str">
            <v>нд</v>
          </cell>
          <cell r="I2124" t="str">
            <v>нд</v>
          </cell>
          <cell r="J2124" t="str">
            <v>нд</v>
          </cell>
          <cell r="K2124" t="str">
            <v>нд</v>
          </cell>
          <cell r="L2124" t="str">
            <v>нд</v>
          </cell>
          <cell r="M2124" t="str">
            <v>нд</v>
          </cell>
          <cell r="N2124" t="str">
            <v>нд</v>
          </cell>
          <cell r="O2124">
            <v>3.7367799999999999E-3</v>
          </cell>
          <cell r="P2124" t="str">
            <v>нд</v>
          </cell>
          <cell r="Q2124" t="str">
            <v>нд</v>
          </cell>
          <cell r="R2124" t="str">
            <v>нд</v>
          </cell>
          <cell r="S2124" t="str">
            <v>нд</v>
          </cell>
          <cell r="T2124">
            <v>1.575</v>
          </cell>
          <cell r="U2124">
            <v>1.575</v>
          </cell>
          <cell r="V2124">
            <v>1.5035000000000001</v>
          </cell>
          <cell r="W2124">
            <v>1.5035000000000001</v>
          </cell>
          <cell r="X2124">
            <v>1.5712632200000001</v>
          </cell>
          <cell r="Y2124">
            <v>1.5035000000000001</v>
          </cell>
          <cell r="Z2124">
            <v>0</v>
          </cell>
          <cell r="AA2124">
            <v>0</v>
          </cell>
          <cell r="AB2124">
            <v>1.5035000000000001</v>
          </cell>
          <cell r="AC2124">
            <v>0</v>
          </cell>
          <cell r="AD2124">
            <v>1.5712632200000001</v>
          </cell>
          <cell r="AE2124">
            <v>0</v>
          </cell>
          <cell r="AF2124">
            <v>0</v>
          </cell>
          <cell r="AG2124">
            <v>1.5712632200000001</v>
          </cell>
          <cell r="AH2124">
            <v>0</v>
          </cell>
          <cell r="AI2124">
            <v>0</v>
          </cell>
          <cell r="AJ2124">
            <v>0</v>
          </cell>
          <cell r="AK2124">
            <v>0</v>
          </cell>
          <cell r="AL2124">
            <v>0</v>
          </cell>
          <cell r="AM2124">
            <v>0</v>
          </cell>
          <cell r="AN2124">
            <v>0</v>
          </cell>
        </row>
        <row r="2125">
          <cell r="C2125" t="str">
            <v>K_477.5_КуЭ</v>
          </cell>
          <cell r="D2125" t="str">
            <v>И</v>
          </cell>
          <cell r="E2125">
            <v>2020</v>
          </cell>
          <cell r="F2125">
            <v>2021</v>
          </cell>
          <cell r="G2125">
            <v>2021</v>
          </cell>
          <cell r="H2125" t="str">
            <v>нд</v>
          </cell>
          <cell r="I2125" t="str">
            <v>нд</v>
          </cell>
          <cell r="J2125" t="str">
            <v>нд</v>
          </cell>
          <cell r="K2125" t="str">
            <v>нд</v>
          </cell>
          <cell r="L2125" t="str">
            <v>нд</v>
          </cell>
          <cell r="M2125" t="str">
            <v>нд</v>
          </cell>
          <cell r="N2125" t="str">
            <v>нд</v>
          </cell>
          <cell r="O2125">
            <v>5.21602E-3</v>
          </cell>
          <cell r="P2125" t="str">
            <v>нд</v>
          </cell>
          <cell r="Q2125" t="str">
            <v>нд</v>
          </cell>
          <cell r="R2125" t="str">
            <v>нд</v>
          </cell>
          <cell r="S2125" t="str">
            <v>нд</v>
          </cell>
          <cell r="T2125">
            <v>1.1364361599999999</v>
          </cell>
          <cell r="U2125">
            <v>1.1364361599999999</v>
          </cell>
          <cell r="V2125">
            <v>1.06493616</v>
          </cell>
          <cell r="W2125">
            <v>1.06493616</v>
          </cell>
          <cell r="X2125">
            <v>1.1312201399999999</v>
          </cell>
          <cell r="Y2125">
            <v>1.06493616</v>
          </cell>
          <cell r="Z2125">
            <v>0</v>
          </cell>
          <cell r="AA2125">
            <v>0</v>
          </cell>
          <cell r="AB2125">
            <v>1.06493616</v>
          </cell>
          <cell r="AC2125">
            <v>0</v>
          </cell>
          <cell r="AD2125">
            <v>1.1312201399999999</v>
          </cell>
          <cell r="AE2125">
            <v>0</v>
          </cell>
          <cell r="AF2125">
            <v>0</v>
          </cell>
          <cell r="AG2125">
            <v>1.1312201399999999</v>
          </cell>
          <cell r="AH2125">
            <v>0</v>
          </cell>
          <cell r="AI2125">
            <v>0</v>
          </cell>
          <cell r="AJ2125">
            <v>0</v>
          </cell>
          <cell r="AK2125">
            <v>0</v>
          </cell>
          <cell r="AL2125">
            <v>0</v>
          </cell>
          <cell r="AM2125">
            <v>0</v>
          </cell>
          <cell r="AN2125">
            <v>0</v>
          </cell>
        </row>
        <row r="2126">
          <cell r="C2126" t="str">
            <v>K_477.6_КуЭ</v>
          </cell>
          <cell r="D2126" t="str">
            <v>И</v>
          </cell>
          <cell r="E2126">
            <v>2020</v>
          </cell>
          <cell r="F2126">
            <v>2021</v>
          </cell>
          <cell r="G2126">
            <v>2021</v>
          </cell>
          <cell r="H2126" t="str">
            <v>нд</v>
          </cell>
          <cell r="I2126" t="str">
            <v>нд</v>
          </cell>
          <cell r="J2126" t="str">
            <v>нд</v>
          </cell>
          <cell r="K2126" t="str">
            <v>нд</v>
          </cell>
          <cell r="L2126" t="str">
            <v>нд</v>
          </cell>
          <cell r="M2126" t="str">
            <v>нд</v>
          </cell>
          <cell r="N2126" t="str">
            <v>нд</v>
          </cell>
          <cell r="O2126">
            <v>5.0049300000000003E-3</v>
          </cell>
          <cell r="P2126" t="str">
            <v>нд</v>
          </cell>
          <cell r="Q2126" t="str">
            <v>нд</v>
          </cell>
          <cell r="R2126" t="str">
            <v>нд</v>
          </cell>
          <cell r="S2126" t="str">
            <v>нд</v>
          </cell>
          <cell r="T2126">
            <v>1.575</v>
          </cell>
          <cell r="U2126">
            <v>1.575</v>
          </cell>
          <cell r="V2126">
            <v>1.5035000000000001</v>
          </cell>
          <cell r="W2126">
            <v>1.5035000000000001</v>
          </cell>
          <cell r="X2126">
            <v>1.56999507</v>
          </cell>
          <cell r="Y2126">
            <v>1.5035000000000001</v>
          </cell>
          <cell r="Z2126">
            <v>0</v>
          </cell>
          <cell r="AA2126">
            <v>0</v>
          </cell>
          <cell r="AB2126">
            <v>1.5035000000000001</v>
          </cell>
          <cell r="AC2126">
            <v>0</v>
          </cell>
          <cell r="AD2126">
            <v>1.56999507</v>
          </cell>
          <cell r="AE2126">
            <v>0</v>
          </cell>
          <cell r="AF2126">
            <v>0</v>
          </cell>
          <cell r="AG2126">
            <v>1.56999507</v>
          </cell>
          <cell r="AH2126">
            <v>0</v>
          </cell>
          <cell r="AI2126">
            <v>0</v>
          </cell>
          <cell r="AJ2126">
            <v>0</v>
          </cell>
          <cell r="AK2126">
            <v>0</v>
          </cell>
          <cell r="AL2126">
            <v>0</v>
          </cell>
          <cell r="AM2126">
            <v>0</v>
          </cell>
          <cell r="AN2126">
            <v>0</v>
          </cell>
        </row>
        <row r="2127">
          <cell r="C2127" t="str">
            <v>K_477.7_КуЭ</v>
          </cell>
          <cell r="D2127" t="str">
            <v>И</v>
          </cell>
          <cell r="E2127">
            <v>2020</v>
          </cell>
          <cell r="F2127">
            <v>2021</v>
          </cell>
          <cell r="G2127">
            <v>2021</v>
          </cell>
          <cell r="H2127" t="str">
            <v>нд</v>
          </cell>
          <cell r="I2127" t="str">
            <v>нд</v>
          </cell>
          <cell r="J2127" t="str">
            <v>нд</v>
          </cell>
          <cell r="K2127" t="str">
            <v>нд</v>
          </cell>
          <cell r="L2127" t="str">
            <v>нд</v>
          </cell>
          <cell r="M2127" t="str">
            <v>нд</v>
          </cell>
          <cell r="N2127" t="str">
            <v>нд</v>
          </cell>
          <cell r="O2127">
            <v>3.5350900000000003E-3</v>
          </cell>
          <cell r="P2127" t="str">
            <v>нд</v>
          </cell>
          <cell r="Q2127" t="str">
            <v>нд</v>
          </cell>
          <cell r="R2127" t="str">
            <v>нд</v>
          </cell>
          <cell r="S2127" t="str">
            <v>нд</v>
          </cell>
          <cell r="T2127">
            <v>1.575</v>
          </cell>
          <cell r="U2127">
            <v>1.575</v>
          </cell>
          <cell r="V2127">
            <v>1.5035000000000001</v>
          </cell>
          <cell r="W2127">
            <v>1.5035000000000001</v>
          </cell>
          <cell r="X2127">
            <v>1.57146491</v>
          </cell>
          <cell r="Y2127">
            <v>1.5035000000000001</v>
          </cell>
          <cell r="Z2127">
            <v>0</v>
          </cell>
          <cell r="AA2127">
            <v>0</v>
          </cell>
          <cell r="AB2127">
            <v>1.5035000000000001</v>
          </cell>
          <cell r="AC2127">
            <v>0</v>
          </cell>
          <cell r="AD2127">
            <v>1.57146491</v>
          </cell>
          <cell r="AE2127">
            <v>0</v>
          </cell>
          <cell r="AF2127">
            <v>0</v>
          </cell>
          <cell r="AG2127">
            <v>1.57146491</v>
          </cell>
          <cell r="AH2127">
            <v>0</v>
          </cell>
          <cell r="AI2127">
            <v>0</v>
          </cell>
          <cell r="AJ2127">
            <v>0</v>
          </cell>
          <cell r="AK2127">
            <v>0</v>
          </cell>
          <cell r="AL2127">
            <v>0</v>
          </cell>
          <cell r="AM2127">
            <v>0</v>
          </cell>
          <cell r="AN2127">
            <v>0</v>
          </cell>
        </row>
        <row r="2128">
          <cell r="C2128" t="str">
            <v>K_477.8_КуЭ</v>
          </cell>
          <cell r="D2128" t="str">
            <v>И</v>
          </cell>
          <cell r="E2128">
            <v>2020</v>
          </cell>
          <cell r="F2128">
            <v>2021</v>
          </cell>
          <cell r="G2128">
            <v>2021</v>
          </cell>
          <cell r="H2128" t="str">
            <v>нд</v>
          </cell>
          <cell r="I2128" t="str">
            <v>нд</v>
          </cell>
          <cell r="J2128" t="str">
            <v>нд</v>
          </cell>
          <cell r="K2128" t="str">
            <v>нд</v>
          </cell>
          <cell r="L2128" t="str">
            <v>нд</v>
          </cell>
          <cell r="M2128" t="str">
            <v>нд</v>
          </cell>
          <cell r="N2128" t="str">
            <v>нд</v>
          </cell>
          <cell r="O2128">
            <v>4.7935900000000004E-3</v>
          </cell>
          <cell r="P2128" t="str">
            <v>нд</v>
          </cell>
          <cell r="Q2128" t="str">
            <v>нд</v>
          </cell>
          <cell r="R2128" t="str">
            <v>нд</v>
          </cell>
          <cell r="S2128" t="str">
            <v>нд</v>
          </cell>
          <cell r="T2128">
            <v>1.575</v>
          </cell>
          <cell r="U2128">
            <v>1.575</v>
          </cell>
          <cell r="V2128">
            <v>1.5035000000000001</v>
          </cell>
          <cell r="W2128">
            <v>1.5035000000000001</v>
          </cell>
          <cell r="X2128">
            <v>1.5702064099999999</v>
          </cell>
          <cell r="Y2128">
            <v>1.5035000000000001</v>
          </cell>
          <cell r="Z2128">
            <v>0</v>
          </cell>
          <cell r="AA2128">
            <v>0</v>
          </cell>
          <cell r="AB2128">
            <v>1.5035000000000001</v>
          </cell>
          <cell r="AC2128">
            <v>0</v>
          </cell>
          <cell r="AD2128">
            <v>1.5702064099999999</v>
          </cell>
          <cell r="AE2128">
            <v>0</v>
          </cell>
          <cell r="AF2128">
            <v>0</v>
          </cell>
          <cell r="AG2128">
            <v>1.5702064099999999</v>
          </cell>
          <cell r="AH2128">
            <v>0</v>
          </cell>
          <cell r="AI2128">
            <v>0</v>
          </cell>
          <cell r="AJ2128">
            <v>0</v>
          </cell>
          <cell r="AK2128">
            <v>0</v>
          </cell>
          <cell r="AL2128">
            <v>0</v>
          </cell>
          <cell r="AM2128">
            <v>0</v>
          </cell>
          <cell r="AN2128">
            <v>0</v>
          </cell>
        </row>
        <row r="2129">
          <cell r="C2129" t="str">
            <v>K_477.9_КуЭ</v>
          </cell>
          <cell r="D2129" t="str">
            <v>И</v>
          </cell>
          <cell r="E2129">
            <v>2020</v>
          </cell>
          <cell r="F2129">
            <v>2021</v>
          </cell>
          <cell r="G2129">
            <v>2021</v>
          </cell>
          <cell r="H2129" t="str">
            <v>нд</v>
          </cell>
          <cell r="I2129" t="str">
            <v>нд</v>
          </cell>
          <cell r="J2129" t="str">
            <v>нд</v>
          </cell>
          <cell r="K2129" t="str">
            <v>нд</v>
          </cell>
          <cell r="L2129" t="str">
            <v>нд</v>
          </cell>
          <cell r="M2129" t="str">
            <v>нд</v>
          </cell>
          <cell r="N2129" t="str">
            <v>нд</v>
          </cell>
          <cell r="O2129">
            <v>5.8337099999999998E-3</v>
          </cell>
          <cell r="P2129" t="str">
            <v>нд</v>
          </cell>
          <cell r="Q2129" t="str">
            <v>нд</v>
          </cell>
          <cell r="R2129" t="str">
            <v>нд</v>
          </cell>
          <cell r="S2129" t="str">
            <v>нд</v>
          </cell>
          <cell r="T2129">
            <v>1.575</v>
          </cell>
          <cell r="U2129">
            <v>1.575</v>
          </cell>
          <cell r="V2129">
            <v>1.5035000000000001</v>
          </cell>
          <cell r="W2129">
            <v>1.5035000000000001</v>
          </cell>
          <cell r="X2129">
            <v>1.5691662900000001</v>
          </cell>
          <cell r="Y2129">
            <v>1.5035000000000001</v>
          </cell>
          <cell r="Z2129">
            <v>0</v>
          </cell>
          <cell r="AA2129">
            <v>0</v>
          </cell>
          <cell r="AB2129">
            <v>1.5035000000000001</v>
          </cell>
          <cell r="AC2129">
            <v>0</v>
          </cell>
          <cell r="AD2129">
            <v>1.5691662900000001</v>
          </cell>
          <cell r="AE2129">
            <v>0</v>
          </cell>
          <cell r="AF2129">
            <v>0</v>
          </cell>
          <cell r="AG2129">
            <v>1.5691662900000001</v>
          </cell>
          <cell r="AH2129">
            <v>0</v>
          </cell>
          <cell r="AI2129">
            <v>0</v>
          </cell>
          <cell r="AJ2129">
            <v>0</v>
          </cell>
          <cell r="AK2129">
            <v>0</v>
          </cell>
          <cell r="AL2129">
            <v>0</v>
          </cell>
          <cell r="AM2129">
            <v>0</v>
          </cell>
          <cell r="AN2129">
            <v>0</v>
          </cell>
        </row>
        <row r="2130">
          <cell r="C2130" t="str">
            <v>I_414_КуЭ</v>
          </cell>
          <cell r="D2130" t="str">
            <v>И</v>
          </cell>
          <cell r="E2130">
            <v>2018</v>
          </cell>
          <cell r="F2130">
            <v>2024</v>
          </cell>
          <cell r="G2130">
            <v>2024</v>
          </cell>
          <cell r="H2130" t="str">
            <v>нд</v>
          </cell>
          <cell r="I2130" t="str">
            <v>нд</v>
          </cell>
          <cell r="J2130" t="str">
            <v>нд</v>
          </cell>
          <cell r="K2130" t="str">
            <v>нд</v>
          </cell>
          <cell r="L2130" t="str">
            <v>нд</v>
          </cell>
          <cell r="M2130" t="str">
            <v>нд</v>
          </cell>
          <cell r="N2130" t="str">
            <v>нд</v>
          </cell>
          <cell r="O2130">
            <v>131.86910510999999</v>
          </cell>
          <cell r="P2130" t="str">
            <v>нд</v>
          </cell>
          <cell r="Q2130" t="str">
            <v>нд</v>
          </cell>
          <cell r="R2130" t="str">
            <v>нд</v>
          </cell>
          <cell r="S2130" t="str">
            <v>нд</v>
          </cell>
          <cell r="T2130">
            <v>203.22754</v>
          </cell>
          <cell r="U2130">
            <v>191.08043563999999</v>
          </cell>
          <cell r="V2130">
            <v>91.845540000000014</v>
          </cell>
          <cell r="W2130">
            <v>91.845540000000014</v>
          </cell>
          <cell r="X2130">
            <v>59.211330529999998</v>
          </cell>
          <cell r="Y2130">
            <v>41.23948</v>
          </cell>
          <cell r="Z2130">
            <v>0</v>
          </cell>
          <cell r="AA2130">
            <v>0</v>
          </cell>
          <cell r="AB2130">
            <v>41.23948</v>
          </cell>
          <cell r="AC2130">
            <v>0</v>
          </cell>
          <cell r="AD2130">
            <v>17.084399999999999</v>
          </cell>
          <cell r="AE2130">
            <v>0</v>
          </cell>
          <cell r="AF2130">
            <v>0</v>
          </cell>
          <cell r="AG2130">
            <v>17.084399999999999</v>
          </cell>
          <cell r="AH2130">
            <v>0</v>
          </cell>
          <cell r="AI2130">
            <v>17.085000000000001</v>
          </cell>
          <cell r="AJ2130">
            <v>0</v>
          </cell>
          <cell r="AK2130">
            <v>0</v>
          </cell>
          <cell r="AL2130">
            <v>17.085000000000001</v>
          </cell>
          <cell r="AM2130">
            <v>0</v>
          </cell>
          <cell r="AN2130">
            <v>21.655000000000001</v>
          </cell>
        </row>
        <row r="2131">
          <cell r="C2131" t="str">
            <v>H_210_КуЭ</v>
          </cell>
          <cell r="D2131" t="str">
            <v>И</v>
          </cell>
          <cell r="E2131">
            <v>2020</v>
          </cell>
          <cell r="F2131">
            <v>2021</v>
          </cell>
          <cell r="G2131">
            <v>2021</v>
          </cell>
          <cell r="H2131" t="str">
            <v>нд</v>
          </cell>
          <cell r="I2131" t="str">
            <v>нд</v>
          </cell>
          <cell r="J2131" t="str">
            <v>нд</v>
          </cell>
          <cell r="K2131">
            <v>0.35062175000000001</v>
          </cell>
          <cell r="L2131">
            <v>2.4657799200000001</v>
          </cell>
          <cell r="M2131">
            <v>44168</v>
          </cell>
          <cell r="N2131" t="str">
            <v>нд</v>
          </cell>
          <cell r="O2131">
            <v>0.27666000000000002</v>
          </cell>
          <cell r="P2131" t="str">
            <v>нд</v>
          </cell>
          <cell r="Q2131" t="str">
            <v>нд</v>
          </cell>
          <cell r="R2131" t="str">
            <v>нд</v>
          </cell>
          <cell r="S2131" t="str">
            <v>нд</v>
          </cell>
          <cell r="T2131">
            <v>1.94949153</v>
          </cell>
          <cell r="U2131">
            <v>2.6718722800000001</v>
          </cell>
          <cell r="V2131">
            <v>1.63629153</v>
          </cell>
          <cell r="W2131">
            <v>1.63629153</v>
          </cell>
          <cell r="X2131">
            <v>2.39521228</v>
          </cell>
          <cell r="Y2131">
            <v>1.63629153</v>
          </cell>
          <cell r="Z2131">
            <v>0</v>
          </cell>
          <cell r="AA2131">
            <v>0</v>
          </cell>
          <cell r="AB2131">
            <v>1.63629153</v>
          </cell>
          <cell r="AC2131">
            <v>0</v>
          </cell>
          <cell r="AD2131">
            <v>2.39521228</v>
          </cell>
          <cell r="AE2131">
            <v>0</v>
          </cell>
          <cell r="AF2131">
            <v>0</v>
          </cell>
          <cell r="AG2131">
            <v>2.39521228</v>
          </cell>
          <cell r="AH2131">
            <v>0</v>
          </cell>
          <cell r="AI2131">
            <v>0</v>
          </cell>
          <cell r="AJ2131">
            <v>0</v>
          </cell>
          <cell r="AK2131">
            <v>0</v>
          </cell>
          <cell r="AL2131">
            <v>0</v>
          </cell>
          <cell r="AM2131">
            <v>0</v>
          </cell>
          <cell r="AN2131">
            <v>0</v>
          </cell>
        </row>
        <row r="2132">
          <cell r="C2132" t="str">
            <v>H_214_КуЭ</v>
          </cell>
          <cell r="D2132" t="str">
            <v>И</v>
          </cell>
          <cell r="E2132">
            <v>2020</v>
          </cell>
          <cell r="F2132">
            <v>2021</v>
          </cell>
          <cell r="G2132">
            <v>2021</v>
          </cell>
          <cell r="H2132" t="str">
            <v>нд</v>
          </cell>
          <cell r="I2132" t="str">
            <v>нд</v>
          </cell>
          <cell r="J2132" t="str">
            <v>нд</v>
          </cell>
          <cell r="K2132">
            <v>1.08729984</v>
          </cell>
          <cell r="L2132">
            <v>8.8544376600000003</v>
          </cell>
          <cell r="M2132">
            <v>44166</v>
          </cell>
          <cell r="N2132" t="str">
            <v>нд</v>
          </cell>
          <cell r="O2132">
            <v>0.42959381999999996</v>
          </cell>
          <cell r="P2132" t="str">
            <v>нд</v>
          </cell>
          <cell r="Q2132" t="str">
            <v>нд</v>
          </cell>
          <cell r="R2132" t="str">
            <v>нд</v>
          </cell>
          <cell r="S2132" t="str">
            <v>нд</v>
          </cell>
          <cell r="T2132">
            <v>2.3857627099999998</v>
          </cell>
          <cell r="U2132">
            <v>9.4502571999999994</v>
          </cell>
          <cell r="V2132">
            <v>1.88056271</v>
          </cell>
          <cell r="W2132">
            <v>1.88056271</v>
          </cell>
          <cell r="X2132">
            <v>9.0206633800000002</v>
          </cell>
          <cell r="Y2132">
            <v>1.88056271</v>
          </cell>
          <cell r="Z2132">
            <v>0</v>
          </cell>
          <cell r="AA2132">
            <v>0</v>
          </cell>
          <cell r="AB2132">
            <v>1.88056271</v>
          </cell>
          <cell r="AC2132">
            <v>0</v>
          </cell>
          <cell r="AD2132">
            <v>9.0206633800000002</v>
          </cell>
          <cell r="AE2132">
            <v>0</v>
          </cell>
          <cell r="AF2132">
            <v>0</v>
          </cell>
          <cell r="AG2132">
            <v>9.0206633800000002</v>
          </cell>
          <cell r="AH2132">
            <v>0</v>
          </cell>
          <cell r="AI2132">
            <v>0</v>
          </cell>
          <cell r="AJ2132">
            <v>0</v>
          </cell>
          <cell r="AK2132">
            <v>0</v>
          </cell>
          <cell r="AL2132">
            <v>0</v>
          </cell>
          <cell r="AM2132">
            <v>0</v>
          </cell>
          <cell r="AN2132">
            <v>0</v>
          </cell>
        </row>
        <row r="2133">
          <cell r="C2133" t="str">
            <v>H_272_КуЭ</v>
          </cell>
          <cell r="D2133" t="str">
            <v>И</v>
          </cell>
          <cell r="E2133">
            <v>2020</v>
          </cell>
          <cell r="F2133">
            <v>2025</v>
          </cell>
          <cell r="G2133">
            <v>2025</v>
          </cell>
          <cell r="H2133" t="str">
            <v>нд</v>
          </cell>
          <cell r="I2133" t="str">
            <v>нд</v>
          </cell>
          <cell r="J2133" t="str">
            <v>нд</v>
          </cell>
          <cell r="K2133">
            <v>0.57470173999999996</v>
          </cell>
          <cell r="L2133">
            <v>4.5111962600000002</v>
          </cell>
          <cell r="M2133">
            <v>43993</v>
          </cell>
          <cell r="N2133" t="str">
            <v>нд</v>
          </cell>
          <cell r="O2133">
            <v>0.43311431</v>
          </cell>
          <cell r="P2133" t="str">
            <v>нд</v>
          </cell>
          <cell r="Q2133" t="str">
            <v>нд</v>
          </cell>
          <cell r="R2133" t="str">
            <v>нд</v>
          </cell>
          <cell r="S2133" t="str">
            <v>нд</v>
          </cell>
          <cell r="T2133">
            <v>2.24745763</v>
          </cell>
          <cell r="U2133">
            <v>5.9680850000000003</v>
          </cell>
          <cell r="V2133">
            <v>1.7602576299999999</v>
          </cell>
          <cell r="W2133">
            <v>1.7602576299999999</v>
          </cell>
          <cell r="X2133">
            <v>5.5349706899999997</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row>
        <row r="2134">
          <cell r="C2134" t="str">
            <v>H_273_КуЭ</v>
          </cell>
          <cell r="D2134" t="str">
            <v>И</v>
          </cell>
          <cell r="E2134">
            <v>2020</v>
          </cell>
          <cell r="F2134">
            <v>2025</v>
          </cell>
          <cell r="G2134">
            <v>2025</v>
          </cell>
          <cell r="H2134" t="str">
            <v>нд</v>
          </cell>
          <cell r="I2134" t="str">
            <v>нд</v>
          </cell>
          <cell r="J2134" t="str">
            <v>нд</v>
          </cell>
          <cell r="K2134">
            <v>0.72336878000000004</v>
          </cell>
          <cell r="L2134">
            <v>4.7434739700000002</v>
          </cell>
          <cell r="M2134">
            <v>43993</v>
          </cell>
          <cell r="N2134" t="str">
            <v>нд</v>
          </cell>
          <cell r="O2134">
            <v>0.44911606999999998</v>
          </cell>
          <cell r="P2134" t="str">
            <v>нд</v>
          </cell>
          <cell r="Q2134" t="str">
            <v>нд</v>
          </cell>
          <cell r="R2134" t="str">
            <v>нд</v>
          </cell>
          <cell r="S2134" t="str">
            <v>нд</v>
          </cell>
          <cell r="T2134">
            <v>2.0786440700000002</v>
          </cell>
          <cell r="U2134">
            <v>6.2753766600000001</v>
          </cell>
          <cell r="V2134">
            <v>1.5734440700000003</v>
          </cell>
          <cell r="W2134">
            <v>1.5734440700000003</v>
          </cell>
          <cell r="X2134">
            <v>5.8262605900000004</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row>
        <row r="2135">
          <cell r="C2135" t="str">
            <v>F_62_КуЭ</v>
          </cell>
          <cell r="D2135" t="str">
            <v>И</v>
          </cell>
          <cell r="E2135">
            <v>2016</v>
          </cell>
          <cell r="F2135">
            <v>2023</v>
          </cell>
          <cell r="G2135">
            <v>2023</v>
          </cell>
          <cell r="H2135" t="str">
            <v>нд</v>
          </cell>
          <cell r="I2135" t="str">
            <v>нд</v>
          </cell>
          <cell r="J2135" t="str">
            <v>нд</v>
          </cell>
          <cell r="K2135" t="str">
            <v>нд</v>
          </cell>
          <cell r="L2135" t="str">
            <v>нд</v>
          </cell>
          <cell r="M2135" t="str">
            <v>нд</v>
          </cell>
          <cell r="N2135" t="str">
            <v>нд</v>
          </cell>
          <cell r="O2135">
            <v>21.477851545669125</v>
          </cell>
          <cell r="P2135" t="str">
            <v>нд</v>
          </cell>
          <cell r="Q2135" t="str">
            <v>нд</v>
          </cell>
          <cell r="R2135" t="str">
            <v>нд</v>
          </cell>
          <cell r="S2135" t="str">
            <v>нд</v>
          </cell>
          <cell r="T2135">
            <v>23.046411280000001</v>
          </cell>
          <cell r="U2135">
            <v>28.857851549999999</v>
          </cell>
          <cell r="V2135">
            <v>3.8692263500000008</v>
          </cell>
          <cell r="W2135">
            <v>3.8692263500000008</v>
          </cell>
          <cell r="X2135">
            <v>7.38</v>
          </cell>
          <cell r="Y2135">
            <v>3.13</v>
          </cell>
          <cell r="Z2135">
            <v>0</v>
          </cell>
          <cell r="AA2135">
            <v>0</v>
          </cell>
          <cell r="AB2135">
            <v>3.13</v>
          </cell>
          <cell r="AC2135">
            <v>0</v>
          </cell>
          <cell r="AD2135">
            <v>3.13</v>
          </cell>
          <cell r="AE2135">
            <v>0</v>
          </cell>
          <cell r="AF2135">
            <v>0</v>
          </cell>
          <cell r="AG2135">
            <v>3.13</v>
          </cell>
          <cell r="AH2135">
            <v>0</v>
          </cell>
          <cell r="AI2135">
            <v>0</v>
          </cell>
          <cell r="AJ2135">
            <v>0</v>
          </cell>
          <cell r="AK2135">
            <v>0</v>
          </cell>
          <cell r="AL2135">
            <v>0</v>
          </cell>
          <cell r="AM2135">
            <v>0</v>
          </cell>
          <cell r="AN2135">
            <v>0</v>
          </cell>
        </row>
        <row r="2136">
          <cell r="C2136" t="str">
            <v>I_1001_КуЭ</v>
          </cell>
          <cell r="D2136" t="str">
            <v>И</v>
          </cell>
          <cell r="E2136">
            <v>2018</v>
          </cell>
          <cell r="F2136">
            <v>2024</v>
          </cell>
          <cell r="G2136">
            <v>2024</v>
          </cell>
          <cell r="H2136" t="str">
            <v>нд</v>
          </cell>
          <cell r="I2136" t="str">
            <v>нд</v>
          </cell>
          <cell r="J2136" t="str">
            <v>нд</v>
          </cell>
          <cell r="K2136" t="str">
            <v>нд</v>
          </cell>
          <cell r="L2136" t="str">
            <v>нд</v>
          </cell>
          <cell r="M2136" t="str">
            <v>нд</v>
          </cell>
          <cell r="N2136" t="str">
            <v>нд</v>
          </cell>
          <cell r="O2136">
            <v>5.7219999999999986</v>
          </cell>
          <cell r="P2136" t="str">
            <v>нд</v>
          </cell>
          <cell r="Q2136" t="str">
            <v>нд</v>
          </cell>
          <cell r="R2136" t="str">
            <v>нд</v>
          </cell>
          <cell r="S2136" t="str">
            <v>нд</v>
          </cell>
          <cell r="T2136">
            <v>23.431999999999999</v>
          </cell>
          <cell r="U2136">
            <v>23.431999999999999</v>
          </cell>
          <cell r="V2136">
            <v>17.71</v>
          </cell>
          <cell r="W2136">
            <v>17.71</v>
          </cell>
          <cell r="X2136">
            <v>17.71</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row>
        <row r="2137">
          <cell r="C2137" t="str">
            <v>I_2000_КуЭ</v>
          </cell>
          <cell r="D2137" t="str">
            <v>Н</v>
          </cell>
          <cell r="E2137">
            <v>2021</v>
          </cell>
          <cell r="F2137">
            <v>2021</v>
          </cell>
          <cell r="G2137">
            <v>2021</v>
          </cell>
          <cell r="H2137" t="str">
            <v>нд</v>
          </cell>
          <cell r="I2137" t="str">
            <v>нд</v>
          </cell>
          <cell r="J2137" t="str">
            <v>нд</v>
          </cell>
          <cell r="K2137" t="str">
            <v>нд</v>
          </cell>
          <cell r="L2137" t="str">
            <v>нд</v>
          </cell>
          <cell r="M2137" t="str">
            <v>нд</v>
          </cell>
          <cell r="N2137" t="str">
            <v>нд</v>
          </cell>
          <cell r="O2137">
            <v>0</v>
          </cell>
          <cell r="P2137" t="str">
            <v>нд</v>
          </cell>
          <cell r="Q2137" t="str">
            <v>нд</v>
          </cell>
          <cell r="R2137" t="str">
            <v>нд</v>
          </cell>
          <cell r="S2137" t="str">
            <v>нд</v>
          </cell>
          <cell r="T2137">
            <v>0.19627119000000001</v>
          </cell>
          <cell r="U2137">
            <v>0.19627119000000001</v>
          </cell>
          <cell r="V2137">
            <v>0.19627119000000001</v>
          </cell>
          <cell r="W2137">
            <v>0.19627119000000001</v>
          </cell>
          <cell r="X2137">
            <v>0.19627119000000001</v>
          </cell>
          <cell r="Y2137">
            <v>0.19627119000000001</v>
          </cell>
          <cell r="Z2137">
            <v>0</v>
          </cell>
          <cell r="AA2137">
            <v>0</v>
          </cell>
          <cell r="AB2137">
            <v>0.19627119000000001</v>
          </cell>
          <cell r="AC2137">
            <v>0</v>
          </cell>
          <cell r="AD2137">
            <v>0.19627119000000001</v>
          </cell>
          <cell r="AE2137">
            <v>0</v>
          </cell>
          <cell r="AF2137">
            <v>0</v>
          </cell>
          <cell r="AG2137">
            <v>0.19627119000000001</v>
          </cell>
          <cell r="AH2137">
            <v>0</v>
          </cell>
          <cell r="AI2137">
            <v>0</v>
          </cell>
          <cell r="AJ2137">
            <v>0</v>
          </cell>
          <cell r="AK2137">
            <v>0</v>
          </cell>
          <cell r="AL2137">
            <v>0</v>
          </cell>
          <cell r="AM2137">
            <v>0</v>
          </cell>
          <cell r="AN2137">
            <v>0</v>
          </cell>
        </row>
        <row r="2138">
          <cell r="C2138" t="str">
            <v>I_2002_КуЭ</v>
          </cell>
          <cell r="D2138" t="str">
            <v>Н</v>
          </cell>
          <cell r="E2138">
            <v>2021</v>
          </cell>
          <cell r="F2138">
            <v>2021</v>
          </cell>
          <cell r="G2138">
            <v>2021</v>
          </cell>
          <cell r="H2138" t="str">
            <v>нд</v>
          </cell>
          <cell r="I2138" t="str">
            <v>нд</v>
          </cell>
          <cell r="J2138" t="str">
            <v>нд</v>
          </cell>
          <cell r="K2138" t="str">
            <v>нд</v>
          </cell>
          <cell r="L2138" t="str">
            <v>нд</v>
          </cell>
          <cell r="M2138" t="str">
            <v>нд</v>
          </cell>
          <cell r="N2138" t="str">
            <v>нд</v>
          </cell>
          <cell r="O2138">
            <v>0</v>
          </cell>
          <cell r="P2138" t="str">
            <v>нд</v>
          </cell>
          <cell r="Q2138" t="str">
            <v>нд</v>
          </cell>
          <cell r="R2138" t="str">
            <v>нд</v>
          </cell>
          <cell r="S2138" t="str">
            <v>нд</v>
          </cell>
          <cell r="T2138">
            <v>0.44542373000000002</v>
          </cell>
          <cell r="U2138">
            <v>0.44542373000000002</v>
          </cell>
          <cell r="V2138">
            <v>0.44542373000000002</v>
          </cell>
          <cell r="W2138">
            <v>0.44542373000000002</v>
          </cell>
          <cell r="X2138">
            <v>0.44542373000000002</v>
          </cell>
          <cell r="Y2138">
            <v>0.44542373000000002</v>
          </cell>
          <cell r="Z2138">
            <v>0</v>
          </cell>
          <cell r="AA2138">
            <v>0</v>
          </cell>
          <cell r="AB2138">
            <v>0.44542373000000002</v>
          </cell>
          <cell r="AC2138">
            <v>0</v>
          </cell>
          <cell r="AD2138">
            <v>0.44542373000000002</v>
          </cell>
          <cell r="AE2138">
            <v>0</v>
          </cell>
          <cell r="AF2138">
            <v>0</v>
          </cell>
          <cell r="AG2138">
            <v>0.44542373000000002</v>
          </cell>
          <cell r="AH2138">
            <v>0</v>
          </cell>
          <cell r="AI2138">
            <v>0</v>
          </cell>
          <cell r="AJ2138">
            <v>0</v>
          </cell>
          <cell r="AK2138">
            <v>0</v>
          </cell>
          <cell r="AL2138">
            <v>0</v>
          </cell>
          <cell r="AM2138">
            <v>0</v>
          </cell>
          <cell r="AN2138">
            <v>0</v>
          </cell>
        </row>
        <row r="2139">
          <cell r="C2139" t="str">
            <v>I_2004_КуЭ</v>
          </cell>
          <cell r="D2139" t="str">
            <v>Н</v>
          </cell>
          <cell r="E2139">
            <v>2021</v>
          </cell>
          <cell r="F2139">
            <v>2021</v>
          </cell>
          <cell r="G2139">
            <v>2021</v>
          </cell>
          <cell r="H2139" t="str">
            <v>нд</v>
          </cell>
          <cell r="I2139" t="str">
            <v>нд</v>
          </cell>
          <cell r="J2139" t="str">
            <v>нд</v>
          </cell>
          <cell r="K2139" t="str">
            <v>нд</v>
          </cell>
          <cell r="L2139" t="str">
            <v>нд</v>
          </cell>
          <cell r="M2139" t="str">
            <v>нд</v>
          </cell>
          <cell r="N2139" t="str">
            <v>нд</v>
          </cell>
          <cell r="O2139">
            <v>0</v>
          </cell>
          <cell r="P2139" t="str">
            <v>нд</v>
          </cell>
          <cell r="Q2139" t="str">
            <v>нд</v>
          </cell>
          <cell r="R2139" t="str">
            <v>нд</v>
          </cell>
          <cell r="S2139" t="str">
            <v>нд</v>
          </cell>
          <cell r="T2139">
            <v>0.31220339000000003</v>
          </cell>
          <cell r="U2139">
            <v>0.31220339000000003</v>
          </cell>
          <cell r="V2139">
            <v>0.31220339000000003</v>
          </cell>
          <cell r="W2139">
            <v>0.31220339000000003</v>
          </cell>
          <cell r="X2139">
            <v>0.31220339000000003</v>
          </cell>
          <cell r="Y2139">
            <v>0.31220339000000003</v>
          </cell>
          <cell r="Z2139">
            <v>0</v>
          </cell>
          <cell r="AA2139">
            <v>0</v>
          </cell>
          <cell r="AB2139">
            <v>0.31220339000000003</v>
          </cell>
          <cell r="AC2139">
            <v>0</v>
          </cell>
          <cell r="AD2139">
            <v>0.31220339000000003</v>
          </cell>
          <cell r="AE2139">
            <v>0</v>
          </cell>
          <cell r="AF2139">
            <v>0</v>
          </cell>
          <cell r="AG2139">
            <v>0.31220339000000003</v>
          </cell>
          <cell r="AH2139">
            <v>0</v>
          </cell>
          <cell r="AI2139">
            <v>0</v>
          </cell>
          <cell r="AJ2139">
            <v>0</v>
          </cell>
          <cell r="AK2139">
            <v>0</v>
          </cell>
          <cell r="AL2139">
            <v>0</v>
          </cell>
          <cell r="AM2139">
            <v>0</v>
          </cell>
          <cell r="AN2139">
            <v>0</v>
          </cell>
        </row>
        <row r="2140">
          <cell r="C2140" t="str">
            <v>J_1013_КуЭ</v>
          </cell>
          <cell r="D2140" t="str">
            <v>И</v>
          </cell>
          <cell r="E2140">
            <v>2019</v>
          </cell>
          <cell r="F2140">
            <v>2024</v>
          </cell>
          <cell r="G2140">
            <v>2024</v>
          </cell>
          <cell r="H2140" t="str">
            <v>нд</v>
          </cell>
          <cell r="I2140" t="str">
            <v>нд</v>
          </cell>
          <cell r="J2140" t="str">
            <v>нд</v>
          </cell>
          <cell r="K2140" t="str">
            <v>нд</v>
          </cell>
          <cell r="L2140" t="str">
            <v>нд</v>
          </cell>
          <cell r="M2140" t="str">
            <v>нд</v>
          </cell>
          <cell r="N2140" t="str">
            <v>нд</v>
          </cell>
          <cell r="O2140">
            <v>6.2810000000000006</v>
          </cell>
          <cell r="P2140" t="str">
            <v>нд</v>
          </cell>
          <cell r="Q2140" t="str">
            <v>нд</v>
          </cell>
          <cell r="R2140" t="str">
            <v>нд</v>
          </cell>
          <cell r="S2140" t="str">
            <v>нд</v>
          </cell>
          <cell r="T2140">
            <v>174.78253122999999</v>
          </cell>
          <cell r="U2140">
            <v>174.78253122999999</v>
          </cell>
          <cell r="V2140">
            <v>168.50153123000001</v>
          </cell>
          <cell r="W2140">
            <v>168.50153123000001</v>
          </cell>
          <cell r="X2140">
            <v>168.50153123000001</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row>
        <row r="2141">
          <cell r="C2141" t="str">
            <v>J_1016_КуЭ</v>
          </cell>
          <cell r="D2141" t="str">
            <v>Н</v>
          </cell>
          <cell r="E2141">
            <v>2024</v>
          </cell>
          <cell r="F2141">
            <v>2024</v>
          </cell>
          <cell r="G2141">
            <v>2024</v>
          </cell>
          <cell r="H2141" t="str">
            <v>нд</v>
          </cell>
          <cell r="I2141" t="str">
            <v>нд</v>
          </cell>
          <cell r="J2141" t="str">
            <v>нд</v>
          </cell>
          <cell r="K2141" t="str">
            <v>нд</v>
          </cell>
          <cell r="L2141" t="str">
            <v>нд</v>
          </cell>
          <cell r="M2141" t="str">
            <v>нд</v>
          </cell>
          <cell r="N2141" t="str">
            <v>нд</v>
          </cell>
          <cell r="O2141">
            <v>0</v>
          </cell>
          <cell r="P2141" t="str">
            <v>нд</v>
          </cell>
          <cell r="Q2141" t="str">
            <v>нд</v>
          </cell>
          <cell r="R2141" t="str">
            <v>нд</v>
          </cell>
          <cell r="S2141" t="str">
            <v>нд</v>
          </cell>
          <cell r="T2141">
            <v>18.7</v>
          </cell>
          <cell r="U2141">
            <v>18.7</v>
          </cell>
          <cell r="V2141">
            <v>18.7</v>
          </cell>
          <cell r="W2141">
            <v>18.7</v>
          </cell>
          <cell r="X2141">
            <v>18.7</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row>
        <row r="2142">
          <cell r="C2142" t="str">
            <v>J_1405_КуЭ</v>
          </cell>
          <cell r="D2142" t="str">
            <v>Н</v>
          </cell>
          <cell r="E2142">
            <v>2021</v>
          </cell>
          <cell r="F2142">
            <v>2021</v>
          </cell>
          <cell r="G2142">
            <v>2021</v>
          </cell>
          <cell r="H2142" t="str">
            <v>нд</v>
          </cell>
          <cell r="I2142" t="str">
            <v>нд</v>
          </cell>
          <cell r="J2142" t="str">
            <v>нд</v>
          </cell>
          <cell r="K2142" t="str">
            <v>нд</v>
          </cell>
          <cell r="L2142" t="str">
            <v>нд</v>
          </cell>
          <cell r="M2142" t="str">
            <v>нд</v>
          </cell>
          <cell r="N2142" t="str">
            <v>нд</v>
          </cell>
          <cell r="O2142">
            <v>0</v>
          </cell>
          <cell r="P2142" t="str">
            <v>нд</v>
          </cell>
          <cell r="Q2142" t="str">
            <v>нд</v>
          </cell>
          <cell r="R2142" t="str">
            <v>нд</v>
          </cell>
          <cell r="S2142" t="str">
            <v>нд</v>
          </cell>
          <cell r="T2142">
            <v>5.9580000000000002</v>
          </cell>
          <cell r="U2142">
            <v>5.9580000000000002</v>
          </cell>
          <cell r="V2142">
            <v>5.9580000000000002</v>
          </cell>
          <cell r="W2142">
            <v>5.9580000000000002</v>
          </cell>
          <cell r="X2142">
            <v>5.9580000000000002</v>
          </cell>
          <cell r="Y2142">
            <v>5.9580000000000002</v>
          </cell>
          <cell r="Z2142">
            <v>0</v>
          </cell>
          <cell r="AA2142">
            <v>0</v>
          </cell>
          <cell r="AB2142">
            <v>5.9580000000000002</v>
          </cell>
          <cell r="AC2142">
            <v>0</v>
          </cell>
          <cell r="AD2142">
            <v>5.9580000000000002</v>
          </cell>
          <cell r="AE2142">
            <v>0</v>
          </cell>
          <cell r="AF2142">
            <v>0</v>
          </cell>
          <cell r="AG2142">
            <v>5.9580000000000002</v>
          </cell>
          <cell r="AH2142">
            <v>0</v>
          </cell>
          <cell r="AI2142">
            <v>0</v>
          </cell>
          <cell r="AJ2142">
            <v>0</v>
          </cell>
          <cell r="AK2142">
            <v>0</v>
          </cell>
          <cell r="AL2142">
            <v>0</v>
          </cell>
          <cell r="AM2142">
            <v>0</v>
          </cell>
          <cell r="AN2142">
            <v>0</v>
          </cell>
        </row>
        <row r="2143">
          <cell r="C2143" t="str">
            <v>J_2012_КуЭ</v>
          </cell>
          <cell r="D2143" t="str">
            <v>З</v>
          </cell>
          <cell r="E2143">
            <v>2020</v>
          </cell>
          <cell r="F2143">
            <v>2021</v>
          </cell>
          <cell r="G2143">
            <v>2020</v>
          </cell>
          <cell r="H2143" t="str">
            <v>нд</v>
          </cell>
          <cell r="I2143" t="str">
            <v>нд</v>
          </cell>
          <cell r="J2143" t="str">
            <v>нд</v>
          </cell>
          <cell r="K2143" t="str">
            <v>нд</v>
          </cell>
          <cell r="L2143" t="str">
            <v>нд</v>
          </cell>
          <cell r="M2143" t="str">
            <v>нд</v>
          </cell>
          <cell r="N2143" t="str">
            <v>нд</v>
          </cell>
          <cell r="O2143">
            <v>0.43285592000000001</v>
          </cell>
          <cell r="P2143" t="str">
            <v>нд</v>
          </cell>
          <cell r="Q2143" t="str">
            <v>нд</v>
          </cell>
          <cell r="R2143" t="str">
            <v>нд</v>
          </cell>
          <cell r="S2143" t="str">
            <v>нд</v>
          </cell>
          <cell r="T2143">
            <v>0.96199999999999997</v>
          </cell>
          <cell r="U2143">
            <v>0.43285592000000001</v>
          </cell>
          <cell r="V2143">
            <v>0.96199999999999997</v>
          </cell>
          <cell r="W2143">
            <v>0.96199999999999997</v>
          </cell>
          <cell r="X2143">
            <v>0</v>
          </cell>
          <cell r="Y2143">
            <v>0.96199999999999997</v>
          </cell>
          <cell r="Z2143">
            <v>0</v>
          </cell>
          <cell r="AA2143">
            <v>0</v>
          </cell>
          <cell r="AB2143">
            <v>0.96199999999999997</v>
          </cell>
          <cell r="AC2143">
            <v>0</v>
          </cell>
          <cell r="AD2143">
            <v>0</v>
          </cell>
          <cell r="AE2143">
            <v>0</v>
          </cell>
          <cell r="AF2143">
            <v>0</v>
          </cell>
          <cell r="AG2143">
            <v>0</v>
          </cell>
          <cell r="AH2143">
            <v>0</v>
          </cell>
          <cell r="AI2143">
            <v>0</v>
          </cell>
          <cell r="AJ2143">
            <v>0</v>
          </cell>
          <cell r="AK2143">
            <v>0</v>
          </cell>
          <cell r="AL2143">
            <v>0</v>
          </cell>
          <cell r="AM2143">
            <v>0</v>
          </cell>
          <cell r="AN2143">
            <v>0</v>
          </cell>
        </row>
        <row r="2144">
          <cell r="C2144" t="str">
            <v>K_1046_КуЭ</v>
          </cell>
          <cell r="D2144" t="str">
            <v>И</v>
          </cell>
          <cell r="E2144">
            <v>2020</v>
          </cell>
          <cell r="F2144">
            <v>2021</v>
          </cell>
          <cell r="G2144">
            <v>2022</v>
          </cell>
          <cell r="H2144" t="str">
            <v>нд</v>
          </cell>
          <cell r="I2144" t="str">
            <v>нд</v>
          </cell>
          <cell r="J2144" t="str">
            <v>нд</v>
          </cell>
          <cell r="K2144" t="str">
            <v>нд</v>
          </cell>
          <cell r="L2144" t="str">
            <v>нд</v>
          </cell>
          <cell r="M2144" t="str">
            <v>нд</v>
          </cell>
          <cell r="N2144" t="str">
            <v>нд</v>
          </cell>
          <cell r="O2144">
            <v>0.19709509</v>
          </cell>
          <cell r="P2144" t="str">
            <v>нд</v>
          </cell>
          <cell r="Q2144" t="str">
            <v>нд</v>
          </cell>
          <cell r="R2144" t="str">
            <v>нд</v>
          </cell>
          <cell r="S2144" t="str">
            <v>нд</v>
          </cell>
          <cell r="T2144">
            <v>6.8579999999999997</v>
          </cell>
          <cell r="U2144">
            <v>23.67847969</v>
          </cell>
          <cell r="V2144">
            <v>6.8579999999999997</v>
          </cell>
          <cell r="W2144">
            <v>6.8579999999999997</v>
          </cell>
          <cell r="X2144">
            <v>23.481384599999998</v>
          </cell>
          <cell r="Y2144">
            <v>6.8579999999999997</v>
          </cell>
          <cell r="Z2144">
            <v>0</v>
          </cell>
          <cell r="AA2144">
            <v>0</v>
          </cell>
          <cell r="AB2144">
            <v>6.8579999999999997</v>
          </cell>
          <cell r="AC2144">
            <v>0</v>
          </cell>
          <cell r="AD2144">
            <v>6.8579999999999997</v>
          </cell>
          <cell r="AE2144">
            <v>0</v>
          </cell>
          <cell r="AF2144">
            <v>0</v>
          </cell>
          <cell r="AG2144">
            <v>6.8579999999999997</v>
          </cell>
          <cell r="AH2144">
            <v>0</v>
          </cell>
          <cell r="AI2144">
            <v>0</v>
          </cell>
          <cell r="AJ2144">
            <v>0</v>
          </cell>
          <cell r="AK2144">
            <v>0</v>
          </cell>
          <cell r="AL2144">
            <v>0</v>
          </cell>
          <cell r="AM2144">
            <v>0</v>
          </cell>
          <cell r="AN2144">
            <v>16.623384599999998</v>
          </cell>
        </row>
        <row r="2145">
          <cell r="C2145" t="str">
            <v>K_1047_КуЭ</v>
          </cell>
          <cell r="D2145" t="str">
            <v>З</v>
          </cell>
          <cell r="E2145">
            <v>2020</v>
          </cell>
          <cell r="F2145">
            <v>2020</v>
          </cell>
          <cell r="G2145">
            <v>2021</v>
          </cell>
          <cell r="H2145" t="str">
            <v>нд</v>
          </cell>
          <cell r="I2145" t="str">
            <v>нд</v>
          </cell>
          <cell r="J2145" t="str">
            <v>нд</v>
          </cell>
          <cell r="K2145" t="str">
            <v>нд</v>
          </cell>
          <cell r="L2145" t="str">
            <v>нд</v>
          </cell>
          <cell r="M2145" t="str">
            <v>нд</v>
          </cell>
          <cell r="N2145" t="str">
            <v>нд</v>
          </cell>
          <cell r="O2145">
            <v>0.28497465999999999</v>
          </cell>
          <cell r="P2145" t="str">
            <v>нд</v>
          </cell>
          <cell r="Q2145" t="str">
            <v>нд</v>
          </cell>
          <cell r="R2145" t="str">
            <v>нд</v>
          </cell>
          <cell r="S2145" t="str">
            <v>нд</v>
          </cell>
          <cell r="T2145">
            <v>0.97265203</v>
          </cell>
          <cell r="U2145">
            <v>0.56098435000000002</v>
          </cell>
          <cell r="V2145">
            <v>0</v>
          </cell>
          <cell r="W2145">
            <v>0</v>
          </cell>
          <cell r="X2145">
            <v>0.27600968999999997</v>
          </cell>
          <cell r="Y2145">
            <v>0</v>
          </cell>
          <cell r="Z2145">
            <v>0</v>
          </cell>
          <cell r="AA2145">
            <v>0</v>
          </cell>
          <cell r="AB2145">
            <v>0</v>
          </cell>
          <cell r="AC2145">
            <v>0</v>
          </cell>
          <cell r="AD2145">
            <v>0.27600968999999997</v>
          </cell>
          <cell r="AE2145">
            <v>0</v>
          </cell>
          <cell r="AF2145">
            <v>0</v>
          </cell>
          <cell r="AG2145">
            <v>0.27600968999999997</v>
          </cell>
          <cell r="AH2145">
            <v>0</v>
          </cell>
          <cell r="AI2145">
            <v>0</v>
          </cell>
          <cell r="AJ2145">
            <v>0</v>
          </cell>
          <cell r="AK2145">
            <v>0</v>
          </cell>
          <cell r="AL2145">
            <v>0</v>
          </cell>
          <cell r="AM2145">
            <v>0</v>
          </cell>
          <cell r="AN2145">
            <v>0</v>
          </cell>
        </row>
        <row r="2146">
          <cell r="C2146" t="str">
            <v>K_2014_КуЭ</v>
          </cell>
          <cell r="D2146" t="str">
            <v>Н</v>
          </cell>
          <cell r="E2146">
            <v>2021</v>
          </cell>
          <cell r="F2146">
            <v>2021</v>
          </cell>
          <cell r="G2146">
            <v>2021</v>
          </cell>
          <cell r="H2146" t="str">
            <v>нд</v>
          </cell>
          <cell r="I2146" t="str">
            <v>нд</v>
          </cell>
          <cell r="J2146" t="str">
            <v>нд</v>
          </cell>
          <cell r="K2146" t="str">
            <v>нд</v>
          </cell>
          <cell r="L2146" t="str">
            <v>нд</v>
          </cell>
          <cell r="M2146" t="str">
            <v>нд</v>
          </cell>
          <cell r="N2146" t="str">
            <v>нд</v>
          </cell>
          <cell r="O2146">
            <v>0</v>
          </cell>
          <cell r="P2146" t="str">
            <v>нд</v>
          </cell>
          <cell r="Q2146" t="str">
            <v>нд</v>
          </cell>
          <cell r="R2146" t="str">
            <v>нд</v>
          </cell>
          <cell r="S2146" t="str">
            <v>нд</v>
          </cell>
          <cell r="T2146">
            <v>0.39813558999999998</v>
          </cell>
          <cell r="U2146">
            <v>0.39813558999999998</v>
          </cell>
          <cell r="V2146">
            <v>0.39813558999999998</v>
          </cell>
          <cell r="W2146">
            <v>0.39813558999999998</v>
          </cell>
          <cell r="X2146">
            <v>0.39813558999999998</v>
          </cell>
          <cell r="Y2146">
            <v>0.39813558999999998</v>
          </cell>
          <cell r="Z2146">
            <v>0</v>
          </cell>
          <cell r="AA2146">
            <v>0</v>
          </cell>
          <cell r="AB2146">
            <v>0.39813558999999998</v>
          </cell>
          <cell r="AC2146">
            <v>0</v>
          </cell>
          <cell r="AD2146">
            <v>0.39813558999999998</v>
          </cell>
          <cell r="AE2146">
            <v>0</v>
          </cell>
          <cell r="AF2146">
            <v>0</v>
          </cell>
          <cell r="AG2146">
            <v>0.39813558999999998</v>
          </cell>
          <cell r="AH2146">
            <v>0</v>
          </cell>
          <cell r="AI2146">
            <v>0</v>
          </cell>
          <cell r="AJ2146">
            <v>0</v>
          </cell>
          <cell r="AK2146">
            <v>0</v>
          </cell>
          <cell r="AL2146">
            <v>0</v>
          </cell>
          <cell r="AM2146">
            <v>0</v>
          </cell>
          <cell r="AN2146">
            <v>0</v>
          </cell>
        </row>
        <row r="2147">
          <cell r="C2147" t="str">
            <v>K_555_КуЭ</v>
          </cell>
          <cell r="D2147" t="str">
            <v>З</v>
          </cell>
          <cell r="E2147">
            <v>2020</v>
          </cell>
          <cell r="F2147">
            <v>2021</v>
          </cell>
          <cell r="G2147">
            <v>2020</v>
          </cell>
          <cell r="H2147" t="str">
            <v>нд</v>
          </cell>
          <cell r="I2147" t="str">
            <v>нд</v>
          </cell>
          <cell r="J2147" t="str">
            <v>нд</v>
          </cell>
          <cell r="K2147" t="str">
            <v>нд</v>
          </cell>
          <cell r="L2147" t="str">
            <v>нд</v>
          </cell>
          <cell r="M2147" t="str">
            <v>нд</v>
          </cell>
          <cell r="N2147" t="str">
            <v>нд</v>
          </cell>
          <cell r="O2147">
            <v>3.1099735700000002</v>
          </cell>
          <cell r="P2147" t="str">
            <v>нд</v>
          </cell>
          <cell r="Q2147" t="str">
            <v>нд</v>
          </cell>
          <cell r="R2147" t="str">
            <v>нд</v>
          </cell>
          <cell r="S2147" t="str">
            <v>нд</v>
          </cell>
          <cell r="T2147">
            <v>9.7100000000000009</v>
          </cell>
          <cell r="U2147">
            <v>3.1099735700000002</v>
          </cell>
          <cell r="V2147">
            <v>6.410000000000001</v>
          </cell>
          <cell r="W2147">
            <v>6.410000000000001</v>
          </cell>
          <cell r="X2147">
            <v>0</v>
          </cell>
          <cell r="Y2147">
            <v>6.41</v>
          </cell>
          <cell r="Z2147">
            <v>0</v>
          </cell>
          <cell r="AA2147">
            <v>0</v>
          </cell>
          <cell r="AB2147">
            <v>0</v>
          </cell>
          <cell r="AC2147">
            <v>6.41</v>
          </cell>
          <cell r="AD2147">
            <v>0</v>
          </cell>
          <cell r="AE2147">
            <v>0</v>
          </cell>
          <cell r="AF2147">
            <v>0</v>
          </cell>
          <cell r="AG2147">
            <v>0</v>
          </cell>
          <cell r="AH2147">
            <v>0</v>
          </cell>
          <cell r="AI2147">
            <v>0</v>
          </cell>
          <cell r="AJ2147">
            <v>0</v>
          </cell>
          <cell r="AK2147">
            <v>0</v>
          </cell>
          <cell r="AL2147">
            <v>0</v>
          </cell>
          <cell r="AM2147">
            <v>0</v>
          </cell>
          <cell r="AN2147">
            <v>0</v>
          </cell>
        </row>
        <row r="2148">
          <cell r="C2148" t="str">
            <v>J_1389_ОЭ</v>
          </cell>
          <cell r="D2148" t="str">
            <v>Н</v>
          </cell>
          <cell r="E2148">
            <v>2022</v>
          </cell>
          <cell r="F2148">
            <v>2022</v>
          </cell>
          <cell r="G2148">
            <v>2022</v>
          </cell>
          <cell r="H2148" t="str">
            <v>нд</v>
          </cell>
          <cell r="I2148" t="str">
            <v>нд</v>
          </cell>
          <cell r="J2148" t="str">
            <v>нд</v>
          </cell>
          <cell r="K2148" t="str">
            <v>нд</v>
          </cell>
          <cell r="L2148" t="str">
            <v>нд</v>
          </cell>
          <cell r="M2148" t="str">
            <v>нд</v>
          </cell>
          <cell r="N2148" t="str">
            <v>нд</v>
          </cell>
          <cell r="O2148">
            <v>0</v>
          </cell>
          <cell r="P2148" t="str">
            <v>нд</v>
          </cell>
          <cell r="Q2148" t="str">
            <v>нд</v>
          </cell>
          <cell r="R2148" t="str">
            <v>нд</v>
          </cell>
          <cell r="S2148" t="str">
            <v>нд</v>
          </cell>
          <cell r="T2148">
            <v>0.57324045999999995</v>
          </cell>
          <cell r="U2148">
            <v>0.57324045999999995</v>
          </cell>
          <cell r="V2148">
            <v>0.57324045999999995</v>
          </cell>
          <cell r="W2148">
            <v>0.57324045999999995</v>
          </cell>
          <cell r="X2148">
            <v>0.57324045999999995</v>
          </cell>
          <cell r="Y2148">
            <v>0</v>
          </cell>
          <cell r="Z2148">
            <v>0</v>
          </cell>
          <cell r="AA2148">
            <v>0</v>
          </cell>
          <cell r="AB2148">
            <v>0</v>
          </cell>
          <cell r="AC2148">
            <v>0</v>
          </cell>
          <cell r="AD2148">
            <v>0</v>
          </cell>
          <cell r="AE2148">
            <v>0</v>
          </cell>
          <cell r="AF2148">
            <v>0</v>
          </cell>
          <cell r="AG2148">
            <v>0</v>
          </cell>
          <cell r="AH2148">
            <v>0</v>
          </cell>
          <cell r="AI2148">
            <v>0.57324045999999995</v>
          </cell>
          <cell r="AJ2148">
            <v>0</v>
          </cell>
          <cell r="AK2148">
            <v>0</v>
          </cell>
          <cell r="AL2148">
            <v>0.57324045999999995</v>
          </cell>
          <cell r="AM2148">
            <v>0</v>
          </cell>
          <cell r="AN2148">
            <v>0.57324045999999995</v>
          </cell>
        </row>
        <row r="2149">
          <cell r="C2149" t="str">
            <v>J_1390_ОЭ</v>
          </cell>
          <cell r="D2149" t="str">
            <v>Н</v>
          </cell>
          <cell r="E2149">
            <v>2022</v>
          </cell>
          <cell r="F2149">
            <v>2022</v>
          </cell>
          <cell r="G2149">
            <v>2022</v>
          </cell>
          <cell r="H2149" t="str">
            <v>нд</v>
          </cell>
          <cell r="I2149" t="str">
            <v>нд</v>
          </cell>
          <cell r="J2149" t="str">
            <v>нд</v>
          </cell>
          <cell r="K2149" t="str">
            <v>нд</v>
          </cell>
          <cell r="L2149" t="str">
            <v>нд</v>
          </cell>
          <cell r="M2149" t="str">
            <v>нд</v>
          </cell>
          <cell r="N2149" t="str">
            <v>нд</v>
          </cell>
          <cell r="O2149">
            <v>0</v>
          </cell>
          <cell r="P2149" t="str">
            <v>нд</v>
          </cell>
          <cell r="Q2149" t="str">
            <v>нд</v>
          </cell>
          <cell r="R2149" t="str">
            <v>нд</v>
          </cell>
          <cell r="S2149" t="str">
            <v>нд</v>
          </cell>
          <cell r="T2149">
            <v>0.57324045999999995</v>
          </cell>
          <cell r="U2149">
            <v>0.57324045999999995</v>
          </cell>
          <cell r="V2149">
            <v>0.57324045999999995</v>
          </cell>
          <cell r="W2149">
            <v>0.57324045999999995</v>
          </cell>
          <cell r="X2149">
            <v>0.57324045999999995</v>
          </cell>
          <cell r="Y2149">
            <v>0</v>
          </cell>
          <cell r="Z2149">
            <v>0</v>
          </cell>
          <cell r="AA2149">
            <v>0</v>
          </cell>
          <cell r="AB2149">
            <v>0</v>
          </cell>
          <cell r="AC2149">
            <v>0</v>
          </cell>
          <cell r="AD2149">
            <v>0</v>
          </cell>
          <cell r="AE2149">
            <v>0</v>
          </cell>
          <cell r="AF2149">
            <v>0</v>
          </cell>
          <cell r="AG2149">
            <v>0</v>
          </cell>
          <cell r="AH2149">
            <v>0</v>
          </cell>
          <cell r="AI2149">
            <v>0.57324045999999995</v>
          </cell>
          <cell r="AJ2149">
            <v>0</v>
          </cell>
          <cell r="AK2149">
            <v>0</v>
          </cell>
          <cell r="AL2149">
            <v>0.57324045999999995</v>
          </cell>
          <cell r="AM2149">
            <v>0</v>
          </cell>
          <cell r="AN2149">
            <v>0.57324045999999995</v>
          </cell>
        </row>
        <row r="2150">
          <cell r="C2150" t="str">
            <v>J_1366_оэ</v>
          </cell>
          <cell r="D2150" t="str">
            <v>И</v>
          </cell>
          <cell r="E2150">
            <v>2019</v>
          </cell>
          <cell r="F2150">
            <v>2025</v>
          </cell>
          <cell r="G2150">
            <v>2023</v>
          </cell>
          <cell r="H2150" t="str">
            <v>нд</v>
          </cell>
          <cell r="I2150" t="str">
            <v>нд</v>
          </cell>
          <cell r="J2150" t="str">
            <v>нд</v>
          </cell>
          <cell r="K2150" t="str">
            <v>нд</v>
          </cell>
          <cell r="L2150" t="str">
            <v>нд</v>
          </cell>
          <cell r="M2150" t="str">
            <v>нд</v>
          </cell>
          <cell r="N2150" t="str">
            <v>нд</v>
          </cell>
          <cell r="O2150">
            <v>2.4881372000000002</v>
          </cell>
          <cell r="P2150" t="str">
            <v>нд</v>
          </cell>
          <cell r="Q2150" t="str">
            <v>нд</v>
          </cell>
          <cell r="R2150" t="str">
            <v>нд</v>
          </cell>
          <cell r="S2150" t="str">
            <v>нд</v>
          </cell>
          <cell r="T2150">
            <v>133.62133652</v>
          </cell>
          <cell r="U2150">
            <v>133.62133652</v>
          </cell>
          <cell r="V2150">
            <v>129.53133652</v>
          </cell>
          <cell r="W2150">
            <v>129.53133652</v>
          </cell>
          <cell r="X2150">
            <v>131.13319931999999</v>
          </cell>
          <cell r="Y2150">
            <v>29.826799999999999</v>
          </cell>
          <cell r="Z2150">
            <v>0</v>
          </cell>
          <cell r="AA2150">
            <v>0</v>
          </cell>
          <cell r="AB2150">
            <v>29.826799999999999</v>
          </cell>
          <cell r="AC2150">
            <v>0</v>
          </cell>
          <cell r="AD2150">
            <v>17</v>
          </cell>
          <cell r="AE2150">
            <v>0</v>
          </cell>
          <cell r="AF2150">
            <v>0</v>
          </cell>
          <cell r="AG2150">
            <v>17</v>
          </cell>
          <cell r="AH2150">
            <v>0</v>
          </cell>
          <cell r="AI2150">
            <v>45.716000000000001</v>
          </cell>
          <cell r="AJ2150">
            <v>0</v>
          </cell>
          <cell r="AK2150">
            <v>0</v>
          </cell>
          <cell r="AL2150">
            <v>45.716000000000001</v>
          </cell>
          <cell r="AM2150">
            <v>0</v>
          </cell>
          <cell r="AN2150">
            <v>49.418936524000003</v>
          </cell>
        </row>
        <row r="2151">
          <cell r="C2151" t="str">
            <v>I_1332_ОЭ</v>
          </cell>
          <cell r="D2151" t="str">
            <v>И</v>
          </cell>
          <cell r="E2151">
            <v>2020</v>
          </cell>
          <cell r="F2151">
            <v>2024</v>
          </cell>
          <cell r="G2151">
            <v>2024</v>
          </cell>
          <cell r="H2151" t="str">
            <v>нд</v>
          </cell>
          <cell r="I2151" t="str">
            <v>нд</v>
          </cell>
          <cell r="J2151" t="str">
            <v>нд</v>
          </cell>
          <cell r="K2151" t="str">
            <v>нд</v>
          </cell>
          <cell r="L2151" t="str">
            <v>нд</v>
          </cell>
          <cell r="M2151" t="str">
            <v>нд</v>
          </cell>
          <cell r="N2151" t="str">
            <v>нд</v>
          </cell>
          <cell r="O2151">
            <v>0.42427701000000001</v>
          </cell>
          <cell r="P2151" t="str">
            <v>нд</v>
          </cell>
          <cell r="Q2151" t="str">
            <v>нд</v>
          </cell>
          <cell r="R2151" t="str">
            <v>нд</v>
          </cell>
          <cell r="S2151" t="str">
            <v>нд</v>
          </cell>
          <cell r="T2151">
            <v>332.7552</v>
          </cell>
          <cell r="U2151">
            <v>332.7552</v>
          </cell>
          <cell r="V2151">
            <v>332.7552</v>
          </cell>
          <cell r="W2151">
            <v>332.7552</v>
          </cell>
          <cell r="X2151">
            <v>332.33092298999998</v>
          </cell>
          <cell r="Y2151">
            <v>112.05719999999999</v>
          </cell>
          <cell r="Z2151">
            <v>0</v>
          </cell>
          <cell r="AA2151">
            <v>0</v>
          </cell>
          <cell r="AB2151">
            <v>90.158814090000007</v>
          </cell>
          <cell r="AC2151">
            <v>21.898385909999998</v>
          </cell>
          <cell r="AD2151">
            <v>57.95</v>
          </cell>
          <cell r="AE2151">
            <v>0</v>
          </cell>
          <cell r="AF2151">
            <v>0</v>
          </cell>
          <cell r="AG2151">
            <v>57.95</v>
          </cell>
          <cell r="AH2151">
            <v>0</v>
          </cell>
          <cell r="AI2151">
            <v>46.164000000000001</v>
          </cell>
          <cell r="AJ2151">
            <v>0</v>
          </cell>
          <cell r="AK2151">
            <v>0</v>
          </cell>
          <cell r="AL2151">
            <v>46.164000000000001</v>
          </cell>
          <cell r="AM2151">
            <v>0</v>
          </cell>
          <cell r="AN2151">
            <v>99.805949900000002</v>
          </cell>
        </row>
        <row r="2152">
          <cell r="C2152" t="str">
            <v>J_1366.1_оэ</v>
          </cell>
          <cell r="D2152" t="str">
            <v>Н</v>
          </cell>
          <cell r="E2152">
            <v>2022</v>
          </cell>
          <cell r="F2152">
            <v>2025</v>
          </cell>
          <cell r="G2152">
            <v>2025</v>
          </cell>
          <cell r="H2152" t="str">
            <v>нд</v>
          </cell>
          <cell r="I2152" t="str">
            <v>нд</v>
          </cell>
          <cell r="J2152" t="str">
            <v>нд</v>
          </cell>
          <cell r="K2152" t="str">
            <v>нд</v>
          </cell>
          <cell r="L2152" t="str">
            <v>нд</v>
          </cell>
          <cell r="M2152" t="str">
            <v>нд</v>
          </cell>
          <cell r="N2152" t="str">
            <v>нд</v>
          </cell>
          <cell r="O2152">
            <v>0</v>
          </cell>
          <cell r="P2152" t="str">
            <v>нд</v>
          </cell>
          <cell r="Q2152" t="str">
            <v>нд</v>
          </cell>
          <cell r="R2152" t="str">
            <v>нд</v>
          </cell>
          <cell r="S2152" t="str">
            <v>нд</v>
          </cell>
          <cell r="T2152">
            <v>168.38718104</v>
          </cell>
          <cell r="U2152">
            <v>168.38718104</v>
          </cell>
          <cell r="V2152">
            <v>168.38718104</v>
          </cell>
          <cell r="W2152">
            <v>168.38718104</v>
          </cell>
          <cell r="X2152">
            <v>168.38718104</v>
          </cell>
          <cell r="Y2152">
            <v>0</v>
          </cell>
          <cell r="Z2152">
            <v>0</v>
          </cell>
          <cell r="AA2152">
            <v>0</v>
          </cell>
          <cell r="AB2152">
            <v>0</v>
          </cell>
          <cell r="AC2152">
            <v>0</v>
          </cell>
          <cell r="AD2152">
            <v>0</v>
          </cell>
          <cell r="AE2152">
            <v>0</v>
          </cell>
          <cell r="AF2152">
            <v>0</v>
          </cell>
          <cell r="AG2152">
            <v>0</v>
          </cell>
          <cell r="AH2152">
            <v>0</v>
          </cell>
          <cell r="AI2152">
            <v>45.599581039999997</v>
          </cell>
          <cell r="AJ2152">
            <v>0</v>
          </cell>
          <cell r="AK2152">
            <v>0</v>
          </cell>
          <cell r="AL2152">
            <v>45.599581039999997</v>
          </cell>
          <cell r="AM2152">
            <v>0</v>
          </cell>
          <cell r="AN2152">
            <v>45.599581039999997</v>
          </cell>
        </row>
        <row r="2153">
          <cell r="C2153" t="str">
            <v>K_1525_ОЭ</v>
          </cell>
          <cell r="D2153" t="str">
            <v>З</v>
          </cell>
          <cell r="E2153">
            <v>2020</v>
          </cell>
          <cell r="F2153">
            <v>2021</v>
          </cell>
          <cell r="G2153">
            <v>2020</v>
          </cell>
          <cell r="H2153" t="str">
            <v>нд</v>
          </cell>
          <cell r="I2153" t="str">
            <v>нд</v>
          </cell>
          <cell r="J2153" t="str">
            <v>нд</v>
          </cell>
          <cell r="K2153" t="str">
            <v>нд</v>
          </cell>
          <cell r="L2153" t="str">
            <v>нд</v>
          </cell>
          <cell r="M2153" t="str">
            <v>нд</v>
          </cell>
          <cell r="N2153" t="str">
            <v>нд</v>
          </cell>
          <cell r="O2153">
            <v>7.413726000000001E-2</v>
          </cell>
          <cell r="P2153" t="str">
            <v>нд</v>
          </cell>
          <cell r="Q2153" t="str">
            <v>нд</v>
          </cell>
          <cell r="R2153" t="str">
            <v>нд</v>
          </cell>
          <cell r="S2153" t="str">
            <v>нд</v>
          </cell>
          <cell r="T2153">
            <v>9.1634640000000003E-2</v>
          </cell>
          <cell r="U2153">
            <v>7.413726000000001E-2</v>
          </cell>
          <cell r="V2153">
            <v>8.9604290000000003E-2</v>
          </cell>
          <cell r="W2153">
            <v>8.9604290000000003E-2</v>
          </cell>
          <cell r="X2153">
            <v>0</v>
          </cell>
          <cell r="Y2153">
            <v>8.9604290000000003E-2</v>
          </cell>
          <cell r="Z2153">
            <v>0</v>
          </cell>
          <cell r="AA2153">
            <v>0</v>
          </cell>
          <cell r="AB2153">
            <v>8.9604290000000003E-2</v>
          </cell>
          <cell r="AC2153">
            <v>0</v>
          </cell>
          <cell r="AD2153">
            <v>0</v>
          </cell>
          <cell r="AE2153">
            <v>0</v>
          </cell>
          <cell r="AF2153">
            <v>0</v>
          </cell>
          <cell r="AG2153">
            <v>0</v>
          </cell>
          <cell r="AH2153">
            <v>0</v>
          </cell>
          <cell r="AI2153">
            <v>0</v>
          </cell>
          <cell r="AJ2153">
            <v>0</v>
          </cell>
          <cell r="AK2153">
            <v>0</v>
          </cell>
          <cell r="AL2153">
            <v>0</v>
          </cell>
          <cell r="AM2153">
            <v>0</v>
          </cell>
          <cell r="AN2153">
            <v>0</v>
          </cell>
        </row>
        <row r="2154">
          <cell r="C2154" t="str">
            <v>F_102_ОЭ</v>
          </cell>
          <cell r="D2154" t="str">
            <v>П</v>
          </cell>
          <cell r="E2154">
            <v>2011</v>
          </cell>
          <cell r="F2154">
            <v>2013</v>
          </cell>
          <cell r="G2154" t="str">
            <v>нд</v>
          </cell>
          <cell r="H2154" t="str">
            <v>нд</v>
          </cell>
          <cell r="I2154" t="str">
            <v>нд</v>
          </cell>
          <cell r="J2154" t="str">
            <v>нд</v>
          </cell>
          <cell r="K2154" t="str">
            <v>нд</v>
          </cell>
          <cell r="L2154" t="str">
            <v>нд</v>
          </cell>
          <cell r="M2154" t="str">
            <v>нд</v>
          </cell>
          <cell r="N2154" t="str">
            <v>нд</v>
          </cell>
          <cell r="O2154">
            <v>6.1485999999995045</v>
          </cell>
          <cell r="P2154" t="str">
            <v>нд</v>
          </cell>
          <cell r="Q2154" t="str">
            <v>нд</v>
          </cell>
          <cell r="R2154" t="str">
            <v>нд</v>
          </cell>
          <cell r="S2154" t="str">
            <v>нд</v>
          </cell>
          <cell r="T2154">
            <v>6.1486000000000001</v>
          </cell>
          <cell r="U2154">
            <v>6.1486000000000001</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row>
        <row r="2155">
          <cell r="C2155" t="str">
            <v>F_103_ОЭ</v>
          </cell>
          <cell r="D2155" t="str">
            <v>П</v>
          </cell>
          <cell r="E2155">
            <v>2016</v>
          </cell>
          <cell r="F2155">
            <v>2020</v>
          </cell>
          <cell r="G2155" t="str">
            <v>нд</v>
          </cell>
          <cell r="H2155" t="str">
            <v>нд</v>
          </cell>
          <cell r="I2155" t="str">
            <v>нд</v>
          </cell>
          <cell r="J2155" t="str">
            <v>нд</v>
          </cell>
          <cell r="K2155" t="str">
            <v>нд</v>
          </cell>
          <cell r="L2155" t="str">
            <v>нд</v>
          </cell>
          <cell r="M2155" t="str">
            <v>нд</v>
          </cell>
          <cell r="N2155" t="str">
            <v>нд</v>
          </cell>
          <cell r="O2155">
            <v>3.945242031199967</v>
          </cell>
          <cell r="P2155">
            <v>8.76</v>
          </cell>
          <cell r="Q2155">
            <v>9.0653500000000005</v>
          </cell>
          <cell r="R2155" t="str">
            <v>нд</v>
          </cell>
          <cell r="S2155" t="str">
            <v>нд</v>
          </cell>
          <cell r="T2155">
            <v>3.9452878600000001</v>
          </cell>
          <cell r="U2155">
            <v>3.945242031199967</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row>
        <row r="2156">
          <cell r="C2156" t="str">
            <v>F_57_ОЭ</v>
          </cell>
          <cell r="D2156" t="str">
            <v>И</v>
          </cell>
          <cell r="E2156">
            <v>2013</v>
          </cell>
          <cell r="F2156">
            <v>2024</v>
          </cell>
          <cell r="G2156">
            <v>2024</v>
          </cell>
          <cell r="H2156" t="str">
            <v>нд</v>
          </cell>
          <cell r="I2156" t="str">
            <v>нд</v>
          </cell>
          <cell r="J2156" t="str">
            <v>нд</v>
          </cell>
          <cell r="K2156" t="str">
            <v>нд</v>
          </cell>
          <cell r="L2156" t="str">
            <v>нд</v>
          </cell>
          <cell r="M2156" t="str">
            <v>нд</v>
          </cell>
          <cell r="N2156" t="str">
            <v>нд</v>
          </cell>
          <cell r="O2156">
            <v>7.9633700000000003</v>
          </cell>
          <cell r="P2156" t="str">
            <v>нд</v>
          </cell>
          <cell r="Q2156" t="str">
            <v>нд</v>
          </cell>
          <cell r="R2156" t="str">
            <v>нд</v>
          </cell>
          <cell r="S2156" t="str">
            <v>нд</v>
          </cell>
          <cell r="T2156">
            <v>9.9426500000000004</v>
          </cell>
          <cell r="U2156">
            <v>10.058999999999997</v>
          </cell>
          <cell r="V2156">
            <v>1.9792800000000002</v>
          </cell>
          <cell r="W2156">
            <v>1.9792800000000002</v>
          </cell>
          <cell r="X2156">
            <v>2.0956299999999999</v>
          </cell>
          <cell r="Y2156">
            <v>0</v>
          </cell>
          <cell r="Z2156">
            <v>0</v>
          </cell>
          <cell r="AA2156">
            <v>0</v>
          </cell>
          <cell r="AB2156">
            <v>0</v>
          </cell>
          <cell r="AC2156">
            <v>0</v>
          </cell>
          <cell r="AD2156">
            <v>0</v>
          </cell>
          <cell r="AE2156">
            <v>0</v>
          </cell>
          <cell r="AF2156">
            <v>0</v>
          </cell>
          <cell r="AG2156">
            <v>0</v>
          </cell>
          <cell r="AH2156">
            <v>0</v>
          </cell>
          <cell r="AI2156">
            <v>0.76680000000000004</v>
          </cell>
          <cell r="AJ2156">
            <v>0</v>
          </cell>
          <cell r="AK2156">
            <v>0</v>
          </cell>
          <cell r="AL2156">
            <v>0.76680000000000004</v>
          </cell>
          <cell r="AM2156">
            <v>0</v>
          </cell>
          <cell r="AN2156">
            <v>0.76680000000000004</v>
          </cell>
        </row>
        <row r="2157">
          <cell r="C2157" t="str">
            <v>F_74_ОЭ</v>
          </cell>
          <cell r="D2157" t="str">
            <v>И</v>
          </cell>
          <cell r="E2157">
            <v>2016</v>
          </cell>
          <cell r="F2157">
            <v>2022</v>
          </cell>
          <cell r="G2157">
            <v>2022</v>
          </cell>
          <cell r="H2157" t="str">
            <v>нд</v>
          </cell>
          <cell r="I2157" t="str">
            <v>нд</v>
          </cell>
          <cell r="J2157" t="str">
            <v>нд</v>
          </cell>
          <cell r="K2157" t="str">
            <v>нд</v>
          </cell>
          <cell r="L2157" t="str">
            <v>нд</v>
          </cell>
          <cell r="M2157" t="str">
            <v>нд</v>
          </cell>
          <cell r="N2157" t="str">
            <v>нд</v>
          </cell>
          <cell r="O2157">
            <v>15.018253431691205</v>
          </cell>
          <cell r="P2157" t="str">
            <v>нд</v>
          </cell>
          <cell r="Q2157" t="str">
            <v>нд</v>
          </cell>
          <cell r="R2157" t="str">
            <v>нд</v>
          </cell>
          <cell r="S2157" t="str">
            <v>нд</v>
          </cell>
          <cell r="T2157">
            <v>23.250725280000001</v>
          </cell>
          <cell r="U2157">
            <v>23.250725280000001</v>
          </cell>
          <cell r="V2157">
            <v>5.8885357499999991</v>
          </cell>
          <cell r="W2157">
            <v>5.8885357499999991</v>
          </cell>
          <cell r="X2157">
            <v>8.2324718499999996</v>
          </cell>
          <cell r="Y2157">
            <v>3.7323870399999999</v>
          </cell>
          <cell r="Z2157">
            <v>0</v>
          </cell>
          <cell r="AA2157">
            <v>0</v>
          </cell>
          <cell r="AB2157">
            <v>3.7323870399999999</v>
          </cell>
          <cell r="AC2157">
            <v>0</v>
          </cell>
          <cell r="AD2157">
            <v>3.5588781119999999</v>
          </cell>
          <cell r="AE2157">
            <v>0</v>
          </cell>
          <cell r="AF2157">
            <v>0</v>
          </cell>
          <cell r="AG2157">
            <v>3.5588781119999999</v>
          </cell>
          <cell r="AH2157">
            <v>0</v>
          </cell>
          <cell r="AI2157">
            <v>2.1561487100000001</v>
          </cell>
          <cell r="AJ2157">
            <v>0</v>
          </cell>
          <cell r="AK2157">
            <v>0</v>
          </cell>
          <cell r="AL2157">
            <v>2.1561487100000001</v>
          </cell>
          <cell r="AM2157">
            <v>0</v>
          </cell>
          <cell r="AN2157">
            <v>4.6735937363087956</v>
          </cell>
        </row>
        <row r="2158">
          <cell r="C2158" t="str">
            <v>F_76_ОЭ (а)</v>
          </cell>
          <cell r="D2158" t="str">
            <v>З</v>
          </cell>
          <cell r="E2158">
            <v>2016</v>
          </cell>
          <cell r="F2158">
            <v>2020</v>
          </cell>
          <cell r="G2158">
            <v>2021</v>
          </cell>
          <cell r="H2158" t="str">
            <v>нд</v>
          </cell>
          <cell r="I2158" t="str">
            <v>нд</v>
          </cell>
          <cell r="J2158" t="str">
            <v>нд</v>
          </cell>
          <cell r="K2158" t="str">
            <v>нд</v>
          </cell>
          <cell r="L2158" t="str">
            <v>нд</v>
          </cell>
          <cell r="M2158" t="str">
            <v>нд</v>
          </cell>
          <cell r="N2158" t="str">
            <v>нд</v>
          </cell>
          <cell r="O2158">
            <v>24.731328519999998</v>
          </cell>
          <cell r="P2158" t="str">
            <v>нд</v>
          </cell>
          <cell r="Q2158" t="str">
            <v>нд</v>
          </cell>
          <cell r="R2158" t="str">
            <v>нд</v>
          </cell>
          <cell r="S2158" t="str">
            <v>нд</v>
          </cell>
          <cell r="T2158">
            <v>29.06596892</v>
          </cell>
          <cell r="U2158">
            <v>29.06624952</v>
          </cell>
          <cell r="V2158">
            <v>0</v>
          </cell>
          <cell r="W2158">
            <v>0</v>
          </cell>
          <cell r="X2158">
            <v>4.3349209999999996</v>
          </cell>
          <cell r="Y2158">
            <v>0</v>
          </cell>
          <cell r="Z2158">
            <v>0</v>
          </cell>
          <cell r="AA2158">
            <v>0</v>
          </cell>
          <cell r="AB2158">
            <v>0</v>
          </cell>
          <cell r="AC2158">
            <v>0</v>
          </cell>
          <cell r="AD2158">
            <v>4.3349209999999996</v>
          </cell>
          <cell r="AE2158">
            <v>0</v>
          </cell>
          <cell r="AF2158">
            <v>0</v>
          </cell>
          <cell r="AG2158">
            <v>4.3349209999999996</v>
          </cell>
          <cell r="AH2158">
            <v>0</v>
          </cell>
          <cell r="AI2158">
            <v>0</v>
          </cell>
          <cell r="AJ2158">
            <v>0</v>
          </cell>
          <cell r="AK2158">
            <v>0</v>
          </cell>
          <cell r="AL2158">
            <v>0</v>
          </cell>
          <cell r="AM2158">
            <v>0</v>
          </cell>
          <cell r="AN2158">
            <v>0</v>
          </cell>
        </row>
        <row r="2159">
          <cell r="C2159" t="str">
            <v>H_1212_ОЭ</v>
          </cell>
          <cell r="D2159" t="str">
            <v>Н</v>
          </cell>
          <cell r="E2159">
            <v>2018</v>
          </cell>
          <cell r="F2159">
            <v>2021</v>
          </cell>
          <cell r="G2159">
            <v>2021</v>
          </cell>
          <cell r="H2159" t="str">
            <v>нд</v>
          </cell>
          <cell r="I2159" t="str">
            <v>нд</v>
          </cell>
          <cell r="J2159" t="str">
            <v>нд</v>
          </cell>
          <cell r="K2159" t="str">
            <v>нд</v>
          </cell>
          <cell r="L2159" t="str">
            <v>нд</v>
          </cell>
          <cell r="M2159" t="str">
            <v>нд</v>
          </cell>
          <cell r="N2159" t="str">
            <v>нд</v>
          </cell>
          <cell r="O2159">
            <v>0</v>
          </cell>
          <cell r="P2159" t="str">
            <v>нд</v>
          </cell>
          <cell r="Q2159" t="str">
            <v>нд</v>
          </cell>
          <cell r="R2159" t="str">
            <v>нд</v>
          </cell>
          <cell r="S2159" t="str">
            <v>нд</v>
          </cell>
          <cell r="T2159">
            <v>2.76438556</v>
          </cell>
          <cell r="U2159">
            <v>2.76438556</v>
          </cell>
          <cell r="V2159">
            <v>2.76438556</v>
          </cell>
          <cell r="W2159">
            <v>2.76438556</v>
          </cell>
          <cell r="X2159">
            <v>2.76438556</v>
          </cell>
          <cell r="Y2159">
            <v>2.76438556</v>
          </cell>
          <cell r="Z2159">
            <v>0</v>
          </cell>
          <cell r="AA2159">
            <v>0</v>
          </cell>
          <cell r="AB2159">
            <v>2.76438556</v>
          </cell>
          <cell r="AC2159">
            <v>0</v>
          </cell>
          <cell r="AD2159">
            <v>2.7643855560000001</v>
          </cell>
          <cell r="AE2159">
            <v>0</v>
          </cell>
          <cell r="AF2159">
            <v>0</v>
          </cell>
          <cell r="AG2159">
            <v>2.7643855560000001</v>
          </cell>
          <cell r="AH2159">
            <v>0</v>
          </cell>
          <cell r="AI2159">
            <v>0</v>
          </cell>
          <cell r="AJ2159">
            <v>0</v>
          </cell>
          <cell r="AK2159">
            <v>0</v>
          </cell>
          <cell r="AL2159">
            <v>0</v>
          </cell>
          <cell r="AM2159">
            <v>0</v>
          </cell>
          <cell r="AN2159">
            <v>0</v>
          </cell>
        </row>
        <row r="2160">
          <cell r="C2160" t="str">
            <v>I_1322_ОЭ</v>
          </cell>
          <cell r="D2160" t="str">
            <v>П</v>
          </cell>
          <cell r="E2160">
            <v>2018</v>
          </cell>
          <cell r="F2160">
            <v>2020</v>
          </cell>
          <cell r="G2160" t="str">
            <v>нд</v>
          </cell>
          <cell r="H2160" t="str">
            <v>нд</v>
          </cell>
          <cell r="I2160" t="str">
            <v>нд</v>
          </cell>
          <cell r="J2160" t="str">
            <v>нд</v>
          </cell>
          <cell r="K2160" t="str">
            <v>нд</v>
          </cell>
          <cell r="L2160" t="str">
            <v>нд</v>
          </cell>
          <cell r="M2160" t="str">
            <v>нд</v>
          </cell>
          <cell r="N2160" t="str">
            <v>нд</v>
          </cell>
          <cell r="O2160">
            <v>3.0286028599999999</v>
          </cell>
          <cell r="P2160" t="str">
            <v>нд</v>
          </cell>
          <cell r="Q2160" t="str">
            <v>нд</v>
          </cell>
          <cell r="R2160" t="str">
            <v>нд</v>
          </cell>
          <cell r="S2160" t="str">
            <v>нд</v>
          </cell>
          <cell r="T2160">
            <v>3.0289999999999999</v>
          </cell>
          <cell r="U2160">
            <v>3.0286028599999999</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row>
        <row r="2161">
          <cell r="C2161" t="str">
            <v>I_1336_ОЭ</v>
          </cell>
          <cell r="D2161" t="str">
            <v>И</v>
          </cell>
          <cell r="E2161">
            <v>2018</v>
          </cell>
          <cell r="F2161">
            <v>2022</v>
          </cell>
          <cell r="G2161">
            <v>2022</v>
          </cell>
          <cell r="H2161" t="str">
            <v>нд</v>
          </cell>
          <cell r="I2161" t="str">
            <v>нд</v>
          </cell>
          <cell r="J2161" t="str">
            <v>нд</v>
          </cell>
          <cell r="K2161" t="str">
            <v>нд</v>
          </cell>
          <cell r="L2161" t="str">
            <v>нд</v>
          </cell>
          <cell r="M2161" t="str">
            <v>нд</v>
          </cell>
          <cell r="N2161" t="str">
            <v>нд</v>
          </cell>
          <cell r="O2161">
            <v>2.1539999999999999</v>
          </cell>
          <cell r="P2161" t="str">
            <v>нд</v>
          </cell>
          <cell r="Q2161" t="str">
            <v>нд</v>
          </cell>
          <cell r="R2161" t="str">
            <v>нд</v>
          </cell>
          <cell r="S2161" t="str">
            <v>нд</v>
          </cell>
          <cell r="T2161">
            <v>4.2835000000000001</v>
          </cell>
          <cell r="U2161">
            <v>4.3199999999999994</v>
          </cell>
          <cell r="V2161">
            <v>2.1295000000000002</v>
          </cell>
          <cell r="W2161">
            <v>2.1295000000000002</v>
          </cell>
          <cell r="X2161">
            <v>2.1659999999999999</v>
          </cell>
          <cell r="Y2161">
            <v>0.42599999999999999</v>
          </cell>
          <cell r="Z2161">
            <v>0</v>
          </cell>
          <cell r="AA2161">
            <v>0</v>
          </cell>
          <cell r="AB2161">
            <v>0.42599999999999999</v>
          </cell>
          <cell r="AC2161">
            <v>0</v>
          </cell>
          <cell r="AD2161">
            <v>0.42599999999999999</v>
          </cell>
          <cell r="AE2161">
            <v>0</v>
          </cell>
          <cell r="AF2161">
            <v>0</v>
          </cell>
          <cell r="AG2161">
            <v>0.42599999999999999</v>
          </cell>
          <cell r="AH2161">
            <v>0</v>
          </cell>
          <cell r="AI2161">
            <v>1.7035</v>
          </cell>
          <cell r="AJ2161">
            <v>0</v>
          </cell>
          <cell r="AK2161">
            <v>0</v>
          </cell>
          <cell r="AL2161">
            <v>1.7035</v>
          </cell>
          <cell r="AM2161">
            <v>0</v>
          </cell>
          <cell r="AN2161">
            <v>1.7399999999999995</v>
          </cell>
        </row>
        <row r="2162">
          <cell r="C2162" t="str">
            <v>I_57.2_ОЭ</v>
          </cell>
          <cell r="D2162" t="str">
            <v>И</v>
          </cell>
          <cell r="E2162">
            <v>2013</v>
          </cell>
          <cell r="F2162">
            <v>2022</v>
          </cell>
          <cell r="G2162">
            <v>2021</v>
          </cell>
          <cell r="H2162" t="str">
            <v>нд</v>
          </cell>
          <cell r="I2162" t="str">
            <v>нд</v>
          </cell>
          <cell r="J2162" t="str">
            <v>нд</v>
          </cell>
          <cell r="K2162" t="str">
            <v>нд</v>
          </cell>
          <cell r="L2162" t="str">
            <v>нд</v>
          </cell>
          <cell r="M2162" t="str">
            <v>нд</v>
          </cell>
          <cell r="N2162" t="str">
            <v>нд</v>
          </cell>
          <cell r="O2162">
            <v>3.1287103399999996</v>
          </cell>
          <cell r="P2162" t="str">
            <v>нд</v>
          </cell>
          <cell r="Q2162" t="str">
            <v>нд</v>
          </cell>
          <cell r="R2162" t="str">
            <v>нд</v>
          </cell>
          <cell r="S2162" t="str">
            <v>нд</v>
          </cell>
          <cell r="T2162">
            <v>3.3876903399999998</v>
          </cell>
          <cell r="U2162">
            <v>3.4404956040000001</v>
          </cell>
          <cell r="V2162">
            <v>0.25897999999999999</v>
          </cell>
          <cell r="W2162">
            <v>0.25897999999999999</v>
          </cell>
          <cell r="X2162">
            <v>0.31178526000000001</v>
          </cell>
          <cell r="Y2162">
            <v>5.1796000000000002E-2</v>
          </cell>
          <cell r="Z2162">
            <v>0</v>
          </cell>
          <cell r="AA2162">
            <v>0</v>
          </cell>
          <cell r="AB2162">
            <v>5.1796000000000002E-2</v>
          </cell>
          <cell r="AC2162">
            <v>0</v>
          </cell>
          <cell r="AD2162">
            <v>0.31178526400000051</v>
          </cell>
          <cell r="AE2162">
            <v>0</v>
          </cell>
          <cell r="AF2162">
            <v>0</v>
          </cell>
          <cell r="AG2162">
            <v>0.31178526400000051</v>
          </cell>
          <cell r="AH2162">
            <v>0</v>
          </cell>
          <cell r="AI2162">
            <v>0.20718400000000001</v>
          </cell>
          <cell r="AJ2162">
            <v>0</v>
          </cell>
          <cell r="AK2162">
            <v>0</v>
          </cell>
          <cell r="AL2162">
            <v>0.20718400000000001</v>
          </cell>
          <cell r="AM2162">
            <v>0</v>
          </cell>
          <cell r="AN2162">
            <v>0</v>
          </cell>
        </row>
        <row r="2163">
          <cell r="C2163" t="str">
            <v>I_57.3_ОЭ</v>
          </cell>
          <cell r="D2163" t="str">
            <v>И</v>
          </cell>
          <cell r="E2163">
            <v>2013</v>
          </cell>
          <cell r="F2163">
            <v>2022</v>
          </cell>
          <cell r="G2163">
            <v>2021</v>
          </cell>
          <cell r="H2163" t="str">
            <v>нд</v>
          </cell>
          <cell r="I2163" t="str">
            <v>нд</v>
          </cell>
          <cell r="J2163" t="str">
            <v>нд</v>
          </cell>
          <cell r="K2163" t="str">
            <v>нд</v>
          </cell>
          <cell r="L2163" t="str">
            <v>нд</v>
          </cell>
          <cell r="M2163" t="str">
            <v>нд</v>
          </cell>
          <cell r="N2163" t="str">
            <v>нд</v>
          </cell>
          <cell r="O2163">
            <v>2.1519799999999996</v>
          </cell>
          <cell r="P2163" t="str">
            <v>нд</v>
          </cell>
          <cell r="Q2163" t="str">
            <v>нд</v>
          </cell>
          <cell r="R2163" t="str">
            <v>нд</v>
          </cell>
          <cell r="S2163" t="str">
            <v>нд</v>
          </cell>
          <cell r="T2163">
            <v>2.36592</v>
          </cell>
          <cell r="U2163">
            <v>2.4023999999999996</v>
          </cell>
          <cell r="V2163">
            <v>0.21393999999999999</v>
          </cell>
          <cell r="W2163">
            <v>0.21393999999999999</v>
          </cell>
          <cell r="X2163">
            <v>0.25041999999999998</v>
          </cell>
          <cell r="Y2163">
            <v>4.2720000000000001E-2</v>
          </cell>
          <cell r="Z2163">
            <v>0</v>
          </cell>
          <cell r="AA2163">
            <v>0</v>
          </cell>
          <cell r="AB2163">
            <v>4.2720000000000001E-2</v>
          </cell>
          <cell r="AC2163">
            <v>0</v>
          </cell>
          <cell r="AD2163">
            <v>0.25042000000000009</v>
          </cell>
          <cell r="AE2163">
            <v>0</v>
          </cell>
          <cell r="AF2163">
            <v>0</v>
          </cell>
          <cell r="AG2163">
            <v>0.25042000000000009</v>
          </cell>
          <cell r="AH2163">
            <v>0</v>
          </cell>
          <cell r="AI2163">
            <v>0.17122000000000001</v>
          </cell>
          <cell r="AJ2163">
            <v>0</v>
          </cell>
          <cell r="AK2163">
            <v>0</v>
          </cell>
          <cell r="AL2163">
            <v>0.17122000000000001</v>
          </cell>
          <cell r="AM2163">
            <v>0</v>
          </cell>
          <cell r="AN2163">
            <v>0</v>
          </cell>
        </row>
        <row r="2164">
          <cell r="C2164" t="str">
            <v>Г</v>
          </cell>
          <cell r="D2164" t="str">
            <v>нд</v>
          </cell>
          <cell r="E2164" t="str">
            <v>нд</v>
          </cell>
          <cell r="F2164" t="str">
            <v>нд</v>
          </cell>
          <cell r="G2164" t="str">
            <v>нд</v>
          </cell>
          <cell r="H2164">
            <v>296.75035923999997</v>
          </cell>
          <cell r="I2164">
            <v>1635.9580095699998</v>
          </cell>
          <cell r="J2164" t="str">
            <v>нд</v>
          </cell>
          <cell r="K2164">
            <v>346.46110450999998</v>
          </cell>
          <cell r="L2164">
            <v>1936.00708351</v>
          </cell>
          <cell r="M2164" t="str">
            <v>нд</v>
          </cell>
          <cell r="N2164">
            <v>27.193871020000003</v>
          </cell>
          <cell r="O2164">
            <v>3540.1418196864156</v>
          </cell>
          <cell r="P2164">
            <v>12842.387729999999</v>
          </cell>
          <cell r="Q2164">
            <v>16662.593769999999</v>
          </cell>
          <cell r="R2164">
            <v>11869.71171</v>
          </cell>
          <cell r="S2164">
            <v>16718.554350195383</v>
          </cell>
          <cell r="T2164">
            <v>15570.669200440001</v>
          </cell>
          <cell r="U2164">
            <v>15107.836189204314</v>
          </cell>
          <cell r="V2164">
            <v>12017.40003303</v>
          </cell>
          <cell r="W2164">
            <v>12017.40003303</v>
          </cell>
          <cell r="X2164">
            <v>11567.69436949</v>
          </cell>
          <cell r="Y2164">
            <v>1582.2371983</v>
          </cell>
          <cell r="Z2164">
            <v>0</v>
          </cell>
          <cell r="AA2164">
            <v>0</v>
          </cell>
          <cell r="AB2164">
            <v>778.53235911000002</v>
          </cell>
          <cell r="AC2164">
            <v>803.70483919000003</v>
          </cell>
          <cell r="AD2164">
            <v>1258.8103327840927</v>
          </cell>
          <cell r="AE2164">
            <v>0</v>
          </cell>
          <cell r="AF2164">
            <v>0</v>
          </cell>
          <cell r="AG2164">
            <v>631.46456787000011</v>
          </cell>
          <cell r="AH2164">
            <v>627.34576491409234</v>
          </cell>
          <cell r="AI2164">
            <v>1226.1677867100002</v>
          </cell>
          <cell r="AJ2164">
            <v>0</v>
          </cell>
          <cell r="AK2164">
            <v>0</v>
          </cell>
          <cell r="AL2164">
            <v>777.14388863000011</v>
          </cell>
          <cell r="AM2164">
            <v>449.0238980799997</v>
          </cell>
          <cell r="AN2164">
            <v>1025.0032589667089</v>
          </cell>
        </row>
        <row r="2165">
          <cell r="C2165" t="str">
            <v>Г</v>
          </cell>
          <cell r="D2165" t="str">
            <v>нд</v>
          </cell>
          <cell r="E2165" t="str">
            <v>нд</v>
          </cell>
          <cell r="F2165" t="str">
            <v>нд</v>
          </cell>
          <cell r="G2165" t="str">
            <v>нд</v>
          </cell>
          <cell r="H2165" t="str">
            <v>нд</v>
          </cell>
          <cell r="I2165" t="str">
            <v>нд</v>
          </cell>
          <cell r="J2165" t="str">
            <v>нд</v>
          </cell>
          <cell r="K2165">
            <v>4.9158302999999997</v>
          </cell>
          <cell r="L2165">
            <v>28.91428737</v>
          </cell>
          <cell r="M2165" t="str">
            <v>нд</v>
          </cell>
          <cell r="N2165">
            <v>27.193871020000003</v>
          </cell>
          <cell r="O2165">
            <v>2292.6897072071979</v>
          </cell>
          <cell r="P2165">
            <v>208.81887</v>
          </cell>
          <cell r="Q2165">
            <v>246.03926999999999</v>
          </cell>
          <cell r="R2165">
            <v>189.85746</v>
          </cell>
          <cell r="S2165">
            <v>231.70173019538268</v>
          </cell>
          <cell r="T2165">
            <v>4787.6597681900002</v>
          </cell>
          <cell r="U2165">
            <v>4502.8768288080564</v>
          </cell>
          <cell r="V2165">
            <v>2448.6547912300002</v>
          </cell>
          <cell r="W2165">
            <v>2448.6547912300002</v>
          </cell>
          <cell r="X2165">
            <v>2210.1871216</v>
          </cell>
          <cell r="Y2165">
            <v>220.03749022999997</v>
          </cell>
          <cell r="Z2165">
            <v>0</v>
          </cell>
          <cell r="AA2165">
            <v>0</v>
          </cell>
          <cell r="AB2165">
            <v>120.27101421999998</v>
          </cell>
          <cell r="AC2165">
            <v>99.766476010000005</v>
          </cell>
          <cell r="AD2165">
            <v>231.54025872563238</v>
          </cell>
          <cell r="AE2165">
            <v>0</v>
          </cell>
          <cell r="AF2165">
            <v>0</v>
          </cell>
          <cell r="AG2165">
            <v>175.12414251592435</v>
          </cell>
          <cell r="AH2165">
            <v>56.416116209708044</v>
          </cell>
          <cell r="AI2165">
            <v>207.63873895000003</v>
          </cell>
          <cell r="AJ2165">
            <v>0</v>
          </cell>
          <cell r="AK2165">
            <v>0</v>
          </cell>
          <cell r="AL2165">
            <v>112.14722967000026</v>
          </cell>
          <cell r="AM2165">
            <v>95.491509279999732</v>
          </cell>
          <cell r="AN2165">
            <v>187.11435101722481</v>
          </cell>
        </row>
        <row r="2166">
          <cell r="C2166" t="str">
            <v>Г</v>
          </cell>
          <cell r="D2166" t="str">
            <v>нд</v>
          </cell>
          <cell r="E2166" t="str">
            <v>нд</v>
          </cell>
          <cell r="F2166" t="str">
            <v>нд</v>
          </cell>
          <cell r="G2166" t="str">
            <v>нд</v>
          </cell>
          <cell r="H2166" t="str">
            <v>нд</v>
          </cell>
          <cell r="I2166" t="str">
            <v>нд</v>
          </cell>
          <cell r="J2166" t="str">
            <v>нд</v>
          </cell>
          <cell r="K2166">
            <v>4.0251235199999993</v>
          </cell>
          <cell r="L2166">
            <v>24.467078789999999</v>
          </cell>
          <cell r="M2166" t="str">
            <v>нд</v>
          </cell>
          <cell r="N2166">
            <v>25.013286800000003</v>
          </cell>
          <cell r="O2166">
            <v>2291.6505723891978</v>
          </cell>
          <cell r="P2166">
            <v>154.83488</v>
          </cell>
          <cell r="Q2166">
            <v>180.16413999999997</v>
          </cell>
          <cell r="R2166">
            <v>180.74224000000001</v>
          </cell>
          <cell r="S2166">
            <v>220.64504019538268</v>
          </cell>
          <cell r="T2166">
            <v>4731.7467347900001</v>
          </cell>
          <cell r="U2166">
            <v>4496.3544152000568</v>
          </cell>
          <cell r="V2166">
            <v>2392.8109722500003</v>
          </cell>
          <cell r="W2166">
            <v>2392.8109722500003</v>
          </cell>
          <cell r="X2166">
            <v>2204.70384281</v>
          </cell>
          <cell r="Y2166">
            <v>190.03927514999998</v>
          </cell>
          <cell r="Z2166">
            <v>0</v>
          </cell>
          <cell r="AA2166">
            <v>0</v>
          </cell>
          <cell r="AB2166">
            <v>93.867014219999987</v>
          </cell>
          <cell r="AC2166">
            <v>96.172260930000007</v>
          </cell>
          <cell r="AD2166">
            <v>226.0569799356324</v>
          </cell>
          <cell r="AE2166">
            <v>0</v>
          </cell>
          <cell r="AF2166">
            <v>0</v>
          </cell>
          <cell r="AG2166">
            <v>169.64086372592436</v>
          </cell>
          <cell r="AH2166">
            <v>56.416116209708044</v>
          </cell>
          <cell r="AI2166">
            <v>183.95196629000003</v>
          </cell>
          <cell r="AJ2166">
            <v>0</v>
          </cell>
          <cell r="AK2166">
            <v>0</v>
          </cell>
          <cell r="AL2166">
            <v>88.460457010000255</v>
          </cell>
          <cell r="AM2166">
            <v>95.491509279999732</v>
          </cell>
          <cell r="AN2166">
            <v>187.11435101722481</v>
          </cell>
        </row>
        <row r="2167">
          <cell r="C2167" t="str">
            <v>Г</v>
          </cell>
          <cell r="D2167" t="str">
            <v>нд</v>
          </cell>
          <cell r="E2167" t="str">
            <v>нд</v>
          </cell>
          <cell r="F2167" t="str">
            <v>нд</v>
          </cell>
          <cell r="G2167" t="str">
            <v>нд</v>
          </cell>
          <cell r="H2167" t="str">
            <v>нд</v>
          </cell>
          <cell r="I2167" t="str">
            <v>нд</v>
          </cell>
          <cell r="J2167" t="str">
            <v>нд</v>
          </cell>
          <cell r="K2167" t="str">
            <v>нд</v>
          </cell>
          <cell r="L2167" t="str">
            <v>нд</v>
          </cell>
          <cell r="M2167" t="str">
            <v>нд</v>
          </cell>
          <cell r="N2167" t="str">
            <v>нд</v>
          </cell>
          <cell r="O2167">
            <v>1897.4457852081057</v>
          </cell>
          <cell r="P2167">
            <v>0</v>
          </cell>
          <cell r="Q2167">
            <v>0</v>
          </cell>
          <cell r="R2167">
            <v>0</v>
          </cell>
          <cell r="S2167">
            <v>0</v>
          </cell>
          <cell r="T2167">
            <v>3712.1762595099999</v>
          </cell>
          <cell r="U2167">
            <v>3392.6148155099891</v>
          </cell>
          <cell r="V2167">
            <v>1781.5872302499999</v>
          </cell>
          <cell r="W2167">
            <v>1781.5872302499999</v>
          </cell>
          <cell r="X2167">
            <v>1495.1690303099999</v>
          </cell>
          <cell r="Y2167">
            <v>117.48343087999999</v>
          </cell>
          <cell r="Z2167">
            <v>0</v>
          </cell>
          <cell r="AA2167">
            <v>0</v>
          </cell>
          <cell r="AB2167">
            <v>53.010483239999999</v>
          </cell>
          <cell r="AC2167">
            <v>64.472947640000001</v>
          </cell>
          <cell r="AD2167">
            <v>107.96557300881071</v>
          </cell>
          <cell r="AE2167">
            <v>0</v>
          </cell>
          <cell r="AF2167">
            <v>0</v>
          </cell>
          <cell r="AG2167">
            <v>100.23088892910268</v>
          </cell>
          <cell r="AH2167">
            <v>7.7346840797080372</v>
          </cell>
          <cell r="AI2167">
            <v>113.82203036000001</v>
          </cell>
          <cell r="AJ2167">
            <v>0</v>
          </cell>
          <cell r="AK2167">
            <v>0</v>
          </cell>
          <cell r="AL2167">
            <v>54.838563700000265</v>
          </cell>
          <cell r="AM2167">
            <v>58.983466659999728</v>
          </cell>
          <cell r="AN2167">
            <v>130.59385721522477</v>
          </cell>
        </row>
        <row r="2168">
          <cell r="C2168" t="str">
            <v>Г</v>
          </cell>
          <cell r="D2168" t="str">
            <v>нд</v>
          </cell>
          <cell r="E2168" t="str">
            <v>нд</v>
          </cell>
          <cell r="F2168" t="str">
            <v>нд</v>
          </cell>
          <cell r="G2168" t="str">
            <v>нд</v>
          </cell>
          <cell r="H2168" t="str">
            <v>нд</v>
          </cell>
          <cell r="I2168" t="str">
            <v>нд</v>
          </cell>
          <cell r="J2168" t="str">
            <v>нд</v>
          </cell>
          <cell r="K2168" t="str">
            <v>нд</v>
          </cell>
          <cell r="L2168" t="str">
            <v>нд</v>
          </cell>
          <cell r="M2168" t="str">
            <v>нд</v>
          </cell>
          <cell r="N2168" t="str">
            <v>нд</v>
          </cell>
          <cell r="O2168">
            <v>380.51322669709191</v>
          </cell>
          <cell r="P2168">
            <v>0</v>
          </cell>
          <cell r="Q2168">
            <v>0</v>
          </cell>
          <cell r="R2168">
            <v>0</v>
          </cell>
          <cell r="S2168">
            <v>0</v>
          </cell>
          <cell r="T2168">
            <v>945.49348895999992</v>
          </cell>
          <cell r="U2168">
            <v>1026.7311408020678</v>
          </cell>
          <cell r="V2168">
            <v>590.23194297999999</v>
          </cell>
          <cell r="W2168">
            <v>590.23194297999999</v>
          </cell>
          <cell r="X2168">
            <v>646.21791409999992</v>
          </cell>
          <cell r="Y2168">
            <v>56.808953649999999</v>
          </cell>
          <cell r="Z2168">
            <v>0</v>
          </cell>
          <cell r="AA2168">
            <v>0</v>
          </cell>
          <cell r="AB2168">
            <v>40.856530979999995</v>
          </cell>
          <cell r="AC2168">
            <v>15.952422669999999</v>
          </cell>
          <cell r="AD2168">
            <v>69.4099747968217</v>
          </cell>
          <cell r="AE2168">
            <v>0</v>
          </cell>
          <cell r="AF2168">
            <v>0</v>
          </cell>
          <cell r="AG2168">
            <v>69.4099747968217</v>
          </cell>
          <cell r="AH2168">
            <v>0</v>
          </cell>
          <cell r="AI2168">
            <v>64.885027530000002</v>
          </cell>
          <cell r="AJ2168">
            <v>0</v>
          </cell>
          <cell r="AK2168">
            <v>0</v>
          </cell>
          <cell r="AL2168">
            <v>33.621893309999997</v>
          </cell>
          <cell r="AM2168">
            <v>31.263134220000001</v>
          </cell>
          <cell r="AN2168">
            <v>41.885027530000038</v>
          </cell>
        </row>
        <row r="2169">
          <cell r="C2169" t="str">
            <v>Г</v>
          </cell>
          <cell r="D2169" t="str">
            <v>нд</v>
          </cell>
          <cell r="E2169" t="str">
            <v>нд</v>
          </cell>
          <cell r="F2169" t="str">
            <v>нд</v>
          </cell>
          <cell r="G2169" t="str">
            <v>нд</v>
          </cell>
          <cell r="H2169" t="str">
            <v>нд</v>
          </cell>
          <cell r="I2169" t="str">
            <v>нд</v>
          </cell>
          <cell r="J2169" t="str">
            <v>нд</v>
          </cell>
          <cell r="K2169">
            <v>4.0251235199999993</v>
          </cell>
          <cell r="L2169">
            <v>24.467078789999999</v>
          </cell>
          <cell r="M2169" t="str">
            <v>нд</v>
          </cell>
          <cell r="N2169">
            <v>25.013286800000003</v>
          </cell>
          <cell r="O2169">
            <v>13.691560484</v>
          </cell>
          <cell r="P2169">
            <v>154.83488</v>
          </cell>
          <cell r="Q2169">
            <v>180.16413999999997</v>
          </cell>
          <cell r="R2169">
            <v>180.74224000000001</v>
          </cell>
          <cell r="S2169">
            <v>220.64504019538268</v>
          </cell>
          <cell r="T2169">
            <v>74.076986320000003</v>
          </cell>
          <cell r="U2169">
            <v>77.008458887999993</v>
          </cell>
          <cell r="V2169">
            <v>20.991799019999998</v>
          </cell>
          <cell r="W2169">
            <v>20.991799019999998</v>
          </cell>
          <cell r="X2169">
            <v>63.316898399999985</v>
          </cell>
          <cell r="Y2169">
            <v>15.746890619999999</v>
          </cell>
          <cell r="Z2169">
            <v>0</v>
          </cell>
          <cell r="AA2169">
            <v>0</v>
          </cell>
          <cell r="AB2169">
            <v>0</v>
          </cell>
          <cell r="AC2169">
            <v>15.746890619999999</v>
          </cell>
          <cell r="AD2169">
            <v>48.681432130000005</v>
          </cell>
          <cell r="AE2169">
            <v>0</v>
          </cell>
          <cell r="AF2169">
            <v>0</v>
          </cell>
          <cell r="AG2169">
            <v>0</v>
          </cell>
          <cell r="AH2169">
            <v>48.681432130000005</v>
          </cell>
          <cell r="AI2169">
            <v>5.2449083999999999</v>
          </cell>
          <cell r="AJ2169">
            <v>0</v>
          </cell>
          <cell r="AK2169">
            <v>0</v>
          </cell>
          <cell r="AL2169">
            <v>0</v>
          </cell>
          <cell r="AM2169">
            <v>5.2449083999999999</v>
          </cell>
          <cell r="AN2169">
            <v>14.635466271999992</v>
          </cell>
        </row>
        <row r="2170">
          <cell r="C2170" t="str">
            <v>I_75.2_ОЭ (б)</v>
          </cell>
          <cell r="D2170" t="str">
            <v>З</v>
          </cell>
          <cell r="E2170">
            <v>2016</v>
          </cell>
          <cell r="F2170">
            <v>2020</v>
          </cell>
          <cell r="G2170">
            <v>2021</v>
          </cell>
          <cell r="H2170" t="str">
            <v>нд</v>
          </cell>
          <cell r="I2170" t="str">
            <v>нд</v>
          </cell>
          <cell r="J2170" t="str">
            <v>нд</v>
          </cell>
          <cell r="K2170" t="str">
            <v>нд</v>
          </cell>
          <cell r="L2170" t="str">
            <v>нд</v>
          </cell>
          <cell r="M2170" t="str">
            <v>нд</v>
          </cell>
          <cell r="N2170" t="str">
            <v>нд</v>
          </cell>
          <cell r="O2170">
            <v>9.3050000000000015</v>
          </cell>
          <cell r="P2170" t="str">
            <v>нд</v>
          </cell>
          <cell r="Q2170" t="str">
            <v>нд</v>
          </cell>
          <cell r="R2170" t="str">
            <v>нд</v>
          </cell>
          <cell r="S2170" t="str">
            <v>нд</v>
          </cell>
          <cell r="T2170">
            <v>11.717000000000001</v>
          </cell>
          <cell r="U2170">
            <v>11.704000000000001</v>
          </cell>
          <cell r="V2170">
            <v>0</v>
          </cell>
          <cell r="W2170">
            <v>0</v>
          </cell>
          <cell r="X2170">
            <v>2.399</v>
          </cell>
          <cell r="Y2170">
            <v>0</v>
          </cell>
          <cell r="Z2170">
            <v>0</v>
          </cell>
          <cell r="AA2170">
            <v>0</v>
          </cell>
          <cell r="AB2170">
            <v>0</v>
          </cell>
          <cell r="AC2170">
            <v>0</v>
          </cell>
          <cell r="AD2170">
            <v>2.399</v>
          </cell>
          <cell r="AE2170">
            <v>0</v>
          </cell>
          <cell r="AF2170">
            <v>0</v>
          </cell>
          <cell r="AG2170">
            <v>2.399</v>
          </cell>
          <cell r="AH2170">
            <v>0</v>
          </cell>
          <cell r="AI2170">
            <v>0</v>
          </cell>
          <cell r="AJ2170">
            <v>0</v>
          </cell>
          <cell r="AK2170">
            <v>0</v>
          </cell>
          <cell r="AL2170">
            <v>0</v>
          </cell>
          <cell r="AM2170">
            <v>0</v>
          </cell>
          <cell r="AN2170">
            <v>0</v>
          </cell>
        </row>
        <row r="2171">
          <cell r="C2171" t="str">
            <v>I_75.9_ОЭ (б)</v>
          </cell>
          <cell r="D2171" t="str">
            <v>З</v>
          </cell>
          <cell r="E2171">
            <v>2019</v>
          </cell>
          <cell r="F2171">
            <v>2020</v>
          </cell>
          <cell r="G2171">
            <v>2021</v>
          </cell>
          <cell r="H2171" t="str">
            <v>нд</v>
          </cell>
          <cell r="I2171" t="str">
            <v>нд</v>
          </cell>
          <cell r="J2171" t="str">
            <v>нд</v>
          </cell>
          <cell r="K2171" t="str">
            <v>нд</v>
          </cell>
          <cell r="L2171" t="str">
            <v>нд</v>
          </cell>
          <cell r="M2171" t="str">
            <v>нд</v>
          </cell>
          <cell r="N2171" t="str">
            <v>нд</v>
          </cell>
          <cell r="O2171">
            <v>0</v>
          </cell>
          <cell r="P2171" t="str">
            <v>нд</v>
          </cell>
          <cell r="Q2171" t="str">
            <v>нд</v>
          </cell>
          <cell r="R2171" t="str">
            <v>нд</v>
          </cell>
          <cell r="S2171" t="str">
            <v>нд</v>
          </cell>
          <cell r="T2171">
            <v>0.66</v>
          </cell>
          <cell r="U2171">
            <v>0.74929999999999997</v>
          </cell>
          <cell r="V2171">
            <v>0</v>
          </cell>
          <cell r="W2171">
            <v>0</v>
          </cell>
          <cell r="X2171">
            <v>0.74929999999999997</v>
          </cell>
          <cell r="Y2171">
            <v>0</v>
          </cell>
          <cell r="Z2171">
            <v>0</v>
          </cell>
          <cell r="AA2171">
            <v>0</v>
          </cell>
          <cell r="AB2171">
            <v>0</v>
          </cell>
          <cell r="AC2171">
            <v>0</v>
          </cell>
          <cell r="AD2171">
            <v>0.74929999999999997</v>
          </cell>
          <cell r="AE2171">
            <v>0</v>
          </cell>
          <cell r="AF2171">
            <v>0</v>
          </cell>
          <cell r="AG2171">
            <v>0.74929999999999997</v>
          </cell>
          <cell r="AH2171">
            <v>0</v>
          </cell>
          <cell r="AI2171">
            <v>0</v>
          </cell>
          <cell r="AJ2171">
            <v>0</v>
          </cell>
          <cell r="AK2171">
            <v>0</v>
          </cell>
          <cell r="AL2171">
            <v>0</v>
          </cell>
          <cell r="AM2171">
            <v>0</v>
          </cell>
          <cell r="AN2171">
            <v>0</v>
          </cell>
        </row>
        <row r="2172">
          <cell r="C2172" t="str">
            <v>I_76.3_ОЭ (а)</v>
          </cell>
          <cell r="D2172" t="str">
            <v>З</v>
          </cell>
          <cell r="E2172">
            <v>2016</v>
          </cell>
          <cell r="F2172">
            <v>2021</v>
          </cell>
          <cell r="G2172">
            <v>2021</v>
          </cell>
          <cell r="H2172" t="str">
            <v>нд</v>
          </cell>
          <cell r="I2172" t="str">
            <v>нд</v>
          </cell>
          <cell r="J2172" t="str">
            <v>нд</v>
          </cell>
          <cell r="K2172" t="str">
            <v>нд</v>
          </cell>
          <cell r="L2172" t="str">
            <v>нд</v>
          </cell>
          <cell r="M2172" t="str">
            <v>нд</v>
          </cell>
          <cell r="N2172" t="str">
            <v>нд</v>
          </cell>
          <cell r="O2172">
            <v>7.6889203440000022</v>
          </cell>
          <cell r="P2172" t="str">
            <v>нд</v>
          </cell>
          <cell r="Q2172" t="str">
            <v>нд</v>
          </cell>
          <cell r="R2172" t="str">
            <v>нд</v>
          </cell>
          <cell r="S2172" t="str">
            <v>нд</v>
          </cell>
          <cell r="T2172">
            <v>7.7081991800000003</v>
          </cell>
          <cell r="U2172">
            <v>7.6889203440000022</v>
          </cell>
          <cell r="V2172">
            <v>0.27488723999999998</v>
          </cell>
          <cell r="W2172">
            <v>0.27488723999999998</v>
          </cell>
          <cell r="X2172">
            <v>0</v>
          </cell>
          <cell r="Y2172">
            <v>0.27488723999999998</v>
          </cell>
          <cell r="Z2172">
            <v>0</v>
          </cell>
          <cell r="AA2172">
            <v>0</v>
          </cell>
          <cell r="AB2172">
            <v>0.27488723999999998</v>
          </cell>
          <cell r="AC2172">
            <v>0</v>
          </cell>
          <cell r="AD2172">
            <v>0</v>
          </cell>
          <cell r="AE2172">
            <v>0</v>
          </cell>
          <cell r="AF2172">
            <v>0</v>
          </cell>
          <cell r="AG2172">
            <v>0</v>
          </cell>
          <cell r="AH2172">
            <v>0</v>
          </cell>
          <cell r="AI2172">
            <v>0</v>
          </cell>
          <cell r="AJ2172">
            <v>0</v>
          </cell>
          <cell r="AK2172">
            <v>0</v>
          </cell>
          <cell r="AL2172">
            <v>0</v>
          </cell>
          <cell r="AM2172">
            <v>0</v>
          </cell>
          <cell r="AN2172">
            <v>0</v>
          </cell>
        </row>
        <row r="2173">
          <cell r="C2173" t="str">
            <v>J_1365_оэ</v>
          </cell>
          <cell r="D2173" t="str">
            <v>И</v>
          </cell>
          <cell r="E2173">
            <v>2019</v>
          </cell>
          <cell r="F2173">
            <v>2022</v>
          </cell>
          <cell r="G2173">
            <v>2022</v>
          </cell>
          <cell r="H2173" t="str">
            <v>нд</v>
          </cell>
          <cell r="I2173" t="str">
            <v>нд</v>
          </cell>
          <cell r="J2173" t="str">
            <v>нд</v>
          </cell>
          <cell r="K2173" t="str">
            <v>нд</v>
          </cell>
          <cell r="L2173" t="str">
            <v>нд</v>
          </cell>
          <cell r="M2173" t="str">
            <v>нд</v>
          </cell>
          <cell r="N2173" t="str">
            <v>нд</v>
          </cell>
          <cell r="O2173">
            <v>3.6369069199999999</v>
          </cell>
          <cell r="P2173" t="str">
            <v>нд</v>
          </cell>
          <cell r="Q2173" t="str">
            <v>нд</v>
          </cell>
          <cell r="R2173" t="str">
            <v>нд</v>
          </cell>
          <cell r="S2173" t="str">
            <v>нд</v>
          </cell>
          <cell r="T2173">
            <v>4.5948000000000002</v>
          </cell>
          <cell r="U2173">
            <v>4.5948000000000002</v>
          </cell>
          <cell r="V2173">
            <v>0.95789308000000029</v>
          </cell>
          <cell r="W2173">
            <v>0.95789308000000029</v>
          </cell>
          <cell r="X2173">
            <v>0.95789307999999995</v>
          </cell>
          <cell r="Y2173">
            <v>0.19152</v>
          </cell>
          <cell r="Z2173">
            <v>0</v>
          </cell>
          <cell r="AA2173">
            <v>0</v>
          </cell>
          <cell r="AB2173">
            <v>0.19152</v>
          </cell>
          <cell r="AC2173">
            <v>0</v>
          </cell>
          <cell r="AD2173">
            <v>0.19152</v>
          </cell>
          <cell r="AE2173">
            <v>0</v>
          </cell>
          <cell r="AF2173">
            <v>0</v>
          </cell>
          <cell r="AG2173">
            <v>0.19152</v>
          </cell>
          <cell r="AH2173">
            <v>0</v>
          </cell>
          <cell r="AI2173">
            <v>0.76637308000000004</v>
          </cell>
          <cell r="AJ2173">
            <v>0</v>
          </cell>
          <cell r="AK2173">
            <v>0</v>
          </cell>
          <cell r="AL2173">
            <v>0.76637308000000004</v>
          </cell>
          <cell r="AM2173">
            <v>0</v>
          </cell>
          <cell r="AN2173">
            <v>0.76637308000000004</v>
          </cell>
        </row>
        <row r="2174">
          <cell r="C2174" t="str">
            <v>J_1368_оэ</v>
          </cell>
          <cell r="D2174" t="str">
            <v>Н</v>
          </cell>
          <cell r="E2174">
            <v>2021</v>
          </cell>
          <cell r="F2174">
            <v>2022</v>
          </cell>
          <cell r="G2174">
            <v>2022</v>
          </cell>
          <cell r="H2174" t="str">
            <v>нд</v>
          </cell>
          <cell r="I2174" t="str">
            <v>нд</v>
          </cell>
          <cell r="J2174" t="str">
            <v>нд</v>
          </cell>
          <cell r="K2174" t="str">
            <v>нд</v>
          </cell>
          <cell r="L2174" t="str">
            <v>нд</v>
          </cell>
          <cell r="M2174" t="str">
            <v>нд</v>
          </cell>
          <cell r="N2174" t="str">
            <v>нд</v>
          </cell>
          <cell r="O2174">
            <v>0</v>
          </cell>
          <cell r="P2174" t="str">
            <v>нд</v>
          </cell>
          <cell r="Q2174" t="str">
            <v>нд</v>
          </cell>
          <cell r="R2174" t="str">
            <v>нд</v>
          </cell>
          <cell r="S2174" t="str">
            <v>нд</v>
          </cell>
          <cell r="T2174">
            <v>3.36</v>
          </cell>
          <cell r="U2174">
            <v>3.36</v>
          </cell>
          <cell r="V2174">
            <v>3.36</v>
          </cell>
          <cell r="W2174">
            <v>3.36</v>
          </cell>
          <cell r="X2174">
            <v>3.36</v>
          </cell>
          <cell r="Y2174">
            <v>0</v>
          </cell>
          <cell r="Z2174">
            <v>0</v>
          </cell>
          <cell r="AA2174">
            <v>0</v>
          </cell>
          <cell r="AB2174">
            <v>0</v>
          </cell>
          <cell r="AC2174">
            <v>0</v>
          </cell>
          <cell r="AD2174">
            <v>0</v>
          </cell>
          <cell r="AE2174">
            <v>0</v>
          </cell>
          <cell r="AF2174">
            <v>0</v>
          </cell>
          <cell r="AG2174">
            <v>0</v>
          </cell>
          <cell r="AH2174">
            <v>0</v>
          </cell>
          <cell r="AI2174">
            <v>3.36</v>
          </cell>
          <cell r="AJ2174">
            <v>0</v>
          </cell>
          <cell r="AK2174">
            <v>0</v>
          </cell>
          <cell r="AL2174">
            <v>3.36</v>
          </cell>
          <cell r="AM2174">
            <v>0</v>
          </cell>
          <cell r="AN2174">
            <v>3.36</v>
          </cell>
        </row>
        <row r="2175">
          <cell r="C2175" t="str">
            <v>J_1451_ОЭ</v>
          </cell>
          <cell r="D2175" t="str">
            <v>Н</v>
          </cell>
          <cell r="E2175">
            <v>2021</v>
          </cell>
          <cell r="F2175">
            <v>2021</v>
          </cell>
          <cell r="G2175">
            <v>2021</v>
          </cell>
          <cell r="H2175" t="str">
            <v>нд</v>
          </cell>
          <cell r="I2175" t="str">
            <v>нд</v>
          </cell>
          <cell r="J2175" t="str">
            <v>нд</v>
          </cell>
          <cell r="K2175" t="str">
            <v>нд</v>
          </cell>
          <cell r="L2175" t="str">
            <v>нд</v>
          </cell>
          <cell r="M2175" t="str">
            <v>нд</v>
          </cell>
          <cell r="N2175" t="str">
            <v>нд</v>
          </cell>
          <cell r="O2175">
            <v>0</v>
          </cell>
          <cell r="P2175" t="str">
            <v>нд</v>
          </cell>
          <cell r="Q2175" t="str">
            <v>нд</v>
          </cell>
          <cell r="R2175" t="str">
            <v>нд</v>
          </cell>
          <cell r="S2175" t="str">
            <v>нд</v>
          </cell>
          <cell r="T2175">
            <v>4.0624268199999998</v>
          </cell>
          <cell r="U2175">
            <v>4.0624268199999998</v>
          </cell>
          <cell r="V2175">
            <v>4.0624268199999998</v>
          </cell>
          <cell r="W2175">
            <v>4.0624268199999998</v>
          </cell>
          <cell r="X2175">
            <v>4.0624268199999998</v>
          </cell>
          <cell r="Y2175">
            <v>4.0624268199999998</v>
          </cell>
          <cell r="Z2175">
            <v>0</v>
          </cell>
          <cell r="AA2175">
            <v>0</v>
          </cell>
          <cell r="AB2175">
            <v>4.0624268199999998</v>
          </cell>
          <cell r="AC2175">
            <v>0</v>
          </cell>
          <cell r="AD2175">
            <v>4.0624268199999998</v>
          </cell>
          <cell r="AE2175">
            <v>0</v>
          </cell>
          <cell r="AF2175">
            <v>0</v>
          </cell>
          <cell r="AG2175">
            <v>4.0624268199999998</v>
          </cell>
          <cell r="AH2175">
            <v>0</v>
          </cell>
          <cell r="AI2175">
            <v>0</v>
          </cell>
          <cell r="AJ2175">
            <v>0</v>
          </cell>
          <cell r="AK2175">
            <v>0</v>
          </cell>
          <cell r="AL2175">
            <v>0</v>
          </cell>
          <cell r="AM2175">
            <v>0</v>
          </cell>
          <cell r="AN2175">
            <v>0</v>
          </cell>
        </row>
        <row r="2176">
          <cell r="C2176" t="str">
            <v>J_75.2_ОЭ (д)</v>
          </cell>
          <cell r="D2176" t="str">
            <v>З</v>
          </cell>
          <cell r="E2176">
            <v>2020</v>
          </cell>
          <cell r="F2176">
            <v>2021</v>
          </cell>
          <cell r="G2176">
            <v>2021</v>
          </cell>
          <cell r="H2176" t="str">
            <v>нд</v>
          </cell>
          <cell r="I2176" t="str">
            <v>нд</v>
          </cell>
          <cell r="J2176" t="str">
            <v>нд</v>
          </cell>
          <cell r="K2176" t="str">
            <v>нд</v>
          </cell>
          <cell r="L2176" t="str">
            <v>нд</v>
          </cell>
          <cell r="M2176" t="str">
            <v>нд</v>
          </cell>
          <cell r="N2176" t="str">
            <v>нд</v>
          </cell>
          <cell r="O2176">
            <v>0</v>
          </cell>
          <cell r="P2176" t="str">
            <v>нд</v>
          </cell>
          <cell r="Q2176" t="str">
            <v>нд</v>
          </cell>
          <cell r="R2176" t="str">
            <v>нд</v>
          </cell>
          <cell r="S2176" t="str">
            <v>нд</v>
          </cell>
          <cell r="T2176">
            <v>14.4</v>
          </cell>
          <cell r="U2176">
            <v>14.585000000000001</v>
          </cell>
          <cell r="V2176">
            <v>14.4</v>
          </cell>
          <cell r="W2176">
            <v>14.4</v>
          </cell>
          <cell r="X2176">
            <v>14.585000000000001</v>
          </cell>
          <cell r="Y2176">
            <v>14.4</v>
          </cell>
          <cell r="Z2176">
            <v>0</v>
          </cell>
          <cell r="AA2176">
            <v>0</v>
          </cell>
          <cell r="AB2176">
            <v>14.4</v>
          </cell>
          <cell r="AC2176">
            <v>0</v>
          </cell>
          <cell r="AD2176">
            <v>14.585000000000001</v>
          </cell>
          <cell r="AE2176">
            <v>0</v>
          </cell>
          <cell r="AF2176">
            <v>0</v>
          </cell>
          <cell r="AG2176">
            <v>14.585000000000001</v>
          </cell>
          <cell r="AH2176">
            <v>0</v>
          </cell>
          <cell r="AI2176">
            <v>0</v>
          </cell>
          <cell r="AJ2176">
            <v>0</v>
          </cell>
          <cell r="AK2176">
            <v>0</v>
          </cell>
          <cell r="AL2176">
            <v>0</v>
          </cell>
          <cell r="AM2176">
            <v>0</v>
          </cell>
          <cell r="AN2176">
            <v>0</v>
          </cell>
        </row>
        <row r="2177">
          <cell r="C2177" t="str">
            <v>J_75.3_ОЭ (д)</v>
          </cell>
          <cell r="D2177" t="str">
            <v>З</v>
          </cell>
          <cell r="E2177">
            <v>2020</v>
          </cell>
          <cell r="F2177">
            <v>2021</v>
          </cell>
          <cell r="G2177">
            <v>2021</v>
          </cell>
          <cell r="H2177" t="str">
            <v>нд</v>
          </cell>
          <cell r="I2177" t="str">
            <v>нд</v>
          </cell>
          <cell r="J2177" t="str">
            <v>нд</v>
          </cell>
          <cell r="K2177" t="str">
            <v>нд</v>
          </cell>
          <cell r="L2177" t="str">
            <v>нд</v>
          </cell>
          <cell r="M2177" t="str">
            <v>нд</v>
          </cell>
          <cell r="N2177" t="str">
            <v>нд</v>
          </cell>
          <cell r="O2177">
            <v>0</v>
          </cell>
          <cell r="P2177" t="str">
            <v>нд</v>
          </cell>
          <cell r="Q2177" t="str">
            <v>нд</v>
          </cell>
          <cell r="R2177" t="str">
            <v>нд</v>
          </cell>
          <cell r="S2177" t="str">
            <v>нд</v>
          </cell>
          <cell r="T2177">
            <v>7.5852000000000004</v>
          </cell>
          <cell r="U2177">
            <v>7.0298841100000002</v>
          </cell>
          <cell r="V2177">
            <v>7.5852000000000004</v>
          </cell>
          <cell r="W2177">
            <v>7.5852000000000004</v>
          </cell>
          <cell r="X2177">
            <v>7.0298841100000002</v>
          </cell>
          <cell r="Y2177">
            <v>7.5852000000000004</v>
          </cell>
          <cell r="Z2177">
            <v>0</v>
          </cell>
          <cell r="AA2177">
            <v>0</v>
          </cell>
          <cell r="AB2177">
            <v>7.5852000000000004</v>
          </cell>
          <cell r="AC2177">
            <v>0</v>
          </cell>
          <cell r="AD2177">
            <v>7.0298841100000002</v>
          </cell>
          <cell r="AE2177">
            <v>0</v>
          </cell>
          <cell r="AF2177">
            <v>0</v>
          </cell>
          <cell r="AG2177">
            <v>7.0298841100000002</v>
          </cell>
          <cell r="AH2177">
            <v>0</v>
          </cell>
          <cell r="AI2177">
            <v>0</v>
          </cell>
          <cell r="AJ2177">
            <v>0</v>
          </cell>
          <cell r="AK2177">
            <v>0</v>
          </cell>
          <cell r="AL2177">
            <v>0</v>
          </cell>
          <cell r="AM2177">
            <v>0</v>
          </cell>
          <cell r="AN2177">
            <v>0</v>
          </cell>
        </row>
        <row r="2178">
          <cell r="C2178" t="str">
            <v>J_75.4_ОЭ (д)</v>
          </cell>
          <cell r="D2178" t="str">
            <v>З</v>
          </cell>
          <cell r="E2178">
            <v>2020</v>
          </cell>
          <cell r="F2178">
            <v>2021</v>
          </cell>
          <cell r="G2178">
            <v>2021</v>
          </cell>
          <cell r="H2178" t="str">
            <v>нд</v>
          </cell>
          <cell r="I2178" t="str">
            <v>нд</v>
          </cell>
          <cell r="J2178" t="str">
            <v>нд</v>
          </cell>
          <cell r="K2178" t="str">
            <v>нд</v>
          </cell>
          <cell r="L2178" t="str">
            <v>нд</v>
          </cell>
          <cell r="M2178" t="str">
            <v>нд</v>
          </cell>
          <cell r="N2178" t="str">
            <v>нд</v>
          </cell>
          <cell r="O2178">
            <v>0</v>
          </cell>
          <cell r="P2178" t="str">
            <v>нд</v>
          </cell>
          <cell r="Q2178" t="str">
            <v>нд</v>
          </cell>
          <cell r="R2178" t="str">
            <v>нд</v>
          </cell>
          <cell r="S2178" t="str">
            <v>нд</v>
          </cell>
          <cell r="T2178">
            <v>4.5599999999999996</v>
          </cell>
          <cell r="U2178">
            <v>4.7439999999999998</v>
          </cell>
          <cell r="V2178">
            <v>4.5599999999999996</v>
          </cell>
          <cell r="W2178">
            <v>4.5599999999999996</v>
          </cell>
          <cell r="X2178">
            <v>4.7439999999999998</v>
          </cell>
          <cell r="Y2178">
            <v>4.5599999999999996</v>
          </cell>
          <cell r="Z2178">
            <v>0</v>
          </cell>
          <cell r="AA2178">
            <v>0</v>
          </cell>
          <cell r="AB2178">
            <v>4.5599999999999996</v>
          </cell>
          <cell r="AC2178">
            <v>0</v>
          </cell>
          <cell r="AD2178">
            <v>4.7439999999999998</v>
          </cell>
          <cell r="AE2178">
            <v>0</v>
          </cell>
          <cell r="AF2178">
            <v>0</v>
          </cell>
          <cell r="AG2178">
            <v>4.7439999999999998</v>
          </cell>
          <cell r="AH2178">
            <v>0</v>
          </cell>
          <cell r="AI2178">
            <v>0</v>
          </cell>
          <cell r="AJ2178">
            <v>0</v>
          </cell>
          <cell r="AK2178">
            <v>0</v>
          </cell>
          <cell r="AL2178">
            <v>0</v>
          </cell>
          <cell r="AM2178">
            <v>0</v>
          </cell>
          <cell r="AN2178">
            <v>0</v>
          </cell>
        </row>
        <row r="2179">
          <cell r="C2179" t="str">
            <v>J_75_ОЭ (д)</v>
          </cell>
          <cell r="D2179" t="str">
            <v>Н</v>
          </cell>
          <cell r="E2179">
            <v>2020</v>
          </cell>
          <cell r="F2179">
            <v>2022</v>
          </cell>
          <cell r="G2179">
            <v>2022</v>
          </cell>
          <cell r="H2179" t="str">
            <v>нд</v>
          </cell>
          <cell r="I2179" t="str">
            <v>нд</v>
          </cell>
          <cell r="J2179" t="str">
            <v>нд</v>
          </cell>
          <cell r="K2179" t="str">
            <v>нд</v>
          </cell>
          <cell r="L2179" t="str">
            <v>нд</v>
          </cell>
          <cell r="M2179" t="str">
            <v>нд</v>
          </cell>
          <cell r="N2179" t="str">
            <v>нд</v>
          </cell>
          <cell r="O2179">
            <v>0</v>
          </cell>
          <cell r="P2179" t="str">
            <v>нд</v>
          </cell>
          <cell r="Q2179" t="str">
            <v>нд</v>
          </cell>
          <cell r="R2179" t="str">
            <v>нд</v>
          </cell>
          <cell r="S2179" t="str">
            <v>нд</v>
          </cell>
          <cell r="T2179">
            <v>6.84</v>
          </cell>
          <cell r="U2179">
            <v>4.7519999999999998</v>
          </cell>
          <cell r="V2179">
            <v>6.84</v>
          </cell>
          <cell r="W2179">
            <v>6.84</v>
          </cell>
          <cell r="X2179">
            <v>4.7519999999999998</v>
          </cell>
          <cell r="Y2179">
            <v>0</v>
          </cell>
          <cell r="Z2179">
            <v>0</v>
          </cell>
          <cell r="AA2179">
            <v>0</v>
          </cell>
          <cell r="AB2179">
            <v>0</v>
          </cell>
          <cell r="AC2179">
            <v>0</v>
          </cell>
          <cell r="AD2179">
            <v>0</v>
          </cell>
          <cell r="AE2179">
            <v>0</v>
          </cell>
          <cell r="AF2179">
            <v>0</v>
          </cell>
          <cell r="AG2179">
            <v>0</v>
          </cell>
          <cell r="AH2179">
            <v>0</v>
          </cell>
          <cell r="AI2179">
            <v>6.84</v>
          </cell>
          <cell r="AJ2179">
            <v>0</v>
          </cell>
          <cell r="AK2179">
            <v>0</v>
          </cell>
          <cell r="AL2179">
            <v>6.84</v>
          </cell>
          <cell r="AM2179">
            <v>0</v>
          </cell>
          <cell r="AN2179">
            <v>4.7519999999999998</v>
          </cell>
        </row>
        <row r="2180">
          <cell r="C2180" t="str">
            <v>J_76.2_ОЭ (д)</v>
          </cell>
          <cell r="D2180" t="str">
            <v>И</v>
          </cell>
          <cell r="E2180">
            <v>2020</v>
          </cell>
          <cell r="F2180">
            <v>2025</v>
          </cell>
          <cell r="G2180">
            <v>2021</v>
          </cell>
          <cell r="H2180" t="str">
            <v>нд</v>
          </cell>
          <cell r="I2180" t="str">
            <v>нд</v>
          </cell>
          <cell r="J2180" t="str">
            <v>нд</v>
          </cell>
          <cell r="K2180" t="str">
            <v>нд</v>
          </cell>
          <cell r="L2180" t="str">
            <v>нд</v>
          </cell>
          <cell r="M2180" t="str">
            <v>нд</v>
          </cell>
          <cell r="N2180" t="str">
            <v>нд</v>
          </cell>
          <cell r="O2180">
            <v>0</v>
          </cell>
          <cell r="P2180" t="str">
            <v>нд</v>
          </cell>
          <cell r="Q2180" t="str">
            <v>нд</v>
          </cell>
          <cell r="R2180" t="str">
            <v>нд</v>
          </cell>
          <cell r="S2180" t="str">
            <v>нд</v>
          </cell>
          <cell r="T2180">
            <v>13.371600000000001</v>
          </cell>
          <cell r="U2180">
            <v>12.149715623999999</v>
          </cell>
          <cell r="V2180">
            <v>13.371600000000001</v>
          </cell>
          <cell r="W2180">
            <v>13.371600000000001</v>
          </cell>
          <cell r="X2180">
            <v>12.14971562</v>
          </cell>
          <cell r="Y2180">
            <v>2.9687999999999999</v>
          </cell>
          <cell r="Z2180">
            <v>0</v>
          </cell>
          <cell r="AA2180">
            <v>0</v>
          </cell>
          <cell r="AB2180">
            <v>2.9687999999999999</v>
          </cell>
          <cell r="AC2180">
            <v>0</v>
          </cell>
          <cell r="AD2180">
            <v>12.149715623999999</v>
          </cell>
          <cell r="AE2180">
            <v>0</v>
          </cell>
          <cell r="AF2180">
            <v>0</v>
          </cell>
          <cell r="AG2180">
            <v>12.149715623999999</v>
          </cell>
          <cell r="AH2180">
            <v>0</v>
          </cell>
          <cell r="AI2180">
            <v>0</v>
          </cell>
          <cell r="AJ2180">
            <v>0</v>
          </cell>
          <cell r="AK2180">
            <v>0</v>
          </cell>
          <cell r="AL2180">
            <v>0</v>
          </cell>
          <cell r="AM2180">
            <v>0</v>
          </cell>
          <cell r="AN2180">
            <v>0</v>
          </cell>
        </row>
        <row r="2181">
          <cell r="C2181" t="str">
            <v>J_76.2_ОЭ (з)</v>
          </cell>
          <cell r="D2181" t="str">
            <v>Н</v>
          </cell>
          <cell r="E2181">
            <v>2020</v>
          </cell>
          <cell r="F2181">
            <v>2025</v>
          </cell>
          <cell r="G2181">
            <v>2024</v>
          </cell>
          <cell r="H2181" t="str">
            <v>нд</v>
          </cell>
          <cell r="I2181" t="str">
            <v>нд</v>
          </cell>
          <cell r="J2181" t="str">
            <v>нд</v>
          </cell>
          <cell r="K2181" t="str">
            <v>нд</v>
          </cell>
          <cell r="L2181" t="str">
            <v>нд</v>
          </cell>
          <cell r="M2181" t="str">
            <v>нд</v>
          </cell>
          <cell r="N2181" t="str">
            <v>нд</v>
          </cell>
          <cell r="O2181">
            <v>0</v>
          </cell>
          <cell r="P2181" t="str">
            <v>нд</v>
          </cell>
          <cell r="Q2181" t="str">
            <v>нд</v>
          </cell>
          <cell r="R2181" t="str">
            <v>нд</v>
          </cell>
          <cell r="S2181" t="str">
            <v>нд</v>
          </cell>
          <cell r="T2181">
            <v>52.389600000000002</v>
          </cell>
          <cell r="U2181">
            <v>52.389600000000002</v>
          </cell>
          <cell r="V2181">
            <v>52.389600000000002</v>
          </cell>
          <cell r="W2181">
            <v>52.389600000000002</v>
          </cell>
          <cell r="X2181">
            <v>52.389600000000002</v>
          </cell>
          <cell r="Y2181">
            <v>10.515599999999999</v>
          </cell>
          <cell r="Z2181">
            <v>0</v>
          </cell>
          <cell r="AA2181">
            <v>0</v>
          </cell>
          <cell r="AB2181">
            <v>10.515599999999999</v>
          </cell>
          <cell r="AC2181">
            <v>0</v>
          </cell>
          <cell r="AD2181">
            <v>0</v>
          </cell>
          <cell r="AE2181">
            <v>0</v>
          </cell>
          <cell r="AF2181">
            <v>0</v>
          </cell>
          <cell r="AG2181">
            <v>0</v>
          </cell>
          <cell r="AH2181">
            <v>0</v>
          </cell>
          <cell r="AI2181">
            <v>0</v>
          </cell>
          <cell r="AJ2181">
            <v>0</v>
          </cell>
          <cell r="AK2181">
            <v>0</v>
          </cell>
          <cell r="AL2181">
            <v>0</v>
          </cell>
          <cell r="AM2181">
            <v>0</v>
          </cell>
          <cell r="AN2181">
            <v>10.515599999999999</v>
          </cell>
        </row>
        <row r="2182">
          <cell r="C2182" t="str">
            <v>J_76.3_ОЭ (д)</v>
          </cell>
          <cell r="D2182" t="str">
            <v>Н</v>
          </cell>
          <cell r="E2182">
            <v>2020</v>
          </cell>
          <cell r="F2182">
            <v>2021</v>
          </cell>
          <cell r="G2182">
            <v>2021</v>
          </cell>
          <cell r="H2182" t="str">
            <v>нд</v>
          </cell>
          <cell r="I2182" t="str">
            <v>нд</v>
          </cell>
          <cell r="J2182" t="str">
            <v>нд</v>
          </cell>
          <cell r="K2182" t="str">
            <v>нд</v>
          </cell>
          <cell r="L2182" t="str">
            <v>нд</v>
          </cell>
          <cell r="M2182" t="str">
            <v>нд</v>
          </cell>
          <cell r="N2182" t="str">
            <v>нд</v>
          </cell>
          <cell r="O2182">
            <v>0</v>
          </cell>
          <cell r="P2182" t="str">
            <v>нд</v>
          </cell>
          <cell r="Q2182" t="str">
            <v>нд</v>
          </cell>
          <cell r="R2182" t="str">
            <v>нд</v>
          </cell>
          <cell r="S2182" t="str">
            <v>нд</v>
          </cell>
          <cell r="T2182">
            <v>0.67327199999999998</v>
          </cell>
          <cell r="U2182">
            <v>0.67327199999999998</v>
          </cell>
          <cell r="V2182">
            <v>0.67327199999999998</v>
          </cell>
          <cell r="W2182">
            <v>0.67327199999999998</v>
          </cell>
          <cell r="X2182">
            <v>0.67327199999999998</v>
          </cell>
          <cell r="Y2182">
            <v>0.67327199999999998</v>
          </cell>
          <cell r="Z2182">
            <v>0</v>
          </cell>
          <cell r="AA2182">
            <v>0</v>
          </cell>
          <cell r="AB2182">
            <v>0.67327199999999998</v>
          </cell>
          <cell r="AC2182">
            <v>0</v>
          </cell>
          <cell r="AD2182">
            <v>0.67327199999999998</v>
          </cell>
          <cell r="AE2182">
            <v>0</v>
          </cell>
          <cell r="AF2182">
            <v>0</v>
          </cell>
          <cell r="AG2182">
            <v>0.67327199999999998</v>
          </cell>
          <cell r="AH2182">
            <v>0</v>
          </cell>
          <cell r="AI2182">
            <v>0</v>
          </cell>
          <cell r="AJ2182">
            <v>0</v>
          </cell>
          <cell r="AK2182">
            <v>0</v>
          </cell>
          <cell r="AL2182">
            <v>0</v>
          </cell>
          <cell r="AM2182">
            <v>0</v>
          </cell>
          <cell r="AN2182">
            <v>0</v>
          </cell>
        </row>
        <row r="2183">
          <cell r="C2183" t="str">
            <v>Г</v>
          </cell>
          <cell r="D2183" t="str">
            <v>нд</v>
          </cell>
          <cell r="E2183" t="str">
            <v>нд</v>
          </cell>
          <cell r="F2183" t="str">
            <v>нд</v>
          </cell>
          <cell r="G2183" t="str">
            <v>нд</v>
          </cell>
          <cell r="H2183" t="str">
            <v>нд</v>
          </cell>
          <cell r="I2183" t="str">
            <v>нд</v>
          </cell>
          <cell r="J2183" t="str">
            <v>нд</v>
          </cell>
          <cell r="K2183" t="str">
            <v>нд</v>
          </cell>
          <cell r="L2183" t="str">
            <v>нд</v>
          </cell>
          <cell r="M2183" t="str">
            <v>нд</v>
          </cell>
          <cell r="N2183" t="str">
            <v>нд</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row>
        <row r="2184">
          <cell r="C2184" t="str">
            <v>Г</v>
          </cell>
          <cell r="D2184" t="str">
            <v>нд</v>
          </cell>
          <cell r="E2184" t="str">
            <v>нд</v>
          </cell>
          <cell r="F2184" t="str">
            <v>нд</v>
          </cell>
          <cell r="G2184" t="str">
            <v>нд</v>
          </cell>
          <cell r="H2184" t="str">
            <v>нд</v>
          </cell>
          <cell r="I2184" t="str">
            <v>нд</v>
          </cell>
          <cell r="J2184" t="str">
            <v>нд</v>
          </cell>
          <cell r="K2184" t="str">
            <v>нд</v>
          </cell>
          <cell r="L2184" t="str">
            <v>нд</v>
          </cell>
          <cell r="M2184" t="str">
            <v>нд</v>
          </cell>
          <cell r="N2184" t="str">
            <v>нд</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row>
        <row r="2185">
          <cell r="C2185" t="str">
            <v>Г</v>
          </cell>
          <cell r="D2185" t="str">
            <v>нд</v>
          </cell>
          <cell r="E2185" t="str">
            <v>нд</v>
          </cell>
          <cell r="F2185" t="str">
            <v>нд</v>
          </cell>
          <cell r="G2185" t="str">
            <v>нд</v>
          </cell>
          <cell r="H2185" t="str">
            <v>нд</v>
          </cell>
          <cell r="I2185" t="str">
            <v>нд</v>
          </cell>
          <cell r="J2185" t="str">
            <v>нд</v>
          </cell>
          <cell r="K2185" t="str">
            <v>нд</v>
          </cell>
          <cell r="L2185" t="str">
            <v>нд</v>
          </cell>
          <cell r="M2185" t="str">
            <v>нд</v>
          </cell>
          <cell r="N2185" t="str">
            <v>нд</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row>
        <row r="2186">
          <cell r="C2186" t="str">
            <v>Г</v>
          </cell>
          <cell r="D2186" t="str">
            <v>нд</v>
          </cell>
          <cell r="E2186" t="str">
            <v>нд</v>
          </cell>
          <cell r="F2186" t="str">
            <v>нд</v>
          </cell>
          <cell r="G2186" t="str">
            <v>нд</v>
          </cell>
          <cell r="H2186" t="str">
            <v>нд</v>
          </cell>
          <cell r="I2186" t="str">
            <v>нд</v>
          </cell>
          <cell r="J2186" t="str">
            <v>нд</v>
          </cell>
          <cell r="K2186" t="str">
            <v>нд</v>
          </cell>
          <cell r="L2186" t="str">
            <v>нд</v>
          </cell>
          <cell r="M2186" t="str">
            <v>нд</v>
          </cell>
          <cell r="N2186" t="str">
            <v>нд</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row>
        <row r="2187">
          <cell r="C2187" t="str">
            <v>Г</v>
          </cell>
          <cell r="D2187" t="str">
            <v>нд</v>
          </cell>
          <cell r="E2187" t="str">
            <v>нд</v>
          </cell>
          <cell r="F2187" t="str">
            <v>нд</v>
          </cell>
          <cell r="G2187" t="str">
            <v>нд</v>
          </cell>
          <cell r="H2187" t="str">
            <v>нд</v>
          </cell>
          <cell r="I2187" t="str">
            <v>нд</v>
          </cell>
          <cell r="J2187" t="str">
            <v>нд</v>
          </cell>
          <cell r="K2187" t="str">
            <v>нд</v>
          </cell>
          <cell r="L2187" t="str">
            <v>нд</v>
          </cell>
          <cell r="M2187" t="str">
            <v>нд</v>
          </cell>
          <cell r="N2187" t="str">
            <v>нд</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row>
        <row r="2188">
          <cell r="C2188" t="str">
            <v>Г</v>
          </cell>
          <cell r="D2188" t="str">
            <v>нд</v>
          </cell>
          <cell r="E2188" t="str">
            <v>нд</v>
          </cell>
          <cell r="F2188" t="str">
            <v>нд</v>
          </cell>
          <cell r="G2188" t="str">
            <v>нд</v>
          </cell>
          <cell r="H2188" t="str">
            <v>нд</v>
          </cell>
          <cell r="I2188" t="str">
            <v>нд</v>
          </cell>
          <cell r="J2188" t="str">
            <v>нд</v>
          </cell>
          <cell r="K2188" t="str">
            <v>нд</v>
          </cell>
          <cell r="L2188" t="str">
            <v>нд</v>
          </cell>
          <cell r="M2188" t="str">
            <v>нд</v>
          </cell>
          <cell r="N2188" t="str">
            <v>нд</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row>
        <row r="2189">
          <cell r="C2189" t="str">
            <v>Г</v>
          </cell>
          <cell r="D2189" t="str">
            <v>нд</v>
          </cell>
          <cell r="E2189" t="str">
            <v>нд</v>
          </cell>
          <cell r="F2189" t="str">
            <v>нд</v>
          </cell>
          <cell r="G2189" t="str">
            <v>нд</v>
          </cell>
          <cell r="H2189" t="str">
            <v>нд</v>
          </cell>
          <cell r="I2189" t="str">
            <v>нд</v>
          </cell>
          <cell r="J2189" t="str">
            <v>нд</v>
          </cell>
          <cell r="K2189" t="str">
            <v>нд</v>
          </cell>
          <cell r="L2189" t="str">
            <v>нд</v>
          </cell>
          <cell r="M2189" t="str">
            <v>нд</v>
          </cell>
          <cell r="N2189" t="str">
            <v>нд</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row>
        <row r="2190">
          <cell r="C2190" t="str">
            <v>Г</v>
          </cell>
          <cell r="D2190" t="str">
            <v>нд</v>
          </cell>
          <cell r="E2190" t="str">
            <v>нд</v>
          </cell>
          <cell r="F2190" t="str">
            <v>нд</v>
          </cell>
          <cell r="G2190" t="str">
            <v>нд</v>
          </cell>
          <cell r="H2190" t="str">
            <v>нд</v>
          </cell>
          <cell r="I2190" t="str">
            <v>нд</v>
          </cell>
          <cell r="J2190" t="str">
            <v>нд</v>
          </cell>
          <cell r="K2190" t="str">
            <v>нд</v>
          </cell>
          <cell r="L2190" t="str">
            <v>нд</v>
          </cell>
          <cell r="M2190" t="str">
            <v>нд</v>
          </cell>
          <cell r="N2190" t="str">
            <v>нд</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row>
        <row r="2191">
          <cell r="C2191" t="str">
            <v>Г</v>
          </cell>
          <cell r="D2191" t="str">
            <v>нд</v>
          </cell>
          <cell r="E2191" t="str">
            <v>нд</v>
          </cell>
          <cell r="F2191" t="str">
            <v>нд</v>
          </cell>
          <cell r="G2191" t="str">
            <v>нд</v>
          </cell>
          <cell r="H2191" t="str">
            <v>нд</v>
          </cell>
          <cell r="I2191" t="str">
            <v>нд</v>
          </cell>
          <cell r="J2191" t="str">
            <v>нд</v>
          </cell>
          <cell r="K2191" t="str">
            <v>нд</v>
          </cell>
          <cell r="L2191" t="str">
            <v>нд</v>
          </cell>
          <cell r="M2191" t="str">
            <v>нд</v>
          </cell>
          <cell r="N2191" t="str">
            <v>нд</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row>
        <row r="2192">
          <cell r="C2192" t="str">
            <v>Г</v>
          </cell>
          <cell r="D2192" t="str">
            <v>нд</v>
          </cell>
          <cell r="E2192" t="str">
            <v>нд</v>
          </cell>
          <cell r="F2192" t="str">
            <v>нд</v>
          </cell>
          <cell r="G2192" t="str">
            <v>нд</v>
          </cell>
          <cell r="H2192" t="str">
            <v>нд</v>
          </cell>
          <cell r="I2192" t="str">
            <v>нд</v>
          </cell>
          <cell r="J2192" t="str">
            <v>нд</v>
          </cell>
          <cell r="K2192" t="str">
            <v>нд</v>
          </cell>
          <cell r="L2192" t="str">
            <v>нд</v>
          </cell>
          <cell r="M2192" t="str">
            <v>нд</v>
          </cell>
          <cell r="N2192" t="str">
            <v>нд</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row>
        <row r="2193">
          <cell r="C2193" t="str">
            <v>Г</v>
          </cell>
          <cell r="D2193" t="str">
            <v>нд</v>
          </cell>
          <cell r="E2193" t="str">
            <v>нд</v>
          </cell>
          <cell r="F2193" t="str">
            <v>нд</v>
          </cell>
          <cell r="G2193" t="str">
            <v>нд</v>
          </cell>
          <cell r="H2193" t="str">
            <v>нд</v>
          </cell>
          <cell r="I2193" t="str">
            <v>нд</v>
          </cell>
          <cell r="J2193" t="str">
            <v>нд</v>
          </cell>
          <cell r="K2193" t="str">
            <v>нд</v>
          </cell>
          <cell r="L2193" t="str">
            <v>нд</v>
          </cell>
          <cell r="M2193" t="str">
            <v>нд</v>
          </cell>
          <cell r="N2193" t="str">
            <v>нд</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row>
        <row r="2194">
          <cell r="C2194" t="str">
            <v>Г</v>
          </cell>
          <cell r="D2194" t="str">
            <v>нд</v>
          </cell>
          <cell r="E2194" t="str">
            <v>нд</v>
          </cell>
          <cell r="F2194" t="str">
            <v>нд</v>
          </cell>
          <cell r="G2194" t="str">
            <v>нд</v>
          </cell>
          <cell r="H2194" t="str">
            <v>нд</v>
          </cell>
          <cell r="I2194" t="str">
            <v>нд</v>
          </cell>
          <cell r="J2194" t="str">
            <v>нд</v>
          </cell>
          <cell r="K2194" t="str">
            <v>нд</v>
          </cell>
          <cell r="L2194" t="str">
            <v>нд</v>
          </cell>
          <cell r="M2194" t="str">
            <v>нд</v>
          </cell>
          <cell r="N2194" t="str">
            <v>нд</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row>
        <row r="2195">
          <cell r="C2195" t="str">
            <v>Г</v>
          </cell>
          <cell r="D2195" t="str">
            <v>нд</v>
          </cell>
          <cell r="E2195" t="str">
            <v>нд</v>
          </cell>
          <cell r="F2195" t="str">
            <v>нд</v>
          </cell>
          <cell r="G2195" t="str">
            <v>нд</v>
          </cell>
          <cell r="H2195" t="str">
            <v>нд</v>
          </cell>
          <cell r="I2195" t="str">
            <v>нд</v>
          </cell>
          <cell r="J2195" t="str">
            <v>нд</v>
          </cell>
          <cell r="K2195">
            <v>0.89070678000000003</v>
          </cell>
          <cell r="L2195">
            <v>4.4472085800000007</v>
          </cell>
          <cell r="M2195" t="str">
            <v>нд</v>
          </cell>
          <cell r="N2195">
            <v>2.1805842200000001</v>
          </cell>
          <cell r="O2195">
            <v>1.039134818</v>
          </cell>
          <cell r="P2195">
            <v>53.983990000000006</v>
          </cell>
          <cell r="Q2195">
            <v>65.875129999999999</v>
          </cell>
          <cell r="R2195">
            <v>9.1152200000000008</v>
          </cell>
          <cell r="S2195">
            <v>11.05669</v>
          </cell>
          <cell r="T2195">
            <v>55.913033399999996</v>
          </cell>
          <cell r="U2195">
            <v>6.522413607999999</v>
          </cell>
          <cell r="V2195">
            <v>55.843818979999995</v>
          </cell>
          <cell r="W2195">
            <v>55.843818979999995</v>
          </cell>
          <cell r="X2195">
            <v>5.48327879</v>
          </cell>
          <cell r="Y2195">
            <v>29.998215080000001</v>
          </cell>
          <cell r="Z2195">
            <v>0</v>
          </cell>
          <cell r="AA2195">
            <v>0</v>
          </cell>
          <cell r="AB2195">
            <v>26.404</v>
          </cell>
          <cell r="AC2195">
            <v>3.5942150799999997</v>
          </cell>
          <cell r="AD2195">
            <v>5.48327879</v>
          </cell>
          <cell r="AE2195">
            <v>0</v>
          </cell>
          <cell r="AF2195">
            <v>0</v>
          </cell>
          <cell r="AG2195">
            <v>5.48327879</v>
          </cell>
          <cell r="AH2195">
            <v>0</v>
          </cell>
          <cell r="AI2195">
            <v>23.686772659999999</v>
          </cell>
          <cell r="AJ2195">
            <v>0</v>
          </cell>
          <cell r="AK2195">
            <v>0</v>
          </cell>
          <cell r="AL2195">
            <v>23.686772659999999</v>
          </cell>
          <cell r="AM2195">
            <v>0</v>
          </cell>
          <cell r="AN2195">
            <v>0</v>
          </cell>
        </row>
        <row r="2196">
          <cell r="C2196" t="str">
            <v>Г</v>
          </cell>
          <cell r="D2196" t="str">
            <v>нд</v>
          </cell>
          <cell r="E2196" t="str">
            <v>нд</v>
          </cell>
          <cell r="F2196" t="str">
            <v>нд</v>
          </cell>
          <cell r="G2196" t="str">
            <v>нд</v>
          </cell>
          <cell r="H2196" t="str">
            <v>нд</v>
          </cell>
          <cell r="I2196" t="str">
            <v>нд</v>
          </cell>
          <cell r="J2196" t="str">
            <v>нд</v>
          </cell>
          <cell r="K2196" t="str">
            <v>нд</v>
          </cell>
          <cell r="L2196" t="str">
            <v>нд</v>
          </cell>
          <cell r="M2196" t="str">
            <v>нд</v>
          </cell>
          <cell r="N2196" t="str">
            <v>нд</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row>
        <row r="2197">
          <cell r="C2197" t="str">
            <v>Г</v>
          </cell>
          <cell r="D2197" t="str">
            <v>нд</v>
          </cell>
          <cell r="E2197" t="str">
            <v>нд</v>
          </cell>
          <cell r="F2197" t="str">
            <v>нд</v>
          </cell>
          <cell r="G2197" t="str">
            <v>нд</v>
          </cell>
          <cell r="H2197" t="str">
            <v>нд</v>
          </cell>
          <cell r="I2197" t="str">
            <v>нд</v>
          </cell>
          <cell r="J2197" t="str">
            <v>нд</v>
          </cell>
          <cell r="K2197">
            <v>0.89070678000000003</v>
          </cell>
          <cell r="L2197">
            <v>4.4472085800000007</v>
          </cell>
          <cell r="M2197" t="str">
            <v>нд</v>
          </cell>
          <cell r="N2197">
            <v>2.1805842200000001</v>
          </cell>
          <cell r="O2197">
            <v>1.039134818</v>
          </cell>
          <cell r="P2197">
            <v>53.983990000000006</v>
          </cell>
          <cell r="Q2197">
            <v>65.875129999999999</v>
          </cell>
          <cell r="R2197">
            <v>9.1152200000000008</v>
          </cell>
          <cell r="S2197">
            <v>11.05669</v>
          </cell>
          <cell r="T2197">
            <v>55.913033399999996</v>
          </cell>
          <cell r="U2197">
            <v>6.522413607999999</v>
          </cell>
          <cell r="V2197">
            <v>55.843818979999995</v>
          </cell>
          <cell r="W2197">
            <v>55.843818979999995</v>
          </cell>
          <cell r="X2197">
            <v>5.48327879</v>
          </cell>
          <cell r="Y2197">
            <v>29.998215080000001</v>
          </cell>
          <cell r="Z2197">
            <v>0</v>
          </cell>
          <cell r="AA2197">
            <v>0</v>
          </cell>
          <cell r="AB2197">
            <v>26.404</v>
          </cell>
          <cell r="AC2197">
            <v>3.5942150799999997</v>
          </cell>
          <cell r="AD2197">
            <v>5.48327879</v>
          </cell>
          <cell r="AE2197">
            <v>0</v>
          </cell>
          <cell r="AF2197">
            <v>0</v>
          </cell>
          <cell r="AG2197">
            <v>5.48327879</v>
          </cell>
          <cell r="AH2197">
            <v>0</v>
          </cell>
          <cell r="AI2197">
            <v>23.686772659999999</v>
          </cell>
          <cell r="AJ2197">
            <v>0</v>
          </cell>
          <cell r="AK2197">
            <v>0</v>
          </cell>
          <cell r="AL2197">
            <v>23.686772659999999</v>
          </cell>
          <cell r="AM2197">
            <v>0</v>
          </cell>
          <cell r="AN2197">
            <v>0</v>
          </cell>
        </row>
        <row r="2198">
          <cell r="C2198" t="str">
            <v>J_76_ОЭ (е)</v>
          </cell>
          <cell r="D2198" t="str">
            <v>Н</v>
          </cell>
          <cell r="E2198">
            <v>2019</v>
          </cell>
          <cell r="F2198">
            <v>2025</v>
          </cell>
          <cell r="G2198">
            <v>2025</v>
          </cell>
          <cell r="H2198" t="str">
            <v>нд</v>
          </cell>
          <cell r="I2198" t="str">
            <v>нд</v>
          </cell>
          <cell r="J2198" t="str">
            <v>нд</v>
          </cell>
          <cell r="K2198" t="str">
            <v>нд</v>
          </cell>
          <cell r="L2198" t="str">
            <v>нд</v>
          </cell>
          <cell r="M2198" t="str">
            <v>нд</v>
          </cell>
          <cell r="N2198" t="str">
            <v>нд</v>
          </cell>
          <cell r="O2198">
            <v>0</v>
          </cell>
          <cell r="P2198" t="str">
            <v>нд</v>
          </cell>
          <cell r="Q2198" t="str">
            <v>нд</v>
          </cell>
          <cell r="R2198" t="str">
            <v>нд</v>
          </cell>
          <cell r="S2198" t="str">
            <v>нд</v>
          </cell>
          <cell r="T2198">
            <v>13.9116</v>
          </cell>
          <cell r="U2198">
            <v>13.9116</v>
          </cell>
          <cell r="V2198">
            <v>11.2711776</v>
          </cell>
          <cell r="W2198">
            <v>11.2711776</v>
          </cell>
          <cell r="X2198">
            <v>13.9116</v>
          </cell>
          <cell r="Y2198">
            <v>0</v>
          </cell>
          <cell r="Z2198">
            <v>0</v>
          </cell>
          <cell r="AA2198">
            <v>0</v>
          </cell>
          <cell r="AB2198">
            <v>0</v>
          </cell>
          <cell r="AC2198">
            <v>0</v>
          </cell>
          <cell r="AD2198">
            <v>2.6404223999999998</v>
          </cell>
          <cell r="AE2198">
            <v>0</v>
          </cell>
          <cell r="AF2198">
            <v>0</v>
          </cell>
          <cell r="AG2198">
            <v>2.6404223999999998</v>
          </cell>
          <cell r="AH2198">
            <v>0</v>
          </cell>
          <cell r="AI2198">
            <v>4.0259999999999998</v>
          </cell>
          <cell r="AJ2198">
            <v>0</v>
          </cell>
          <cell r="AK2198">
            <v>0</v>
          </cell>
          <cell r="AL2198">
            <v>4.0259999999999998</v>
          </cell>
          <cell r="AM2198">
            <v>0</v>
          </cell>
          <cell r="AN2198">
            <v>4.0265663499998716</v>
          </cell>
        </row>
        <row r="2199">
          <cell r="C2199" t="str">
            <v>J_76_ОЭ (ж)</v>
          </cell>
          <cell r="D2199" t="str">
            <v>Н</v>
          </cell>
          <cell r="E2199">
            <v>2022</v>
          </cell>
          <cell r="F2199">
            <v>2024</v>
          </cell>
          <cell r="G2199">
            <v>2024</v>
          </cell>
          <cell r="H2199" t="str">
            <v>нд</v>
          </cell>
          <cell r="I2199" t="str">
            <v>нд</v>
          </cell>
          <cell r="J2199" t="str">
            <v>нд</v>
          </cell>
          <cell r="K2199" t="str">
            <v>нд</v>
          </cell>
          <cell r="L2199" t="str">
            <v>нд</v>
          </cell>
          <cell r="M2199" t="str">
            <v>нд</v>
          </cell>
          <cell r="N2199" t="str">
            <v>нд</v>
          </cell>
          <cell r="O2199">
            <v>0</v>
          </cell>
          <cell r="P2199" t="str">
            <v>нд</v>
          </cell>
          <cell r="Q2199" t="str">
            <v>нд</v>
          </cell>
          <cell r="R2199" t="str">
            <v>нд</v>
          </cell>
          <cell r="S2199" t="str">
            <v>нд</v>
          </cell>
          <cell r="T2199">
            <v>5.42448</v>
          </cell>
          <cell r="U2199">
            <v>5.42448</v>
          </cell>
          <cell r="V2199">
            <v>5.42448</v>
          </cell>
          <cell r="W2199">
            <v>5.42448</v>
          </cell>
          <cell r="X2199">
            <v>5.42448</v>
          </cell>
          <cell r="Y2199">
            <v>1.1899200000000001</v>
          </cell>
          <cell r="Z2199">
            <v>0</v>
          </cell>
          <cell r="AA2199">
            <v>0</v>
          </cell>
          <cell r="AB2199">
            <v>1.1899200000000001</v>
          </cell>
          <cell r="AC2199">
            <v>0</v>
          </cell>
          <cell r="AD2199">
            <v>1.1899200000000001</v>
          </cell>
          <cell r="AE2199">
            <v>0</v>
          </cell>
          <cell r="AF2199">
            <v>0</v>
          </cell>
          <cell r="AG2199">
            <v>1.1899200000000001</v>
          </cell>
          <cell r="AH2199">
            <v>0</v>
          </cell>
          <cell r="AI2199">
            <v>0</v>
          </cell>
          <cell r="AJ2199">
            <v>0</v>
          </cell>
          <cell r="AK2199">
            <v>0</v>
          </cell>
          <cell r="AL2199">
            <v>0</v>
          </cell>
          <cell r="AM2199">
            <v>0</v>
          </cell>
          <cell r="AN2199">
            <v>1.1899200000000001</v>
          </cell>
        </row>
        <row r="2200">
          <cell r="C2200" t="str">
            <v>J_76_ОЭ (з)</v>
          </cell>
          <cell r="D2200" t="str">
            <v>Н</v>
          </cell>
          <cell r="E2200">
            <v>2020</v>
          </cell>
          <cell r="F2200">
            <v>2023</v>
          </cell>
          <cell r="G2200">
            <v>2022</v>
          </cell>
          <cell r="H2200" t="str">
            <v>нд</v>
          </cell>
          <cell r="I2200" t="str">
            <v>нд</v>
          </cell>
          <cell r="J2200" t="str">
            <v>нд</v>
          </cell>
          <cell r="K2200" t="str">
            <v>нд</v>
          </cell>
          <cell r="L2200" t="str">
            <v>нд</v>
          </cell>
          <cell r="M2200" t="str">
            <v>нд</v>
          </cell>
          <cell r="N2200" t="str">
            <v>нд</v>
          </cell>
          <cell r="O2200">
            <v>0</v>
          </cell>
          <cell r="P2200" t="str">
            <v>нд</v>
          </cell>
          <cell r="Q2200" t="str">
            <v>нд</v>
          </cell>
          <cell r="R2200" t="str">
            <v>нд</v>
          </cell>
          <cell r="S2200" t="str">
            <v>нд</v>
          </cell>
          <cell r="T2200">
            <v>4.548</v>
          </cell>
          <cell r="U2200">
            <v>4.548</v>
          </cell>
          <cell r="V2200">
            <v>4.548</v>
          </cell>
          <cell r="W2200">
            <v>4.548</v>
          </cell>
          <cell r="X2200">
            <v>4.548</v>
          </cell>
          <cell r="Y2200">
            <v>2.1132</v>
          </cell>
          <cell r="Z2200">
            <v>0</v>
          </cell>
          <cell r="AA2200">
            <v>0</v>
          </cell>
          <cell r="AB2200">
            <v>2.1132</v>
          </cell>
          <cell r="AC2200">
            <v>0</v>
          </cell>
          <cell r="AD2200">
            <v>1.9918296199999999</v>
          </cell>
          <cell r="AE2200">
            <v>0</v>
          </cell>
          <cell r="AF2200">
            <v>0</v>
          </cell>
          <cell r="AG2200">
            <v>1.9918296199999999</v>
          </cell>
          <cell r="AH2200">
            <v>0</v>
          </cell>
          <cell r="AI2200">
            <v>0</v>
          </cell>
          <cell r="AJ2200">
            <v>0</v>
          </cell>
          <cell r="AK2200">
            <v>0</v>
          </cell>
          <cell r="AL2200">
            <v>0</v>
          </cell>
          <cell r="AM2200">
            <v>0</v>
          </cell>
          <cell r="AN2200">
            <v>2.5561703800000002</v>
          </cell>
        </row>
        <row r="2201">
          <cell r="C2201" t="str">
            <v>J_76_ОЭ (и)</v>
          </cell>
          <cell r="D2201" t="str">
            <v>И</v>
          </cell>
          <cell r="E2201">
            <v>2019</v>
          </cell>
          <cell r="F2201">
            <v>2025</v>
          </cell>
          <cell r="G2201">
            <v>2024</v>
          </cell>
          <cell r="H2201" t="str">
            <v>нд</v>
          </cell>
          <cell r="I2201" t="str">
            <v>нд</v>
          </cell>
          <cell r="J2201" t="str">
            <v>нд</v>
          </cell>
          <cell r="K2201" t="str">
            <v>нд</v>
          </cell>
          <cell r="L2201" t="str">
            <v>нд</v>
          </cell>
          <cell r="M2201" t="str">
            <v>нд</v>
          </cell>
          <cell r="N2201" t="str">
            <v>нд</v>
          </cell>
          <cell r="O2201">
            <v>1.6306560000000001</v>
          </cell>
          <cell r="P2201" t="str">
            <v>нд</v>
          </cell>
          <cell r="Q2201" t="str">
            <v>нд</v>
          </cell>
          <cell r="R2201" t="str">
            <v>нд</v>
          </cell>
          <cell r="S2201" t="str">
            <v>нд</v>
          </cell>
          <cell r="T2201">
            <v>16.022400000000001</v>
          </cell>
          <cell r="U2201">
            <v>16.022400000000001</v>
          </cell>
          <cell r="V2201">
            <v>14.575044000000002</v>
          </cell>
          <cell r="W2201">
            <v>14.575044000000002</v>
          </cell>
          <cell r="X2201">
            <v>14.391743999999999</v>
          </cell>
          <cell r="Y2201">
            <v>2.3576440000000001</v>
          </cell>
          <cell r="Z2201">
            <v>0</v>
          </cell>
          <cell r="AA2201">
            <v>0</v>
          </cell>
          <cell r="AB2201">
            <v>2.3576440000000001</v>
          </cell>
          <cell r="AC2201">
            <v>0</v>
          </cell>
          <cell r="AD2201">
            <v>3.3822419999999997</v>
          </cell>
          <cell r="AE2201">
            <v>0</v>
          </cell>
          <cell r="AF2201">
            <v>0</v>
          </cell>
          <cell r="AG2201">
            <v>3.3822419999999997</v>
          </cell>
          <cell r="AH2201">
            <v>0</v>
          </cell>
          <cell r="AI2201">
            <v>0</v>
          </cell>
          <cell r="AJ2201">
            <v>0</v>
          </cell>
          <cell r="AK2201">
            <v>0</v>
          </cell>
          <cell r="AL2201">
            <v>0</v>
          </cell>
          <cell r="AM2201">
            <v>0</v>
          </cell>
          <cell r="AN2201">
            <v>0</v>
          </cell>
        </row>
        <row r="2202">
          <cell r="C2202" t="str">
            <v>J_76_ОЭ (к)</v>
          </cell>
          <cell r="D2202" t="str">
            <v>И</v>
          </cell>
          <cell r="E2202">
            <v>2019</v>
          </cell>
          <cell r="F2202">
            <v>2025</v>
          </cell>
          <cell r="G2202">
            <v>2025</v>
          </cell>
          <cell r="H2202" t="str">
            <v>нд</v>
          </cell>
          <cell r="I2202" t="str">
            <v>нд</v>
          </cell>
          <cell r="J2202" t="str">
            <v>нд</v>
          </cell>
          <cell r="K2202" t="str">
            <v>нд</v>
          </cell>
          <cell r="L2202" t="str">
            <v>нд</v>
          </cell>
          <cell r="M2202" t="str">
            <v>нд</v>
          </cell>
          <cell r="N2202" t="str">
            <v>нд</v>
          </cell>
          <cell r="O2202">
            <v>2.7783600000000002</v>
          </cell>
          <cell r="P2202" t="str">
            <v>нд</v>
          </cell>
          <cell r="Q2202" t="str">
            <v>нд</v>
          </cell>
          <cell r="R2202" t="str">
            <v>нд</v>
          </cell>
          <cell r="S2202" t="str">
            <v>нд</v>
          </cell>
          <cell r="T2202">
            <v>63.553199999999997</v>
          </cell>
          <cell r="U2202">
            <v>63.55319999999999</v>
          </cell>
          <cell r="V2202">
            <v>60.774839999999998</v>
          </cell>
          <cell r="W2202">
            <v>60.774839999999998</v>
          </cell>
          <cell r="X2202">
            <v>60.774839999999998</v>
          </cell>
          <cell r="Y2202">
            <v>7.9687999999999999</v>
          </cell>
          <cell r="Z2202">
            <v>0</v>
          </cell>
          <cell r="AA2202">
            <v>0</v>
          </cell>
          <cell r="AB2202">
            <v>7.9687999999999999</v>
          </cell>
          <cell r="AC2202">
            <v>0</v>
          </cell>
          <cell r="AD2202">
            <v>0.45884000000000014</v>
          </cell>
          <cell r="AE2202">
            <v>0</v>
          </cell>
          <cell r="AF2202">
            <v>0</v>
          </cell>
          <cell r="AG2202">
            <v>0.45884000000000014</v>
          </cell>
          <cell r="AH2202">
            <v>0</v>
          </cell>
          <cell r="AI2202">
            <v>10.88255884</v>
          </cell>
          <cell r="AJ2202">
            <v>0</v>
          </cell>
          <cell r="AK2202">
            <v>0</v>
          </cell>
          <cell r="AL2202">
            <v>10.88255884</v>
          </cell>
          <cell r="AM2202">
            <v>0</v>
          </cell>
          <cell r="AN2202">
            <v>23.64676</v>
          </cell>
        </row>
        <row r="2203">
          <cell r="C2203" t="str">
            <v>Г</v>
          </cell>
          <cell r="D2203" t="str">
            <v>нд</v>
          </cell>
          <cell r="E2203" t="str">
            <v>нд</v>
          </cell>
          <cell r="F2203" t="str">
            <v>нд</v>
          </cell>
          <cell r="G2203" t="str">
            <v>нд</v>
          </cell>
          <cell r="H2203">
            <v>228.14496923999999</v>
          </cell>
          <cell r="I2203">
            <v>1236.9437195699998</v>
          </cell>
          <cell r="J2203" t="str">
            <v>нд</v>
          </cell>
          <cell r="K2203">
            <v>272.93988421</v>
          </cell>
          <cell r="L2203">
            <v>1508.0785061399999</v>
          </cell>
          <cell r="M2203" t="str">
            <v>нд</v>
          </cell>
          <cell r="N2203" t="str">
            <v>нд</v>
          </cell>
          <cell r="O2203">
            <v>824.73984922540001</v>
          </cell>
          <cell r="P2203">
            <v>10480.205319999999</v>
          </cell>
          <cell r="Q2203">
            <v>13661.05068</v>
          </cell>
          <cell r="R2203">
            <v>10232.708760000001</v>
          </cell>
          <cell r="S2203">
            <v>14483.421700000003</v>
          </cell>
          <cell r="T2203">
            <v>8899.62839222</v>
          </cell>
          <cell r="U2203">
            <v>8832.3106482471449</v>
          </cell>
          <cell r="V2203">
            <v>8170.8241374599993</v>
          </cell>
          <cell r="W2203">
            <v>8170.8241374599993</v>
          </cell>
          <cell r="X2203">
            <v>8007.57079901</v>
          </cell>
          <cell r="Y2203">
            <v>1255.4762390199999</v>
          </cell>
          <cell r="Z2203">
            <v>0</v>
          </cell>
          <cell r="AA2203">
            <v>0</v>
          </cell>
          <cell r="AB2203">
            <v>551.53787583999997</v>
          </cell>
          <cell r="AC2203">
            <v>703.93836318000001</v>
          </cell>
          <cell r="AD2203">
            <v>926.44156761246006</v>
          </cell>
          <cell r="AE2203">
            <v>0</v>
          </cell>
          <cell r="AF2203">
            <v>0</v>
          </cell>
          <cell r="AG2203">
            <v>359.54151890807572</v>
          </cell>
          <cell r="AH2203">
            <v>566.90004870438429</v>
          </cell>
          <cell r="AI2203">
            <v>913.43688711999994</v>
          </cell>
          <cell r="AJ2203">
            <v>0</v>
          </cell>
          <cell r="AK2203">
            <v>0</v>
          </cell>
          <cell r="AL2203">
            <v>565.01545831999988</v>
          </cell>
          <cell r="AM2203">
            <v>348.4214288</v>
          </cell>
          <cell r="AN2203">
            <v>683.89636674877647</v>
          </cell>
        </row>
        <row r="2204">
          <cell r="C2204" t="str">
            <v>Г</v>
          </cell>
          <cell r="D2204" t="str">
            <v>нд</v>
          </cell>
          <cell r="E2204" t="str">
            <v>нд</v>
          </cell>
          <cell r="F2204" t="str">
            <v>нд</v>
          </cell>
          <cell r="G2204" t="str">
            <v>нд</v>
          </cell>
          <cell r="H2204">
            <v>99.046393929999994</v>
          </cell>
          <cell r="I2204">
            <v>484.61522307999996</v>
          </cell>
          <cell r="J2204" t="str">
            <v>нд</v>
          </cell>
          <cell r="K2204">
            <v>134.55480226999998</v>
          </cell>
          <cell r="L2204">
            <v>695.66967302</v>
          </cell>
          <cell r="M2204" t="str">
            <v>нд</v>
          </cell>
          <cell r="N2204" t="str">
            <v>нд</v>
          </cell>
          <cell r="O2204">
            <v>335.05843635639991</v>
          </cell>
          <cell r="P2204">
            <v>1357.9526799999999</v>
          </cell>
          <cell r="Q2204">
            <v>1665.7898399999992</v>
          </cell>
          <cell r="R2204">
            <v>1677.5667599999995</v>
          </cell>
          <cell r="S2204">
            <v>2184.4616300000007</v>
          </cell>
          <cell r="T2204">
            <v>1040.0001512000001</v>
          </cell>
          <cell r="U2204">
            <v>1381.618611492336</v>
          </cell>
          <cell r="V2204">
            <v>760.053044</v>
          </cell>
          <cell r="W2204">
            <v>760.053044</v>
          </cell>
          <cell r="X2204">
            <v>1046.5601751299998</v>
          </cell>
          <cell r="Y2204">
            <v>234.80158556999999</v>
          </cell>
          <cell r="Z2204">
            <v>0</v>
          </cell>
          <cell r="AA2204">
            <v>0</v>
          </cell>
          <cell r="AB2204">
            <v>234.80158556999999</v>
          </cell>
          <cell r="AC2204">
            <v>0</v>
          </cell>
          <cell r="AD2204">
            <v>127.79221704156836</v>
          </cell>
          <cell r="AE2204">
            <v>0</v>
          </cell>
          <cell r="AF2204">
            <v>0</v>
          </cell>
          <cell r="AG2204">
            <v>127.79221704156836</v>
          </cell>
          <cell r="AH2204">
            <v>0</v>
          </cell>
          <cell r="AI2204">
            <v>169.03506302999998</v>
          </cell>
          <cell r="AJ2204">
            <v>0</v>
          </cell>
          <cell r="AK2204">
            <v>0</v>
          </cell>
          <cell r="AL2204">
            <v>164.00106302999995</v>
          </cell>
          <cell r="AM2204">
            <v>5.0339999999999998</v>
          </cell>
          <cell r="AN2204">
            <v>203.33227595036743</v>
          </cell>
        </row>
        <row r="2205">
          <cell r="C2205" t="str">
            <v>Г</v>
          </cell>
          <cell r="D2205" t="str">
            <v>нд</v>
          </cell>
          <cell r="E2205" t="str">
            <v>нд</v>
          </cell>
          <cell r="F2205" t="str">
            <v>нд</v>
          </cell>
          <cell r="G2205" t="str">
            <v>нд</v>
          </cell>
          <cell r="H2205">
            <v>53.641353359999997</v>
          </cell>
          <cell r="I2205">
            <v>271.27585758999999</v>
          </cell>
          <cell r="J2205" t="str">
            <v>нд</v>
          </cell>
          <cell r="K2205">
            <v>62.579889359999996</v>
          </cell>
          <cell r="L2205">
            <v>320.30244696</v>
          </cell>
          <cell r="M2205" t="str">
            <v>нд</v>
          </cell>
          <cell r="N2205" t="str">
            <v>нд</v>
          </cell>
          <cell r="O2205">
            <v>258.23760784799993</v>
          </cell>
          <cell r="P2205">
            <v>377.25063</v>
          </cell>
          <cell r="Q2205">
            <v>429.63735000000003</v>
          </cell>
          <cell r="R2205">
            <v>423.69333999999998</v>
          </cell>
          <cell r="S2205">
            <v>492.27567999999997</v>
          </cell>
          <cell r="T2205">
            <v>332.70350192000001</v>
          </cell>
          <cell r="U2205">
            <v>375.68182141</v>
          </cell>
          <cell r="V2205">
            <v>130.65308174</v>
          </cell>
          <cell r="W2205">
            <v>130.65308174</v>
          </cell>
          <cell r="X2205">
            <v>117.44421355999999</v>
          </cell>
          <cell r="Y2205">
            <v>60.653081740000005</v>
          </cell>
          <cell r="Z2205">
            <v>0</v>
          </cell>
          <cell r="AA2205">
            <v>0</v>
          </cell>
          <cell r="AB2205">
            <v>60.653081740000005</v>
          </cell>
          <cell r="AC2205">
            <v>0</v>
          </cell>
          <cell r="AD2205">
            <v>45.062589318069236</v>
          </cell>
          <cell r="AE2205">
            <v>0</v>
          </cell>
          <cell r="AF2205">
            <v>0</v>
          </cell>
          <cell r="AG2205">
            <v>45.062589318069236</v>
          </cell>
          <cell r="AH2205">
            <v>0</v>
          </cell>
          <cell r="AI2205">
            <v>70</v>
          </cell>
          <cell r="AJ2205">
            <v>0</v>
          </cell>
          <cell r="AK2205">
            <v>0</v>
          </cell>
          <cell r="AL2205">
            <v>70</v>
          </cell>
          <cell r="AM2205">
            <v>0</v>
          </cell>
          <cell r="AN2205">
            <v>16.611107423930846</v>
          </cell>
        </row>
        <row r="2206">
          <cell r="C2206" t="str">
            <v>K_002.1_ОЭ</v>
          </cell>
          <cell r="D2206" t="str">
            <v>Н</v>
          </cell>
          <cell r="E2206" t="str">
            <v>нд</v>
          </cell>
          <cell r="F2206">
            <v>2021</v>
          </cell>
          <cell r="G2206" t="str">
            <v>нд</v>
          </cell>
          <cell r="H2206" t="str">
            <v>нд</v>
          </cell>
          <cell r="I2206" t="str">
            <v>нд</v>
          </cell>
          <cell r="J2206" t="str">
            <v>нд</v>
          </cell>
          <cell r="K2206" t="str">
            <v>нд</v>
          </cell>
          <cell r="L2206" t="str">
            <v>нд</v>
          </cell>
          <cell r="M2206" t="str">
            <v>нд</v>
          </cell>
          <cell r="N2206" t="str">
            <v>нд</v>
          </cell>
          <cell r="O2206">
            <v>0</v>
          </cell>
          <cell r="P2206" t="str">
            <v>нд</v>
          </cell>
          <cell r="Q2206" t="str">
            <v>нд</v>
          </cell>
          <cell r="R2206" t="str">
            <v>нд</v>
          </cell>
          <cell r="S2206" t="str">
            <v>нд</v>
          </cell>
          <cell r="T2206">
            <v>0.80327999999999999</v>
          </cell>
          <cell r="U2206">
            <v>0</v>
          </cell>
          <cell r="V2206">
            <v>0.80327999999999999</v>
          </cell>
          <cell r="W2206">
            <v>0.80327999999999999</v>
          </cell>
          <cell r="X2206">
            <v>0</v>
          </cell>
          <cell r="Y2206">
            <v>0.80327999999999999</v>
          </cell>
          <cell r="Z2206">
            <v>0</v>
          </cell>
          <cell r="AA2206">
            <v>0</v>
          </cell>
          <cell r="AB2206">
            <v>0.80327999999999999</v>
          </cell>
          <cell r="AC2206">
            <v>0</v>
          </cell>
          <cell r="AD2206">
            <v>0</v>
          </cell>
          <cell r="AE2206">
            <v>0</v>
          </cell>
          <cell r="AF2206">
            <v>0</v>
          </cell>
          <cell r="AG2206">
            <v>0</v>
          </cell>
          <cell r="AH2206">
            <v>0</v>
          </cell>
          <cell r="AI2206">
            <v>0</v>
          </cell>
          <cell r="AJ2206">
            <v>0</v>
          </cell>
          <cell r="AK2206">
            <v>0</v>
          </cell>
          <cell r="AL2206">
            <v>0</v>
          </cell>
          <cell r="AM2206">
            <v>0</v>
          </cell>
          <cell r="AN2206">
            <v>0</v>
          </cell>
        </row>
        <row r="2207">
          <cell r="C2207" t="str">
            <v>K_1522 ОЭ</v>
          </cell>
          <cell r="D2207" t="str">
            <v>Н</v>
          </cell>
          <cell r="E2207">
            <v>2021</v>
          </cell>
          <cell r="F2207">
            <v>2022</v>
          </cell>
          <cell r="G2207">
            <v>2022</v>
          </cell>
          <cell r="H2207" t="str">
            <v>нд</v>
          </cell>
          <cell r="I2207" t="str">
            <v>нд</v>
          </cell>
          <cell r="J2207" t="str">
            <v>нд</v>
          </cell>
          <cell r="K2207" t="str">
            <v>нд</v>
          </cell>
          <cell r="L2207" t="str">
            <v>нд</v>
          </cell>
          <cell r="M2207" t="str">
            <v>нд</v>
          </cell>
          <cell r="N2207" t="str">
            <v>нд</v>
          </cell>
          <cell r="O2207">
            <v>0</v>
          </cell>
          <cell r="P2207" t="str">
            <v>нд</v>
          </cell>
          <cell r="Q2207" t="str">
            <v>нд</v>
          </cell>
          <cell r="R2207" t="str">
            <v>нд</v>
          </cell>
          <cell r="S2207" t="str">
            <v>нд</v>
          </cell>
          <cell r="T2207">
            <v>8.4489999999999998</v>
          </cell>
          <cell r="U2207">
            <v>7.1669141300000003</v>
          </cell>
          <cell r="V2207">
            <v>8.4489999999999998</v>
          </cell>
          <cell r="W2207">
            <v>8.4489999999999998</v>
          </cell>
          <cell r="X2207">
            <v>7.1669141300000003</v>
          </cell>
          <cell r="Y2207">
            <v>4.8</v>
          </cell>
          <cell r="Z2207">
            <v>0</v>
          </cell>
          <cell r="AA2207">
            <v>0</v>
          </cell>
          <cell r="AB2207">
            <v>4.8</v>
          </cell>
          <cell r="AC2207">
            <v>0</v>
          </cell>
          <cell r="AD2207">
            <v>3.5659999999999998</v>
          </cell>
          <cell r="AE2207">
            <v>0</v>
          </cell>
          <cell r="AF2207">
            <v>0</v>
          </cell>
          <cell r="AG2207">
            <v>3.5659999999999998</v>
          </cell>
          <cell r="AH2207">
            <v>0</v>
          </cell>
          <cell r="AI2207">
            <v>3.649</v>
          </cell>
          <cell r="AJ2207">
            <v>0</v>
          </cell>
          <cell r="AK2207">
            <v>0</v>
          </cell>
          <cell r="AL2207">
            <v>3.649</v>
          </cell>
          <cell r="AM2207">
            <v>0</v>
          </cell>
          <cell r="AN2207">
            <v>3.6009141300000005</v>
          </cell>
        </row>
        <row r="2208">
          <cell r="C2208" t="str">
            <v>K_1569_ОЭ</v>
          </cell>
          <cell r="D2208" t="str">
            <v>З</v>
          </cell>
          <cell r="E2208">
            <v>2019</v>
          </cell>
          <cell r="F2208">
            <v>2020</v>
          </cell>
          <cell r="G2208">
            <v>2021</v>
          </cell>
          <cell r="H2208" t="str">
            <v>нд</v>
          </cell>
          <cell r="I2208" t="str">
            <v>нд</v>
          </cell>
          <cell r="J2208" t="str">
            <v>нд</v>
          </cell>
          <cell r="K2208" t="str">
            <v>нд</v>
          </cell>
          <cell r="L2208" t="str">
            <v>нд</v>
          </cell>
          <cell r="M2208" t="str">
            <v>нд</v>
          </cell>
          <cell r="N2208" t="str">
            <v>нд</v>
          </cell>
          <cell r="O2208">
            <v>9.2562267999999906E-2</v>
          </cell>
          <cell r="P2208" t="str">
            <v>нд</v>
          </cell>
          <cell r="Q2208" t="str">
            <v>нд</v>
          </cell>
          <cell r="R2208" t="str">
            <v>нд</v>
          </cell>
          <cell r="S2208" t="str">
            <v>нд</v>
          </cell>
          <cell r="T2208">
            <v>0.73276012999999995</v>
          </cell>
          <cell r="U2208">
            <v>0.42336028799999997</v>
          </cell>
          <cell r="V2208">
            <v>0</v>
          </cell>
          <cell r="W2208">
            <v>0</v>
          </cell>
          <cell r="X2208">
            <v>0.33079802000000003</v>
          </cell>
          <cell r="Y2208">
            <v>0</v>
          </cell>
          <cell r="Z2208">
            <v>0</v>
          </cell>
          <cell r="AA2208">
            <v>0</v>
          </cell>
          <cell r="AB2208">
            <v>0</v>
          </cell>
          <cell r="AC2208">
            <v>0</v>
          </cell>
          <cell r="AD2208">
            <v>0.33079802000000003</v>
          </cell>
          <cell r="AE2208">
            <v>0</v>
          </cell>
          <cell r="AF2208">
            <v>0</v>
          </cell>
          <cell r="AG2208">
            <v>0.33079802000000003</v>
          </cell>
          <cell r="AH2208">
            <v>0</v>
          </cell>
          <cell r="AI2208">
            <v>0</v>
          </cell>
          <cell r="AJ2208">
            <v>0</v>
          </cell>
          <cell r="AK2208">
            <v>0</v>
          </cell>
          <cell r="AL2208">
            <v>0</v>
          </cell>
          <cell r="AM2208">
            <v>0</v>
          </cell>
          <cell r="AN2208">
            <v>0</v>
          </cell>
        </row>
        <row r="2209">
          <cell r="C2209" t="str">
            <v>K_1570.1_ОЭ</v>
          </cell>
          <cell r="D2209" t="str">
            <v>Н</v>
          </cell>
          <cell r="E2209">
            <v>2020</v>
          </cell>
          <cell r="F2209">
            <v>2021</v>
          </cell>
          <cell r="G2209">
            <v>2022</v>
          </cell>
          <cell r="H2209" t="str">
            <v>нд</v>
          </cell>
          <cell r="I2209" t="str">
            <v>нд</v>
          </cell>
          <cell r="J2209" t="str">
            <v>нд</v>
          </cell>
          <cell r="K2209" t="str">
            <v>нд</v>
          </cell>
          <cell r="L2209" t="str">
            <v>нд</v>
          </cell>
          <cell r="M2209" t="str">
            <v>нд</v>
          </cell>
          <cell r="N2209" t="str">
            <v>нд</v>
          </cell>
          <cell r="O2209">
            <v>0</v>
          </cell>
          <cell r="P2209" t="str">
            <v>нд</v>
          </cell>
          <cell r="Q2209" t="str">
            <v>нд</v>
          </cell>
          <cell r="R2209" t="str">
            <v>нд</v>
          </cell>
          <cell r="S2209" t="str">
            <v>нд</v>
          </cell>
          <cell r="T2209">
            <v>5.3339999999999996</v>
          </cell>
          <cell r="U2209">
            <v>47.799959999999999</v>
          </cell>
          <cell r="V2209">
            <v>5.3339999999999996</v>
          </cell>
          <cell r="W2209">
            <v>5.3339999999999996</v>
          </cell>
          <cell r="X2209">
            <v>47.799959999999999</v>
          </cell>
          <cell r="Y2209">
            <v>5.3339999999999996</v>
          </cell>
          <cell r="Z2209">
            <v>0</v>
          </cell>
          <cell r="AA2209">
            <v>0</v>
          </cell>
          <cell r="AB2209">
            <v>5.3339999999999996</v>
          </cell>
          <cell r="AC2209">
            <v>0</v>
          </cell>
          <cell r="AD2209">
            <v>6.8439599999999992</v>
          </cell>
          <cell r="AE2209">
            <v>0</v>
          </cell>
          <cell r="AF2209">
            <v>0</v>
          </cell>
          <cell r="AG2209">
            <v>6.8439599999999992</v>
          </cell>
          <cell r="AH2209">
            <v>0</v>
          </cell>
          <cell r="AI2209">
            <v>0</v>
          </cell>
          <cell r="AJ2209">
            <v>0</v>
          </cell>
          <cell r="AK2209">
            <v>0</v>
          </cell>
          <cell r="AL2209">
            <v>0</v>
          </cell>
          <cell r="AM2209">
            <v>0</v>
          </cell>
          <cell r="AN2209">
            <v>40.956000000000003</v>
          </cell>
        </row>
        <row r="2210">
          <cell r="C2210" t="str">
            <v>Г</v>
          </cell>
          <cell r="D2210" t="str">
            <v>нд</v>
          </cell>
          <cell r="E2210" t="str">
            <v>нд</v>
          </cell>
          <cell r="F2210" t="str">
            <v>нд</v>
          </cell>
          <cell r="G2210" t="str">
            <v>нд</v>
          </cell>
          <cell r="H2210">
            <v>45.405040570000004</v>
          </cell>
          <cell r="I2210">
            <v>213.33936548999998</v>
          </cell>
          <cell r="J2210" t="str">
            <v>нд</v>
          </cell>
          <cell r="K2210">
            <v>71.97491291</v>
          </cell>
          <cell r="L2210">
            <v>375.36722606000001</v>
          </cell>
          <cell r="M2210" t="str">
            <v>нд</v>
          </cell>
          <cell r="N2210" t="str">
            <v>нд</v>
          </cell>
          <cell r="O2210">
            <v>76.820828508399984</v>
          </cell>
          <cell r="P2210">
            <v>980.70204999999976</v>
          </cell>
          <cell r="Q2210">
            <v>1236.1524899999993</v>
          </cell>
          <cell r="R2210">
            <v>1253.8734199999994</v>
          </cell>
          <cell r="S2210">
            <v>1692.1859500000007</v>
          </cell>
          <cell r="T2210">
            <v>707.29664928000011</v>
          </cell>
          <cell r="U2210">
            <v>1005.936790082336</v>
          </cell>
          <cell r="V2210">
            <v>629.39996225999994</v>
          </cell>
          <cell r="W2210">
            <v>629.39996225999994</v>
          </cell>
          <cell r="X2210">
            <v>929.11596156999974</v>
          </cell>
          <cell r="Y2210">
            <v>174.14850382999998</v>
          </cell>
          <cell r="Z2210">
            <v>0</v>
          </cell>
          <cell r="AA2210">
            <v>0</v>
          </cell>
          <cell r="AB2210">
            <v>174.14850382999998</v>
          </cell>
          <cell r="AC2210">
            <v>0</v>
          </cell>
          <cell r="AD2210">
            <v>82.729627723499135</v>
          </cell>
          <cell r="AE2210">
            <v>0</v>
          </cell>
          <cell r="AF2210">
            <v>0</v>
          </cell>
          <cell r="AG2210">
            <v>82.729627723499135</v>
          </cell>
          <cell r="AH2210">
            <v>0</v>
          </cell>
          <cell r="AI2210">
            <v>99.035063029999975</v>
          </cell>
          <cell r="AJ2210">
            <v>0</v>
          </cell>
          <cell r="AK2210">
            <v>0</v>
          </cell>
          <cell r="AL2210">
            <v>94.001063029999969</v>
          </cell>
          <cell r="AM2210">
            <v>5.0339999999999998</v>
          </cell>
          <cell r="AN2210">
            <v>186.7211685264366</v>
          </cell>
        </row>
        <row r="2211">
          <cell r="C2211" t="str">
            <v>K_1602_ОЭ</v>
          </cell>
          <cell r="D2211" t="str">
            <v>Н</v>
          </cell>
          <cell r="E2211">
            <v>2024</v>
          </cell>
          <cell r="F2211">
            <v>2025</v>
          </cell>
          <cell r="G2211">
            <v>2025</v>
          </cell>
          <cell r="H2211" t="str">
            <v>нд</v>
          </cell>
          <cell r="I2211" t="str">
            <v>нд</v>
          </cell>
          <cell r="J2211" t="str">
            <v>нд</v>
          </cell>
          <cell r="K2211" t="str">
            <v>нд</v>
          </cell>
          <cell r="L2211" t="str">
            <v>нд</v>
          </cell>
          <cell r="M2211" t="str">
            <v>нд</v>
          </cell>
          <cell r="N2211" t="str">
            <v>нд</v>
          </cell>
          <cell r="O2211">
            <v>0</v>
          </cell>
          <cell r="P2211" t="str">
            <v>нд</v>
          </cell>
          <cell r="Q2211" t="str">
            <v>нд</v>
          </cell>
          <cell r="R2211" t="str">
            <v>нд</v>
          </cell>
          <cell r="S2211" t="str">
            <v>нд</v>
          </cell>
          <cell r="T2211">
            <v>10.11545276</v>
          </cell>
          <cell r="U2211">
            <v>10.11545276</v>
          </cell>
          <cell r="V2211">
            <v>10.11545276</v>
          </cell>
          <cell r="W2211">
            <v>10.11545276</v>
          </cell>
          <cell r="X2211">
            <v>10.11545276</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row>
        <row r="2212">
          <cell r="C2212" t="str">
            <v>K_75_ОЭ (3)</v>
          </cell>
          <cell r="D2212" t="str">
            <v>Н</v>
          </cell>
          <cell r="E2212">
            <v>2021</v>
          </cell>
          <cell r="F2212">
            <v>2022</v>
          </cell>
          <cell r="G2212">
            <v>2022</v>
          </cell>
          <cell r="H2212" t="str">
            <v>нд</v>
          </cell>
          <cell r="I2212" t="str">
            <v>нд</v>
          </cell>
          <cell r="J2212" t="str">
            <v>нд</v>
          </cell>
          <cell r="K2212" t="str">
            <v>нд</v>
          </cell>
          <cell r="L2212" t="str">
            <v>нд</v>
          </cell>
          <cell r="M2212" t="str">
            <v>нд</v>
          </cell>
          <cell r="N2212" t="str">
            <v>нд</v>
          </cell>
          <cell r="O2212">
            <v>0</v>
          </cell>
          <cell r="P2212" t="str">
            <v>нд</v>
          </cell>
          <cell r="Q2212" t="str">
            <v>нд</v>
          </cell>
          <cell r="R2212" t="str">
            <v>нд</v>
          </cell>
          <cell r="S2212" t="str">
            <v>нд</v>
          </cell>
          <cell r="T2212">
            <v>9.8580000000000005</v>
          </cell>
          <cell r="U2212">
            <v>10.343999999999999</v>
          </cell>
          <cell r="V2212">
            <v>9.8580000000000005</v>
          </cell>
          <cell r="W2212">
            <v>9.8580000000000005</v>
          </cell>
          <cell r="X2212">
            <v>10.343999999999999</v>
          </cell>
          <cell r="Y2212">
            <v>0</v>
          </cell>
          <cell r="Z2212">
            <v>0</v>
          </cell>
          <cell r="AA2212">
            <v>0</v>
          </cell>
          <cell r="AB2212">
            <v>0</v>
          </cell>
          <cell r="AC2212">
            <v>0</v>
          </cell>
          <cell r="AD2212">
            <v>0</v>
          </cell>
          <cell r="AE2212">
            <v>0</v>
          </cell>
          <cell r="AF2212">
            <v>0</v>
          </cell>
          <cell r="AG2212">
            <v>0</v>
          </cell>
          <cell r="AH2212">
            <v>0</v>
          </cell>
          <cell r="AI2212">
            <v>9.8580000000000005</v>
          </cell>
          <cell r="AJ2212">
            <v>0</v>
          </cell>
          <cell r="AK2212">
            <v>0</v>
          </cell>
          <cell r="AL2212">
            <v>9.8580000000000005</v>
          </cell>
          <cell r="AM2212">
            <v>0</v>
          </cell>
          <cell r="AN2212">
            <v>10.343999999999999</v>
          </cell>
        </row>
        <row r="2213">
          <cell r="C2213" t="str">
            <v>K_75_ОЭ (е)</v>
          </cell>
          <cell r="D2213" t="str">
            <v>Н</v>
          </cell>
          <cell r="E2213">
            <v>2022</v>
          </cell>
          <cell r="F2213">
            <v>2023</v>
          </cell>
          <cell r="G2213">
            <v>2023</v>
          </cell>
          <cell r="H2213" t="str">
            <v>нд</v>
          </cell>
          <cell r="I2213" t="str">
            <v>нд</v>
          </cell>
          <cell r="J2213" t="str">
            <v>нд</v>
          </cell>
          <cell r="K2213" t="str">
            <v>нд</v>
          </cell>
          <cell r="L2213" t="str">
            <v>нд</v>
          </cell>
          <cell r="M2213" t="str">
            <v>нд</v>
          </cell>
          <cell r="N2213" t="str">
            <v>нд</v>
          </cell>
          <cell r="O2213">
            <v>0</v>
          </cell>
          <cell r="P2213" t="str">
            <v>нд</v>
          </cell>
          <cell r="Q2213" t="str">
            <v>нд</v>
          </cell>
          <cell r="R2213" t="str">
            <v>нд</v>
          </cell>
          <cell r="S2213" t="str">
            <v>нд</v>
          </cell>
          <cell r="T2213">
            <v>4.5599999999999996</v>
          </cell>
          <cell r="U2213">
            <v>4.5599999999999996</v>
          </cell>
          <cell r="V2213">
            <v>4.5599999999999996</v>
          </cell>
          <cell r="W2213">
            <v>4.5599999999999996</v>
          </cell>
          <cell r="X2213">
            <v>4.5599999999999996</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row>
        <row r="2214">
          <cell r="C2214" t="str">
            <v>K_75_ОЭ (ж)</v>
          </cell>
          <cell r="D2214" t="str">
            <v>Н</v>
          </cell>
          <cell r="E2214">
            <v>2022</v>
          </cell>
          <cell r="F2214">
            <v>2023</v>
          </cell>
          <cell r="G2214">
            <v>2023</v>
          </cell>
          <cell r="H2214" t="str">
            <v>нд</v>
          </cell>
          <cell r="I2214" t="str">
            <v>нд</v>
          </cell>
          <cell r="J2214" t="str">
            <v>нд</v>
          </cell>
          <cell r="K2214" t="str">
            <v>нд</v>
          </cell>
          <cell r="L2214" t="str">
            <v>нд</v>
          </cell>
          <cell r="M2214" t="str">
            <v>нд</v>
          </cell>
          <cell r="N2214" t="str">
            <v>нд</v>
          </cell>
          <cell r="O2214">
            <v>0</v>
          </cell>
          <cell r="P2214" t="str">
            <v>нд</v>
          </cell>
          <cell r="Q2214" t="str">
            <v>нд</v>
          </cell>
          <cell r="R2214" t="str">
            <v>нд</v>
          </cell>
          <cell r="S2214" t="str">
            <v>нд</v>
          </cell>
          <cell r="T2214">
            <v>8.76</v>
          </cell>
          <cell r="U2214">
            <v>8.76</v>
          </cell>
          <cell r="V2214">
            <v>8.76</v>
          </cell>
          <cell r="W2214">
            <v>8.76</v>
          </cell>
          <cell r="X2214">
            <v>8.76</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row>
        <row r="2215">
          <cell r="C2215" t="str">
            <v>K_75_ОЭ (и)</v>
          </cell>
          <cell r="D2215" t="str">
            <v>Н</v>
          </cell>
          <cell r="E2215">
            <v>2021</v>
          </cell>
          <cell r="F2215">
            <v>2022</v>
          </cell>
          <cell r="G2215">
            <v>2022</v>
          </cell>
          <cell r="H2215" t="str">
            <v>нд</v>
          </cell>
          <cell r="I2215" t="str">
            <v>нд</v>
          </cell>
          <cell r="J2215" t="str">
            <v>нд</v>
          </cell>
          <cell r="K2215" t="str">
            <v>нд</v>
          </cell>
          <cell r="L2215" t="str">
            <v>нд</v>
          </cell>
          <cell r="M2215" t="str">
            <v>нд</v>
          </cell>
          <cell r="N2215" t="str">
            <v>нд</v>
          </cell>
          <cell r="O2215">
            <v>0</v>
          </cell>
          <cell r="P2215" t="str">
            <v>нд</v>
          </cell>
          <cell r="Q2215" t="str">
            <v>нд</v>
          </cell>
          <cell r="R2215" t="str">
            <v>нд</v>
          </cell>
          <cell r="S2215" t="str">
            <v>нд</v>
          </cell>
          <cell r="T2215">
            <v>8.0399999999999991</v>
          </cell>
          <cell r="U2215">
            <v>10.458</v>
          </cell>
          <cell r="V2215">
            <v>8.0399999999999991</v>
          </cell>
          <cell r="W2215">
            <v>8.0399999999999991</v>
          </cell>
          <cell r="X2215">
            <v>10.458</v>
          </cell>
          <cell r="Y2215">
            <v>0</v>
          </cell>
          <cell r="Z2215">
            <v>0</v>
          </cell>
          <cell r="AA2215">
            <v>0</v>
          </cell>
          <cell r="AB2215">
            <v>0</v>
          </cell>
          <cell r="AC2215">
            <v>0</v>
          </cell>
          <cell r="AD2215">
            <v>0</v>
          </cell>
          <cell r="AE2215">
            <v>0</v>
          </cell>
          <cell r="AF2215">
            <v>0</v>
          </cell>
          <cell r="AG2215">
            <v>0</v>
          </cell>
          <cell r="AH2215">
            <v>0</v>
          </cell>
          <cell r="AI2215">
            <v>8.0399999999999991</v>
          </cell>
          <cell r="AJ2215">
            <v>0</v>
          </cell>
          <cell r="AK2215">
            <v>0</v>
          </cell>
          <cell r="AL2215">
            <v>8.0399999999999991</v>
          </cell>
          <cell r="AM2215">
            <v>0</v>
          </cell>
          <cell r="AN2215">
            <v>10.458</v>
          </cell>
        </row>
        <row r="2216">
          <cell r="C2216" t="str">
            <v>K_75_ОЭ (к)</v>
          </cell>
          <cell r="D2216" t="str">
            <v>Н</v>
          </cell>
          <cell r="E2216">
            <v>2021</v>
          </cell>
          <cell r="F2216">
            <v>2021</v>
          </cell>
          <cell r="G2216">
            <v>2022</v>
          </cell>
          <cell r="H2216" t="str">
            <v>нд</v>
          </cell>
          <cell r="I2216" t="str">
            <v>нд</v>
          </cell>
          <cell r="J2216" t="str">
            <v>нд</v>
          </cell>
          <cell r="K2216" t="str">
            <v>нд</v>
          </cell>
          <cell r="L2216" t="str">
            <v>нд</v>
          </cell>
          <cell r="M2216" t="str">
            <v>нд</v>
          </cell>
          <cell r="N2216" t="str">
            <v>нд</v>
          </cell>
          <cell r="O2216">
            <v>0</v>
          </cell>
          <cell r="P2216" t="str">
            <v>нд</v>
          </cell>
          <cell r="Q2216" t="str">
            <v>нд</v>
          </cell>
          <cell r="R2216" t="str">
            <v>нд</v>
          </cell>
          <cell r="S2216" t="str">
            <v>нд</v>
          </cell>
          <cell r="T2216">
            <v>1.08</v>
          </cell>
          <cell r="U2216">
            <v>1.0775999999999999</v>
          </cell>
          <cell r="V2216">
            <v>1.08</v>
          </cell>
          <cell r="W2216">
            <v>1.08</v>
          </cell>
          <cell r="X2216">
            <v>1.0775999999999999</v>
          </cell>
          <cell r="Y2216">
            <v>1.08</v>
          </cell>
          <cell r="Z2216">
            <v>0</v>
          </cell>
          <cell r="AA2216">
            <v>0</v>
          </cell>
          <cell r="AB2216">
            <v>1.08</v>
          </cell>
          <cell r="AC2216">
            <v>0</v>
          </cell>
          <cell r="AD2216">
            <v>0</v>
          </cell>
          <cell r="AE2216">
            <v>0</v>
          </cell>
          <cell r="AF2216">
            <v>0</v>
          </cell>
          <cell r="AG2216">
            <v>0</v>
          </cell>
          <cell r="AH2216">
            <v>0</v>
          </cell>
          <cell r="AI2216">
            <v>0</v>
          </cell>
          <cell r="AJ2216">
            <v>0</v>
          </cell>
          <cell r="AK2216">
            <v>0</v>
          </cell>
          <cell r="AL2216">
            <v>0</v>
          </cell>
          <cell r="AM2216">
            <v>0</v>
          </cell>
          <cell r="AN2216">
            <v>1.0775999999999999</v>
          </cell>
        </row>
        <row r="2217">
          <cell r="C2217" t="str">
            <v>K_75_ОЭ (л)</v>
          </cell>
          <cell r="D2217" t="str">
            <v>Н</v>
          </cell>
          <cell r="E2217">
            <v>2021</v>
          </cell>
          <cell r="F2217">
            <v>2021</v>
          </cell>
          <cell r="G2217">
            <v>2021</v>
          </cell>
          <cell r="H2217" t="str">
            <v>нд</v>
          </cell>
          <cell r="I2217" t="str">
            <v>нд</v>
          </cell>
          <cell r="J2217" t="str">
            <v>нд</v>
          </cell>
          <cell r="K2217" t="str">
            <v>нд</v>
          </cell>
          <cell r="L2217" t="str">
            <v>нд</v>
          </cell>
          <cell r="M2217" t="str">
            <v>нд</v>
          </cell>
          <cell r="N2217" t="str">
            <v>нд</v>
          </cell>
          <cell r="O2217">
            <v>0</v>
          </cell>
          <cell r="P2217" t="str">
            <v>нд</v>
          </cell>
          <cell r="Q2217" t="str">
            <v>нд</v>
          </cell>
          <cell r="R2217" t="str">
            <v>нд</v>
          </cell>
          <cell r="S2217" t="str">
            <v>нд</v>
          </cell>
          <cell r="T2217">
            <v>2.52</v>
          </cell>
          <cell r="U2217">
            <v>2.6507999999999998</v>
          </cell>
          <cell r="V2217">
            <v>2.52</v>
          </cell>
          <cell r="W2217">
            <v>2.52</v>
          </cell>
          <cell r="X2217">
            <v>2.6507999999999998</v>
          </cell>
          <cell r="Y2217">
            <v>2.52</v>
          </cell>
          <cell r="Z2217">
            <v>0</v>
          </cell>
          <cell r="AA2217">
            <v>0</v>
          </cell>
          <cell r="AB2217">
            <v>2.52</v>
          </cell>
          <cell r="AC2217">
            <v>0</v>
          </cell>
          <cell r="AD2217">
            <v>2.6507999999999998</v>
          </cell>
          <cell r="AE2217">
            <v>0</v>
          </cell>
          <cell r="AF2217">
            <v>0</v>
          </cell>
          <cell r="AG2217">
            <v>2.6507999999999998</v>
          </cell>
          <cell r="AH2217">
            <v>0</v>
          </cell>
          <cell r="AI2217">
            <v>0</v>
          </cell>
          <cell r="AJ2217">
            <v>0</v>
          </cell>
          <cell r="AK2217">
            <v>0</v>
          </cell>
          <cell r="AL2217">
            <v>0</v>
          </cell>
          <cell r="AM2217">
            <v>0</v>
          </cell>
          <cell r="AN2217">
            <v>0</v>
          </cell>
        </row>
        <row r="2218">
          <cell r="C2218" t="str">
            <v>K_75_ОЭ (м)</v>
          </cell>
          <cell r="D2218" t="str">
            <v>Н</v>
          </cell>
          <cell r="E2218">
            <v>2021</v>
          </cell>
          <cell r="F2218">
            <v>2021</v>
          </cell>
          <cell r="G2218">
            <v>2022</v>
          </cell>
          <cell r="H2218" t="str">
            <v>нд</v>
          </cell>
          <cell r="I2218" t="str">
            <v>нд</v>
          </cell>
          <cell r="J2218" t="str">
            <v>нд</v>
          </cell>
          <cell r="K2218" t="str">
            <v>нд</v>
          </cell>
          <cell r="L2218" t="str">
            <v>нд</v>
          </cell>
          <cell r="M2218" t="str">
            <v>нд</v>
          </cell>
          <cell r="N2218" t="str">
            <v>нд</v>
          </cell>
          <cell r="O2218">
            <v>0</v>
          </cell>
          <cell r="P2218" t="str">
            <v>нд</v>
          </cell>
          <cell r="Q2218" t="str">
            <v>нд</v>
          </cell>
          <cell r="R2218" t="str">
            <v>нд</v>
          </cell>
          <cell r="S2218" t="str">
            <v>нд</v>
          </cell>
          <cell r="T2218">
            <v>0.91800000000000004</v>
          </cell>
          <cell r="U2218">
            <v>1.0740000000000001</v>
          </cell>
          <cell r="V2218">
            <v>0.91800000000000004</v>
          </cell>
          <cell r="W2218">
            <v>0.91800000000000004</v>
          </cell>
          <cell r="X2218">
            <v>1.0740000000000001</v>
          </cell>
          <cell r="Y2218">
            <v>0.91800000000000004</v>
          </cell>
          <cell r="Z2218">
            <v>0</v>
          </cell>
          <cell r="AA2218">
            <v>0</v>
          </cell>
          <cell r="AB2218">
            <v>0.91800000000000004</v>
          </cell>
          <cell r="AC2218">
            <v>0</v>
          </cell>
          <cell r="AD2218">
            <v>0</v>
          </cell>
          <cell r="AE2218">
            <v>0</v>
          </cell>
          <cell r="AF2218">
            <v>0</v>
          </cell>
          <cell r="AG2218">
            <v>0</v>
          </cell>
          <cell r="AH2218">
            <v>0</v>
          </cell>
          <cell r="AI2218">
            <v>0</v>
          </cell>
          <cell r="AJ2218">
            <v>0</v>
          </cell>
          <cell r="AK2218">
            <v>0</v>
          </cell>
          <cell r="AL2218">
            <v>0</v>
          </cell>
          <cell r="AM2218">
            <v>0</v>
          </cell>
          <cell r="AN2218">
            <v>1.0740000000000001</v>
          </cell>
        </row>
        <row r="2219">
          <cell r="C2219" t="str">
            <v>K_75_ОЭ (н)</v>
          </cell>
          <cell r="D2219" t="str">
            <v>Н</v>
          </cell>
          <cell r="E2219">
            <v>2021</v>
          </cell>
          <cell r="F2219">
            <v>2021</v>
          </cell>
          <cell r="G2219">
            <v>2022</v>
          </cell>
          <cell r="H2219" t="str">
            <v>нд</v>
          </cell>
          <cell r="I2219" t="str">
            <v>нд</v>
          </cell>
          <cell r="J2219" t="str">
            <v>нд</v>
          </cell>
          <cell r="K2219" t="str">
            <v>нд</v>
          </cell>
          <cell r="L2219" t="str">
            <v>нд</v>
          </cell>
          <cell r="M2219" t="str">
            <v>нд</v>
          </cell>
          <cell r="N2219" t="str">
            <v>нд</v>
          </cell>
          <cell r="O2219">
            <v>0</v>
          </cell>
          <cell r="P2219" t="str">
            <v>нд</v>
          </cell>
          <cell r="Q2219" t="str">
            <v>нд</v>
          </cell>
          <cell r="R2219" t="str">
            <v>нд</v>
          </cell>
          <cell r="S2219" t="str">
            <v>нд</v>
          </cell>
          <cell r="T2219">
            <v>1.8</v>
          </cell>
          <cell r="U2219">
            <v>2.7671999999999999</v>
          </cell>
          <cell r="V2219">
            <v>1.8</v>
          </cell>
          <cell r="W2219">
            <v>1.8</v>
          </cell>
          <cell r="X2219">
            <v>2.7671999999999999</v>
          </cell>
          <cell r="Y2219">
            <v>1.8</v>
          </cell>
          <cell r="Z2219">
            <v>0</v>
          </cell>
          <cell r="AA2219">
            <v>0</v>
          </cell>
          <cell r="AB2219">
            <v>1.8</v>
          </cell>
          <cell r="AC2219">
            <v>0</v>
          </cell>
          <cell r="AD2219">
            <v>0</v>
          </cell>
          <cell r="AE2219">
            <v>0</v>
          </cell>
          <cell r="AF2219">
            <v>0</v>
          </cell>
          <cell r="AG2219">
            <v>0</v>
          </cell>
          <cell r="AH2219">
            <v>0</v>
          </cell>
          <cell r="AI2219">
            <v>0</v>
          </cell>
          <cell r="AJ2219">
            <v>0</v>
          </cell>
          <cell r="AK2219">
            <v>0</v>
          </cell>
          <cell r="AL2219">
            <v>0</v>
          </cell>
          <cell r="AM2219">
            <v>0</v>
          </cell>
          <cell r="AN2219">
            <v>2.7671999999999999</v>
          </cell>
        </row>
        <row r="2220">
          <cell r="C2220" t="str">
            <v>I_5ц_ХЭ</v>
          </cell>
          <cell r="D2220" t="str">
            <v>Н</v>
          </cell>
          <cell r="E2220">
            <v>2022</v>
          </cell>
          <cell r="F2220">
            <v>2025</v>
          </cell>
          <cell r="G2220">
            <v>2025</v>
          </cell>
          <cell r="H2220" t="str">
            <v>нд</v>
          </cell>
          <cell r="I2220" t="str">
            <v>нд</v>
          </cell>
          <cell r="J2220" t="str">
            <v>нд</v>
          </cell>
          <cell r="K2220" t="str">
            <v>нд</v>
          </cell>
          <cell r="L2220" t="str">
            <v>нд</v>
          </cell>
          <cell r="M2220" t="str">
            <v>нд</v>
          </cell>
          <cell r="N2220" t="str">
            <v>нд</v>
          </cell>
          <cell r="O2220">
            <v>0</v>
          </cell>
          <cell r="P2220" t="str">
            <v>нд</v>
          </cell>
          <cell r="Q2220" t="str">
            <v>нд</v>
          </cell>
          <cell r="R2220" t="str">
            <v>нд</v>
          </cell>
          <cell r="S2220" t="str">
            <v>нд</v>
          </cell>
          <cell r="T2220">
            <v>114.2436</v>
          </cell>
          <cell r="U2220">
            <v>114.2436</v>
          </cell>
          <cell r="V2220">
            <v>114.2436</v>
          </cell>
          <cell r="W2220">
            <v>114.2436</v>
          </cell>
          <cell r="X2220">
            <v>114.2436</v>
          </cell>
          <cell r="Y2220">
            <v>0</v>
          </cell>
          <cell r="Z2220">
            <v>0</v>
          </cell>
          <cell r="AA2220">
            <v>0</v>
          </cell>
          <cell r="AB2220">
            <v>0</v>
          </cell>
          <cell r="AC2220">
            <v>0</v>
          </cell>
          <cell r="AD2220">
            <v>0</v>
          </cell>
          <cell r="AE2220">
            <v>0</v>
          </cell>
          <cell r="AF2220">
            <v>0</v>
          </cell>
          <cell r="AG2220">
            <v>0</v>
          </cell>
          <cell r="AH2220">
            <v>0</v>
          </cell>
          <cell r="AI2220">
            <v>14.88</v>
          </cell>
          <cell r="AJ2220">
            <v>0</v>
          </cell>
          <cell r="AK2220">
            <v>0</v>
          </cell>
          <cell r="AL2220">
            <v>14.88</v>
          </cell>
          <cell r="AM2220">
            <v>0</v>
          </cell>
          <cell r="AN2220">
            <v>14.88</v>
          </cell>
        </row>
        <row r="2221">
          <cell r="C2221" t="str">
            <v>F_96_ХЭ</v>
          </cell>
          <cell r="D2221" t="str">
            <v>И</v>
          </cell>
          <cell r="E2221">
            <v>2016</v>
          </cell>
          <cell r="F2221">
            <v>2025</v>
          </cell>
          <cell r="G2221">
            <v>2025</v>
          </cell>
          <cell r="H2221" t="str">
            <v>нд</v>
          </cell>
          <cell r="I2221" t="str">
            <v>нд</v>
          </cell>
          <cell r="J2221" t="str">
            <v>нд</v>
          </cell>
          <cell r="K2221" t="str">
            <v>нд</v>
          </cell>
          <cell r="L2221" t="str">
            <v>нд</v>
          </cell>
          <cell r="M2221" t="str">
            <v>нд</v>
          </cell>
          <cell r="N2221" t="str">
            <v>нд</v>
          </cell>
          <cell r="O2221">
            <v>7.2182354294014779</v>
          </cell>
          <cell r="P2221" t="str">
            <v>нд</v>
          </cell>
          <cell r="Q2221" t="str">
            <v>нд</v>
          </cell>
          <cell r="R2221" t="str">
            <v>нд</v>
          </cell>
          <cell r="S2221" t="str">
            <v>нд</v>
          </cell>
          <cell r="T2221">
            <v>8.5429453599999992</v>
          </cell>
          <cell r="U2221">
            <v>8.5429453599999992</v>
          </cell>
          <cell r="V2221">
            <v>3.0996108599999999</v>
          </cell>
          <cell r="W2221">
            <v>3.0996108599999999</v>
          </cell>
          <cell r="X2221">
            <v>1.32470993</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row>
        <row r="2222">
          <cell r="C2222" t="str">
            <v>J_нир 4н_ХЭ</v>
          </cell>
          <cell r="D2222" t="str">
            <v>Н</v>
          </cell>
          <cell r="E2222">
            <v>2021</v>
          </cell>
          <cell r="F2222">
            <v>2021</v>
          </cell>
          <cell r="G2222">
            <v>2021</v>
          </cell>
          <cell r="H2222" t="str">
            <v>нд</v>
          </cell>
          <cell r="I2222" t="str">
            <v>нд</v>
          </cell>
          <cell r="J2222" t="str">
            <v>нд</v>
          </cell>
          <cell r="K2222" t="str">
            <v>нд</v>
          </cell>
          <cell r="L2222" t="str">
            <v>нд</v>
          </cell>
          <cell r="M2222" t="str">
            <v>нд</v>
          </cell>
          <cell r="N2222" t="str">
            <v>нд</v>
          </cell>
          <cell r="O2222">
            <v>0</v>
          </cell>
          <cell r="P2222" t="str">
            <v>нд</v>
          </cell>
          <cell r="Q2222" t="str">
            <v>нд</v>
          </cell>
          <cell r="R2222" t="str">
            <v>нд</v>
          </cell>
          <cell r="S2222" t="str">
            <v>нд</v>
          </cell>
          <cell r="T2222">
            <v>1.35414228</v>
          </cell>
          <cell r="U2222">
            <v>1.35414228</v>
          </cell>
          <cell r="V2222">
            <v>1.35414228</v>
          </cell>
          <cell r="W2222">
            <v>1.35414228</v>
          </cell>
          <cell r="X2222">
            <v>1.35414228</v>
          </cell>
          <cell r="Y2222">
            <v>1.35414228</v>
          </cell>
          <cell r="Z2222">
            <v>0</v>
          </cell>
          <cell r="AA2222">
            <v>0</v>
          </cell>
          <cell r="AB2222">
            <v>1.35414228</v>
          </cell>
          <cell r="AC2222">
            <v>0</v>
          </cell>
          <cell r="AD2222">
            <v>1.35414228</v>
          </cell>
          <cell r="AE2222">
            <v>0</v>
          </cell>
          <cell r="AF2222">
            <v>0</v>
          </cell>
          <cell r="AG2222">
            <v>1.35414228</v>
          </cell>
          <cell r="AH2222">
            <v>0</v>
          </cell>
          <cell r="AI2222">
            <v>0</v>
          </cell>
          <cell r="AJ2222">
            <v>0</v>
          </cell>
          <cell r="AK2222">
            <v>0</v>
          </cell>
          <cell r="AL2222">
            <v>0</v>
          </cell>
          <cell r="AM2222">
            <v>0</v>
          </cell>
          <cell r="AN2222">
            <v>0</v>
          </cell>
        </row>
        <row r="2223">
          <cell r="C2223" t="str">
            <v>K_85.1_ХЭ</v>
          </cell>
          <cell r="D2223" t="str">
            <v>И</v>
          </cell>
          <cell r="E2223">
            <v>2020</v>
          </cell>
          <cell r="F2223">
            <v>2021</v>
          </cell>
          <cell r="G2223">
            <v>2021</v>
          </cell>
          <cell r="H2223" t="str">
            <v>нд</v>
          </cell>
          <cell r="I2223" t="str">
            <v>нд</v>
          </cell>
          <cell r="J2223" t="str">
            <v>нд</v>
          </cell>
          <cell r="K2223" t="str">
            <v>нд</v>
          </cell>
          <cell r="L2223" t="str">
            <v>нд</v>
          </cell>
          <cell r="M2223" t="str">
            <v>нд</v>
          </cell>
          <cell r="N2223" t="str">
            <v>нд</v>
          </cell>
          <cell r="O2223">
            <v>3.4261599999999997E-3</v>
          </cell>
          <cell r="P2223" t="str">
            <v>нд</v>
          </cell>
          <cell r="Q2223" t="str">
            <v>нд</v>
          </cell>
          <cell r="R2223" t="str">
            <v>нд</v>
          </cell>
          <cell r="S2223" t="str">
            <v>нд</v>
          </cell>
          <cell r="T2223">
            <v>0.76200000000000001</v>
          </cell>
          <cell r="U2223">
            <v>0.76200000000000001</v>
          </cell>
          <cell r="V2223">
            <v>0.76200000000000001</v>
          </cell>
          <cell r="W2223">
            <v>0.76200000000000001</v>
          </cell>
          <cell r="X2223">
            <v>0.75857384000000005</v>
          </cell>
          <cell r="Y2223">
            <v>0.76200000000000001</v>
          </cell>
          <cell r="Z2223">
            <v>0</v>
          </cell>
          <cell r="AA2223">
            <v>0</v>
          </cell>
          <cell r="AB2223">
            <v>0.76200000000000001</v>
          </cell>
          <cell r="AC2223">
            <v>0</v>
          </cell>
          <cell r="AD2223">
            <v>0.75857384000000005</v>
          </cell>
          <cell r="AE2223">
            <v>0</v>
          </cell>
          <cell r="AF2223">
            <v>0</v>
          </cell>
          <cell r="AG2223">
            <v>0.75857384000000005</v>
          </cell>
          <cell r="AH2223">
            <v>0</v>
          </cell>
          <cell r="AI2223">
            <v>0</v>
          </cell>
          <cell r="AJ2223">
            <v>0</v>
          </cell>
          <cell r="AK2223">
            <v>0</v>
          </cell>
          <cell r="AL2223">
            <v>0</v>
          </cell>
          <cell r="AM2223">
            <v>0</v>
          </cell>
          <cell r="AN2223">
            <v>0</v>
          </cell>
        </row>
        <row r="2224">
          <cell r="C2224" t="str">
            <v>K_85_ХЭ</v>
          </cell>
          <cell r="D2224" t="str">
            <v>З</v>
          </cell>
          <cell r="E2224">
            <v>2020</v>
          </cell>
          <cell r="F2224">
            <v>2020</v>
          </cell>
          <cell r="G2224">
            <v>2021</v>
          </cell>
          <cell r="H2224" t="str">
            <v>нд</v>
          </cell>
          <cell r="I2224" t="str">
            <v>нд</v>
          </cell>
          <cell r="J2224" t="str">
            <v>нд</v>
          </cell>
          <cell r="K2224" t="str">
            <v>нд</v>
          </cell>
          <cell r="L2224" t="str">
            <v>нд</v>
          </cell>
          <cell r="M2224" t="str">
            <v>нд</v>
          </cell>
          <cell r="N2224" t="str">
            <v>нд</v>
          </cell>
          <cell r="O2224">
            <v>0.11303456000000002</v>
          </cell>
          <cell r="P2224" t="str">
            <v>нд</v>
          </cell>
          <cell r="Q2224" t="str">
            <v>нд</v>
          </cell>
          <cell r="R2224" t="str">
            <v>нд</v>
          </cell>
          <cell r="S2224" t="str">
            <v>нд</v>
          </cell>
          <cell r="T2224">
            <v>0.38115594000000003</v>
          </cell>
          <cell r="U2224">
            <v>0.22015417000000001</v>
          </cell>
          <cell r="V2224">
            <v>0</v>
          </cell>
          <cell r="W2224">
            <v>0</v>
          </cell>
          <cell r="X2224">
            <v>0.10711961</v>
          </cell>
          <cell r="Y2224">
            <v>0</v>
          </cell>
          <cell r="Z2224">
            <v>0</v>
          </cell>
          <cell r="AA2224">
            <v>0</v>
          </cell>
          <cell r="AB2224">
            <v>0</v>
          </cell>
          <cell r="AC2224">
            <v>0</v>
          </cell>
          <cell r="AD2224">
            <v>0.10711961</v>
          </cell>
          <cell r="AE2224">
            <v>0</v>
          </cell>
          <cell r="AF2224">
            <v>0</v>
          </cell>
          <cell r="AG2224">
            <v>0.10711961</v>
          </cell>
          <cell r="AH2224">
            <v>0</v>
          </cell>
          <cell r="AI2224">
            <v>0</v>
          </cell>
          <cell r="AJ2224">
            <v>0</v>
          </cell>
          <cell r="AK2224">
            <v>0</v>
          </cell>
          <cell r="AL2224">
            <v>0</v>
          </cell>
          <cell r="AM2224">
            <v>0</v>
          </cell>
          <cell r="AN2224">
            <v>0</v>
          </cell>
        </row>
        <row r="2225">
          <cell r="C2225" t="str">
            <v>K_97-20_ХЭ в</v>
          </cell>
          <cell r="D2225" t="str">
            <v>З</v>
          </cell>
          <cell r="E2225">
            <v>2020</v>
          </cell>
          <cell r="F2225">
            <v>2020</v>
          </cell>
          <cell r="G2225">
            <v>2021</v>
          </cell>
          <cell r="H2225" t="str">
            <v>нд</v>
          </cell>
          <cell r="I2225" t="str">
            <v>нд</v>
          </cell>
          <cell r="J2225" t="str">
            <v>нд</v>
          </cell>
          <cell r="K2225" t="str">
            <v>нд</v>
          </cell>
          <cell r="L2225" t="str">
            <v>нд</v>
          </cell>
          <cell r="M2225" t="str">
            <v>нд</v>
          </cell>
          <cell r="N2225" t="str">
            <v>нд</v>
          </cell>
          <cell r="O2225">
            <v>1.5400000000000003</v>
          </cell>
          <cell r="P2225" t="str">
            <v>нд</v>
          </cell>
          <cell r="Q2225" t="str">
            <v>нд</v>
          </cell>
          <cell r="R2225" t="str">
            <v>нд</v>
          </cell>
          <cell r="S2225" t="str">
            <v>нд</v>
          </cell>
          <cell r="T2225">
            <v>3.99750732</v>
          </cell>
          <cell r="U2225">
            <v>3.6130946100000001</v>
          </cell>
          <cell r="V2225">
            <v>0</v>
          </cell>
          <cell r="W2225">
            <v>0</v>
          </cell>
          <cell r="X2225">
            <v>2.0730946100000001</v>
          </cell>
          <cell r="Y2225">
            <v>0</v>
          </cell>
          <cell r="Z2225">
            <v>0</v>
          </cell>
          <cell r="AA2225">
            <v>0</v>
          </cell>
          <cell r="AB2225">
            <v>0</v>
          </cell>
          <cell r="AC2225">
            <v>0</v>
          </cell>
          <cell r="AD2225">
            <v>2.0730946100000001</v>
          </cell>
          <cell r="AE2225">
            <v>0</v>
          </cell>
          <cell r="AF2225">
            <v>0</v>
          </cell>
          <cell r="AG2225">
            <v>2.0730946100000001</v>
          </cell>
          <cell r="AH2225">
            <v>0</v>
          </cell>
          <cell r="AI2225">
            <v>0</v>
          </cell>
          <cell r="AJ2225">
            <v>0</v>
          </cell>
          <cell r="AK2225">
            <v>0</v>
          </cell>
          <cell r="AL2225">
            <v>0</v>
          </cell>
          <cell r="AM2225">
            <v>0</v>
          </cell>
          <cell r="AN2225">
            <v>0</v>
          </cell>
        </row>
        <row r="2226">
          <cell r="C2226" t="str">
            <v>K_99_ХЭ</v>
          </cell>
          <cell r="D2226" t="str">
            <v>Н</v>
          </cell>
          <cell r="E2226" t="str">
            <v>нд</v>
          </cell>
          <cell r="F2226">
            <v>2021</v>
          </cell>
          <cell r="G2226" t="str">
            <v>нд</v>
          </cell>
          <cell r="H2226" t="str">
            <v>нд</v>
          </cell>
          <cell r="I2226" t="str">
            <v>нд</v>
          </cell>
          <cell r="J2226" t="str">
            <v>нд</v>
          </cell>
          <cell r="K2226" t="str">
            <v>нд</v>
          </cell>
          <cell r="L2226" t="str">
            <v>нд</v>
          </cell>
          <cell r="M2226" t="str">
            <v>нд</v>
          </cell>
          <cell r="N2226" t="str">
            <v>нд</v>
          </cell>
          <cell r="O2226">
            <v>0</v>
          </cell>
          <cell r="P2226" t="str">
            <v>нд</v>
          </cell>
          <cell r="Q2226" t="str">
            <v>нд</v>
          </cell>
          <cell r="R2226" t="str">
            <v>нд</v>
          </cell>
          <cell r="S2226" t="str">
            <v>нд</v>
          </cell>
          <cell r="T2226">
            <v>0.24680160000000001</v>
          </cell>
          <cell r="U2226">
            <v>0</v>
          </cell>
          <cell r="V2226">
            <v>0.24680160000000001</v>
          </cell>
          <cell r="W2226">
            <v>0.24680160000000001</v>
          </cell>
          <cell r="X2226">
            <v>0</v>
          </cell>
          <cell r="Y2226">
            <v>0.24680160000000001</v>
          </cell>
          <cell r="Z2226">
            <v>0</v>
          </cell>
          <cell r="AA2226">
            <v>0</v>
          </cell>
          <cell r="AB2226">
            <v>0.24680160000000001</v>
          </cell>
          <cell r="AC2226">
            <v>0</v>
          </cell>
          <cell r="AD2226">
            <v>0</v>
          </cell>
          <cell r="AE2226">
            <v>0</v>
          </cell>
          <cell r="AF2226">
            <v>0</v>
          </cell>
          <cell r="AG2226">
            <v>0</v>
          </cell>
          <cell r="AH2226">
            <v>0</v>
          </cell>
          <cell r="AI2226">
            <v>0</v>
          </cell>
          <cell r="AJ2226">
            <v>0</v>
          </cell>
          <cell r="AK2226">
            <v>0</v>
          </cell>
          <cell r="AL2226">
            <v>0</v>
          </cell>
          <cell r="AM2226">
            <v>0</v>
          </cell>
          <cell r="AN2226">
            <v>0</v>
          </cell>
        </row>
        <row r="2227">
          <cell r="C2227" t="str">
            <v>I_101-3ц_ЧЭ</v>
          </cell>
          <cell r="D2227" t="str">
            <v>И</v>
          </cell>
          <cell r="E2227">
            <v>2018</v>
          </cell>
          <cell r="F2227">
            <v>2025</v>
          </cell>
          <cell r="G2227">
            <v>2024</v>
          </cell>
          <cell r="H2227" t="str">
            <v>нд</v>
          </cell>
          <cell r="I2227" t="str">
            <v>нд</v>
          </cell>
          <cell r="J2227" t="str">
            <v>нд</v>
          </cell>
          <cell r="K2227" t="str">
            <v>нд</v>
          </cell>
          <cell r="L2227" t="str">
            <v>нд</v>
          </cell>
          <cell r="M2227" t="str">
            <v>нд</v>
          </cell>
          <cell r="N2227" t="str">
            <v>нд</v>
          </cell>
          <cell r="O2227">
            <v>130.63746872000002</v>
          </cell>
          <cell r="P2227" t="str">
            <v>нд</v>
          </cell>
          <cell r="Q2227" t="str">
            <v>нд</v>
          </cell>
          <cell r="R2227" t="str">
            <v>нд</v>
          </cell>
          <cell r="S2227" t="str">
            <v>нд</v>
          </cell>
          <cell r="T2227">
            <v>231.84278068</v>
          </cell>
          <cell r="U2227">
            <v>231.84278068</v>
          </cell>
          <cell r="V2227">
            <v>124.04856115</v>
          </cell>
          <cell r="W2227">
            <v>124.04856115</v>
          </cell>
          <cell r="X2227">
            <v>101.20531196</v>
          </cell>
          <cell r="Y2227">
            <v>30.11</v>
          </cell>
          <cell r="Z2227">
            <v>0</v>
          </cell>
          <cell r="AA2227">
            <v>0</v>
          </cell>
          <cell r="AB2227">
            <v>30.11</v>
          </cell>
          <cell r="AC2227">
            <v>0</v>
          </cell>
          <cell r="AD2227">
            <v>30.11</v>
          </cell>
          <cell r="AE2227">
            <v>0</v>
          </cell>
          <cell r="AF2227">
            <v>0</v>
          </cell>
          <cell r="AG2227">
            <v>30.11</v>
          </cell>
          <cell r="AH2227">
            <v>0</v>
          </cell>
          <cell r="AI2227">
            <v>30.11</v>
          </cell>
          <cell r="AJ2227">
            <v>0</v>
          </cell>
          <cell r="AK2227">
            <v>0</v>
          </cell>
          <cell r="AL2227">
            <v>30.11</v>
          </cell>
          <cell r="AM2227">
            <v>0</v>
          </cell>
          <cell r="AN2227">
            <v>30.11</v>
          </cell>
        </row>
        <row r="2228">
          <cell r="C2228" t="str">
            <v>J_101-3ц-1_ЧЭ</v>
          </cell>
          <cell r="D2228" t="str">
            <v>Н</v>
          </cell>
          <cell r="E2228">
            <v>2024</v>
          </cell>
          <cell r="F2228">
            <v>2025</v>
          </cell>
          <cell r="G2228">
            <v>2025</v>
          </cell>
          <cell r="H2228" t="str">
            <v>нд</v>
          </cell>
          <cell r="I2228" t="str">
            <v>нд</v>
          </cell>
          <cell r="J2228" t="str">
            <v>нд</v>
          </cell>
          <cell r="K2228" t="str">
            <v>нд</v>
          </cell>
          <cell r="L2228" t="str">
            <v>нд</v>
          </cell>
          <cell r="M2228" t="str">
            <v>нд</v>
          </cell>
          <cell r="N2228" t="str">
            <v>нд</v>
          </cell>
          <cell r="O2228">
            <v>0</v>
          </cell>
          <cell r="P2228" t="str">
            <v>нд</v>
          </cell>
          <cell r="Q2228" t="str">
            <v>нд</v>
          </cell>
          <cell r="R2228" t="str">
            <v>нд</v>
          </cell>
          <cell r="S2228" t="str">
            <v>нд</v>
          </cell>
          <cell r="T2228">
            <v>66.414000000000001</v>
          </cell>
          <cell r="U2228">
            <v>66.414000000000001</v>
          </cell>
          <cell r="V2228">
            <v>66.414000000000001</v>
          </cell>
          <cell r="W2228">
            <v>66.414000000000001</v>
          </cell>
          <cell r="X2228">
            <v>66.414000000000001</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row>
        <row r="2229">
          <cell r="C2229" t="str">
            <v>F_82_ЧЭ</v>
          </cell>
          <cell r="D2229" t="str">
            <v>И</v>
          </cell>
          <cell r="E2229">
            <v>2016</v>
          </cell>
          <cell r="F2229">
            <v>2023</v>
          </cell>
          <cell r="G2229">
            <v>2022</v>
          </cell>
          <cell r="H2229" t="str">
            <v>нд</v>
          </cell>
          <cell r="I2229" t="str">
            <v>нд</v>
          </cell>
          <cell r="J2229" t="str">
            <v>нд</v>
          </cell>
          <cell r="K2229" t="str">
            <v>нд</v>
          </cell>
          <cell r="L2229" t="str">
            <v>нд</v>
          </cell>
          <cell r="M2229" t="str">
            <v>нд</v>
          </cell>
          <cell r="N2229" t="str">
            <v>нд</v>
          </cell>
          <cell r="O2229">
            <v>16.211447476723574</v>
          </cell>
          <cell r="P2229" t="str">
            <v>нд</v>
          </cell>
          <cell r="Q2229" t="str">
            <v>нд</v>
          </cell>
          <cell r="R2229" t="str">
            <v>нд</v>
          </cell>
          <cell r="S2229" t="str">
            <v>нд</v>
          </cell>
          <cell r="T2229">
            <v>19.436438679999998</v>
          </cell>
          <cell r="U2229">
            <v>19.436438679999998</v>
          </cell>
          <cell r="V2229">
            <v>3.976765030000001</v>
          </cell>
          <cell r="W2229">
            <v>3.976765030000001</v>
          </cell>
          <cell r="X2229">
            <v>3.2249911999999998</v>
          </cell>
          <cell r="Y2229">
            <v>2.48</v>
          </cell>
          <cell r="Z2229">
            <v>0</v>
          </cell>
          <cell r="AA2229">
            <v>0</v>
          </cell>
          <cell r="AB2229">
            <v>2.48</v>
          </cell>
          <cell r="AC2229">
            <v>0</v>
          </cell>
          <cell r="AD2229">
            <v>2.48</v>
          </cell>
          <cell r="AE2229">
            <v>0</v>
          </cell>
          <cell r="AF2229">
            <v>0</v>
          </cell>
          <cell r="AG2229">
            <v>2.48</v>
          </cell>
          <cell r="AH2229">
            <v>0</v>
          </cell>
          <cell r="AI2229">
            <v>0</v>
          </cell>
          <cell r="AJ2229">
            <v>0</v>
          </cell>
          <cell r="AK2229">
            <v>0</v>
          </cell>
          <cell r="AL2229">
            <v>0</v>
          </cell>
          <cell r="AM2229">
            <v>0</v>
          </cell>
          <cell r="AN2229">
            <v>0.74499119999999897</v>
          </cell>
        </row>
        <row r="2230">
          <cell r="C2230" t="str">
            <v>J_104-4_ЧЭ</v>
          </cell>
          <cell r="D2230" t="str">
            <v>Н</v>
          </cell>
          <cell r="E2230">
            <v>2021</v>
          </cell>
          <cell r="F2230">
            <v>2021</v>
          </cell>
          <cell r="G2230">
            <v>2021</v>
          </cell>
          <cell r="H2230" t="str">
            <v>нд</v>
          </cell>
          <cell r="I2230" t="str">
            <v>нд</v>
          </cell>
          <cell r="J2230" t="str">
            <v>нд</v>
          </cell>
          <cell r="K2230" t="str">
            <v>нд</v>
          </cell>
          <cell r="L2230" t="str">
            <v>нд</v>
          </cell>
          <cell r="M2230" t="str">
            <v>нд</v>
          </cell>
          <cell r="N2230" t="str">
            <v>нд</v>
          </cell>
          <cell r="O2230">
            <v>0</v>
          </cell>
          <cell r="P2230" t="str">
            <v>нд</v>
          </cell>
          <cell r="Q2230" t="str">
            <v>нд</v>
          </cell>
          <cell r="R2230" t="str">
            <v>нд</v>
          </cell>
          <cell r="S2230" t="str">
            <v>нд</v>
          </cell>
          <cell r="T2230">
            <v>4.3331999999999997</v>
          </cell>
          <cell r="U2230">
            <v>4.3331999999999997</v>
          </cell>
          <cell r="V2230">
            <v>4.3331999999999997</v>
          </cell>
          <cell r="W2230">
            <v>4.3331999999999997</v>
          </cell>
          <cell r="X2230">
            <v>4.3331999999999997</v>
          </cell>
          <cell r="Y2230">
            <v>4.3331999999999997</v>
          </cell>
          <cell r="Z2230">
            <v>0</v>
          </cell>
          <cell r="AA2230">
            <v>0</v>
          </cell>
          <cell r="AB2230">
            <v>4.3331999999999997</v>
          </cell>
          <cell r="AC2230">
            <v>0</v>
          </cell>
          <cell r="AD2230">
            <v>4.3331999999999997</v>
          </cell>
          <cell r="AE2230">
            <v>0</v>
          </cell>
          <cell r="AF2230">
            <v>0</v>
          </cell>
          <cell r="AG2230">
            <v>4.3331999999999997</v>
          </cell>
          <cell r="AH2230">
            <v>0</v>
          </cell>
          <cell r="AI2230">
            <v>0</v>
          </cell>
          <cell r="AJ2230">
            <v>0</v>
          </cell>
          <cell r="AK2230">
            <v>0</v>
          </cell>
          <cell r="AL2230">
            <v>0</v>
          </cell>
          <cell r="AM2230">
            <v>0</v>
          </cell>
          <cell r="AN2230">
            <v>0</v>
          </cell>
        </row>
        <row r="2231">
          <cell r="C2231" t="str">
            <v>J_151-1_ЧЭ</v>
          </cell>
          <cell r="D2231" t="str">
            <v>Н</v>
          </cell>
          <cell r="E2231">
            <v>2022</v>
          </cell>
          <cell r="F2231">
            <v>2023</v>
          </cell>
          <cell r="G2231">
            <v>2023</v>
          </cell>
          <cell r="H2231" t="str">
            <v>нд</v>
          </cell>
          <cell r="I2231" t="str">
            <v>нд</v>
          </cell>
          <cell r="J2231" t="str">
            <v>нд</v>
          </cell>
          <cell r="K2231" t="str">
            <v>нд</v>
          </cell>
          <cell r="L2231" t="str">
            <v>нд</v>
          </cell>
          <cell r="M2231" t="str">
            <v>нд</v>
          </cell>
          <cell r="N2231" t="str">
            <v>нд</v>
          </cell>
          <cell r="O2231">
            <v>0</v>
          </cell>
          <cell r="P2231" t="str">
            <v>нд</v>
          </cell>
          <cell r="Q2231" t="str">
            <v>нд</v>
          </cell>
          <cell r="R2231" t="str">
            <v>нд</v>
          </cell>
          <cell r="S2231" t="str">
            <v>нд</v>
          </cell>
          <cell r="T2231">
            <v>7.7</v>
          </cell>
          <cell r="U2231">
            <v>7.7</v>
          </cell>
          <cell r="V2231">
            <v>7.7</v>
          </cell>
          <cell r="W2231">
            <v>7.7</v>
          </cell>
          <cell r="X2231">
            <v>7.7</v>
          </cell>
          <cell r="Y2231">
            <v>0</v>
          </cell>
          <cell r="Z2231">
            <v>0</v>
          </cell>
          <cell r="AA2231">
            <v>0</v>
          </cell>
          <cell r="AB2231">
            <v>0</v>
          </cell>
          <cell r="AC2231">
            <v>0</v>
          </cell>
          <cell r="AD2231">
            <v>0</v>
          </cell>
          <cell r="AE2231">
            <v>0</v>
          </cell>
          <cell r="AF2231">
            <v>0</v>
          </cell>
          <cell r="AG2231">
            <v>0</v>
          </cell>
          <cell r="AH2231">
            <v>0</v>
          </cell>
          <cell r="AI2231">
            <v>4.7</v>
          </cell>
          <cell r="AJ2231">
            <v>0</v>
          </cell>
          <cell r="AK2231">
            <v>0</v>
          </cell>
          <cell r="AL2231">
            <v>4.7</v>
          </cell>
          <cell r="AM2231">
            <v>0</v>
          </cell>
          <cell r="AN2231">
            <v>4.7</v>
          </cell>
        </row>
        <row r="2232">
          <cell r="C2232" t="str">
            <v>J_151-2_ЧЭ</v>
          </cell>
          <cell r="D2232" t="str">
            <v>Н</v>
          </cell>
          <cell r="E2232">
            <v>2022</v>
          </cell>
          <cell r="F2232">
            <v>2023</v>
          </cell>
          <cell r="G2232">
            <v>2023</v>
          </cell>
          <cell r="H2232" t="str">
            <v>нд</v>
          </cell>
          <cell r="I2232" t="str">
            <v>нд</v>
          </cell>
          <cell r="J2232" t="str">
            <v>нд</v>
          </cell>
          <cell r="K2232" t="str">
            <v>нд</v>
          </cell>
          <cell r="L2232" t="str">
            <v>нд</v>
          </cell>
          <cell r="M2232" t="str">
            <v>нд</v>
          </cell>
          <cell r="N2232" t="str">
            <v>нд</v>
          </cell>
          <cell r="O2232">
            <v>0</v>
          </cell>
          <cell r="P2232" t="str">
            <v>нд</v>
          </cell>
          <cell r="Q2232" t="str">
            <v>нд</v>
          </cell>
          <cell r="R2232" t="str">
            <v>нд</v>
          </cell>
          <cell r="S2232" t="str">
            <v>нд</v>
          </cell>
          <cell r="T2232">
            <v>18</v>
          </cell>
          <cell r="U2232">
            <v>18</v>
          </cell>
          <cell r="V2232">
            <v>18</v>
          </cell>
          <cell r="W2232">
            <v>18</v>
          </cell>
          <cell r="X2232">
            <v>18</v>
          </cell>
          <cell r="Y2232">
            <v>0</v>
          </cell>
          <cell r="Z2232">
            <v>0</v>
          </cell>
          <cell r="AA2232">
            <v>0</v>
          </cell>
          <cell r="AB2232">
            <v>0</v>
          </cell>
          <cell r="AC2232">
            <v>0</v>
          </cell>
          <cell r="AD2232">
            <v>0</v>
          </cell>
          <cell r="AE2232">
            <v>0</v>
          </cell>
          <cell r="AF2232">
            <v>0</v>
          </cell>
          <cell r="AG2232">
            <v>0</v>
          </cell>
          <cell r="AH2232">
            <v>0</v>
          </cell>
          <cell r="AI2232">
            <v>10</v>
          </cell>
          <cell r="AJ2232">
            <v>0</v>
          </cell>
          <cell r="AK2232">
            <v>0</v>
          </cell>
          <cell r="AL2232">
            <v>10</v>
          </cell>
          <cell r="AM2232">
            <v>0</v>
          </cell>
          <cell r="AN2232">
            <v>10</v>
          </cell>
        </row>
        <row r="2233">
          <cell r="C2233" t="str">
            <v>J_176-2-1_ЧЭ (г)</v>
          </cell>
          <cell r="D2233" t="str">
            <v>З</v>
          </cell>
          <cell r="E2233">
            <v>2020</v>
          </cell>
          <cell r="F2233">
            <v>2021</v>
          </cell>
          <cell r="G2233">
            <v>2021</v>
          </cell>
          <cell r="H2233" t="str">
            <v>нд</v>
          </cell>
          <cell r="I2233" t="str">
            <v>нд</v>
          </cell>
          <cell r="J2233" t="str">
            <v>нд</v>
          </cell>
          <cell r="K2233" t="str">
            <v>нд</v>
          </cell>
          <cell r="L2233" t="str">
            <v>нд</v>
          </cell>
          <cell r="M2233" t="str">
            <v>нд</v>
          </cell>
          <cell r="N2233" t="str">
            <v>нд</v>
          </cell>
          <cell r="O2233">
            <v>0</v>
          </cell>
          <cell r="P2233" t="str">
            <v>нд</v>
          </cell>
          <cell r="Q2233" t="str">
            <v>нд</v>
          </cell>
          <cell r="R2233" t="str">
            <v>нд</v>
          </cell>
          <cell r="S2233" t="str">
            <v>нд</v>
          </cell>
          <cell r="T2233">
            <v>7.62</v>
          </cell>
          <cell r="U2233">
            <v>8.2956459999999996</v>
          </cell>
          <cell r="V2233">
            <v>7.62</v>
          </cell>
          <cell r="W2233">
            <v>7.62</v>
          </cell>
          <cell r="X2233">
            <v>8.2956459999999996</v>
          </cell>
          <cell r="Y2233">
            <v>7.62</v>
          </cell>
          <cell r="Z2233">
            <v>0</v>
          </cell>
          <cell r="AA2233">
            <v>0</v>
          </cell>
          <cell r="AB2233">
            <v>7.62</v>
          </cell>
          <cell r="AC2233">
            <v>0</v>
          </cell>
          <cell r="AD2233">
            <v>8.2956459999999996</v>
          </cell>
          <cell r="AE2233">
            <v>0</v>
          </cell>
          <cell r="AF2233">
            <v>0</v>
          </cell>
          <cell r="AG2233">
            <v>8.2956459999999996</v>
          </cell>
          <cell r="AH2233">
            <v>0</v>
          </cell>
          <cell r="AI2233">
            <v>0</v>
          </cell>
          <cell r="AJ2233">
            <v>0</v>
          </cell>
          <cell r="AK2233">
            <v>0</v>
          </cell>
          <cell r="AL2233">
            <v>0</v>
          </cell>
          <cell r="AM2233">
            <v>0</v>
          </cell>
          <cell r="AN2233">
            <v>0</v>
          </cell>
        </row>
        <row r="2234">
          <cell r="C2234" t="str">
            <v>J_176-2-2019_ЧЭ (а)</v>
          </cell>
          <cell r="D2234" t="str">
            <v>И</v>
          </cell>
          <cell r="E2234">
            <v>2018</v>
          </cell>
          <cell r="F2234">
            <v>2022</v>
          </cell>
          <cell r="G2234">
            <v>2022</v>
          </cell>
          <cell r="H2234" t="str">
            <v>нд</v>
          </cell>
          <cell r="I2234" t="str">
            <v>нд</v>
          </cell>
          <cell r="J2234" t="str">
            <v>нд</v>
          </cell>
          <cell r="K2234" t="str">
            <v>нд</v>
          </cell>
          <cell r="L2234" t="str">
            <v>нд</v>
          </cell>
          <cell r="M2234" t="str">
            <v>нд</v>
          </cell>
          <cell r="N2234" t="str">
            <v>нд</v>
          </cell>
          <cell r="O2234">
            <v>1.0850000000000002</v>
          </cell>
          <cell r="P2234" t="str">
            <v>нд</v>
          </cell>
          <cell r="Q2234" t="str">
            <v>нд</v>
          </cell>
          <cell r="R2234" t="str">
            <v>нд</v>
          </cell>
          <cell r="S2234" t="str">
            <v>нд</v>
          </cell>
          <cell r="T2234">
            <v>17.639600000000002</v>
          </cell>
          <cell r="U2234">
            <v>17.639600000000002</v>
          </cell>
          <cell r="V2234">
            <v>16.554600000000001</v>
          </cell>
          <cell r="W2234">
            <v>16.554600000000001</v>
          </cell>
          <cell r="X2234">
            <v>16.554600000000001</v>
          </cell>
          <cell r="Y2234">
            <v>0</v>
          </cell>
          <cell r="Z2234">
            <v>0</v>
          </cell>
          <cell r="AA2234">
            <v>0</v>
          </cell>
          <cell r="AB2234">
            <v>0</v>
          </cell>
          <cell r="AC2234">
            <v>0</v>
          </cell>
          <cell r="AD2234">
            <v>0</v>
          </cell>
          <cell r="AE2234">
            <v>0</v>
          </cell>
          <cell r="AF2234">
            <v>0</v>
          </cell>
          <cell r="AG2234">
            <v>0</v>
          </cell>
          <cell r="AH2234">
            <v>0</v>
          </cell>
          <cell r="AI2234">
            <v>16.554600000000001</v>
          </cell>
          <cell r="AJ2234">
            <v>0</v>
          </cell>
          <cell r="AK2234">
            <v>0</v>
          </cell>
          <cell r="AL2234">
            <v>16.554600000000001</v>
          </cell>
          <cell r="AM2234">
            <v>0</v>
          </cell>
          <cell r="AN2234">
            <v>16.554600000000001</v>
          </cell>
        </row>
        <row r="2235">
          <cell r="C2235" t="str">
            <v>J_176-2-2024_ЧЭ (б)</v>
          </cell>
          <cell r="D2235" t="str">
            <v>Н</v>
          </cell>
          <cell r="E2235">
            <v>2021</v>
          </cell>
          <cell r="F2235">
            <v>2022</v>
          </cell>
          <cell r="G2235">
            <v>2022</v>
          </cell>
          <cell r="H2235" t="str">
            <v>нд</v>
          </cell>
          <cell r="I2235" t="str">
            <v>нд</v>
          </cell>
          <cell r="J2235" t="str">
            <v>нд</v>
          </cell>
          <cell r="K2235" t="str">
            <v>нд</v>
          </cell>
          <cell r="L2235" t="str">
            <v>нд</v>
          </cell>
          <cell r="M2235" t="str">
            <v>нд</v>
          </cell>
          <cell r="N2235" t="str">
            <v>нд</v>
          </cell>
          <cell r="O2235">
            <v>0</v>
          </cell>
          <cell r="P2235" t="str">
            <v>нд</v>
          </cell>
          <cell r="Q2235" t="str">
            <v>нд</v>
          </cell>
          <cell r="R2235" t="str">
            <v>нд</v>
          </cell>
          <cell r="S2235" t="str">
            <v>нд</v>
          </cell>
          <cell r="T2235">
            <v>26.168929009999999</v>
          </cell>
          <cell r="U2235">
            <v>26.168929009999999</v>
          </cell>
          <cell r="V2235">
            <v>26.168929009999999</v>
          </cell>
          <cell r="W2235">
            <v>26.168929009999999</v>
          </cell>
          <cell r="X2235">
            <v>26.168929009999999</v>
          </cell>
          <cell r="Y2235">
            <v>0</v>
          </cell>
          <cell r="Z2235">
            <v>0</v>
          </cell>
          <cell r="AA2235">
            <v>0</v>
          </cell>
          <cell r="AB2235">
            <v>0</v>
          </cell>
          <cell r="AC2235">
            <v>0</v>
          </cell>
          <cell r="AD2235">
            <v>0</v>
          </cell>
          <cell r="AE2235">
            <v>0</v>
          </cell>
          <cell r="AF2235">
            <v>0</v>
          </cell>
          <cell r="AG2235">
            <v>0</v>
          </cell>
          <cell r="AH2235">
            <v>0</v>
          </cell>
          <cell r="AI2235">
            <v>26.168929009999999</v>
          </cell>
          <cell r="AJ2235">
            <v>0</v>
          </cell>
          <cell r="AK2235">
            <v>0</v>
          </cell>
          <cell r="AL2235">
            <v>26.168929009999999</v>
          </cell>
          <cell r="AM2235">
            <v>0</v>
          </cell>
          <cell r="AN2235">
            <v>26.168929009999999</v>
          </cell>
        </row>
        <row r="2236">
          <cell r="C2236" t="str">
            <v>J_176-4-2024_ЧЭ (а)</v>
          </cell>
          <cell r="D2236" t="str">
            <v>Н</v>
          </cell>
          <cell r="E2236">
            <v>2021</v>
          </cell>
          <cell r="F2236">
            <v>2022</v>
          </cell>
          <cell r="G2236">
            <v>2022</v>
          </cell>
          <cell r="H2236" t="str">
            <v>нд</v>
          </cell>
          <cell r="I2236" t="str">
            <v>нд</v>
          </cell>
          <cell r="J2236" t="str">
            <v>нд</v>
          </cell>
          <cell r="K2236" t="str">
            <v>нд</v>
          </cell>
          <cell r="L2236" t="str">
            <v>нд</v>
          </cell>
          <cell r="M2236" t="str">
            <v>нд</v>
          </cell>
          <cell r="N2236" t="str">
            <v>нд</v>
          </cell>
          <cell r="O2236">
            <v>0</v>
          </cell>
          <cell r="P2236" t="str">
            <v>нд</v>
          </cell>
          <cell r="Q2236" t="str">
            <v>нд</v>
          </cell>
          <cell r="R2236" t="str">
            <v>нд</v>
          </cell>
          <cell r="S2236" t="str">
            <v>нд</v>
          </cell>
          <cell r="T2236">
            <v>1.0296000000000001</v>
          </cell>
          <cell r="U2236">
            <v>1.0296000000000001</v>
          </cell>
          <cell r="V2236">
            <v>1.0296000000000001</v>
          </cell>
          <cell r="W2236">
            <v>1.0296000000000001</v>
          </cell>
          <cell r="X2236">
            <v>1.0296000000000001</v>
          </cell>
          <cell r="Y2236">
            <v>0</v>
          </cell>
          <cell r="Z2236">
            <v>0</v>
          </cell>
          <cell r="AA2236">
            <v>0</v>
          </cell>
          <cell r="AB2236">
            <v>0</v>
          </cell>
          <cell r="AC2236">
            <v>0</v>
          </cell>
          <cell r="AD2236">
            <v>0</v>
          </cell>
          <cell r="AE2236">
            <v>0</v>
          </cell>
          <cell r="AF2236">
            <v>0</v>
          </cell>
          <cell r="AG2236">
            <v>0</v>
          </cell>
          <cell r="AH2236">
            <v>0</v>
          </cell>
          <cell r="AI2236">
            <v>1.0296000000000001</v>
          </cell>
          <cell r="AJ2236">
            <v>0</v>
          </cell>
          <cell r="AK2236">
            <v>0</v>
          </cell>
          <cell r="AL2236">
            <v>1.0296000000000001</v>
          </cell>
          <cell r="AM2236">
            <v>0</v>
          </cell>
          <cell r="AN2236">
            <v>1.0296000000000001</v>
          </cell>
        </row>
        <row r="2237">
          <cell r="C2237" t="str">
            <v>J_82а_ЧЭ</v>
          </cell>
          <cell r="D2237" t="str">
            <v>Н</v>
          </cell>
          <cell r="E2237">
            <v>2025</v>
          </cell>
          <cell r="F2237">
            <v>2025</v>
          </cell>
          <cell r="G2237">
            <v>2025</v>
          </cell>
          <cell r="H2237" t="str">
            <v>нд</v>
          </cell>
          <cell r="I2237" t="str">
            <v>нд</v>
          </cell>
          <cell r="J2237" t="str">
            <v>нд</v>
          </cell>
          <cell r="K2237" t="str">
            <v>нд</v>
          </cell>
          <cell r="L2237" t="str">
            <v>нд</v>
          </cell>
          <cell r="M2237" t="str">
            <v>нд</v>
          </cell>
          <cell r="N2237" t="str">
            <v>нд</v>
          </cell>
          <cell r="O2237">
            <v>0</v>
          </cell>
          <cell r="P2237" t="str">
            <v>нд</v>
          </cell>
          <cell r="Q2237" t="str">
            <v>нд</v>
          </cell>
          <cell r="R2237" t="str">
            <v>нд</v>
          </cell>
          <cell r="S2237" t="str">
            <v>нд</v>
          </cell>
          <cell r="T2237">
            <v>1.8959999999999999</v>
          </cell>
          <cell r="U2237">
            <v>1.8959999999999999</v>
          </cell>
          <cell r="V2237">
            <v>1.8959999999999999</v>
          </cell>
          <cell r="W2237">
            <v>1.8959999999999999</v>
          </cell>
          <cell r="X2237">
            <v>1.8959999999999999</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row>
        <row r="2238">
          <cell r="C2238" t="str">
            <v>K_107-2_ЧЭ</v>
          </cell>
          <cell r="D2238" t="str">
            <v>З</v>
          </cell>
          <cell r="E2238">
            <v>2020</v>
          </cell>
          <cell r="F2238">
            <v>2020</v>
          </cell>
          <cell r="G2238">
            <v>2021</v>
          </cell>
          <cell r="H2238" t="str">
            <v>нд</v>
          </cell>
          <cell r="I2238" t="str">
            <v>нд</v>
          </cell>
          <cell r="J2238" t="str">
            <v>нд</v>
          </cell>
          <cell r="K2238" t="str">
            <v>нд</v>
          </cell>
          <cell r="L2238" t="str">
            <v>нд</v>
          </cell>
          <cell r="M2238" t="str">
            <v>нд</v>
          </cell>
          <cell r="N2238" t="str">
            <v>нд</v>
          </cell>
          <cell r="O2238">
            <v>8.4452280000000005E-2</v>
          </cell>
          <cell r="P2238" t="str">
            <v>нд</v>
          </cell>
          <cell r="Q2238" t="str">
            <v>нд</v>
          </cell>
          <cell r="R2238" t="str">
            <v>нд</v>
          </cell>
          <cell r="S2238" t="str">
            <v>нд</v>
          </cell>
          <cell r="T2238">
            <v>0.73618391000000005</v>
          </cell>
          <cell r="U2238">
            <v>0.42533839000000001</v>
          </cell>
          <cell r="V2238">
            <v>0</v>
          </cell>
          <cell r="W2238">
            <v>0</v>
          </cell>
          <cell r="X2238">
            <v>0.34088611000000002</v>
          </cell>
          <cell r="Y2238">
            <v>0</v>
          </cell>
          <cell r="Z2238">
            <v>0</v>
          </cell>
          <cell r="AA2238">
            <v>0</v>
          </cell>
          <cell r="AB2238">
            <v>0</v>
          </cell>
          <cell r="AC2238">
            <v>0</v>
          </cell>
          <cell r="AD2238">
            <v>0.34088611000000002</v>
          </cell>
          <cell r="AE2238">
            <v>0</v>
          </cell>
          <cell r="AF2238">
            <v>0</v>
          </cell>
          <cell r="AG2238">
            <v>0.34088611000000002</v>
          </cell>
          <cell r="AH2238">
            <v>0</v>
          </cell>
          <cell r="AI2238">
            <v>0</v>
          </cell>
          <cell r="AJ2238">
            <v>0</v>
          </cell>
          <cell r="AK2238">
            <v>0</v>
          </cell>
          <cell r="AL2238">
            <v>0</v>
          </cell>
          <cell r="AM2238">
            <v>0</v>
          </cell>
          <cell r="AN2238">
            <v>0</v>
          </cell>
        </row>
        <row r="2239">
          <cell r="C2239" t="str">
            <v>K_107-3_ЧЭ</v>
          </cell>
          <cell r="D2239" t="str">
            <v>И</v>
          </cell>
          <cell r="E2239">
            <v>2020</v>
          </cell>
          <cell r="F2239">
            <v>2021</v>
          </cell>
          <cell r="G2239">
            <v>2021</v>
          </cell>
          <cell r="H2239" t="str">
            <v>нд</v>
          </cell>
          <cell r="I2239" t="str">
            <v>нд</v>
          </cell>
          <cell r="J2239" t="str">
            <v>нд</v>
          </cell>
          <cell r="K2239" t="str">
            <v>нд</v>
          </cell>
          <cell r="L2239" t="str">
            <v>нд</v>
          </cell>
          <cell r="M2239" t="str">
            <v>нд</v>
          </cell>
          <cell r="N2239" t="str">
            <v>нд</v>
          </cell>
          <cell r="O2239">
            <v>0.36801053</v>
          </cell>
          <cell r="P2239" t="str">
            <v>нд</v>
          </cell>
          <cell r="Q2239" t="str">
            <v>нд</v>
          </cell>
          <cell r="R2239" t="str">
            <v>нд</v>
          </cell>
          <cell r="S2239" t="str">
            <v>нд</v>
          </cell>
          <cell r="T2239">
            <v>5.3339999999999996</v>
          </cell>
          <cell r="U2239">
            <v>5.6944377700000004</v>
          </cell>
          <cell r="V2239">
            <v>5.3339999999999996</v>
          </cell>
          <cell r="W2239">
            <v>5.3339999999999996</v>
          </cell>
          <cell r="X2239">
            <v>5.3264272400000001</v>
          </cell>
          <cell r="Y2239">
            <v>5.3339999999999996</v>
          </cell>
          <cell r="Z2239">
            <v>0</v>
          </cell>
          <cell r="AA2239">
            <v>0</v>
          </cell>
          <cell r="AB2239">
            <v>5.3339999999999996</v>
          </cell>
          <cell r="AC2239">
            <v>0</v>
          </cell>
          <cell r="AD2239">
            <v>5.3264272400000001</v>
          </cell>
          <cell r="AE2239">
            <v>0</v>
          </cell>
          <cell r="AF2239">
            <v>0</v>
          </cell>
          <cell r="AG2239">
            <v>5.3264272400000001</v>
          </cell>
          <cell r="AH2239">
            <v>0</v>
          </cell>
          <cell r="AI2239">
            <v>0</v>
          </cell>
          <cell r="AJ2239">
            <v>0</v>
          </cell>
          <cell r="AK2239">
            <v>0</v>
          </cell>
          <cell r="AL2239">
            <v>0</v>
          </cell>
          <cell r="AM2239">
            <v>0</v>
          </cell>
          <cell r="AN2239">
            <v>0</v>
          </cell>
        </row>
        <row r="2240">
          <cell r="C2240" t="str">
            <v>K_276_ЧЭ (а)</v>
          </cell>
          <cell r="D2240" t="str">
            <v>З</v>
          </cell>
          <cell r="E2240">
            <v>2020</v>
          </cell>
          <cell r="F2240">
            <v>2021</v>
          </cell>
          <cell r="G2240">
            <v>2021</v>
          </cell>
          <cell r="H2240" t="str">
            <v>нд</v>
          </cell>
          <cell r="I2240" t="str">
            <v>нд</v>
          </cell>
          <cell r="J2240" t="str">
            <v>нд</v>
          </cell>
          <cell r="K2240" t="str">
            <v>нд</v>
          </cell>
          <cell r="L2240" t="str">
            <v>нд</v>
          </cell>
          <cell r="M2240" t="str">
            <v>нд</v>
          </cell>
          <cell r="N2240" t="str">
            <v>нд</v>
          </cell>
          <cell r="O2240">
            <v>0</v>
          </cell>
          <cell r="P2240" t="str">
            <v>нд</v>
          </cell>
          <cell r="Q2240" t="str">
            <v>нд</v>
          </cell>
          <cell r="R2240" t="str">
            <v>нд</v>
          </cell>
          <cell r="S2240" t="str">
            <v>нд</v>
          </cell>
          <cell r="T2240">
            <v>4.5096905899999999</v>
          </cell>
          <cell r="U2240">
            <v>4.5096905899999999</v>
          </cell>
          <cell r="V2240">
            <v>4.5096905899999999</v>
          </cell>
          <cell r="W2240">
            <v>4.5096905899999999</v>
          </cell>
          <cell r="X2240">
            <v>4.5096905899999999</v>
          </cell>
          <cell r="Y2240">
            <v>4.5096905899999999</v>
          </cell>
          <cell r="Z2240">
            <v>0</v>
          </cell>
          <cell r="AA2240">
            <v>0</v>
          </cell>
          <cell r="AB2240">
            <v>4.5096905899999999</v>
          </cell>
          <cell r="AC2240">
            <v>0</v>
          </cell>
          <cell r="AD2240">
            <v>4.5096905899999999</v>
          </cell>
          <cell r="AE2240">
            <v>0</v>
          </cell>
          <cell r="AF2240">
            <v>0</v>
          </cell>
          <cell r="AG2240">
            <v>4.5096905899999999</v>
          </cell>
          <cell r="AH2240">
            <v>0</v>
          </cell>
          <cell r="AI2240">
            <v>0</v>
          </cell>
          <cell r="AJ2240">
            <v>0</v>
          </cell>
          <cell r="AK2240">
            <v>0</v>
          </cell>
          <cell r="AL2240">
            <v>0</v>
          </cell>
          <cell r="AM2240">
            <v>0</v>
          </cell>
          <cell r="AN2240">
            <v>0</v>
          </cell>
        </row>
        <row r="2241">
          <cell r="C2241" t="str">
            <v>K_276_ЧЭ (б)</v>
          </cell>
          <cell r="D2241" t="str">
            <v>З</v>
          </cell>
          <cell r="E2241">
            <v>2020</v>
          </cell>
          <cell r="F2241">
            <v>2021</v>
          </cell>
          <cell r="G2241">
            <v>2021</v>
          </cell>
          <cell r="H2241" t="str">
            <v>нд</v>
          </cell>
          <cell r="I2241" t="str">
            <v>нд</v>
          </cell>
          <cell r="J2241" t="str">
            <v>нд</v>
          </cell>
          <cell r="K2241" t="str">
            <v>нд</v>
          </cell>
          <cell r="L2241" t="str">
            <v>нд</v>
          </cell>
          <cell r="M2241" t="str">
            <v>нд</v>
          </cell>
          <cell r="N2241" t="str">
            <v>нд</v>
          </cell>
          <cell r="O2241">
            <v>0</v>
          </cell>
          <cell r="P2241" t="str">
            <v>нд</v>
          </cell>
          <cell r="Q2241" t="str">
            <v>нд</v>
          </cell>
          <cell r="R2241" t="str">
            <v>нд</v>
          </cell>
          <cell r="S2241" t="str">
            <v>нд</v>
          </cell>
          <cell r="T2241">
            <v>10.19820163</v>
          </cell>
          <cell r="U2241">
            <v>10.198201630000002</v>
          </cell>
          <cell r="V2241">
            <v>10.19820163</v>
          </cell>
          <cell r="W2241">
            <v>10.19820163</v>
          </cell>
          <cell r="X2241">
            <v>10.19820163</v>
          </cell>
          <cell r="Y2241">
            <v>10.19820163</v>
          </cell>
          <cell r="Z2241">
            <v>0</v>
          </cell>
          <cell r="AA2241">
            <v>0</v>
          </cell>
          <cell r="AB2241">
            <v>10.19820163</v>
          </cell>
          <cell r="AC2241">
            <v>0</v>
          </cell>
          <cell r="AD2241">
            <v>10.198201630000002</v>
          </cell>
          <cell r="AE2241">
            <v>0</v>
          </cell>
          <cell r="AF2241">
            <v>0</v>
          </cell>
          <cell r="AG2241">
            <v>10.198201630000002</v>
          </cell>
          <cell r="AH2241">
            <v>0</v>
          </cell>
          <cell r="AI2241">
            <v>0</v>
          </cell>
          <cell r="AJ2241">
            <v>0</v>
          </cell>
          <cell r="AK2241">
            <v>0</v>
          </cell>
          <cell r="AL2241">
            <v>0</v>
          </cell>
          <cell r="AM2241">
            <v>0</v>
          </cell>
          <cell r="AN2241">
            <v>0</v>
          </cell>
        </row>
        <row r="2242">
          <cell r="C2242" t="str">
            <v>K_277_ЧЭ (а)</v>
          </cell>
          <cell r="D2242" t="str">
            <v>И</v>
          </cell>
          <cell r="E2242">
            <v>2020</v>
          </cell>
          <cell r="F2242">
            <v>2024</v>
          </cell>
          <cell r="G2242">
            <v>2024</v>
          </cell>
          <cell r="H2242" t="str">
            <v>нд</v>
          </cell>
          <cell r="I2242" t="str">
            <v>нд</v>
          </cell>
          <cell r="J2242" t="str">
            <v>нд</v>
          </cell>
          <cell r="K2242" t="str">
            <v>нд</v>
          </cell>
          <cell r="L2242" t="str">
            <v>нд</v>
          </cell>
          <cell r="M2242" t="str">
            <v>нд</v>
          </cell>
          <cell r="N2242" t="str">
            <v>нд</v>
          </cell>
          <cell r="O2242">
            <v>7.1701300000000009E-2</v>
          </cell>
          <cell r="P2242" t="str">
            <v>нд</v>
          </cell>
          <cell r="Q2242" t="str">
            <v>нд</v>
          </cell>
          <cell r="R2242" t="str">
            <v>нд</v>
          </cell>
          <cell r="S2242" t="str">
            <v>нд</v>
          </cell>
          <cell r="T2242">
            <v>17.99917013</v>
          </cell>
          <cell r="U2242">
            <v>17.984050030000002</v>
          </cell>
          <cell r="V2242">
            <v>17.99917013</v>
          </cell>
          <cell r="W2242">
            <v>17.99917013</v>
          </cell>
          <cell r="X2242">
            <v>17.912348730000001</v>
          </cell>
          <cell r="Y2242">
            <v>11.159067459999999</v>
          </cell>
          <cell r="Z2242">
            <v>0</v>
          </cell>
          <cell r="AA2242">
            <v>0</v>
          </cell>
          <cell r="AB2242">
            <v>11.159067459999999</v>
          </cell>
          <cell r="AC2242">
            <v>0</v>
          </cell>
          <cell r="AD2242">
            <v>11.072246060000001</v>
          </cell>
          <cell r="AE2242">
            <v>0</v>
          </cell>
          <cell r="AF2242">
            <v>0</v>
          </cell>
          <cell r="AG2242">
            <v>11.072246060000001</v>
          </cell>
          <cell r="AH2242">
            <v>0</v>
          </cell>
          <cell r="AI2242">
            <v>4.7465783400000001</v>
          </cell>
          <cell r="AJ2242">
            <v>0</v>
          </cell>
          <cell r="AK2242">
            <v>0</v>
          </cell>
          <cell r="AL2242">
            <v>4.7465783400000001</v>
          </cell>
          <cell r="AM2242">
            <v>0</v>
          </cell>
          <cell r="AN2242">
            <v>4.7465783400000001</v>
          </cell>
        </row>
        <row r="2243">
          <cell r="C2243" t="str">
            <v>L_3118БАМ_КЭ</v>
          </cell>
          <cell r="D2243" t="str">
            <v>Н</v>
          </cell>
          <cell r="E2243">
            <v>2022</v>
          </cell>
          <cell r="F2243" t="str">
            <v>нд</v>
          </cell>
          <cell r="G2243">
            <v>2023</v>
          </cell>
          <cell r="H2243" t="str">
            <v>нд</v>
          </cell>
          <cell r="I2243" t="str">
            <v>нд</v>
          </cell>
          <cell r="J2243" t="str">
            <v>нд</v>
          </cell>
          <cell r="K2243" t="str">
            <v>нд</v>
          </cell>
          <cell r="L2243" t="str">
            <v>нд</v>
          </cell>
          <cell r="M2243" t="str">
            <v>нд</v>
          </cell>
          <cell r="N2243">
            <v>0</v>
          </cell>
          <cell r="O2243">
            <v>0</v>
          </cell>
          <cell r="P2243" t="str">
            <v>нд</v>
          </cell>
          <cell r="Q2243" t="str">
            <v>нд</v>
          </cell>
          <cell r="R2243">
            <v>0</v>
          </cell>
          <cell r="S2243">
            <v>5.6481000000000003</v>
          </cell>
          <cell r="T2243" t="str">
            <v>нд</v>
          </cell>
          <cell r="U2243">
            <v>3.5055188799999999</v>
          </cell>
          <cell r="V2243" t="str">
            <v>нд</v>
          </cell>
          <cell r="W2243" t="str">
            <v>нд</v>
          </cell>
          <cell r="X2243">
            <v>3.5055188799999999</v>
          </cell>
          <cell r="Y2243" t="str">
            <v>нд</v>
          </cell>
          <cell r="Z2243" t="str">
            <v>нд</v>
          </cell>
          <cell r="AA2243" t="str">
            <v>нд</v>
          </cell>
          <cell r="AB2243" t="str">
            <v>нд</v>
          </cell>
          <cell r="AC2243" t="str">
            <v>нд</v>
          </cell>
          <cell r="AD2243">
            <v>0</v>
          </cell>
          <cell r="AE2243">
            <v>0</v>
          </cell>
          <cell r="AF2243">
            <v>0</v>
          </cell>
          <cell r="AG2243">
            <v>0</v>
          </cell>
          <cell r="AH2243">
            <v>0</v>
          </cell>
          <cell r="AI2243" t="str">
            <v>нд</v>
          </cell>
          <cell r="AJ2243" t="str">
            <v>нд</v>
          </cell>
          <cell r="AK2243" t="str">
            <v>нд</v>
          </cell>
          <cell r="AL2243" t="str">
            <v>нд</v>
          </cell>
          <cell r="AM2243" t="str">
            <v>нд</v>
          </cell>
          <cell r="AN2243">
            <v>1.05165566</v>
          </cell>
        </row>
        <row r="2244">
          <cell r="C2244" t="str">
            <v>L_IP.55.3414_ОЭ</v>
          </cell>
          <cell r="D2244" t="str">
            <v>С</v>
          </cell>
          <cell r="E2244">
            <v>2021</v>
          </cell>
          <cell r="F2244" t="str">
            <v>нд</v>
          </cell>
          <cell r="G2244">
            <v>2021</v>
          </cell>
          <cell r="H2244" t="str">
            <v>нд</v>
          </cell>
          <cell r="I2244" t="str">
            <v>нд</v>
          </cell>
          <cell r="J2244" t="str">
            <v>нд</v>
          </cell>
          <cell r="K2244">
            <v>6.8017299999999998E-3</v>
          </cell>
          <cell r="L2244">
            <v>3.8131690000000003E-2</v>
          </cell>
          <cell r="M2244">
            <v>44197</v>
          </cell>
          <cell r="N2244">
            <v>0</v>
          </cell>
          <cell r="O2244">
            <v>0</v>
          </cell>
          <cell r="P2244" t="str">
            <v>нд</v>
          </cell>
          <cell r="Q2244" t="str">
            <v>нд</v>
          </cell>
          <cell r="R2244">
            <v>3.6650000000000002E-2</v>
          </cell>
          <cell r="S2244">
            <v>4.4880000000000003E-2</v>
          </cell>
          <cell r="T2244" t="str">
            <v>нд</v>
          </cell>
          <cell r="U2244">
            <v>4.0076399999999991E-2</v>
          </cell>
          <cell r="V2244" t="str">
            <v>нд</v>
          </cell>
          <cell r="W2244" t="str">
            <v>нд</v>
          </cell>
          <cell r="X2244">
            <v>4.0076399999999998E-2</v>
          </cell>
          <cell r="Y2244" t="str">
            <v>нд</v>
          </cell>
          <cell r="Z2244" t="str">
            <v>нд</v>
          </cell>
          <cell r="AA2244" t="str">
            <v>нд</v>
          </cell>
          <cell r="AB2244" t="str">
            <v>нд</v>
          </cell>
          <cell r="AC2244" t="str">
            <v>нд</v>
          </cell>
          <cell r="AD2244">
            <v>4.0076399999999991E-2</v>
          </cell>
          <cell r="AE2244">
            <v>0</v>
          </cell>
          <cell r="AF2244">
            <v>0</v>
          </cell>
          <cell r="AG2244">
            <v>0</v>
          </cell>
          <cell r="AH2244">
            <v>4.0076399999999991E-2</v>
          </cell>
          <cell r="AI2244" t="str">
            <v>нд</v>
          </cell>
          <cell r="AJ2244" t="str">
            <v>нд</v>
          </cell>
          <cell r="AK2244" t="str">
            <v>нд</v>
          </cell>
          <cell r="AL2244" t="str">
            <v>нд</v>
          </cell>
          <cell r="AM2244" t="str">
            <v>нд</v>
          </cell>
          <cell r="AN2244">
            <v>0</v>
          </cell>
        </row>
        <row r="2245">
          <cell r="C2245" t="str">
            <v>L_IT.04.1232</v>
          </cell>
          <cell r="D2245" t="str">
            <v>Н</v>
          </cell>
          <cell r="E2245">
            <v>2021</v>
          </cell>
          <cell r="F2245" t="str">
            <v>нд</v>
          </cell>
          <cell r="G2245">
            <v>2021</v>
          </cell>
          <cell r="H2245" t="str">
            <v>нд</v>
          </cell>
          <cell r="I2245" t="str">
            <v>нд</v>
          </cell>
          <cell r="J2245" t="str">
            <v>нд</v>
          </cell>
          <cell r="K2245" t="str">
            <v>нд</v>
          </cell>
          <cell r="L2245" t="str">
            <v>нд</v>
          </cell>
          <cell r="M2245" t="str">
            <v>нд</v>
          </cell>
          <cell r="N2245">
            <v>3.1495200000000001E-2</v>
          </cell>
          <cell r="O2245">
            <v>0</v>
          </cell>
          <cell r="P2245" t="str">
            <v>нд</v>
          </cell>
          <cell r="Q2245" t="str">
            <v>нд</v>
          </cell>
          <cell r="R2245">
            <v>6.7199999999999996E-2</v>
          </cell>
          <cell r="S2245">
            <v>8.2309999999999994E-2</v>
          </cell>
          <cell r="T2245" t="str">
            <v>нд</v>
          </cell>
          <cell r="U2245">
            <v>3.7440000000000001E-2</v>
          </cell>
          <cell r="V2245" t="str">
            <v>нд</v>
          </cell>
          <cell r="W2245" t="str">
            <v>нд</v>
          </cell>
          <cell r="X2245">
            <v>3.7440000000000001E-2</v>
          </cell>
          <cell r="Y2245" t="str">
            <v>нд</v>
          </cell>
          <cell r="Z2245" t="str">
            <v>нд</v>
          </cell>
          <cell r="AA2245" t="str">
            <v>нд</v>
          </cell>
          <cell r="AB2245" t="str">
            <v>нд</v>
          </cell>
          <cell r="AC2245" t="str">
            <v>нд</v>
          </cell>
          <cell r="AD2245">
            <v>3.7440000000000001E-2</v>
          </cell>
          <cell r="AE2245">
            <v>0</v>
          </cell>
          <cell r="AF2245">
            <v>0</v>
          </cell>
          <cell r="AG2245">
            <v>3.7440000000000001E-2</v>
          </cell>
          <cell r="AH2245">
            <v>0</v>
          </cell>
          <cell r="AI2245" t="str">
            <v>нд</v>
          </cell>
          <cell r="AJ2245" t="str">
            <v>нд</v>
          </cell>
          <cell r="AK2245" t="str">
            <v>нд</v>
          </cell>
          <cell r="AL2245" t="str">
            <v>нд</v>
          </cell>
          <cell r="AM2245" t="str">
            <v>нд</v>
          </cell>
          <cell r="AN2245">
            <v>0</v>
          </cell>
        </row>
        <row r="2246">
          <cell r="C2246" t="str">
            <v>L_948_КЭ</v>
          </cell>
          <cell r="D2246" t="str">
            <v>И</v>
          </cell>
          <cell r="E2246">
            <v>2021</v>
          </cell>
          <cell r="F2246" t="str">
            <v>нд</v>
          </cell>
          <cell r="G2246">
            <v>2021</v>
          </cell>
          <cell r="H2246" t="str">
            <v>нд</v>
          </cell>
          <cell r="I2246" t="str">
            <v>нд</v>
          </cell>
          <cell r="J2246" t="str">
            <v>нд</v>
          </cell>
          <cell r="K2246" t="str">
            <v>нд</v>
          </cell>
          <cell r="L2246" t="str">
            <v>нд</v>
          </cell>
          <cell r="M2246" t="str">
            <v>нд</v>
          </cell>
          <cell r="N2246">
            <v>2.1220549999999998E-2</v>
          </cell>
          <cell r="O2246">
            <v>0</v>
          </cell>
          <cell r="P2246" t="str">
            <v>нд</v>
          </cell>
          <cell r="Q2246" t="str">
            <v>нд</v>
          </cell>
          <cell r="R2246">
            <v>7.1230000000000002E-2</v>
          </cell>
          <cell r="S2246">
            <v>8.727E-2</v>
          </cell>
          <cell r="T2246" t="str">
            <v>нд</v>
          </cell>
          <cell r="U2246">
            <v>1.2512000000000001E-2</v>
          </cell>
          <cell r="V2246" t="str">
            <v>нд</v>
          </cell>
          <cell r="W2246" t="str">
            <v>нд</v>
          </cell>
          <cell r="X2246">
            <v>1.2512000000000001E-2</v>
          </cell>
          <cell r="Y2246" t="str">
            <v>нд</v>
          </cell>
          <cell r="Z2246" t="str">
            <v>нд</v>
          </cell>
          <cell r="AA2246" t="str">
            <v>нд</v>
          </cell>
          <cell r="AB2246" t="str">
            <v>нд</v>
          </cell>
          <cell r="AC2246" t="str">
            <v>нд</v>
          </cell>
          <cell r="AD2246">
            <v>1.2512000000000001E-2</v>
          </cell>
          <cell r="AE2246">
            <v>0</v>
          </cell>
          <cell r="AF2246">
            <v>0</v>
          </cell>
          <cell r="AG2246">
            <v>0</v>
          </cell>
          <cell r="AH2246">
            <v>1.2512000000000001E-2</v>
          </cell>
          <cell r="AI2246" t="str">
            <v>нд</v>
          </cell>
          <cell r="AJ2246" t="str">
            <v>нд</v>
          </cell>
          <cell r="AK2246" t="str">
            <v>нд</v>
          </cell>
          <cell r="AL2246" t="str">
            <v>нд</v>
          </cell>
          <cell r="AM2246" t="str">
            <v>нд</v>
          </cell>
          <cell r="AN2246">
            <v>0</v>
          </cell>
        </row>
        <row r="2247">
          <cell r="C2247" t="str">
            <v>L_32.149_КуЭ</v>
          </cell>
          <cell r="D2247" t="str">
            <v>Н</v>
          </cell>
          <cell r="E2247">
            <v>2021</v>
          </cell>
          <cell r="F2247" t="str">
            <v>нд</v>
          </cell>
          <cell r="G2247">
            <v>2021</v>
          </cell>
          <cell r="H2247" t="str">
            <v>нд</v>
          </cell>
          <cell r="I2247" t="str">
            <v>нд</v>
          </cell>
          <cell r="J2247" t="str">
            <v>нд</v>
          </cell>
          <cell r="K2247" t="str">
            <v>нд</v>
          </cell>
          <cell r="L2247" t="str">
            <v>нд</v>
          </cell>
          <cell r="M2247" t="str">
            <v>нд</v>
          </cell>
          <cell r="N2247" t="str">
            <v>нд</v>
          </cell>
          <cell r="O2247">
            <v>0</v>
          </cell>
          <cell r="P2247" t="str">
            <v>нд</v>
          </cell>
          <cell r="Q2247" t="str">
            <v>нд</v>
          </cell>
          <cell r="R2247">
            <v>8.1890000000000004E-2</v>
          </cell>
          <cell r="S2247">
            <v>0.10029</v>
          </cell>
          <cell r="T2247" t="str">
            <v>нд</v>
          </cell>
          <cell r="U2247">
            <v>1.2909479999999999E-2</v>
          </cell>
          <cell r="V2247" t="str">
            <v>нд</v>
          </cell>
          <cell r="W2247" t="str">
            <v>нд</v>
          </cell>
          <cell r="X2247">
            <v>1.2909479999999999E-2</v>
          </cell>
          <cell r="Y2247" t="str">
            <v>нд</v>
          </cell>
          <cell r="Z2247" t="str">
            <v>нд</v>
          </cell>
          <cell r="AA2247" t="str">
            <v>нд</v>
          </cell>
          <cell r="AB2247" t="str">
            <v>нд</v>
          </cell>
          <cell r="AC2247" t="str">
            <v>нд</v>
          </cell>
          <cell r="AD2247">
            <v>1.2909479999999999E-2</v>
          </cell>
          <cell r="AE2247">
            <v>0</v>
          </cell>
          <cell r="AF2247">
            <v>0</v>
          </cell>
          <cell r="AG2247">
            <v>1.2909479999999999E-2</v>
          </cell>
          <cell r="AH2247">
            <v>0</v>
          </cell>
          <cell r="AI2247" t="str">
            <v>нд</v>
          </cell>
          <cell r="AJ2247" t="str">
            <v>нд</v>
          </cell>
          <cell r="AK2247" t="str">
            <v>нд</v>
          </cell>
          <cell r="AL2247" t="str">
            <v>нд</v>
          </cell>
          <cell r="AM2247" t="str">
            <v>нд</v>
          </cell>
          <cell r="AN2247">
            <v>0</v>
          </cell>
        </row>
        <row r="2248">
          <cell r="C2248" t="str">
            <v>L_32.151_КуЭ</v>
          </cell>
          <cell r="D2248" t="str">
            <v>Н</v>
          </cell>
          <cell r="E2248">
            <v>2021</v>
          </cell>
          <cell r="F2248" t="str">
            <v>нд</v>
          </cell>
          <cell r="G2248">
            <v>2021</v>
          </cell>
          <cell r="H2248" t="str">
            <v>нд</v>
          </cell>
          <cell r="I2248" t="str">
            <v>нд</v>
          </cell>
          <cell r="J2248" t="str">
            <v>нд</v>
          </cell>
          <cell r="K2248" t="str">
            <v>нд</v>
          </cell>
          <cell r="L2248" t="str">
            <v>нд</v>
          </cell>
          <cell r="M2248" t="str">
            <v>нд</v>
          </cell>
          <cell r="N2248" t="str">
            <v>нд</v>
          </cell>
          <cell r="O2248">
            <v>0</v>
          </cell>
          <cell r="P2248" t="str">
            <v>нд</v>
          </cell>
          <cell r="Q2248" t="str">
            <v>нд</v>
          </cell>
          <cell r="R2248">
            <v>8.1890000000000004E-2</v>
          </cell>
          <cell r="S2248">
            <v>0.10036</v>
          </cell>
          <cell r="T2248" t="str">
            <v>нд</v>
          </cell>
          <cell r="U2248">
            <v>8.2649500000000001E-3</v>
          </cell>
          <cell r="V2248" t="str">
            <v>нд</v>
          </cell>
          <cell r="W2248" t="str">
            <v>нд</v>
          </cell>
          <cell r="X2248">
            <v>8.2649500000000001E-3</v>
          </cell>
          <cell r="Y2248" t="str">
            <v>нд</v>
          </cell>
          <cell r="Z2248" t="str">
            <v>нд</v>
          </cell>
          <cell r="AA2248" t="str">
            <v>нд</v>
          </cell>
          <cell r="AB2248" t="str">
            <v>нд</v>
          </cell>
          <cell r="AC2248" t="str">
            <v>нд</v>
          </cell>
          <cell r="AD2248">
            <v>8.2649500000000001E-3</v>
          </cell>
          <cell r="AE2248">
            <v>0</v>
          </cell>
          <cell r="AF2248">
            <v>0</v>
          </cell>
          <cell r="AG2248">
            <v>8.2649500000000001E-3</v>
          </cell>
          <cell r="AH2248">
            <v>0</v>
          </cell>
          <cell r="AI2248" t="str">
            <v>нд</v>
          </cell>
          <cell r="AJ2248" t="str">
            <v>нд</v>
          </cell>
          <cell r="AK2248" t="str">
            <v>нд</v>
          </cell>
          <cell r="AL2248" t="str">
            <v>нд</v>
          </cell>
          <cell r="AM2248" t="str">
            <v>нд</v>
          </cell>
          <cell r="AN2248">
            <v>0</v>
          </cell>
        </row>
        <row r="2249">
          <cell r="C2249" t="str">
            <v>L_115-47_ЧЭ</v>
          </cell>
          <cell r="D2249" t="str">
            <v>П</v>
          </cell>
          <cell r="E2249">
            <v>2021</v>
          </cell>
          <cell r="F2249" t="str">
            <v>нд</v>
          </cell>
          <cell r="G2249">
            <v>2021</v>
          </cell>
          <cell r="H2249" t="str">
            <v>нд</v>
          </cell>
          <cell r="I2249" t="str">
            <v>нд</v>
          </cell>
          <cell r="J2249" t="str">
            <v>нд</v>
          </cell>
          <cell r="K2249" t="str">
            <v>нд</v>
          </cell>
          <cell r="L2249" t="str">
            <v>нд</v>
          </cell>
          <cell r="M2249" t="str">
            <v>нд</v>
          </cell>
          <cell r="N2249">
            <v>5.1590300000000006E-2</v>
          </cell>
          <cell r="O2249">
            <v>0</v>
          </cell>
          <cell r="P2249" t="str">
            <v>нд</v>
          </cell>
          <cell r="Q2249" t="str">
            <v>нд</v>
          </cell>
          <cell r="R2249">
            <v>8.3879999999999996E-2</v>
          </cell>
          <cell r="S2249">
            <v>0.10274</v>
          </cell>
          <cell r="T2249" t="str">
            <v>нд</v>
          </cell>
          <cell r="U2249">
            <v>5.1590299999999999E-2</v>
          </cell>
          <cell r="V2249" t="str">
            <v>нд</v>
          </cell>
          <cell r="W2249" t="str">
            <v>нд</v>
          </cell>
          <cell r="X2249">
            <v>5.1590299999999999E-2</v>
          </cell>
          <cell r="Y2249" t="str">
            <v>нд</v>
          </cell>
          <cell r="Z2249" t="str">
            <v>нд</v>
          </cell>
          <cell r="AA2249" t="str">
            <v>нд</v>
          </cell>
          <cell r="AB2249" t="str">
            <v>нд</v>
          </cell>
          <cell r="AC2249" t="str">
            <v>нд</v>
          </cell>
          <cell r="AD2249">
            <v>5.1590299999999999E-2</v>
          </cell>
          <cell r="AE2249">
            <v>0</v>
          </cell>
          <cell r="AF2249">
            <v>0</v>
          </cell>
          <cell r="AG2249">
            <v>0</v>
          </cell>
          <cell r="AH2249">
            <v>5.1590299999999999E-2</v>
          </cell>
          <cell r="AI2249" t="str">
            <v>нд</v>
          </cell>
          <cell r="AJ2249" t="str">
            <v>нд</v>
          </cell>
          <cell r="AK2249" t="str">
            <v>нд</v>
          </cell>
          <cell r="AL2249" t="str">
            <v>нд</v>
          </cell>
          <cell r="AM2249" t="str">
            <v>нд</v>
          </cell>
          <cell r="AN2249">
            <v>0</v>
          </cell>
        </row>
        <row r="2250">
          <cell r="C2250" t="str">
            <v>L_729_КЭ</v>
          </cell>
          <cell r="D2250" t="str">
            <v>И</v>
          </cell>
          <cell r="E2250">
            <v>2021</v>
          </cell>
          <cell r="F2250" t="str">
            <v>нд</v>
          </cell>
          <cell r="G2250">
            <v>2021</v>
          </cell>
          <cell r="H2250" t="str">
            <v>нд</v>
          </cell>
          <cell r="I2250" t="str">
            <v>нд</v>
          </cell>
          <cell r="J2250" t="str">
            <v>нд</v>
          </cell>
          <cell r="K2250" t="str">
            <v>нд</v>
          </cell>
          <cell r="L2250" t="str">
            <v>нд</v>
          </cell>
          <cell r="M2250" t="str">
            <v>нд</v>
          </cell>
          <cell r="N2250">
            <v>3.1292991666666665E-2</v>
          </cell>
          <cell r="O2250">
            <v>7.9958000000000004E-4</v>
          </cell>
          <cell r="P2250" t="str">
            <v>нд</v>
          </cell>
          <cell r="Q2250" t="str">
            <v>нд</v>
          </cell>
          <cell r="R2250">
            <v>8.7800000000000003E-2</v>
          </cell>
          <cell r="S2250">
            <v>0.10754</v>
          </cell>
          <cell r="T2250" t="str">
            <v>нд</v>
          </cell>
          <cell r="U2250">
            <v>6.3875803999999994E-2</v>
          </cell>
          <cell r="V2250" t="str">
            <v>нд</v>
          </cell>
          <cell r="W2250" t="str">
            <v>нд</v>
          </cell>
          <cell r="X2250">
            <v>6.3076220000000002E-2</v>
          </cell>
          <cell r="Y2250" t="str">
            <v>нд</v>
          </cell>
          <cell r="Z2250" t="str">
            <v>нд</v>
          </cell>
          <cell r="AA2250" t="str">
            <v>нд</v>
          </cell>
          <cell r="AB2250" t="str">
            <v>нд</v>
          </cell>
          <cell r="AC2250" t="str">
            <v>нд</v>
          </cell>
          <cell r="AD2250">
            <v>6.3076220000000002E-2</v>
          </cell>
          <cell r="AE2250">
            <v>0</v>
          </cell>
          <cell r="AF2250">
            <v>0</v>
          </cell>
          <cell r="AG2250">
            <v>0</v>
          </cell>
          <cell r="AH2250">
            <v>6.3076220000000002E-2</v>
          </cell>
          <cell r="AI2250" t="str">
            <v>нд</v>
          </cell>
          <cell r="AJ2250" t="str">
            <v>нд</v>
          </cell>
          <cell r="AK2250" t="str">
            <v>нд</v>
          </cell>
          <cell r="AL2250" t="str">
            <v>нд</v>
          </cell>
          <cell r="AM2250" t="str">
            <v>нд</v>
          </cell>
          <cell r="AN2250">
            <v>0</v>
          </cell>
        </row>
        <row r="2251">
          <cell r="C2251" t="str">
            <v>L_940_КЭ</v>
          </cell>
          <cell r="D2251" t="str">
            <v>И</v>
          </cell>
          <cell r="E2251">
            <v>2021</v>
          </cell>
          <cell r="F2251" t="str">
            <v>нд</v>
          </cell>
          <cell r="G2251">
            <v>2021</v>
          </cell>
          <cell r="H2251" t="str">
            <v>нд</v>
          </cell>
          <cell r="I2251" t="str">
            <v>нд</v>
          </cell>
          <cell r="J2251" t="str">
            <v>нд</v>
          </cell>
          <cell r="K2251" t="str">
            <v>нд</v>
          </cell>
          <cell r="L2251" t="str">
            <v>нд</v>
          </cell>
          <cell r="M2251" t="str">
            <v>нд</v>
          </cell>
          <cell r="N2251">
            <v>0.1955075</v>
          </cell>
          <cell r="O2251">
            <v>0</v>
          </cell>
          <cell r="P2251" t="str">
            <v>нд</v>
          </cell>
          <cell r="Q2251" t="str">
            <v>нд</v>
          </cell>
          <cell r="R2251">
            <v>0.12424</v>
          </cell>
          <cell r="S2251">
            <v>0.15217</v>
          </cell>
          <cell r="T2251" t="str">
            <v>нд</v>
          </cell>
          <cell r="U2251">
            <v>5.926E-2</v>
          </cell>
          <cell r="V2251" t="str">
            <v>нд</v>
          </cell>
          <cell r="W2251" t="str">
            <v>нд</v>
          </cell>
          <cell r="X2251">
            <v>5.926E-2</v>
          </cell>
          <cell r="Y2251" t="str">
            <v>нд</v>
          </cell>
          <cell r="Z2251" t="str">
            <v>нд</v>
          </cell>
          <cell r="AA2251" t="str">
            <v>нд</v>
          </cell>
          <cell r="AB2251" t="str">
            <v>нд</v>
          </cell>
          <cell r="AC2251" t="str">
            <v>нд</v>
          </cell>
          <cell r="AD2251">
            <v>5.926E-2</v>
          </cell>
          <cell r="AE2251">
            <v>0</v>
          </cell>
          <cell r="AF2251">
            <v>0</v>
          </cell>
          <cell r="AG2251">
            <v>0</v>
          </cell>
          <cell r="AH2251">
            <v>5.926E-2</v>
          </cell>
          <cell r="AI2251" t="str">
            <v>нд</v>
          </cell>
          <cell r="AJ2251" t="str">
            <v>нд</v>
          </cell>
          <cell r="AK2251" t="str">
            <v>нд</v>
          </cell>
          <cell r="AL2251" t="str">
            <v>нд</v>
          </cell>
          <cell r="AM2251" t="str">
            <v>нд</v>
          </cell>
          <cell r="AN2251">
            <v>0</v>
          </cell>
        </row>
        <row r="2252">
          <cell r="C2252" t="str">
            <v>L_891_КЭ</v>
          </cell>
          <cell r="D2252" t="str">
            <v>И</v>
          </cell>
          <cell r="E2252">
            <v>2021</v>
          </cell>
          <cell r="F2252" t="str">
            <v>нд</v>
          </cell>
          <cell r="G2252">
            <v>2021</v>
          </cell>
          <cell r="H2252" t="str">
            <v>нд</v>
          </cell>
          <cell r="I2252" t="str">
            <v>нд</v>
          </cell>
          <cell r="J2252" t="str">
            <v>нд</v>
          </cell>
          <cell r="K2252" t="str">
            <v>нд</v>
          </cell>
          <cell r="L2252" t="str">
            <v>нд</v>
          </cell>
          <cell r="M2252" t="str">
            <v>нд</v>
          </cell>
          <cell r="N2252">
            <v>0.35911700000000002</v>
          </cell>
          <cell r="O2252">
            <v>0</v>
          </cell>
          <cell r="P2252" t="str">
            <v>нд</v>
          </cell>
          <cell r="Q2252" t="str">
            <v>нд</v>
          </cell>
          <cell r="R2252">
            <v>0.12474</v>
          </cell>
          <cell r="S2252">
            <v>0.15276999999999999</v>
          </cell>
          <cell r="T2252" t="str">
            <v>нд</v>
          </cell>
          <cell r="U2252">
            <v>6.5196669999999998E-2</v>
          </cell>
          <cell r="V2252" t="str">
            <v>нд</v>
          </cell>
          <cell r="W2252" t="str">
            <v>нд</v>
          </cell>
          <cell r="X2252">
            <v>6.5196669999999998E-2</v>
          </cell>
          <cell r="Y2252" t="str">
            <v>нд</v>
          </cell>
          <cell r="Z2252" t="str">
            <v>нд</v>
          </cell>
          <cell r="AA2252" t="str">
            <v>нд</v>
          </cell>
          <cell r="AB2252" t="str">
            <v>нд</v>
          </cell>
          <cell r="AC2252" t="str">
            <v>нд</v>
          </cell>
          <cell r="AD2252">
            <v>6.5196669999999998E-2</v>
          </cell>
          <cell r="AE2252">
            <v>0</v>
          </cell>
          <cell r="AF2252">
            <v>0</v>
          </cell>
          <cell r="AG2252">
            <v>0</v>
          </cell>
          <cell r="AH2252">
            <v>6.5196669999999998E-2</v>
          </cell>
          <cell r="AI2252" t="str">
            <v>нд</v>
          </cell>
          <cell r="AJ2252" t="str">
            <v>нд</v>
          </cell>
          <cell r="AK2252" t="str">
            <v>нд</v>
          </cell>
          <cell r="AL2252" t="str">
            <v>нд</v>
          </cell>
          <cell r="AM2252" t="str">
            <v>нд</v>
          </cell>
          <cell r="AN2252">
            <v>0</v>
          </cell>
        </row>
        <row r="2253">
          <cell r="C2253" t="str">
            <v>L_895_КЭ</v>
          </cell>
          <cell r="D2253" t="str">
            <v>И</v>
          </cell>
          <cell r="E2253">
            <v>2021</v>
          </cell>
          <cell r="F2253" t="str">
            <v>нд</v>
          </cell>
          <cell r="G2253">
            <v>2021</v>
          </cell>
          <cell r="H2253" t="str">
            <v>нд</v>
          </cell>
          <cell r="I2253" t="str">
            <v>нд</v>
          </cell>
          <cell r="J2253" t="str">
            <v>нд</v>
          </cell>
          <cell r="K2253" t="str">
            <v>нд</v>
          </cell>
          <cell r="L2253" t="str">
            <v>нд</v>
          </cell>
          <cell r="M2253" t="str">
            <v>нд</v>
          </cell>
          <cell r="N2253">
            <v>0.80311619999999995</v>
          </cell>
          <cell r="O2253">
            <v>0</v>
          </cell>
          <cell r="P2253" t="str">
            <v>нд</v>
          </cell>
          <cell r="Q2253" t="str">
            <v>нд</v>
          </cell>
          <cell r="R2253">
            <v>0.12474</v>
          </cell>
          <cell r="S2253">
            <v>0.15279000000000001</v>
          </cell>
          <cell r="T2253" t="str">
            <v>нд</v>
          </cell>
          <cell r="U2253">
            <v>5.5172220000000001E-2</v>
          </cell>
          <cell r="V2253" t="str">
            <v>нд</v>
          </cell>
          <cell r="W2253" t="str">
            <v>нд</v>
          </cell>
          <cell r="X2253">
            <v>5.5172220000000001E-2</v>
          </cell>
          <cell r="Y2253" t="str">
            <v>нд</v>
          </cell>
          <cell r="Z2253" t="str">
            <v>нд</v>
          </cell>
          <cell r="AA2253" t="str">
            <v>нд</v>
          </cell>
          <cell r="AB2253" t="str">
            <v>нд</v>
          </cell>
          <cell r="AC2253" t="str">
            <v>нд</v>
          </cell>
          <cell r="AD2253">
            <v>5.5172220000000001E-2</v>
          </cell>
          <cell r="AE2253">
            <v>0</v>
          </cell>
          <cell r="AF2253">
            <v>0</v>
          </cell>
          <cell r="AG2253">
            <v>0</v>
          </cell>
          <cell r="AH2253">
            <v>5.5172220000000001E-2</v>
          </cell>
          <cell r="AI2253" t="str">
            <v>нд</v>
          </cell>
          <cell r="AJ2253" t="str">
            <v>нд</v>
          </cell>
          <cell r="AK2253" t="str">
            <v>нд</v>
          </cell>
          <cell r="AL2253" t="str">
            <v>нд</v>
          </cell>
          <cell r="AM2253" t="str">
            <v>нд</v>
          </cell>
          <cell r="AN2253">
            <v>0</v>
          </cell>
        </row>
        <row r="2254">
          <cell r="C2254" t="str">
            <v>L_32.123_КуЭ</v>
          </cell>
          <cell r="D2254" t="str">
            <v>Н</v>
          </cell>
          <cell r="E2254">
            <v>2021</v>
          </cell>
          <cell r="F2254" t="str">
            <v>нд</v>
          </cell>
          <cell r="G2254">
            <v>2021</v>
          </cell>
          <cell r="H2254" t="str">
            <v>нд</v>
          </cell>
          <cell r="I2254" t="str">
            <v>нд</v>
          </cell>
          <cell r="J2254" t="str">
            <v>нд</v>
          </cell>
          <cell r="K2254" t="str">
            <v>нд</v>
          </cell>
          <cell r="L2254" t="str">
            <v>нд</v>
          </cell>
          <cell r="M2254" t="str">
            <v>нд</v>
          </cell>
          <cell r="N2254" t="str">
            <v>нд</v>
          </cell>
          <cell r="O2254">
            <v>0</v>
          </cell>
          <cell r="P2254" t="str">
            <v>нд</v>
          </cell>
          <cell r="Q2254" t="str">
            <v>нд</v>
          </cell>
          <cell r="R2254">
            <v>0.13555</v>
          </cell>
          <cell r="S2254">
            <v>0.16599</v>
          </cell>
          <cell r="T2254" t="str">
            <v>нд</v>
          </cell>
          <cell r="U2254">
            <v>2.444555E-2</v>
          </cell>
          <cell r="V2254" t="str">
            <v>нд</v>
          </cell>
          <cell r="W2254" t="str">
            <v>нд</v>
          </cell>
          <cell r="X2254">
            <v>2.444555E-2</v>
          </cell>
          <cell r="Y2254" t="str">
            <v>нд</v>
          </cell>
          <cell r="Z2254" t="str">
            <v>нд</v>
          </cell>
          <cell r="AA2254" t="str">
            <v>нд</v>
          </cell>
          <cell r="AB2254" t="str">
            <v>нд</v>
          </cell>
          <cell r="AC2254" t="str">
            <v>нд</v>
          </cell>
          <cell r="AD2254">
            <v>2.444555E-2</v>
          </cell>
          <cell r="AE2254">
            <v>0</v>
          </cell>
          <cell r="AF2254">
            <v>0</v>
          </cell>
          <cell r="AG2254">
            <v>0</v>
          </cell>
          <cell r="AH2254">
            <v>2.444555E-2</v>
          </cell>
          <cell r="AI2254" t="str">
            <v>нд</v>
          </cell>
          <cell r="AJ2254" t="str">
            <v>нд</v>
          </cell>
          <cell r="AK2254" t="str">
            <v>нд</v>
          </cell>
          <cell r="AL2254" t="str">
            <v>нд</v>
          </cell>
          <cell r="AM2254" t="str">
            <v>нд</v>
          </cell>
          <cell r="AN2254">
            <v>0</v>
          </cell>
        </row>
        <row r="2255">
          <cell r="C2255" t="str">
            <v>L_1375_АЭ</v>
          </cell>
          <cell r="D2255" t="str">
            <v>И</v>
          </cell>
          <cell r="E2255">
            <v>2020</v>
          </cell>
          <cell r="F2255" t="str">
            <v>нд</v>
          </cell>
          <cell r="G2255">
            <v>2021</v>
          </cell>
          <cell r="H2255" t="str">
            <v>нд</v>
          </cell>
          <cell r="I2255" t="str">
            <v>нд</v>
          </cell>
          <cell r="J2255" t="str">
            <v>нд</v>
          </cell>
          <cell r="K2255" t="str">
            <v>нд</v>
          </cell>
          <cell r="L2255" t="str">
            <v>нд</v>
          </cell>
          <cell r="M2255" t="str">
            <v>нд</v>
          </cell>
          <cell r="N2255">
            <v>0</v>
          </cell>
          <cell r="O2255">
            <v>4.5518140000000006E-2</v>
          </cell>
          <cell r="P2255" t="str">
            <v>нд</v>
          </cell>
          <cell r="Q2255" t="str">
            <v>нд</v>
          </cell>
          <cell r="R2255">
            <v>0.16585</v>
          </cell>
          <cell r="S2255">
            <v>0.20028000000000001</v>
          </cell>
          <cell r="T2255" t="str">
            <v>нд</v>
          </cell>
          <cell r="U2255">
            <v>0.18831765</v>
          </cell>
          <cell r="V2255" t="str">
            <v>нд</v>
          </cell>
          <cell r="W2255" t="str">
            <v>нд</v>
          </cell>
          <cell r="X2255">
            <v>0.14279950999999999</v>
          </cell>
          <cell r="Y2255" t="str">
            <v>нд</v>
          </cell>
          <cell r="Z2255" t="str">
            <v>нд</v>
          </cell>
          <cell r="AA2255" t="str">
            <v>нд</v>
          </cell>
          <cell r="AB2255" t="str">
            <v>нд</v>
          </cell>
          <cell r="AC2255" t="str">
            <v>нд</v>
          </cell>
          <cell r="AD2255">
            <v>0.14279950999999999</v>
          </cell>
          <cell r="AE2255">
            <v>0</v>
          </cell>
          <cell r="AF2255">
            <v>0</v>
          </cell>
          <cell r="AG2255">
            <v>0.14279950999999999</v>
          </cell>
          <cell r="AH2255">
            <v>0</v>
          </cell>
          <cell r="AI2255" t="str">
            <v>нд</v>
          </cell>
          <cell r="AJ2255" t="str">
            <v>нд</v>
          </cell>
          <cell r="AK2255" t="str">
            <v>нд</v>
          </cell>
          <cell r="AL2255" t="str">
            <v>нд</v>
          </cell>
          <cell r="AM2255" t="str">
            <v>нд</v>
          </cell>
          <cell r="AN2255">
            <v>0</v>
          </cell>
        </row>
        <row r="2256">
          <cell r="C2256" t="str">
            <v>L_865_КЭ</v>
          </cell>
          <cell r="D2256" t="str">
            <v>И</v>
          </cell>
          <cell r="E2256">
            <v>2021</v>
          </cell>
          <cell r="F2256" t="str">
            <v>нд</v>
          </cell>
          <cell r="G2256">
            <v>2021</v>
          </cell>
          <cell r="H2256" t="str">
            <v>нд</v>
          </cell>
          <cell r="I2256" t="str">
            <v>нд</v>
          </cell>
          <cell r="J2256" t="str">
            <v>нд</v>
          </cell>
          <cell r="K2256" t="str">
            <v>нд</v>
          </cell>
          <cell r="L2256" t="str">
            <v>нд</v>
          </cell>
          <cell r="M2256" t="str">
            <v>нд</v>
          </cell>
          <cell r="N2256">
            <v>3.455622</v>
          </cell>
          <cell r="O2256">
            <v>0</v>
          </cell>
          <cell r="P2256" t="str">
            <v>нд</v>
          </cell>
          <cell r="Q2256" t="str">
            <v>нд</v>
          </cell>
          <cell r="R2256">
            <v>0.17071</v>
          </cell>
          <cell r="S2256">
            <v>0.20907999999999999</v>
          </cell>
          <cell r="T2256" t="str">
            <v>нд</v>
          </cell>
          <cell r="U2256">
            <v>6.3110150000000004E-2</v>
          </cell>
          <cell r="V2256" t="str">
            <v>нд</v>
          </cell>
          <cell r="W2256" t="str">
            <v>нд</v>
          </cell>
          <cell r="X2256">
            <v>6.3110150000000004E-2</v>
          </cell>
          <cell r="Y2256" t="str">
            <v>нд</v>
          </cell>
          <cell r="Z2256" t="str">
            <v>нд</v>
          </cell>
          <cell r="AA2256" t="str">
            <v>нд</v>
          </cell>
          <cell r="AB2256" t="str">
            <v>нд</v>
          </cell>
          <cell r="AC2256" t="str">
            <v>нд</v>
          </cell>
          <cell r="AD2256">
            <v>6.3110150000000004E-2</v>
          </cell>
          <cell r="AE2256">
            <v>0</v>
          </cell>
          <cell r="AF2256">
            <v>0</v>
          </cell>
          <cell r="AG2256">
            <v>0</v>
          </cell>
          <cell r="AH2256">
            <v>6.3110150000000004E-2</v>
          </cell>
          <cell r="AI2256" t="str">
            <v>нд</v>
          </cell>
          <cell r="AJ2256" t="str">
            <v>нд</v>
          </cell>
          <cell r="AK2256" t="str">
            <v>нд</v>
          </cell>
          <cell r="AL2256" t="str">
            <v>нд</v>
          </cell>
          <cell r="AM2256" t="str">
            <v>нд</v>
          </cell>
          <cell r="AN2256">
            <v>0</v>
          </cell>
        </row>
        <row r="2257">
          <cell r="C2257" t="str">
            <v>L_1373_АЭ</v>
          </cell>
          <cell r="D2257" t="str">
            <v>И</v>
          </cell>
          <cell r="E2257">
            <v>2020</v>
          </cell>
          <cell r="F2257" t="str">
            <v>нд</v>
          </cell>
          <cell r="G2257">
            <v>2022</v>
          </cell>
          <cell r="H2257" t="str">
            <v>нд</v>
          </cell>
          <cell r="I2257" t="str">
            <v>нд</v>
          </cell>
          <cell r="J2257" t="str">
            <v>нд</v>
          </cell>
          <cell r="K2257" t="str">
            <v>нд</v>
          </cell>
          <cell r="L2257" t="str">
            <v>нд</v>
          </cell>
          <cell r="M2257" t="str">
            <v>нд</v>
          </cell>
          <cell r="N2257">
            <v>0</v>
          </cell>
          <cell r="O2257">
            <v>1.0031639999999998E-2</v>
          </cell>
          <cell r="P2257" t="str">
            <v>нд</v>
          </cell>
          <cell r="Q2257" t="str">
            <v>нд</v>
          </cell>
          <cell r="R2257">
            <v>0.17158999999999999</v>
          </cell>
          <cell r="S2257">
            <v>0.21912000000000001</v>
          </cell>
          <cell r="T2257" t="str">
            <v>нд</v>
          </cell>
          <cell r="U2257">
            <v>0.15120257000000001</v>
          </cell>
          <cell r="V2257" t="str">
            <v>нд</v>
          </cell>
          <cell r="W2257" t="str">
            <v>нд</v>
          </cell>
          <cell r="X2257">
            <v>0.14117093</v>
          </cell>
          <cell r="Y2257" t="str">
            <v>нд</v>
          </cell>
          <cell r="Z2257" t="str">
            <v>нд</v>
          </cell>
          <cell r="AA2257" t="str">
            <v>нд</v>
          </cell>
          <cell r="AB2257" t="str">
            <v>нд</v>
          </cell>
          <cell r="AC2257" t="str">
            <v>нд</v>
          </cell>
          <cell r="AD2257">
            <v>0</v>
          </cell>
          <cell r="AE2257">
            <v>0</v>
          </cell>
          <cell r="AF2257">
            <v>0</v>
          </cell>
          <cell r="AG2257">
            <v>0</v>
          </cell>
          <cell r="AH2257">
            <v>0</v>
          </cell>
          <cell r="AI2257" t="str">
            <v>нд</v>
          </cell>
          <cell r="AJ2257" t="str">
            <v>нд</v>
          </cell>
          <cell r="AK2257" t="str">
            <v>нд</v>
          </cell>
          <cell r="AL2257" t="str">
            <v>нд</v>
          </cell>
          <cell r="AM2257" t="str">
            <v>нд</v>
          </cell>
          <cell r="AN2257">
            <v>0.14117093</v>
          </cell>
        </row>
        <row r="2258">
          <cell r="C2258" t="str">
            <v>L_IT.55.1384_ОЭ</v>
          </cell>
          <cell r="D2258" t="str">
            <v>С</v>
          </cell>
          <cell r="E2258">
            <v>2021</v>
          </cell>
          <cell r="F2258" t="str">
            <v>нд</v>
          </cell>
          <cell r="G2258">
            <v>2021</v>
          </cell>
          <cell r="H2258" t="str">
            <v>нд</v>
          </cell>
          <cell r="I2258" t="str">
            <v>нд</v>
          </cell>
          <cell r="J2258" t="str">
            <v>нд</v>
          </cell>
          <cell r="K2258">
            <v>4.0572209999999997E-2</v>
          </cell>
          <cell r="L2258">
            <v>0.23329322999999999</v>
          </cell>
          <cell r="M2258" t="str">
            <v>май 2021г</v>
          </cell>
          <cell r="N2258">
            <v>0</v>
          </cell>
          <cell r="O2258">
            <v>0</v>
          </cell>
          <cell r="P2258" t="str">
            <v>нд</v>
          </cell>
          <cell r="Q2258" t="str">
            <v>нд</v>
          </cell>
          <cell r="R2258">
            <v>0.19053999999999999</v>
          </cell>
          <cell r="S2258">
            <v>0.23338</v>
          </cell>
          <cell r="T2258" t="str">
            <v>нд</v>
          </cell>
          <cell r="U2258">
            <v>0.23001443999999996</v>
          </cell>
          <cell r="V2258" t="str">
            <v>нд</v>
          </cell>
          <cell r="W2258" t="str">
            <v>нд</v>
          </cell>
          <cell r="X2258">
            <v>0.23001443999999999</v>
          </cell>
          <cell r="Y2258" t="str">
            <v>нд</v>
          </cell>
          <cell r="Z2258" t="str">
            <v>нд</v>
          </cell>
          <cell r="AA2258" t="str">
            <v>нд</v>
          </cell>
          <cell r="AB2258" t="str">
            <v>нд</v>
          </cell>
          <cell r="AC2258" t="str">
            <v>нд</v>
          </cell>
          <cell r="AD2258">
            <v>0.23001443999999999</v>
          </cell>
          <cell r="AE2258">
            <v>0</v>
          </cell>
          <cell r="AF2258">
            <v>0</v>
          </cell>
          <cell r="AG2258">
            <v>0.23001443999999999</v>
          </cell>
          <cell r="AH2258">
            <v>0</v>
          </cell>
          <cell r="AI2258" t="str">
            <v>нд</v>
          </cell>
          <cell r="AJ2258" t="str">
            <v>нд</v>
          </cell>
          <cell r="AK2258" t="str">
            <v>нд</v>
          </cell>
          <cell r="AL2258" t="str">
            <v>нд</v>
          </cell>
          <cell r="AM2258" t="str">
            <v>нд</v>
          </cell>
          <cell r="AN2258">
            <v>0</v>
          </cell>
        </row>
        <row r="2259">
          <cell r="C2259" t="str">
            <v>L_1642_ОЭ</v>
          </cell>
          <cell r="D2259" t="str">
            <v>З</v>
          </cell>
          <cell r="E2259">
            <v>2020</v>
          </cell>
          <cell r="F2259" t="str">
            <v>нд</v>
          </cell>
          <cell r="G2259">
            <v>2021</v>
          </cell>
          <cell r="H2259" t="str">
            <v>нд</v>
          </cell>
          <cell r="I2259" t="str">
            <v>нд</v>
          </cell>
          <cell r="J2259" t="str">
            <v>нд</v>
          </cell>
          <cell r="K2259">
            <v>1.9571970000000001E-2</v>
          </cell>
          <cell r="L2259">
            <v>0.14052000000000001</v>
          </cell>
          <cell r="M2259" t="str">
            <v>октябрь 2020г</v>
          </cell>
          <cell r="N2259">
            <v>0</v>
          </cell>
          <cell r="O2259">
            <v>0.11587338999999999</v>
          </cell>
          <cell r="P2259" t="str">
            <v>нд</v>
          </cell>
          <cell r="Q2259" t="str">
            <v>нд</v>
          </cell>
          <cell r="R2259">
            <v>0.20591999999999999</v>
          </cell>
          <cell r="S2259">
            <v>0.23941999999999999</v>
          </cell>
          <cell r="T2259" t="str">
            <v>нд</v>
          </cell>
          <cell r="U2259">
            <v>0.12187339</v>
          </cell>
          <cell r="V2259" t="str">
            <v>нд</v>
          </cell>
          <cell r="W2259" t="str">
            <v>нд</v>
          </cell>
          <cell r="X2259">
            <v>6.0000000000000001E-3</v>
          </cell>
          <cell r="Y2259" t="str">
            <v>нд</v>
          </cell>
          <cell r="Z2259" t="str">
            <v>нд</v>
          </cell>
          <cell r="AA2259" t="str">
            <v>нд</v>
          </cell>
          <cell r="AB2259" t="str">
            <v>нд</v>
          </cell>
          <cell r="AC2259" t="str">
            <v>нд</v>
          </cell>
          <cell r="AD2259">
            <v>6.0000000000000001E-3</v>
          </cell>
          <cell r="AE2259">
            <v>0</v>
          </cell>
          <cell r="AF2259">
            <v>0</v>
          </cell>
          <cell r="AG2259">
            <v>0</v>
          </cell>
          <cell r="AH2259">
            <v>6.0000000000000001E-3</v>
          </cell>
          <cell r="AI2259" t="str">
            <v>нд</v>
          </cell>
          <cell r="AJ2259" t="str">
            <v>нд</v>
          </cell>
          <cell r="AK2259" t="str">
            <v>нд</v>
          </cell>
          <cell r="AL2259" t="str">
            <v>нд</v>
          </cell>
          <cell r="AM2259" t="str">
            <v>нд</v>
          </cell>
          <cell r="AN2259">
            <v>0</v>
          </cell>
        </row>
        <row r="2260">
          <cell r="C2260" t="str">
            <v>L_115-52_ЧЭ</v>
          </cell>
          <cell r="D2260" t="str">
            <v>П</v>
          </cell>
          <cell r="E2260">
            <v>2021</v>
          </cell>
          <cell r="F2260" t="str">
            <v>нд</v>
          </cell>
          <cell r="G2260">
            <v>2021</v>
          </cell>
          <cell r="H2260" t="str">
            <v>нд</v>
          </cell>
          <cell r="I2260" t="str">
            <v>нд</v>
          </cell>
          <cell r="J2260" t="str">
            <v>нд</v>
          </cell>
          <cell r="K2260" t="str">
            <v>нд</v>
          </cell>
          <cell r="L2260" t="str">
            <v>нд</v>
          </cell>
          <cell r="M2260" t="str">
            <v>нд</v>
          </cell>
          <cell r="N2260">
            <v>5.1590300000000006E-2</v>
          </cell>
          <cell r="O2260">
            <v>0</v>
          </cell>
          <cell r="P2260" t="str">
            <v>нд</v>
          </cell>
          <cell r="Q2260" t="str">
            <v>нд</v>
          </cell>
          <cell r="R2260">
            <v>0.20856</v>
          </cell>
          <cell r="S2260">
            <v>0.25545000000000001</v>
          </cell>
          <cell r="T2260" t="str">
            <v>нд</v>
          </cell>
          <cell r="U2260">
            <v>0.14305399999999999</v>
          </cell>
          <cell r="V2260" t="str">
            <v>нд</v>
          </cell>
          <cell r="W2260" t="str">
            <v>нд</v>
          </cell>
          <cell r="X2260">
            <v>0.14305399999999999</v>
          </cell>
          <cell r="Y2260" t="str">
            <v>нд</v>
          </cell>
          <cell r="Z2260" t="str">
            <v>нд</v>
          </cell>
          <cell r="AA2260" t="str">
            <v>нд</v>
          </cell>
          <cell r="AB2260" t="str">
            <v>нд</v>
          </cell>
          <cell r="AC2260" t="str">
            <v>нд</v>
          </cell>
          <cell r="AD2260">
            <v>0.14305399999999999</v>
          </cell>
          <cell r="AE2260">
            <v>0</v>
          </cell>
          <cell r="AF2260">
            <v>0</v>
          </cell>
          <cell r="AG2260">
            <v>0.14305399999999999</v>
          </cell>
          <cell r="AH2260">
            <v>0</v>
          </cell>
          <cell r="AI2260" t="str">
            <v>нд</v>
          </cell>
          <cell r="AJ2260" t="str">
            <v>нд</v>
          </cell>
          <cell r="AK2260" t="str">
            <v>нд</v>
          </cell>
          <cell r="AL2260" t="str">
            <v>нд</v>
          </cell>
          <cell r="AM2260" t="str">
            <v>нд</v>
          </cell>
          <cell r="AN2260">
            <v>0</v>
          </cell>
        </row>
        <row r="2261">
          <cell r="C2261" t="str">
            <v>L_2174_КЭ</v>
          </cell>
          <cell r="D2261" t="str">
            <v>Н</v>
          </cell>
          <cell r="E2261">
            <v>2021</v>
          </cell>
          <cell r="F2261" t="str">
            <v>нд</v>
          </cell>
          <cell r="G2261">
            <v>2021</v>
          </cell>
          <cell r="H2261" t="str">
            <v>нд</v>
          </cell>
          <cell r="I2261" t="str">
            <v>нд</v>
          </cell>
          <cell r="J2261" t="str">
            <v>нд</v>
          </cell>
          <cell r="K2261" t="str">
            <v>нд</v>
          </cell>
          <cell r="L2261" t="str">
            <v>нд</v>
          </cell>
          <cell r="M2261" t="str">
            <v>нд</v>
          </cell>
          <cell r="N2261" t="str">
            <v>нд</v>
          </cell>
          <cell r="O2261">
            <v>0</v>
          </cell>
          <cell r="P2261" t="str">
            <v>нд</v>
          </cell>
          <cell r="Q2261" t="str">
            <v>нд</v>
          </cell>
          <cell r="R2261">
            <v>0.20927999999999999</v>
          </cell>
          <cell r="S2261">
            <v>0.25630999999999998</v>
          </cell>
          <cell r="T2261" t="str">
            <v>нд</v>
          </cell>
          <cell r="U2261">
            <v>9.9716470000000001E-2</v>
          </cell>
          <cell r="V2261" t="str">
            <v>нд</v>
          </cell>
          <cell r="W2261" t="str">
            <v>нд</v>
          </cell>
          <cell r="X2261">
            <v>9.9716470000000001E-2</v>
          </cell>
          <cell r="Y2261" t="str">
            <v>нд</v>
          </cell>
          <cell r="Z2261" t="str">
            <v>нд</v>
          </cell>
          <cell r="AA2261" t="str">
            <v>нд</v>
          </cell>
          <cell r="AB2261" t="str">
            <v>нд</v>
          </cell>
          <cell r="AC2261" t="str">
            <v>нд</v>
          </cell>
          <cell r="AD2261">
            <v>9.9716470000000001E-2</v>
          </cell>
          <cell r="AE2261">
            <v>0</v>
          </cell>
          <cell r="AF2261">
            <v>0</v>
          </cell>
          <cell r="AG2261">
            <v>9.9716470000000001E-2</v>
          </cell>
          <cell r="AH2261">
            <v>0</v>
          </cell>
          <cell r="AI2261" t="str">
            <v>нд</v>
          </cell>
          <cell r="AJ2261" t="str">
            <v>нд</v>
          </cell>
          <cell r="AK2261" t="str">
            <v>нд</v>
          </cell>
          <cell r="AL2261" t="str">
            <v>нд</v>
          </cell>
          <cell r="AM2261" t="str">
            <v>нд</v>
          </cell>
          <cell r="AN2261">
            <v>0</v>
          </cell>
        </row>
        <row r="2262">
          <cell r="C2262" t="str">
            <v>L_2175_КЭ</v>
          </cell>
          <cell r="D2262" t="str">
            <v>Н</v>
          </cell>
          <cell r="E2262">
            <v>2021</v>
          </cell>
          <cell r="F2262" t="str">
            <v>нд</v>
          </cell>
          <cell r="G2262">
            <v>2021</v>
          </cell>
          <cell r="H2262" t="str">
            <v>нд</v>
          </cell>
          <cell r="I2262" t="str">
            <v>нд</v>
          </cell>
          <cell r="J2262" t="str">
            <v>нд</v>
          </cell>
          <cell r="K2262" t="str">
            <v>нд</v>
          </cell>
          <cell r="L2262" t="str">
            <v>нд</v>
          </cell>
          <cell r="M2262" t="str">
            <v>нд</v>
          </cell>
          <cell r="N2262" t="str">
            <v>нд</v>
          </cell>
          <cell r="O2262">
            <v>0</v>
          </cell>
          <cell r="P2262" t="str">
            <v>нд</v>
          </cell>
          <cell r="Q2262" t="str">
            <v>нд</v>
          </cell>
          <cell r="R2262">
            <v>0.20927999999999999</v>
          </cell>
          <cell r="S2262">
            <v>0.25630999999999998</v>
          </cell>
          <cell r="T2262" t="str">
            <v>нд</v>
          </cell>
          <cell r="U2262">
            <v>9.9716470000000001E-2</v>
          </cell>
          <cell r="V2262" t="str">
            <v>нд</v>
          </cell>
          <cell r="W2262" t="str">
            <v>нд</v>
          </cell>
          <cell r="X2262">
            <v>9.9716470000000001E-2</v>
          </cell>
          <cell r="Y2262" t="str">
            <v>нд</v>
          </cell>
          <cell r="Z2262" t="str">
            <v>нд</v>
          </cell>
          <cell r="AA2262" t="str">
            <v>нд</v>
          </cell>
          <cell r="AB2262" t="str">
            <v>нд</v>
          </cell>
          <cell r="AC2262" t="str">
            <v>нд</v>
          </cell>
          <cell r="AD2262">
            <v>9.9716470000000001E-2</v>
          </cell>
          <cell r="AE2262">
            <v>0</v>
          </cell>
          <cell r="AF2262">
            <v>0</v>
          </cell>
          <cell r="AG2262">
            <v>9.9716470000000001E-2</v>
          </cell>
          <cell r="AH2262">
            <v>0</v>
          </cell>
          <cell r="AI2262" t="str">
            <v>нд</v>
          </cell>
          <cell r="AJ2262" t="str">
            <v>нд</v>
          </cell>
          <cell r="AK2262" t="str">
            <v>нд</v>
          </cell>
          <cell r="AL2262" t="str">
            <v>нд</v>
          </cell>
          <cell r="AM2262" t="str">
            <v>нд</v>
          </cell>
          <cell r="AN2262">
            <v>0</v>
          </cell>
        </row>
        <row r="2263">
          <cell r="C2263" t="str">
            <v>L_2177_КЭ</v>
          </cell>
          <cell r="D2263" t="str">
            <v>Н</v>
          </cell>
          <cell r="E2263">
            <v>2021</v>
          </cell>
          <cell r="F2263" t="str">
            <v>нд</v>
          </cell>
          <cell r="G2263">
            <v>2021</v>
          </cell>
          <cell r="H2263" t="str">
            <v>нд</v>
          </cell>
          <cell r="I2263" t="str">
            <v>нд</v>
          </cell>
          <cell r="J2263" t="str">
            <v>нд</v>
          </cell>
          <cell r="K2263" t="str">
            <v>нд</v>
          </cell>
          <cell r="L2263" t="str">
            <v>нд</v>
          </cell>
          <cell r="M2263" t="str">
            <v>нд</v>
          </cell>
          <cell r="N2263" t="str">
            <v>нд</v>
          </cell>
          <cell r="O2263">
            <v>0</v>
          </cell>
          <cell r="P2263" t="str">
            <v>нд</v>
          </cell>
          <cell r="Q2263" t="str">
            <v>нд</v>
          </cell>
          <cell r="R2263">
            <v>0.20927999999999999</v>
          </cell>
          <cell r="S2263">
            <v>0.25633</v>
          </cell>
          <cell r="T2263" t="str">
            <v>нд</v>
          </cell>
          <cell r="U2263">
            <v>0.11230229</v>
          </cell>
          <cell r="V2263" t="str">
            <v>нд</v>
          </cell>
          <cell r="W2263" t="str">
            <v>нд</v>
          </cell>
          <cell r="X2263">
            <v>0.11230229</v>
          </cell>
          <cell r="Y2263" t="str">
            <v>нд</v>
          </cell>
          <cell r="Z2263" t="str">
            <v>нд</v>
          </cell>
          <cell r="AA2263" t="str">
            <v>нд</v>
          </cell>
          <cell r="AB2263" t="str">
            <v>нд</v>
          </cell>
          <cell r="AC2263" t="str">
            <v>нд</v>
          </cell>
          <cell r="AD2263">
            <v>0.11230229</v>
          </cell>
          <cell r="AE2263">
            <v>0</v>
          </cell>
          <cell r="AF2263">
            <v>0</v>
          </cell>
          <cell r="AG2263">
            <v>0.11230229</v>
          </cell>
          <cell r="AH2263">
            <v>0</v>
          </cell>
          <cell r="AI2263" t="str">
            <v>нд</v>
          </cell>
          <cell r="AJ2263" t="str">
            <v>нд</v>
          </cell>
          <cell r="AK2263" t="str">
            <v>нд</v>
          </cell>
          <cell r="AL2263" t="str">
            <v>нд</v>
          </cell>
          <cell r="AM2263" t="str">
            <v>нд</v>
          </cell>
          <cell r="AN2263">
            <v>0</v>
          </cell>
        </row>
        <row r="2264">
          <cell r="C2264" t="str">
            <v>L_898_КЭ</v>
          </cell>
          <cell r="D2264" t="str">
            <v>И</v>
          </cell>
          <cell r="E2264">
            <v>2021</v>
          </cell>
          <cell r="F2264" t="str">
            <v>нд</v>
          </cell>
          <cell r="G2264">
            <v>2021</v>
          </cell>
          <cell r="H2264" t="str">
            <v>нд</v>
          </cell>
          <cell r="I2264" t="str">
            <v>нд</v>
          </cell>
          <cell r="J2264" t="str">
            <v>нд</v>
          </cell>
          <cell r="K2264" t="str">
            <v>нд</v>
          </cell>
          <cell r="L2264" t="str">
            <v>нд</v>
          </cell>
          <cell r="M2264" t="str">
            <v>нд</v>
          </cell>
          <cell r="N2264">
            <v>0.79152651666666662</v>
          </cell>
          <cell r="O2264">
            <v>0</v>
          </cell>
          <cell r="P2264" t="str">
            <v>нд</v>
          </cell>
          <cell r="Q2264" t="str">
            <v>нд</v>
          </cell>
          <cell r="R2264">
            <v>0.24948000000000001</v>
          </cell>
          <cell r="S2264">
            <v>0.30559999999999998</v>
          </cell>
          <cell r="T2264" t="str">
            <v>нд</v>
          </cell>
          <cell r="U2264">
            <v>3.188423E-2</v>
          </cell>
          <cell r="V2264" t="str">
            <v>нд</v>
          </cell>
          <cell r="W2264" t="str">
            <v>нд</v>
          </cell>
          <cell r="X2264">
            <v>3.188423E-2</v>
          </cell>
          <cell r="Y2264" t="str">
            <v>нд</v>
          </cell>
          <cell r="Z2264" t="str">
            <v>нд</v>
          </cell>
          <cell r="AA2264" t="str">
            <v>нд</v>
          </cell>
          <cell r="AB2264" t="str">
            <v>нд</v>
          </cell>
          <cell r="AC2264" t="str">
            <v>нд</v>
          </cell>
          <cell r="AD2264">
            <v>3.188423E-2</v>
          </cell>
          <cell r="AE2264">
            <v>0</v>
          </cell>
          <cell r="AF2264">
            <v>0</v>
          </cell>
          <cell r="AG2264">
            <v>0</v>
          </cell>
          <cell r="AH2264">
            <v>3.188423E-2</v>
          </cell>
          <cell r="AI2264" t="str">
            <v>нд</v>
          </cell>
          <cell r="AJ2264" t="str">
            <v>нд</v>
          </cell>
          <cell r="AK2264" t="str">
            <v>нд</v>
          </cell>
          <cell r="AL2264" t="str">
            <v>нд</v>
          </cell>
          <cell r="AM2264" t="str">
            <v>нд</v>
          </cell>
          <cell r="AN2264">
            <v>0</v>
          </cell>
        </row>
        <row r="2265">
          <cell r="C2265" t="str">
            <v>L_32.150_КуЭ</v>
          </cell>
          <cell r="D2265" t="str">
            <v>Н</v>
          </cell>
          <cell r="E2265">
            <v>2021</v>
          </cell>
          <cell r="F2265" t="str">
            <v>нд</v>
          </cell>
          <cell r="G2265">
            <v>2021</v>
          </cell>
          <cell r="H2265" t="str">
            <v>нд</v>
          </cell>
          <cell r="I2265" t="str">
            <v>нд</v>
          </cell>
          <cell r="J2265" t="str">
            <v>нд</v>
          </cell>
          <cell r="K2265" t="str">
            <v>нд</v>
          </cell>
          <cell r="L2265" t="str">
            <v>нд</v>
          </cell>
          <cell r="M2265" t="str">
            <v>нд</v>
          </cell>
          <cell r="N2265" t="str">
            <v>нд</v>
          </cell>
          <cell r="O2265">
            <v>0</v>
          </cell>
          <cell r="P2265" t="str">
            <v>нд</v>
          </cell>
          <cell r="Q2265" t="str">
            <v>нд</v>
          </cell>
          <cell r="R2265">
            <v>0.2591</v>
          </cell>
          <cell r="S2265">
            <v>0.31735000000000002</v>
          </cell>
          <cell r="T2265" t="str">
            <v>нд</v>
          </cell>
          <cell r="U2265">
            <v>5.3280889999999997E-2</v>
          </cell>
          <cell r="V2265" t="str">
            <v>нд</v>
          </cell>
          <cell r="W2265" t="str">
            <v>нд</v>
          </cell>
          <cell r="X2265">
            <v>5.3280889999999997E-2</v>
          </cell>
          <cell r="Y2265" t="str">
            <v>нд</v>
          </cell>
          <cell r="Z2265" t="str">
            <v>нд</v>
          </cell>
          <cell r="AA2265" t="str">
            <v>нд</v>
          </cell>
          <cell r="AB2265" t="str">
            <v>нд</v>
          </cell>
          <cell r="AC2265" t="str">
            <v>нд</v>
          </cell>
          <cell r="AD2265">
            <v>5.3280889999999997E-2</v>
          </cell>
          <cell r="AE2265">
            <v>0</v>
          </cell>
          <cell r="AF2265">
            <v>0</v>
          </cell>
          <cell r="AG2265">
            <v>5.3280889999999997E-2</v>
          </cell>
          <cell r="AH2265">
            <v>0</v>
          </cell>
          <cell r="AI2265" t="str">
            <v>нд</v>
          </cell>
          <cell r="AJ2265" t="str">
            <v>нд</v>
          </cell>
          <cell r="AK2265" t="str">
            <v>нд</v>
          </cell>
          <cell r="AL2265" t="str">
            <v>нд</v>
          </cell>
          <cell r="AM2265" t="str">
            <v>нд</v>
          </cell>
          <cell r="AN2265">
            <v>0</v>
          </cell>
        </row>
        <row r="2266">
          <cell r="C2266" t="str">
            <v>L_867_КЭ</v>
          </cell>
          <cell r="D2266" t="str">
            <v>И</v>
          </cell>
          <cell r="E2266">
            <v>2021</v>
          </cell>
          <cell r="F2266" t="str">
            <v>нд</v>
          </cell>
          <cell r="G2266">
            <v>2021</v>
          </cell>
          <cell r="H2266" t="str">
            <v>нд</v>
          </cell>
          <cell r="I2266" t="str">
            <v>нд</v>
          </cell>
          <cell r="J2266" t="str">
            <v>нд</v>
          </cell>
          <cell r="K2266" t="str">
            <v>нд</v>
          </cell>
          <cell r="L2266" t="str">
            <v>нд</v>
          </cell>
          <cell r="M2266" t="str">
            <v>нд</v>
          </cell>
          <cell r="N2266">
            <v>3.0263949999999998E-2</v>
          </cell>
          <cell r="O2266">
            <v>3.8850540000000003E-2</v>
          </cell>
          <cell r="P2266" t="str">
            <v>нд</v>
          </cell>
          <cell r="Q2266" t="str">
            <v>нд</v>
          </cell>
          <cell r="R2266">
            <v>0.27443000000000001</v>
          </cell>
          <cell r="S2266">
            <v>0.33611999999999997</v>
          </cell>
          <cell r="T2266" t="str">
            <v>нд</v>
          </cell>
          <cell r="U2266">
            <v>6.4140539999999996E-2</v>
          </cell>
          <cell r="V2266" t="str">
            <v>нд</v>
          </cell>
          <cell r="W2266" t="str">
            <v>нд</v>
          </cell>
          <cell r="X2266">
            <v>2.529E-2</v>
          </cell>
          <cell r="Y2266" t="str">
            <v>нд</v>
          </cell>
          <cell r="Z2266" t="str">
            <v>нд</v>
          </cell>
          <cell r="AA2266" t="str">
            <v>нд</v>
          </cell>
          <cell r="AB2266" t="str">
            <v>нд</v>
          </cell>
          <cell r="AC2266" t="str">
            <v>нд</v>
          </cell>
          <cell r="AD2266">
            <v>2.529E-2</v>
          </cell>
          <cell r="AE2266">
            <v>0</v>
          </cell>
          <cell r="AF2266">
            <v>0</v>
          </cell>
          <cell r="AG2266">
            <v>0</v>
          </cell>
          <cell r="AH2266">
            <v>2.529E-2</v>
          </cell>
          <cell r="AI2266" t="str">
            <v>нд</v>
          </cell>
          <cell r="AJ2266" t="str">
            <v>нд</v>
          </cell>
          <cell r="AK2266" t="str">
            <v>нд</v>
          </cell>
          <cell r="AL2266" t="str">
            <v>нд</v>
          </cell>
          <cell r="AM2266" t="str">
            <v>нд</v>
          </cell>
          <cell r="AN2266">
            <v>0</v>
          </cell>
        </row>
        <row r="2267">
          <cell r="C2267" t="str">
            <v>L_915_КЭ</v>
          </cell>
          <cell r="D2267" t="str">
            <v>И</v>
          </cell>
          <cell r="E2267">
            <v>2021</v>
          </cell>
          <cell r="F2267" t="str">
            <v>нд</v>
          </cell>
          <cell r="G2267">
            <v>2022</v>
          </cell>
          <cell r="H2267" t="str">
            <v>нд</v>
          </cell>
          <cell r="I2267" t="str">
            <v>нд</v>
          </cell>
          <cell r="J2267" t="str">
            <v>нд</v>
          </cell>
          <cell r="K2267" t="str">
            <v>нд</v>
          </cell>
          <cell r="L2267" t="str">
            <v>нд</v>
          </cell>
          <cell r="M2267" t="str">
            <v>нд</v>
          </cell>
          <cell r="N2267">
            <v>0</v>
          </cell>
          <cell r="O2267">
            <v>4.5182710000000008E-2</v>
          </cell>
          <cell r="P2267" t="str">
            <v>нд</v>
          </cell>
          <cell r="Q2267" t="str">
            <v>нд</v>
          </cell>
          <cell r="R2267">
            <v>0.29308000000000001</v>
          </cell>
          <cell r="S2267">
            <v>0.39460000000000001</v>
          </cell>
          <cell r="T2267" t="str">
            <v>нд</v>
          </cell>
          <cell r="U2267">
            <v>0.38576659000000002</v>
          </cell>
          <cell r="V2267" t="str">
            <v>нд</v>
          </cell>
          <cell r="W2267" t="str">
            <v>нд</v>
          </cell>
          <cell r="X2267">
            <v>0.34058388000000001</v>
          </cell>
          <cell r="Y2267" t="str">
            <v>нд</v>
          </cell>
          <cell r="Z2267" t="str">
            <v>нд</v>
          </cell>
          <cell r="AA2267" t="str">
            <v>нд</v>
          </cell>
          <cell r="AB2267" t="str">
            <v>нд</v>
          </cell>
          <cell r="AC2267" t="str">
            <v>нд</v>
          </cell>
          <cell r="AD2267">
            <v>0.32897204000000002</v>
          </cell>
          <cell r="AE2267">
            <v>0</v>
          </cell>
          <cell r="AF2267">
            <v>0</v>
          </cell>
          <cell r="AG2267">
            <v>0</v>
          </cell>
          <cell r="AH2267">
            <v>0.32897204000000002</v>
          </cell>
          <cell r="AI2267" t="str">
            <v>нд</v>
          </cell>
          <cell r="AJ2267" t="str">
            <v>нд</v>
          </cell>
          <cell r="AK2267" t="str">
            <v>нд</v>
          </cell>
          <cell r="AL2267" t="str">
            <v>нд</v>
          </cell>
          <cell r="AM2267" t="str">
            <v>нд</v>
          </cell>
          <cell r="AN2267">
            <v>1.161184E-2</v>
          </cell>
        </row>
        <row r="2268">
          <cell r="C2268" t="str">
            <v>L_32.147_КуЭ</v>
          </cell>
          <cell r="D2268" t="str">
            <v>Н</v>
          </cell>
          <cell r="E2268">
            <v>2021</v>
          </cell>
          <cell r="F2268" t="str">
            <v>нд</v>
          </cell>
          <cell r="G2268">
            <v>2021</v>
          </cell>
          <cell r="H2268" t="str">
            <v>нд</v>
          </cell>
          <cell r="I2268" t="str">
            <v>нд</v>
          </cell>
          <cell r="J2268" t="str">
            <v>нд</v>
          </cell>
          <cell r="K2268" t="str">
            <v>нд</v>
          </cell>
          <cell r="L2268" t="str">
            <v>нд</v>
          </cell>
          <cell r="M2268" t="str">
            <v>нд</v>
          </cell>
          <cell r="N2268" t="str">
            <v>нд</v>
          </cell>
          <cell r="O2268">
            <v>0</v>
          </cell>
          <cell r="P2268" t="str">
            <v>нд</v>
          </cell>
          <cell r="Q2268" t="str">
            <v>нд</v>
          </cell>
          <cell r="R2268">
            <v>0.29509999999999997</v>
          </cell>
          <cell r="S2268">
            <v>0.36144999999999999</v>
          </cell>
          <cell r="T2268" t="str">
            <v>нд</v>
          </cell>
          <cell r="U2268">
            <v>5.4622270000000001E-2</v>
          </cell>
          <cell r="V2268" t="str">
            <v>нд</v>
          </cell>
          <cell r="W2268" t="str">
            <v>нд</v>
          </cell>
          <cell r="X2268">
            <v>5.4622270000000001E-2</v>
          </cell>
          <cell r="Y2268" t="str">
            <v>нд</v>
          </cell>
          <cell r="Z2268" t="str">
            <v>нд</v>
          </cell>
          <cell r="AA2268" t="str">
            <v>нд</v>
          </cell>
          <cell r="AB2268" t="str">
            <v>нд</v>
          </cell>
          <cell r="AC2268" t="str">
            <v>нд</v>
          </cell>
          <cell r="AD2268">
            <v>5.4622270000000001E-2</v>
          </cell>
          <cell r="AE2268">
            <v>0</v>
          </cell>
          <cell r="AF2268">
            <v>0</v>
          </cell>
          <cell r="AG2268">
            <v>5.4622270000000001E-2</v>
          </cell>
          <cell r="AH2268">
            <v>0</v>
          </cell>
          <cell r="AI2268" t="str">
            <v>нд</v>
          </cell>
          <cell r="AJ2268" t="str">
            <v>нд</v>
          </cell>
          <cell r="AK2268" t="str">
            <v>нд</v>
          </cell>
          <cell r="AL2268" t="str">
            <v>нд</v>
          </cell>
          <cell r="AM2268" t="str">
            <v>нд</v>
          </cell>
          <cell r="AN2268">
            <v>0</v>
          </cell>
        </row>
        <row r="2269">
          <cell r="C2269" t="str">
            <v>L_2234_КЭ</v>
          </cell>
          <cell r="D2269" t="str">
            <v>Н</v>
          </cell>
          <cell r="E2269">
            <v>2021</v>
          </cell>
          <cell r="F2269" t="str">
            <v>нд</v>
          </cell>
          <cell r="G2269">
            <v>2021</v>
          </cell>
          <cell r="H2269" t="str">
            <v>нд</v>
          </cell>
          <cell r="I2269" t="str">
            <v>нд</v>
          </cell>
          <cell r="J2269" t="str">
            <v>нд</v>
          </cell>
          <cell r="K2269" t="str">
            <v>нд</v>
          </cell>
          <cell r="L2269" t="str">
            <v>нд</v>
          </cell>
          <cell r="M2269" t="str">
            <v>нд</v>
          </cell>
          <cell r="N2269" t="str">
            <v>нд</v>
          </cell>
          <cell r="O2269">
            <v>0</v>
          </cell>
          <cell r="P2269" t="str">
            <v>нд</v>
          </cell>
          <cell r="Q2269" t="str">
            <v>нд</v>
          </cell>
          <cell r="R2269">
            <v>0.32118999999999998</v>
          </cell>
          <cell r="S2269">
            <v>0.44444</v>
          </cell>
          <cell r="T2269" t="str">
            <v>нд</v>
          </cell>
          <cell r="U2269">
            <v>0.42</v>
          </cell>
          <cell r="V2269" t="str">
            <v>нд</v>
          </cell>
          <cell r="W2269" t="str">
            <v>нд</v>
          </cell>
          <cell r="X2269">
            <v>0.42</v>
          </cell>
          <cell r="Y2269" t="str">
            <v>нд</v>
          </cell>
          <cell r="Z2269" t="str">
            <v>нд</v>
          </cell>
          <cell r="AA2269" t="str">
            <v>нд</v>
          </cell>
          <cell r="AB2269" t="str">
            <v>нд</v>
          </cell>
          <cell r="AC2269" t="str">
            <v>нд</v>
          </cell>
          <cell r="AD2269">
            <v>0.42</v>
          </cell>
          <cell r="AE2269">
            <v>0</v>
          </cell>
          <cell r="AF2269">
            <v>0</v>
          </cell>
          <cell r="AG2269">
            <v>0.42</v>
          </cell>
          <cell r="AH2269">
            <v>0</v>
          </cell>
          <cell r="AI2269" t="str">
            <v>нд</v>
          </cell>
          <cell r="AJ2269" t="str">
            <v>нд</v>
          </cell>
          <cell r="AK2269" t="str">
            <v>нд</v>
          </cell>
          <cell r="AL2269" t="str">
            <v>нд</v>
          </cell>
          <cell r="AM2269" t="str">
            <v>нд</v>
          </cell>
          <cell r="AN2269">
            <v>0</v>
          </cell>
        </row>
        <row r="2270">
          <cell r="C2270" t="str">
            <v>L_115-53_ЧЭ</v>
          </cell>
          <cell r="D2270" t="str">
            <v>П</v>
          </cell>
          <cell r="E2270">
            <v>2021</v>
          </cell>
          <cell r="F2270" t="str">
            <v>нд</v>
          </cell>
          <cell r="G2270">
            <v>2021</v>
          </cell>
          <cell r="H2270" t="str">
            <v>нд</v>
          </cell>
          <cell r="I2270" t="str">
            <v>нд</v>
          </cell>
          <cell r="J2270" t="str">
            <v>нд</v>
          </cell>
          <cell r="K2270" t="str">
            <v>нд</v>
          </cell>
          <cell r="L2270" t="str">
            <v>нд</v>
          </cell>
          <cell r="M2270" t="str">
            <v>нд</v>
          </cell>
          <cell r="N2270">
            <v>0.45304768000000001</v>
          </cell>
          <cell r="O2270">
            <v>0</v>
          </cell>
          <cell r="P2270" t="str">
            <v>нд</v>
          </cell>
          <cell r="Q2270" t="str">
            <v>нд</v>
          </cell>
          <cell r="R2270">
            <v>0.33966000000000002</v>
          </cell>
          <cell r="S2270">
            <v>0.41602</v>
          </cell>
          <cell r="T2270" t="str">
            <v>нд</v>
          </cell>
          <cell r="U2270">
            <v>0.11708399999999999</v>
          </cell>
          <cell r="V2270" t="str">
            <v>нд</v>
          </cell>
          <cell r="W2270" t="str">
            <v>нд</v>
          </cell>
          <cell r="X2270">
            <v>0.11708399999999999</v>
          </cell>
          <cell r="Y2270" t="str">
            <v>нд</v>
          </cell>
          <cell r="Z2270" t="str">
            <v>нд</v>
          </cell>
          <cell r="AA2270" t="str">
            <v>нд</v>
          </cell>
          <cell r="AB2270" t="str">
            <v>нд</v>
          </cell>
          <cell r="AC2270" t="str">
            <v>нд</v>
          </cell>
          <cell r="AD2270">
            <v>0.11708399999999999</v>
          </cell>
          <cell r="AE2270">
            <v>0</v>
          </cell>
          <cell r="AF2270">
            <v>0</v>
          </cell>
          <cell r="AG2270">
            <v>0</v>
          </cell>
          <cell r="AH2270">
            <v>0.11708399999999999</v>
          </cell>
          <cell r="AI2270" t="str">
            <v>нд</v>
          </cell>
          <cell r="AJ2270" t="str">
            <v>нд</v>
          </cell>
          <cell r="AK2270" t="str">
            <v>нд</v>
          </cell>
          <cell r="AL2270" t="str">
            <v>нд</v>
          </cell>
          <cell r="AM2270" t="str">
            <v>нд</v>
          </cell>
          <cell r="AN2270">
            <v>0</v>
          </cell>
        </row>
        <row r="2271">
          <cell r="C2271" t="str">
            <v>L_2151_КЭ</v>
          </cell>
          <cell r="D2271" t="str">
            <v>Н</v>
          </cell>
          <cell r="E2271">
            <v>2021</v>
          </cell>
          <cell r="F2271" t="str">
            <v>нд</v>
          </cell>
          <cell r="G2271">
            <v>2021</v>
          </cell>
          <cell r="H2271" t="str">
            <v>нд</v>
          </cell>
          <cell r="I2271" t="str">
            <v>нд</v>
          </cell>
          <cell r="J2271" t="str">
            <v>нд</v>
          </cell>
          <cell r="K2271" t="str">
            <v>нд</v>
          </cell>
          <cell r="L2271" t="str">
            <v>нд</v>
          </cell>
          <cell r="M2271" t="str">
            <v>нд</v>
          </cell>
          <cell r="N2271" t="str">
            <v>нд</v>
          </cell>
          <cell r="O2271">
            <v>0</v>
          </cell>
          <cell r="P2271" t="str">
            <v>нд</v>
          </cell>
          <cell r="Q2271" t="str">
            <v>нд</v>
          </cell>
          <cell r="R2271">
            <v>0.3619</v>
          </cell>
          <cell r="S2271">
            <v>0.44324999999999998</v>
          </cell>
          <cell r="T2271" t="str">
            <v>нд</v>
          </cell>
          <cell r="U2271">
            <v>0.35</v>
          </cell>
          <cell r="V2271" t="str">
            <v>нд</v>
          </cell>
          <cell r="W2271" t="str">
            <v>нд</v>
          </cell>
          <cell r="X2271">
            <v>0.35</v>
          </cell>
          <cell r="Y2271" t="str">
            <v>нд</v>
          </cell>
          <cell r="Z2271" t="str">
            <v>нд</v>
          </cell>
          <cell r="AA2271" t="str">
            <v>нд</v>
          </cell>
          <cell r="AB2271" t="str">
            <v>нд</v>
          </cell>
          <cell r="AC2271" t="str">
            <v>нд</v>
          </cell>
          <cell r="AD2271">
            <v>0.35</v>
          </cell>
          <cell r="AE2271">
            <v>0</v>
          </cell>
          <cell r="AF2271">
            <v>0</v>
          </cell>
          <cell r="AG2271">
            <v>0.35</v>
          </cell>
          <cell r="AH2271">
            <v>0</v>
          </cell>
          <cell r="AI2271" t="str">
            <v>нд</v>
          </cell>
          <cell r="AJ2271" t="str">
            <v>нд</v>
          </cell>
          <cell r="AK2271" t="str">
            <v>нд</v>
          </cell>
          <cell r="AL2271" t="str">
            <v>нд</v>
          </cell>
          <cell r="AM2271" t="str">
            <v>нд</v>
          </cell>
          <cell r="AN2271">
            <v>0</v>
          </cell>
        </row>
        <row r="2272">
          <cell r="C2272" t="str">
            <v>L_868_КЭ</v>
          </cell>
          <cell r="D2272" t="str">
            <v>И</v>
          </cell>
          <cell r="E2272">
            <v>2021</v>
          </cell>
          <cell r="F2272" t="str">
            <v>нд</v>
          </cell>
          <cell r="G2272">
            <v>2021</v>
          </cell>
          <cell r="H2272" t="str">
            <v>нд</v>
          </cell>
          <cell r="I2272" t="str">
            <v>нд</v>
          </cell>
          <cell r="J2272" t="str">
            <v>нд</v>
          </cell>
          <cell r="K2272" t="str">
            <v>нд</v>
          </cell>
          <cell r="L2272" t="str">
            <v>нд</v>
          </cell>
          <cell r="M2272" t="str">
            <v>нд</v>
          </cell>
          <cell r="N2272">
            <v>9.7941E-2</v>
          </cell>
          <cell r="O2272">
            <v>0</v>
          </cell>
          <cell r="P2272" t="str">
            <v>нд</v>
          </cell>
          <cell r="Q2272" t="str">
            <v>нд</v>
          </cell>
          <cell r="R2272">
            <v>0.37422</v>
          </cell>
          <cell r="S2272">
            <v>0.45835999999999999</v>
          </cell>
          <cell r="T2272" t="str">
            <v>нд</v>
          </cell>
          <cell r="U2272">
            <v>3.349162E-2</v>
          </cell>
          <cell r="V2272" t="str">
            <v>нд</v>
          </cell>
          <cell r="W2272" t="str">
            <v>нд</v>
          </cell>
          <cell r="X2272">
            <v>3.349162E-2</v>
          </cell>
          <cell r="Y2272" t="str">
            <v>нд</v>
          </cell>
          <cell r="Z2272" t="str">
            <v>нд</v>
          </cell>
          <cell r="AA2272" t="str">
            <v>нд</v>
          </cell>
          <cell r="AB2272" t="str">
            <v>нд</v>
          </cell>
          <cell r="AC2272" t="str">
            <v>нд</v>
          </cell>
          <cell r="AD2272">
            <v>3.349162E-2</v>
          </cell>
          <cell r="AE2272">
            <v>0</v>
          </cell>
          <cell r="AF2272">
            <v>0</v>
          </cell>
          <cell r="AG2272">
            <v>0</v>
          </cell>
          <cell r="AH2272">
            <v>3.349162E-2</v>
          </cell>
          <cell r="AI2272" t="str">
            <v>нд</v>
          </cell>
          <cell r="AJ2272" t="str">
            <v>нд</v>
          </cell>
          <cell r="AK2272" t="str">
            <v>нд</v>
          </cell>
          <cell r="AL2272" t="str">
            <v>нд</v>
          </cell>
          <cell r="AM2272" t="str">
            <v>нд</v>
          </cell>
          <cell r="AN2272">
            <v>0</v>
          </cell>
        </row>
        <row r="2273">
          <cell r="C2273" t="str">
            <v>L_892_КЭ</v>
          </cell>
          <cell r="D2273" t="str">
            <v>И</v>
          </cell>
          <cell r="E2273">
            <v>2021</v>
          </cell>
          <cell r="F2273" t="str">
            <v>нд</v>
          </cell>
          <cell r="G2273">
            <v>2021</v>
          </cell>
          <cell r="H2273" t="str">
            <v>нд</v>
          </cell>
          <cell r="I2273" t="str">
            <v>нд</v>
          </cell>
          <cell r="J2273" t="str">
            <v>нд</v>
          </cell>
          <cell r="K2273" t="str">
            <v>нд</v>
          </cell>
          <cell r="L2273" t="str">
            <v>нд</v>
          </cell>
          <cell r="M2273" t="str">
            <v>нд</v>
          </cell>
          <cell r="N2273">
            <v>0.21220549999999999</v>
          </cell>
          <cell r="O2273">
            <v>0</v>
          </cell>
          <cell r="P2273" t="str">
            <v>нд</v>
          </cell>
          <cell r="Q2273" t="str">
            <v>нд</v>
          </cell>
          <cell r="R2273">
            <v>0.37422</v>
          </cell>
          <cell r="S2273">
            <v>0.45831</v>
          </cell>
          <cell r="T2273" t="str">
            <v>нд</v>
          </cell>
          <cell r="U2273">
            <v>7.1111519999999998E-2</v>
          </cell>
          <cell r="V2273" t="str">
            <v>нд</v>
          </cell>
          <cell r="W2273" t="str">
            <v>нд</v>
          </cell>
          <cell r="X2273">
            <v>7.1111519999999998E-2</v>
          </cell>
          <cell r="Y2273" t="str">
            <v>нд</v>
          </cell>
          <cell r="Z2273" t="str">
            <v>нд</v>
          </cell>
          <cell r="AA2273" t="str">
            <v>нд</v>
          </cell>
          <cell r="AB2273" t="str">
            <v>нд</v>
          </cell>
          <cell r="AC2273" t="str">
            <v>нд</v>
          </cell>
          <cell r="AD2273">
            <v>7.1111519999999998E-2</v>
          </cell>
          <cell r="AE2273">
            <v>0</v>
          </cell>
          <cell r="AF2273">
            <v>0</v>
          </cell>
          <cell r="AG2273">
            <v>0</v>
          </cell>
          <cell r="AH2273">
            <v>7.1111519999999998E-2</v>
          </cell>
          <cell r="AI2273" t="str">
            <v>нд</v>
          </cell>
          <cell r="AJ2273" t="str">
            <v>нд</v>
          </cell>
          <cell r="AK2273" t="str">
            <v>нд</v>
          </cell>
          <cell r="AL2273" t="str">
            <v>нд</v>
          </cell>
          <cell r="AM2273" t="str">
            <v>нд</v>
          </cell>
          <cell r="AN2273">
            <v>0</v>
          </cell>
        </row>
        <row r="2274">
          <cell r="C2274" t="str">
            <v>L_115-37_ЧЭ</v>
          </cell>
          <cell r="D2274" t="str">
            <v>П</v>
          </cell>
          <cell r="E2274">
            <v>2021</v>
          </cell>
          <cell r="F2274" t="str">
            <v>нд</v>
          </cell>
          <cell r="G2274">
            <v>2021</v>
          </cell>
          <cell r="H2274" t="str">
            <v>нд</v>
          </cell>
          <cell r="I2274" t="str">
            <v>нд</v>
          </cell>
          <cell r="J2274" t="str">
            <v>нд</v>
          </cell>
          <cell r="K2274" t="str">
            <v>нд</v>
          </cell>
          <cell r="L2274" t="str">
            <v>нд</v>
          </cell>
          <cell r="M2274" t="str">
            <v>нд</v>
          </cell>
          <cell r="N2274">
            <v>1.3982980000000001E-2</v>
          </cell>
          <cell r="O2274">
            <v>0</v>
          </cell>
          <cell r="P2274" t="str">
            <v>нд</v>
          </cell>
          <cell r="Q2274" t="str">
            <v>нд</v>
          </cell>
          <cell r="R2274">
            <v>0.38905000000000001</v>
          </cell>
          <cell r="S2274">
            <v>0.47649999999999998</v>
          </cell>
          <cell r="T2274" t="str">
            <v>нд</v>
          </cell>
          <cell r="U2274">
            <v>0.16197893999999999</v>
          </cell>
          <cell r="V2274" t="str">
            <v>нд</v>
          </cell>
          <cell r="W2274" t="str">
            <v>нд</v>
          </cell>
          <cell r="X2274">
            <v>0.16197893999999999</v>
          </cell>
          <cell r="Y2274" t="str">
            <v>нд</v>
          </cell>
          <cell r="Z2274" t="str">
            <v>нд</v>
          </cell>
          <cell r="AA2274" t="str">
            <v>нд</v>
          </cell>
          <cell r="AB2274" t="str">
            <v>нд</v>
          </cell>
          <cell r="AC2274" t="str">
            <v>нд</v>
          </cell>
          <cell r="AD2274">
            <v>0.16197893999999999</v>
          </cell>
          <cell r="AE2274">
            <v>0</v>
          </cell>
          <cell r="AF2274">
            <v>0</v>
          </cell>
          <cell r="AG2274">
            <v>0.16197893999999999</v>
          </cell>
          <cell r="AH2274">
            <v>0</v>
          </cell>
          <cell r="AI2274" t="str">
            <v>нд</v>
          </cell>
          <cell r="AJ2274" t="str">
            <v>нд</v>
          </cell>
          <cell r="AK2274" t="str">
            <v>нд</v>
          </cell>
          <cell r="AL2274" t="str">
            <v>нд</v>
          </cell>
          <cell r="AM2274" t="str">
            <v>нд</v>
          </cell>
          <cell r="AN2274">
            <v>0</v>
          </cell>
        </row>
        <row r="2275">
          <cell r="C2275" t="str">
            <v>L_IT.55.1397_ОЭ</v>
          </cell>
          <cell r="D2275" t="str">
            <v>С</v>
          </cell>
          <cell r="E2275">
            <v>2021</v>
          </cell>
          <cell r="F2275" t="str">
            <v>нд</v>
          </cell>
          <cell r="G2275">
            <v>2021</v>
          </cell>
          <cell r="H2275" t="str">
            <v>нд</v>
          </cell>
          <cell r="I2275" t="str">
            <v>нд</v>
          </cell>
          <cell r="J2275" t="str">
            <v>нд</v>
          </cell>
          <cell r="K2275">
            <v>7.7210509999999996E-2</v>
          </cell>
          <cell r="L2275">
            <v>0.43763760000000002</v>
          </cell>
          <cell r="M2275">
            <v>44256</v>
          </cell>
          <cell r="N2275">
            <v>0</v>
          </cell>
          <cell r="O2275">
            <v>0</v>
          </cell>
          <cell r="P2275" t="str">
            <v>нд</v>
          </cell>
          <cell r="Q2275" t="str">
            <v>нд</v>
          </cell>
          <cell r="R2275">
            <v>0.41765000000000002</v>
          </cell>
          <cell r="S2275">
            <v>0.51153000000000004</v>
          </cell>
          <cell r="T2275" t="str">
            <v>нд</v>
          </cell>
          <cell r="U2275">
            <v>0.43763759999999996</v>
          </cell>
          <cell r="V2275" t="str">
            <v>нд</v>
          </cell>
          <cell r="W2275" t="str">
            <v>нд</v>
          </cell>
          <cell r="X2275">
            <v>0.43763760000000002</v>
          </cell>
          <cell r="Y2275" t="str">
            <v>нд</v>
          </cell>
          <cell r="Z2275" t="str">
            <v>нд</v>
          </cell>
          <cell r="AA2275" t="str">
            <v>нд</v>
          </cell>
          <cell r="AB2275" t="str">
            <v>нд</v>
          </cell>
          <cell r="AC2275" t="str">
            <v>нд</v>
          </cell>
          <cell r="AD2275">
            <v>0.43763759999999996</v>
          </cell>
          <cell r="AE2275">
            <v>0</v>
          </cell>
          <cell r="AF2275">
            <v>0</v>
          </cell>
          <cell r="AG2275">
            <v>0</v>
          </cell>
          <cell r="AH2275">
            <v>0.43763759999999996</v>
          </cell>
          <cell r="AI2275" t="str">
            <v>нд</v>
          </cell>
          <cell r="AJ2275" t="str">
            <v>нд</v>
          </cell>
          <cell r="AK2275" t="str">
            <v>нд</v>
          </cell>
          <cell r="AL2275" t="str">
            <v>нд</v>
          </cell>
          <cell r="AM2275" t="str">
            <v>нд</v>
          </cell>
          <cell r="AN2275">
            <v>0</v>
          </cell>
        </row>
        <row r="2276">
          <cell r="C2276" t="str">
            <v>L_116-19_ЧЭ</v>
          </cell>
          <cell r="D2276" t="str">
            <v>П</v>
          </cell>
          <cell r="E2276">
            <v>2020</v>
          </cell>
          <cell r="F2276" t="str">
            <v>нд</v>
          </cell>
          <cell r="G2276">
            <v>2021</v>
          </cell>
          <cell r="H2276" t="str">
            <v>нд</v>
          </cell>
          <cell r="I2276" t="str">
            <v>нд</v>
          </cell>
          <cell r="J2276" t="str">
            <v>нд</v>
          </cell>
          <cell r="K2276" t="str">
            <v>нд</v>
          </cell>
          <cell r="L2276" t="str">
            <v>нд</v>
          </cell>
          <cell r="M2276" t="str">
            <v>нд</v>
          </cell>
          <cell r="N2276" t="str">
            <v>нд</v>
          </cell>
          <cell r="O2276">
            <v>3.5899170000000001E-2</v>
          </cell>
          <cell r="P2276" t="str">
            <v>нд</v>
          </cell>
          <cell r="Q2276" t="str">
            <v>нд</v>
          </cell>
          <cell r="R2276">
            <v>0.42903999999999998</v>
          </cell>
          <cell r="S2276">
            <v>0.52271999999999996</v>
          </cell>
          <cell r="T2276" t="str">
            <v>нд</v>
          </cell>
          <cell r="U2276">
            <v>0.36509999999999998</v>
          </cell>
          <cell r="V2276" t="str">
            <v>нд</v>
          </cell>
          <cell r="W2276" t="str">
            <v>нд</v>
          </cell>
          <cell r="X2276">
            <v>0.32920083</v>
          </cell>
          <cell r="Y2276" t="str">
            <v>нд</v>
          </cell>
          <cell r="Z2276" t="str">
            <v>нд</v>
          </cell>
          <cell r="AA2276" t="str">
            <v>нд</v>
          </cell>
          <cell r="AB2276" t="str">
            <v>нд</v>
          </cell>
          <cell r="AC2276" t="str">
            <v>нд</v>
          </cell>
          <cell r="AD2276">
            <v>0.32920083</v>
          </cell>
          <cell r="AE2276">
            <v>0</v>
          </cell>
          <cell r="AF2276">
            <v>0</v>
          </cell>
          <cell r="AG2276">
            <v>0</v>
          </cell>
          <cell r="AH2276">
            <v>0.32920083</v>
          </cell>
          <cell r="AI2276" t="str">
            <v>нд</v>
          </cell>
          <cell r="AJ2276" t="str">
            <v>нд</v>
          </cell>
          <cell r="AK2276" t="str">
            <v>нд</v>
          </cell>
          <cell r="AL2276" t="str">
            <v>нд</v>
          </cell>
          <cell r="AM2276" t="str">
            <v>нд</v>
          </cell>
          <cell r="AN2276">
            <v>0</v>
          </cell>
        </row>
        <row r="2277">
          <cell r="C2277" t="str">
            <v>L_1367_АЭ</v>
          </cell>
          <cell r="D2277" t="str">
            <v>И</v>
          </cell>
          <cell r="E2277">
            <v>2020</v>
          </cell>
          <cell r="F2277" t="str">
            <v>нд</v>
          </cell>
          <cell r="G2277">
            <v>2021</v>
          </cell>
          <cell r="H2277" t="str">
            <v>нд</v>
          </cell>
          <cell r="I2277" t="str">
            <v>нд</v>
          </cell>
          <cell r="J2277" t="str">
            <v>нд</v>
          </cell>
          <cell r="K2277" t="str">
            <v>нд</v>
          </cell>
          <cell r="L2277" t="str">
            <v>нд</v>
          </cell>
          <cell r="M2277" t="str">
            <v>нд</v>
          </cell>
          <cell r="N2277">
            <v>0</v>
          </cell>
          <cell r="O2277">
            <v>5.283914E-2</v>
          </cell>
          <cell r="P2277" t="str">
            <v>нд</v>
          </cell>
          <cell r="Q2277" t="str">
            <v>нд</v>
          </cell>
          <cell r="R2277">
            <v>0.44391999999999998</v>
          </cell>
          <cell r="S2277">
            <v>0.53852999999999995</v>
          </cell>
          <cell r="T2277" t="str">
            <v>нд</v>
          </cell>
          <cell r="U2277">
            <v>0.27288551999999999</v>
          </cell>
          <cell r="V2277" t="str">
            <v>нд</v>
          </cell>
          <cell r="W2277" t="str">
            <v>нд</v>
          </cell>
          <cell r="X2277">
            <v>0.22004638000000001</v>
          </cell>
          <cell r="Y2277" t="str">
            <v>нд</v>
          </cell>
          <cell r="Z2277" t="str">
            <v>нд</v>
          </cell>
          <cell r="AA2277" t="str">
            <v>нд</v>
          </cell>
          <cell r="AB2277" t="str">
            <v>нд</v>
          </cell>
          <cell r="AC2277" t="str">
            <v>нд</v>
          </cell>
          <cell r="AD2277">
            <v>0.22004638000000001</v>
          </cell>
          <cell r="AE2277">
            <v>0</v>
          </cell>
          <cell r="AF2277">
            <v>0</v>
          </cell>
          <cell r="AG2277">
            <v>0.22004638000000001</v>
          </cell>
          <cell r="AH2277">
            <v>0</v>
          </cell>
          <cell r="AI2277" t="str">
            <v>нд</v>
          </cell>
          <cell r="AJ2277" t="str">
            <v>нд</v>
          </cell>
          <cell r="AK2277" t="str">
            <v>нд</v>
          </cell>
          <cell r="AL2277" t="str">
            <v>нд</v>
          </cell>
          <cell r="AM2277" t="str">
            <v>нд</v>
          </cell>
          <cell r="AN2277">
            <v>0</v>
          </cell>
        </row>
        <row r="2278">
          <cell r="C2278" t="str">
            <v>L_1750_КЭ</v>
          </cell>
          <cell r="D2278" t="str">
            <v>Н</v>
          </cell>
          <cell r="E2278">
            <v>2021</v>
          </cell>
          <cell r="F2278" t="str">
            <v>нд</v>
          </cell>
          <cell r="G2278">
            <v>2021</v>
          </cell>
          <cell r="H2278" t="str">
            <v>нд</v>
          </cell>
          <cell r="I2278" t="str">
            <v>нд</v>
          </cell>
          <cell r="J2278" t="str">
            <v>нд</v>
          </cell>
          <cell r="K2278" t="str">
            <v>нд</v>
          </cell>
          <cell r="L2278" t="str">
            <v>нд</v>
          </cell>
          <cell r="M2278" t="str">
            <v>нд</v>
          </cell>
          <cell r="N2278" t="str">
            <v>нд</v>
          </cell>
          <cell r="O2278">
            <v>0</v>
          </cell>
          <cell r="P2278" t="str">
            <v>нд</v>
          </cell>
          <cell r="Q2278" t="str">
            <v>нд</v>
          </cell>
          <cell r="R2278">
            <v>0.45612000000000003</v>
          </cell>
          <cell r="S2278">
            <v>0.55864999999999998</v>
          </cell>
          <cell r="T2278" t="str">
            <v>нд</v>
          </cell>
          <cell r="U2278">
            <v>0.38725301000000001</v>
          </cell>
          <cell r="V2278" t="str">
            <v>нд</v>
          </cell>
          <cell r="W2278" t="str">
            <v>нд</v>
          </cell>
          <cell r="X2278">
            <v>0.38725301000000001</v>
          </cell>
          <cell r="Y2278" t="str">
            <v>нд</v>
          </cell>
          <cell r="Z2278" t="str">
            <v>нд</v>
          </cell>
          <cell r="AA2278" t="str">
            <v>нд</v>
          </cell>
          <cell r="AB2278" t="str">
            <v>нд</v>
          </cell>
          <cell r="AC2278" t="str">
            <v>нд</v>
          </cell>
          <cell r="AD2278">
            <v>0.38725301000000001</v>
          </cell>
          <cell r="AE2278">
            <v>0</v>
          </cell>
          <cell r="AF2278">
            <v>0</v>
          </cell>
          <cell r="AG2278">
            <v>0.38725301000000001</v>
          </cell>
          <cell r="AH2278">
            <v>0</v>
          </cell>
          <cell r="AI2278" t="str">
            <v>нд</v>
          </cell>
          <cell r="AJ2278" t="str">
            <v>нд</v>
          </cell>
          <cell r="AK2278" t="str">
            <v>нд</v>
          </cell>
          <cell r="AL2278" t="str">
            <v>нд</v>
          </cell>
          <cell r="AM2278" t="str">
            <v>нд</v>
          </cell>
          <cell r="AN2278">
            <v>0</v>
          </cell>
        </row>
        <row r="2279">
          <cell r="C2279" t="str">
            <v>L_2083_КЭ</v>
          </cell>
          <cell r="D2279" t="str">
            <v>Н</v>
          </cell>
          <cell r="E2279">
            <v>2021</v>
          </cell>
          <cell r="F2279" t="str">
            <v>нд</v>
          </cell>
          <cell r="G2279">
            <v>2021</v>
          </cell>
          <cell r="H2279" t="str">
            <v>нд</v>
          </cell>
          <cell r="I2279" t="str">
            <v>нд</v>
          </cell>
          <cell r="J2279" t="str">
            <v>нд</v>
          </cell>
          <cell r="K2279" t="str">
            <v>нд</v>
          </cell>
          <cell r="L2279" t="str">
            <v>нд</v>
          </cell>
          <cell r="M2279" t="str">
            <v>нд</v>
          </cell>
          <cell r="N2279" t="str">
            <v>нд</v>
          </cell>
          <cell r="O2279">
            <v>0</v>
          </cell>
          <cell r="P2279" t="str">
            <v>нд</v>
          </cell>
          <cell r="Q2279" t="str">
            <v>нд</v>
          </cell>
          <cell r="R2279">
            <v>0.45612000000000003</v>
          </cell>
          <cell r="S2279">
            <v>0.55864000000000003</v>
          </cell>
          <cell r="T2279" t="str">
            <v>нд</v>
          </cell>
          <cell r="U2279">
            <v>0.50973586000000004</v>
          </cell>
          <cell r="V2279" t="str">
            <v>нд</v>
          </cell>
          <cell r="W2279" t="str">
            <v>нд</v>
          </cell>
          <cell r="X2279">
            <v>0.50973586000000004</v>
          </cell>
          <cell r="Y2279" t="str">
            <v>нд</v>
          </cell>
          <cell r="Z2279" t="str">
            <v>нд</v>
          </cell>
          <cell r="AA2279" t="str">
            <v>нд</v>
          </cell>
          <cell r="AB2279" t="str">
            <v>нд</v>
          </cell>
          <cell r="AC2279" t="str">
            <v>нд</v>
          </cell>
          <cell r="AD2279">
            <v>0.50973586000000004</v>
          </cell>
          <cell r="AE2279">
            <v>0</v>
          </cell>
          <cell r="AF2279">
            <v>0</v>
          </cell>
          <cell r="AG2279">
            <v>0.50973586000000004</v>
          </cell>
          <cell r="AH2279">
            <v>0</v>
          </cell>
          <cell r="AI2279" t="str">
            <v>нд</v>
          </cell>
          <cell r="AJ2279" t="str">
            <v>нд</v>
          </cell>
          <cell r="AK2279" t="str">
            <v>нд</v>
          </cell>
          <cell r="AL2279" t="str">
            <v>нд</v>
          </cell>
          <cell r="AM2279" t="str">
            <v>нд</v>
          </cell>
          <cell r="AN2279">
            <v>0</v>
          </cell>
        </row>
        <row r="2280">
          <cell r="C2280" t="str">
            <v>L_2084_КЭ</v>
          </cell>
          <cell r="D2280" t="str">
            <v>Н</v>
          </cell>
          <cell r="E2280">
            <v>2021</v>
          </cell>
          <cell r="F2280" t="str">
            <v>нд</v>
          </cell>
          <cell r="G2280">
            <v>2021</v>
          </cell>
          <cell r="H2280" t="str">
            <v>нд</v>
          </cell>
          <cell r="I2280" t="str">
            <v>нд</v>
          </cell>
          <cell r="J2280" t="str">
            <v>нд</v>
          </cell>
          <cell r="K2280" t="str">
            <v>нд</v>
          </cell>
          <cell r="L2280" t="str">
            <v>нд</v>
          </cell>
          <cell r="M2280" t="str">
            <v>нд</v>
          </cell>
          <cell r="N2280" t="str">
            <v>нд</v>
          </cell>
          <cell r="O2280">
            <v>0</v>
          </cell>
          <cell r="P2280" t="str">
            <v>нд</v>
          </cell>
          <cell r="Q2280" t="str">
            <v>нд</v>
          </cell>
          <cell r="R2280">
            <v>0.45612000000000003</v>
          </cell>
          <cell r="S2280">
            <v>0.55864000000000003</v>
          </cell>
          <cell r="T2280" t="str">
            <v>нд</v>
          </cell>
          <cell r="U2280">
            <v>0.50973586000000004</v>
          </cell>
          <cell r="V2280" t="str">
            <v>нд</v>
          </cell>
          <cell r="W2280" t="str">
            <v>нд</v>
          </cell>
          <cell r="X2280">
            <v>0.50973586000000004</v>
          </cell>
          <cell r="Y2280" t="str">
            <v>нд</v>
          </cell>
          <cell r="Z2280" t="str">
            <v>нд</v>
          </cell>
          <cell r="AA2280" t="str">
            <v>нд</v>
          </cell>
          <cell r="AB2280" t="str">
            <v>нд</v>
          </cell>
          <cell r="AC2280" t="str">
            <v>нд</v>
          </cell>
          <cell r="AD2280">
            <v>0.50973586000000004</v>
          </cell>
          <cell r="AE2280">
            <v>0</v>
          </cell>
          <cell r="AF2280">
            <v>0</v>
          </cell>
          <cell r="AG2280">
            <v>0.50973586000000004</v>
          </cell>
          <cell r="AH2280">
            <v>0</v>
          </cell>
          <cell r="AI2280" t="str">
            <v>нд</v>
          </cell>
          <cell r="AJ2280" t="str">
            <v>нд</v>
          </cell>
          <cell r="AK2280" t="str">
            <v>нд</v>
          </cell>
          <cell r="AL2280" t="str">
            <v>нд</v>
          </cell>
          <cell r="AM2280" t="str">
            <v>нд</v>
          </cell>
          <cell r="AN2280">
            <v>0</v>
          </cell>
        </row>
        <row r="2281">
          <cell r="C2281" t="str">
            <v>L_811_КЭ</v>
          </cell>
          <cell r="D2281" t="str">
            <v>И</v>
          </cell>
          <cell r="E2281">
            <v>2021</v>
          </cell>
          <cell r="F2281" t="str">
            <v>нд</v>
          </cell>
          <cell r="G2281">
            <v>2021</v>
          </cell>
          <cell r="H2281" t="str">
            <v>нд</v>
          </cell>
          <cell r="I2281" t="str">
            <v>нд</v>
          </cell>
          <cell r="J2281" t="str">
            <v>нд</v>
          </cell>
          <cell r="K2281" t="str">
            <v>нд</v>
          </cell>
          <cell r="L2281" t="str">
            <v>нд</v>
          </cell>
          <cell r="M2281" t="str">
            <v>нд</v>
          </cell>
          <cell r="N2281">
            <v>0.46996475833333329</v>
          </cell>
          <cell r="O2281">
            <v>1.9421869999999997E-2</v>
          </cell>
          <cell r="P2281" t="str">
            <v>нд</v>
          </cell>
          <cell r="Q2281" t="str">
            <v>нд</v>
          </cell>
          <cell r="R2281">
            <v>0.46433000000000002</v>
          </cell>
          <cell r="S2281">
            <v>0.56869999999999998</v>
          </cell>
          <cell r="T2281" t="str">
            <v>нд</v>
          </cell>
          <cell r="U2281">
            <v>0.47559564000000004</v>
          </cell>
          <cell r="V2281" t="str">
            <v>нд</v>
          </cell>
          <cell r="W2281" t="str">
            <v>нд</v>
          </cell>
          <cell r="X2281">
            <v>0.45617376999999998</v>
          </cell>
          <cell r="Y2281" t="str">
            <v>нд</v>
          </cell>
          <cell r="Z2281" t="str">
            <v>нд</v>
          </cell>
          <cell r="AA2281" t="str">
            <v>нд</v>
          </cell>
          <cell r="AB2281" t="str">
            <v>нд</v>
          </cell>
          <cell r="AC2281" t="str">
            <v>нд</v>
          </cell>
          <cell r="AD2281">
            <v>0.45617376999999998</v>
          </cell>
          <cell r="AE2281">
            <v>0</v>
          </cell>
          <cell r="AF2281">
            <v>0</v>
          </cell>
          <cell r="AG2281">
            <v>0</v>
          </cell>
          <cell r="AH2281">
            <v>0.45617376999999998</v>
          </cell>
          <cell r="AI2281" t="str">
            <v>нд</v>
          </cell>
          <cell r="AJ2281" t="str">
            <v>нд</v>
          </cell>
          <cell r="AK2281" t="str">
            <v>нд</v>
          </cell>
          <cell r="AL2281" t="str">
            <v>нд</v>
          </cell>
          <cell r="AM2281" t="str">
            <v>нд</v>
          </cell>
          <cell r="AN2281">
            <v>0</v>
          </cell>
        </row>
        <row r="2282">
          <cell r="C2282" t="str">
            <v>L_2094_КЭ</v>
          </cell>
          <cell r="D2282" t="str">
            <v>Н</v>
          </cell>
          <cell r="E2282">
            <v>2021</v>
          </cell>
          <cell r="F2282" t="str">
            <v>нд</v>
          </cell>
          <cell r="G2282">
            <v>2022</v>
          </cell>
          <cell r="H2282" t="str">
            <v>нд</v>
          </cell>
          <cell r="I2282" t="str">
            <v>нд</v>
          </cell>
          <cell r="J2282" t="str">
            <v>нд</v>
          </cell>
          <cell r="K2282" t="str">
            <v>нд</v>
          </cell>
          <cell r="L2282" t="str">
            <v>нд</v>
          </cell>
          <cell r="M2282" t="str">
            <v>нд</v>
          </cell>
          <cell r="N2282">
            <v>0</v>
          </cell>
          <cell r="O2282">
            <v>0</v>
          </cell>
          <cell r="P2282" t="str">
            <v>нд</v>
          </cell>
          <cell r="Q2282" t="str">
            <v>нд</v>
          </cell>
          <cell r="R2282">
            <v>0.48148000000000002</v>
          </cell>
          <cell r="S2282">
            <v>0.61304000000000003</v>
          </cell>
          <cell r="T2282" t="str">
            <v>нд</v>
          </cell>
          <cell r="U2282">
            <v>0.5</v>
          </cell>
          <cell r="V2282" t="str">
            <v>нд</v>
          </cell>
          <cell r="W2282" t="str">
            <v>нд</v>
          </cell>
          <cell r="X2282">
            <v>0.5</v>
          </cell>
          <cell r="Y2282" t="str">
            <v>нд</v>
          </cell>
          <cell r="Z2282" t="str">
            <v>нд</v>
          </cell>
          <cell r="AA2282" t="str">
            <v>нд</v>
          </cell>
          <cell r="AB2282" t="str">
            <v>нд</v>
          </cell>
          <cell r="AC2282" t="str">
            <v>нд</v>
          </cell>
          <cell r="AD2282">
            <v>0</v>
          </cell>
          <cell r="AE2282">
            <v>0</v>
          </cell>
          <cell r="AF2282">
            <v>0</v>
          </cell>
          <cell r="AG2282">
            <v>0</v>
          </cell>
          <cell r="AH2282">
            <v>0</v>
          </cell>
          <cell r="AI2282" t="str">
            <v>нд</v>
          </cell>
          <cell r="AJ2282" t="str">
            <v>нд</v>
          </cell>
          <cell r="AK2282" t="str">
            <v>нд</v>
          </cell>
          <cell r="AL2282" t="str">
            <v>нд</v>
          </cell>
          <cell r="AM2282" t="str">
            <v>нд</v>
          </cell>
          <cell r="AN2282">
            <v>0.5</v>
          </cell>
        </row>
        <row r="2283">
          <cell r="C2283" t="str">
            <v>L_936_КЭ</v>
          </cell>
          <cell r="D2283" t="str">
            <v>И</v>
          </cell>
          <cell r="E2283">
            <v>2021</v>
          </cell>
          <cell r="F2283" t="str">
            <v>нд</v>
          </cell>
          <cell r="G2283">
            <v>2021</v>
          </cell>
          <cell r="H2283" t="str">
            <v>нд</v>
          </cell>
          <cell r="I2283" t="str">
            <v>нд</v>
          </cell>
          <cell r="J2283" t="str">
            <v>нд</v>
          </cell>
          <cell r="K2283" t="str">
            <v>нд</v>
          </cell>
          <cell r="L2283" t="str">
            <v>нд</v>
          </cell>
          <cell r="M2283" t="str">
            <v>нд</v>
          </cell>
          <cell r="N2283">
            <v>0.29326124999999997</v>
          </cell>
          <cell r="O2283">
            <v>0</v>
          </cell>
          <cell r="P2283" t="str">
            <v>нд</v>
          </cell>
          <cell r="Q2283" t="str">
            <v>нд</v>
          </cell>
          <cell r="R2283">
            <v>0.48982999999999999</v>
          </cell>
          <cell r="S2283">
            <v>0.59992000000000001</v>
          </cell>
          <cell r="T2283" t="str">
            <v>нд</v>
          </cell>
          <cell r="U2283">
            <v>0.15210399999999999</v>
          </cell>
          <cell r="V2283" t="str">
            <v>нд</v>
          </cell>
          <cell r="W2283" t="str">
            <v>нд</v>
          </cell>
          <cell r="X2283">
            <v>0.15210399999999999</v>
          </cell>
          <cell r="Y2283" t="str">
            <v>нд</v>
          </cell>
          <cell r="Z2283" t="str">
            <v>нд</v>
          </cell>
          <cell r="AA2283" t="str">
            <v>нд</v>
          </cell>
          <cell r="AB2283" t="str">
            <v>нд</v>
          </cell>
          <cell r="AC2283" t="str">
            <v>нд</v>
          </cell>
          <cell r="AD2283">
            <v>0.15210399999999999</v>
          </cell>
          <cell r="AE2283">
            <v>0</v>
          </cell>
          <cell r="AF2283">
            <v>0</v>
          </cell>
          <cell r="AG2283">
            <v>0</v>
          </cell>
          <cell r="AH2283">
            <v>0.15210399999999999</v>
          </cell>
          <cell r="AI2283" t="str">
            <v>нд</v>
          </cell>
          <cell r="AJ2283" t="str">
            <v>нд</v>
          </cell>
          <cell r="AK2283" t="str">
            <v>нд</v>
          </cell>
          <cell r="AL2283" t="str">
            <v>нд</v>
          </cell>
          <cell r="AM2283" t="str">
            <v>нд</v>
          </cell>
          <cell r="AN2283">
            <v>0</v>
          </cell>
        </row>
        <row r="2284">
          <cell r="C2284" t="str">
            <v>L_115-36_ЧЭ</v>
          </cell>
          <cell r="D2284" t="str">
            <v>П</v>
          </cell>
          <cell r="E2284">
            <v>2021</v>
          </cell>
          <cell r="F2284" t="str">
            <v>нд</v>
          </cell>
          <cell r="G2284">
            <v>2021</v>
          </cell>
          <cell r="H2284" t="str">
            <v>нд</v>
          </cell>
          <cell r="I2284" t="str">
            <v>нд</v>
          </cell>
          <cell r="J2284" t="str">
            <v>нд</v>
          </cell>
          <cell r="K2284" t="str">
            <v>нд</v>
          </cell>
          <cell r="L2284" t="str">
            <v>нд</v>
          </cell>
          <cell r="M2284" t="str">
            <v>нд</v>
          </cell>
          <cell r="N2284">
            <v>1.3982980000000001E-2</v>
          </cell>
          <cell r="O2284">
            <v>0</v>
          </cell>
          <cell r="P2284" t="str">
            <v>нд</v>
          </cell>
          <cell r="Q2284" t="str">
            <v>нд</v>
          </cell>
          <cell r="R2284">
            <v>0.49108000000000002</v>
          </cell>
          <cell r="S2284">
            <v>0.60148999999999997</v>
          </cell>
          <cell r="T2284" t="str">
            <v>нд</v>
          </cell>
          <cell r="U2284">
            <v>6.6342590000000007E-2</v>
          </cell>
          <cell r="V2284" t="str">
            <v>нд</v>
          </cell>
          <cell r="W2284" t="str">
            <v>нд</v>
          </cell>
          <cell r="X2284">
            <v>6.6342590000000007E-2</v>
          </cell>
          <cell r="Y2284" t="str">
            <v>нд</v>
          </cell>
          <cell r="Z2284" t="str">
            <v>нд</v>
          </cell>
          <cell r="AA2284" t="str">
            <v>нд</v>
          </cell>
          <cell r="AB2284" t="str">
            <v>нд</v>
          </cell>
          <cell r="AC2284" t="str">
            <v>нд</v>
          </cell>
          <cell r="AD2284">
            <v>6.6342590000000007E-2</v>
          </cell>
          <cell r="AE2284">
            <v>0</v>
          </cell>
          <cell r="AF2284">
            <v>0</v>
          </cell>
          <cell r="AG2284">
            <v>6.6342590000000007E-2</v>
          </cell>
          <cell r="AH2284">
            <v>0</v>
          </cell>
          <cell r="AI2284" t="str">
            <v>нд</v>
          </cell>
          <cell r="AJ2284" t="str">
            <v>нд</v>
          </cell>
          <cell r="AK2284" t="str">
            <v>нд</v>
          </cell>
          <cell r="AL2284" t="str">
            <v>нд</v>
          </cell>
          <cell r="AM2284" t="str">
            <v>нд</v>
          </cell>
          <cell r="AN2284">
            <v>0</v>
          </cell>
        </row>
        <row r="2285">
          <cell r="C2285" t="str">
            <v>L_1374_АЭ</v>
          </cell>
          <cell r="D2285" t="str">
            <v>И</v>
          </cell>
          <cell r="E2285">
            <v>2020</v>
          </cell>
          <cell r="F2285" t="str">
            <v>нд</v>
          </cell>
          <cell r="G2285">
            <v>2021</v>
          </cell>
          <cell r="H2285" t="str">
            <v>нд</v>
          </cell>
          <cell r="I2285" t="str">
            <v>нд</v>
          </cell>
          <cell r="J2285" t="str">
            <v>нд</v>
          </cell>
          <cell r="K2285" t="str">
            <v>нд</v>
          </cell>
          <cell r="L2285" t="str">
            <v>нд</v>
          </cell>
          <cell r="M2285" t="str">
            <v>нд</v>
          </cell>
          <cell r="N2285">
            <v>0</v>
          </cell>
          <cell r="O2285">
            <v>4.3734240000000001E-2</v>
          </cell>
          <cell r="P2285" t="str">
            <v>нд</v>
          </cell>
          <cell r="Q2285" t="str">
            <v>нд</v>
          </cell>
          <cell r="R2285">
            <v>0.50622999999999996</v>
          </cell>
          <cell r="S2285">
            <v>0.61753000000000002</v>
          </cell>
          <cell r="T2285" t="str">
            <v>нд</v>
          </cell>
          <cell r="U2285">
            <v>0.51663652000000004</v>
          </cell>
          <cell r="V2285" t="str">
            <v>нд</v>
          </cell>
          <cell r="W2285" t="str">
            <v>нд</v>
          </cell>
          <cell r="X2285">
            <v>0.47290228000000001</v>
          </cell>
          <cell r="Y2285" t="str">
            <v>нд</v>
          </cell>
          <cell r="Z2285" t="str">
            <v>нд</v>
          </cell>
          <cell r="AA2285" t="str">
            <v>нд</v>
          </cell>
          <cell r="AB2285" t="str">
            <v>нд</v>
          </cell>
          <cell r="AC2285" t="str">
            <v>нд</v>
          </cell>
          <cell r="AD2285">
            <v>0.47290228000000001</v>
          </cell>
          <cell r="AE2285">
            <v>0</v>
          </cell>
          <cell r="AF2285">
            <v>0</v>
          </cell>
          <cell r="AG2285">
            <v>0.47290228000000001</v>
          </cell>
          <cell r="AH2285">
            <v>0</v>
          </cell>
          <cell r="AI2285" t="str">
            <v>нд</v>
          </cell>
          <cell r="AJ2285" t="str">
            <v>нд</v>
          </cell>
          <cell r="AK2285" t="str">
            <v>нд</v>
          </cell>
          <cell r="AL2285" t="str">
            <v>нд</v>
          </cell>
          <cell r="AM2285" t="str">
            <v>нд</v>
          </cell>
          <cell r="AN2285">
            <v>0</v>
          </cell>
        </row>
        <row r="2286">
          <cell r="C2286" t="str">
            <v>L_1608_ОЭ</v>
          </cell>
          <cell r="D2286" t="str">
            <v>З</v>
          </cell>
          <cell r="E2286">
            <v>2019</v>
          </cell>
          <cell r="F2286" t="str">
            <v>нд</v>
          </cell>
          <cell r="G2286">
            <v>2021</v>
          </cell>
          <cell r="H2286" t="str">
            <v>нд</v>
          </cell>
          <cell r="I2286" t="str">
            <v>нд</v>
          </cell>
          <cell r="J2286" t="str">
            <v>нд</v>
          </cell>
          <cell r="K2286">
            <v>7.3530860000000003E-2</v>
          </cell>
          <cell r="L2286">
            <v>0.53862885000000005</v>
          </cell>
          <cell r="M2286" t="str">
            <v>май 2020г</v>
          </cell>
          <cell r="N2286">
            <v>0</v>
          </cell>
          <cell r="O2286">
            <v>0.47288750000000002</v>
          </cell>
          <cell r="P2286" t="str">
            <v>нд</v>
          </cell>
          <cell r="Q2286" t="str">
            <v>нд</v>
          </cell>
          <cell r="R2286">
            <v>0.50724999999999998</v>
          </cell>
          <cell r="S2286">
            <v>0.58860999999999997</v>
          </cell>
          <cell r="T2286" t="str">
            <v>нд</v>
          </cell>
          <cell r="U2286">
            <v>0.4795875</v>
          </cell>
          <cell r="V2286" t="str">
            <v>нд</v>
          </cell>
          <cell r="W2286" t="str">
            <v>нд</v>
          </cell>
          <cell r="X2286">
            <v>6.7000000000000002E-3</v>
          </cell>
          <cell r="Y2286" t="str">
            <v>нд</v>
          </cell>
          <cell r="Z2286" t="str">
            <v>нд</v>
          </cell>
          <cell r="AA2286" t="str">
            <v>нд</v>
          </cell>
          <cell r="AB2286" t="str">
            <v>нд</v>
          </cell>
          <cell r="AC2286" t="str">
            <v>нд</v>
          </cell>
          <cell r="AD2286">
            <v>6.7000000000000002E-3</v>
          </cell>
          <cell r="AE2286">
            <v>0</v>
          </cell>
          <cell r="AF2286">
            <v>0</v>
          </cell>
          <cell r="AG2286">
            <v>0</v>
          </cell>
          <cell r="AH2286">
            <v>6.7000000000000002E-3</v>
          </cell>
          <cell r="AI2286" t="str">
            <v>нд</v>
          </cell>
          <cell r="AJ2286" t="str">
            <v>нд</v>
          </cell>
          <cell r="AK2286" t="str">
            <v>нд</v>
          </cell>
          <cell r="AL2286" t="str">
            <v>нд</v>
          </cell>
          <cell r="AM2286" t="str">
            <v>нд</v>
          </cell>
          <cell r="AN2286">
            <v>0</v>
          </cell>
        </row>
        <row r="2287">
          <cell r="C2287" t="str">
            <v>L_116-11_ЧЭ</v>
          </cell>
          <cell r="D2287" t="str">
            <v>З</v>
          </cell>
          <cell r="E2287">
            <v>2019</v>
          </cell>
          <cell r="F2287" t="str">
            <v>нд</v>
          </cell>
          <cell r="G2287">
            <v>2021</v>
          </cell>
          <cell r="H2287" t="str">
            <v>нд</v>
          </cell>
          <cell r="I2287" t="str">
            <v>нд</v>
          </cell>
          <cell r="J2287" t="str">
            <v>нд</v>
          </cell>
          <cell r="K2287" t="str">
            <v>нд</v>
          </cell>
          <cell r="L2287" t="str">
            <v>нд</v>
          </cell>
          <cell r="M2287" t="str">
            <v>нд</v>
          </cell>
          <cell r="N2287" t="str">
            <v>нд</v>
          </cell>
          <cell r="O2287">
            <v>0.49648590999999997</v>
          </cell>
          <cell r="P2287" t="str">
            <v>нд</v>
          </cell>
          <cell r="Q2287" t="str">
            <v>нд</v>
          </cell>
          <cell r="R2287">
            <v>0.50741000000000003</v>
          </cell>
          <cell r="S2287">
            <v>0.56969000000000003</v>
          </cell>
          <cell r="T2287" t="str">
            <v>нд</v>
          </cell>
          <cell r="U2287">
            <v>0.54648591000000002</v>
          </cell>
          <cell r="V2287" t="str">
            <v>нд</v>
          </cell>
          <cell r="W2287" t="str">
            <v>нд</v>
          </cell>
          <cell r="X2287">
            <v>0.05</v>
          </cell>
          <cell r="Y2287" t="str">
            <v>нд</v>
          </cell>
          <cell r="Z2287" t="str">
            <v>нд</v>
          </cell>
          <cell r="AA2287" t="str">
            <v>нд</v>
          </cell>
          <cell r="AB2287" t="str">
            <v>нд</v>
          </cell>
          <cell r="AC2287" t="str">
            <v>нд</v>
          </cell>
          <cell r="AD2287">
            <v>0.05</v>
          </cell>
          <cell r="AE2287">
            <v>0</v>
          </cell>
          <cell r="AF2287">
            <v>0</v>
          </cell>
          <cell r="AG2287">
            <v>0</v>
          </cell>
          <cell r="AH2287">
            <v>0.05</v>
          </cell>
          <cell r="AI2287" t="str">
            <v>нд</v>
          </cell>
          <cell r="AJ2287" t="str">
            <v>нд</v>
          </cell>
          <cell r="AK2287" t="str">
            <v>нд</v>
          </cell>
          <cell r="AL2287" t="str">
            <v>нд</v>
          </cell>
          <cell r="AM2287" t="str">
            <v>нд</v>
          </cell>
          <cell r="AN2287">
            <v>0</v>
          </cell>
        </row>
        <row r="2288">
          <cell r="C2288" t="str">
            <v>L_1378_АЭ</v>
          </cell>
          <cell r="D2288" t="str">
            <v>И</v>
          </cell>
          <cell r="E2288">
            <v>2020</v>
          </cell>
          <cell r="F2288" t="str">
            <v>нд</v>
          </cell>
          <cell r="G2288">
            <v>2022</v>
          </cell>
          <cell r="H2288" t="str">
            <v>нд</v>
          </cell>
          <cell r="I2288" t="str">
            <v>нд</v>
          </cell>
          <cell r="J2288" t="str">
            <v>нд</v>
          </cell>
          <cell r="K2288" t="str">
            <v>нд</v>
          </cell>
          <cell r="L2288" t="str">
            <v>нд</v>
          </cell>
          <cell r="M2288" t="str">
            <v>нд</v>
          </cell>
          <cell r="N2288">
            <v>0</v>
          </cell>
          <cell r="O2288">
            <v>3.0646999999999997E-2</v>
          </cell>
          <cell r="P2288" t="str">
            <v>нд</v>
          </cell>
          <cell r="Q2288" t="str">
            <v>нд</v>
          </cell>
          <cell r="R2288">
            <v>0.53766000000000003</v>
          </cell>
          <cell r="S2288">
            <v>0.66432999999999998</v>
          </cell>
          <cell r="T2288" t="str">
            <v>нд</v>
          </cell>
          <cell r="U2288">
            <v>0.37004308000000002</v>
          </cell>
          <cell r="V2288" t="str">
            <v>нд</v>
          </cell>
          <cell r="W2288" t="str">
            <v>нд</v>
          </cell>
          <cell r="X2288">
            <v>0.33939607999999999</v>
          </cell>
          <cell r="Y2288" t="str">
            <v>нд</v>
          </cell>
          <cell r="Z2288" t="str">
            <v>нд</v>
          </cell>
          <cell r="AA2288" t="str">
            <v>нд</v>
          </cell>
          <cell r="AB2288" t="str">
            <v>нд</v>
          </cell>
          <cell r="AC2288" t="str">
            <v>нд</v>
          </cell>
          <cell r="AD2288">
            <v>0.24882931</v>
          </cell>
          <cell r="AE2288">
            <v>0</v>
          </cell>
          <cell r="AF2288">
            <v>0</v>
          </cell>
          <cell r="AG2288">
            <v>0</v>
          </cell>
          <cell r="AH2288">
            <v>0.24882931</v>
          </cell>
          <cell r="AI2288" t="str">
            <v>нд</v>
          </cell>
          <cell r="AJ2288" t="str">
            <v>нд</v>
          </cell>
          <cell r="AK2288" t="str">
            <v>нд</v>
          </cell>
          <cell r="AL2288" t="str">
            <v>нд</v>
          </cell>
          <cell r="AM2288" t="str">
            <v>нд</v>
          </cell>
          <cell r="AN2288">
            <v>9.0566769999999991E-2</v>
          </cell>
        </row>
        <row r="2289">
          <cell r="C2289" t="str">
            <v>L_32.145_КуЭ</v>
          </cell>
          <cell r="D2289" t="str">
            <v>Н</v>
          </cell>
          <cell r="E2289">
            <v>2021</v>
          </cell>
          <cell r="F2289" t="str">
            <v>нд</v>
          </cell>
          <cell r="G2289">
            <v>2021</v>
          </cell>
          <cell r="H2289" t="str">
            <v>нд</v>
          </cell>
          <cell r="I2289" t="str">
            <v>нд</v>
          </cell>
          <cell r="J2289" t="str">
            <v>нд</v>
          </cell>
          <cell r="K2289" t="str">
            <v>нд</v>
          </cell>
          <cell r="L2289" t="str">
            <v>нд</v>
          </cell>
          <cell r="M2289" t="str">
            <v>нд</v>
          </cell>
          <cell r="N2289" t="str">
            <v>нд</v>
          </cell>
          <cell r="O2289">
            <v>0</v>
          </cell>
          <cell r="P2289" t="str">
            <v>нд</v>
          </cell>
          <cell r="Q2289" t="str">
            <v>нд</v>
          </cell>
          <cell r="R2289">
            <v>0.54220999999999997</v>
          </cell>
          <cell r="S2289">
            <v>0.66408999999999996</v>
          </cell>
          <cell r="T2289" t="str">
            <v>нд</v>
          </cell>
          <cell r="U2289">
            <v>0.10657924000000001</v>
          </cell>
          <cell r="V2289" t="str">
            <v>нд</v>
          </cell>
          <cell r="W2289" t="str">
            <v>нд</v>
          </cell>
          <cell r="X2289">
            <v>0.10657924000000001</v>
          </cell>
          <cell r="Y2289" t="str">
            <v>нд</v>
          </cell>
          <cell r="Z2289" t="str">
            <v>нд</v>
          </cell>
          <cell r="AA2289" t="str">
            <v>нд</v>
          </cell>
          <cell r="AB2289" t="str">
            <v>нд</v>
          </cell>
          <cell r="AC2289" t="str">
            <v>нд</v>
          </cell>
          <cell r="AD2289">
            <v>0.10657924000000001</v>
          </cell>
          <cell r="AE2289">
            <v>0</v>
          </cell>
          <cell r="AF2289">
            <v>0</v>
          </cell>
          <cell r="AG2289">
            <v>0.10657924000000001</v>
          </cell>
          <cell r="AH2289">
            <v>0</v>
          </cell>
          <cell r="AI2289" t="str">
            <v>нд</v>
          </cell>
          <cell r="AJ2289" t="str">
            <v>нд</v>
          </cell>
          <cell r="AK2289" t="str">
            <v>нд</v>
          </cell>
          <cell r="AL2289" t="str">
            <v>нд</v>
          </cell>
          <cell r="AM2289" t="str">
            <v>нд</v>
          </cell>
          <cell r="AN2289">
            <v>0</v>
          </cell>
        </row>
        <row r="2290">
          <cell r="C2290" t="str">
            <v>L_5368.19_БЭ</v>
          </cell>
          <cell r="D2290" t="str">
            <v>З</v>
          </cell>
          <cell r="E2290">
            <v>2020</v>
          </cell>
          <cell r="F2290" t="str">
            <v>нд</v>
          </cell>
          <cell r="G2290">
            <v>2021</v>
          </cell>
          <cell r="H2290" t="str">
            <v>нд</v>
          </cell>
          <cell r="I2290" t="str">
            <v>нд</v>
          </cell>
          <cell r="J2290" t="str">
            <v>нд</v>
          </cell>
          <cell r="K2290" t="str">
            <v>нд</v>
          </cell>
          <cell r="L2290" t="str">
            <v>нд</v>
          </cell>
          <cell r="M2290" t="str">
            <v>нд</v>
          </cell>
          <cell r="N2290">
            <v>2.7014808700000001</v>
          </cell>
          <cell r="O2290">
            <v>0.20317516999999999</v>
          </cell>
          <cell r="P2290" t="str">
            <v>нд</v>
          </cell>
          <cell r="Q2290" t="str">
            <v>нд</v>
          </cell>
          <cell r="R2290">
            <v>0.55286000000000002</v>
          </cell>
          <cell r="S2290">
            <v>0.65293999999999996</v>
          </cell>
          <cell r="T2290" t="str">
            <v>нд</v>
          </cell>
          <cell r="U2290">
            <v>0.509459844</v>
          </cell>
          <cell r="V2290" t="str">
            <v>нд</v>
          </cell>
          <cell r="W2290" t="str">
            <v>нд</v>
          </cell>
          <cell r="X2290">
            <v>0.30628466999999998</v>
          </cell>
          <cell r="Y2290" t="str">
            <v>нд</v>
          </cell>
          <cell r="Z2290" t="str">
            <v>нд</v>
          </cell>
          <cell r="AA2290" t="str">
            <v>нд</v>
          </cell>
          <cell r="AB2290" t="str">
            <v>нд</v>
          </cell>
          <cell r="AC2290" t="str">
            <v>нд</v>
          </cell>
          <cell r="AD2290">
            <v>0.30628467400000003</v>
          </cell>
          <cell r="AE2290">
            <v>0</v>
          </cell>
          <cell r="AF2290">
            <v>0</v>
          </cell>
          <cell r="AG2290">
            <v>0</v>
          </cell>
          <cell r="AH2290">
            <v>0.30628467400000003</v>
          </cell>
          <cell r="AI2290" t="str">
            <v>нд</v>
          </cell>
          <cell r="AJ2290" t="str">
            <v>нд</v>
          </cell>
          <cell r="AK2290" t="str">
            <v>нд</v>
          </cell>
          <cell r="AL2290" t="str">
            <v>нд</v>
          </cell>
          <cell r="AM2290" t="str">
            <v>нд</v>
          </cell>
          <cell r="AN2290">
            <v>0</v>
          </cell>
        </row>
        <row r="2291">
          <cell r="C2291" t="str">
            <v>L_2156_КЭ</v>
          </cell>
          <cell r="D2291" t="str">
            <v>Н</v>
          </cell>
          <cell r="E2291">
            <v>2021</v>
          </cell>
          <cell r="F2291" t="str">
            <v>нд</v>
          </cell>
          <cell r="G2291">
            <v>2021</v>
          </cell>
          <cell r="H2291" t="str">
            <v>нд</v>
          </cell>
          <cell r="I2291" t="str">
            <v>нд</v>
          </cell>
          <cell r="J2291" t="str">
            <v>нд</v>
          </cell>
          <cell r="K2291" t="str">
            <v>нд</v>
          </cell>
          <cell r="L2291" t="str">
            <v>нд</v>
          </cell>
          <cell r="M2291" t="str">
            <v>нд</v>
          </cell>
          <cell r="N2291" t="str">
            <v>нд</v>
          </cell>
          <cell r="O2291">
            <v>0</v>
          </cell>
          <cell r="P2291" t="str">
            <v>нд</v>
          </cell>
          <cell r="Q2291" t="str">
            <v>нд</v>
          </cell>
          <cell r="R2291">
            <v>0.57120000000000004</v>
          </cell>
          <cell r="S2291">
            <v>0.6996</v>
          </cell>
          <cell r="T2291" t="str">
            <v>нд</v>
          </cell>
          <cell r="U2291">
            <v>0.25</v>
          </cell>
          <cell r="V2291" t="str">
            <v>нд</v>
          </cell>
          <cell r="W2291" t="str">
            <v>нд</v>
          </cell>
          <cell r="X2291">
            <v>0.25</v>
          </cell>
          <cell r="Y2291" t="str">
            <v>нд</v>
          </cell>
          <cell r="Z2291" t="str">
            <v>нд</v>
          </cell>
          <cell r="AA2291" t="str">
            <v>нд</v>
          </cell>
          <cell r="AB2291" t="str">
            <v>нд</v>
          </cell>
          <cell r="AC2291" t="str">
            <v>нд</v>
          </cell>
          <cell r="AD2291">
            <v>0.25</v>
          </cell>
          <cell r="AE2291">
            <v>0</v>
          </cell>
          <cell r="AF2291">
            <v>0</v>
          </cell>
          <cell r="AG2291">
            <v>0.25</v>
          </cell>
          <cell r="AH2291">
            <v>0</v>
          </cell>
          <cell r="AI2291" t="str">
            <v>нд</v>
          </cell>
          <cell r="AJ2291" t="str">
            <v>нд</v>
          </cell>
          <cell r="AK2291" t="str">
            <v>нд</v>
          </cell>
          <cell r="AL2291" t="str">
            <v>нд</v>
          </cell>
          <cell r="AM2291" t="str">
            <v>нд</v>
          </cell>
          <cell r="AN2291">
            <v>0</v>
          </cell>
        </row>
        <row r="2292">
          <cell r="C2292" t="str">
            <v>L_2150_КЭ</v>
          </cell>
          <cell r="D2292" t="str">
            <v>Н</v>
          </cell>
          <cell r="E2292">
            <v>2021</v>
          </cell>
          <cell r="F2292" t="str">
            <v>нд</v>
          </cell>
          <cell r="G2292">
            <v>2021</v>
          </cell>
          <cell r="H2292" t="str">
            <v>нд</v>
          </cell>
          <cell r="I2292" t="str">
            <v>нд</v>
          </cell>
          <cell r="J2292" t="str">
            <v>нд</v>
          </cell>
          <cell r="K2292" t="str">
            <v>нд</v>
          </cell>
          <cell r="L2292" t="str">
            <v>нд</v>
          </cell>
          <cell r="M2292" t="str">
            <v>нд</v>
          </cell>
          <cell r="N2292" t="str">
            <v>нд</v>
          </cell>
          <cell r="O2292">
            <v>0</v>
          </cell>
          <cell r="P2292" t="str">
            <v>нд</v>
          </cell>
          <cell r="Q2292" t="str">
            <v>нд</v>
          </cell>
          <cell r="R2292">
            <v>0.57167000000000001</v>
          </cell>
          <cell r="S2292">
            <v>0.70016999999999996</v>
          </cell>
          <cell r="T2292" t="str">
            <v>нд</v>
          </cell>
          <cell r="U2292">
            <v>0.15</v>
          </cell>
          <cell r="V2292" t="str">
            <v>нд</v>
          </cell>
          <cell r="W2292" t="str">
            <v>нд</v>
          </cell>
          <cell r="X2292">
            <v>0.15</v>
          </cell>
          <cell r="Y2292" t="str">
            <v>нд</v>
          </cell>
          <cell r="Z2292" t="str">
            <v>нд</v>
          </cell>
          <cell r="AA2292" t="str">
            <v>нд</v>
          </cell>
          <cell r="AB2292" t="str">
            <v>нд</v>
          </cell>
          <cell r="AC2292" t="str">
            <v>нд</v>
          </cell>
          <cell r="AD2292">
            <v>0.15</v>
          </cell>
          <cell r="AE2292">
            <v>0</v>
          </cell>
          <cell r="AF2292">
            <v>0</v>
          </cell>
          <cell r="AG2292">
            <v>0.15</v>
          </cell>
          <cell r="AH2292">
            <v>0</v>
          </cell>
          <cell r="AI2292" t="str">
            <v>нд</v>
          </cell>
          <cell r="AJ2292" t="str">
            <v>нд</v>
          </cell>
          <cell r="AK2292" t="str">
            <v>нд</v>
          </cell>
          <cell r="AL2292" t="str">
            <v>нд</v>
          </cell>
          <cell r="AM2292" t="str">
            <v>нд</v>
          </cell>
          <cell r="AN2292">
            <v>0</v>
          </cell>
        </row>
        <row r="2293">
          <cell r="C2293" t="str">
            <v>L_932_КЭ</v>
          </cell>
          <cell r="D2293" t="str">
            <v>И</v>
          </cell>
          <cell r="E2293">
            <v>2021</v>
          </cell>
          <cell r="F2293" t="str">
            <v>нд</v>
          </cell>
          <cell r="G2293">
            <v>2021</v>
          </cell>
          <cell r="H2293" t="str">
            <v>нд</v>
          </cell>
          <cell r="I2293" t="str">
            <v>нд</v>
          </cell>
          <cell r="J2293" t="str">
            <v>нд</v>
          </cell>
          <cell r="K2293" t="str">
            <v>нд</v>
          </cell>
          <cell r="L2293" t="str">
            <v>нд</v>
          </cell>
          <cell r="M2293" t="str">
            <v>нд</v>
          </cell>
          <cell r="N2293">
            <v>0.36039138333333331</v>
          </cell>
          <cell r="O2293">
            <v>0</v>
          </cell>
          <cell r="P2293" t="str">
            <v>нд</v>
          </cell>
          <cell r="Q2293" t="str">
            <v>нд</v>
          </cell>
          <cell r="R2293">
            <v>0.59089999999999998</v>
          </cell>
          <cell r="S2293">
            <v>0.72372999999999998</v>
          </cell>
          <cell r="T2293" t="str">
            <v>нд</v>
          </cell>
          <cell r="U2293">
            <v>0.225193</v>
          </cell>
          <cell r="V2293" t="str">
            <v>нд</v>
          </cell>
          <cell r="W2293" t="str">
            <v>нд</v>
          </cell>
          <cell r="X2293">
            <v>0.225193</v>
          </cell>
          <cell r="Y2293" t="str">
            <v>нд</v>
          </cell>
          <cell r="Z2293" t="str">
            <v>нд</v>
          </cell>
          <cell r="AA2293" t="str">
            <v>нд</v>
          </cell>
          <cell r="AB2293" t="str">
            <v>нд</v>
          </cell>
          <cell r="AC2293" t="str">
            <v>нд</v>
          </cell>
          <cell r="AD2293">
            <v>0.225193</v>
          </cell>
          <cell r="AE2293">
            <v>0</v>
          </cell>
          <cell r="AF2293">
            <v>0</v>
          </cell>
          <cell r="AG2293">
            <v>0</v>
          </cell>
          <cell r="AH2293">
            <v>0.225193</v>
          </cell>
          <cell r="AI2293" t="str">
            <v>нд</v>
          </cell>
          <cell r="AJ2293" t="str">
            <v>нд</v>
          </cell>
          <cell r="AK2293" t="str">
            <v>нд</v>
          </cell>
          <cell r="AL2293" t="str">
            <v>нд</v>
          </cell>
          <cell r="AM2293" t="str">
            <v>нд</v>
          </cell>
          <cell r="AN2293">
            <v>0</v>
          </cell>
        </row>
        <row r="2294">
          <cell r="C2294" t="str">
            <v>L_116-12_ЧЭ</v>
          </cell>
          <cell r="D2294" t="str">
            <v>П</v>
          </cell>
          <cell r="E2294">
            <v>2019</v>
          </cell>
          <cell r="F2294" t="str">
            <v>нд</v>
          </cell>
          <cell r="G2294">
            <v>2021</v>
          </cell>
          <cell r="H2294" t="str">
            <v>нд</v>
          </cell>
          <cell r="I2294" t="str">
            <v>нд</v>
          </cell>
          <cell r="J2294" t="str">
            <v>нд</v>
          </cell>
          <cell r="K2294" t="str">
            <v>нд</v>
          </cell>
          <cell r="L2294" t="str">
            <v>нд</v>
          </cell>
          <cell r="M2294" t="str">
            <v>нд</v>
          </cell>
          <cell r="N2294" t="str">
            <v>нд</v>
          </cell>
          <cell r="O2294">
            <v>0.33661807999999999</v>
          </cell>
          <cell r="P2294" t="str">
            <v>нд</v>
          </cell>
          <cell r="Q2294" t="str">
            <v>нд</v>
          </cell>
          <cell r="R2294">
            <v>0.59436999999999995</v>
          </cell>
          <cell r="S2294">
            <v>0.66827999999999999</v>
          </cell>
          <cell r="T2294" t="str">
            <v>нд</v>
          </cell>
          <cell r="U2294">
            <v>0.33661807999999999</v>
          </cell>
          <cell r="V2294" t="str">
            <v>нд</v>
          </cell>
          <cell r="W2294" t="str">
            <v>нд</v>
          </cell>
          <cell r="X2294">
            <v>0</v>
          </cell>
          <cell r="Y2294" t="str">
            <v>нд</v>
          </cell>
          <cell r="Z2294" t="str">
            <v>нд</v>
          </cell>
          <cell r="AA2294" t="str">
            <v>нд</v>
          </cell>
          <cell r="AB2294" t="str">
            <v>нд</v>
          </cell>
          <cell r="AC2294" t="str">
            <v>нд</v>
          </cell>
          <cell r="AD2294">
            <v>0</v>
          </cell>
          <cell r="AE2294">
            <v>0</v>
          </cell>
          <cell r="AF2294">
            <v>0</v>
          </cell>
          <cell r="AG2294">
            <v>0</v>
          </cell>
          <cell r="AH2294">
            <v>0</v>
          </cell>
          <cell r="AI2294" t="str">
            <v>нд</v>
          </cell>
          <cell r="AJ2294" t="str">
            <v>нд</v>
          </cell>
          <cell r="AK2294" t="str">
            <v>нд</v>
          </cell>
          <cell r="AL2294" t="str">
            <v>нд</v>
          </cell>
          <cell r="AM2294" t="str">
            <v>нд</v>
          </cell>
          <cell r="AN2294">
            <v>0</v>
          </cell>
        </row>
        <row r="2295">
          <cell r="C2295" t="str">
            <v>L_944_КЭ</v>
          </cell>
          <cell r="D2295" t="str">
            <v>И</v>
          </cell>
          <cell r="E2295">
            <v>2021</v>
          </cell>
          <cell r="F2295" t="str">
            <v>нд</v>
          </cell>
          <cell r="G2295">
            <v>2021</v>
          </cell>
          <cell r="H2295" t="str">
            <v>нд</v>
          </cell>
          <cell r="I2295" t="str">
            <v>нд</v>
          </cell>
          <cell r="J2295" t="str">
            <v>нд</v>
          </cell>
          <cell r="K2295" t="str">
            <v>нд</v>
          </cell>
          <cell r="L2295" t="str">
            <v>нд</v>
          </cell>
          <cell r="M2295" t="str">
            <v>нд</v>
          </cell>
          <cell r="N2295">
            <v>0.89825050833333342</v>
          </cell>
          <cell r="O2295">
            <v>0</v>
          </cell>
          <cell r="P2295" t="str">
            <v>нд</v>
          </cell>
          <cell r="Q2295" t="str">
            <v>нд</v>
          </cell>
          <cell r="R2295">
            <v>0.62629000000000001</v>
          </cell>
          <cell r="S2295">
            <v>0.76707000000000003</v>
          </cell>
          <cell r="T2295" t="str">
            <v>нд</v>
          </cell>
          <cell r="U2295">
            <v>0.59601912000000001</v>
          </cell>
          <cell r="V2295" t="str">
            <v>нд</v>
          </cell>
          <cell r="W2295" t="str">
            <v>нд</v>
          </cell>
          <cell r="X2295">
            <v>0.59601912000000001</v>
          </cell>
          <cell r="Y2295" t="str">
            <v>нд</v>
          </cell>
          <cell r="Z2295" t="str">
            <v>нд</v>
          </cell>
          <cell r="AA2295" t="str">
            <v>нд</v>
          </cell>
          <cell r="AB2295" t="str">
            <v>нд</v>
          </cell>
          <cell r="AC2295" t="str">
            <v>нд</v>
          </cell>
          <cell r="AD2295">
            <v>0.59601912000000001</v>
          </cell>
          <cell r="AE2295">
            <v>0</v>
          </cell>
          <cell r="AF2295">
            <v>0</v>
          </cell>
          <cell r="AG2295">
            <v>0</v>
          </cell>
          <cell r="AH2295">
            <v>0.59601912000000001</v>
          </cell>
          <cell r="AI2295" t="str">
            <v>нд</v>
          </cell>
          <cell r="AJ2295" t="str">
            <v>нд</v>
          </cell>
          <cell r="AK2295" t="str">
            <v>нд</v>
          </cell>
          <cell r="AL2295" t="str">
            <v>нд</v>
          </cell>
          <cell r="AM2295" t="str">
            <v>нд</v>
          </cell>
          <cell r="AN2295">
            <v>0</v>
          </cell>
        </row>
        <row r="2296">
          <cell r="C2296" t="str">
            <v>L_2042_КЭ</v>
          </cell>
          <cell r="D2296" t="str">
            <v>Н</v>
          </cell>
          <cell r="E2296">
            <v>2021</v>
          </cell>
          <cell r="F2296" t="str">
            <v>нд</v>
          </cell>
          <cell r="G2296">
            <v>2021</v>
          </cell>
          <cell r="H2296" t="str">
            <v>нд</v>
          </cell>
          <cell r="I2296" t="str">
            <v>нд</v>
          </cell>
          <cell r="J2296" t="str">
            <v>нд</v>
          </cell>
          <cell r="K2296" t="str">
            <v>нд</v>
          </cell>
          <cell r="L2296" t="str">
            <v>нд</v>
          </cell>
          <cell r="M2296" t="str">
            <v>нд</v>
          </cell>
          <cell r="N2296" t="str">
            <v>нд</v>
          </cell>
          <cell r="O2296">
            <v>0</v>
          </cell>
          <cell r="P2296" t="str">
            <v>нд</v>
          </cell>
          <cell r="Q2296" t="str">
            <v>нд</v>
          </cell>
          <cell r="R2296">
            <v>0.66286</v>
          </cell>
          <cell r="S2296">
            <v>0.81186000000000003</v>
          </cell>
          <cell r="T2296" t="str">
            <v>нд</v>
          </cell>
          <cell r="U2296">
            <v>0.8</v>
          </cell>
          <cell r="V2296" t="str">
            <v>нд</v>
          </cell>
          <cell r="W2296" t="str">
            <v>нд</v>
          </cell>
          <cell r="X2296">
            <v>0.8</v>
          </cell>
          <cell r="Y2296" t="str">
            <v>нд</v>
          </cell>
          <cell r="Z2296" t="str">
            <v>нд</v>
          </cell>
          <cell r="AA2296" t="str">
            <v>нд</v>
          </cell>
          <cell r="AB2296" t="str">
            <v>нд</v>
          </cell>
          <cell r="AC2296" t="str">
            <v>нд</v>
          </cell>
          <cell r="AD2296">
            <v>0.8</v>
          </cell>
          <cell r="AE2296">
            <v>0</v>
          </cell>
          <cell r="AF2296">
            <v>0</v>
          </cell>
          <cell r="AG2296">
            <v>0.8</v>
          </cell>
          <cell r="AH2296">
            <v>0</v>
          </cell>
          <cell r="AI2296" t="str">
            <v>нд</v>
          </cell>
          <cell r="AJ2296" t="str">
            <v>нд</v>
          </cell>
          <cell r="AK2296" t="str">
            <v>нд</v>
          </cell>
          <cell r="AL2296" t="str">
            <v>нд</v>
          </cell>
          <cell r="AM2296" t="str">
            <v>нд</v>
          </cell>
          <cell r="AN2296">
            <v>0</v>
          </cell>
        </row>
        <row r="2297">
          <cell r="C2297" t="str">
            <v>L_116-16_ЧЭ</v>
          </cell>
          <cell r="D2297" t="str">
            <v>П</v>
          </cell>
          <cell r="E2297">
            <v>2020</v>
          </cell>
          <cell r="F2297" t="str">
            <v>нд</v>
          </cell>
          <cell r="G2297">
            <v>2021</v>
          </cell>
          <cell r="H2297" t="str">
            <v>нд</v>
          </cell>
          <cell r="I2297" t="str">
            <v>нд</v>
          </cell>
          <cell r="J2297" t="str">
            <v>нд</v>
          </cell>
          <cell r="K2297" t="str">
            <v>нд</v>
          </cell>
          <cell r="L2297" t="str">
            <v>нд</v>
          </cell>
          <cell r="M2297" t="str">
            <v>нд</v>
          </cell>
          <cell r="N2297" t="str">
            <v>нд</v>
          </cell>
          <cell r="O2297">
            <v>9.7980800000000007E-2</v>
          </cell>
          <cell r="P2297" t="str">
            <v>нд</v>
          </cell>
          <cell r="Q2297" t="str">
            <v>нд</v>
          </cell>
          <cell r="R2297">
            <v>0.67935999999999996</v>
          </cell>
          <cell r="S2297">
            <v>0.82633000000000001</v>
          </cell>
          <cell r="T2297" t="str">
            <v>нд</v>
          </cell>
          <cell r="U2297">
            <v>0.75746400000000003</v>
          </cell>
          <cell r="V2297" t="str">
            <v>нд</v>
          </cell>
          <cell r="W2297" t="str">
            <v>нд</v>
          </cell>
          <cell r="X2297">
            <v>0.65948320000000005</v>
          </cell>
          <cell r="Y2297" t="str">
            <v>нд</v>
          </cell>
          <cell r="Z2297" t="str">
            <v>нд</v>
          </cell>
          <cell r="AA2297" t="str">
            <v>нд</v>
          </cell>
          <cell r="AB2297" t="str">
            <v>нд</v>
          </cell>
          <cell r="AC2297" t="str">
            <v>нд</v>
          </cell>
          <cell r="AD2297">
            <v>0.65948320000000005</v>
          </cell>
          <cell r="AE2297">
            <v>0</v>
          </cell>
          <cell r="AF2297">
            <v>0</v>
          </cell>
          <cell r="AG2297">
            <v>0</v>
          </cell>
          <cell r="AH2297">
            <v>0.65948320000000005</v>
          </cell>
          <cell r="AI2297" t="str">
            <v>нд</v>
          </cell>
          <cell r="AJ2297" t="str">
            <v>нд</v>
          </cell>
          <cell r="AK2297" t="str">
            <v>нд</v>
          </cell>
          <cell r="AL2297" t="str">
            <v>нд</v>
          </cell>
          <cell r="AM2297" t="str">
            <v>нд</v>
          </cell>
          <cell r="AN2297">
            <v>0</v>
          </cell>
        </row>
        <row r="2298">
          <cell r="C2298" t="str">
            <v>L_1934,20_БЭ</v>
          </cell>
          <cell r="D2298" t="str">
            <v>П</v>
          </cell>
          <cell r="E2298">
            <v>2020</v>
          </cell>
          <cell r="F2298" t="str">
            <v>нд</v>
          </cell>
          <cell r="G2298">
            <v>2021</v>
          </cell>
          <cell r="H2298" t="str">
            <v>нд</v>
          </cell>
          <cell r="I2298" t="str">
            <v>нд</v>
          </cell>
          <cell r="J2298" t="str">
            <v>нд</v>
          </cell>
          <cell r="K2298" t="str">
            <v>нд</v>
          </cell>
          <cell r="L2298" t="str">
            <v>нд</v>
          </cell>
          <cell r="M2298" t="str">
            <v>нд</v>
          </cell>
          <cell r="N2298" t="str">
            <v>нд</v>
          </cell>
          <cell r="O2298">
            <v>7.1451439999999991E-2</v>
          </cell>
          <cell r="P2298" t="str">
            <v>нд</v>
          </cell>
          <cell r="Q2298" t="str">
            <v>нд</v>
          </cell>
          <cell r="R2298">
            <v>0.69832000000000005</v>
          </cell>
          <cell r="S2298">
            <v>0.85528999999999999</v>
          </cell>
          <cell r="T2298" t="str">
            <v>нд</v>
          </cell>
          <cell r="U2298">
            <v>0.70864877000000004</v>
          </cell>
          <cell r="V2298" t="str">
            <v>нд</v>
          </cell>
          <cell r="W2298" t="str">
            <v>нд</v>
          </cell>
          <cell r="X2298">
            <v>0.63719733000000001</v>
          </cell>
          <cell r="Y2298" t="str">
            <v>нд</v>
          </cell>
          <cell r="Z2298" t="str">
            <v>нд</v>
          </cell>
          <cell r="AA2298" t="str">
            <v>нд</v>
          </cell>
          <cell r="AB2298" t="str">
            <v>нд</v>
          </cell>
          <cell r="AC2298" t="str">
            <v>нд</v>
          </cell>
          <cell r="AD2298">
            <v>0.63719733000000001</v>
          </cell>
          <cell r="AE2298">
            <v>0</v>
          </cell>
          <cell r="AF2298">
            <v>0</v>
          </cell>
          <cell r="AG2298">
            <v>0</v>
          </cell>
          <cell r="AH2298">
            <v>0.63719733000000001</v>
          </cell>
          <cell r="AI2298" t="str">
            <v>нд</v>
          </cell>
          <cell r="AJ2298" t="str">
            <v>нд</v>
          </cell>
          <cell r="AK2298" t="str">
            <v>нд</v>
          </cell>
          <cell r="AL2298" t="str">
            <v>нд</v>
          </cell>
          <cell r="AM2298" t="str">
            <v>нд</v>
          </cell>
          <cell r="AN2298">
            <v>0</v>
          </cell>
        </row>
        <row r="2299">
          <cell r="C2299" t="str">
            <v>L_2024_КЭ</v>
          </cell>
          <cell r="D2299" t="str">
            <v>Н</v>
          </cell>
          <cell r="E2299">
            <v>2021</v>
          </cell>
          <cell r="F2299" t="str">
            <v>нд</v>
          </cell>
          <cell r="G2299">
            <v>2021</v>
          </cell>
          <cell r="H2299" t="str">
            <v>нд</v>
          </cell>
          <cell r="I2299" t="str">
            <v>нд</v>
          </cell>
          <cell r="J2299" t="str">
            <v>нд</v>
          </cell>
          <cell r="K2299" t="str">
            <v>нд</v>
          </cell>
          <cell r="L2299" t="str">
            <v>нд</v>
          </cell>
          <cell r="M2299" t="str">
            <v>нд</v>
          </cell>
          <cell r="N2299" t="str">
            <v>нд</v>
          </cell>
          <cell r="O2299">
            <v>0</v>
          </cell>
          <cell r="P2299" t="str">
            <v>нд</v>
          </cell>
          <cell r="Q2299" t="str">
            <v>нд</v>
          </cell>
          <cell r="R2299">
            <v>0.73777000000000004</v>
          </cell>
          <cell r="S2299">
            <v>0.90361000000000002</v>
          </cell>
          <cell r="T2299" t="str">
            <v>нд</v>
          </cell>
          <cell r="U2299">
            <v>0.85017255999999997</v>
          </cell>
          <cell r="V2299" t="str">
            <v>нд</v>
          </cell>
          <cell r="W2299" t="str">
            <v>нд</v>
          </cell>
          <cell r="X2299">
            <v>0.85017255999999997</v>
          </cell>
          <cell r="Y2299" t="str">
            <v>нд</v>
          </cell>
          <cell r="Z2299" t="str">
            <v>нд</v>
          </cell>
          <cell r="AA2299" t="str">
            <v>нд</v>
          </cell>
          <cell r="AB2299" t="str">
            <v>нд</v>
          </cell>
          <cell r="AC2299" t="str">
            <v>нд</v>
          </cell>
          <cell r="AD2299">
            <v>0.85017255999999997</v>
          </cell>
          <cell r="AE2299">
            <v>0</v>
          </cell>
          <cell r="AF2299">
            <v>0</v>
          </cell>
          <cell r="AG2299">
            <v>0.85017255999999997</v>
          </cell>
          <cell r="AH2299">
            <v>0</v>
          </cell>
          <cell r="AI2299" t="str">
            <v>нд</v>
          </cell>
          <cell r="AJ2299" t="str">
            <v>нд</v>
          </cell>
          <cell r="AK2299" t="str">
            <v>нд</v>
          </cell>
          <cell r="AL2299" t="str">
            <v>нд</v>
          </cell>
          <cell r="AM2299" t="str">
            <v>нд</v>
          </cell>
          <cell r="AN2299">
            <v>0</v>
          </cell>
        </row>
        <row r="2300">
          <cell r="C2300" t="str">
            <v>Г</v>
          </cell>
          <cell r="D2300" t="str">
            <v>нд</v>
          </cell>
          <cell r="E2300" t="str">
            <v>нд</v>
          </cell>
          <cell r="F2300" t="str">
            <v>нд</v>
          </cell>
          <cell r="G2300" t="str">
            <v>нд</v>
          </cell>
          <cell r="H2300">
            <v>10.473234510000001</v>
          </cell>
          <cell r="I2300">
            <v>52.875147660000003</v>
          </cell>
          <cell r="J2300" t="str">
            <v>нд</v>
          </cell>
          <cell r="K2300">
            <v>19.759741140000003</v>
          </cell>
          <cell r="L2300">
            <v>112.95548429000002</v>
          </cell>
          <cell r="M2300" t="str">
            <v>нд</v>
          </cell>
          <cell r="N2300" t="str">
            <v>нд</v>
          </cell>
          <cell r="O2300">
            <v>144.65762548000001</v>
          </cell>
          <cell r="P2300">
            <v>1222.1049600000001</v>
          </cell>
          <cell r="Q2300">
            <v>1425.9432299999999</v>
          </cell>
          <cell r="R2300">
            <v>1232.2914400000002</v>
          </cell>
          <cell r="S2300">
            <v>1482.1065600000002</v>
          </cell>
          <cell r="T2300">
            <v>886.87446036999995</v>
          </cell>
          <cell r="U2300">
            <v>858.56415216400001</v>
          </cell>
          <cell r="V2300">
            <v>715.82377845999997</v>
          </cell>
          <cell r="W2300">
            <v>715.82377845999997</v>
          </cell>
          <cell r="X2300">
            <v>713.90652668000007</v>
          </cell>
          <cell r="Y2300">
            <v>193.27914643999998</v>
          </cell>
          <cell r="Z2300">
            <v>0</v>
          </cell>
          <cell r="AA2300">
            <v>0</v>
          </cell>
          <cell r="AB2300">
            <v>191.89584951000001</v>
          </cell>
          <cell r="AC2300">
            <v>1.38329693</v>
          </cell>
          <cell r="AD2300">
            <v>181.95020935089167</v>
          </cell>
          <cell r="AE2300">
            <v>0</v>
          </cell>
          <cell r="AF2300">
            <v>0</v>
          </cell>
          <cell r="AG2300">
            <v>171.96651377650738</v>
          </cell>
          <cell r="AH2300">
            <v>9.9836955743842974</v>
          </cell>
          <cell r="AI2300">
            <v>231.60032644999998</v>
          </cell>
          <cell r="AJ2300">
            <v>0</v>
          </cell>
          <cell r="AK2300">
            <v>0</v>
          </cell>
          <cell r="AL2300">
            <v>231.60032644999998</v>
          </cell>
          <cell r="AM2300">
            <v>0</v>
          </cell>
          <cell r="AN2300">
            <v>205.55243870040903</v>
          </cell>
        </row>
        <row r="2301">
          <cell r="C2301" t="str">
            <v>Г</v>
          </cell>
          <cell r="D2301" t="str">
            <v>нд</v>
          </cell>
          <cell r="E2301" t="str">
            <v>нд</v>
          </cell>
          <cell r="F2301" t="str">
            <v>нд</v>
          </cell>
          <cell r="G2301" t="str">
            <v>нд</v>
          </cell>
          <cell r="H2301" t="str">
            <v>нд</v>
          </cell>
          <cell r="I2301" t="str">
            <v>нд</v>
          </cell>
          <cell r="J2301" t="str">
            <v>нд</v>
          </cell>
          <cell r="K2301">
            <v>9.2865066299999999</v>
          </cell>
          <cell r="L2301">
            <v>60.080336630000005</v>
          </cell>
          <cell r="M2301" t="str">
            <v>нд</v>
          </cell>
          <cell r="N2301" t="str">
            <v>нд</v>
          </cell>
          <cell r="O2301">
            <v>123.52787307000001</v>
          </cell>
          <cell r="P2301">
            <v>913.2121800000001</v>
          </cell>
          <cell r="Q2301">
            <v>1035.0965299999998</v>
          </cell>
          <cell r="R2301">
            <v>923.39866000000018</v>
          </cell>
          <cell r="S2301">
            <v>1075.5429400000003</v>
          </cell>
          <cell r="T2301">
            <v>434.50119202000002</v>
          </cell>
          <cell r="U2301">
            <v>406.597474734</v>
          </cell>
          <cell r="V2301">
            <v>285.17306115999997</v>
          </cell>
          <cell r="W2301">
            <v>285.17306115999997</v>
          </cell>
          <cell r="X2301">
            <v>283.0696016600001</v>
          </cell>
          <cell r="Y2301">
            <v>97.504685089999995</v>
          </cell>
          <cell r="Z2301">
            <v>0</v>
          </cell>
          <cell r="AA2301">
            <v>0</v>
          </cell>
          <cell r="AB2301">
            <v>96.121388159999995</v>
          </cell>
          <cell r="AC2301">
            <v>1.38329693</v>
          </cell>
          <cell r="AD2301">
            <v>65.80089728118233</v>
          </cell>
          <cell r="AE2301">
            <v>0</v>
          </cell>
          <cell r="AF2301">
            <v>0</v>
          </cell>
          <cell r="AG2301">
            <v>55.817201706798045</v>
          </cell>
          <cell r="AH2301">
            <v>9.9836955743842974</v>
          </cell>
          <cell r="AI2301">
            <v>101.52790972</v>
          </cell>
          <cell r="AJ2301">
            <v>0</v>
          </cell>
          <cell r="AK2301">
            <v>0</v>
          </cell>
          <cell r="AL2301">
            <v>101.52790972</v>
          </cell>
          <cell r="AM2301">
            <v>0</v>
          </cell>
          <cell r="AN2301">
            <v>92.2750188165369</v>
          </cell>
        </row>
        <row r="2302">
          <cell r="C2302" t="str">
            <v>L_2200_КЭ</v>
          </cell>
          <cell r="D2302" t="str">
            <v>Н</v>
          </cell>
          <cell r="E2302">
            <v>2021</v>
          </cell>
          <cell r="F2302" t="str">
            <v>нд</v>
          </cell>
          <cell r="G2302">
            <v>2021</v>
          </cell>
          <cell r="H2302" t="str">
            <v>нд</v>
          </cell>
          <cell r="I2302" t="str">
            <v>нд</v>
          </cell>
          <cell r="J2302" t="str">
            <v>нд</v>
          </cell>
          <cell r="K2302" t="str">
            <v>нд</v>
          </cell>
          <cell r="L2302" t="str">
            <v>нд</v>
          </cell>
          <cell r="M2302" t="str">
            <v>нд</v>
          </cell>
          <cell r="N2302" t="str">
            <v>нд</v>
          </cell>
          <cell r="O2302">
            <v>0</v>
          </cell>
          <cell r="P2302" t="str">
            <v>нд</v>
          </cell>
          <cell r="Q2302" t="str">
            <v>нд</v>
          </cell>
          <cell r="R2302">
            <v>0.77505999999999997</v>
          </cell>
          <cell r="S2302">
            <v>0.94928000000000001</v>
          </cell>
          <cell r="T2302" t="str">
            <v>нд</v>
          </cell>
          <cell r="U2302">
            <v>0.36456978000000001</v>
          </cell>
          <cell r="V2302" t="str">
            <v>нд</v>
          </cell>
          <cell r="W2302" t="str">
            <v>нд</v>
          </cell>
          <cell r="X2302">
            <v>0.36456978000000001</v>
          </cell>
          <cell r="Y2302" t="str">
            <v>нд</v>
          </cell>
          <cell r="Z2302" t="str">
            <v>нд</v>
          </cell>
          <cell r="AA2302" t="str">
            <v>нд</v>
          </cell>
          <cell r="AB2302" t="str">
            <v>нд</v>
          </cell>
          <cell r="AC2302" t="str">
            <v>нд</v>
          </cell>
          <cell r="AD2302">
            <v>0.36456978000000001</v>
          </cell>
          <cell r="AE2302">
            <v>0</v>
          </cell>
          <cell r="AF2302">
            <v>0</v>
          </cell>
          <cell r="AG2302">
            <v>0.36456978000000001</v>
          </cell>
          <cell r="AH2302">
            <v>0</v>
          </cell>
          <cell r="AI2302" t="str">
            <v>нд</v>
          </cell>
          <cell r="AJ2302" t="str">
            <v>нд</v>
          </cell>
          <cell r="AK2302" t="str">
            <v>нд</v>
          </cell>
          <cell r="AL2302" t="str">
            <v>нд</v>
          </cell>
          <cell r="AM2302" t="str">
            <v>нд</v>
          </cell>
          <cell r="AN2302">
            <v>0</v>
          </cell>
        </row>
        <row r="2303">
          <cell r="C2303" t="str">
            <v>L_116т2_АЭ</v>
          </cell>
          <cell r="D2303" t="str">
            <v>Н</v>
          </cell>
          <cell r="E2303">
            <v>2021</v>
          </cell>
          <cell r="F2303" t="str">
            <v>нд</v>
          </cell>
          <cell r="G2303">
            <v>2022</v>
          </cell>
          <cell r="H2303" t="str">
            <v>нд</v>
          </cell>
          <cell r="I2303" t="str">
            <v>нд</v>
          </cell>
          <cell r="J2303" t="str">
            <v>нд</v>
          </cell>
          <cell r="K2303" t="str">
            <v>нд</v>
          </cell>
          <cell r="L2303" t="str">
            <v>нд</v>
          </cell>
          <cell r="M2303" t="str">
            <v>нд</v>
          </cell>
          <cell r="N2303" t="str">
            <v>нд</v>
          </cell>
          <cell r="O2303">
            <v>0</v>
          </cell>
          <cell r="P2303" t="str">
            <v>нд</v>
          </cell>
          <cell r="Q2303" t="str">
            <v>нд</v>
          </cell>
          <cell r="R2303">
            <v>0.80591999999999997</v>
          </cell>
          <cell r="S2303">
            <v>1.0340100000000001</v>
          </cell>
          <cell r="T2303" t="str">
            <v>нд</v>
          </cell>
          <cell r="U2303">
            <v>1.0320552700000001</v>
          </cell>
          <cell r="V2303" t="str">
            <v>нд</v>
          </cell>
          <cell r="W2303" t="str">
            <v>нд</v>
          </cell>
          <cell r="X2303">
            <v>1.0320552700000001</v>
          </cell>
          <cell r="Y2303" t="str">
            <v>нд</v>
          </cell>
          <cell r="Z2303" t="str">
            <v>нд</v>
          </cell>
          <cell r="AA2303" t="str">
            <v>нд</v>
          </cell>
          <cell r="AB2303" t="str">
            <v>нд</v>
          </cell>
          <cell r="AC2303" t="str">
            <v>нд</v>
          </cell>
          <cell r="AD2303">
            <v>4.018E-2</v>
          </cell>
          <cell r="AE2303">
            <v>0</v>
          </cell>
          <cell r="AF2303">
            <v>0</v>
          </cell>
          <cell r="AG2303">
            <v>4.018E-2</v>
          </cell>
          <cell r="AH2303">
            <v>0</v>
          </cell>
          <cell r="AI2303" t="str">
            <v>нд</v>
          </cell>
          <cell r="AJ2303" t="str">
            <v>нд</v>
          </cell>
          <cell r="AK2303" t="str">
            <v>нд</v>
          </cell>
          <cell r="AL2303" t="str">
            <v>нд</v>
          </cell>
          <cell r="AM2303" t="str">
            <v>нд</v>
          </cell>
          <cell r="AN2303">
            <v>0.99187527000000009</v>
          </cell>
        </row>
        <row r="2304">
          <cell r="C2304" t="str">
            <v>L_2963_ХЭ</v>
          </cell>
          <cell r="D2304" t="str">
            <v>С</v>
          </cell>
          <cell r="E2304">
            <v>2021</v>
          </cell>
          <cell r="F2304" t="str">
            <v>нд</v>
          </cell>
          <cell r="G2304">
            <v>2021</v>
          </cell>
          <cell r="H2304" t="str">
            <v>нд</v>
          </cell>
          <cell r="I2304" t="str">
            <v>нд</v>
          </cell>
          <cell r="J2304" t="str">
            <v>нд</v>
          </cell>
          <cell r="K2304">
            <v>6.7258520000000002E-2</v>
          </cell>
          <cell r="L2304">
            <v>0.46109095</v>
          </cell>
          <cell r="M2304">
            <v>44256</v>
          </cell>
          <cell r="N2304" t="str">
            <v>нд</v>
          </cell>
          <cell r="O2304">
            <v>0</v>
          </cell>
          <cell r="P2304" t="str">
            <v>нд</v>
          </cell>
          <cell r="Q2304" t="str">
            <v>нд</v>
          </cell>
          <cell r="R2304">
            <v>0.81155999999999995</v>
          </cell>
          <cell r="S2304">
            <v>0.99399999999999999</v>
          </cell>
          <cell r="T2304" t="str">
            <v>нд</v>
          </cell>
          <cell r="U2304">
            <v>0.38172436999999998</v>
          </cell>
          <cell r="V2304" t="str">
            <v>нд</v>
          </cell>
          <cell r="W2304" t="str">
            <v>нд</v>
          </cell>
          <cell r="X2304">
            <v>0.38172436999999998</v>
          </cell>
          <cell r="Y2304" t="str">
            <v>нд</v>
          </cell>
          <cell r="Z2304" t="str">
            <v>нд</v>
          </cell>
          <cell r="AA2304" t="str">
            <v>нд</v>
          </cell>
          <cell r="AB2304" t="str">
            <v>нд</v>
          </cell>
          <cell r="AC2304" t="str">
            <v>нд</v>
          </cell>
          <cell r="AD2304">
            <v>0.38172436999999998</v>
          </cell>
          <cell r="AE2304">
            <v>0</v>
          </cell>
          <cell r="AF2304">
            <v>0</v>
          </cell>
          <cell r="AG2304">
            <v>0</v>
          </cell>
          <cell r="AH2304">
            <v>0.38172436999999998</v>
          </cell>
          <cell r="AI2304" t="str">
            <v>нд</v>
          </cell>
          <cell r="AJ2304" t="str">
            <v>нд</v>
          </cell>
          <cell r="AK2304" t="str">
            <v>нд</v>
          </cell>
          <cell r="AL2304" t="str">
            <v>нд</v>
          </cell>
          <cell r="AM2304" t="str">
            <v>нд</v>
          </cell>
          <cell r="AN2304">
            <v>0</v>
          </cell>
        </row>
        <row r="2305">
          <cell r="C2305" t="str">
            <v>L_115-41_ЧЭ</v>
          </cell>
          <cell r="D2305" t="str">
            <v>П</v>
          </cell>
          <cell r="E2305">
            <v>2021</v>
          </cell>
          <cell r="F2305" t="str">
            <v>нд</v>
          </cell>
          <cell r="G2305">
            <v>2021</v>
          </cell>
          <cell r="H2305" t="str">
            <v>нд</v>
          </cell>
          <cell r="I2305" t="str">
            <v>нд</v>
          </cell>
          <cell r="J2305" t="str">
            <v>нд</v>
          </cell>
          <cell r="K2305" t="str">
            <v>нд</v>
          </cell>
          <cell r="L2305" t="str">
            <v>нд</v>
          </cell>
          <cell r="M2305" t="str">
            <v>нд</v>
          </cell>
          <cell r="N2305">
            <v>1.0853883</v>
          </cell>
          <cell r="O2305">
            <v>0</v>
          </cell>
          <cell r="P2305" t="str">
            <v>нд</v>
          </cell>
          <cell r="Q2305" t="str">
            <v>нд</v>
          </cell>
          <cell r="R2305">
            <v>0.86499999999999999</v>
          </cell>
          <cell r="S2305">
            <v>1.0594300000000001</v>
          </cell>
          <cell r="T2305" t="str">
            <v>нд</v>
          </cell>
          <cell r="U2305">
            <v>0.38710800000000001</v>
          </cell>
          <cell r="V2305" t="str">
            <v>нд</v>
          </cell>
          <cell r="W2305" t="str">
            <v>нд</v>
          </cell>
          <cell r="X2305">
            <v>0.38710800000000001</v>
          </cell>
          <cell r="Y2305" t="str">
            <v>нд</v>
          </cell>
          <cell r="Z2305" t="str">
            <v>нд</v>
          </cell>
          <cell r="AA2305" t="str">
            <v>нд</v>
          </cell>
          <cell r="AB2305" t="str">
            <v>нд</v>
          </cell>
          <cell r="AC2305" t="str">
            <v>нд</v>
          </cell>
          <cell r="AD2305">
            <v>0.38710800000000001</v>
          </cell>
          <cell r="AE2305">
            <v>0</v>
          </cell>
          <cell r="AF2305">
            <v>0</v>
          </cell>
          <cell r="AG2305">
            <v>0</v>
          </cell>
          <cell r="AH2305">
            <v>0.38710800000000001</v>
          </cell>
          <cell r="AI2305" t="str">
            <v>нд</v>
          </cell>
          <cell r="AJ2305" t="str">
            <v>нд</v>
          </cell>
          <cell r="AK2305" t="str">
            <v>нд</v>
          </cell>
          <cell r="AL2305" t="str">
            <v>нд</v>
          </cell>
          <cell r="AM2305" t="str">
            <v>нд</v>
          </cell>
          <cell r="AN2305">
            <v>0</v>
          </cell>
        </row>
        <row r="2306">
          <cell r="C2306" t="str">
            <v>L_914_КЭ</v>
          </cell>
          <cell r="D2306" t="str">
            <v>И</v>
          </cell>
          <cell r="E2306">
            <v>2021</v>
          </cell>
          <cell r="F2306" t="str">
            <v>нд</v>
          </cell>
          <cell r="G2306">
            <v>2021</v>
          </cell>
          <cell r="H2306" t="str">
            <v>нд</v>
          </cell>
          <cell r="I2306" t="str">
            <v>нд</v>
          </cell>
          <cell r="J2306" t="str">
            <v>нд</v>
          </cell>
          <cell r="K2306" t="str">
            <v>нд</v>
          </cell>
          <cell r="L2306" t="str">
            <v>нд</v>
          </cell>
          <cell r="M2306" t="str">
            <v>нд</v>
          </cell>
          <cell r="N2306">
            <v>0</v>
          </cell>
          <cell r="O2306">
            <v>0</v>
          </cell>
          <cell r="P2306" t="str">
            <v>нд</v>
          </cell>
          <cell r="Q2306" t="str">
            <v>нд</v>
          </cell>
          <cell r="R2306">
            <v>0.87994000000000006</v>
          </cell>
          <cell r="S2306">
            <v>1.0777000000000001</v>
          </cell>
          <cell r="T2306" t="str">
            <v>нд</v>
          </cell>
          <cell r="U2306">
            <v>0.18278377200000001</v>
          </cell>
          <cell r="V2306" t="str">
            <v>нд</v>
          </cell>
          <cell r="W2306" t="str">
            <v>нд</v>
          </cell>
          <cell r="X2306">
            <v>0.18278377000000001</v>
          </cell>
          <cell r="Y2306" t="str">
            <v>нд</v>
          </cell>
          <cell r="Z2306" t="str">
            <v>нд</v>
          </cell>
          <cell r="AA2306" t="str">
            <v>нд</v>
          </cell>
          <cell r="AB2306" t="str">
            <v>нд</v>
          </cell>
          <cell r="AC2306" t="str">
            <v>нд</v>
          </cell>
          <cell r="AD2306">
            <v>0.18278377000000001</v>
          </cell>
          <cell r="AE2306">
            <v>0</v>
          </cell>
          <cell r="AF2306">
            <v>0</v>
          </cell>
          <cell r="AG2306">
            <v>0</v>
          </cell>
          <cell r="AH2306">
            <v>0.18278377000000001</v>
          </cell>
          <cell r="AI2306" t="str">
            <v>нд</v>
          </cell>
          <cell r="AJ2306" t="str">
            <v>нд</v>
          </cell>
          <cell r="AK2306" t="str">
            <v>нд</v>
          </cell>
          <cell r="AL2306" t="str">
            <v>нд</v>
          </cell>
          <cell r="AM2306" t="str">
            <v>нд</v>
          </cell>
          <cell r="AN2306">
            <v>0</v>
          </cell>
        </row>
        <row r="2307">
          <cell r="C2307" t="str">
            <v>L_32.135_КуЭ</v>
          </cell>
          <cell r="D2307" t="str">
            <v>И</v>
          </cell>
          <cell r="E2307">
            <v>2021</v>
          </cell>
          <cell r="F2307" t="str">
            <v>нд</v>
          </cell>
          <cell r="G2307">
            <v>2021</v>
          </cell>
          <cell r="H2307" t="str">
            <v>нд</v>
          </cell>
          <cell r="I2307" t="str">
            <v>нд</v>
          </cell>
          <cell r="J2307" t="str">
            <v>нд</v>
          </cell>
          <cell r="K2307" t="str">
            <v>нд</v>
          </cell>
          <cell r="L2307" t="str">
            <v>нд</v>
          </cell>
          <cell r="M2307" t="str">
            <v>нд</v>
          </cell>
          <cell r="N2307" t="str">
            <v>нд</v>
          </cell>
          <cell r="O2307">
            <v>1.7328300000000001E-2</v>
          </cell>
          <cell r="P2307" t="str">
            <v>нд</v>
          </cell>
          <cell r="Q2307" t="str">
            <v>нд</v>
          </cell>
          <cell r="R2307">
            <v>0.88919000000000004</v>
          </cell>
          <cell r="S2307">
            <v>1.0851599999999999</v>
          </cell>
          <cell r="T2307" t="str">
            <v>нд</v>
          </cell>
          <cell r="U2307">
            <v>0.27663484999999999</v>
          </cell>
          <cell r="V2307" t="str">
            <v>нд</v>
          </cell>
          <cell r="W2307" t="str">
            <v>нд</v>
          </cell>
          <cell r="X2307">
            <v>0.25930655000000002</v>
          </cell>
          <cell r="Y2307" t="str">
            <v>нд</v>
          </cell>
          <cell r="Z2307" t="str">
            <v>нд</v>
          </cell>
          <cell r="AA2307" t="str">
            <v>нд</v>
          </cell>
          <cell r="AB2307" t="str">
            <v>нд</v>
          </cell>
          <cell r="AC2307" t="str">
            <v>нд</v>
          </cell>
          <cell r="AD2307">
            <v>0.25930655000000002</v>
          </cell>
          <cell r="AE2307">
            <v>0</v>
          </cell>
          <cell r="AF2307">
            <v>0</v>
          </cell>
          <cell r="AG2307">
            <v>0</v>
          </cell>
          <cell r="AH2307">
            <v>0.25930655000000002</v>
          </cell>
          <cell r="AI2307" t="str">
            <v>нд</v>
          </cell>
          <cell r="AJ2307" t="str">
            <v>нд</v>
          </cell>
          <cell r="AK2307" t="str">
            <v>нд</v>
          </cell>
          <cell r="AL2307" t="str">
            <v>нд</v>
          </cell>
          <cell r="AM2307" t="str">
            <v>нд</v>
          </cell>
          <cell r="AN2307">
            <v>0</v>
          </cell>
        </row>
        <row r="2308">
          <cell r="C2308" t="str">
            <v>L_IP.03.3408</v>
          </cell>
          <cell r="D2308" t="str">
            <v>П</v>
          </cell>
          <cell r="E2308">
            <v>2021</v>
          </cell>
          <cell r="F2308" t="str">
            <v>нд</v>
          </cell>
          <cell r="G2308">
            <v>2021</v>
          </cell>
          <cell r="H2308" t="str">
            <v>нд</v>
          </cell>
          <cell r="I2308" t="str">
            <v>нд</v>
          </cell>
          <cell r="J2308" t="str">
            <v>нд</v>
          </cell>
          <cell r="K2308" t="str">
            <v>нд</v>
          </cell>
          <cell r="L2308" t="str">
            <v>нд</v>
          </cell>
          <cell r="M2308" t="str">
            <v>нд</v>
          </cell>
          <cell r="N2308">
            <v>0</v>
          </cell>
          <cell r="O2308">
            <v>0</v>
          </cell>
          <cell r="P2308" t="str">
            <v>нд</v>
          </cell>
          <cell r="Q2308" t="str">
            <v>нд</v>
          </cell>
          <cell r="R2308">
            <v>0.91039999999999999</v>
          </cell>
          <cell r="S2308">
            <v>1.11504</v>
          </cell>
          <cell r="T2308" t="str">
            <v>нд</v>
          </cell>
          <cell r="U2308">
            <v>0.47505965999999999</v>
          </cell>
          <cell r="V2308" t="str">
            <v>нд</v>
          </cell>
          <cell r="W2308" t="str">
            <v>нд</v>
          </cell>
          <cell r="X2308">
            <v>0.47505965999999999</v>
          </cell>
          <cell r="Y2308" t="str">
            <v>нд</v>
          </cell>
          <cell r="Z2308" t="str">
            <v>нд</v>
          </cell>
          <cell r="AA2308" t="str">
            <v>нд</v>
          </cell>
          <cell r="AB2308" t="str">
            <v>нд</v>
          </cell>
          <cell r="AC2308" t="str">
            <v>нд</v>
          </cell>
          <cell r="AD2308">
            <v>0.47505965999999999</v>
          </cell>
          <cell r="AE2308">
            <v>0</v>
          </cell>
          <cell r="AF2308">
            <v>0</v>
          </cell>
          <cell r="AG2308">
            <v>0</v>
          </cell>
          <cell r="AH2308">
            <v>0.47505965999999999</v>
          </cell>
          <cell r="AI2308" t="str">
            <v>нд</v>
          </cell>
          <cell r="AJ2308" t="str">
            <v>нд</v>
          </cell>
          <cell r="AK2308" t="str">
            <v>нд</v>
          </cell>
          <cell r="AL2308" t="str">
            <v>нд</v>
          </cell>
          <cell r="AM2308" t="str">
            <v>нд</v>
          </cell>
          <cell r="AN2308">
            <v>0</v>
          </cell>
        </row>
        <row r="2309">
          <cell r="C2309" t="str">
            <v>L_120-2_ЧЭ</v>
          </cell>
          <cell r="D2309" t="str">
            <v>Н</v>
          </cell>
          <cell r="E2309">
            <v>2022</v>
          </cell>
          <cell r="F2309" t="str">
            <v>нд</v>
          </cell>
          <cell r="G2309">
            <v>2022</v>
          </cell>
          <cell r="H2309" t="str">
            <v>нд</v>
          </cell>
          <cell r="I2309" t="str">
            <v>нд</v>
          </cell>
          <cell r="J2309" t="str">
            <v>нд</v>
          </cell>
          <cell r="K2309" t="str">
            <v>нд</v>
          </cell>
          <cell r="L2309" t="str">
            <v>нд</v>
          </cell>
          <cell r="M2309" t="str">
            <v>нд</v>
          </cell>
          <cell r="N2309" t="str">
            <v>нд</v>
          </cell>
          <cell r="O2309">
            <v>0</v>
          </cell>
          <cell r="P2309" t="str">
            <v>нд</v>
          </cell>
          <cell r="Q2309" t="str">
            <v>нд</v>
          </cell>
          <cell r="R2309">
            <v>0.93528999999999995</v>
          </cell>
          <cell r="S2309">
            <v>1.20218</v>
          </cell>
          <cell r="T2309" t="str">
            <v>нд</v>
          </cell>
          <cell r="U2309">
            <v>0.61897559999999996</v>
          </cell>
          <cell r="V2309" t="str">
            <v>нд</v>
          </cell>
          <cell r="W2309" t="str">
            <v>нд</v>
          </cell>
          <cell r="X2309">
            <v>0.61897559999999996</v>
          </cell>
          <cell r="Y2309" t="str">
            <v>нд</v>
          </cell>
          <cell r="Z2309" t="str">
            <v>нд</v>
          </cell>
          <cell r="AA2309" t="str">
            <v>нд</v>
          </cell>
          <cell r="AB2309" t="str">
            <v>нд</v>
          </cell>
          <cell r="AC2309" t="str">
            <v>нд</v>
          </cell>
          <cell r="AD2309">
            <v>0</v>
          </cell>
          <cell r="AE2309">
            <v>0</v>
          </cell>
          <cell r="AF2309">
            <v>0</v>
          </cell>
          <cell r="AG2309">
            <v>0</v>
          </cell>
          <cell r="AH2309">
            <v>0</v>
          </cell>
          <cell r="AI2309" t="str">
            <v>нд</v>
          </cell>
          <cell r="AJ2309" t="str">
            <v>нд</v>
          </cell>
          <cell r="AK2309" t="str">
            <v>нд</v>
          </cell>
          <cell r="AL2309" t="str">
            <v>нд</v>
          </cell>
          <cell r="AM2309" t="str">
            <v>нд</v>
          </cell>
          <cell r="AN2309">
            <v>0.61897559999999996</v>
          </cell>
        </row>
        <row r="2310">
          <cell r="C2310" t="str">
            <v>L_120-3_ЧЭ</v>
          </cell>
          <cell r="D2310" t="str">
            <v>Н</v>
          </cell>
          <cell r="E2310">
            <v>2022</v>
          </cell>
          <cell r="F2310" t="str">
            <v>нд</v>
          </cell>
          <cell r="G2310">
            <v>2022</v>
          </cell>
          <cell r="H2310" t="str">
            <v>нд</v>
          </cell>
          <cell r="I2310" t="str">
            <v>нд</v>
          </cell>
          <cell r="J2310" t="str">
            <v>нд</v>
          </cell>
          <cell r="K2310" t="str">
            <v>нд</v>
          </cell>
          <cell r="L2310" t="str">
            <v>нд</v>
          </cell>
          <cell r="M2310" t="str">
            <v>нд</v>
          </cell>
          <cell r="N2310" t="str">
            <v>нд</v>
          </cell>
          <cell r="O2310">
            <v>0</v>
          </cell>
          <cell r="P2310" t="str">
            <v>нд</v>
          </cell>
          <cell r="Q2310" t="str">
            <v>нд</v>
          </cell>
          <cell r="R2310">
            <v>0.93528999999999995</v>
          </cell>
          <cell r="S2310">
            <v>1.20218</v>
          </cell>
          <cell r="T2310" t="str">
            <v>нд</v>
          </cell>
          <cell r="U2310">
            <v>0.61897559999999996</v>
          </cell>
          <cell r="V2310" t="str">
            <v>нд</v>
          </cell>
          <cell r="W2310" t="str">
            <v>нд</v>
          </cell>
          <cell r="X2310">
            <v>0.61897559999999996</v>
          </cell>
          <cell r="Y2310" t="str">
            <v>нд</v>
          </cell>
          <cell r="Z2310" t="str">
            <v>нд</v>
          </cell>
          <cell r="AA2310" t="str">
            <v>нд</v>
          </cell>
          <cell r="AB2310" t="str">
            <v>нд</v>
          </cell>
          <cell r="AC2310" t="str">
            <v>нд</v>
          </cell>
          <cell r="AD2310">
            <v>0</v>
          </cell>
          <cell r="AE2310">
            <v>0</v>
          </cell>
          <cell r="AF2310">
            <v>0</v>
          </cell>
          <cell r="AG2310">
            <v>0</v>
          </cell>
          <cell r="AH2310">
            <v>0</v>
          </cell>
          <cell r="AI2310" t="str">
            <v>нд</v>
          </cell>
          <cell r="AJ2310" t="str">
            <v>нд</v>
          </cell>
          <cell r="AK2310" t="str">
            <v>нд</v>
          </cell>
          <cell r="AL2310" t="str">
            <v>нд</v>
          </cell>
          <cell r="AM2310" t="str">
            <v>нд</v>
          </cell>
          <cell r="AN2310">
            <v>0.61897559999999996</v>
          </cell>
        </row>
        <row r="2311">
          <cell r="C2311" t="str">
            <v>L_120-5_ЧЭ</v>
          </cell>
          <cell r="D2311" t="str">
            <v>Н</v>
          </cell>
          <cell r="E2311">
            <v>2022</v>
          </cell>
          <cell r="F2311" t="str">
            <v>нд</v>
          </cell>
          <cell r="G2311">
            <v>2022</v>
          </cell>
          <cell r="H2311" t="str">
            <v>нд</v>
          </cell>
          <cell r="I2311" t="str">
            <v>нд</v>
          </cell>
          <cell r="J2311" t="str">
            <v>нд</v>
          </cell>
          <cell r="K2311" t="str">
            <v>нд</v>
          </cell>
          <cell r="L2311" t="str">
            <v>нд</v>
          </cell>
          <cell r="M2311" t="str">
            <v>нд</v>
          </cell>
          <cell r="N2311" t="str">
            <v>нд</v>
          </cell>
          <cell r="O2311">
            <v>0</v>
          </cell>
          <cell r="P2311" t="str">
            <v>нд</v>
          </cell>
          <cell r="Q2311" t="str">
            <v>нд</v>
          </cell>
          <cell r="R2311">
            <v>0.93528999999999995</v>
          </cell>
          <cell r="S2311">
            <v>1.20218</v>
          </cell>
          <cell r="T2311" t="str">
            <v>нд</v>
          </cell>
          <cell r="U2311">
            <v>0.61897559999999996</v>
          </cell>
          <cell r="V2311" t="str">
            <v>нд</v>
          </cell>
          <cell r="W2311" t="str">
            <v>нд</v>
          </cell>
          <cell r="X2311">
            <v>0.61897559999999996</v>
          </cell>
          <cell r="Y2311" t="str">
            <v>нд</v>
          </cell>
          <cell r="Z2311" t="str">
            <v>нд</v>
          </cell>
          <cell r="AA2311" t="str">
            <v>нд</v>
          </cell>
          <cell r="AB2311" t="str">
            <v>нд</v>
          </cell>
          <cell r="AC2311" t="str">
            <v>нд</v>
          </cell>
          <cell r="AD2311">
            <v>0</v>
          </cell>
          <cell r="AE2311">
            <v>0</v>
          </cell>
          <cell r="AF2311">
            <v>0</v>
          </cell>
          <cell r="AG2311">
            <v>0</v>
          </cell>
          <cell r="AH2311">
            <v>0</v>
          </cell>
          <cell r="AI2311" t="str">
            <v>нд</v>
          </cell>
          <cell r="AJ2311" t="str">
            <v>нд</v>
          </cell>
          <cell r="AK2311" t="str">
            <v>нд</v>
          </cell>
          <cell r="AL2311" t="str">
            <v>нд</v>
          </cell>
          <cell r="AM2311" t="str">
            <v>нд</v>
          </cell>
          <cell r="AN2311">
            <v>0.61897559999999996</v>
          </cell>
        </row>
        <row r="2312">
          <cell r="C2312" t="str">
            <v>L_120-6_ЧЭ</v>
          </cell>
          <cell r="D2312" t="str">
            <v>Н</v>
          </cell>
          <cell r="E2312">
            <v>2022</v>
          </cell>
          <cell r="F2312" t="str">
            <v>нд</v>
          </cell>
          <cell r="G2312">
            <v>2022</v>
          </cell>
          <cell r="H2312" t="str">
            <v>нд</v>
          </cell>
          <cell r="I2312" t="str">
            <v>нд</v>
          </cell>
          <cell r="J2312" t="str">
            <v>нд</v>
          </cell>
          <cell r="K2312" t="str">
            <v>нд</v>
          </cell>
          <cell r="L2312" t="str">
            <v>нд</v>
          </cell>
          <cell r="M2312" t="str">
            <v>нд</v>
          </cell>
          <cell r="N2312" t="str">
            <v>нд</v>
          </cell>
          <cell r="O2312">
            <v>0</v>
          </cell>
          <cell r="P2312" t="str">
            <v>нд</v>
          </cell>
          <cell r="Q2312" t="str">
            <v>нд</v>
          </cell>
          <cell r="R2312">
            <v>0.93528999999999995</v>
          </cell>
          <cell r="S2312">
            <v>1.20218</v>
          </cell>
          <cell r="T2312" t="str">
            <v>нд</v>
          </cell>
          <cell r="U2312">
            <v>0.61897559999999996</v>
          </cell>
          <cell r="V2312" t="str">
            <v>нд</v>
          </cell>
          <cell r="W2312" t="str">
            <v>нд</v>
          </cell>
          <cell r="X2312">
            <v>0.61897559999999996</v>
          </cell>
          <cell r="Y2312" t="str">
            <v>нд</v>
          </cell>
          <cell r="Z2312" t="str">
            <v>нд</v>
          </cell>
          <cell r="AA2312" t="str">
            <v>нд</v>
          </cell>
          <cell r="AB2312" t="str">
            <v>нд</v>
          </cell>
          <cell r="AC2312" t="str">
            <v>нд</v>
          </cell>
          <cell r="AD2312">
            <v>0</v>
          </cell>
          <cell r="AE2312">
            <v>0</v>
          </cell>
          <cell r="AF2312">
            <v>0</v>
          </cell>
          <cell r="AG2312">
            <v>0</v>
          </cell>
          <cell r="AH2312">
            <v>0</v>
          </cell>
          <cell r="AI2312" t="str">
            <v>нд</v>
          </cell>
          <cell r="AJ2312" t="str">
            <v>нд</v>
          </cell>
          <cell r="AK2312" t="str">
            <v>нд</v>
          </cell>
          <cell r="AL2312" t="str">
            <v>нд</v>
          </cell>
          <cell r="AM2312" t="str">
            <v>нд</v>
          </cell>
          <cell r="AN2312">
            <v>0.61897559999999996</v>
          </cell>
        </row>
        <row r="2313">
          <cell r="C2313" t="str">
            <v>L_120-7_ЧЭ</v>
          </cell>
          <cell r="D2313" t="str">
            <v>Н</v>
          </cell>
          <cell r="E2313">
            <v>2022</v>
          </cell>
          <cell r="F2313" t="str">
            <v>нд</v>
          </cell>
          <cell r="G2313">
            <v>2022</v>
          </cell>
          <cell r="H2313" t="str">
            <v>нд</v>
          </cell>
          <cell r="I2313" t="str">
            <v>нд</v>
          </cell>
          <cell r="J2313" t="str">
            <v>нд</v>
          </cell>
          <cell r="K2313" t="str">
            <v>нд</v>
          </cell>
          <cell r="L2313" t="str">
            <v>нд</v>
          </cell>
          <cell r="M2313" t="str">
            <v>нд</v>
          </cell>
          <cell r="N2313" t="str">
            <v>нд</v>
          </cell>
          <cell r="O2313">
            <v>0</v>
          </cell>
          <cell r="P2313" t="str">
            <v>нд</v>
          </cell>
          <cell r="Q2313" t="str">
            <v>нд</v>
          </cell>
          <cell r="R2313">
            <v>0.93528999999999995</v>
          </cell>
          <cell r="S2313">
            <v>1.20218</v>
          </cell>
          <cell r="T2313" t="str">
            <v>нд</v>
          </cell>
          <cell r="U2313">
            <v>0.61897559999999996</v>
          </cell>
          <cell r="V2313" t="str">
            <v>нд</v>
          </cell>
          <cell r="W2313" t="str">
            <v>нд</v>
          </cell>
          <cell r="X2313">
            <v>0.61897559999999996</v>
          </cell>
          <cell r="Y2313" t="str">
            <v>нд</v>
          </cell>
          <cell r="Z2313" t="str">
            <v>нд</v>
          </cell>
          <cell r="AA2313" t="str">
            <v>нд</v>
          </cell>
          <cell r="AB2313" t="str">
            <v>нд</v>
          </cell>
          <cell r="AC2313" t="str">
            <v>нд</v>
          </cell>
          <cell r="AD2313">
            <v>0</v>
          </cell>
          <cell r="AE2313">
            <v>0</v>
          </cell>
          <cell r="AF2313">
            <v>0</v>
          </cell>
          <cell r="AG2313">
            <v>0</v>
          </cell>
          <cell r="AH2313">
            <v>0</v>
          </cell>
          <cell r="AI2313" t="str">
            <v>нд</v>
          </cell>
          <cell r="AJ2313" t="str">
            <v>нд</v>
          </cell>
          <cell r="AK2313" t="str">
            <v>нд</v>
          </cell>
          <cell r="AL2313" t="str">
            <v>нд</v>
          </cell>
          <cell r="AM2313" t="str">
            <v>нд</v>
          </cell>
          <cell r="AN2313">
            <v>0.61897559999999996</v>
          </cell>
        </row>
        <row r="2314">
          <cell r="C2314" t="str">
            <v>L_120-8_ЧЭ</v>
          </cell>
          <cell r="D2314" t="str">
            <v>Н</v>
          </cell>
          <cell r="E2314">
            <v>2022</v>
          </cell>
          <cell r="F2314" t="str">
            <v>нд</v>
          </cell>
          <cell r="G2314">
            <v>2022</v>
          </cell>
          <cell r="H2314" t="str">
            <v>нд</v>
          </cell>
          <cell r="I2314" t="str">
            <v>нд</v>
          </cell>
          <cell r="J2314" t="str">
            <v>нд</v>
          </cell>
          <cell r="K2314" t="str">
            <v>нд</v>
          </cell>
          <cell r="L2314" t="str">
            <v>нд</v>
          </cell>
          <cell r="M2314" t="str">
            <v>нд</v>
          </cell>
          <cell r="N2314" t="str">
            <v>нд</v>
          </cell>
          <cell r="O2314">
            <v>0</v>
          </cell>
          <cell r="P2314" t="str">
            <v>нд</v>
          </cell>
          <cell r="Q2314" t="str">
            <v>нд</v>
          </cell>
          <cell r="R2314">
            <v>0.93528999999999995</v>
          </cell>
          <cell r="S2314">
            <v>1.20218</v>
          </cell>
          <cell r="T2314" t="str">
            <v>нд</v>
          </cell>
          <cell r="U2314">
            <v>0.61897559999999996</v>
          </cell>
          <cell r="V2314" t="str">
            <v>нд</v>
          </cell>
          <cell r="W2314" t="str">
            <v>нд</v>
          </cell>
          <cell r="X2314">
            <v>0.61897559999999996</v>
          </cell>
          <cell r="Y2314" t="str">
            <v>нд</v>
          </cell>
          <cell r="Z2314" t="str">
            <v>нд</v>
          </cell>
          <cell r="AA2314" t="str">
            <v>нд</v>
          </cell>
          <cell r="AB2314" t="str">
            <v>нд</v>
          </cell>
          <cell r="AC2314" t="str">
            <v>нд</v>
          </cell>
          <cell r="AD2314">
            <v>0</v>
          </cell>
          <cell r="AE2314">
            <v>0</v>
          </cell>
          <cell r="AF2314">
            <v>0</v>
          </cell>
          <cell r="AG2314">
            <v>0</v>
          </cell>
          <cell r="AH2314">
            <v>0</v>
          </cell>
          <cell r="AI2314" t="str">
            <v>нд</v>
          </cell>
          <cell r="AJ2314" t="str">
            <v>нд</v>
          </cell>
          <cell r="AK2314" t="str">
            <v>нд</v>
          </cell>
          <cell r="AL2314" t="str">
            <v>нд</v>
          </cell>
          <cell r="AM2314" t="str">
            <v>нд</v>
          </cell>
          <cell r="AN2314">
            <v>0.61897559999999996</v>
          </cell>
        </row>
        <row r="2315">
          <cell r="C2315" t="str">
            <v>L_120-9_ЧЭ</v>
          </cell>
          <cell r="D2315" t="str">
            <v>Н</v>
          </cell>
          <cell r="E2315">
            <v>2022</v>
          </cell>
          <cell r="F2315" t="str">
            <v>нд</v>
          </cell>
          <cell r="G2315">
            <v>2022</v>
          </cell>
          <cell r="H2315" t="str">
            <v>нд</v>
          </cell>
          <cell r="I2315" t="str">
            <v>нд</v>
          </cell>
          <cell r="J2315" t="str">
            <v>нд</v>
          </cell>
          <cell r="K2315" t="str">
            <v>нд</v>
          </cell>
          <cell r="L2315" t="str">
            <v>нд</v>
          </cell>
          <cell r="M2315" t="str">
            <v>нд</v>
          </cell>
          <cell r="N2315" t="str">
            <v>нд</v>
          </cell>
          <cell r="O2315">
            <v>0</v>
          </cell>
          <cell r="P2315" t="str">
            <v>нд</v>
          </cell>
          <cell r="Q2315" t="str">
            <v>нд</v>
          </cell>
          <cell r="R2315">
            <v>0.93528999999999995</v>
          </cell>
          <cell r="S2315">
            <v>1.20218</v>
          </cell>
          <cell r="T2315" t="str">
            <v>нд</v>
          </cell>
          <cell r="U2315">
            <v>0.61897559999999996</v>
          </cell>
          <cell r="V2315" t="str">
            <v>нд</v>
          </cell>
          <cell r="W2315" t="str">
            <v>нд</v>
          </cell>
          <cell r="X2315">
            <v>0.61897559999999996</v>
          </cell>
          <cell r="Y2315" t="str">
            <v>нд</v>
          </cell>
          <cell r="Z2315" t="str">
            <v>нд</v>
          </cell>
          <cell r="AA2315" t="str">
            <v>нд</v>
          </cell>
          <cell r="AB2315" t="str">
            <v>нд</v>
          </cell>
          <cell r="AC2315" t="str">
            <v>нд</v>
          </cell>
          <cell r="AD2315">
            <v>0</v>
          </cell>
          <cell r="AE2315">
            <v>0</v>
          </cell>
          <cell r="AF2315">
            <v>0</v>
          </cell>
          <cell r="AG2315">
            <v>0</v>
          </cell>
          <cell r="AH2315">
            <v>0</v>
          </cell>
          <cell r="AI2315" t="str">
            <v>нд</v>
          </cell>
          <cell r="AJ2315" t="str">
            <v>нд</v>
          </cell>
          <cell r="AK2315" t="str">
            <v>нд</v>
          </cell>
          <cell r="AL2315" t="str">
            <v>нд</v>
          </cell>
          <cell r="AM2315" t="str">
            <v>нд</v>
          </cell>
          <cell r="AN2315">
            <v>0.61897559999999996</v>
          </cell>
        </row>
        <row r="2316">
          <cell r="C2316" t="str">
            <v>Г</v>
          </cell>
          <cell r="D2316" t="str">
            <v>нд</v>
          </cell>
          <cell r="E2316" t="str">
            <v>нд</v>
          </cell>
          <cell r="F2316" t="str">
            <v>нд</v>
          </cell>
          <cell r="G2316" t="str">
            <v>нд</v>
          </cell>
          <cell r="H2316">
            <v>10.473234510000001</v>
          </cell>
          <cell r="I2316">
            <v>52.875147660000003</v>
          </cell>
          <cell r="J2316" t="str">
            <v>нд</v>
          </cell>
          <cell r="K2316">
            <v>10.473234510000001</v>
          </cell>
          <cell r="L2316">
            <v>52.875147660000003</v>
          </cell>
          <cell r="M2316" t="str">
            <v>нд</v>
          </cell>
          <cell r="N2316" t="str">
            <v>нд</v>
          </cell>
          <cell r="O2316">
            <v>21.129752410000002</v>
          </cell>
          <cell r="P2316">
            <v>308.89278000000002</v>
          </cell>
          <cell r="Q2316">
            <v>390.8467</v>
          </cell>
          <cell r="R2316">
            <v>308.89278000000002</v>
          </cell>
          <cell r="S2316">
            <v>406.56362000000001</v>
          </cell>
          <cell r="T2316">
            <v>452.37326834999999</v>
          </cell>
          <cell r="U2316">
            <v>451.96667743</v>
          </cell>
          <cell r="V2316">
            <v>430.6507173</v>
          </cell>
          <cell r="W2316">
            <v>430.6507173</v>
          </cell>
          <cell r="X2316">
            <v>430.83692501999997</v>
          </cell>
          <cell r="Y2316">
            <v>95.774461349999996</v>
          </cell>
          <cell r="Z2316">
            <v>0</v>
          </cell>
          <cell r="AA2316">
            <v>0</v>
          </cell>
          <cell r="AB2316">
            <v>95.774461349999996</v>
          </cell>
          <cell r="AC2316">
            <v>0</v>
          </cell>
          <cell r="AD2316">
            <v>116.14931206970935</v>
          </cell>
          <cell r="AE2316">
            <v>0</v>
          </cell>
          <cell r="AF2316">
            <v>0</v>
          </cell>
          <cell r="AG2316">
            <v>116.14931206970935</v>
          </cell>
          <cell r="AH2316">
            <v>0</v>
          </cell>
          <cell r="AI2316">
            <v>130.07241672999999</v>
          </cell>
          <cell r="AJ2316">
            <v>0</v>
          </cell>
          <cell r="AK2316">
            <v>0</v>
          </cell>
          <cell r="AL2316">
            <v>130.07241672999999</v>
          </cell>
          <cell r="AM2316">
            <v>0</v>
          </cell>
          <cell r="AN2316">
            <v>113.27741988387214</v>
          </cell>
        </row>
        <row r="2317">
          <cell r="C2317" t="str">
            <v>L_120-10_ЧЭ</v>
          </cell>
          <cell r="D2317" t="str">
            <v>Н</v>
          </cell>
          <cell r="E2317">
            <v>2022</v>
          </cell>
          <cell r="F2317" t="str">
            <v>нд</v>
          </cell>
          <cell r="G2317">
            <v>2022</v>
          </cell>
          <cell r="H2317" t="str">
            <v>нд</v>
          </cell>
          <cell r="I2317" t="str">
            <v>нд</v>
          </cell>
          <cell r="J2317" t="str">
            <v>нд</v>
          </cell>
          <cell r="K2317" t="str">
            <v>нд</v>
          </cell>
          <cell r="L2317" t="str">
            <v>нд</v>
          </cell>
          <cell r="M2317" t="str">
            <v>нд</v>
          </cell>
          <cell r="N2317" t="str">
            <v>нд</v>
          </cell>
          <cell r="O2317">
            <v>0</v>
          </cell>
          <cell r="P2317" t="str">
            <v>нд</v>
          </cell>
          <cell r="Q2317" t="str">
            <v>нд</v>
          </cell>
          <cell r="R2317">
            <v>0.93528999999999995</v>
          </cell>
          <cell r="S2317">
            <v>1.20218</v>
          </cell>
          <cell r="T2317" t="str">
            <v>нд</v>
          </cell>
          <cell r="U2317">
            <v>0.61897559999999996</v>
          </cell>
          <cell r="V2317" t="str">
            <v>нд</v>
          </cell>
          <cell r="W2317" t="str">
            <v>нд</v>
          </cell>
          <cell r="X2317">
            <v>0.61897559999999996</v>
          </cell>
          <cell r="Y2317" t="str">
            <v>нд</v>
          </cell>
          <cell r="Z2317" t="str">
            <v>нд</v>
          </cell>
          <cell r="AA2317" t="str">
            <v>нд</v>
          </cell>
          <cell r="AB2317" t="str">
            <v>нд</v>
          </cell>
          <cell r="AC2317" t="str">
            <v>нд</v>
          </cell>
          <cell r="AD2317">
            <v>0</v>
          </cell>
          <cell r="AE2317">
            <v>0</v>
          </cell>
          <cell r="AF2317">
            <v>0</v>
          </cell>
          <cell r="AG2317">
            <v>0</v>
          </cell>
          <cell r="AH2317">
            <v>0</v>
          </cell>
          <cell r="AI2317" t="str">
            <v>нд</v>
          </cell>
          <cell r="AJ2317" t="str">
            <v>нд</v>
          </cell>
          <cell r="AK2317" t="str">
            <v>нд</v>
          </cell>
          <cell r="AL2317" t="str">
            <v>нд</v>
          </cell>
          <cell r="AM2317" t="str">
            <v>нд</v>
          </cell>
          <cell r="AN2317">
            <v>0.61897559999999996</v>
          </cell>
        </row>
        <row r="2318">
          <cell r="C2318" t="str">
            <v>L_1369_АЭ</v>
          </cell>
          <cell r="D2318" t="str">
            <v>И</v>
          </cell>
          <cell r="E2318">
            <v>2020</v>
          </cell>
          <cell r="F2318" t="str">
            <v>нд</v>
          </cell>
          <cell r="G2318">
            <v>2021</v>
          </cell>
          <cell r="H2318" t="str">
            <v>нд</v>
          </cell>
          <cell r="I2318" t="str">
            <v>нд</v>
          </cell>
          <cell r="J2318" t="str">
            <v>нд</v>
          </cell>
          <cell r="K2318" t="str">
            <v>нд</v>
          </cell>
          <cell r="L2318" t="str">
            <v>нд</v>
          </cell>
          <cell r="M2318" t="str">
            <v>нд</v>
          </cell>
          <cell r="N2318">
            <v>0</v>
          </cell>
          <cell r="O2318">
            <v>5.3023709999999995E-2</v>
          </cell>
          <cell r="P2318" t="str">
            <v>нд</v>
          </cell>
          <cell r="Q2318" t="str">
            <v>нд</v>
          </cell>
          <cell r="R2318">
            <v>0.95418999999999998</v>
          </cell>
          <cell r="S2318">
            <v>1.1621900000000001</v>
          </cell>
          <cell r="T2318" t="str">
            <v>нд</v>
          </cell>
          <cell r="U2318">
            <v>0.51520255999999998</v>
          </cell>
          <cell r="V2318" t="str">
            <v>нд</v>
          </cell>
          <cell r="W2318" t="str">
            <v>нд</v>
          </cell>
          <cell r="X2318">
            <v>0.46217884999999997</v>
          </cell>
          <cell r="Y2318" t="str">
            <v>нд</v>
          </cell>
          <cell r="Z2318" t="str">
            <v>нд</v>
          </cell>
          <cell r="AA2318" t="str">
            <v>нд</v>
          </cell>
          <cell r="AB2318" t="str">
            <v>нд</v>
          </cell>
          <cell r="AC2318" t="str">
            <v>нд</v>
          </cell>
          <cell r="AD2318">
            <v>0.46217884999999997</v>
          </cell>
          <cell r="AE2318">
            <v>0</v>
          </cell>
          <cell r="AF2318">
            <v>0</v>
          </cell>
          <cell r="AG2318">
            <v>0</v>
          </cell>
          <cell r="AH2318">
            <v>0.46217884999999997</v>
          </cell>
          <cell r="AI2318" t="str">
            <v>нд</v>
          </cell>
          <cell r="AJ2318" t="str">
            <v>нд</v>
          </cell>
          <cell r="AK2318" t="str">
            <v>нд</v>
          </cell>
          <cell r="AL2318" t="str">
            <v>нд</v>
          </cell>
          <cell r="AM2318" t="str">
            <v>нд</v>
          </cell>
          <cell r="AN2318">
            <v>0</v>
          </cell>
        </row>
        <row r="2319">
          <cell r="C2319" t="str">
            <v>L_1372_АЭ</v>
          </cell>
          <cell r="D2319" t="str">
            <v>И</v>
          </cell>
          <cell r="E2319">
            <v>2020</v>
          </cell>
          <cell r="F2319" t="str">
            <v>нд</v>
          </cell>
          <cell r="G2319">
            <v>2021</v>
          </cell>
          <cell r="H2319" t="str">
            <v>нд</v>
          </cell>
          <cell r="I2319" t="str">
            <v>нд</v>
          </cell>
          <cell r="J2319" t="str">
            <v>нд</v>
          </cell>
          <cell r="K2319" t="str">
            <v>нд</v>
          </cell>
          <cell r="L2319" t="str">
            <v>нд</v>
          </cell>
          <cell r="M2319" t="str">
            <v>нд</v>
          </cell>
          <cell r="N2319">
            <v>0</v>
          </cell>
          <cell r="O2319">
            <v>4.8188380000000003E-2</v>
          </cell>
          <cell r="P2319" t="str">
            <v>нд</v>
          </cell>
          <cell r="Q2319" t="str">
            <v>нд</v>
          </cell>
          <cell r="R2319">
            <v>0.95775999999999994</v>
          </cell>
          <cell r="S2319">
            <v>1.16503</v>
          </cell>
          <cell r="T2319" t="str">
            <v>нд</v>
          </cell>
          <cell r="U2319">
            <v>0.42126029999999998</v>
          </cell>
          <cell r="V2319" t="str">
            <v>нд</v>
          </cell>
          <cell r="W2319" t="str">
            <v>нд</v>
          </cell>
          <cell r="X2319">
            <v>0.37307192</v>
          </cell>
          <cell r="Y2319" t="str">
            <v>нд</v>
          </cell>
          <cell r="Z2319" t="str">
            <v>нд</v>
          </cell>
          <cell r="AA2319" t="str">
            <v>нд</v>
          </cell>
          <cell r="AB2319" t="str">
            <v>нд</v>
          </cell>
          <cell r="AC2319" t="str">
            <v>нд</v>
          </cell>
          <cell r="AD2319">
            <v>0.37307192</v>
          </cell>
          <cell r="AE2319">
            <v>0</v>
          </cell>
          <cell r="AF2319">
            <v>0</v>
          </cell>
          <cell r="AG2319">
            <v>0.37307192</v>
          </cell>
          <cell r="AH2319">
            <v>0</v>
          </cell>
          <cell r="AI2319" t="str">
            <v>нд</v>
          </cell>
          <cell r="AJ2319" t="str">
            <v>нд</v>
          </cell>
          <cell r="AK2319" t="str">
            <v>нд</v>
          </cell>
          <cell r="AL2319" t="str">
            <v>нд</v>
          </cell>
          <cell r="AM2319" t="str">
            <v>нд</v>
          </cell>
          <cell r="AN2319">
            <v>0</v>
          </cell>
        </row>
        <row r="2320">
          <cell r="C2320" t="str">
            <v>L_IP.04.3347</v>
          </cell>
          <cell r="D2320" t="str">
            <v>Н</v>
          </cell>
          <cell r="E2320">
            <v>2025</v>
          </cell>
          <cell r="F2320" t="str">
            <v>нд</v>
          </cell>
          <cell r="G2320">
            <v>2025</v>
          </cell>
          <cell r="H2320" t="str">
            <v>нд</v>
          </cell>
          <cell r="I2320" t="str">
            <v>нд</v>
          </cell>
          <cell r="J2320" t="str">
            <v>нд</v>
          </cell>
          <cell r="K2320" t="str">
            <v>нд</v>
          </cell>
          <cell r="L2320" t="str">
            <v>нд</v>
          </cell>
          <cell r="M2320" t="str">
            <v>нд</v>
          </cell>
          <cell r="N2320" t="str">
            <v>нд</v>
          </cell>
          <cell r="O2320">
            <v>0</v>
          </cell>
          <cell r="P2320" t="str">
            <v>нд</v>
          </cell>
          <cell r="Q2320" t="str">
            <v>нд</v>
          </cell>
          <cell r="R2320">
            <v>0.98399999999999999</v>
          </cell>
          <cell r="S2320">
            <v>1.4523299999999999</v>
          </cell>
          <cell r="T2320" t="str">
            <v>нд</v>
          </cell>
          <cell r="U2320">
            <v>0.89999999999999991</v>
          </cell>
          <cell r="V2320" t="str">
            <v>нд</v>
          </cell>
          <cell r="W2320" t="str">
            <v>нд</v>
          </cell>
          <cell r="X2320">
            <v>0.9</v>
          </cell>
          <cell r="Y2320" t="str">
            <v>нд</v>
          </cell>
          <cell r="Z2320" t="str">
            <v>нд</v>
          </cell>
          <cell r="AA2320" t="str">
            <v>нд</v>
          </cell>
          <cell r="AB2320" t="str">
            <v>нд</v>
          </cell>
          <cell r="AC2320" t="str">
            <v>нд</v>
          </cell>
          <cell r="AD2320">
            <v>0</v>
          </cell>
          <cell r="AE2320">
            <v>0</v>
          </cell>
          <cell r="AF2320">
            <v>0</v>
          </cell>
          <cell r="AG2320">
            <v>0</v>
          </cell>
          <cell r="AH2320">
            <v>0</v>
          </cell>
          <cell r="AI2320" t="str">
            <v>нд</v>
          </cell>
          <cell r="AJ2320" t="str">
            <v>нд</v>
          </cell>
          <cell r="AK2320" t="str">
            <v>нд</v>
          </cell>
          <cell r="AL2320" t="str">
            <v>нд</v>
          </cell>
          <cell r="AM2320" t="str">
            <v>нд</v>
          </cell>
          <cell r="AN2320">
            <v>0</v>
          </cell>
        </row>
        <row r="2321">
          <cell r="C2321" t="str">
            <v>L_IP.04.3348</v>
          </cell>
          <cell r="D2321" t="str">
            <v>Н</v>
          </cell>
          <cell r="E2321">
            <v>2025</v>
          </cell>
          <cell r="F2321" t="str">
            <v>нд</v>
          </cell>
          <cell r="G2321">
            <v>2025</v>
          </cell>
          <cell r="H2321" t="str">
            <v>нд</v>
          </cell>
          <cell r="I2321" t="str">
            <v>нд</v>
          </cell>
          <cell r="J2321" t="str">
            <v>нд</v>
          </cell>
          <cell r="K2321" t="str">
            <v>нд</v>
          </cell>
          <cell r="L2321" t="str">
            <v>нд</v>
          </cell>
          <cell r="M2321" t="str">
            <v>нд</v>
          </cell>
          <cell r="N2321" t="str">
            <v>нд</v>
          </cell>
          <cell r="O2321">
            <v>0</v>
          </cell>
          <cell r="P2321" t="str">
            <v>нд</v>
          </cell>
          <cell r="Q2321" t="str">
            <v>нд</v>
          </cell>
          <cell r="R2321">
            <v>0.98399999999999999</v>
          </cell>
          <cell r="S2321">
            <v>1.4523299999999999</v>
          </cell>
          <cell r="T2321" t="str">
            <v>нд</v>
          </cell>
          <cell r="U2321">
            <v>0.89999999999999991</v>
          </cell>
          <cell r="V2321" t="str">
            <v>нд</v>
          </cell>
          <cell r="W2321" t="str">
            <v>нд</v>
          </cell>
          <cell r="X2321">
            <v>0.9</v>
          </cell>
          <cell r="Y2321" t="str">
            <v>нд</v>
          </cell>
          <cell r="Z2321" t="str">
            <v>нд</v>
          </cell>
          <cell r="AA2321" t="str">
            <v>нд</v>
          </cell>
          <cell r="AB2321" t="str">
            <v>нд</v>
          </cell>
          <cell r="AC2321" t="str">
            <v>нд</v>
          </cell>
          <cell r="AD2321">
            <v>0</v>
          </cell>
          <cell r="AE2321">
            <v>0</v>
          </cell>
          <cell r="AF2321">
            <v>0</v>
          </cell>
          <cell r="AG2321">
            <v>0</v>
          </cell>
          <cell r="AH2321">
            <v>0</v>
          </cell>
          <cell r="AI2321" t="str">
            <v>нд</v>
          </cell>
          <cell r="AJ2321" t="str">
            <v>нд</v>
          </cell>
          <cell r="AK2321" t="str">
            <v>нд</v>
          </cell>
          <cell r="AL2321" t="str">
            <v>нд</v>
          </cell>
          <cell r="AM2321" t="str">
            <v>нд</v>
          </cell>
          <cell r="AN2321">
            <v>0</v>
          </cell>
        </row>
        <row r="2322">
          <cell r="C2322" t="str">
            <v>L_IP.04.3350</v>
          </cell>
          <cell r="D2322" t="str">
            <v>Н</v>
          </cell>
          <cell r="E2322">
            <v>2026</v>
          </cell>
          <cell r="F2322" t="str">
            <v>нд</v>
          </cell>
          <cell r="G2322">
            <v>2026</v>
          </cell>
          <cell r="H2322" t="str">
            <v>нд</v>
          </cell>
          <cell r="I2322" t="str">
            <v>нд</v>
          </cell>
          <cell r="J2322" t="str">
            <v>нд</v>
          </cell>
          <cell r="K2322" t="str">
            <v>нд</v>
          </cell>
          <cell r="L2322" t="str">
            <v>нд</v>
          </cell>
          <cell r="M2322" t="str">
            <v>нд</v>
          </cell>
          <cell r="N2322" t="str">
            <v>нд</v>
          </cell>
          <cell r="O2322">
            <v>0</v>
          </cell>
          <cell r="P2322" t="str">
            <v>нд</v>
          </cell>
          <cell r="Q2322" t="str">
            <v>нд</v>
          </cell>
          <cell r="R2322">
            <v>0.98399999999999999</v>
          </cell>
          <cell r="S2322">
            <v>1.5205900000000001</v>
          </cell>
          <cell r="T2322" t="str">
            <v>нд</v>
          </cell>
          <cell r="U2322">
            <v>0.89999999999999991</v>
          </cell>
          <cell r="V2322" t="str">
            <v>нд</v>
          </cell>
          <cell r="W2322" t="str">
            <v>нд</v>
          </cell>
          <cell r="X2322">
            <v>0.9</v>
          </cell>
          <cell r="Y2322" t="str">
            <v>нд</v>
          </cell>
          <cell r="Z2322" t="str">
            <v>нд</v>
          </cell>
          <cell r="AA2322" t="str">
            <v>нд</v>
          </cell>
          <cell r="AB2322" t="str">
            <v>нд</v>
          </cell>
          <cell r="AC2322" t="str">
            <v>нд</v>
          </cell>
          <cell r="AD2322">
            <v>0</v>
          </cell>
          <cell r="AE2322">
            <v>0</v>
          </cell>
          <cell r="AF2322">
            <v>0</v>
          </cell>
          <cell r="AG2322">
            <v>0</v>
          </cell>
          <cell r="AH2322">
            <v>0</v>
          </cell>
          <cell r="AI2322" t="str">
            <v>нд</v>
          </cell>
          <cell r="AJ2322" t="str">
            <v>нд</v>
          </cell>
          <cell r="AK2322" t="str">
            <v>нд</v>
          </cell>
          <cell r="AL2322" t="str">
            <v>нд</v>
          </cell>
          <cell r="AM2322" t="str">
            <v>нд</v>
          </cell>
          <cell r="AN2322">
            <v>0</v>
          </cell>
        </row>
        <row r="2323">
          <cell r="C2323" t="str">
            <v>L_IP.04.3351</v>
          </cell>
          <cell r="D2323" t="str">
            <v>Н</v>
          </cell>
          <cell r="E2323">
            <v>2026</v>
          </cell>
          <cell r="F2323" t="str">
            <v>нд</v>
          </cell>
          <cell r="G2323">
            <v>2026</v>
          </cell>
          <cell r="H2323" t="str">
            <v>нд</v>
          </cell>
          <cell r="I2323" t="str">
            <v>нд</v>
          </cell>
          <cell r="J2323" t="str">
            <v>нд</v>
          </cell>
          <cell r="K2323" t="str">
            <v>нд</v>
          </cell>
          <cell r="L2323" t="str">
            <v>нд</v>
          </cell>
          <cell r="M2323" t="str">
            <v>нд</v>
          </cell>
          <cell r="N2323" t="str">
            <v>нд</v>
          </cell>
          <cell r="O2323">
            <v>0</v>
          </cell>
          <cell r="P2323" t="str">
            <v>нд</v>
          </cell>
          <cell r="Q2323" t="str">
            <v>нд</v>
          </cell>
          <cell r="R2323">
            <v>0.98399999999999999</v>
          </cell>
          <cell r="S2323">
            <v>1.5205900000000001</v>
          </cell>
          <cell r="T2323" t="str">
            <v>нд</v>
          </cell>
          <cell r="U2323">
            <v>0.89999999999999991</v>
          </cell>
          <cell r="V2323" t="str">
            <v>нд</v>
          </cell>
          <cell r="W2323" t="str">
            <v>нд</v>
          </cell>
          <cell r="X2323">
            <v>0.9</v>
          </cell>
          <cell r="Y2323" t="str">
            <v>нд</v>
          </cell>
          <cell r="Z2323" t="str">
            <v>нд</v>
          </cell>
          <cell r="AA2323" t="str">
            <v>нд</v>
          </cell>
          <cell r="AB2323" t="str">
            <v>нд</v>
          </cell>
          <cell r="AC2323" t="str">
            <v>нд</v>
          </cell>
          <cell r="AD2323">
            <v>0</v>
          </cell>
          <cell r="AE2323">
            <v>0</v>
          </cell>
          <cell r="AF2323">
            <v>0</v>
          </cell>
          <cell r="AG2323">
            <v>0</v>
          </cell>
          <cell r="AH2323">
            <v>0</v>
          </cell>
          <cell r="AI2323" t="str">
            <v>нд</v>
          </cell>
          <cell r="AJ2323" t="str">
            <v>нд</v>
          </cell>
          <cell r="AK2323" t="str">
            <v>нд</v>
          </cell>
          <cell r="AL2323" t="str">
            <v>нд</v>
          </cell>
          <cell r="AM2323" t="str">
            <v>нд</v>
          </cell>
          <cell r="AN2323">
            <v>0</v>
          </cell>
        </row>
        <row r="2324">
          <cell r="C2324" t="str">
            <v>L_863_КЭ</v>
          </cell>
          <cell r="D2324" t="str">
            <v>И</v>
          </cell>
          <cell r="E2324">
            <v>2021</v>
          </cell>
          <cell r="F2324" t="str">
            <v>нд</v>
          </cell>
          <cell r="G2324">
            <v>2027</v>
          </cell>
          <cell r="H2324" t="str">
            <v>нд</v>
          </cell>
          <cell r="I2324" t="str">
            <v>нд</v>
          </cell>
          <cell r="J2324" t="str">
            <v>нд</v>
          </cell>
          <cell r="K2324" t="str">
            <v>нд</v>
          </cell>
          <cell r="L2324" t="str">
            <v>нд</v>
          </cell>
          <cell r="M2324" t="str">
            <v>нд</v>
          </cell>
          <cell r="N2324">
            <v>0.29982555833333335</v>
          </cell>
          <cell r="O2324">
            <v>0</v>
          </cell>
          <cell r="P2324" t="str">
            <v>нд</v>
          </cell>
          <cell r="Q2324" t="str">
            <v>нд</v>
          </cell>
          <cell r="R2324">
            <v>1.0373399999999999</v>
          </cell>
          <cell r="S2324">
            <v>1.9925600000000001</v>
          </cell>
          <cell r="T2324" t="str">
            <v>нд</v>
          </cell>
          <cell r="U2324">
            <v>1.8393096</v>
          </cell>
          <cell r="V2324" t="str">
            <v>нд</v>
          </cell>
          <cell r="W2324" t="str">
            <v>нд</v>
          </cell>
          <cell r="X2324">
            <v>1.8393096</v>
          </cell>
          <cell r="Y2324" t="str">
            <v>нд</v>
          </cell>
          <cell r="Z2324" t="str">
            <v>нд</v>
          </cell>
          <cell r="AA2324" t="str">
            <v>нд</v>
          </cell>
          <cell r="AB2324" t="str">
            <v>нд</v>
          </cell>
          <cell r="AC2324" t="str">
            <v>нд</v>
          </cell>
          <cell r="AD2324">
            <v>0.95090609999999998</v>
          </cell>
          <cell r="AE2324">
            <v>0</v>
          </cell>
          <cell r="AF2324">
            <v>0</v>
          </cell>
          <cell r="AG2324">
            <v>0</v>
          </cell>
          <cell r="AH2324">
            <v>0.95090609999999998</v>
          </cell>
          <cell r="AI2324" t="str">
            <v>нд</v>
          </cell>
          <cell r="AJ2324" t="str">
            <v>нд</v>
          </cell>
          <cell r="AK2324" t="str">
            <v>нд</v>
          </cell>
          <cell r="AL2324" t="str">
            <v>нд</v>
          </cell>
          <cell r="AM2324" t="str">
            <v>нд</v>
          </cell>
          <cell r="AN2324">
            <v>0</v>
          </cell>
        </row>
        <row r="2325">
          <cell r="C2325" t="str">
            <v>L_923_КЭ</v>
          </cell>
          <cell r="D2325" t="str">
            <v>И</v>
          </cell>
          <cell r="E2325">
            <v>2021</v>
          </cell>
          <cell r="F2325" t="str">
            <v>нд</v>
          </cell>
          <cell r="G2325">
            <v>2023</v>
          </cell>
          <cell r="H2325" t="str">
            <v>нд</v>
          </cell>
          <cell r="I2325" t="str">
            <v>нд</v>
          </cell>
          <cell r="J2325" t="str">
            <v>нд</v>
          </cell>
          <cell r="K2325" t="str">
            <v>нд</v>
          </cell>
          <cell r="L2325" t="str">
            <v>нд</v>
          </cell>
          <cell r="M2325" t="str">
            <v>нд</v>
          </cell>
          <cell r="N2325">
            <v>0</v>
          </cell>
          <cell r="O2325">
            <v>4.300172E-2</v>
          </cell>
          <cell r="P2325" t="str">
            <v>нд</v>
          </cell>
          <cell r="Q2325" t="str">
            <v>нд</v>
          </cell>
          <cell r="R2325">
            <v>1.0522</v>
          </cell>
          <cell r="S2325">
            <v>1.38591</v>
          </cell>
          <cell r="T2325" t="str">
            <v>нд</v>
          </cell>
          <cell r="U2325">
            <v>1.3447998399999999</v>
          </cell>
          <cell r="V2325" t="str">
            <v>нд</v>
          </cell>
          <cell r="W2325" t="str">
            <v>нд</v>
          </cell>
          <cell r="X2325">
            <v>1.3017981199999999</v>
          </cell>
          <cell r="Y2325" t="str">
            <v>нд</v>
          </cell>
          <cell r="Z2325" t="str">
            <v>нд</v>
          </cell>
          <cell r="AA2325" t="str">
            <v>нд</v>
          </cell>
          <cell r="AB2325" t="str">
            <v>нд</v>
          </cell>
          <cell r="AC2325" t="str">
            <v>нд</v>
          </cell>
          <cell r="AD2325">
            <v>0</v>
          </cell>
          <cell r="AE2325">
            <v>0</v>
          </cell>
          <cell r="AF2325">
            <v>0</v>
          </cell>
          <cell r="AG2325">
            <v>0</v>
          </cell>
          <cell r="AH2325">
            <v>0</v>
          </cell>
          <cell r="AI2325" t="str">
            <v>нд</v>
          </cell>
          <cell r="AJ2325" t="str">
            <v>нд</v>
          </cell>
          <cell r="AK2325" t="str">
            <v>нд</v>
          </cell>
          <cell r="AL2325" t="str">
            <v>нд</v>
          </cell>
          <cell r="AM2325" t="str">
            <v>нд</v>
          </cell>
          <cell r="AN2325">
            <v>1.21271014</v>
          </cell>
        </row>
        <row r="2326">
          <cell r="C2326" t="str">
            <v>L_61ж1_АЭ</v>
          </cell>
          <cell r="D2326" t="str">
            <v>Н</v>
          </cell>
          <cell r="E2326">
            <v>2022</v>
          </cell>
          <cell r="F2326" t="str">
            <v>нд</v>
          </cell>
          <cell r="G2326">
            <v>2024</v>
          </cell>
          <cell r="H2326" t="str">
            <v>нд</v>
          </cell>
          <cell r="I2326" t="str">
            <v>нд</v>
          </cell>
          <cell r="J2326" t="str">
            <v>нд</v>
          </cell>
          <cell r="K2326" t="str">
            <v>нд</v>
          </cell>
          <cell r="L2326" t="str">
            <v>нд</v>
          </cell>
          <cell r="M2326" t="str">
            <v>нд</v>
          </cell>
          <cell r="N2326">
            <v>0</v>
          </cell>
          <cell r="O2326">
            <v>0</v>
          </cell>
          <cell r="P2326" t="str">
            <v>нд</v>
          </cell>
          <cell r="Q2326" t="str">
            <v>нд</v>
          </cell>
          <cell r="R2326">
            <v>1.0807899999999999</v>
          </cell>
          <cell r="S2326">
            <v>1.4679500000000001</v>
          </cell>
          <cell r="T2326" t="str">
            <v>нд</v>
          </cell>
          <cell r="U2326">
            <v>1.1786983200000001</v>
          </cell>
          <cell r="V2326" t="str">
            <v>нд</v>
          </cell>
          <cell r="W2326" t="str">
            <v>нд</v>
          </cell>
          <cell r="X2326">
            <v>1.1786983200000001</v>
          </cell>
          <cell r="Y2326" t="str">
            <v>нд</v>
          </cell>
          <cell r="Z2326" t="str">
            <v>нд</v>
          </cell>
          <cell r="AA2326" t="str">
            <v>нд</v>
          </cell>
          <cell r="AB2326" t="str">
            <v>нд</v>
          </cell>
          <cell r="AC2326" t="str">
            <v>нд</v>
          </cell>
          <cell r="AD2326">
            <v>0</v>
          </cell>
          <cell r="AE2326">
            <v>0</v>
          </cell>
          <cell r="AF2326">
            <v>0</v>
          </cell>
          <cell r="AG2326">
            <v>0</v>
          </cell>
          <cell r="AH2326">
            <v>0</v>
          </cell>
          <cell r="AI2326" t="str">
            <v>нд</v>
          </cell>
          <cell r="AJ2326" t="str">
            <v>нд</v>
          </cell>
          <cell r="AK2326" t="str">
            <v>нд</v>
          </cell>
          <cell r="AL2326" t="str">
            <v>нд</v>
          </cell>
          <cell r="AM2326" t="str">
            <v>нд</v>
          </cell>
          <cell r="AN2326">
            <v>6.51221E-3</v>
          </cell>
        </row>
        <row r="2327">
          <cell r="C2327" t="str">
            <v>Г</v>
          </cell>
          <cell r="D2327" t="str">
            <v>нд</v>
          </cell>
          <cell r="E2327" t="str">
            <v>нд</v>
          </cell>
          <cell r="F2327" t="str">
            <v>нд</v>
          </cell>
          <cell r="G2327" t="str">
            <v>нд</v>
          </cell>
          <cell r="H2327">
            <v>105.36024438</v>
          </cell>
          <cell r="I2327">
            <v>624.14320709999993</v>
          </cell>
          <cell r="J2327" t="str">
            <v>нд</v>
          </cell>
          <cell r="K2327">
            <v>105.36024438</v>
          </cell>
          <cell r="L2327">
            <v>624.14320709999993</v>
          </cell>
          <cell r="M2327" t="str">
            <v>нд</v>
          </cell>
          <cell r="N2327" t="str">
            <v>нд</v>
          </cell>
          <cell r="O2327">
            <v>334.5169598060001</v>
          </cell>
          <cell r="P2327">
            <v>7318.33007</v>
          </cell>
          <cell r="Q2327">
            <v>9814.0464699999993</v>
          </cell>
          <cell r="R2327">
            <v>6755.1507100000008</v>
          </cell>
          <cell r="S2327">
            <v>10005.430410000001</v>
          </cell>
          <cell r="T2327">
            <v>6223.07201695</v>
          </cell>
          <cell r="U2327">
            <v>5853.3770372308081</v>
          </cell>
          <cell r="V2327">
            <v>5958.8236359599996</v>
          </cell>
          <cell r="W2327">
            <v>5958.8236359599996</v>
          </cell>
          <cell r="X2327">
            <v>5518.8600774200004</v>
          </cell>
          <cell r="Y2327">
            <v>680.65668033999998</v>
          </cell>
          <cell r="Z2327">
            <v>0</v>
          </cell>
          <cell r="AA2327">
            <v>0</v>
          </cell>
          <cell r="AB2327">
            <v>0</v>
          </cell>
          <cell r="AC2327">
            <v>680.65668033999998</v>
          </cell>
          <cell r="AD2327">
            <v>556.91635312999995</v>
          </cell>
          <cell r="AE2327">
            <v>0</v>
          </cell>
          <cell r="AF2327">
            <v>0</v>
          </cell>
          <cell r="AG2327">
            <v>0</v>
          </cell>
          <cell r="AH2327">
            <v>556.91635312999995</v>
          </cell>
          <cell r="AI2327">
            <v>356.09975631999998</v>
          </cell>
          <cell r="AJ2327">
            <v>0</v>
          </cell>
          <cell r="AK2327">
            <v>0</v>
          </cell>
          <cell r="AL2327">
            <v>12.712327519999999</v>
          </cell>
          <cell r="AM2327">
            <v>343.38742880000001</v>
          </cell>
          <cell r="AN2327">
            <v>111.73302063599996</v>
          </cell>
        </row>
        <row r="2328">
          <cell r="C2328" t="str">
            <v>Г</v>
          </cell>
          <cell r="D2328" t="str">
            <v>нд</v>
          </cell>
          <cell r="E2328" t="str">
            <v>нд</v>
          </cell>
          <cell r="F2328" t="str">
            <v>нд</v>
          </cell>
          <cell r="G2328" t="str">
            <v>нд</v>
          </cell>
          <cell r="H2328">
            <v>105.36024438</v>
          </cell>
          <cell r="I2328">
            <v>624.14320709999993</v>
          </cell>
          <cell r="J2328" t="str">
            <v>нд</v>
          </cell>
          <cell r="K2328">
            <v>105.36024438</v>
          </cell>
          <cell r="L2328">
            <v>624.14320709999993</v>
          </cell>
          <cell r="M2328" t="str">
            <v>нд</v>
          </cell>
          <cell r="N2328" t="str">
            <v>нд</v>
          </cell>
          <cell r="O2328">
            <v>334.5169598060001</v>
          </cell>
          <cell r="P2328">
            <v>7318.33007</v>
          </cell>
          <cell r="Q2328">
            <v>9814.0464699999993</v>
          </cell>
          <cell r="R2328">
            <v>6755.1507100000008</v>
          </cell>
          <cell r="S2328">
            <v>10005.430410000001</v>
          </cell>
          <cell r="T2328">
            <v>6223.07201695</v>
          </cell>
          <cell r="U2328">
            <v>5853.3770372308081</v>
          </cell>
          <cell r="V2328">
            <v>5958.8236359599996</v>
          </cell>
          <cell r="W2328">
            <v>5958.8236359599996</v>
          </cell>
          <cell r="X2328">
            <v>5518.8600774200004</v>
          </cell>
          <cell r="Y2328">
            <v>680.65668033999998</v>
          </cell>
          <cell r="Z2328">
            <v>0</v>
          </cell>
          <cell r="AA2328">
            <v>0</v>
          </cell>
          <cell r="AB2328">
            <v>0</v>
          </cell>
          <cell r="AC2328">
            <v>680.65668033999998</v>
          </cell>
          <cell r="AD2328">
            <v>556.91635312999995</v>
          </cell>
          <cell r="AE2328">
            <v>0</v>
          </cell>
          <cell r="AF2328">
            <v>0</v>
          </cell>
          <cell r="AG2328">
            <v>0</v>
          </cell>
          <cell r="AH2328">
            <v>556.91635312999995</v>
          </cell>
          <cell r="AI2328">
            <v>356.09975631999998</v>
          </cell>
          <cell r="AJ2328">
            <v>0</v>
          </cell>
          <cell r="AK2328">
            <v>0</v>
          </cell>
          <cell r="AL2328">
            <v>12.712327519999999</v>
          </cell>
          <cell r="AM2328">
            <v>343.38742880000001</v>
          </cell>
          <cell r="AN2328">
            <v>111.73302063599996</v>
          </cell>
        </row>
        <row r="2329">
          <cell r="C2329" t="str">
            <v>L_115-39_ЧЭ</v>
          </cell>
          <cell r="D2329" t="str">
            <v>П</v>
          </cell>
          <cell r="E2329">
            <v>2021</v>
          </cell>
          <cell r="F2329" t="str">
            <v>нд</v>
          </cell>
          <cell r="G2329">
            <v>2021</v>
          </cell>
          <cell r="H2329" t="str">
            <v>нд</v>
          </cell>
          <cell r="I2329" t="str">
            <v>нд</v>
          </cell>
          <cell r="J2329" t="str">
            <v>нд</v>
          </cell>
          <cell r="K2329" t="str">
            <v>нд</v>
          </cell>
          <cell r="L2329" t="str">
            <v>нд</v>
          </cell>
          <cell r="M2329" t="str">
            <v>нд</v>
          </cell>
          <cell r="N2329">
            <v>1.3982980000000001E-2</v>
          </cell>
          <cell r="O2329">
            <v>0</v>
          </cell>
          <cell r="P2329" t="str">
            <v>нд</v>
          </cell>
          <cell r="Q2329" t="str">
            <v>нд</v>
          </cell>
          <cell r="R2329">
            <v>1.0920000000000001</v>
          </cell>
          <cell r="S2329">
            <v>1.3374699999999999</v>
          </cell>
          <cell r="T2329" t="str">
            <v>нд</v>
          </cell>
          <cell r="U2329">
            <v>1.26363</v>
          </cell>
          <cell r="V2329" t="str">
            <v>нд</v>
          </cell>
          <cell r="W2329" t="str">
            <v>нд</v>
          </cell>
          <cell r="X2329">
            <v>1.26363</v>
          </cell>
          <cell r="Y2329" t="str">
            <v>нд</v>
          </cell>
          <cell r="Z2329" t="str">
            <v>нд</v>
          </cell>
          <cell r="AA2329" t="str">
            <v>нд</v>
          </cell>
          <cell r="AB2329" t="str">
            <v>нд</v>
          </cell>
          <cell r="AC2329" t="str">
            <v>нд</v>
          </cell>
          <cell r="AD2329">
            <v>1.26363</v>
          </cell>
          <cell r="AE2329">
            <v>0</v>
          </cell>
          <cell r="AF2329">
            <v>0</v>
          </cell>
          <cell r="AG2329">
            <v>1.26363</v>
          </cell>
          <cell r="AH2329">
            <v>0</v>
          </cell>
          <cell r="AI2329" t="str">
            <v>нд</v>
          </cell>
          <cell r="AJ2329" t="str">
            <v>нд</v>
          </cell>
          <cell r="AK2329" t="str">
            <v>нд</v>
          </cell>
          <cell r="AL2329" t="str">
            <v>нд</v>
          </cell>
          <cell r="AM2329" t="str">
            <v>нд</v>
          </cell>
          <cell r="AN2329">
            <v>0</v>
          </cell>
        </row>
        <row r="2330">
          <cell r="C2330" t="str">
            <v>L_IP.03.3407</v>
          </cell>
          <cell r="D2330" t="str">
            <v>П</v>
          </cell>
          <cell r="E2330">
            <v>2021</v>
          </cell>
          <cell r="F2330" t="str">
            <v>нд</v>
          </cell>
          <cell r="G2330">
            <v>2021</v>
          </cell>
          <cell r="H2330" t="str">
            <v>нд</v>
          </cell>
          <cell r="I2330" t="str">
            <v>нд</v>
          </cell>
          <cell r="J2330" t="str">
            <v>нд</v>
          </cell>
          <cell r="K2330" t="str">
            <v>нд</v>
          </cell>
          <cell r="L2330" t="str">
            <v>нд</v>
          </cell>
          <cell r="M2330" t="str">
            <v>нд</v>
          </cell>
          <cell r="N2330">
            <v>0</v>
          </cell>
          <cell r="O2330">
            <v>0</v>
          </cell>
          <cell r="P2330" t="str">
            <v>нд</v>
          </cell>
          <cell r="Q2330" t="str">
            <v>нд</v>
          </cell>
          <cell r="R2330">
            <v>1.0920399999999999</v>
          </cell>
          <cell r="S2330">
            <v>1.33751</v>
          </cell>
          <cell r="T2330" t="str">
            <v>нд</v>
          </cell>
          <cell r="U2330">
            <v>0.93960825999999997</v>
          </cell>
          <cell r="V2330" t="str">
            <v>нд</v>
          </cell>
          <cell r="W2330" t="str">
            <v>нд</v>
          </cell>
          <cell r="X2330">
            <v>0.93960825999999997</v>
          </cell>
          <cell r="Y2330" t="str">
            <v>нд</v>
          </cell>
          <cell r="Z2330" t="str">
            <v>нд</v>
          </cell>
          <cell r="AA2330" t="str">
            <v>нд</v>
          </cell>
          <cell r="AB2330" t="str">
            <v>нд</v>
          </cell>
          <cell r="AC2330" t="str">
            <v>нд</v>
          </cell>
          <cell r="AD2330">
            <v>0.93960825999999997</v>
          </cell>
          <cell r="AE2330">
            <v>0</v>
          </cell>
          <cell r="AF2330">
            <v>0</v>
          </cell>
          <cell r="AG2330">
            <v>0</v>
          </cell>
          <cell r="AH2330">
            <v>0.93960825999999997</v>
          </cell>
          <cell r="AI2330" t="str">
            <v>нд</v>
          </cell>
          <cell r="AJ2330" t="str">
            <v>нд</v>
          </cell>
          <cell r="AK2330" t="str">
            <v>нд</v>
          </cell>
          <cell r="AL2330" t="str">
            <v>нд</v>
          </cell>
          <cell r="AM2330" t="str">
            <v>нд</v>
          </cell>
          <cell r="AN2330">
            <v>0</v>
          </cell>
        </row>
        <row r="2331">
          <cell r="C2331" t="str">
            <v>L_956_КЭ</v>
          </cell>
          <cell r="D2331" t="str">
            <v>И</v>
          </cell>
          <cell r="E2331">
            <v>2021</v>
          </cell>
          <cell r="F2331" t="str">
            <v>нд</v>
          </cell>
          <cell r="G2331">
            <v>2021</v>
          </cell>
          <cell r="H2331" t="str">
            <v>нд</v>
          </cell>
          <cell r="I2331" t="str">
            <v>нд</v>
          </cell>
          <cell r="J2331" t="str">
            <v>нд</v>
          </cell>
          <cell r="K2331" t="str">
            <v>нд</v>
          </cell>
          <cell r="L2331" t="str">
            <v>нд</v>
          </cell>
          <cell r="M2331" t="str">
            <v>нд</v>
          </cell>
          <cell r="N2331">
            <v>1.2152400000000001</v>
          </cell>
          <cell r="O2331">
            <v>0.34110775999999998</v>
          </cell>
          <cell r="P2331" t="str">
            <v>нд</v>
          </cell>
          <cell r="Q2331" t="str">
            <v>нд</v>
          </cell>
          <cell r="R2331">
            <v>1.10165</v>
          </cell>
          <cell r="S2331">
            <v>1.34928</v>
          </cell>
          <cell r="T2331" t="str">
            <v>нд</v>
          </cell>
          <cell r="U2331">
            <v>0.34110775999999993</v>
          </cell>
          <cell r="V2331" t="str">
            <v>нд</v>
          </cell>
          <cell r="W2331" t="str">
            <v>нд</v>
          </cell>
          <cell r="X2331">
            <v>0</v>
          </cell>
          <cell r="Y2331" t="str">
            <v>нд</v>
          </cell>
          <cell r="Z2331" t="str">
            <v>нд</v>
          </cell>
          <cell r="AA2331" t="str">
            <v>нд</v>
          </cell>
          <cell r="AB2331" t="str">
            <v>нд</v>
          </cell>
          <cell r="AC2331" t="str">
            <v>нд</v>
          </cell>
          <cell r="AD2331">
            <v>0</v>
          </cell>
          <cell r="AE2331">
            <v>0</v>
          </cell>
          <cell r="AF2331">
            <v>0</v>
          </cell>
          <cell r="AG2331">
            <v>0</v>
          </cell>
          <cell r="AH2331">
            <v>0</v>
          </cell>
          <cell r="AI2331" t="str">
            <v>нд</v>
          </cell>
          <cell r="AJ2331" t="str">
            <v>нд</v>
          </cell>
          <cell r="AK2331" t="str">
            <v>нд</v>
          </cell>
          <cell r="AL2331" t="str">
            <v>нд</v>
          </cell>
          <cell r="AM2331" t="str">
            <v>нд</v>
          </cell>
          <cell r="AN2331">
            <v>0</v>
          </cell>
        </row>
        <row r="2332">
          <cell r="C2332" t="str">
            <v>L_32.146_КуЭ</v>
          </cell>
          <cell r="D2332" t="str">
            <v>Н</v>
          </cell>
          <cell r="E2332">
            <v>2021</v>
          </cell>
          <cell r="F2332" t="str">
            <v>нд</v>
          </cell>
          <cell r="G2332">
            <v>2021</v>
          </cell>
          <cell r="H2332" t="str">
            <v>нд</v>
          </cell>
          <cell r="I2332" t="str">
            <v>нд</v>
          </cell>
          <cell r="J2332" t="str">
            <v>нд</v>
          </cell>
          <cell r="K2332" t="str">
            <v>нд</v>
          </cell>
          <cell r="L2332" t="str">
            <v>нд</v>
          </cell>
          <cell r="M2332" t="str">
            <v>нд</v>
          </cell>
          <cell r="N2332" t="str">
            <v>нд</v>
          </cell>
          <cell r="O2332">
            <v>0</v>
          </cell>
          <cell r="P2332" t="str">
            <v>нд</v>
          </cell>
          <cell r="Q2332" t="str">
            <v>нд</v>
          </cell>
          <cell r="R2332">
            <v>1.1470100000000001</v>
          </cell>
          <cell r="S2332">
            <v>1.40486</v>
          </cell>
          <cell r="T2332" t="str">
            <v>нд</v>
          </cell>
          <cell r="U2332">
            <v>2.2210239999999999E-2</v>
          </cell>
          <cell r="V2332" t="str">
            <v>нд</v>
          </cell>
          <cell r="W2332" t="str">
            <v>нд</v>
          </cell>
          <cell r="X2332">
            <v>2.2210239999999999E-2</v>
          </cell>
          <cell r="Y2332" t="str">
            <v>нд</v>
          </cell>
          <cell r="Z2332" t="str">
            <v>нд</v>
          </cell>
          <cell r="AA2332" t="str">
            <v>нд</v>
          </cell>
          <cell r="AB2332" t="str">
            <v>нд</v>
          </cell>
          <cell r="AC2332" t="str">
            <v>нд</v>
          </cell>
          <cell r="AD2332">
            <v>2.2210239999999999E-2</v>
          </cell>
          <cell r="AE2332">
            <v>0</v>
          </cell>
          <cell r="AF2332">
            <v>0</v>
          </cell>
          <cell r="AG2332">
            <v>2.2210239999999999E-2</v>
          </cell>
          <cell r="AH2332">
            <v>0</v>
          </cell>
          <cell r="AI2332" t="str">
            <v>нд</v>
          </cell>
          <cell r="AJ2332" t="str">
            <v>нд</v>
          </cell>
          <cell r="AK2332" t="str">
            <v>нд</v>
          </cell>
          <cell r="AL2332" t="str">
            <v>нд</v>
          </cell>
          <cell r="AM2332" t="str">
            <v>нд</v>
          </cell>
          <cell r="AN2332">
            <v>0</v>
          </cell>
        </row>
        <row r="2333">
          <cell r="C2333" t="str">
            <v>L_2202_КЭ</v>
          </cell>
          <cell r="D2333" t="str">
            <v>Н</v>
          </cell>
          <cell r="E2333">
            <v>2021</v>
          </cell>
          <cell r="F2333" t="str">
            <v>нд</v>
          </cell>
          <cell r="G2333">
            <v>2021</v>
          </cell>
          <cell r="H2333" t="str">
            <v>нд</v>
          </cell>
          <cell r="I2333" t="str">
            <v>нд</v>
          </cell>
          <cell r="J2333" t="str">
            <v>нд</v>
          </cell>
          <cell r="K2333" t="str">
            <v>нд</v>
          </cell>
          <cell r="L2333" t="str">
            <v>нд</v>
          </cell>
          <cell r="M2333" t="str">
            <v>нд</v>
          </cell>
          <cell r="N2333" t="str">
            <v>нд</v>
          </cell>
          <cell r="O2333">
            <v>0</v>
          </cell>
          <cell r="P2333" t="str">
            <v>нд</v>
          </cell>
          <cell r="Q2333" t="str">
            <v>нд</v>
          </cell>
          <cell r="R2333">
            <v>1.17432</v>
          </cell>
          <cell r="S2333">
            <v>1.43828</v>
          </cell>
          <cell r="T2333" t="str">
            <v>нд</v>
          </cell>
          <cell r="U2333">
            <v>0.54821693000000005</v>
          </cell>
          <cell r="V2333" t="str">
            <v>нд</v>
          </cell>
          <cell r="W2333" t="str">
            <v>нд</v>
          </cell>
          <cell r="X2333">
            <v>0.54821693000000005</v>
          </cell>
          <cell r="Y2333" t="str">
            <v>нд</v>
          </cell>
          <cell r="Z2333" t="str">
            <v>нд</v>
          </cell>
          <cell r="AA2333" t="str">
            <v>нд</v>
          </cell>
          <cell r="AB2333" t="str">
            <v>нд</v>
          </cell>
          <cell r="AC2333" t="str">
            <v>нд</v>
          </cell>
          <cell r="AD2333">
            <v>0.54821693000000005</v>
          </cell>
          <cell r="AE2333">
            <v>0</v>
          </cell>
          <cell r="AF2333">
            <v>0</v>
          </cell>
          <cell r="AG2333">
            <v>0.54821693000000005</v>
          </cell>
          <cell r="AH2333">
            <v>0</v>
          </cell>
          <cell r="AI2333" t="str">
            <v>нд</v>
          </cell>
          <cell r="AJ2333" t="str">
            <v>нд</v>
          </cell>
          <cell r="AK2333" t="str">
            <v>нд</v>
          </cell>
          <cell r="AL2333" t="str">
            <v>нд</v>
          </cell>
          <cell r="AM2333" t="str">
            <v>нд</v>
          </cell>
          <cell r="AN2333">
            <v>0</v>
          </cell>
        </row>
        <row r="2334">
          <cell r="C2334" t="str">
            <v>L_1620.20_БЭ</v>
          </cell>
          <cell r="D2334" t="str">
            <v>П</v>
          </cell>
          <cell r="E2334">
            <v>2020</v>
          </cell>
          <cell r="F2334" t="str">
            <v>нд</v>
          </cell>
          <cell r="G2334">
            <v>2021</v>
          </cell>
          <cell r="H2334" t="str">
            <v>нд</v>
          </cell>
          <cell r="I2334" t="str">
            <v>нд</v>
          </cell>
          <cell r="J2334" t="str">
            <v>нд</v>
          </cell>
          <cell r="K2334" t="str">
            <v>нд</v>
          </cell>
          <cell r="L2334" t="str">
            <v>нд</v>
          </cell>
          <cell r="M2334" t="str">
            <v>нд</v>
          </cell>
          <cell r="N2334">
            <v>0</v>
          </cell>
          <cell r="O2334">
            <v>0.37640595999999998</v>
          </cell>
          <cell r="P2334" t="str">
            <v>нд</v>
          </cell>
          <cell r="Q2334" t="str">
            <v>нд</v>
          </cell>
          <cell r="R2334">
            <v>1.1817500000000001</v>
          </cell>
          <cell r="S2334">
            <v>1.3995</v>
          </cell>
          <cell r="T2334" t="str">
            <v>нд</v>
          </cell>
          <cell r="U2334">
            <v>1.1330301600000001</v>
          </cell>
          <cell r="V2334" t="str">
            <v>нд</v>
          </cell>
          <cell r="W2334" t="str">
            <v>нд</v>
          </cell>
          <cell r="X2334">
            <v>0.75662419999999997</v>
          </cell>
          <cell r="Y2334" t="str">
            <v>нд</v>
          </cell>
          <cell r="Z2334" t="str">
            <v>нд</v>
          </cell>
          <cell r="AA2334" t="str">
            <v>нд</v>
          </cell>
          <cell r="AB2334" t="str">
            <v>нд</v>
          </cell>
          <cell r="AC2334" t="str">
            <v>нд</v>
          </cell>
          <cell r="AD2334">
            <v>0.75662420000000008</v>
          </cell>
          <cell r="AE2334">
            <v>0</v>
          </cell>
          <cell r="AF2334">
            <v>0</v>
          </cell>
          <cell r="AG2334">
            <v>0</v>
          </cell>
          <cell r="AH2334">
            <v>0.75662420000000008</v>
          </cell>
          <cell r="AI2334" t="str">
            <v>нд</v>
          </cell>
          <cell r="AJ2334" t="str">
            <v>нд</v>
          </cell>
          <cell r="AK2334" t="str">
            <v>нд</v>
          </cell>
          <cell r="AL2334" t="str">
            <v>нд</v>
          </cell>
          <cell r="AM2334" t="str">
            <v>нд</v>
          </cell>
          <cell r="AN2334">
            <v>0</v>
          </cell>
        </row>
        <row r="2335">
          <cell r="C2335" t="str">
            <v>L_5334_БЭ</v>
          </cell>
          <cell r="D2335" t="str">
            <v>П</v>
          </cell>
          <cell r="E2335">
            <v>2020</v>
          </cell>
          <cell r="F2335" t="str">
            <v>нд</v>
          </cell>
          <cell r="G2335">
            <v>2021</v>
          </cell>
          <cell r="H2335" t="str">
            <v>нд</v>
          </cell>
          <cell r="I2335" t="str">
            <v>нд</v>
          </cell>
          <cell r="J2335" t="str">
            <v>нд</v>
          </cell>
          <cell r="K2335" t="str">
            <v>нд</v>
          </cell>
          <cell r="L2335" t="str">
            <v>нд</v>
          </cell>
          <cell r="M2335" t="str">
            <v>нд</v>
          </cell>
          <cell r="N2335" t="str">
            <v>нд</v>
          </cell>
          <cell r="O2335">
            <v>2.8578340000000001E-2</v>
          </cell>
          <cell r="P2335" t="str">
            <v>нд</v>
          </cell>
          <cell r="Q2335" t="str">
            <v>нд</v>
          </cell>
          <cell r="R2335">
            <v>1.1939599999999999</v>
          </cell>
          <cell r="S2335">
            <v>1.46234</v>
          </cell>
          <cell r="T2335" t="str">
            <v>нд</v>
          </cell>
          <cell r="U2335">
            <v>1.2433874899999999</v>
          </cell>
          <cell r="V2335" t="str">
            <v>нд</v>
          </cell>
          <cell r="W2335" t="str">
            <v>нд</v>
          </cell>
          <cell r="X2335">
            <v>1.21480915</v>
          </cell>
          <cell r="Y2335" t="str">
            <v>нд</v>
          </cell>
          <cell r="Z2335" t="str">
            <v>нд</v>
          </cell>
          <cell r="AA2335" t="str">
            <v>нд</v>
          </cell>
          <cell r="AB2335" t="str">
            <v>нд</v>
          </cell>
          <cell r="AC2335" t="str">
            <v>нд</v>
          </cell>
          <cell r="AD2335">
            <v>1.21480915</v>
          </cell>
          <cell r="AE2335">
            <v>0</v>
          </cell>
          <cell r="AF2335">
            <v>0</v>
          </cell>
          <cell r="AG2335">
            <v>0</v>
          </cell>
          <cell r="AH2335">
            <v>1.21480915</v>
          </cell>
          <cell r="AI2335" t="str">
            <v>нд</v>
          </cell>
          <cell r="AJ2335" t="str">
            <v>нд</v>
          </cell>
          <cell r="AK2335" t="str">
            <v>нд</v>
          </cell>
          <cell r="AL2335" t="str">
            <v>нд</v>
          </cell>
          <cell r="AM2335" t="str">
            <v>нд</v>
          </cell>
          <cell r="AN2335">
            <v>0</v>
          </cell>
        </row>
        <row r="2336">
          <cell r="C2336" t="str">
            <v>Г</v>
          </cell>
          <cell r="D2336" t="str">
            <v>нд</v>
          </cell>
          <cell r="E2336" t="str">
            <v>нд</v>
          </cell>
          <cell r="F2336" t="str">
            <v>нд</v>
          </cell>
          <cell r="G2336" t="str">
            <v>нд</v>
          </cell>
          <cell r="H2336" t="str">
            <v>нд</v>
          </cell>
          <cell r="I2336" t="str">
            <v>нд</v>
          </cell>
          <cell r="J2336" t="str">
            <v>нд</v>
          </cell>
          <cell r="K2336" t="str">
            <v>нд</v>
          </cell>
          <cell r="L2336" t="str">
            <v>нд</v>
          </cell>
          <cell r="M2336" t="str">
            <v>нд</v>
          </cell>
          <cell r="N2336" t="str">
            <v>нд</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row>
        <row r="2337">
          <cell r="C2337" t="str">
            <v>Г</v>
          </cell>
          <cell r="D2337" t="str">
            <v>нд</v>
          </cell>
          <cell r="E2337" t="str">
            <v>нд</v>
          </cell>
          <cell r="F2337" t="str">
            <v>нд</v>
          </cell>
          <cell r="G2337" t="str">
            <v>нд</v>
          </cell>
          <cell r="H2337" t="str">
            <v>нд</v>
          </cell>
          <cell r="I2337" t="str">
            <v>нд</v>
          </cell>
          <cell r="J2337" t="str">
            <v>нд</v>
          </cell>
          <cell r="K2337" t="str">
            <v>нд</v>
          </cell>
          <cell r="L2337" t="str">
            <v>нд</v>
          </cell>
          <cell r="M2337" t="str">
            <v>нд</v>
          </cell>
          <cell r="N2337" t="str">
            <v>нд</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row>
        <row r="2338">
          <cell r="C2338" t="str">
            <v>Г</v>
          </cell>
          <cell r="D2338" t="str">
            <v>нд</v>
          </cell>
          <cell r="E2338" t="str">
            <v>нд</v>
          </cell>
          <cell r="F2338" t="str">
            <v>нд</v>
          </cell>
          <cell r="G2338" t="str">
            <v>нд</v>
          </cell>
          <cell r="H2338" t="str">
            <v>нд</v>
          </cell>
          <cell r="I2338" t="str">
            <v>нд</v>
          </cell>
          <cell r="J2338" t="str">
            <v>нд</v>
          </cell>
          <cell r="K2338" t="str">
            <v>нд</v>
          </cell>
          <cell r="L2338" t="str">
            <v>нд</v>
          </cell>
          <cell r="M2338" t="str">
            <v>нд</v>
          </cell>
          <cell r="N2338" t="str">
            <v>нд</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row>
        <row r="2339">
          <cell r="C2339" t="str">
            <v>Г</v>
          </cell>
          <cell r="D2339" t="str">
            <v>нд</v>
          </cell>
          <cell r="E2339" t="str">
            <v>нд</v>
          </cell>
          <cell r="F2339" t="str">
            <v>нд</v>
          </cell>
          <cell r="G2339" t="str">
            <v>нд</v>
          </cell>
          <cell r="H2339" t="str">
            <v>нд</v>
          </cell>
          <cell r="I2339" t="str">
            <v>нд</v>
          </cell>
          <cell r="J2339" t="str">
            <v>нд</v>
          </cell>
          <cell r="K2339" t="str">
            <v>нд</v>
          </cell>
          <cell r="L2339" t="str">
            <v>нд</v>
          </cell>
          <cell r="M2339" t="str">
            <v>нд</v>
          </cell>
          <cell r="N2339" t="str">
            <v>нд</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row>
        <row r="2340">
          <cell r="C2340" t="str">
            <v>Г</v>
          </cell>
          <cell r="D2340" t="str">
            <v>нд</v>
          </cell>
          <cell r="E2340" t="str">
            <v>нд</v>
          </cell>
          <cell r="F2340" t="str">
            <v>нд</v>
          </cell>
          <cell r="G2340" t="str">
            <v>нд</v>
          </cell>
          <cell r="H2340" t="str">
            <v>нд</v>
          </cell>
          <cell r="I2340" t="str">
            <v>нд</v>
          </cell>
          <cell r="J2340" t="str">
            <v>нд</v>
          </cell>
          <cell r="K2340" t="str">
            <v>нд</v>
          </cell>
          <cell r="L2340" t="str">
            <v>нд</v>
          </cell>
          <cell r="M2340" t="str">
            <v>нд</v>
          </cell>
          <cell r="N2340" t="str">
            <v>нд</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row>
        <row r="2341">
          <cell r="C2341" t="str">
            <v>Г</v>
          </cell>
          <cell r="D2341" t="str">
            <v>нд</v>
          </cell>
          <cell r="E2341" t="str">
            <v>нд</v>
          </cell>
          <cell r="F2341" t="str">
            <v>нд</v>
          </cell>
          <cell r="G2341" t="str">
            <v>нд</v>
          </cell>
          <cell r="H2341" t="str">
            <v>нд</v>
          </cell>
          <cell r="I2341" t="str">
            <v>нд</v>
          </cell>
          <cell r="J2341" t="str">
            <v>нд</v>
          </cell>
          <cell r="K2341" t="str">
            <v>нд</v>
          </cell>
          <cell r="L2341" t="str">
            <v>нд</v>
          </cell>
          <cell r="M2341" t="str">
            <v>нд</v>
          </cell>
          <cell r="N2341" t="str">
            <v>нд</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row>
        <row r="2342">
          <cell r="C2342" t="str">
            <v>Г</v>
          </cell>
          <cell r="D2342" t="str">
            <v>нд</v>
          </cell>
          <cell r="E2342" t="str">
            <v>нд</v>
          </cell>
          <cell r="F2342" t="str">
            <v>нд</v>
          </cell>
          <cell r="G2342" t="str">
            <v>нд</v>
          </cell>
          <cell r="H2342" t="str">
            <v>нд</v>
          </cell>
          <cell r="I2342" t="str">
            <v>нд</v>
          </cell>
          <cell r="J2342" t="str">
            <v>нд</v>
          </cell>
          <cell r="K2342" t="str">
            <v>нд</v>
          </cell>
          <cell r="L2342" t="str">
            <v>нд</v>
          </cell>
          <cell r="M2342" t="str">
            <v>нд</v>
          </cell>
          <cell r="N2342" t="str">
            <v>нд</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row>
        <row r="2343">
          <cell r="C2343" t="str">
            <v>Г</v>
          </cell>
          <cell r="D2343" t="str">
            <v>нд</v>
          </cell>
          <cell r="E2343" t="str">
            <v>нд</v>
          </cell>
          <cell r="F2343" t="str">
            <v>нд</v>
          </cell>
          <cell r="G2343" t="str">
            <v>нд</v>
          </cell>
          <cell r="H2343">
            <v>13.265096420000001</v>
          </cell>
          <cell r="I2343">
            <v>75.310141729999998</v>
          </cell>
          <cell r="J2343" t="str">
            <v>нд</v>
          </cell>
          <cell r="K2343">
            <v>13.265096420000001</v>
          </cell>
          <cell r="L2343">
            <v>75.310141729999998</v>
          </cell>
          <cell r="M2343" t="str">
            <v>нд</v>
          </cell>
          <cell r="N2343" t="str">
            <v>нд</v>
          </cell>
          <cell r="O2343">
            <v>10.506827583</v>
          </cell>
          <cell r="P2343">
            <v>581.81761000000006</v>
          </cell>
          <cell r="Q2343">
            <v>755.27114000000006</v>
          </cell>
          <cell r="R2343">
            <v>567.69985000000008</v>
          </cell>
          <cell r="S2343">
            <v>811.42309999999998</v>
          </cell>
          <cell r="T2343">
            <v>749.68176370000015</v>
          </cell>
          <cell r="U2343">
            <v>738.75084736000008</v>
          </cell>
          <cell r="V2343">
            <v>736.12367904000007</v>
          </cell>
          <cell r="W2343">
            <v>736.12367904000007</v>
          </cell>
          <cell r="X2343">
            <v>728.24401978000003</v>
          </cell>
          <cell r="Y2343">
            <v>146.73882666999998</v>
          </cell>
          <cell r="Z2343">
            <v>0</v>
          </cell>
          <cell r="AA2343">
            <v>0</v>
          </cell>
          <cell r="AB2343">
            <v>124.84044076000001</v>
          </cell>
          <cell r="AC2343">
            <v>21.898385909999998</v>
          </cell>
          <cell r="AD2343">
            <v>59.782788090000011</v>
          </cell>
          <cell r="AE2343">
            <v>0</v>
          </cell>
          <cell r="AF2343">
            <v>0</v>
          </cell>
          <cell r="AG2343">
            <v>59.782788090000011</v>
          </cell>
          <cell r="AH2343">
            <v>0</v>
          </cell>
          <cell r="AI2343">
            <v>156.70174132</v>
          </cell>
          <cell r="AJ2343">
            <v>0</v>
          </cell>
          <cell r="AK2343">
            <v>0</v>
          </cell>
          <cell r="AL2343">
            <v>156.70174132</v>
          </cell>
          <cell r="AM2343">
            <v>0</v>
          </cell>
          <cell r="AN2343">
            <v>163.27863146200002</v>
          </cell>
        </row>
        <row r="2344">
          <cell r="C2344" t="str">
            <v>Г</v>
          </cell>
          <cell r="D2344" t="str">
            <v>нд</v>
          </cell>
          <cell r="E2344" t="str">
            <v>нд</v>
          </cell>
          <cell r="F2344" t="str">
            <v>нд</v>
          </cell>
          <cell r="G2344" t="str">
            <v>нд</v>
          </cell>
          <cell r="H2344">
            <v>10.041491000000001</v>
          </cell>
          <cell r="I2344">
            <v>54.331580000000002</v>
          </cell>
          <cell r="J2344" t="str">
            <v>нд</v>
          </cell>
          <cell r="K2344">
            <v>10.041491000000001</v>
          </cell>
          <cell r="L2344">
            <v>54.331580000000002</v>
          </cell>
          <cell r="M2344" t="str">
            <v>нд</v>
          </cell>
          <cell r="N2344" t="str">
            <v>нд</v>
          </cell>
          <cell r="O2344">
            <v>3.2175485529999994</v>
          </cell>
          <cell r="P2344">
            <v>538.42514000000006</v>
          </cell>
          <cell r="Q2344">
            <v>705.47633000000008</v>
          </cell>
          <cell r="R2344">
            <v>524.30738000000008</v>
          </cell>
          <cell r="S2344">
            <v>757.16579999999999</v>
          </cell>
          <cell r="T2344">
            <v>226.86653103000003</v>
          </cell>
          <cell r="U2344">
            <v>215.95311207000003</v>
          </cell>
          <cell r="V2344">
            <v>220.08103374000001</v>
          </cell>
          <cell r="W2344">
            <v>220.08103374000001</v>
          </cell>
          <cell r="X2344">
            <v>212.73556352</v>
          </cell>
          <cell r="Y2344">
            <v>20.344742230000001</v>
          </cell>
          <cell r="Z2344">
            <v>0</v>
          </cell>
          <cell r="AA2344">
            <v>0</v>
          </cell>
          <cell r="AB2344">
            <v>20.344742230000001</v>
          </cell>
          <cell r="AC2344">
            <v>0</v>
          </cell>
          <cell r="AD2344">
            <v>1.42789813</v>
          </cell>
          <cell r="AE2344">
            <v>0</v>
          </cell>
          <cell r="AF2344">
            <v>0</v>
          </cell>
          <cell r="AG2344">
            <v>1.42789813</v>
          </cell>
          <cell r="AH2344">
            <v>0</v>
          </cell>
          <cell r="AI2344">
            <v>64.938160280000005</v>
          </cell>
          <cell r="AJ2344">
            <v>0</v>
          </cell>
          <cell r="AK2344">
            <v>0</v>
          </cell>
          <cell r="AL2344">
            <v>64.938160280000005</v>
          </cell>
          <cell r="AM2344">
            <v>0</v>
          </cell>
          <cell r="AN2344">
            <v>10.246258150000003</v>
          </cell>
        </row>
        <row r="2345">
          <cell r="C2345" t="str">
            <v>L_1368_АЭ</v>
          </cell>
          <cell r="D2345" t="str">
            <v>И</v>
          </cell>
          <cell r="E2345">
            <v>2020</v>
          </cell>
          <cell r="F2345" t="str">
            <v>нд</v>
          </cell>
          <cell r="G2345">
            <v>2022</v>
          </cell>
          <cell r="H2345" t="str">
            <v>нд</v>
          </cell>
          <cell r="I2345" t="str">
            <v>нд</v>
          </cell>
          <cell r="J2345" t="str">
            <v>нд</v>
          </cell>
          <cell r="K2345" t="str">
            <v>нд</v>
          </cell>
          <cell r="L2345" t="str">
            <v>нд</v>
          </cell>
          <cell r="M2345" t="str">
            <v>нд</v>
          </cell>
          <cell r="N2345">
            <v>0</v>
          </cell>
          <cell r="O2345">
            <v>0.10276768</v>
          </cell>
          <cell r="P2345" t="str">
            <v>нд</v>
          </cell>
          <cell r="Q2345" t="str">
            <v>нд</v>
          </cell>
          <cell r="R2345">
            <v>1.1998</v>
          </cell>
          <cell r="S2345">
            <v>1.5309299999999999</v>
          </cell>
          <cell r="T2345" t="str">
            <v>нд</v>
          </cell>
          <cell r="U2345">
            <v>1.36083686</v>
          </cell>
          <cell r="V2345" t="str">
            <v>нд</v>
          </cell>
          <cell r="W2345" t="str">
            <v>нд</v>
          </cell>
          <cell r="X2345">
            <v>1.2580691799999999</v>
          </cell>
          <cell r="Y2345" t="str">
            <v>нд</v>
          </cell>
          <cell r="Z2345" t="str">
            <v>нд</v>
          </cell>
          <cell r="AA2345" t="str">
            <v>нд</v>
          </cell>
          <cell r="AB2345" t="str">
            <v>нд</v>
          </cell>
          <cell r="AC2345" t="str">
            <v>нд</v>
          </cell>
          <cell r="AD2345">
            <v>0</v>
          </cell>
          <cell r="AE2345">
            <v>0</v>
          </cell>
          <cell r="AF2345">
            <v>0</v>
          </cell>
          <cell r="AG2345">
            <v>0</v>
          </cell>
          <cell r="AH2345">
            <v>0</v>
          </cell>
          <cell r="AI2345" t="str">
            <v>нд</v>
          </cell>
          <cell r="AJ2345" t="str">
            <v>нд</v>
          </cell>
          <cell r="AK2345" t="str">
            <v>нд</v>
          </cell>
          <cell r="AL2345" t="str">
            <v>нд</v>
          </cell>
          <cell r="AM2345" t="str">
            <v>нд</v>
          </cell>
          <cell r="AN2345">
            <v>1.2580691799999999</v>
          </cell>
        </row>
        <row r="2346">
          <cell r="C2346" t="str">
            <v>L_922_КЭ</v>
          </cell>
          <cell r="D2346" t="str">
            <v>И</v>
          </cell>
          <cell r="E2346">
            <v>2021</v>
          </cell>
          <cell r="F2346" t="str">
            <v>нд</v>
          </cell>
          <cell r="G2346">
            <v>2021</v>
          </cell>
          <cell r="H2346" t="str">
            <v>нд</v>
          </cell>
          <cell r="I2346" t="str">
            <v>нд</v>
          </cell>
          <cell r="J2346" t="str">
            <v>нд</v>
          </cell>
          <cell r="K2346" t="str">
            <v>нд</v>
          </cell>
          <cell r="L2346" t="str">
            <v>нд</v>
          </cell>
          <cell r="M2346" t="str">
            <v>нд</v>
          </cell>
          <cell r="N2346">
            <v>0</v>
          </cell>
          <cell r="O2346">
            <v>0</v>
          </cell>
          <cell r="P2346" t="str">
            <v>нд</v>
          </cell>
          <cell r="Q2346" t="str">
            <v>нд</v>
          </cell>
          <cell r="R2346">
            <v>1.2241599999999999</v>
          </cell>
          <cell r="S2346">
            <v>1.49935</v>
          </cell>
          <cell r="T2346" t="str">
            <v>нд</v>
          </cell>
          <cell r="U2346">
            <v>0.70723220399999998</v>
          </cell>
          <cell r="V2346" t="str">
            <v>нд</v>
          </cell>
          <cell r="W2346" t="str">
            <v>нд</v>
          </cell>
          <cell r="X2346">
            <v>0.70723219999999998</v>
          </cell>
          <cell r="Y2346" t="str">
            <v>нд</v>
          </cell>
          <cell r="Z2346" t="str">
            <v>нд</v>
          </cell>
          <cell r="AA2346" t="str">
            <v>нд</v>
          </cell>
          <cell r="AB2346" t="str">
            <v>нд</v>
          </cell>
          <cell r="AC2346" t="str">
            <v>нд</v>
          </cell>
          <cell r="AD2346">
            <v>0.70723219999999998</v>
          </cell>
          <cell r="AE2346">
            <v>0</v>
          </cell>
          <cell r="AF2346">
            <v>0</v>
          </cell>
          <cell r="AG2346">
            <v>0</v>
          </cell>
          <cell r="AH2346">
            <v>0.70723219999999998</v>
          </cell>
          <cell r="AI2346" t="str">
            <v>нд</v>
          </cell>
          <cell r="AJ2346" t="str">
            <v>нд</v>
          </cell>
          <cell r="AK2346" t="str">
            <v>нд</v>
          </cell>
          <cell r="AL2346" t="str">
            <v>нд</v>
          </cell>
          <cell r="AM2346" t="str">
            <v>нд</v>
          </cell>
          <cell r="AN2346">
            <v>0</v>
          </cell>
        </row>
        <row r="2347">
          <cell r="C2347" t="str">
            <v>L_61ж4_АЭ</v>
          </cell>
          <cell r="D2347" t="str">
            <v>Н</v>
          </cell>
          <cell r="E2347">
            <v>2022</v>
          </cell>
          <cell r="F2347" t="str">
            <v>нд</v>
          </cell>
          <cell r="G2347">
            <v>2024</v>
          </cell>
          <cell r="H2347" t="str">
            <v>нд</v>
          </cell>
          <cell r="I2347" t="str">
            <v>нд</v>
          </cell>
          <cell r="J2347" t="str">
            <v>нд</v>
          </cell>
          <cell r="K2347" t="str">
            <v>нд</v>
          </cell>
          <cell r="L2347" t="str">
            <v>нд</v>
          </cell>
          <cell r="M2347" t="str">
            <v>нд</v>
          </cell>
          <cell r="N2347">
            <v>0</v>
          </cell>
          <cell r="O2347">
            <v>0</v>
          </cell>
          <cell r="P2347" t="str">
            <v>нд</v>
          </cell>
          <cell r="Q2347" t="str">
            <v>нд</v>
          </cell>
          <cell r="R2347">
            <v>1.2395499999999999</v>
          </cell>
          <cell r="S2347">
            <v>1.7473700000000001</v>
          </cell>
          <cell r="T2347" t="str">
            <v>нд</v>
          </cell>
          <cell r="U2347">
            <v>1.1786983200000001</v>
          </cell>
          <cell r="V2347" t="str">
            <v>нд</v>
          </cell>
          <cell r="W2347" t="str">
            <v>нд</v>
          </cell>
          <cell r="X2347">
            <v>1.1786983200000001</v>
          </cell>
          <cell r="Y2347" t="str">
            <v>нд</v>
          </cell>
          <cell r="Z2347" t="str">
            <v>нд</v>
          </cell>
          <cell r="AA2347" t="str">
            <v>нд</v>
          </cell>
          <cell r="AB2347" t="str">
            <v>нд</v>
          </cell>
          <cell r="AC2347" t="str">
            <v>нд</v>
          </cell>
          <cell r="AD2347">
            <v>0</v>
          </cell>
          <cell r="AE2347">
            <v>0</v>
          </cell>
          <cell r="AF2347">
            <v>0</v>
          </cell>
          <cell r="AG2347">
            <v>0</v>
          </cell>
          <cell r="AH2347">
            <v>0</v>
          </cell>
          <cell r="AI2347" t="str">
            <v>нд</v>
          </cell>
          <cell r="AJ2347" t="str">
            <v>нд</v>
          </cell>
          <cell r="AK2347" t="str">
            <v>нд</v>
          </cell>
          <cell r="AL2347" t="str">
            <v>нд</v>
          </cell>
          <cell r="AM2347" t="str">
            <v>нд</v>
          </cell>
          <cell r="AN2347">
            <v>6.51221E-3</v>
          </cell>
        </row>
        <row r="2348">
          <cell r="C2348" t="str">
            <v>L_115-50_ЧЭ</v>
          </cell>
          <cell r="D2348" t="str">
            <v>П</v>
          </cell>
          <cell r="E2348">
            <v>2021</v>
          </cell>
          <cell r="F2348" t="str">
            <v>нд</v>
          </cell>
          <cell r="G2348">
            <v>2021</v>
          </cell>
          <cell r="H2348" t="str">
            <v>нд</v>
          </cell>
          <cell r="I2348" t="str">
            <v>нд</v>
          </cell>
          <cell r="J2348" t="str">
            <v>нд</v>
          </cell>
          <cell r="K2348" t="str">
            <v>нд</v>
          </cell>
          <cell r="L2348" t="str">
            <v>нд</v>
          </cell>
          <cell r="M2348" t="str">
            <v>нд</v>
          </cell>
          <cell r="N2348">
            <v>0.24039897999999998</v>
          </cell>
          <cell r="O2348">
            <v>0</v>
          </cell>
          <cell r="P2348" t="str">
            <v>нд</v>
          </cell>
          <cell r="Q2348" t="str">
            <v>нд</v>
          </cell>
          <cell r="R2348">
            <v>1.2726599999999999</v>
          </cell>
          <cell r="S2348">
            <v>1.55874</v>
          </cell>
          <cell r="T2348" t="str">
            <v>нд</v>
          </cell>
          <cell r="U2348">
            <v>1.39200429</v>
          </cell>
          <cell r="V2348" t="str">
            <v>нд</v>
          </cell>
          <cell r="W2348" t="str">
            <v>нд</v>
          </cell>
          <cell r="X2348">
            <v>1.39200429</v>
          </cell>
          <cell r="Y2348" t="str">
            <v>нд</v>
          </cell>
          <cell r="Z2348" t="str">
            <v>нд</v>
          </cell>
          <cell r="AA2348" t="str">
            <v>нд</v>
          </cell>
          <cell r="AB2348" t="str">
            <v>нд</v>
          </cell>
          <cell r="AC2348" t="str">
            <v>нд</v>
          </cell>
          <cell r="AD2348">
            <v>1.39200429</v>
          </cell>
          <cell r="AE2348">
            <v>0</v>
          </cell>
          <cell r="AF2348">
            <v>0</v>
          </cell>
          <cell r="AG2348">
            <v>1.39200429</v>
          </cell>
          <cell r="AH2348">
            <v>0</v>
          </cell>
          <cell r="AI2348" t="str">
            <v>нд</v>
          </cell>
          <cell r="AJ2348" t="str">
            <v>нд</v>
          </cell>
          <cell r="AK2348" t="str">
            <v>нд</v>
          </cell>
          <cell r="AL2348" t="str">
            <v>нд</v>
          </cell>
          <cell r="AM2348" t="str">
            <v>нд</v>
          </cell>
          <cell r="AN2348">
            <v>0</v>
          </cell>
        </row>
        <row r="2349">
          <cell r="C2349" t="str">
            <v>L_2080_КЭ</v>
          </cell>
          <cell r="D2349" t="str">
            <v>Н</v>
          </cell>
          <cell r="E2349">
            <v>2021</v>
          </cell>
          <cell r="F2349" t="str">
            <v>нд</v>
          </cell>
          <cell r="G2349">
            <v>2021</v>
          </cell>
          <cell r="H2349" t="str">
            <v>нд</v>
          </cell>
          <cell r="I2349" t="str">
            <v>нд</v>
          </cell>
          <cell r="J2349" t="str">
            <v>нд</v>
          </cell>
          <cell r="K2349" t="str">
            <v>нд</v>
          </cell>
          <cell r="L2349" t="str">
            <v>нд</v>
          </cell>
          <cell r="M2349" t="str">
            <v>нд</v>
          </cell>
          <cell r="N2349" t="str">
            <v>нд</v>
          </cell>
          <cell r="O2349">
            <v>0</v>
          </cell>
          <cell r="P2349" t="str">
            <v>нд</v>
          </cell>
          <cell r="Q2349" t="str">
            <v>нд</v>
          </cell>
          <cell r="R2349">
            <v>1.33518</v>
          </cell>
          <cell r="S2349">
            <v>1.63531</v>
          </cell>
          <cell r="T2349" t="str">
            <v>нд</v>
          </cell>
          <cell r="U2349">
            <v>1</v>
          </cell>
          <cell r="V2349" t="str">
            <v>нд</v>
          </cell>
          <cell r="W2349" t="str">
            <v>нд</v>
          </cell>
          <cell r="X2349">
            <v>1</v>
          </cell>
          <cell r="Y2349" t="str">
            <v>нд</v>
          </cell>
          <cell r="Z2349" t="str">
            <v>нд</v>
          </cell>
          <cell r="AA2349" t="str">
            <v>нд</v>
          </cell>
          <cell r="AB2349" t="str">
            <v>нд</v>
          </cell>
          <cell r="AC2349" t="str">
            <v>нд</v>
          </cell>
          <cell r="AD2349">
            <v>1</v>
          </cell>
          <cell r="AE2349">
            <v>0</v>
          </cell>
          <cell r="AF2349">
            <v>0</v>
          </cell>
          <cell r="AG2349">
            <v>1</v>
          </cell>
          <cell r="AH2349">
            <v>0</v>
          </cell>
          <cell r="AI2349" t="str">
            <v>нд</v>
          </cell>
          <cell r="AJ2349" t="str">
            <v>нд</v>
          </cell>
          <cell r="AK2349" t="str">
            <v>нд</v>
          </cell>
          <cell r="AL2349" t="str">
            <v>нд</v>
          </cell>
          <cell r="AM2349" t="str">
            <v>нд</v>
          </cell>
          <cell r="AN2349">
            <v>0</v>
          </cell>
        </row>
        <row r="2350">
          <cell r="C2350" t="str">
            <v>L_115-38_ЧЭ</v>
          </cell>
          <cell r="D2350" t="str">
            <v>П</v>
          </cell>
          <cell r="E2350">
            <v>2021</v>
          </cell>
          <cell r="F2350" t="str">
            <v>нд</v>
          </cell>
          <cell r="G2350">
            <v>2021</v>
          </cell>
          <cell r="H2350" t="str">
            <v>нд</v>
          </cell>
          <cell r="I2350" t="str">
            <v>нд</v>
          </cell>
          <cell r="J2350" t="str">
            <v>нд</v>
          </cell>
          <cell r="K2350" t="str">
            <v>нд</v>
          </cell>
          <cell r="L2350" t="str">
            <v>нд</v>
          </cell>
          <cell r="M2350" t="str">
            <v>нд</v>
          </cell>
          <cell r="N2350">
            <v>1.3982980000000001E-2</v>
          </cell>
          <cell r="O2350">
            <v>0</v>
          </cell>
          <cell r="P2350" t="str">
            <v>нд</v>
          </cell>
          <cell r="Q2350" t="str">
            <v>нд</v>
          </cell>
          <cell r="R2350">
            <v>1.3754999999999999</v>
          </cell>
          <cell r="S2350">
            <v>1.68469</v>
          </cell>
          <cell r="T2350" t="str">
            <v>нд</v>
          </cell>
          <cell r="U2350">
            <v>1.4963352000000001</v>
          </cell>
          <cell r="V2350" t="str">
            <v>нд</v>
          </cell>
          <cell r="W2350" t="str">
            <v>нд</v>
          </cell>
          <cell r="X2350">
            <v>1.4963352000000001</v>
          </cell>
          <cell r="Y2350" t="str">
            <v>нд</v>
          </cell>
          <cell r="Z2350" t="str">
            <v>нд</v>
          </cell>
          <cell r="AA2350" t="str">
            <v>нд</v>
          </cell>
          <cell r="AB2350" t="str">
            <v>нд</v>
          </cell>
          <cell r="AC2350" t="str">
            <v>нд</v>
          </cell>
          <cell r="AD2350">
            <v>1.4963352000000001</v>
          </cell>
          <cell r="AE2350">
            <v>0</v>
          </cell>
          <cell r="AF2350">
            <v>0</v>
          </cell>
          <cell r="AG2350">
            <v>1.4963352000000001</v>
          </cell>
          <cell r="AH2350">
            <v>0</v>
          </cell>
          <cell r="AI2350" t="str">
            <v>нд</v>
          </cell>
          <cell r="AJ2350" t="str">
            <v>нд</v>
          </cell>
          <cell r="AK2350" t="str">
            <v>нд</v>
          </cell>
          <cell r="AL2350" t="str">
            <v>нд</v>
          </cell>
          <cell r="AM2350" t="str">
            <v>нд</v>
          </cell>
          <cell r="AN2350">
            <v>0</v>
          </cell>
        </row>
        <row r="2351">
          <cell r="C2351" t="str">
            <v>L_526_КуЭ</v>
          </cell>
          <cell r="D2351" t="str">
            <v>Н</v>
          </cell>
          <cell r="E2351">
            <v>2021</v>
          </cell>
          <cell r="F2351" t="str">
            <v>нд</v>
          </cell>
          <cell r="G2351">
            <v>2021</v>
          </cell>
          <cell r="H2351" t="str">
            <v>нд</v>
          </cell>
          <cell r="I2351" t="str">
            <v>нд</v>
          </cell>
          <cell r="J2351" t="str">
            <v>нд</v>
          </cell>
          <cell r="K2351" t="str">
            <v>нд</v>
          </cell>
          <cell r="L2351" t="str">
            <v>нд</v>
          </cell>
          <cell r="M2351" t="str">
            <v>нд</v>
          </cell>
          <cell r="N2351" t="str">
            <v>нд</v>
          </cell>
          <cell r="O2351">
            <v>0</v>
          </cell>
          <cell r="P2351" t="str">
            <v>нд</v>
          </cell>
          <cell r="Q2351" t="str">
            <v>нд</v>
          </cell>
          <cell r="R2351">
            <v>1.39514</v>
          </cell>
          <cell r="S2351">
            <v>1.70875</v>
          </cell>
          <cell r="T2351" t="str">
            <v>нд</v>
          </cell>
          <cell r="U2351">
            <v>1.6534638500000001</v>
          </cell>
          <cell r="V2351" t="str">
            <v>нд</v>
          </cell>
          <cell r="W2351" t="str">
            <v>нд</v>
          </cell>
          <cell r="X2351">
            <v>1.6534638500000001</v>
          </cell>
          <cell r="Y2351" t="str">
            <v>нд</v>
          </cell>
          <cell r="Z2351" t="str">
            <v>нд</v>
          </cell>
          <cell r="AA2351" t="str">
            <v>нд</v>
          </cell>
          <cell r="AB2351" t="str">
            <v>нд</v>
          </cell>
          <cell r="AC2351" t="str">
            <v>нд</v>
          </cell>
          <cell r="AD2351">
            <v>1.6534638500000001</v>
          </cell>
          <cell r="AE2351">
            <v>0</v>
          </cell>
          <cell r="AF2351">
            <v>0</v>
          </cell>
          <cell r="AG2351">
            <v>0</v>
          </cell>
          <cell r="AH2351">
            <v>1.6534638500000001</v>
          </cell>
          <cell r="AI2351" t="str">
            <v>нд</v>
          </cell>
          <cell r="AJ2351" t="str">
            <v>нд</v>
          </cell>
          <cell r="AK2351" t="str">
            <v>нд</v>
          </cell>
          <cell r="AL2351" t="str">
            <v>нд</v>
          </cell>
          <cell r="AM2351" t="str">
            <v>нд</v>
          </cell>
          <cell r="AN2351">
            <v>0</v>
          </cell>
        </row>
        <row r="2352">
          <cell r="C2352" t="str">
            <v>L_115-44_ЧЭ</v>
          </cell>
          <cell r="D2352" t="str">
            <v>П</v>
          </cell>
          <cell r="E2352">
            <v>2020</v>
          </cell>
          <cell r="F2352" t="str">
            <v>нд</v>
          </cell>
          <cell r="G2352">
            <v>2021</v>
          </cell>
          <cell r="H2352" t="str">
            <v>нд</v>
          </cell>
          <cell r="I2352" t="str">
            <v>нд</v>
          </cell>
          <cell r="J2352" t="str">
            <v>нд</v>
          </cell>
          <cell r="K2352" t="str">
            <v>нд</v>
          </cell>
          <cell r="L2352" t="str">
            <v>нд</v>
          </cell>
          <cell r="M2352" t="str">
            <v>нд</v>
          </cell>
          <cell r="N2352">
            <v>1.3982980000000001E-2</v>
          </cell>
          <cell r="O2352">
            <v>0.25592642999999998</v>
          </cell>
          <cell r="P2352" t="str">
            <v>нд</v>
          </cell>
          <cell r="Q2352" t="str">
            <v>нд</v>
          </cell>
          <cell r="R2352">
            <v>1.4029400000000001</v>
          </cell>
          <cell r="S2352">
            <v>1.7182900000000001</v>
          </cell>
          <cell r="T2352" t="str">
            <v>нд</v>
          </cell>
          <cell r="U2352">
            <v>1.0831746099999999</v>
          </cell>
          <cell r="V2352" t="str">
            <v>нд</v>
          </cell>
          <cell r="W2352" t="str">
            <v>нд</v>
          </cell>
          <cell r="X2352">
            <v>0.82724818</v>
          </cell>
          <cell r="Y2352" t="str">
            <v>нд</v>
          </cell>
          <cell r="Z2352" t="str">
            <v>нд</v>
          </cell>
          <cell r="AA2352" t="str">
            <v>нд</v>
          </cell>
          <cell r="AB2352" t="str">
            <v>нд</v>
          </cell>
          <cell r="AC2352" t="str">
            <v>нд</v>
          </cell>
          <cell r="AD2352">
            <v>0.82724818</v>
          </cell>
          <cell r="AE2352">
            <v>0</v>
          </cell>
          <cell r="AF2352">
            <v>0</v>
          </cell>
          <cell r="AG2352">
            <v>0.82724818</v>
          </cell>
          <cell r="AH2352">
            <v>0</v>
          </cell>
          <cell r="AI2352" t="str">
            <v>нд</v>
          </cell>
          <cell r="AJ2352" t="str">
            <v>нд</v>
          </cell>
          <cell r="AK2352" t="str">
            <v>нд</v>
          </cell>
          <cell r="AL2352" t="str">
            <v>нд</v>
          </cell>
          <cell r="AM2352" t="str">
            <v>нд</v>
          </cell>
          <cell r="AN2352">
            <v>0</v>
          </cell>
        </row>
        <row r="2353">
          <cell r="C2353" t="str">
            <v>L_IT.55.1187_ОЭ</v>
          </cell>
          <cell r="D2353" t="str">
            <v>С</v>
          </cell>
          <cell r="E2353">
            <v>2020</v>
          </cell>
          <cell r="F2353" t="str">
            <v>нд</v>
          </cell>
          <cell r="G2353">
            <v>2021</v>
          </cell>
          <cell r="H2353" t="str">
            <v>нд</v>
          </cell>
          <cell r="I2353" t="str">
            <v>нд</v>
          </cell>
          <cell r="J2353" t="str">
            <v>нд</v>
          </cell>
          <cell r="K2353">
            <v>0.27966640999999998</v>
          </cell>
          <cell r="L2353">
            <v>1.46781008</v>
          </cell>
          <cell r="M2353">
            <v>43922</v>
          </cell>
          <cell r="N2353">
            <v>0</v>
          </cell>
          <cell r="O2353">
            <v>3.8551270000000006E-2</v>
          </cell>
          <cell r="P2353" t="str">
            <v>нд</v>
          </cell>
          <cell r="Q2353" t="str">
            <v>нд</v>
          </cell>
          <cell r="R2353">
            <v>1.41194</v>
          </cell>
          <cell r="S2353">
            <v>1.72702</v>
          </cell>
          <cell r="T2353" t="str">
            <v>нд</v>
          </cell>
          <cell r="U2353">
            <v>1.5426683999999999</v>
          </cell>
          <cell r="V2353" t="str">
            <v>нд</v>
          </cell>
          <cell r="W2353" t="str">
            <v>нд</v>
          </cell>
          <cell r="X2353">
            <v>1.50411713</v>
          </cell>
          <cell r="Y2353" t="str">
            <v>нд</v>
          </cell>
          <cell r="Z2353" t="str">
            <v>нд</v>
          </cell>
          <cell r="AA2353" t="str">
            <v>нд</v>
          </cell>
          <cell r="AB2353" t="str">
            <v>нд</v>
          </cell>
          <cell r="AC2353" t="str">
            <v>нд</v>
          </cell>
          <cell r="AD2353">
            <v>1.50411713</v>
          </cell>
          <cell r="AE2353">
            <v>0</v>
          </cell>
          <cell r="AF2353">
            <v>0</v>
          </cell>
          <cell r="AG2353">
            <v>0</v>
          </cell>
          <cell r="AH2353">
            <v>1.50411713</v>
          </cell>
          <cell r="AI2353" t="str">
            <v>нд</v>
          </cell>
          <cell r="AJ2353" t="str">
            <v>нд</v>
          </cell>
          <cell r="AK2353" t="str">
            <v>нд</v>
          </cell>
          <cell r="AL2353" t="str">
            <v>нд</v>
          </cell>
          <cell r="AM2353" t="str">
            <v>нд</v>
          </cell>
          <cell r="AN2353">
            <v>0</v>
          </cell>
        </row>
        <row r="2354">
          <cell r="C2354" t="str">
            <v>L_833_КЭ</v>
          </cell>
          <cell r="D2354" t="str">
            <v>З</v>
          </cell>
          <cell r="E2354">
            <v>2021</v>
          </cell>
          <cell r="F2354" t="str">
            <v>нд</v>
          </cell>
          <cell r="G2354">
            <v>2021</v>
          </cell>
          <cell r="H2354" t="str">
            <v>нд</v>
          </cell>
          <cell r="I2354" t="str">
            <v>нд</v>
          </cell>
          <cell r="J2354" t="str">
            <v>нд</v>
          </cell>
          <cell r="K2354" t="str">
            <v>нд</v>
          </cell>
          <cell r="L2354" t="str">
            <v>нд</v>
          </cell>
          <cell r="M2354" t="str">
            <v>нд</v>
          </cell>
          <cell r="N2354">
            <v>1.0401305333333333</v>
          </cell>
          <cell r="O2354">
            <v>0.14172119</v>
          </cell>
          <cell r="P2354" t="str">
            <v>нд</v>
          </cell>
          <cell r="Q2354" t="str">
            <v>нд</v>
          </cell>
          <cell r="R2354">
            <v>1.54583</v>
          </cell>
          <cell r="S2354">
            <v>1.89331</v>
          </cell>
          <cell r="T2354" t="str">
            <v>нд</v>
          </cell>
          <cell r="U2354">
            <v>1.20971878</v>
          </cell>
          <cell r="V2354" t="str">
            <v>нд</v>
          </cell>
          <cell r="W2354" t="str">
            <v>нд</v>
          </cell>
          <cell r="X2354">
            <v>1.0679975900000001</v>
          </cell>
          <cell r="Y2354" t="str">
            <v>нд</v>
          </cell>
          <cell r="Z2354" t="str">
            <v>нд</v>
          </cell>
          <cell r="AA2354" t="str">
            <v>нд</v>
          </cell>
          <cell r="AB2354" t="str">
            <v>нд</v>
          </cell>
          <cell r="AC2354" t="str">
            <v>нд</v>
          </cell>
          <cell r="AD2354">
            <v>1.0679975900000001</v>
          </cell>
          <cell r="AE2354">
            <v>0</v>
          </cell>
          <cell r="AF2354">
            <v>0</v>
          </cell>
          <cell r="AG2354">
            <v>0</v>
          </cell>
          <cell r="AH2354">
            <v>1.0679975900000001</v>
          </cell>
          <cell r="AI2354" t="str">
            <v>нд</v>
          </cell>
          <cell r="AJ2354" t="str">
            <v>нд</v>
          </cell>
          <cell r="AK2354" t="str">
            <v>нд</v>
          </cell>
          <cell r="AL2354" t="str">
            <v>нд</v>
          </cell>
          <cell r="AM2354" t="str">
            <v>нд</v>
          </cell>
          <cell r="AN2354">
            <v>0</v>
          </cell>
        </row>
        <row r="2355">
          <cell r="C2355" t="str">
            <v>L_5900,19_БЭ</v>
          </cell>
          <cell r="D2355" t="str">
            <v>П</v>
          </cell>
          <cell r="E2355">
            <v>2021</v>
          </cell>
          <cell r="F2355" t="str">
            <v>нд</v>
          </cell>
          <cell r="G2355">
            <v>2021</v>
          </cell>
          <cell r="H2355" t="str">
            <v>нд</v>
          </cell>
          <cell r="I2355" t="str">
            <v>нд</v>
          </cell>
          <cell r="J2355" t="str">
            <v>нд</v>
          </cell>
          <cell r="K2355" t="str">
            <v>нд</v>
          </cell>
          <cell r="L2355" t="str">
            <v>нд</v>
          </cell>
          <cell r="M2355" t="str">
            <v>нд</v>
          </cell>
          <cell r="N2355" t="str">
            <v>нд</v>
          </cell>
          <cell r="O2355">
            <v>0</v>
          </cell>
          <cell r="P2355" t="str">
            <v>нд</v>
          </cell>
          <cell r="Q2355" t="str">
            <v>нд</v>
          </cell>
          <cell r="R2355">
            <v>1.60914</v>
          </cell>
          <cell r="S2355">
            <v>1.97085</v>
          </cell>
          <cell r="T2355" t="str">
            <v>нд</v>
          </cell>
          <cell r="U2355">
            <v>1.1682105</v>
          </cell>
          <cell r="V2355" t="str">
            <v>нд</v>
          </cell>
          <cell r="W2355" t="str">
            <v>нд</v>
          </cell>
          <cell r="X2355">
            <v>1.1682105</v>
          </cell>
          <cell r="Y2355" t="str">
            <v>нд</v>
          </cell>
          <cell r="Z2355" t="str">
            <v>нд</v>
          </cell>
          <cell r="AA2355" t="str">
            <v>нд</v>
          </cell>
          <cell r="AB2355" t="str">
            <v>нд</v>
          </cell>
          <cell r="AC2355" t="str">
            <v>нд</v>
          </cell>
          <cell r="AD2355">
            <v>1.1682105</v>
          </cell>
          <cell r="AE2355">
            <v>0</v>
          </cell>
          <cell r="AF2355">
            <v>0</v>
          </cell>
          <cell r="AG2355">
            <v>0</v>
          </cell>
          <cell r="AH2355">
            <v>1.1682105</v>
          </cell>
          <cell r="AI2355" t="str">
            <v>нд</v>
          </cell>
          <cell r="AJ2355" t="str">
            <v>нд</v>
          </cell>
          <cell r="AK2355" t="str">
            <v>нд</v>
          </cell>
          <cell r="AL2355" t="str">
            <v>нд</v>
          </cell>
          <cell r="AM2355" t="str">
            <v>нд</v>
          </cell>
          <cell r="AN2355">
            <v>0</v>
          </cell>
        </row>
        <row r="2356">
          <cell r="C2356" t="str">
            <v>L_916_КЭ</v>
          </cell>
          <cell r="D2356" t="str">
            <v>И</v>
          </cell>
          <cell r="E2356">
            <v>2021</v>
          </cell>
          <cell r="F2356" t="str">
            <v>нд</v>
          </cell>
          <cell r="G2356">
            <v>2023</v>
          </cell>
          <cell r="H2356" t="str">
            <v>нд</v>
          </cell>
          <cell r="I2356" t="str">
            <v>нд</v>
          </cell>
          <cell r="J2356" t="str">
            <v>нд</v>
          </cell>
          <cell r="K2356" t="str">
            <v>нд</v>
          </cell>
          <cell r="L2356" t="str">
            <v>нд</v>
          </cell>
          <cell r="M2356" t="str">
            <v>нд</v>
          </cell>
          <cell r="N2356">
            <v>0</v>
          </cell>
          <cell r="O2356">
            <v>0</v>
          </cell>
          <cell r="P2356" t="str">
            <v>нд</v>
          </cell>
          <cell r="Q2356" t="str">
            <v>нд</v>
          </cell>
          <cell r="R2356">
            <v>1.6460999999999999</v>
          </cell>
          <cell r="S2356">
            <v>5.6706799999999999</v>
          </cell>
          <cell r="T2356" t="str">
            <v>нд</v>
          </cell>
          <cell r="U2356">
            <v>4.7187081099999997</v>
          </cell>
          <cell r="V2356" t="str">
            <v>нд</v>
          </cell>
          <cell r="W2356" t="str">
            <v>нд</v>
          </cell>
          <cell r="X2356">
            <v>4.7187081099999997</v>
          </cell>
          <cell r="Y2356" t="str">
            <v>нд</v>
          </cell>
          <cell r="Z2356" t="str">
            <v>нд</v>
          </cell>
          <cell r="AA2356" t="str">
            <v>нд</v>
          </cell>
          <cell r="AB2356" t="str">
            <v>нд</v>
          </cell>
          <cell r="AC2356" t="str">
            <v>нд</v>
          </cell>
          <cell r="AD2356">
            <v>0</v>
          </cell>
          <cell r="AE2356">
            <v>0</v>
          </cell>
          <cell r="AF2356">
            <v>0</v>
          </cell>
          <cell r="AG2356">
            <v>0</v>
          </cell>
          <cell r="AH2356">
            <v>0</v>
          </cell>
          <cell r="AI2356" t="str">
            <v>нд</v>
          </cell>
          <cell r="AJ2356" t="str">
            <v>нд</v>
          </cell>
          <cell r="AK2356" t="str">
            <v>нд</v>
          </cell>
          <cell r="AL2356" t="str">
            <v>нд</v>
          </cell>
          <cell r="AM2356" t="str">
            <v>нд</v>
          </cell>
          <cell r="AN2356">
            <v>3.64604762</v>
          </cell>
        </row>
        <row r="2357">
          <cell r="C2357" t="str">
            <v>Г</v>
          </cell>
          <cell r="D2357" t="str">
            <v>нд</v>
          </cell>
          <cell r="E2357" t="str">
            <v>нд</v>
          </cell>
          <cell r="F2357" t="str">
            <v>нд</v>
          </cell>
          <cell r="G2357" t="str">
            <v>нд</v>
          </cell>
          <cell r="H2357">
            <v>3.2236054200000002</v>
          </cell>
          <cell r="I2357">
            <v>20.978561730000003</v>
          </cell>
          <cell r="J2357" t="str">
            <v>нд</v>
          </cell>
          <cell r="K2357">
            <v>3.2236054200000002</v>
          </cell>
          <cell r="L2357">
            <v>20.978561730000003</v>
          </cell>
          <cell r="M2357" t="str">
            <v>нд</v>
          </cell>
          <cell r="N2357" t="str">
            <v>нд</v>
          </cell>
          <cell r="O2357">
            <v>7.2892790299999994</v>
          </cell>
          <cell r="P2357">
            <v>43.392470000000003</v>
          </cell>
          <cell r="Q2357">
            <v>49.794809999999998</v>
          </cell>
          <cell r="R2357">
            <v>43.392470000000003</v>
          </cell>
          <cell r="S2357">
            <v>54.257300000000001</v>
          </cell>
          <cell r="T2357">
            <v>522.81523267000011</v>
          </cell>
          <cell r="U2357">
            <v>522.79773529000011</v>
          </cell>
          <cell r="V2357">
            <v>516.0426453</v>
          </cell>
          <cell r="W2357">
            <v>516.0426453</v>
          </cell>
          <cell r="X2357">
            <v>515.50845626</v>
          </cell>
          <cell r="Y2357">
            <v>126.39408443999999</v>
          </cell>
          <cell r="Z2357">
            <v>0</v>
          </cell>
          <cell r="AA2357">
            <v>0</v>
          </cell>
          <cell r="AB2357">
            <v>104.49569853</v>
          </cell>
          <cell r="AC2357">
            <v>21.898385909999998</v>
          </cell>
          <cell r="AD2357">
            <v>58.354889960000008</v>
          </cell>
          <cell r="AE2357">
            <v>0</v>
          </cell>
          <cell r="AF2357">
            <v>0</v>
          </cell>
          <cell r="AG2357">
            <v>58.354889960000008</v>
          </cell>
          <cell r="AH2357">
            <v>0</v>
          </cell>
          <cell r="AI2357">
            <v>91.763581039999991</v>
          </cell>
          <cell r="AJ2357">
            <v>0</v>
          </cell>
          <cell r="AK2357">
            <v>0</v>
          </cell>
          <cell r="AL2357">
            <v>91.763581039999991</v>
          </cell>
          <cell r="AM2357">
            <v>0</v>
          </cell>
          <cell r="AN2357">
            <v>153.032373312</v>
          </cell>
        </row>
        <row r="2358">
          <cell r="C2358" t="str">
            <v>L_2013_ХЭ</v>
          </cell>
          <cell r="D2358" t="str">
            <v>С</v>
          </cell>
          <cell r="E2358">
            <v>2021</v>
          </cell>
          <cell r="F2358" t="str">
            <v>нд</v>
          </cell>
          <cell r="G2358">
            <v>2021</v>
          </cell>
          <cell r="H2358" t="str">
            <v>нд</v>
          </cell>
          <cell r="I2358" t="str">
            <v>нд</v>
          </cell>
          <cell r="J2358" t="str">
            <v>нд</v>
          </cell>
          <cell r="K2358">
            <v>0.35657979000000001</v>
          </cell>
          <cell r="L2358">
            <v>2.0184771100000001</v>
          </cell>
          <cell r="M2358">
            <v>44256</v>
          </cell>
          <cell r="N2358">
            <v>1.07374762</v>
          </cell>
          <cell r="O2358">
            <v>0</v>
          </cell>
          <cell r="P2358" t="str">
            <v>нд</v>
          </cell>
          <cell r="Q2358" t="str">
            <v>нд</v>
          </cell>
          <cell r="R2358">
            <v>1.6858599999999999</v>
          </cell>
          <cell r="S2358">
            <v>2.06481</v>
          </cell>
          <cell r="T2358" t="str">
            <v>нд</v>
          </cell>
          <cell r="U2358">
            <v>2.0184771100000001</v>
          </cell>
          <cell r="V2358" t="str">
            <v>нд</v>
          </cell>
          <cell r="W2358" t="str">
            <v>нд</v>
          </cell>
          <cell r="X2358">
            <v>2.0184771100000001</v>
          </cell>
          <cell r="Y2358" t="str">
            <v>нд</v>
          </cell>
          <cell r="Z2358" t="str">
            <v>нд</v>
          </cell>
          <cell r="AA2358" t="str">
            <v>нд</v>
          </cell>
          <cell r="AB2358" t="str">
            <v>нд</v>
          </cell>
          <cell r="AC2358" t="str">
            <v>нд</v>
          </cell>
          <cell r="AD2358">
            <v>2.0184771100000001</v>
          </cell>
          <cell r="AE2358">
            <v>0</v>
          </cell>
          <cell r="AF2358">
            <v>0</v>
          </cell>
          <cell r="AG2358">
            <v>0</v>
          </cell>
          <cell r="AH2358">
            <v>2.0184771100000001</v>
          </cell>
          <cell r="AI2358" t="str">
            <v>нд</v>
          </cell>
          <cell r="AJ2358" t="str">
            <v>нд</v>
          </cell>
          <cell r="AK2358" t="str">
            <v>нд</v>
          </cell>
          <cell r="AL2358" t="str">
            <v>нд</v>
          </cell>
          <cell r="AM2358" t="str">
            <v>нд</v>
          </cell>
          <cell r="AN2358">
            <v>0</v>
          </cell>
        </row>
        <row r="2359">
          <cell r="C2359" t="str">
            <v>L_2107_КЭ</v>
          </cell>
          <cell r="D2359" t="str">
            <v>Н</v>
          </cell>
          <cell r="E2359">
            <v>2021</v>
          </cell>
          <cell r="F2359" t="str">
            <v>нд</v>
          </cell>
          <cell r="G2359">
            <v>2021</v>
          </cell>
          <cell r="H2359" t="str">
            <v>нд</v>
          </cell>
          <cell r="I2359" t="str">
            <v>нд</v>
          </cell>
          <cell r="J2359" t="str">
            <v>нд</v>
          </cell>
          <cell r="K2359" t="str">
            <v>нд</v>
          </cell>
          <cell r="L2359" t="str">
            <v>нд</v>
          </cell>
          <cell r="M2359" t="str">
            <v>нд</v>
          </cell>
          <cell r="N2359" t="str">
            <v>нд</v>
          </cell>
          <cell r="O2359">
            <v>0</v>
          </cell>
          <cell r="P2359" t="str">
            <v>нд</v>
          </cell>
          <cell r="Q2359" t="str">
            <v>нд</v>
          </cell>
          <cell r="R2359">
            <v>1.7248300000000001</v>
          </cell>
          <cell r="S2359">
            <v>2.1125500000000001</v>
          </cell>
          <cell r="T2359" t="str">
            <v>нд</v>
          </cell>
          <cell r="U2359">
            <v>0.92207190999999999</v>
          </cell>
          <cell r="V2359" t="str">
            <v>нд</v>
          </cell>
          <cell r="W2359" t="str">
            <v>нд</v>
          </cell>
          <cell r="X2359">
            <v>0.92207190999999999</v>
          </cell>
          <cell r="Y2359" t="str">
            <v>нд</v>
          </cell>
          <cell r="Z2359" t="str">
            <v>нд</v>
          </cell>
          <cell r="AA2359" t="str">
            <v>нд</v>
          </cell>
          <cell r="AB2359" t="str">
            <v>нд</v>
          </cell>
          <cell r="AC2359" t="str">
            <v>нд</v>
          </cell>
          <cell r="AD2359">
            <v>0.92207190999999999</v>
          </cell>
          <cell r="AE2359">
            <v>0</v>
          </cell>
          <cell r="AF2359">
            <v>0</v>
          </cell>
          <cell r="AG2359">
            <v>0.92207190999999999</v>
          </cell>
          <cell r="AH2359">
            <v>0</v>
          </cell>
          <cell r="AI2359" t="str">
            <v>нд</v>
          </cell>
          <cell r="AJ2359" t="str">
            <v>нд</v>
          </cell>
          <cell r="AK2359" t="str">
            <v>нд</v>
          </cell>
          <cell r="AL2359" t="str">
            <v>нд</v>
          </cell>
          <cell r="AM2359" t="str">
            <v>нд</v>
          </cell>
          <cell r="AN2359">
            <v>0</v>
          </cell>
        </row>
        <row r="2360">
          <cell r="C2360" t="str">
            <v>L_2108_КЭ</v>
          </cell>
          <cell r="D2360" t="str">
            <v>Н</v>
          </cell>
          <cell r="E2360">
            <v>2021</v>
          </cell>
          <cell r="F2360" t="str">
            <v>нд</v>
          </cell>
          <cell r="G2360">
            <v>2021</v>
          </cell>
          <cell r="H2360" t="str">
            <v>нд</v>
          </cell>
          <cell r="I2360" t="str">
            <v>нд</v>
          </cell>
          <cell r="J2360" t="str">
            <v>нд</v>
          </cell>
          <cell r="K2360" t="str">
            <v>нд</v>
          </cell>
          <cell r="L2360" t="str">
            <v>нд</v>
          </cell>
          <cell r="M2360" t="str">
            <v>нд</v>
          </cell>
          <cell r="N2360" t="str">
            <v>нд</v>
          </cell>
          <cell r="O2360">
            <v>0</v>
          </cell>
          <cell r="P2360" t="str">
            <v>нд</v>
          </cell>
          <cell r="Q2360" t="str">
            <v>нд</v>
          </cell>
          <cell r="R2360">
            <v>1.7248300000000001</v>
          </cell>
          <cell r="S2360">
            <v>2.1125500000000001</v>
          </cell>
          <cell r="T2360" t="str">
            <v>нд</v>
          </cell>
          <cell r="U2360">
            <v>0.92207190999999999</v>
          </cell>
          <cell r="V2360" t="str">
            <v>нд</v>
          </cell>
          <cell r="W2360" t="str">
            <v>нд</v>
          </cell>
          <cell r="X2360">
            <v>0.92207190999999999</v>
          </cell>
          <cell r="Y2360" t="str">
            <v>нд</v>
          </cell>
          <cell r="Z2360" t="str">
            <v>нд</v>
          </cell>
          <cell r="AA2360" t="str">
            <v>нд</v>
          </cell>
          <cell r="AB2360" t="str">
            <v>нд</v>
          </cell>
          <cell r="AC2360" t="str">
            <v>нд</v>
          </cell>
          <cell r="AD2360">
            <v>0.92207190999999999</v>
          </cell>
          <cell r="AE2360">
            <v>0</v>
          </cell>
          <cell r="AF2360">
            <v>0</v>
          </cell>
          <cell r="AG2360">
            <v>0.92207190999999999</v>
          </cell>
          <cell r="AH2360">
            <v>0</v>
          </cell>
          <cell r="AI2360" t="str">
            <v>нд</v>
          </cell>
          <cell r="AJ2360" t="str">
            <v>нд</v>
          </cell>
          <cell r="AK2360" t="str">
            <v>нд</v>
          </cell>
          <cell r="AL2360" t="str">
            <v>нд</v>
          </cell>
          <cell r="AM2360" t="str">
            <v>нд</v>
          </cell>
          <cell r="AN2360">
            <v>0</v>
          </cell>
        </row>
        <row r="2361">
          <cell r="C2361" t="str">
            <v>L_2109_КЭ</v>
          </cell>
          <cell r="D2361" t="str">
            <v>Н</v>
          </cell>
          <cell r="E2361">
            <v>2021</v>
          </cell>
          <cell r="F2361" t="str">
            <v>нд</v>
          </cell>
          <cell r="G2361">
            <v>2021</v>
          </cell>
          <cell r="H2361" t="str">
            <v>нд</v>
          </cell>
          <cell r="I2361" t="str">
            <v>нд</v>
          </cell>
          <cell r="J2361" t="str">
            <v>нд</v>
          </cell>
          <cell r="K2361" t="str">
            <v>нд</v>
          </cell>
          <cell r="L2361" t="str">
            <v>нд</v>
          </cell>
          <cell r="M2361" t="str">
            <v>нд</v>
          </cell>
          <cell r="N2361" t="str">
            <v>нд</v>
          </cell>
          <cell r="O2361">
            <v>0</v>
          </cell>
          <cell r="P2361" t="str">
            <v>нд</v>
          </cell>
          <cell r="Q2361" t="str">
            <v>нд</v>
          </cell>
          <cell r="R2361">
            <v>1.7248300000000001</v>
          </cell>
          <cell r="S2361">
            <v>2.1125500000000001</v>
          </cell>
          <cell r="T2361" t="str">
            <v>нд</v>
          </cell>
          <cell r="U2361">
            <v>0.92207190999999999</v>
          </cell>
          <cell r="V2361" t="str">
            <v>нд</v>
          </cell>
          <cell r="W2361" t="str">
            <v>нд</v>
          </cell>
          <cell r="X2361">
            <v>0.92207190999999999</v>
          </cell>
          <cell r="Y2361" t="str">
            <v>нд</v>
          </cell>
          <cell r="Z2361" t="str">
            <v>нд</v>
          </cell>
          <cell r="AA2361" t="str">
            <v>нд</v>
          </cell>
          <cell r="AB2361" t="str">
            <v>нд</v>
          </cell>
          <cell r="AC2361" t="str">
            <v>нд</v>
          </cell>
          <cell r="AD2361">
            <v>0.92207190999999999</v>
          </cell>
          <cell r="AE2361">
            <v>0</v>
          </cell>
          <cell r="AF2361">
            <v>0</v>
          </cell>
          <cell r="AG2361">
            <v>0.92207190999999999</v>
          </cell>
          <cell r="AH2361">
            <v>0</v>
          </cell>
          <cell r="AI2361" t="str">
            <v>нд</v>
          </cell>
          <cell r="AJ2361" t="str">
            <v>нд</v>
          </cell>
          <cell r="AK2361" t="str">
            <v>нд</v>
          </cell>
          <cell r="AL2361" t="str">
            <v>нд</v>
          </cell>
          <cell r="AM2361" t="str">
            <v>нд</v>
          </cell>
          <cell r="AN2361">
            <v>0</v>
          </cell>
        </row>
        <row r="2362">
          <cell r="C2362" t="str">
            <v>L_2110_КЭ</v>
          </cell>
          <cell r="D2362" t="str">
            <v>Н</v>
          </cell>
          <cell r="E2362">
            <v>2021</v>
          </cell>
          <cell r="F2362" t="str">
            <v>нд</v>
          </cell>
          <cell r="G2362">
            <v>2021</v>
          </cell>
          <cell r="H2362" t="str">
            <v>нд</v>
          </cell>
          <cell r="I2362" t="str">
            <v>нд</v>
          </cell>
          <cell r="J2362" t="str">
            <v>нд</v>
          </cell>
          <cell r="K2362" t="str">
            <v>нд</v>
          </cell>
          <cell r="L2362" t="str">
            <v>нд</v>
          </cell>
          <cell r="M2362" t="str">
            <v>нд</v>
          </cell>
          <cell r="N2362" t="str">
            <v>нд</v>
          </cell>
          <cell r="O2362">
            <v>0</v>
          </cell>
          <cell r="P2362" t="str">
            <v>нд</v>
          </cell>
          <cell r="Q2362" t="str">
            <v>нд</v>
          </cell>
          <cell r="R2362">
            <v>1.7248300000000001</v>
          </cell>
          <cell r="S2362">
            <v>2.1125500000000001</v>
          </cell>
          <cell r="T2362" t="str">
            <v>нд</v>
          </cell>
          <cell r="U2362">
            <v>0.92207190999999999</v>
          </cell>
          <cell r="V2362" t="str">
            <v>нд</v>
          </cell>
          <cell r="W2362" t="str">
            <v>нд</v>
          </cell>
          <cell r="X2362">
            <v>0.92207190999999999</v>
          </cell>
          <cell r="Y2362" t="str">
            <v>нд</v>
          </cell>
          <cell r="Z2362" t="str">
            <v>нд</v>
          </cell>
          <cell r="AA2362" t="str">
            <v>нд</v>
          </cell>
          <cell r="AB2362" t="str">
            <v>нд</v>
          </cell>
          <cell r="AC2362" t="str">
            <v>нд</v>
          </cell>
          <cell r="AD2362">
            <v>0.92207190999999999</v>
          </cell>
          <cell r="AE2362">
            <v>0</v>
          </cell>
          <cell r="AF2362">
            <v>0</v>
          </cell>
          <cell r="AG2362">
            <v>0.92207190999999999</v>
          </cell>
          <cell r="AH2362">
            <v>0</v>
          </cell>
          <cell r="AI2362" t="str">
            <v>нд</v>
          </cell>
          <cell r="AJ2362" t="str">
            <v>нд</v>
          </cell>
          <cell r="AK2362" t="str">
            <v>нд</v>
          </cell>
          <cell r="AL2362" t="str">
            <v>нд</v>
          </cell>
          <cell r="AM2362" t="str">
            <v>нд</v>
          </cell>
          <cell r="AN2362">
            <v>0</v>
          </cell>
        </row>
        <row r="2363">
          <cell r="C2363" t="str">
            <v>L_63-33_ЧЭ</v>
          </cell>
          <cell r="D2363" t="str">
            <v>Н</v>
          </cell>
          <cell r="E2363">
            <v>2025</v>
          </cell>
          <cell r="F2363" t="str">
            <v>нд</v>
          </cell>
          <cell r="G2363">
            <v>2025</v>
          </cell>
          <cell r="H2363" t="str">
            <v>нд</v>
          </cell>
          <cell r="I2363" t="str">
            <v>нд</v>
          </cell>
          <cell r="J2363" t="str">
            <v>нд</v>
          </cell>
          <cell r="K2363" t="str">
            <v>нд</v>
          </cell>
          <cell r="L2363" t="str">
            <v>нд</v>
          </cell>
          <cell r="M2363" t="str">
            <v>нд</v>
          </cell>
          <cell r="N2363" t="str">
            <v>нд</v>
          </cell>
          <cell r="O2363">
            <v>0</v>
          </cell>
          <cell r="P2363" t="str">
            <v>нд</v>
          </cell>
          <cell r="Q2363" t="str">
            <v>нд</v>
          </cell>
          <cell r="R2363">
            <v>1.7253099999999999</v>
          </cell>
          <cell r="S2363">
            <v>2.5464600000000002</v>
          </cell>
          <cell r="T2363" t="str">
            <v>нд</v>
          </cell>
          <cell r="U2363">
            <v>1.4552232000000001</v>
          </cell>
          <cell r="V2363" t="str">
            <v>нд</v>
          </cell>
          <cell r="W2363" t="str">
            <v>нд</v>
          </cell>
          <cell r="X2363">
            <v>1.4552232000000001</v>
          </cell>
          <cell r="Y2363" t="str">
            <v>нд</v>
          </cell>
          <cell r="Z2363" t="str">
            <v>нд</v>
          </cell>
          <cell r="AA2363" t="str">
            <v>нд</v>
          </cell>
          <cell r="AB2363" t="str">
            <v>нд</v>
          </cell>
          <cell r="AC2363" t="str">
            <v>нд</v>
          </cell>
          <cell r="AD2363">
            <v>0</v>
          </cell>
          <cell r="AE2363">
            <v>0</v>
          </cell>
          <cell r="AF2363">
            <v>0</v>
          </cell>
          <cell r="AG2363">
            <v>0</v>
          </cell>
          <cell r="AH2363">
            <v>0</v>
          </cell>
          <cell r="AI2363" t="str">
            <v>нд</v>
          </cell>
          <cell r="AJ2363" t="str">
            <v>нд</v>
          </cell>
          <cell r="AK2363" t="str">
            <v>нд</v>
          </cell>
          <cell r="AL2363" t="str">
            <v>нд</v>
          </cell>
          <cell r="AM2363" t="str">
            <v>нд</v>
          </cell>
          <cell r="AN2363">
            <v>0</v>
          </cell>
        </row>
        <row r="2364">
          <cell r="C2364" t="str">
            <v>L_63-34_ЧЭ</v>
          </cell>
          <cell r="D2364" t="str">
            <v>Н</v>
          </cell>
          <cell r="E2364">
            <v>2025</v>
          </cell>
          <cell r="F2364" t="str">
            <v>нд</v>
          </cell>
          <cell r="G2364">
            <v>2025</v>
          </cell>
          <cell r="H2364" t="str">
            <v>нд</v>
          </cell>
          <cell r="I2364" t="str">
            <v>нд</v>
          </cell>
          <cell r="J2364" t="str">
            <v>нд</v>
          </cell>
          <cell r="K2364" t="str">
            <v>нд</v>
          </cell>
          <cell r="L2364" t="str">
            <v>нд</v>
          </cell>
          <cell r="M2364" t="str">
            <v>нд</v>
          </cell>
          <cell r="N2364" t="str">
            <v>нд</v>
          </cell>
          <cell r="O2364">
            <v>0</v>
          </cell>
          <cell r="P2364" t="str">
            <v>нд</v>
          </cell>
          <cell r="Q2364" t="str">
            <v>нд</v>
          </cell>
          <cell r="R2364">
            <v>1.7253099999999999</v>
          </cell>
          <cell r="S2364">
            <v>2.5464600000000002</v>
          </cell>
          <cell r="T2364" t="str">
            <v>нд</v>
          </cell>
          <cell r="U2364">
            <v>1.4552232000000001</v>
          </cell>
          <cell r="V2364" t="str">
            <v>нд</v>
          </cell>
          <cell r="W2364" t="str">
            <v>нд</v>
          </cell>
          <cell r="X2364">
            <v>1.4552232000000001</v>
          </cell>
          <cell r="Y2364" t="str">
            <v>нд</v>
          </cell>
          <cell r="Z2364" t="str">
            <v>нд</v>
          </cell>
          <cell r="AA2364" t="str">
            <v>нд</v>
          </cell>
          <cell r="AB2364" t="str">
            <v>нд</v>
          </cell>
          <cell r="AC2364" t="str">
            <v>нд</v>
          </cell>
          <cell r="AD2364">
            <v>0</v>
          </cell>
          <cell r="AE2364">
            <v>0</v>
          </cell>
          <cell r="AF2364">
            <v>0</v>
          </cell>
          <cell r="AG2364">
            <v>0</v>
          </cell>
          <cell r="AH2364">
            <v>0</v>
          </cell>
          <cell r="AI2364" t="str">
            <v>нд</v>
          </cell>
          <cell r="AJ2364" t="str">
            <v>нд</v>
          </cell>
          <cell r="AK2364" t="str">
            <v>нд</v>
          </cell>
          <cell r="AL2364" t="str">
            <v>нд</v>
          </cell>
          <cell r="AM2364" t="str">
            <v>нд</v>
          </cell>
          <cell r="AN2364">
            <v>0</v>
          </cell>
        </row>
        <row r="2365">
          <cell r="C2365" t="str">
            <v>L_63-35_ЧЭ</v>
          </cell>
          <cell r="D2365" t="str">
            <v>Н</v>
          </cell>
          <cell r="E2365">
            <v>2025</v>
          </cell>
          <cell r="F2365" t="str">
            <v>нд</v>
          </cell>
          <cell r="G2365">
            <v>2025</v>
          </cell>
          <cell r="H2365" t="str">
            <v>нд</v>
          </cell>
          <cell r="I2365" t="str">
            <v>нд</v>
          </cell>
          <cell r="J2365" t="str">
            <v>нд</v>
          </cell>
          <cell r="K2365" t="str">
            <v>нд</v>
          </cell>
          <cell r="L2365" t="str">
            <v>нд</v>
          </cell>
          <cell r="M2365" t="str">
            <v>нд</v>
          </cell>
          <cell r="N2365" t="str">
            <v>нд</v>
          </cell>
          <cell r="O2365">
            <v>0</v>
          </cell>
          <cell r="P2365" t="str">
            <v>нд</v>
          </cell>
          <cell r="Q2365" t="str">
            <v>нд</v>
          </cell>
          <cell r="R2365">
            <v>1.7253099999999999</v>
          </cell>
          <cell r="S2365">
            <v>2.5464600000000002</v>
          </cell>
          <cell r="T2365" t="str">
            <v>нд</v>
          </cell>
          <cell r="U2365">
            <v>1.4552232000000001</v>
          </cell>
          <cell r="V2365" t="str">
            <v>нд</v>
          </cell>
          <cell r="W2365" t="str">
            <v>нд</v>
          </cell>
          <cell r="X2365">
            <v>1.4552232000000001</v>
          </cell>
          <cell r="Y2365" t="str">
            <v>нд</v>
          </cell>
          <cell r="Z2365" t="str">
            <v>нд</v>
          </cell>
          <cell r="AA2365" t="str">
            <v>нд</v>
          </cell>
          <cell r="AB2365" t="str">
            <v>нд</v>
          </cell>
          <cell r="AC2365" t="str">
            <v>нд</v>
          </cell>
          <cell r="AD2365">
            <v>0</v>
          </cell>
          <cell r="AE2365">
            <v>0</v>
          </cell>
          <cell r="AF2365">
            <v>0</v>
          </cell>
          <cell r="AG2365">
            <v>0</v>
          </cell>
          <cell r="AH2365">
            <v>0</v>
          </cell>
          <cell r="AI2365" t="str">
            <v>нд</v>
          </cell>
          <cell r="AJ2365" t="str">
            <v>нд</v>
          </cell>
          <cell r="AK2365" t="str">
            <v>нд</v>
          </cell>
          <cell r="AL2365" t="str">
            <v>нд</v>
          </cell>
          <cell r="AM2365" t="str">
            <v>нд</v>
          </cell>
          <cell r="AN2365">
            <v>0</v>
          </cell>
        </row>
        <row r="2366">
          <cell r="C2366" t="str">
            <v>L_63-36_ЧЭ</v>
          </cell>
          <cell r="D2366" t="str">
            <v>Н</v>
          </cell>
          <cell r="E2366">
            <v>2025</v>
          </cell>
          <cell r="F2366" t="str">
            <v>нд</v>
          </cell>
          <cell r="G2366">
            <v>2025</v>
          </cell>
          <cell r="H2366" t="str">
            <v>нд</v>
          </cell>
          <cell r="I2366" t="str">
            <v>нд</v>
          </cell>
          <cell r="J2366" t="str">
            <v>нд</v>
          </cell>
          <cell r="K2366" t="str">
            <v>нд</v>
          </cell>
          <cell r="L2366" t="str">
            <v>нд</v>
          </cell>
          <cell r="M2366" t="str">
            <v>нд</v>
          </cell>
          <cell r="N2366" t="str">
            <v>нд</v>
          </cell>
          <cell r="O2366">
            <v>0</v>
          </cell>
          <cell r="P2366" t="str">
            <v>нд</v>
          </cell>
          <cell r="Q2366" t="str">
            <v>нд</v>
          </cell>
          <cell r="R2366">
            <v>1.7253099999999999</v>
          </cell>
          <cell r="S2366">
            <v>2.5464600000000002</v>
          </cell>
          <cell r="T2366" t="str">
            <v>нд</v>
          </cell>
          <cell r="U2366">
            <v>1.4552232000000001</v>
          </cell>
          <cell r="V2366" t="str">
            <v>нд</v>
          </cell>
          <cell r="W2366" t="str">
            <v>нд</v>
          </cell>
          <cell r="X2366">
            <v>1.4552232000000001</v>
          </cell>
          <cell r="Y2366" t="str">
            <v>нд</v>
          </cell>
          <cell r="Z2366" t="str">
            <v>нд</v>
          </cell>
          <cell r="AA2366" t="str">
            <v>нд</v>
          </cell>
          <cell r="AB2366" t="str">
            <v>нд</v>
          </cell>
          <cell r="AC2366" t="str">
            <v>нд</v>
          </cell>
          <cell r="AD2366">
            <v>0</v>
          </cell>
          <cell r="AE2366">
            <v>0</v>
          </cell>
          <cell r="AF2366">
            <v>0</v>
          </cell>
          <cell r="AG2366">
            <v>0</v>
          </cell>
          <cell r="AH2366">
            <v>0</v>
          </cell>
          <cell r="AI2366" t="str">
            <v>нд</v>
          </cell>
          <cell r="AJ2366" t="str">
            <v>нд</v>
          </cell>
          <cell r="AK2366" t="str">
            <v>нд</v>
          </cell>
          <cell r="AL2366" t="str">
            <v>нд</v>
          </cell>
          <cell r="AM2366" t="str">
            <v>нд</v>
          </cell>
          <cell r="AN2366">
            <v>0</v>
          </cell>
        </row>
        <row r="2367">
          <cell r="C2367" t="str">
            <v>L_63-37_ЧЭ</v>
          </cell>
          <cell r="D2367" t="str">
            <v>Н</v>
          </cell>
          <cell r="E2367">
            <v>2025</v>
          </cell>
          <cell r="F2367" t="str">
            <v>нд</v>
          </cell>
          <cell r="G2367">
            <v>2025</v>
          </cell>
          <cell r="H2367" t="str">
            <v>нд</v>
          </cell>
          <cell r="I2367" t="str">
            <v>нд</v>
          </cell>
          <cell r="J2367" t="str">
            <v>нд</v>
          </cell>
          <cell r="K2367" t="str">
            <v>нд</v>
          </cell>
          <cell r="L2367" t="str">
            <v>нд</v>
          </cell>
          <cell r="M2367" t="str">
            <v>нд</v>
          </cell>
          <cell r="N2367" t="str">
            <v>нд</v>
          </cell>
          <cell r="O2367">
            <v>0</v>
          </cell>
          <cell r="P2367" t="str">
            <v>нд</v>
          </cell>
          <cell r="Q2367" t="str">
            <v>нд</v>
          </cell>
          <cell r="R2367">
            <v>1.7253099999999999</v>
          </cell>
          <cell r="S2367">
            <v>2.5464600000000002</v>
          </cell>
          <cell r="T2367" t="str">
            <v>нд</v>
          </cell>
          <cell r="U2367">
            <v>1.4552232000000001</v>
          </cell>
          <cell r="V2367" t="str">
            <v>нд</v>
          </cell>
          <cell r="W2367" t="str">
            <v>нд</v>
          </cell>
          <cell r="X2367">
            <v>1.4552232000000001</v>
          </cell>
          <cell r="Y2367" t="str">
            <v>нд</v>
          </cell>
          <cell r="Z2367" t="str">
            <v>нд</v>
          </cell>
          <cell r="AA2367" t="str">
            <v>нд</v>
          </cell>
          <cell r="AB2367" t="str">
            <v>нд</v>
          </cell>
          <cell r="AC2367" t="str">
            <v>нд</v>
          </cell>
          <cell r="AD2367">
            <v>0</v>
          </cell>
          <cell r="AE2367">
            <v>0</v>
          </cell>
          <cell r="AF2367">
            <v>0</v>
          </cell>
          <cell r="AG2367">
            <v>0</v>
          </cell>
          <cell r="AH2367">
            <v>0</v>
          </cell>
          <cell r="AI2367" t="str">
            <v>нд</v>
          </cell>
          <cell r="AJ2367" t="str">
            <v>нд</v>
          </cell>
          <cell r="AK2367" t="str">
            <v>нд</v>
          </cell>
          <cell r="AL2367" t="str">
            <v>нд</v>
          </cell>
          <cell r="AM2367" t="str">
            <v>нд</v>
          </cell>
          <cell r="AN2367">
            <v>0</v>
          </cell>
        </row>
        <row r="2368">
          <cell r="C2368" t="str">
            <v>L_63-38_ЧЭ</v>
          </cell>
          <cell r="D2368" t="str">
            <v>Н</v>
          </cell>
          <cell r="E2368">
            <v>2025</v>
          </cell>
          <cell r="F2368" t="str">
            <v>нд</v>
          </cell>
          <cell r="G2368">
            <v>2025</v>
          </cell>
          <cell r="H2368" t="str">
            <v>нд</v>
          </cell>
          <cell r="I2368" t="str">
            <v>нд</v>
          </cell>
          <cell r="J2368" t="str">
            <v>нд</v>
          </cell>
          <cell r="K2368" t="str">
            <v>нд</v>
          </cell>
          <cell r="L2368" t="str">
            <v>нд</v>
          </cell>
          <cell r="M2368" t="str">
            <v>нд</v>
          </cell>
          <cell r="N2368" t="str">
            <v>нд</v>
          </cell>
          <cell r="O2368">
            <v>0</v>
          </cell>
          <cell r="P2368" t="str">
            <v>нд</v>
          </cell>
          <cell r="Q2368" t="str">
            <v>нд</v>
          </cell>
          <cell r="R2368">
            <v>1.7253099999999999</v>
          </cell>
          <cell r="S2368">
            <v>2.5464600000000002</v>
          </cell>
          <cell r="T2368" t="str">
            <v>нд</v>
          </cell>
          <cell r="U2368">
            <v>1.4552232000000001</v>
          </cell>
          <cell r="V2368" t="str">
            <v>нд</v>
          </cell>
          <cell r="W2368" t="str">
            <v>нд</v>
          </cell>
          <cell r="X2368">
            <v>1.4552232000000001</v>
          </cell>
          <cell r="Y2368" t="str">
            <v>нд</v>
          </cell>
          <cell r="Z2368" t="str">
            <v>нд</v>
          </cell>
          <cell r="AA2368" t="str">
            <v>нд</v>
          </cell>
          <cell r="AB2368" t="str">
            <v>нд</v>
          </cell>
          <cell r="AC2368" t="str">
            <v>нд</v>
          </cell>
          <cell r="AD2368">
            <v>0</v>
          </cell>
          <cell r="AE2368">
            <v>0</v>
          </cell>
          <cell r="AF2368">
            <v>0</v>
          </cell>
          <cell r="AG2368">
            <v>0</v>
          </cell>
          <cell r="AH2368">
            <v>0</v>
          </cell>
          <cell r="AI2368" t="str">
            <v>нд</v>
          </cell>
          <cell r="AJ2368" t="str">
            <v>нд</v>
          </cell>
          <cell r="AK2368" t="str">
            <v>нд</v>
          </cell>
          <cell r="AL2368" t="str">
            <v>нд</v>
          </cell>
          <cell r="AM2368" t="str">
            <v>нд</v>
          </cell>
          <cell r="AN2368">
            <v>0</v>
          </cell>
        </row>
        <row r="2369">
          <cell r="C2369" t="str">
            <v>Г</v>
          </cell>
          <cell r="D2369" t="str">
            <v>нд</v>
          </cell>
          <cell r="E2369" t="str">
            <v>нд</v>
          </cell>
          <cell r="F2369" t="str">
            <v>нд</v>
          </cell>
          <cell r="G2369" t="str">
            <v>нд</v>
          </cell>
          <cell r="H2369" t="str">
            <v>нд</v>
          </cell>
          <cell r="I2369" t="str">
            <v>нд</v>
          </cell>
          <cell r="J2369" t="str">
            <v>нд</v>
          </cell>
          <cell r="K2369" t="str">
            <v>нд</v>
          </cell>
          <cell r="L2369" t="str">
            <v>нд</v>
          </cell>
          <cell r="M2369" t="str">
            <v>нд</v>
          </cell>
          <cell r="N2369" t="str">
            <v>нд</v>
          </cell>
          <cell r="O2369">
            <v>0</v>
          </cell>
          <cell r="P2369">
            <v>598.23170000000005</v>
          </cell>
          <cell r="Q2369">
            <v>812.54025000000001</v>
          </cell>
          <cell r="R2369">
            <v>598.23170000000005</v>
          </cell>
          <cell r="S2369">
            <v>914.14398000000006</v>
          </cell>
          <cell r="T2369">
            <v>438.57661015999997</v>
          </cell>
          <cell r="U2369">
            <v>621.55584577000002</v>
          </cell>
          <cell r="V2369">
            <v>438.57661015999997</v>
          </cell>
          <cell r="W2369">
            <v>438.57661015999997</v>
          </cell>
          <cell r="X2369">
            <v>621.55584577000002</v>
          </cell>
          <cell r="Y2369">
            <v>3.95783314</v>
          </cell>
          <cell r="Z2369">
            <v>0</v>
          </cell>
          <cell r="AA2369">
            <v>0</v>
          </cell>
          <cell r="AB2369">
            <v>3.95783314</v>
          </cell>
          <cell r="AC2369">
            <v>0</v>
          </cell>
          <cell r="AD2369">
            <v>0</v>
          </cell>
          <cell r="AE2369">
            <v>0</v>
          </cell>
          <cell r="AF2369">
            <v>0</v>
          </cell>
          <cell r="AG2369">
            <v>0</v>
          </cell>
          <cell r="AH2369">
            <v>0</v>
          </cell>
          <cell r="AI2369">
            <v>32.515402039999998</v>
          </cell>
          <cell r="AJ2369">
            <v>0</v>
          </cell>
          <cell r="AK2369">
            <v>0</v>
          </cell>
          <cell r="AL2369">
            <v>27.404442039999999</v>
          </cell>
          <cell r="AM2369">
            <v>5.1109600000000004</v>
          </cell>
          <cell r="AN2369">
            <v>3.2561622823993197</v>
          </cell>
        </row>
        <row r="2370">
          <cell r="C2370" t="str">
            <v>Г</v>
          </cell>
          <cell r="D2370" t="str">
            <v>нд</v>
          </cell>
          <cell r="E2370" t="str">
            <v>нд</v>
          </cell>
          <cell r="F2370" t="str">
            <v>нд</v>
          </cell>
          <cell r="G2370" t="str">
            <v>нд</v>
          </cell>
          <cell r="H2370" t="str">
            <v>нд</v>
          </cell>
          <cell r="I2370" t="str">
            <v>нд</v>
          </cell>
          <cell r="J2370" t="str">
            <v>нд</v>
          </cell>
          <cell r="K2370" t="str">
            <v>нд</v>
          </cell>
          <cell r="L2370" t="str">
            <v>нд</v>
          </cell>
          <cell r="M2370" t="str">
            <v>нд</v>
          </cell>
          <cell r="N2370" t="str">
            <v>нд</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row>
        <row r="2371">
          <cell r="C2371" t="str">
            <v>Г</v>
          </cell>
          <cell r="D2371" t="str">
            <v>нд</v>
          </cell>
          <cell r="E2371" t="str">
            <v>нд</v>
          </cell>
          <cell r="F2371" t="str">
            <v>нд</v>
          </cell>
          <cell r="G2371" t="str">
            <v>нд</v>
          </cell>
          <cell r="H2371" t="str">
            <v>нд</v>
          </cell>
          <cell r="I2371" t="str">
            <v>нд</v>
          </cell>
          <cell r="J2371" t="str">
            <v>нд</v>
          </cell>
          <cell r="K2371" t="str">
            <v>нд</v>
          </cell>
          <cell r="L2371" t="str">
            <v>нд</v>
          </cell>
          <cell r="M2371" t="str">
            <v>нд</v>
          </cell>
          <cell r="N2371" t="str">
            <v>нд</v>
          </cell>
          <cell r="O2371">
            <v>0</v>
          </cell>
          <cell r="P2371">
            <v>598.23170000000005</v>
          </cell>
          <cell r="Q2371">
            <v>812.54025000000001</v>
          </cell>
          <cell r="R2371">
            <v>598.23170000000005</v>
          </cell>
          <cell r="S2371">
            <v>914.14398000000006</v>
          </cell>
          <cell r="T2371">
            <v>438.57661015999997</v>
          </cell>
          <cell r="U2371">
            <v>621.55584577000002</v>
          </cell>
          <cell r="V2371">
            <v>438.57661015999997</v>
          </cell>
          <cell r="W2371">
            <v>438.57661015999997</v>
          </cell>
          <cell r="X2371">
            <v>621.55584577000002</v>
          </cell>
          <cell r="Y2371">
            <v>3.95783314</v>
          </cell>
          <cell r="Z2371">
            <v>0</v>
          </cell>
          <cell r="AA2371">
            <v>0</v>
          </cell>
          <cell r="AB2371">
            <v>3.95783314</v>
          </cell>
          <cell r="AC2371">
            <v>0</v>
          </cell>
          <cell r="AD2371">
            <v>0</v>
          </cell>
          <cell r="AE2371">
            <v>0</v>
          </cell>
          <cell r="AF2371">
            <v>0</v>
          </cell>
          <cell r="AG2371">
            <v>0</v>
          </cell>
          <cell r="AH2371">
            <v>0</v>
          </cell>
          <cell r="AI2371">
            <v>32.515402039999998</v>
          </cell>
          <cell r="AJ2371">
            <v>0</v>
          </cell>
          <cell r="AK2371">
            <v>0</v>
          </cell>
          <cell r="AL2371">
            <v>27.404442039999999</v>
          </cell>
          <cell r="AM2371">
            <v>5.1109600000000004</v>
          </cell>
          <cell r="AN2371">
            <v>3.2561622823993197</v>
          </cell>
        </row>
        <row r="2372">
          <cell r="C2372" t="str">
            <v>L_63-39_ЧЭ</v>
          </cell>
          <cell r="D2372" t="str">
            <v>Н</v>
          </cell>
          <cell r="E2372">
            <v>2026</v>
          </cell>
          <cell r="F2372" t="str">
            <v>нд</v>
          </cell>
          <cell r="G2372">
            <v>2026</v>
          </cell>
          <cell r="H2372" t="str">
            <v>нд</v>
          </cell>
          <cell r="I2372" t="str">
            <v>нд</v>
          </cell>
          <cell r="J2372" t="str">
            <v>нд</v>
          </cell>
          <cell r="K2372" t="str">
            <v>нд</v>
          </cell>
          <cell r="L2372" t="str">
            <v>нд</v>
          </cell>
          <cell r="M2372" t="str">
            <v>нд</v>
          </cell>
          <cell r="N2372" t="str">
            <v>нд</v>
          </cell>
          <cell r="O2372">
            <v>0</v>
          </cell>
          <cell r="P2372" t="str">
            <v>нд</v>
          </cell>
          <cell r="Q2372" t="str">
            <v>нд</v>
          </cell>
          <cell r="R2372">
            <v>1.7253099999999999</v>
          </cell>
          <cell r="S2372">
            <v>2.66614</v>
          </cell>
          <cell r="T2372" t="str">
            <v>нд</v>
          </cell>
          <cell r="U2372">
            <v>1.5236195999999997</v>
          </cell>
          <cell r="V2372" t="str">
            <v>нд</v>
          </cell>
          <cell r="W2372" t="str">
            <v>нд</v>
          </cell>
          <cell r="X2372">
            <v>1.5236196</v>
          </cell>
          <cell r="Y2372" t="str">
            <v>нд</v>
          </cell>
          <cell r="Z2372" t="str">
            <v>нд</v>
          </cell>
          <cell r="AA2372" t="str">
            <v>нд</v>
          </cell>
          <cell r="AB2372" t="str">
            <v>нд</v>
          </cell>
          <cell r="AC2372" t="str">
            <v>нд</v>
          </cell>
          <cell r="AD2372">
            <v>0</v>
          </cell>
          <cell r="AE2372">
            <v>0</v>
          </cell>
          <cell r="AF2372">
            <v>0</v>
          </cell>
          <cell r="AG2372">
            <v>0</v>
          </cell>
          <cell r="AH2372">
            <v>0</v>
          </cell>
          <cell r="AI2372" t="str">
            <v>нд</v>
          </cell>
          <cell r="AJ2372" t="str">
            <v>нд</v>
          </cell>
          <cell r="AK2372" t="str">
            <v>нд</v>
          </cell>
          <cell r="AL2372" t="str">
            <v>нд</v>
          </cell>
          <cell r="AM2372" t="str">
            <v>нд</v>
          </cell>
          <cell r="AN2372">
            <v>0</v>
          </cell>
        </row>
        <row r="2373">
          <cell r="C2373" t="str">
            <v>Г</v>
          </cell>
          <cell r="D2373" t="str">
            <v>нд</v>
          </cell>
          <cell r="E2373" t="str">
            <v>нд</v>
          </cell>
          <cell r="F2373" t="str">
            <v>нд</v>
          </cell>
          <cell r="G2373" t="str">
            <v>нд</v>
          </cell>
          <cell r="H2373">
            <v>68.60539</v>
          </cell>
          <cell r="I2373">
            <v>399.01429000000002</v>
          </cell>
          <cell r="J2373" t="str">
            <v>нд</v>
          </cell>
          <cell r="K2373">
            <v>68.60539</v>
          </cell>
          <cell r="L2373">
            <v>399.01429000000002</v>
          </cell>
          <cell r="M2373" t="str">
            <v>нд</v>
          </cell>
          <cell r="N2373" t="str">
            <v>нд</v>
          </cell>
          <cell r="O2373">
            <v>300.59658527692699</v>
          </cell>
          <cell r="P2373">
            <v>693.94069000000002</v>
          </cell>
          <cell r="Q2373">
            <v>776.39949000000001</v>
          </cell>
          <cell r="R2373">
            <v>693.94069000000002</v>
          </cell>
          <cell r="S2373">
            <v>904.53616999999997</v>
          </cell>
          <cell r="T2373">
            <v>433.83458917999997</v>
          </cell>
          <cell r="U2373">
            <v>433.83458917999997</v>
          </cell>
          <cell r="V2373">
            <v>133.2380039</v>
          </cell>
          <cell r="W2373">
            <v>133.2380039</v>
          </cell>
          <cell r="X2373">
            <v>133.2380039</v>
          </cell>
          <cell r="Y2373">
            <v>11.849116929999999</v>
          </cell>
          <cell r="Z2373">
            <v>0</v>
          </cell>
          <cell r="AA2373">
            <v>0</v>
          </cell>
          <cell r="AB2373">
            <v>11.849116929999999</v>
          </cell>
          <cell r="AC2373">
            <v>0</v>
          </cell>
          <cell r="AD2373">
            <v>5.7934044299999998</v>
          </cell>
          <cell r="AE2373">
            <v>0</v>
          </cell>
          <cell r="AF2373">
            <v>0</v>
          </cell>
          <cell r="AG2373">
            <v>5.7934044299999998</v>
          </cell>
          <cell r="AH2373">
            <v>0</v>
          </cell>
          <cell r="AI2373">
            <v>7.8994112799999998</v>
          </cell>
          <cell r="AJ2373">
            <v>0</v>
          </cell>
          <cell r="AK2373">
            <v>0</v>
          </cell>
          <cell r="AL2373">
            <v>7.8994112799999998</v>
          </cell>
          <cell r="AM2373">
            <v>0</v>
          </cell>
          <cell r="AN2373">
            <v>13.955123780000035</v>
          </cell>
        </row>
        <row r="2374">
          <cell r="C2374" t="str">
            <v>L_63-40_ЧЭ</v>
          </cell>
          <cell r="D2374" t="str">
            <v>Н</v>
          </cell>
          <cell r="E2374">
            <v>2026</v>
          </cell>
          <cell r="F2374" t="str">
            <v>нд</v>
          </cell>
          <cell r="G2374">
            <v>2026</v>
          </cell>
          <cell r="H2374" t="str">
            <v>нд</v>
          </cell>
          <cell r="I2374" t="str">
            <v>нд</v>
          </cell>
          <cell r="J2374" t="str">
            <v>нд</v>
          </cell>
          <cell r="K2374" t="str">
            <v>нд</v>
          </cell>
          <cell r="L2374" t="str">
            <v>нд</v>
          </cell>
          <cell r="M2374" t="str">
            <v>нд</v>
          </cell>
          <cell r="N2374" t="str">
            <v>нд</v>
          </cell>
          <cell r="O2374">
            <v>0</v>
          </cell>
          <cell r="P2374" t="str">
            <v>нд</v>
          </cell>
          <cell r="Q2374" t="str">
            <v>нд</v>
          </cell>
          <cell r="R2374">
            <v>1.7253099999999999</v>
          </cell>
          <cell r="S2374">
            <v>2.66614</v>
          </cell>
          <cell r="T2374" t="str">
            <v>нд</v>
          </cell>
          <cell r="U2374">
            <v>1.5236195999999997</v>
          </cell>
          <cell r="V2374" t="str">
            <v>нд</v>
          </cell>
          <cell r="W2374" t="str">
            <v>нд</v>
          </cell>
          <cell r="X2374">
            <v>1.5236196</v>
          </cell>
          <cell r="Y2374" t="str">
            <v>нд</v>
          </cell>
          <cell r="Z2374" t="str">
            <v>нд</v>
          </cell>
          <cell r="AA2374" t="str">
            <v>нд</v>
          </cell>
          <cell r="AB2374" t="str">
            <v>нд</v>
          </cell>
          <cell r="AC2374" t="str">
            <v>нд</v>
          </cell>
          <cell r="AD2374">
            <v>0</v>
          </cell>
          <cell r="AE2374">
            <v>0</v>
          </cell>
          <cell r="AF2374">
            <v>0</v>
          </cell>
          <cell r="AG2374">
            <v>0</v>
          </cell>
          <cell r="AH2374">
            <v>0</v>
          </cell>
          <cell r="AI2374" t="str">
            <v>нд</v>
          </cell>
          <cell r="AJ2374" t="str">
            <v>нд</v>
          </cell>
          <cell r="AK2374" t="str">
            <v>нд</v>
          </cell>
          <cell r="AL2374" t="str">
            <v>нд</v>
          </cell>
          <cell r="AM2374" t="str">
            <v>нд</v>
          </cell>
          <cell r="AN2374">
            <v>0</v>
          </cell>
        </row>
        <row r="2375">
          <cell r="C2375" t="str">
            <v>L_63-41_ЧЭ</v>
          </cell>
          <cell r="D2375" t="str">
            <v>Н</v>
          </cell>
          <cell r="E2375">
            <v>2026</v>
          </cell>
          <cell r="F2375" t="str">
            <v>нд</v>
          </cell>
          <cell r="G2375">
            <v>2026</v>
          </cell>
          <cell r="H2375" t="str">
            <v>нд</v>
          </cell>
          <cell r="I2375" t="str">
            <v>нд</v>
          </cell>
          <cell r="J2375" t="str">
            <v>нд</v>
          </cell>
          <cell r="K2375" t="str">
            <v>нд</v>
          </cell>
          <cell r="L2375" t="str">
            <v>нд</v>
          </cell>
          <cell r="M2375" t="str">
            <v>нд</v>
          </cell>
          <cell r="N2375" t="str">
            <v>нд</v>
          </cell>
          <cell r="O2375">
            <v>0</v>
          </cell>
          <cell r="P2375" t="str">
            <v>нд</v>
          </cell>
          <cell r="Q2375" t="str">
            <v>нд</v>
          </cell>
          <cell r="R2375">
            <v>1.7253099999999999</v>
          </cell>
          <cell r="S2375">
            <v>2.66614</v>
          </cell>
          <cell r="T2375" t="str">
            <v>нд</v>
          </cell>
          <cell r="U2375">
            <v>1.5236195999999997</v>
          </cell>
          <cell r="V2375" t="str">
            <v>нд</v>
          </cell>
          <cell r="W2375" t="str">
            <v>нд</v>
          </cell>
          <cell r="X2375">
            <v>1.5236196</v>
          </cell>
          <cell r="Y2375" t="str">
            <v>нд</v>
          </cell>
          <cell r="Z2375" t="str">
            <v>нд</v>
          </cell>
          <cell r="AA2375" t="str">
            <v>нд</v>
          </cell>
          <cell r="AB2375" t="str">
            <v>нд</v>
          </cell>
          <cell r="AC2375" t="str">
            <v>нд</v>
          </cell>
          <cell r="AD2375">
            <v>0</v>
          </cell>
          <cell r="AE2375">
            <v>0</v>
          </cell>
          <cell r="AF2375">
            <v>0</v>
          </cell>
          <cell r="AG2375">
            <v>0</v>
          </cell>
          <cell r="AH2375">
            <v>0</v>
          </cell>
          <cell r="AI2375" t="str">
            <v>нд</v>
          </cell>
          <cell r="AJ2375" t="str">
            <v>нд</v>
          </cell>
          <cell r="AK2375" t="str">
            <v>нд</v>
          </cell>
          <cell r="AL2375" t="str">
            <v>нд</v>
          </cell>
          <cell r="AM2375" t="str">
            <v>нд</v>
          </cell>
          <cell r="AN2375">
            <v>0</v>
          </cell>
        </row>
        <row r="2376">
          <cell r="C2376" t="str">
            <v>L_1377_АЭ</v>
          </cell>
          <cell r="D2376" t="str">
            <v>И</v>
          </cell>
          <cell r="E2376">
            <v>2020</v>
          </cell>
          <cell r="F2376" t="str">
            <v>нд</v>
          </cell>
          <cell r="G2376">
            <v>2022</v>
          </cell>
          <cell r="H2376" t="str">
            <v>нд</v>
          </cell>
          <cell r="I2376" t="str">
            <v>нд</v>
          </cell>
          <cell r="J2376" t="str">
            <v>нд</v>
          </cell>
          <cell r="K2376" t="str">
            <v>нд</v>
          </cell>
          <cell r="L2376" t="str">
            <v>нд</v>
          </cell>
          <cell r="M2376" t="str">
            <v>нд</v>
          </cell>
          <cell r="N2376">
            <v>0</v>
          </cell>
          <cell r="O2376">
            <v>4.957077E-2</v>
          </cell>
          <cell r="P2376" t="str">
            <v>нд</v>
          </cell>
          <cell r="Q2376" t="str">
            <v>нд</v>
          </cell>
          <cell r="R2376">
            <v>1.7470399999999999</v>
          </cell>
          <cell r="S2376">
            <v>2.1786599999999998</v>
          </cell>
          <cell r="T2376" t="str">
            <v>нд</v>
          </cell>
          <cell r="U2376">
            <v>1.71562726</v>
          </cell>
          <cell r="V2376" t="str">
            <v>нд</v>
          </cell>
          <cell r="W2376" t="str">
            <v>нд</v>
          </cell>
          <cell r="X2376">
            <v>1.6660564899999999</v>
          </cell>
          <cell r="Y2376" t="str">
            <v>нд</v>
          </cell>
          <cell r="Z2376" t="str">
            <v>нд</v>
          </cell>
          <cell r="AA2376" t="str">
            <v>нд</v>
          </cell>
          <cell r="AB2376" t="str">
            <v>нд</v>
          </cell>
          <cell r="AC2376" t="str">
            <v>нд</v>
          </cell>
          <cell r="AD2376">
            <v>1.1546150100000001</v>
          </cell>
          <cell r="AE2376">
            <v>0</v>
          </cell>
          <cell r="AF2376">
            <v>0</v>
          </cell>
          <cell r="AG2376">
            <v>0</v>
          </cell>
          <cell r="AH2376">
            <v>1.1546150100000001</v>
          </cell>
          <cell r="AI2376" t="str">
            <v>нд</v>
          </cell>
          <cell r="AJ2376" t="str">
            <v>нд</v>
          </cell>
          <cell r="AK2376" t="str">
            <v>нд</v>
          </cell>
          <cell r="AL2376" t="str">
            <v>нд</v>
          </cell>
          <cell r="AM2376" t="str">
            <v>нд</v>
          </cell>
          <cell r="AN2376">
            <v>0.51144147999999978</v>
          </cell>
        </row>
        <row r="2377">
          <cell r="C2377" t="str">
            <v>Г</v>
          </cell>
          <cell r="D2377" t="str">
            <v>нд</v>
          </cell>
          <cell r="E2377" t="str">
            <v>нд</v>
          </cell>
          <cell r="F2377" t="str">
            <v>нд</v>
          </cell>
          <cell r="G2377" t="str">
            <v>нд</v>
          </cell>
          <cell r="H2377" t="str">
            <v>нд</v>
          </cell>
          <cell r="I2377" t="str">
            <v>нд</v>
          </cell>
          <cell r="J2377" t="str">
            <v>нд</v>
          </cell>
          <cell r="K2377" t="str">
            <v>нд</v>
          </cell>
          <cell r="L2377" t="str">
            <v>нд</v>
          </cell>
          <cell r="M2377" t="str">
            <v>нд</v>
          </cell>
          <cell r="N2377" t="str">
            <v>нд</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row>
        <row r="2378">
          <cell r="C2378" t="str">
            <v>Г</v>
          </cell>
          <cell r="D2378" t="str">
            <v>нд</v>
          </cell>
          <cell r="E2378" t="str">
            <v>нд</v>
          </cell>
          <cell r="F2378" t="str">
            <v>нд</v>
          </cell>
          <cell r="G2378" t="str">
            <v>нд</v>
          </cell>
          <cell r="H2378" t="str">
            <v>нд</v>
          </cell>
          <cell r="I2378" t="str">
            <v>нд</v>
          </cell>
          <cell r="J2378" t="str">
            <v>нд</v>
          </cell>
          <cell r="K2378" t="str">
            <v>нд</v>
          </cell>
          <cell r="L2378" t="str">
            <v>нд</v>
          </cell>
          <cell r="M2378" t="str">
            <v>нд</v>
          </cell>
          <cell r="N2378" t="str">
            <v>нд</v>
          </cell>
          <cell r="O2378">
            <v>122.11567797689065</v>
          </cell>
          <cell r="P2378">
            <v>861.19115000000011</v>
          </cell>
          <cell r="Q2378">
            <v>1166.5640799999999</v>
          </cell>
          <cell r="R2378">
            <v>154.97309999999999</v>
          </cell>
          <cell r="S2378">
            <v>184.75076999999999</v>
          </cell>
          <cell r="T2378">
            <v>1010.9698406900001</v>
          </cell>
          <cell r="U2378">
            <v>717.25827719911024</v>
          </cell>
          <cell r="V2378">
            <v>826.10649028000012</v>
          </cell>
          <cell r="W2378">
            <v>826.10649028000012</v>
          </cell>
          <cell r="X2378">
            <v>595.1425992100003</v>
          </cell>
          <cell r="Y2378">
            <v>90.916518979999992</v>
          </cell>
          <cell r="Z2378">
            <v>0</v>
          </cell>
          <cell r="AA2378">
            <v>0</v>
          </cell>
          <cell r="AB2378">
            <v>90.916518979999992</v>
          </cell>
          <cell r="AC2378">
            <v>0</v>
          </cell>
          <cell r="AD2378">
            <v>95.035102015999996</v>
          </cell>
          <cell r="AE2378">
            <v>0</v>
          </cell>
          <cell r="AF2378">
            <v>0</v>
          </cell>
          <cell r="AG2378">
            <v>91.005502015999994</v>
          </cell>
          <cell r="AH2378">
            <v>4.0295999999999994</v>
          </cell>
          <cell r="AI2378">
            <v>64.677347319999996</v>
          </cell>
          <cell r="AJ2378">
            <v>0</v>
          </cell>
          <cell r="AK2378">
            <v>0</v>
          </cell>
          <cell r="AL2378">
            <v>64.677347319999996</v>
          </cell>
          <cell r="AM2378">
            <v>0</v>
          </cell>
          <cell r="AN2378">
            <v>136.78125513830832</v>
          </cell>
        </row>
        <row r="2379">
          <cell r="C2379" t="str">
            <v>L_32.129_КуЭ</v>
          </cell>
          <cell r="D2379" t="str">
            <v>И</v>
          </cell>
          <cell r="E2379">
            <v>2021</v>
          </cell>
          <cell r="F2379" t="str">
            <v>нд</v>
          </cell>
          <cell r="G2379">
            <v>2021</v>
          </cell>
          <cell r="H2379" t="str">
            <v>нд</v>
          </cell>
          <cell r="I2379" t="str">
            <v>нд</v>
          </cell>
          <cell r="J2379" t="str">
            <v>нд</v>
          </cell>
          <cell r="K2379" t="str">
            <v>нд</v>
          </cell>
          <cell r="L2379" t="str">
            <v>нд</v>
          </cell>
          <cell r="M2379" t="str">
            <v>нд</v>
          </cell>
          <cell r="N2379" t="str">
            <v>нд</v>
          </cell>
          <cell r="O2379">
            <v>6.5829409999999991E-2</v>
          </cell>
          <cell r="P2379" t="str">
            <v>нд</v>
          </cell>
          <cell r="Q2379" t="str">
            <v>нд</v>
          </cell>
          <cell r="R2379">
            <v>1.7998400000000001</v>
          </cell>
          <cell r="S2379">
            <v>2.1896200000000001</v>
          </cell>
          <cell r="T2379" t="str">
            <v>нд</v>
          </cell>
          <cell r="U2379">
            <v>1.5709325199999999</v>
          </cell>
          <cell r="V2379" t="str">
            <v>нд</v>
          </cell>
          <cell r="W2379" t="str">
            <v>нд</v>
          </cell>
          <cell r="X2379">
            <v>1.5051031100000001</v>
          </cell>
          <cell r="Y2379" t="str">
            <v>нд</v>
          </cell>
          <cell r="Z2379" t="str">
            <v>нд</v>
          </cell>
          <cell r="AA2379" t="str">
            <v>нд</v>
          </cell>
          <cell r="AB2379" t="str">
            <v>нд</v>
          </cell>
          <cell r="AC2379" t="str">
            <v>нд</v>
          </cell>
          <cell r="AD2379">
            <v>1.5051031100000001</v>
          </cell>
          <cell r="AE2379">
            <v>0</v>
          </cell>
          <cell r="AF2379">
            <v>0</v>
          </cell>
          <cell r="AG2379">
            <v>0</v>
          </cell>
          <cell r="AH2379">
            <v>1.5051031100000001</v>
          </cell>
          <cell r="AI2379" t="str">
            <v>нд</v>
          </cell>
          <cell r="AJ2379" t="str">
            <v>нд</v>
          </cell>
          <cell r="AK2379" t="str">
            <v>нд</v>
          </cell>
          <cell r="AL2379" t="str">
            <v>нд</v>
          </cell>
          <cell r="AM2379" t="str">
            <v>нд</v>
          </cell>
          <cell r="AN2379">
            <v>0</v>
          </cell>
        </row>
        <row r="2380">
          <cell r="C2380" t="str">
            <v>L_2235_КЭ</v>
          </cell>
          <cell r="D2380" t="str">
            <v>Н</v>
          </cell>
          <cell r="E2380">
            <v>2021</v>
          </cell>
          <cell r="F2380" t="str">
            <v>нд</v>
          </cell>
          <cell r="G2380">
            <v>2021</v>
          </cell>
          <cell r="H2380" t="str">
            <v>нд</v>
          </cell>
          <cell r="I2380" t="str">
            <v>нд</v>
          </cell>
          <cell r="J2380" t="str">
            <v>нд</v>
          </cell>
          <cell r="K2380" t="str">
            <v>нд</v>
          </cell>
          <cell r="L2380" t="str">
            <v>нд</v>
          </cell>
          <cell r="M2380" t="str">
            <v>нд</v>
          </cell>
          <cell r="N2380" t="str">
            <v>нд</v>
          </cell>
          <cell r="O2380">
            <v>0</v>
          </cell>
          <cell r="P2380" t="str">
            <v>нд</v>
          </cell>
          <cell r="Q2380" t="str">
            <v>нд</v>
          </cell>
          <cell r="R2380">
            <v>1.83769</v>
          </cell>
          <cell r="S2380">
            <v>2.2507700000000002</v>
          </cell>
          <cell r="T2380" t="str">
            <v>нд</v>
          </cell>
          <cell r="U2380">
            <v>1.74117901</v>
          </cell>
          <cell r="V2380" t="str">
            <v>нд</v>
          </cell>
          <cell r="W2380" t="str">
            <v>нд</v>
          </cell>
          <cell r="X2380">
            <v>1.74117901</v>
          </cell>
          <cell r="Y2380" t="str">
            <v>нд</v>
          </cell>
          <cell r="Z2380" t="str">
            <v>нд</v>
          </cell>
          <cell r="AA2380" t="str">
            <v>нд</v>
          </cell>
          <cell r="AB2380" t="str">
            <v>нд</v>
          </cell>
          <cell r="AC2380" t="str">
            <v>нд</v>
          </cell>
          <cell r="AD2380">
            <v>1.74117901</v>
          </cell>
          <cell r="AE2380">
            <v>0</v>
          </cell>
          <cell r="AF2380">
            <v>0</v>
          </cell>
          <cell r="AG2380">
            <v>1.74117901</v>
          </cell>
          <cell r="AH2380">
            <v>0</v>
          </cell>
          <cell r="AI2380" t="str">
            <v>нд</v>
          </cell>
          <cell r="AJ2380" t="str">
            <v>нд</v>
          </cell>
          <cell r="AK2380" t="str">
            <v>нд</v>
          </cell>
          <cell r="AL2380" t="str">
            <v>нд</v>
          </cell>
          <cell r="AM2380" t="str">
            <v>нд</v>
          </cell>
          <cell r="AN2380">
            <v>0</v>
          </cell>
        </row>
        <row r="2381">
          <cell r="C2381" t="str">
            <v>L_61ж2_АЭ</v>
          </cell>
          <cell r="D2381" t="str">
            <v>Н</v>
          </cell>
          <cell r="E2381">
            <v>2022</v>
          </cell>
          <cell r="F2381" t="str">
            <v>нд</v>
          </cell>
          <cell r="G2381">
            <v>2024</v>
          </cell>
          <cell r="H2381" t="str">
            <v>нд</v>
          </cell>
          <cell r="I2381" t="str">
            <v>нд</v>
          </cell>
          <cell r="J2381" t="str">
            <v>нд</v>
          </cell>
          <cell r="K2381" t="str">
            <v>нд</v>
          </cell>
          <cell r="L2381" t="str">
            <v>нд</v>
          </cell>
          <cell r="M2381" t="str">
            <v>нд</v>
          </cell>
          <cell r="N2381">
            <v>0</v>
          </cell>
          <cell r="O2381">
            <v>0</v>
          </cell>
          <cell r="P2381" t="str">
            <v>нд</v>
          </cell>
          <cell r="Q2381" t="str">
            <v>нд</v>
          </cell>
          <cell r="R2381">
            <v>1.84972</v>
          </cell>
          <cell r="S2381">
            <v>2.5133200000000002</v>
          </cell>
          <cell r="T2381" t="str">
            <v>нд</v>
          </cell>
          <cell r="U2381">
            <v>2.0036547100000002</v>
          </cell>
          <cell r="V2381" t="str">
            <v>нд</v>
          </cell>
          <cell r="W2381" t="str">
            <v>нд</v>
          </cell>
          <cell r="X2381">
            <v>2.0036547100000002</v>
          </cell>
          <cell r="Y2381" t="str">
            <v>нд</v>
          </cell>
          <cell r="Z2381" t="str">
            <v>нд</v>
          </cell>
          <cell r="AA2381" t="str">
            <v>нд</v>
          </cell>
          <cell r="AB2381" t="str">
            <v>нд</v>
          </cell>
          <cell r="AC2381" t="str">
            <v>нд</v>
          </cell>
          <cell r="AD2381">
            <v>0</v>
          </cell>
          <cell r="AE2381">
            <v>0</v>
          </cell>
          <cell r="AF2381">
            <v>0</v>
          </cell>
          <cell r="AG2381">
            <v>0</v>
          </cell>
          <cell r="AH2381">
            <v>0</v>
          </cell>
          <cell r="AI2381" t="str">
            <v>нд</v>
          </cell>
          <cell r="AJ2381" t="str">
            <v>нд</v>
          </cell>
          <cell r="AK2381" t="str">
            <v>нд</v>
          </cell>
          <cell r="AL2381" t="str">
            <v>нд</v>
          </cell>
          <cell r="AM2381" t="str">
            <v>нд</v>
          </cell>
          <cell r="AN2381">
            <v>1.37425E-2</v>
          </cell>
        </row>
        <row r="2382">
          <cell r="C2382" t="str">
            <v>L_61ж3_АЭ</v>
          </cell>
          <cell r="D2382" t="str">
            <v>Н</v>
          </cell>
          <cell r="E2382">
            <v>2026</v>
          </cell>
          <cell r="F2382" t="str">
            <v>нд</v>
          </cell>
          <cell r="G2382">
            <v>2028</v>
          </cell>
          <cell r="H2382" t="str">
            <v>нд</v>
          </cell>
          <cell r="I2382" t="str">
            <v>нд</v>
          </cell>
          <cell r="J2382" t="str">
            <v>нд</v>
          </cell>
          <cell r="K2382" t="str">
            <v>нд</v>
          </cell>
          <cell r="L2382" t="str">
            <v>нд</v>
          </cell>
          <cell r="M2382" t="str">
            <v>нд</v>
          </cell>
          <cell r="N2382">
            <v>0</v>
          </cell>
          <cell r="O2382">
            <v>0</v>
          </cell>
          <cell r="P2382" t="str">
            <v>нд</v>
          </cell>
          <cell r="Q2382" t="str">
            <v>нд</v>
          </cell>
          <cell r="R2382">
            <v>1.8503499999999999</v>
          </cell>
          <cell r="S2382">
            <v>3.0624899999999999</v>
          </cell>
          <cell r="T2382" t="str">
            <v>нд</v>
          </cell>
          <cell r="U2382">
            <v>2.3575395000000001</v>
          </cell>
          <cell r="V2382" t="str">
            <v>нд</v>
          </cell>
          <cell r="W2382" t="str">
            <v>нд</v>
          </cell>
          <cell r="X2382">
            <v>2.3575395000000001</v>
          </cell>
          <cell r="Y2382" t="str">
            <v>нд</v>
          </cell>
          <cell r="Z2382" t="str">
            <v>нд</v>
          </cell>
          <cell r="AA2382" t="str">
            <v>нд</v>
          </cell>
          <cell r="AB2382" t="str">
            <v>нд</v>
          </cell>
          <cell r="AC2382" t="str">
            <v>нд</v>
          </cell>
          <cell r="AD2382">
            <v>0</v>
          </cell>
          <cell r="AE2382">
            <v>0</v>
          </cell>
          <cell r="AF2382">
            <v>0</v>
          </cell>
          <cell r="AG2382">
            <v>0</v>
          </cell>
          <cell r="AH2382">
            <v>0</v>
          </cell>
          <cell r="AI2382" t="str">
            <v>нд</v>
          </cell>
          <cell r="AJ2382" t="str">
            <v>нд</v>
          </cell>
          <cell r="AK2382" t="str">
            <v>нд</v>
          </cell>
          <cell r="AL2382" t="str">
            <v>нд</v>
          </cell>
          <cell r="AM2382" t="str">
            <v>нд</v>
          </cell>
          <cell r="AN2382">
            <v>0</v>
          </cell>
        </row>
        <row r="2383">
          <cell r="C2383" t="str">
            <v>L_115-28_ЧЭ</v>
          </cell>
          <cell r="D2383" t="str">
            <v>П</v>
          </cell>
          <cell r="E2383">
            <v>2020</v>
          </cell>
          <cell r="F2383" t="str">
            <v>нд</v>
          </cell>
          <cell r="G2383">
            <v>2021</v>
          </cell>
          <cell r="H2383" t="str">
            <v>нд</v>
          </cell>
          <cell r="I2383" t="str">
            <v>нд</v>
          </cell>
          <cell r="J2383" t="str">
            <v>нд</v>
          </cell>
          <cell r="K2383" t="str">
            <v>нд</v>
          </cell>
          <cell r="L2383" t="str">
            <v>нд</v>
          </cell>
          <cell r="M2383" t="str">
            <v>нд</v>
          </cell>
          <cell r="N2383">
            <v>1.5479069999999999</v>
          </cell>
          <cell r="O2383">
            <v>1.81438488</v>
          </cell>
          <cell r="P2383" t="str">
            <v>нд</v>
          </cell>
          <cell r="Q2383" t="str">
            <v>нд</v>
          </cell>
          <cell r="R2383">
            <v>1.8512500000000001</v>
          </cell>
          <cell r="S2383">
            <v>2.1464699999999999</v>
          </cell>
          <cell r="T2383" t="str">
            <v>нд</v>
          </cell>
          <cell r="U2383">
            <v>1.81438488</v>
          </cell>
          <cell r="V2383" t="str">
            <v>нд</v>
          </cell>
          <cell r="W2383" t="str">
            <v>нд</v>
          </cell>
          <cell r="X2383">
            <v>0</v>
          </cell>
          <cell r="Y2383" t="str">
            <v>нд</v>
          </cell>
          <cell r="Z2383" t="str">
            <v>нд</v>
          </cell>
          <cell r="AA2383" t="str">
            <v>нд</v>
          </cell>
          <cell r="AB2383" t="str">
            <v>нд</v>
          </cell>
          <cell r="AC2383" t="str">
            <v>нд</v>
          </cell>
          <cell r="AD2383">
            <v>0</v>
          </cell>
          <cell r="AE2383">
            <v>0</v>
          </cell>
          <cell r="AF2383">
            <v>0</v>
          </cell>
          <cell r="AG2383">
            <v>0</v>
          </cell>
          <cell r="AH2383">
            <v>0</v>
          </cell>
          <cell r="AI2383" t="str">
            <v>нд</v>
          </cell>
          <cell r="AJ2383" t="str">
            <v>нд</v>
          </cell>
          <cell r="AK2383" t="str">
            <v>нд</v>
          </cell>
          <cell r="AL2383" t="str">
            <v>нд</v>
          </cell>
          <cell r="AM2383" t="str">
            <v>нд</v>
          </cell>
          <cell r="AN2383">
            <v>0</v>
          </cell>
        </row>
        <row r="2384">
          <cell r="C2384" t="str">
            <v>L_2040_КЭ</v>
          </cell>
          <cell r="D2384" t="str">
            <v>Н</v>
          </cell>
          <cell r="E2384">
            <v>2021</v>
          </cell>
          <cell r="F2384" t="str">
            <v>нд</v>
          </cell>
          <cell r="G2384">
            <v>2021</v>
          </cell>
          <cell r="H2384" t="str">
            <v>нд</v>
          </cell>
          <cell r="I2384" t="str">
            <v>нд</v>
          </cell>
          <cell r="J2384" t="str">
            <v>нд</v>
          </cell>
          <cell r="K2384" t="str">
            <v>нд</v>
          </cell>
          <cell r="L2384" t="str">
            <v>нд</v>
          </cell>
          <cell r="M2384" t="str">
            <v>нд</v>
          </cell>
          <cell r="N2384" t="str">
            <v>нд</v>
          </cell>
          <cell r="O2384">
            <v>0</v>
          </cell>
          <cell r="P2384" t="str">
            <v>нд</v>
          </cell>
          <cell r="Q2384" t="str">
            <v>нд</v>
          </cell>
          <cell r="R2384">
            <v>1.8795200000000001</v>
          </cell>
          <cell r="S2384">
            <v>2.3020100000000001</v>
          </cell>
          <cell r="T2384" t="str">
            <v>нд</v>
          </cell>
          <cell r="U2384">
            <v>0.75</v>
          </cell>
          <cell r="V2384" t="str">
            <v>нд</v>
          </cell>
          <cell r="W2384" t="str">
            <v>нд</v>
          </cell>
          <cell r="X2384">
            <v>0.75</v>
          </cell>
          <cell r="Y2384" t="str">
            <v>нд</v>
          </cell>
          <cell r="Z2384" t="str">
            <v>нд</v>
          </cell>
          <cell r="AA2384" t="str">
            <v>нд</v>
          </cell>
          <cell r="AB2384" t="str">
            <v>нд</v>
          </cell>
          <cell r="AC2384" t="str">
            <v>нд</v>
          </cell>
          <cell r="AD2384">
            <v>0.75</v>
          </cell>
          <cell r="AE2384">
            <v>0</v>
          </cell>
          <cell r="AF2384">
            <v>0</v>
          </cell>
          <cell r="AG2384">
            <v>0.75</v>
          </cell>
          <cell r="AH2384">
            <v>0</v>
          </cell>
          <cell r="AI2384" t="str">
            <v>нд</v>
          </cell>
          <cell r="AJ2384" t="str">
            <v>нд</v>
          </cell>
          <cell r="AK2384" t="str">
            <v>нд</v>
          </cell>
          <cell r="AL2384" t="str">
            <v>нд</v>
          </cell>
          <cell r="AM2384" t="str">
            <v>нд</v>
          </cell>
          <cell r="AN2384">
            <v>0</v>
          </cell>
        </row>
        <row r="2385">
          <cell r="C2385" t="str">
            <v>L_63-28_ЧЭ</v>
          </cell>
          <cell r="D2385" t="str">
            <v>Н</v>
          </cell>
          <cell r="E2385">
            <v>2026</v>
          </cell>
          <cell r="F2385" t="str">
            <v>нд</v>
          </cell>
          <cell r="G2385">
            <v>2026</v>
          </cell>
          <cell r="H2385" t="str">
            <v>нд</v>
          </cell>
          <cell r="I2385" t="str">
            <v>нд</v>
          </cell>
          <cell r="J2385" t="str">
            <v>нд</v>
          </cell>
          <cell r="K2385" t="str">
            <v>нд</v>
          </cell>
          <cell r="L2385" t="str">
            <v>нд</v>
          </cell>
          <cell r="M2385" t="str">
            <v>нд</v>
          </cell>
          <cell r="N2385" t="str">
            <v>нд</v>
          </cell>
          <cell r="O2385">
            <v>0</v>
          </cell>
          <cell r="P2385" t="str">
            <v>нд</v>
          </cell>
          <cell r="Q2385" t="str">
            <v>нд</v>
          </cell>
          <cell r="R2385">
            <v>1.8950400000000001</v>
          </cell>
          <cell r="S2385">
            <v>2.92842</v>
          </cell>
          <cell r="T2385" t="str">
            <v>нд</v>
          </cell>
          <cell r="U2385">
            <v>2.2978679999999998</v>
          </cell>
          <cell r="V2385" t="str">
            <v>нд</v>
          </cell>
          <cell r="W2385" t="str">
            <v>нд</v>
          </cell>
          <cell r="X2385">
            <v>2.2978679999999998</v>
          </cell>
          <cell r="Y2385" t="str">
            <v>нд</v>
          </cell>
          <cell r="Z2385" t="str">
            <v>нд</v>
          </cell>
          <cell r="AA2385" t="str">
            <v>нд</v>
          </cell>
          <cell r="AB2385" t="str">
            <v>нд</v>
          </cell>
          <cell r="AC2385" t="str">
            <v>нд</v>
          </cell>
          <cell r="AD2385">
            <v>0</v>
          </cell>
          <cell r="AE2385">
            <v>0</v>
          </cell>
          <cell r="AF2385">
            <v>0</v>
          </cell>
          <cell r="AG2385">
            <v>0</v>
          </cell>
          <cell r="AH2385">
            <v>0</v>
          </cell>
          <cell r="AI2385" t="str">
            <v>нд</v>
          </cell>
          <cell r="AJ2385" t="str">
            <v>нд</v>
          </cell>
          <cell r="AK2385" t="str">
            <v>нд</v>
          </cell>
          <cell r="AL2385" t="str">
            <v>нд</v>
          </cell>
          <cell r="AM2385" t="str">
            <v>нд</v>
          </cell>
          <cell r="AN2385">
            <v>0</v>
          </cell>
        </row>
        <row r="2386">
          <cell r="C2386" t="str">
            <v>L_42.37БАМ_КуЭ</v>
          </cell>
          <cell r="D2386" t="str">
            <v>Н</v>
          </cell>
          <cell r="E2386">
            <v>2022</v>
          </cell>
          <cell r="F2386" t="str">
            <v>нд</v>
          </cell>
          <cell r="G2386">
            <v>2022</v>
          </cell>
          <cell r="H2386" t="str">
            <v>нд</v>
          </cell>
          <cell r="I2386" t="str">
            <v>нд</v>
          </cell>
          <cell r="J2386" t="str">
            <v>нд</v>
          </cell>
          <cell r="K2386" t="str">
            <v>нд</v>
          </cell>
          <cell r="L2386" t="str">
            <v>нд</v>
          </cell>
          <cell r="M2386" t="str">
            <v>нд</v>
          </cell>
          <cell r="N2386">
            <v>0</v>
          </cell>
          <cell r="O2386">
            <v>0</v>
          </cell>
          <cell r="P2386" t="str">
            <v>нд</v>
          </cell>
          <cell r="Q2386" t="str">
            <v>нд</v>
          </cell>
          <cell r="R2386">
            <v>1.9176</v>
          </cell>
          <cell r="S2386">
            <v>2.4647999999999999</v>
          </cell>
          <cell r="T2386" t="str">
            <v>нд</v>
          </cell>
          <cell r="U2386">
            <v>0.58235661000000005</v>
          </cell>
          <cell r="V2386" t="str">
            <v>нд</v>
          </cell>
          <cell r="W2386" t="str">
            <v>нд</v>
          </cell>
          <cell r="X2386">
            <v>0.58235661000000005</v>
          </cell>
          <cell r="Y2386" t="str">
            <v>нд</v>
          </cell>
          <cell r="Z2386" t="str">
            <v>нд</v>
          </cell>
          <cell r="AA2386" t="str">
            <v>нд</v>
          </cell>
          <cell r="AB2386" t="str">
            <v>нд</v>
          </cell>
          <cell r="AC2386" t="str">
            <v>нд</v>
          </cell>
          <cell r="AD2386">
            <v>0</v>
          </cell>
          <cell r="AE2386">
            <v>0</v>
          </cell>
          <cell r="AF2386">
            <v>0</v>
          </cell>
          <cell r="AG2386">
            <v>0</v>
          </cell>
          <cell r="AH2386">
            <v>0</v>
          </cell>
          <cell r="AI2386" t="str">
            <v>нд</v>
          </cell>
          <cell r="AJ2386" t="str">
            <v>нд</v>
          </cell>
          <cell r="AK2386" t="str">
            <v>нд</v>
          </cell>
          <cell r="AL2386" t="str">
            <v>нд</v>
          </cell>
          <cell r="AM2386" t="str">
            <v>нд</v>
          </cell>
          <cell r="AN2386">
            <v>0.58235661000000005</v>
          </cell>
        </row>
        <row r="2387">
          <cell r="C2387" t="str">
            <v>L_120-16_ЧЭ</v>
          </cell>
          <cell r="D2387" t="str">
            <v>Н</v>
          </cell>
          <cell r="E2387">
            <v>2022</v>
          </cell>
          <cell r="F2387" t="str">
            <v>нд</v>
          </cell>
          <cell r="G2387">
            <v>2022</v>
          </cell>
          <cell r="H2387" t="str">
            <v>нд</v>
          </cell>
          <cell r="I2387" t="str">
            <v>нд</v>
          </cell>
          <cell r="J2387" t="str">
            <v>нд</v>
          </cell>
          <cell r="K2387" t="str">
            <v>нд</v>
          </cell>
          <cell r="L2387" t="str">
            <v>нд</v>
          </cell>
          <cell r="M2387" t="str">
            <v>нд</v>
          </cell>
          <cell r="N2387" t="str">
            <v>нд</v>
          </cell>
          <cell r="O2387">
            <v>0</v>
          </cell>
          <cell r="P2387" t="str">
            <v>нд</v>
          </cell>
          <cell r="Q2387" t="str">
            <v>нд</v>
          </cell>
          <cell r="R2387">
            <v>1.9512</v>
          </cell>
          <cell r="S2387">
            <v>2.508</v>
          </cell>
          <cell r="T2387" t="str">
            <v>нд</v>
          </cell>
          <cell r="U2387">
            <v>1.2380051999999999</v>
          </cell>
          <cell r="V2387" t="str">
            <v>нд</v>
          </cell>
          <cell r="W2387" t="str">
            <v>нд</v>
          </cell>
          <cell r="X2387">
            <v>1.2380051999999999</v>
          </cell>
          <cell r="Y2387" t="str">
            <v>нд</v>
          </cell>
          <cell r="Z2387" t="str">
            <v>нд</v>
          </cell>
          <cell r="AA2387" t="str">
            <v>нд</v>
          </cell>
          <cell r="AB2387" t="str">
            <v>нд</v>
          </cell>
          <cell r="AC2387" t="str">
            <v>нд</v>
          </cell>
          <cell r="AD2387">
            <v>0</v>
          </cell>
          <cell r="AE2387">
            <v>0</v>
          </cell>
          <cell r="AF2387">
            <v>0</v>
          </cell>
          <cell r="AG2387">
            <v>0</v>
          </cell>
          <cell r="AH2387">
            <v>0</v>
          </cell>
          <cell r="AI2387" t="str">
            <v>нд</v>
          </cell>
          <cell r="AJ2387" t="str">
            <v>нд</v>
          </cell>
          <cell r="AK2387" t="str">
            <v>нд</v>
          </cell>
          <cell r="AL2387" t="str">
            <v>нд</v>
          </cell>
          <cell r="AM2387" t="str">
            <v>нд</v>
          </cell>
          <cell r="AN2387">
            <v>1.2380051999999999</v>
          </cell>
        </row>
        <row r="2388">
          <cell r="C2388" t="str">
            <v>L_63-19_ЧЭ</v>
          </cell>
          <cell r="D2388" t="str">
            <v>Н</v>
          </cell>
          <cell r="E2388">
            <v>2021</v>
          </cell>
          <cell r="F2388" t="str">
            <v>нд</v>
          </cell>
          <cell r="G2388">
            <v>2021</v>
          </cell>
          <cell r="H2388" t="str">
            <v>нд</v>
          </cell>
          <cell r="I2388" t="str">
            <v>нд</v>
          </cell>
          <cell r="J2388" t="str">
            <v>нд</v>
          </cell>
          <cell r="K2388" t="str">
            <v>нд</v>
          </cell>
          <cell r="L2388" t="str">
            <v>нд</v>
          </cell>
          <cell r="M2388" t="str">
            <v>нд</v>
          </cell>
          <cell r="N2388" t="str">
            <v>нд</v>
          </cell>
          <cell r="O2388">
            <v>0</v>
          </cell>
          <cell r="P2388" t="str">
            <v>нд</v>
          </cell>
          <cell r="Q2388" t="str">
            <v>нд</v>
          </cell>
          <cell r="R2388">
            <v>1.9973799999999999</v>
          </cell>
          <cell r="S2388">
            <v>2.4463599999999999</v>
          </cell>
          <cell r="T2388" t="str">
            <v>нд</v>
          </cell>
          <cell r="U2388">
            <v>1.2017279999999999</v>
          </cell>
          <cell r="V2388" t="str">
            <v>нд</v>
          </cell>
          <cell r="W2388" t="str">
            <v>нд</v>
          </cell>
          <cell r="X2388">
            <v>1.2017279999999999</v>
          </cell>
          <cell r="Y2388" t="str">
            <v>нд</v>
          </cell>
          <cell r="Z2388" t="str">
            <v>нд</v>
          </cell>
          <cell r="AA2388" t="str">
            <v>нд</v>
          </cell>
          <cell r="AB2388" t="str">
            <v>нд</v>
          </cell>
          <cell r="AC2388" t="str">
            <v>нд</v>
          </cell>
          <cell r="AD2388">
            <v>1.2017279999999999</v>
          </cell>
          <cell r="AE2388">
            <v>0</v>
          </cell>
          <cell r="AF2388">
            <v>0</v>
          </cell>
          <cell r="AG2388">
            <v>1.2017279999999999</v>
          </cell>
          <cell r="AH2388">
            <v>0</v>
          </cell>
          <cell r="AI2388" t="str">
            <v>нд</v>
          </cell>
          <cell r="AJ2388" t="str">
            <v>нд</v>
          </cell>
          <cell r="AK2388" t="str">
            <v>нд</v>
          </cell>
          <cell r="AL2388" t="str">
            <v>нд</v>
          </cell>
          <cell r="AM2388" t="str">
            <v>нд</v>
          </cell>
          <cell r="AN2388">
            <v>0</v>
          </cell>
        </row>
        <row r="2389">
          <cell r="C2389" t="str">
            <v>L_63-27_ЧЭ</v>
          </cell>
          <cell r="D2389" t="str">
            <v>Н</v>
          </cell>
          <cell r="E2389">
            <v>2026</v>
          </cell>
          <cell r="F2389" t="str">
            <v>нд</v>
          </cell>
          <cell r="G2389">
            <v>2026</v>
          </cell>
          <cell r="H2389" t="str">
            <v>нд</v>
          </cell>
          <cell r="I2389" t="str">
            <v>нд</v>
          </cell>
          <cell r="J2389" t="str">
            <v>нд</v>
          </cell>
          <cell r="K2389" t="str">
            <v>нд</v>
          </cell>
          <cell r="L2389" t="str">
            <v>нд</v>
          </cell>
          <cell r="M2389" t="str">
            <v>нд</v>
          </cell>
          <cell r="N2389" t="str">
            <v>нд</v>
          </cell>
          <cell r="O2389">
            <v>0</v>
          </cell>
          <cell r="P2389" t="str">
            <v>нд</v>
          </cell>
          <cell r="Q2389" t="str">
            <v>нд</v>
          </cell>
          <cell r="R2389">
            <v>1.9973799999999999</v>
          </cell>
          <cell r="S2389">
            <v>3.0865800000000001</v>
          </cell>
          <cell r="T2389" t="str">
            <v>нд</v>
          </cell>
          <cell r="U2389">
            <v>1.5134040000000002</v>
          </cell>
          <cell r="V2389" t="str">
            <v>нд</v>
          </cell>
          <cell r="W2389" t="str">
            <v>нд</v>
          </cell>
          <cell r="X2389">
            <v>1.513404</v>
          </cell>
          <cell r="Y2389" t="str">
            <v>нд</v>
          </cell>
          <cell r="Z2389" t="str">
            <v>нд</v>
          </cell>
          <cell r="AA2389" t="str">
            <v>нд</v>
          </cell>
          <cell r="AB2389" t="str">
            <v>нд</v>
          </cell>
          <cell r="AC2389" t="str">
            <v>нд</v>
          </cell>
          <cell r="AD2389">
            <v>0</v>
          </cell>
          <cell r="AE2389">
            <v>0</v>
          </cell>
          <cell r="AF2389">
            <v>0</v>
          </cell>
          <cell r="AG2389">
            <v>0</v>
          </cell>
          <cell r="AH2389">
            <v>0</v>
          </cell>
          <cell r="AI2389" t="str">
            <v>нд</v>
          </cell>
          <cell r="AJ2389" t="str">
            <v>нд</v>
          </cell>
          <cell r="AK2389" t="str">
            <v>нд</v>
          </cell>
          <cell r="AL2389" t="str">
            <v>нд</v>
          </cell>
          <cell r="AM2389" t="str">
            <v>нд</v>
          </cell>
          <cell r="AN2389">
            <v>0</v>
          </cell>
        </row>
        <row r="2390">
          <cell r="C2390" t="str">
            <v>L_63-32_ЧЭ</v>
          </cell>
          <cell r="D2390" t="str">
            <v>Н</v>
          </cell>
          <cell r="E2390">
            <v>2026</v>
          </cell>
          <cell r="F2390" t="str">
            <v>нд</v>
          </cell>
          <cell r="G2390">
            <v>2026</v>
          </cell>
          <cell r="H2390" t="str">
            <v>нд</v>
          </cell>
          <cell r="I2390" t="str">
            <v>нд</v>
          </cell>
          <cell r="J2390" t="str">
            <v>нд</v>
          </cell>
          <cell r="K2390" t="str">
            <v>нд</v>
          </cell>
          <cell r="L2390" t="str">
            <v>нд</v>
          </cell>
          <cell r="M2390" t="str">
            <v>нд</v>
          </cell>
          <cell r="N2390" t="str">
            <v>нд</v>
          </cell>
          <cell r="O2390">
            <v>0</v>
          </cell>
          <cell r="P2390" t="str">
            <v>нд</v>
          </cell>
          <cell r="Q2390" t="str">
            <v>нд</v>
          </cell>
          <cell r="R2390">
            <v>1.9973799999999999</v>
          </cell>
          <cell r="S2390">
            <v>3.08657</v>
          </cell>
          <cell r="T2390" t="str">
            <v>нд</v>
          </cell>
          <cell r="U2390">
            <v>2.2978679999999998</v>
          </cell>
          <cell r="V2390" t="str">
            <v>нд</v>
          </cell>
          <cell r="W2390" t="str">
            <v>нд</v>
          </cell>
          <cell r="X2390">
            <v>2.2978679999999998</v>
          </cell>
          <cell r="Y2390" t="str">
            <v>нд</v>
          </cell>
          <cell r="Z2390" t="str">
            <v>нд</v>
          </cell>
          <cell r="AA2390" t="str">
            <v>нд</v>
          </cell>
          <cell r="AB2390" t="str">
            <v>нд</v>
          </cell>
          <cell r="AC2390" t="str">
            <v>нд</v>
          </cell>
          <cell r="AD2390">
            <v>0</v>
          </cell>
          <cell r="AE2390">
            <v>0</v>
          </cell>
          <cell r="AF2390">
            <v>0</v>
          </cell>
          <cell r="AG2390">
            <v>0</v>
          </cell>
          <cell r="AH2390">
            <v>0</v>
          </cell>
          <cell r="AI2390" t="str">
            <v>нд</v>
          </cell>
          <cell r="AJ2390" t="str">
            <v>нд</v>
          </cell>
          <cell r="AK2390" t="str">
            <v>нд</v>
          </cell>
          <cell r="AL2390" t="str">
            <v>нд</v>
          </cell>
          <cell r="AM2390" t="str">
            <v>нд</v>
          </cell>
          <cell r="AN2390">
            <v>0</v>
          </cell>
        </row>
        <row r="2391">
          <cell r="C2391" t="str">
            <v>L_2060_КЭ</v>
          </cell>
          <cell r="D2391" t="str">
            <v>Н</v>
          </cell>
          <cell r="E2391">
            <v>2021</v>
          </cell>
          <cell r="F2391" t="str">
            <v>нд</v>
          </cell>
          <cell r="G2391">
            <v>2022</v>
          </cell>
          <cell r="H2391" t="str">
            <v>нд</v>
          </cell>
          <cell r="I2391" t="str">
            <v>нд</v>
          </cell>
          <cell r="J2391" t="str">
            <v>нд</v>
          </cell>
          <cell r="K2391" t="str">
            <v>нд</v>
          </cell>
          <cell r="L2391" t="str">
            <v>нд</v>
          </cell>
          <cell r="M2391" t="str">
            <v>нд</v>
          </cell>
          <cell r="N2391" t="str">
            <v>нд</v>
          </cell>
          <cell r="O2391">
            <v>0</v>
          </cell>
          <cell r="P2391" t="str">
            <v>нд</v>
          </cell>
          <cell r="Q2391" t="str">
            <v>нд</v>
          </cell>
          <cell r="R2391">
            <v>2.02657</v>
          </cell>
          <cell r="S2391">
            <v>2.59666</v>
          </cell>
          <cell r="T2391" t="str">
            <v>нд</v>
          </cell>
          <cell r="U2391">
            <v>2.1963640099999999</v>
          </cell>
          <cell r="V2391" t="str">
            <v>нд</v>
          </cell>
          <cell r="W2391" t="str">
            <v>нд</v>
          </cell>
          <cell r="X2391">
            <v>2.1963640099999999</v>
          </cell>
          <cell r="Y2391" t="str">
            <v>нд</v>
          </cell>
          <cell r="Z2391" t="str">
            <v>нд</v>
          </cell>
          <cell r="AA2391" t="str">
            <v>нд</v>
          </cell>
          <cell r="AB2391" t="str">
            <v>нд</v>
          </cell>
          <cell r="AC2391" t="str">
            <v>нд</v>
          </cell>
          <cell r="AD2391">
            <v>0.14715491</v>
          </cell>
          <cell r="AE2391">
            <v>0</v>
          </cell>
          <cell r="AF2391">
            <v>0</v>
          </cell>
          <cell r="AG2391">
            <v>0.14715491</v>
          </cell>
          <cell r="AH2391">
            <v>0</v>
          </cell>
          <cell r="AI2391" t="str">
            <v>нд</v>
          </cell>
          <cell r="AJ2391" t="str">
            <v>нд</v>
          </cell>
          <cell r="AK2391" t="str">
            <v>нд</v>
          </cell>
          <cell r="AL2391" t="str">
            <v>нд</v>
          </cell>
          <cell r="AM2391" t="str">
            <v>нд</v>
          </cell>
          <cell r="AN2391">
            <v>2.0492091000000001</v>
          </cell>
        </row>
        <row r="2392">
          <cell r="C2392" t="str">
            <v>L_120-1_ЧЭ</v>
          </cell>
          <cell r="D2392" t="str">
            <v>Н</v>
          </cell>
          <cell r="E2392">
            <v>2022</v>
          </cell>
          <cell r="F2392" t="str">
            <v>нд</v>
          </cell>
          <cell r="G2392">
            <v>2022</v>
          </cell>
          <cell r="H2392" t="str">
            <v>нд</v>
          </cell>
          <cell r="I2392" t="str">
            <v>нд</v>
          </cell>
          <cell r="J2392" t="str">
            <v>нд</v>
          </cell>
          <cell r="K2392" t="str">
            <v>нд</v>
          </cell>
          <cell r="L2392" t="str">
            <v>нд</v>
          </cell>
          <cell r="M2392" t="str">
            <v>нд</v>
          </cell>
          <cell r="N2392" t="str">
            <v>нд</v>
          </cell>
          <cell r="O2392">
            <v>0</v>
          </cell>
          <cell r="P2392" t="str">
            <v>нд</v>
          </cell>
          <cell r="Q2392" t="str">
            <v>нд</v>
          </cell>
          <cell r="R2392">
            <v>2.0625800000000001</v>
          </cell>
          <cell r="S2392">
            <v>2.65116</v>
          </cell>
          <cell r="T2392" t="str">
            <v>нд</v>
          </cell>
          <cell r="U2392">
            <v>1.2380051999999999</v>
          </cell>
          <cell r="V2392" t="str">
            <v>нд</v>
          </cell>
          <cell r="W2392" t="str">
            <v>нд</v>
          </cell>
          <cell r="X2392">
            <v>1.2380051999999999</v>
          </cell>
          <cell r="Y2392" t="str">
            <v>нд</v>
          </cell>
          <cell r="Z2392" t="str">
            <v>нд</v>
          </cell>
          <cell r="AA2392" t="str">
            <v>нд</v>
          </cell>
          <cell r="AB2392" t="str">
            <v>нд</v>
          </cell>
          <cell r="AC2392" t="str">
            <v>нд</v>
          </cell>
          <cell r="AD2392">
            <v>0</v>
          </cell>
          <cell r="AE2392">
            <v>0</v>
          </cell>
          <cell r="AF2392">
            <v>0</v>
          </cell>
          <cell r="AG2392">
            <v>0</v>
          </cell>
          <cell r="AH2392">
            <v>0</v>
          </cell>
          <cell r="AI2392" t="str">
            <v>нд</v>
          </cell>
          <cell r="AJ2392" t="str">
            <v>нд</v>
          </cell>
          <cell r="AK2392" t="str">
            <v>нд</v>
          </cell>
          <cell r="AL2392" t="str">
            <v>нд</v>
          </cell>
          <cell r="AM2392" t="str">
            <v>нд</v>
          </cell>
          <cell r="AN2392">
            <v>1.2380051999999999</v>
          </cell>
        </row>
        <row r="2393">
          <cell r="C2393" t="str">
            <v>L_120-4_ЧЭ</v>
          </cell>
          <cell r="D2393" t="str">
            <v>Н</v>
          </cell>
          <cell r="E2393">
            <v>2022</v>
          </cell>
          <cell r="F2393" t="str">
            <v>нд</v>
          </cell>
          <cell r="G2393">
            <v>2022</v>
          </cell>
          <cell r="H2393" t="str">
            <v>нд</v>
          </cell>
          <cell r="I2393" t="str">
            <v>нд</v>
          </cell>
          <cell r="J2393" t="str">
            <v>нд</v>
          </cell>
          <cell r="K2393" t="str">
            <v>нд</v>
          </cell>
          <cell r="L2393" t="str">
            <v>нд</v>
          </cell>
          <cell r="M2393" t="str">
            <v>нд</v>
          </cell>
          <cell r="N2393" t="str">
            <v>нд</v>
          </cell>
          <cell r="O2393">
            <v>0</v>
          </cell>
          <cell r="P2393" t="str">
            <v>нд</v>
          </cell>
          <cell r="Q2393" t="str">
            <v>нд</v>
          </cell>
          <cell r="R2393">
            <v>2.0625800000000001</v>
          </cell>
          <cell r="S2393">
            <v>2.65116</v>
          </cell>
          <cell r="T2393" t="str">
            <v>нд</v>
          </cell>
          <cell r="U2393">
            <v>1.2380051999999999</v>
          </cell>
          <cell r="V2393" t="str">
            <v>нд</v>
          </cell>
          <cell r="W2393" t="str">
            <v>нд</v>
          </cell>
          <cell r="X2393">
            <v>1.2380051999999999</v>
          </cell>
          <cell r="Y2393" t="str">
            <v>нд</v>
          </cell>
          <cell r="Z2393" t="str">
            <v>нд</v>
          </cell>
          <cell r="AA2393" t="str">
            <v>нд</v>
          </cell>
          <cell r="AB2393" t="str">
            <v>нд</v>
          </cell>
          <cell r="AC2393" t="str">
            <v>нд</v>
          </cell>
          <cell r="AD2393">
            <v>0</v>
          </cell>
          <cell r="AE2393">
            <v>0</v>
          </cell>
          <cell r="AF2393">
            <v>0</v>
          </cell>
          <cell r="AG2393">
            <v>0</v>
          </cell>
          <cell r="AH2393">
            <v>0</v>
          </cell>
          <cell r="AI2393" t="str">
            <v>нд</v>
          </cell>
          <cell r="AJ2393" t="str">
            <v>нд</v>
          </cell>
          <cell r="AK2393" t="str">
            <v>нд</v>
          </cell>
          <cell r="AL2393" t="str">
            <v>нд</v>
          </cell>
          <cell r="AM2393" t="str">
            <v>нд</v>
          </cell>
          <cell r="AN2393">
            <v>1.2380051999999999</v>
          </cell>
        </row>
        <row r="2394">
          <cell r="C2394" t="str">
            <v>L_120-11_ЧЭ</v>
          </cell>
          <cell r="D2394" t="str">
            <v>Н</v>
          </cell>
          <cell r="E2394">
            <v>2022</v>
          </cell>
          <cell r="F2394" t="str">
            <v>нд</v>
          </cell>
          <cell r="G2394">
            <v>2022</v>
          </cell>
          <cell r="H2394" t="str">
            <v>нд</v>
          </cell>
          <cell r="I2394" t="str">
            <v>нд</v>
          </cell>
          <cell r="J2394" t="str">
            <v>нд</v>
          </cell>
          <cell r="K2394" t="str">
            <v>нд</v>
          </cell>
          <cell r="L2394" t="str">
            <v>нд</v>
          </cell>
          <cell r="M2394" t="str">
            <v>нд</v>
          </cell>
          <cell r="N2394" t="str">
            <v>нд</v>
          </cell>
          <cell r="O2394">
            <v>0</v>
          </cell>
          <cell r="P2394" t="str">
            <v>нд</v>
          </cell>
          <cell r="Q2394" t="str">
            <v>нд</v>
          </cell>
          <cell r="R2394">
            <v>2.0625800000000001</v>
          </cell>
          <cell r="S2394">
            <v>2.65116</v>
          </cell>
          <cell r="T2394" t="str">
            <v>нд</v>
          </cell>
          <cell r="U2394">
            <v>1.2380051999999999</v>
          </cell>
          <cell r="V2394" t="str">
            <v>нд</v>
          </cell>
          <cell r="W2394" t="str">
            <v>нд</v>
          </cell>
          <cell r="X2394">
            <v>1.2380051999999999</v>
          </cell>
          <cell r="Y2394" t="str">
            <v>нд</v>
          </cell>
          <cell r="Z2394" t="str">
            <v>нд</v>
          </cell>
          <cell r="AA2394" t="str">
            <v>нд</v>
          </cell>
          <cell r="AB2394" t="str">
            <v>нд</v>
          </cell>
          <cell r="AC2394" t="str">
            <v>нд</v>
          </cell>
          <cell r="AD2394">
            <v>0</v>
          </cell>
          <cell r="AE2394">
            <v>0</v>
          </cell>
          <cell r="AF2394">
            <v>0</v>
          </cell>
          <cell r="AG2394">
            <v>0</v>
          </cell>
          <cell r="AH2394">
            <v>0</v>
          </cell>
          <cell r="AI2394" t="str">
            <v>нд</v>
          </cell>
          <cell r="AJ2394" t="str">
            <v>нд</v>
          </cell>
          <cell r="AK2394" t="str">
            <v>нд</v>
          </cell>
          <cell r="AL2394" t="str">
            <v>нд</v>
          </cell>
          <cell r="AM2394" t="str">
            <v>нд</v>
          </cell>
          <cell r="AN2394">
            <v>1.2380051999999999</v>
          </cell>
        </row>
        <row r="2395">
          <cell r="C2395" t="str">
            <v>L_120-12_ЧЭ</v>
          </cell>
          <cell r="D2395" t="str">
            <v>Н</v>
          </cell>
          <cell r="E2395">
            <v>2022</v>
          </cell>
          <cell r="F2395" t="str">
            <v>нд</v>
          </cell>
          <cell r="G2395">
            <v>2022</v>
          </cell>
          <cell r="H2395" t="str">
            <v>нд</v>
          </cell>
          <cell r="I2395" t="str">
            <v>нд</v>
          </cell>
          <cell r="J2395" t="str">
            <v>нд</v>
          </cell>
          <cell r="K2395" t="str">
            <v>нд</v>
          </cell>
          <cell r="L2395" t="str">
            <v>нд</v>
          </cell>
          <cell r="M2395" t="str">
            <v>нд</v>
          </cell>
          <cell r="N2395" t="str">
            <v>нд</v>
          </cell>
          <cell r="O2395">
            <v>0</v>
          </cell>
          <cell r="P2395" t="str">
            <v>нд</v>
          </cell>
          <cell r="Q2395" t="str">
            <v>нд</v>
          </cell>
          <cell r="R2395">
            <v>2.0625800000000001</v>
          </cell>
          <cell r="S2395">
            <v>2.65116</v>
          </cell>
          <cell r="T2395" t="str">
            <v>нд</v>
          </cell>
          <cell r="U2395">
            <v>1.2380051999999999</v>
          </cell>
          <cell r="V2395" t="str">
            <v>нд</v>
          </cell>
          <cell r="W2395" t="str">
            <v>нд</v>
          </cell>
          <cell r="X2395">
            <v>1.2380051999999999</v>
          </cell>
          <cell r="Y2395" t="str">
            <v>нд</v>
          </cell>
          <cell r="Z2395" t="str">
            <v>нд</v>
          </cell>
          <cell r="AA2395" t="str">
            <v>нд</v>
          </cell>
          <cell r="AB2395" t="str">
            <v>нд</v>
          </cell>
          <cell r="AC2395" t="str">
            <v>нд</v>
          </cell>
          <cell r="AD2395">
            <v>0</v>
          </cell>
          <cell r="AE2395">
            <v>0</v>
          </cell>
          <cell r="AF2395">
            <v>0</v>
          </cell>
          <cell r="AG2395">
            <v>0</v>
          </cell>
          <cell r="AH2395">
            <v>0</v>
          </cell>
          <cell r="AI2395" t="str">
            <v>нд</v>
          </cell>
          <cell r="AJ2395" t="str">
            <v>нд</v>
          </cell>
          <cell r="AK2395" t="str">
            <v>нд</v>
          </cell>
          <cell r="AL2395" t="str">
            <v>нд</v>
          </cell>
          <cell r="AM2395" t="str">
            <v>нд</v>
          </cell>
          <cell r="AN2395">
            <v>1.2380051999999999</v>
          </cell>
        </row>
        <row r="2396">
          <cell r="C2396" t="str">
            <v>L_120-14_ЧЭ</v>
          </cell>
          <cell r="D2396" t="str">
            <v>Н</v>
          </cell>
          <cell r="E2396">
            <v>2022</v>
          </cell>
          <cell r="F2396" t="str">
            <v>нд</v>
          </cell>
          <cell r="G2396">
            <v>2022</v>
          </cell>
          <cell r="H2396" t="str">
            <v>нд</v>
          </cell>
          <cell r="I2396" t="str">
            <v>нд</v>
          </cell>
          <cell r="J2396" t="str">
            <v>нд</v>
          </cell>
          <cell r="K2396" t="str">
            <v>нд</v>
          </cell>
          <cell r="L2396" t="str">
            <v>нд</v>
          </cell>
          <cell r="M2396" t="str">
            <v>нд</v>
          </cell>
          <cell r="N2396" t="str">
            <v>нд</v>
          </cell>
          <cell r="O2396">
            <v>0</v>
          </cell>
          <cell r="P2396" t="str">
            <v>нд</v>
          </cell>
          <cell r="Q2396" t="str">
            <v>нд</v>
          </cell>
          <cell r="R2396">
            <v>2.0625800000000001</v>
          </cell>
          <cell r="S2396">
            <v>2.65116</v>
          </cell>
          <cell r="T2396" t="str">
            <v>нд</v>
          </cell>
          <cell r="U2396">
            <v>1.2380051999999999</v>
          </cell>
          <cell r="V2396" t="str">
            <v>нд</v>
          </cell>
          <cell r="W2396" t="str">
            <v>нд</v>
          </cell>
          <cell r="X2396">
            <v>1.2380051999999999</v>
          </cell>
          <cell r="Y2396" t="str">
            <v>нд</v>
          </cell>
          <cell r="Z2396" t="str">
            <v>нд</v>
          </cell>
          <cell r="AA2396" t="str">
            <v>нд</v>
          </cell>
          <cell r="AB2396" t="str">
            <v>нд</v>
          </cell>
          <cell r="AC2396" t="str">
            <v>нд</v>
          </cell>
          <cell r="AD2396">
            <v>0</v>
          </cell>
          <cell r="AE2396">
            <v>0</v>
          </cell>
          <cell r="AF2396">
            <v>0</v>
          </cell>
          <cell r="AG2396">
            <v>0</v>
          </cell>
          <cell r="AH2396">
            <v>0</v>
          </cell>
          <cell r="AI2396" t="str">
            <v>нд</v>
          </cell>
          <cell r="AJ2396" t="str">
            <v>нд</v>
          </cell>
          <cell r="AK2396" t="str">
            <v>нд</v>
          </cell>
          <cell r="AL2396" t="str">
            <v>нд</v>
          </cell>
          <cell r="AM2396" t="str">
            <v>нд</v>
          </cell>
          <cell r="AN2396">
            <v>1.2380051999999999</v>
          </cell>
        </row>
        <row r="2397">
          <cell r="C2397" t="str">
            <v>L_120-15_ЧЭ</v>
          </cell>
          <cell r="D2397" t="str">
            <v>Н</v>
          </cell>
          <cell r="E2397">
            <v>2022</v>
          </cell>
          <cell r="F2397" t="str">
            <v>нд</v>
          </cell>
          <cell r="G2397">
            <v>2022</v>
          </cell>
          <cell r="H2397" t="str">
            <v>нд</v>
          </cell>
          <cell r="I2397" t="str">
            <v>нд</v>
          </cell>
          <cell r="J2397" t="str">
            <v>нд</v>
          </cell>
          <cell r="K2397" t="str">
            <v>нд</v>
          </cell>
          <cell r="L2397" t="str">
            <v>нд</v>
          </cell>
          <cell r="M2397" t="str">
            <v>нд</v>
          </cell>
          <cell r="N2397" t="str">
            <v>нд</v>
          </cell>
          <cell r="O2397">
            <v>0</v>
          </cell>
          <cell r="P2397" t="str">
            <v>нд</v>
          </cell>
          <cell r="Q2397" t="str">
            <v>нд</v>
          </cell>
          <cell r="R2397">
            <v>2.0625800000000001</v>
          </cell>
          <cell r="S2397">
            <v>2.65116</v>
          </cell>
          <cell r="T2397" t="str">
            <v>нд</v>
          </cell>
          <cell r="U2397">
            <v>1.2380051999999999</v>
          </cell>
          <cell r="V2397" t="str">
            <v>нд</v>
          </cell>
          <cell r="W2397" t="str">
            <v>нд</v>
          </cell>
          <cell r="X2397">
            <v>1.2380051999999999</v>
          </cell>
          <cell r="Y2397" t="str">
            <v>нд</v>
          </cell>
          <cell r="Z2397" t="str">
            <v>нд</v>
          </cell>
          <cell r="AA2397" t="str">
            <v>нд</v>
          </cell>
          <cell r="AB2397" t="str">
            <v>нд</v>
          </cell>
          <cell r="AC2397" t="str">
            <v>нд</v>
          </cell>
          <cell r="AD2397">
            <v>0</v>
          </cell>
          <cell r="AE2397">
            <v>0</v>
          </cell>
          <cell r="AF2397">
            <v>0</v>
          </cell>
          <cell r="AG2397">
            <v>0</v>
          </cell>
          <cell r="AH2397">
            <v>0</v>
          </cell>
          <cell r="AI2397" t="str">
            <v>нд</v>
          </cell>
          <cell r="AJ2397" t="str">
            <v>нд</v>
          </cell>
          <cell r="AK2397" t="str">
            <v>нд</v>
          </cell>
          <cell r="AL2397" t="str">
            <v>нд</v>
          </cell>
          <cell r="AM2397" t="str">
            <v>нд</v>
          </cell>
          <cell r="AN2397">
            <v>1.2380051999999999</v>
          </cell>
        </row>
        <row r="2398">
          <cell r="C2398" t="str">
            <v>L_120-18_ЧЭ</v>
          </cell>
          <cell r="D2398" t="str">
            <v>Н</v>
          </cell>
          <cell r="E2398">
            <v>2023</v>
          </cell>
          <cell r="F2398" t="str">
            <v>нд</v>
          </cell>
          <cell r="G2398">
            <v>2023</v>
          </cell>
          <cell r="H2398" t="str">
            <v>нд</v>
          </cell>
          <cell r="I2398" t="str">
            <v>нд</v>
          </cell>
          <cell r="J2398" t="str">
            <v>нд</v>
          </cell>
          <cell r="K2398" t="str">
            <v>нд</v>
          </cell>
          <cell r="L2398" t="str">
            <v>нд</v>
          </cell>
          <cell r="M2398" t="str">
            <v>нд</v>
          </cell>
          <cell r="N2398" t="str">
            <v>нд</v>
          </cell>
          <cell r="O2398">
            <v>0</v>
          </cell>
          <cell r="P2398" t="str">
            <v>нд</v>
          </cell>
          <cell r="Q2398" t="str">
            <v>нд</v>
          </cell>
          <cell r="R2398">
            <v>2.0625800000000001</v>
          </cell>
          <cell r="S2398">
            <v>2.7770700000000001</v>
          </cell>
          <cell r="T2398" t="str">
            <v>нд</v>
          </cell>
          <cell r="U2398">
            <v>1.296192</v>
          </cell>
          <cell r="V2398" t="str">
            <v>нд</v>
          </cell>
          <cell r="W2398" t="str">
            <v>нд</v>
          </cell>
          <cell r="X2398">
            <v>1.296192</v>
          </cell>
          <cell r="Y2398" t="str">
            <v>нд</v>
          </cell>
          <cell r="Z2398" t="str">
            <v>нд</v>
          </cell>
          <cell r="AA2398" t="str">
            <v>нд</v>
          </cell>
          <cell r="AB2398" t="str">
            <v>нд</v>
          </cell>
          <cell r="AC2398" t="str">
            <v>нд</v>
          </cell>
          <cell r="AD2398">
            <v>0</v>
          </cell>
          <cell r="AE2398">
            <v>0</v>
          </cell>
          <cell r="AF2398">
            <v>0</v>
          </cell>
          <cell r="AG2398">
            <v>0</v>
          </cell>
          <cell r="AH2398">
            <v>0</v>
          </cell>
          <cell r="AI2398" t="str">
            <v>нд</v>
          </cell>
          <cell r="AJ2398" t="str">
            <v>нд</v>
          </cell>
          <cell r="AK2398" t="str">
            <v>нд</v>
          </cell>
          <cell r="AL2398" t="str">
            <v>нд</v>
          </cell>
          <cell r="AM2398" t="str">
            <v>нд</v>
          </cell>
          <cell r="AN2398">
            <v>0</v>
          </cell>
        </row>
        <row r="2399">
          <cell r="C2399" t="str">
            <v>L_120-20_ЧЭ</v>
          </cell>
          <cell r="D2399" t="str">
            <v>Н</v>
          </cell>
          <cell r="E2399">
            <v>2023</v>
          </cell>
          <cell r="F2399" t="str">
            <v>нд</v>
          </cell>
          <cell r="G2399">
            <v>2023</v>
          </cell>
          <cell r="H2399" t="str">
            <v>нд</v>
          </cell>
          <cell r="I2399" t="str">
            <v>нд</v>
          </cell>
          <cell r="J2399" t="str">
            <v>нд</v>
          </cell>
          <cell r="K2399" t="str">
            <v>нд</v>
          </cell>
          <cell r="L2399" t="str">
            <v>нд</v>
          </cell>
          <cell r="M2399" t="str">
            <v>нд</v>
          </cell>
          <cell r="N2399" t="str">
            <v>нд</v>
          </cell>
          <cell r="O2399">
            <v>0</v>
          </cell>
          <cell r="P2399" t="str">
            <v>нд</v>
          </cell>
          <cell r="Q2399" t="str">
            <v>нд</v>
          </cell>
          <cell r="R2399">
            <v>2.0625800000000001</v>
          </cell>
          <cell r="S2399">
            <v>2.7770700000000001</v>
          </cell>
          <cell r="T2399" t="str">
            <v>нд</v>
          </cell>
          <cell r="U2399">
            <v>1.296192</v>
          </cell>
          <cell r="V2399" t="str">
            <v>нд</v>
          </cell>
          <cell r="W2399" t="str">
            <v>нд</v>
          </cell>
          <cell r="X2399">
            <v>1.296192</v>
          </cell>
          <cell r="Y2399" t="str">
            <v>нд</v>
          </cell>
          <cell r="Z2399" t="str">
            <v>нд</v>
          </cell>
          <cell r="AA2399" t="str">
            <v>нд</v>
          </cell>
          <cell r="AB2399" t="str">
            <v>нд</v>
          </cell>
          <cell r="AC2399" t="str">
            <v>нд</v>
          </cell>
          <cell r="AD2399">
            <v>0</v>
          </cell>
          <cell r="AE2399">
            <v>0</v>
          </cell>
          <cell r="AF2399">
            <v>0</v>
          </cell>
          <cell r="AG2399">
            <v>0</v>
          </cell>
          <cell r="AH2399">
            <v>0</v>
          </cell>
          <cell r="AI2399" t="str">
            <v>нд</v>
          </cell>
          <cell r="AJ2399" t="str">
            <v>нд</v>
          </cell>
          <cell r="AK2399" t="str">
            <v>нд</v>
          </cell>
          <cell r="AL2399" t="str">
            <v>нд</v>
          </cell>
          <cell r="AM2399" t="str">
            <v>нд</v>
          </cell>
          <cell r="AN2399">
            <v>0</v>
          </cell>
        </row>
        <row r="2400">
          <cell r="C2400" t="str">
            <v>L_IT.55.1261_ОЭ</v>
          </cell>
          <cell r="D2400" t="str">
            <v>С</v>
          </cell>
          <cell r="E2400">
            <v>2021</v>
          </cell>
          <cell r="F2400" t="str">
            <v>нд</v>
          </cell>
          <cell r="G2400">
            <v>2021</v>
          </cell>
          <cell r="H2400" t="str">
            <v>нд</v>
          </cell>
          <cell r="I2400" t="str">
            <v>нд</v>
          </cell>
          <cell r="J2400" t="str">
            <v>нд</v>
          </cell>
          <cell r="K2400">
            <v>0.19126447999999999</v>
          </cell>
          <cell r="L2400">
            <v>1.34138022</v>
          </cell>
          <cell r="M2400">
            <v>44256</v>
          </cell>
          <cell r="N2400">
            <v>0</v>
          </cell>
          <cell r="O2400">
            <v>0</v>
          </cell>
          <cell r="P2400" t="str">
            <v>нд</v>
          </cell>
          <cell r="Q2400" t="str">
            <v>нд</v>
          </cell>
          <cell r="R2400">
            <v>2.0659700000000001</v>
          </cell>
          <cell r="S2400">
            <v>2.53037</v>
          </cell>
          <cell r="T2400" t="str">
            <v>нд</v>
          </cell>
          <cell r="U2400">
            <v>1.3413802319999999</v>
          </cell>
          <cell r="V2400" t="str">
            <v>нд</v>
          </cell>
          <cell r="W2400" t="str">
            <v>нд</v>
          </cell>
          <cell r="X2400">
            <v>1.34138023</v>
          </cell>
          <cell r="Y2400" t="str">
            <v>нд</v>
          </cell>
          <cell r="Z2400" t="str">
            <v>нд</v>
          </cell>
          <cell r="AA2400" t="str">
            <v>нд</v>
          </cell>
          <cell r="AB2400" t="str">
            <v>нд</v>
          </cell>
          <cell r="AC2400" t="str">
            <v>нд</v>
          </cell>
          <cell r="AD2400">
            <v>1.3413802319999999</v>
          </cell>
          <cell r="AE2400">
            <v>0</v>
          </cell>
          <cell r="AF2400">
            <v>0</v>
          </cell>
          <cell r="AG2400">
            <v>0</v>
          </cell>
          <cell r="AH2400">
            <v>1.3413802319999999</v>
          </cell>
          <cell r="AI2400" t="str">
            <v>нд</v>
          </cell>
          <cell r="AJ2400" t="str">
            <v>нд</v>
          </cell>
          <cell r="AK2400" t="str">
            <v>нд</v>
          </cell>
          <cell r="AL2400" t="str">
            <v>нд</v>
          </cell>
          <cell r="AM2400" t="str">
            <v>нд</v>
          </cell>
          <cell r="AN2400">
            <v>0</v>
          </cell>
        </row>
        <row r="2401">
          <cell r="C2401" t="str">
            <v>L_2022.13_КуЭ</v>
          </cell>
          <cell r="D2401" t="str">
            <v>Н</v>
          </cell>
          <cell r="E2401">
            <v>2021</v>
          </cell>
          <cell r="F2401" t="str">
            <v>нд</v>
          </cell>
          <cell r="G2401">
            <v>2022</v>
          </cell>
          <cell r="H2401" t="str">
            <v>нд</v>
          </cell>
          <cell r="I2401" t="str">
            <v>нд</v>
          </cell>
          <cell r="J2401" t="str">
            <v>нд</v>
          </cell>
          <cell r="K2401" t="str">
            <v>нд</v>
          </cell>
          <cell r="L2401" t="str">
            <v>нд</v>
          </cell>
          <cell r="M2401" t="str">
            <v>нд</v>
          </cell>
          <cell r="N2401" t="str">
            <v>нд</v>
          </cell>
          <cell r="O2401">
            <v>0</v>
          </cell>
          <cell r="P2401" t="str">
            <v>нд</v>
          </cell>
          <cell r="Q2401" t="str">
            <v>нд</v>
          </cell>
          <cell r="R2401">
            <v>2.0672600000000001</v>
          </cell>
          <cell r="S2401">
            <v>2.6104699999999998</v>
          </cell>
          <cell r="T2401" t="str">
            <v>нд</v>
          </cell>
          <cell r="U2401">
            <v>1.93001848</v>
          </cell>
          <cell r="V2401" t="str">
            <v>нд</v>
          </cell>
          <cell r="W2401" t="str">
            <v>нд</v>
          </cell>
          <cell r="X2401">
            <v>1.93001848</v>
          </cell>
          <cell r="Y2401" t="str">
            <v>нд</v>
          </cell>
          <cell r="Z2401" t="str">
            <v>нд</v>
          </cell>
          <cell r="AA2401" t="str">
            <v>нд</v>
          </cell>
          <cell r="AB2401" t="str">
            <v>нд</v>
          </cell>
          <cell r="AC2401" t="str">
            <v>нд</v>
          </cell>
          <cell r="AD2401">
            <v>0.72</v>
          </cell>
          <cell r="AE2401">
            <v>0</v>
          </cell>
          <cell r="AF2401">
            <v>0</v>
          </cell>
          <cell r="AG2401">
            <v>0.72</v>
          </cell>
          <cell r="AH2401">
            <v>0</v>
          </cell>
          <cell r="AI2401" t="str">
            <v>нд</v>
          </cell>
          <cell r="AJ2401" t="str">
            <v>нд</v>
          </cell>
          <cell r="AK2401" t="str">
            <v>нд</v>
          </cell>
          <cell r="AL2401" t="str">
            <v>нд</v>
          </cell>
          <cell r="AM2401" t="str">
            <v>нд</v>
          </cell>
          <cell r="AN2401">
            <v>1.21001848</v>
          </cell>
        </row>
        <row r="2402">
          <cell r="C2402" t="str">
            <v>L_115-46_ЧЭ</v>
          </cell>
          <cell r="D2402" t="str">
            <v>П</v>
          </cell>
          <cell r="E2402">
            <v>2021</v>
          </cell>
          <cell r="F2402" t="str">
            <v>нд</v>
          </cell>
          <cell r="G2402">
            <v>2021</v>
          </cell>
          <cell r="H2402" t="str">
            <v>нд</v>
          </cell>
          <cell r="I2402" t="str">
            <v>нд</v>
          </cell>
          <cell r="J2402" t="str">
            <v>нд</v>
          </cell>
          <cell r="K2402" t="str">
            <v>нд</v>
          </cell>
          <cell r="L2402" t="str">
            <v>нд</v>
          </cell>
          <cell r="M2402" t="str">
            <v>нд</v>
          </cell>
          <cell r="N2402">
            <v>1.4562588400000001</v>
          </cell>
          <cell r="O2402">
            <v>0</v>
          </cell>
          <cell r="P2402" t="str">
            <v>нд</v>
          </cell>
          <cell r="Q2402" t="str">
            <v>нд</v>
          </cell>
          <cell r="R2402">
            <v>2.0762800000000001</v>
          </cell>
          <cell r="S2402">
            <v>2.54297</v>
          </cell>
          <cell r="T2402" t="str">
            <v>нд</v>
          </cell>
          <cell r="U2402">
            <v>0.56565502000000001</v>
          </cell>
          <cell r="V2402" t="str">
            <v>нд</v>
          </cell>
          <cell r="W2402" t="str">
            <v>нд</v>
          </cell>
          <cell r="X2402">
            <v>0.56565502000000001</v>
          </cell>
          <cell r="Y2402" t="str">
            <v>нд</v>
          </cell>
          <cell r="Z2402" t="str">
            <v>нд</v>
          </cell>
          <cell r="AA2402" t="str">
            <v>нд</v>
          </cell>
          <cell r="AB2402" t="str">
            <v>нд</v>
          </cell>
          <cell r="AC2402" t="str">
            <v>нд</v>
          </cell>
          <cell r="AD2402">
            <v>0.56565502000000001</v>
          </cell>
          <cell r="AE2402">
            <v>0</v>
          </cell>
          <cell r="AF2402">
            <v>0</v>
          </cell>
          <cell r="AG2402">
            <v>0</v>
          </cell>
          <cell r="AH2402">
            <v>0.56565502000000001</v>
          </cell>
          <cell r="AI2402" t="str">
            <v>нд</v>
          </cell>
          <cell r="AJ2402" t="str">
            <v>нд</v>
          </cell>
          <cell r="AK2402" t="str">
            <v>нд</v>
          </cell>
          <cell r="AL2402" t="str">
            <v>нд</v>
          </cell>
          <cell r="AM2402" t="str">
            <v>нд</v>
          </cell>
          <cell r="AN2402">
            <v>0</v>
          </cell>
        </row>
        <row r="2403">
          <cell r="C2403" t="str">
            <v>L_930_КЭ</v>
          </cell>
          <cell r="D2403" t="str">
            <v>И</v>
          </cell>
          <cell r="E2403">
            <v>2021</v>
          </cell>
          <cell r="F2403" t="str">
            <v>нд</v>
          </cell>
          <cell r="G2403">
            <v>2021</v>
          </cell>
          <cell r="H2403" t="str">
            <v>нд</v>
          </cell>
          <cell r="I2403" t="str">
            <v>нд</v>
          </cell>
          <cell r="J2403" t="str">
            <v>нд</v>
          </cell>
          <cell r="K2403" t="str">
            <v>нд</v>
          </cell>
          <cell r="L2403" t="str">
            <v>нд</v>
          </cell>
          <cell r="M2403" t="str">
            <v>нд</v>
          </cell>
          <cell r="N2403">
            <v>1.5445982583333333</v>
          </cell>
          <cell r="O2403">
            <v>0</v>
          </cell>
          <cell r="P2403" t="str">
            <v>нд</v>
          </cell>
          <cell r="Q2403" t="str">
            <v>нд</v>
          </cell>
          <cell r="R2403">
            <v>2.0968</v>
          </cell>
          <cell r="S2403">
            <v>2.5681400000000001</v>
          </cell>
          <cell r="T2403" t="str">
            <v>нд</v>
          </cell>
          <cell r="U2403">
            <v>0.98966200000000004</v>
          </cell>
          <cell r="V2403" t="str">
            <v>нд</v>
          </cell>
          <cell r="W2403" t="str">
            <v>нд</v>
          </cell>
          <cell r="X2403">
            <v>0.98966200000000004</v>
          </cell>
          <cell r="Y2403" t="str">
            <v>нд</v>
          </cell>
          <cell r="Z2403" t="str">
            <v>нд</v>
          </cell>
          <cell r="AA2403" t="str">
            <v>нд</v>
          </cell>
          <cell r="AB2403" t="str">
            <v>нд</v>
          </cell>
          <cell r="AC2403" t="str">
            <v>нд</v>
          </cell>
          <cell r="AD2403">
            <v>0.98966200000000004</v>
          </cell>
          <cell r="AE2403">
            <v>0</v>
          </cell>
          <cell r="AF2403">
            <v>0</v>
          </cell>
          <cell r="AG2403">
            <v>0</v>
          </cell>
          <cell r="AH2403">
            <v>0.98966200000000004</v>
          </cell>
          <cell r="AI2403" t="str">
            <v>нд</v>
          </cell>
          <cell r="AJ2403" t="str">
            <v>нд</v>
          </cell>
          <cell r="AK2403" t="str">
            <v>нд</v>
          </cell>
          <cell r="AL2403" t="str">
            <v>нд</v>
          </cell>
          <cell r="AM2403" t="str">
            <v>нд</v>
          </cell>
          <cell r="AN2403">
            <v>0</v>
          </cell>
        </row>
        <row r="2404">
          <cell r="C2404" t="str">
            <v>L_2236_КЭ</v>
          </cell>
          <cell r="D2404" t="str">
            <v>Н</v>
          </cell>
          <cell r="E2404">
            <v>2021</v>
          </cell>
          <cell r="F2404" t="str">
            <v>нд</v>
          </cell>
          <cell r="G2404">
            <v>2021</v>
          </cell>
          <cell r="H2404" t="str">
            <v>нд</v>
          </cell>
          <cell r="I2404" t="str">
            <v>нд</v>
          </cell>
          <cell r="J2404" t="str">
            <v>нд</v>
          </cell>
          <cell r="K2404" t="str">
            <v>нд</v>
          </cell>
          <cell r="L2404" t="str">
            <v>нд</v>
          </cell>
          <cell r="M2404" t="str">
            <v>нд</v>
          </cell>
          <cell r="N2404" t="str">
            <v>нд</v>
          </cell>
          <cell r="O2404">
            <v>0</v>
          </cell>
          <cell r="P2404" t="str">
            <v>нд</v>
          </cell>
          <cell r="Q2404" t="str">
            <v>нд</v>
          </cell>
          <cell r="R2404">
            <v>2.0977700000000001</v>
          </cell>
          <cell r="S2404">
            <v>2.5693100000000002</v>
          </cell>
          <cell r="T2404" t="str">
            <v>нд</v>
          </cell>
          <cell r="U2404">
            <v>1.5395368599999999</v>
          </cell>
          <cell r="V2404" t="str">
            <v>нд</v>
          </cell>
          <cell r="W2404" t="str">
            <v>нд</v>
          </cell>
          <cell r="X2404">
            <v>1.5395368599999999</v>
          </cell>
          <cell r="Y2404" t="str">
            <v>нд</v>
          </cell>
          <cell r="Z2404" t="str">
            <v>нд</v>
          </cell>
          <cell r="AA2404" t="str">
            <v>нд</v>
          </cell>
          <cell r="AB2404" t="str">
            <v>нд</v>
          </cell>
          <cell r="AC2404" t="str">
            <v>нд</v>
          </cell>
          <cell r="AD2404">
            <v>1.5395368599999999</v>
          </cell>
          <cell r="AE2404">
            <v>0</v>
          </cell>
          <cell r="AF2404">
            <v>0</v>
          </cell>
          <cell r="AG2404">
            <v>1.5395368599999999</v>
          </cell>
          <cell r="AH2404">
            <v>0</v>
          </cell>
          <cell r="AI2404" t="str">
            <v>нд</v>
          </cell>
          <cell r="AJ2404" t="str">
            <v>нд</v>
          </cell>
          <cell r="AK2404" t="str">
            <v>нд</v>
          </cell>
          <cell r="AL2404" t="str">
            <v>нд</v>
          </cell>
          <cell r="AM2404" t="str">
            <v>нд</v>
          </cell>
          <cell r="AN2404">
            <v>0</v>
          </cell>
        </row>
        <row r="2405">
          <cell r="C2405" t="str">
            <v>L_63-20_ЧЭ</v>
          </cell>
          <cell r="D2405" t="str">
            <v>Н</v>
          </cell>
          <cell r="E2405">
            <v>2021</v>
          </cell>
          <cell r="F2405" t="str">
            <v>нд</v>
          </cell>
          <cell r="G2405">
            <v>2021</v>
          </cell>
          <cell r="H2405" t="str">
            <v>нд</v>
          </cell>
          <cell r="I2405" t="str">
            <v>нд</v>
          </cell>
          <cell r="J2405" t="str">
            <v>нд</v>
          </cell>
          <cell r="K2405" t="str">
            <v>нд</v>
          </cell>
          <cell r="L2405" t="str">
            <v>нд</v>
          </cell>
          <cell r="M2405" t="str">
            <v>нд</v>
          </cell>
          <cell r="N2405" t="str">
            <v>нд</v>
          </cell>
          <cell r="O2405">
            <v>0</v>
          </cell>
          <cell r="P2405" t="str">
            <v>нд</v>
          </cell>
          <cell r="Q2405" t="str">
            <v>нд</v>
          </cell>
          <cell r="R2405">
            <v>2.09971</v>
          </cell>
          <cell r="S2405">
            <v>2.5716899999999998</v>
          </cell>
          <cell r="T2405" t="str">
            <v>нд</v>
          </cell>
          <cell r="U2405">
            <v>1.8246359999999999</v>
          </cell>
          <cell r="V2405" t="str">
            <v>нд</v>
          </cell>
          <cell r="W2405" t="str">
            <v>нд</v>
          </cell>
          <cell r="X2405">
            <v>1.8246359999999999</v>
          </cell>
          <cell r="Y2405" t="str">
            <v>нд</v>
          </cell>
          <cell r="Z2405" t="str">
            <v>нд</v>
          </cell>
          <cell r="AA2405" t="str">
            <v>нд</v>
          </cell>
          <cell r="AB2405" t="str">
            <v>нд</v>
          </cell>
          <cell r="AC2405" t="str">
            <v>нд</v>
          </cell>
          <cell r="AD2405">
            <v>1.8246359999999999</v>
          </cell>
          <cell r="AE2405">
            <v>0</v>
          </cell>
          <cell r="AF2405">
            <v>0</v>
          </cell>
          <cell r="AG2405">
            <v>1.8246359999999999</v>
          </cell>
          <cell r="AH2405">
            <v>0</v>
          </cell>
          <cell r="AI2405" t="str">
            <v>нд</v>
          </cell>
          <cell r="AJ2405" t="str">
            <v>нд</v>
          </cell>
          <cell r="AK2405" t="str">
            <v>нд</v>
          </cell>
          <cell r="AL2405" t="str">
            <v>нд</v>
          </cell>
          <cell r="AM2405" t="str">
            <v>нд</v>
          </cell>
          <cell r="AN2405">
            <v>0</v>
          </cell>
        </row>
        <row r="2406">
          <cell r="C2406" t="str">
            <v>L_115-33_ЧЭ</v>
          </cell>
          <cell r="D2406" t="str">
            <v>П</v>
          </cell>
          <cell r="E2406">
            <v>2021</v>
          </cell>
          <cell r="F2406" t="str">
            <v>нд</v>
          </cell>
          <cell r="G2406">
            <v>2021</v>
          </cell>
          <cell r="H2406" t="str">
            <v>нд</v>
          </cell>
          <cell r="I2406" t="str">
            <v>нд</v>
          </cell>
          <cell r="J2406" t="str">
            <v>нд</v>
          </cell>
          <cell r="K2406" t="str">
            <v>нд</v>
          </cell>
          <cell r="L2406" t="str">
            <v>нд</v>
          </cell>
          <cell r="M2406" t="str">
            <v>нд</v>
          </cell>
          <cell r="N2406">
            <v>2.1003887999999997</v>
          </cell>
          <cell r="O2406">
            <v>0</v>
          </cell>
          <cell r="P2406" t="str">
            <v>нд</v>
          </cell>
          <cell r="Q2406" t="str">
            <v>нд</v>
          </cell>
          <cell r="R2406">
            <v>2.181</v>
          </cell>
          <cell r="S2406">
            <v>2.6712500000000001</v>
          </cell>
          <cell r="T2406" t="str">
            <v>нд</v>
          </cell>
          <cell r="U2406">
            <v>1.0743887999999999</v>
          </cell>
          <cell r="V2406" t="str">
            <v>нд</v>
          </cell>
          <cell r="W2406" t="str">
            <v>нд</v>
          </cell>
          <cell r="X2406">
            <v>1.0743887999999999</v>
          </cell>
          <cell r="Y2406" t="str">
            <v>нд</v>
          </cell>
          <cell r="Z2406" t="str">
            <v>нд</v>
          </cell>
          <cell r="AA2406" t="str">
            <v>нд</v>
          </cell>
          <cell r="AB2406" t="str">
            <v>нд</v>
          </cell>
          <cell r="AC2406" t="str">
            <v>нд</v>
          </cell>
          <cell r="AD2406">
            <v>1.0743887999999999</v>
          </cell>
          <cell r="AE2406">
            <v>0</v>
          </cell>
          <cell r="AF2406">
            <v>0</v>
          </cell>
          <cell r="AG2406">
            <v>0</v>
          </cell>
          <cell r="AH2406">
            <v>1.0743887999999999</v>
          </cell>
          <cell r="AI2406" t="str">
            <v>нд</v>
          </cell>
          <cell r="AJ2406" t="str">
            <v>нд</v>
          </cell>
          <cell r="AK2406" t="str">
            <v>нд</v>
          </cell>
          <cell r="AL2406" t="str">
            <v>нд</v>
          </cell>
          <cell r="AM2406" t="str">
            <v>нд</v>
          </cell>
          <cell r="AN2406">
            <v>0</v>
          </cell>
        </row>
        <row r="2407">
          <cell r="C2407" t="str">
            <v>L_63-26_ЧЭ</v>
          </cell>
          <cell r="D2407" t="str">
            <v>Н</v>
          </cell>
          <cell r="E2407">
            <v>2025</v>
          </cell>
          <cell r="F2407" t="str">
            <v>нд</v>
          </cell>
          <cell r="G2407">
            <v>2025</v>
          </cell>
          <cell r="H2407" t="str">
            <v>нд</v>
          </cell>
          <cell r="I2407" t="str">
            <v>нд</v>
          </cell>
          <cell r="J2407" t="str">
            <v>нд</v>
          </cell>
          <cell r="K2407" t="str">
            <v>нд</v>
          </cell>
          <cell r="L2407" t="str">
            <v>нд</v>
          </cell>
          <cell r="M2407" t="str">
            <v>нд</v>
          </cell>
          <cell r="N2407" t="str">
            <v>нд</v>
          </cell>
          <cell r="O2407">
            <v>0</v>
          </cell>
          <cell r="P2407" t="str">
            <v>нд</v>
          </cell>
          <cell r="Q2407" t="str">
            <v>нд</v>
          </cell>
          <cell r="R2407">
            <v>2.2020499999999998</v>
          </cell>
          <cell r="S2407">
            <v>3.2500900000000001</v>
          </cell>
          <cell r="T2407" t="str">
            <v>нд</v>
          </cell>
          <cell r="U2407">
            <v>2.1947159999999997</v>
          </cell>
          <cell r="V2407" t="str">
            <v>нд</v>
          </cell>
          <cell r="W2407" t="str">
            <v>нд</v>
          </cell>
          <cell r="X2407">
            <v>2.1947160000000001</v>
          </cell>
          <cell r="Y2407" t="str">
            <v>нд</v>
          </cell>
          <cell r="Z2407" t="str">
            <v>нд</v>
          </cell>
          <cell r="AA2407" t="str">
            <v>нд</v>
          </cell>
          <cell r="AB2407" t="str">
            <v>нд</v>
          </cell>
          <cell r="AC2407" t="str">
            <v>нд</v>
          </cell>
          <cell r="AD2407">
            <v>0</v>
          </cell>
          <cell r="AE2407">
            <v>0</v>
          </cell>
          <cell r="AF2407">
            <v>0</v>
          </cell>
          <cell r="AG2407">
            <v>0</v>
          </cell>
          <cell r="AH2407">
            <v>0</v>
          </cell>
          <cell r="AI2407" t="str">
            <v>нд</v>
          </cell>
          <cell r="AJ2407" t="str">
            <v>нд</v>
          </cell>
          <cell r="AK2407" t="str">
            <v>нд</v>
          </cell>
          <cell r="AL2407" t="str">
            <v>нд</v>
          </cell>
          <cell r="AM2407" t="str">
            <v>нд</v>
          </cell>
          <cell r="AN2407">
            <v>0</v>
          </cell>
        </row>
        <row r="2408">
          <cell r="C2408" t="str">
            <v>L_938_КЭ</v>
          </cell>
          <cell r="D2408" t="str">
            <v>И</v>
          </cell>
          <cell r="E2408">
            <v>2021</v>
          </cell>
          <cell r="F2408" t="str">
            <v>нд</v>
          </cell>
          <cell r="G2408">
            <v>2022</v>
          </cell>
          <cell r="H2408" t="str">
            <v>нд</v>
          </cell>
          <cell r="I2408" t="str">
            <v>нд</v>
          </cell>
          <cell r="J2408" t="str">
            <v>нд</v>
          </cell>
          <cell r="K2408" t="str">
            <v>нд</v>
          </cell>
          <cell r="L2408" t="str">
            <v>нд</v>
          </cell>
          <cell r="M2408" t="str">
            <v>нд</v>
          </cell>
          <cell r="N2408">
            <v>4.8715746999999991</v>
          </cell>
          <cell r="O2408">
            <v>0</v>
          </cell>
          <cell r="P2408" t="str">
            <v>нд</v>
          </cell>
          <cell r="Q2408" t="str">
            <v>нд</v>
          </cell>
          <cell r="R2408">
            <v>2.2208999999999999</v>
          </cell>
          <cell r="S2408">
            <v>2.7201200000000001</v>
          </cell>
          <cell r="T2408" t="str">
            <v>нд</v>
          </cell>
          <cell r="U2408">
            <v>1.3968752799999999</v>
          </cell>
          <cell r="V2408" t="str">
            <v>нд</v>
          </cell>
          <cell r="W2408" t="str">
            <v>нд</v>
          </cell>
          <cell r="X2408">
            <v>1.3968752799999999</v>
          </cell>
          <cell r="Y2408" t="str">
            <v>нд</v>
          </cell>
          <cell r="Z2408" t="str">
            <v>нд</v>
          </cell>
          <cell r="AA2408" t="str">
            <v>нд</v>
          </cell>
          <cell r="AB2408" t="str">
            <v>нд</v>
          </cell>
          <cell r="AC2408" t="str">
            <v>нд</v>
          </cell>
          <cell r="AD2408">
            <v>1.3968752799999999</v>
          </cell>
          <cell r="AE2408">
            <v>0</v>
          </cell>
          <cell r="AF2408">
            <v>0</v>
          </cell>
          <cell r="AG2408">
            <v>0</v>
          </cell>
          <cell r="AH2408">
            <v>1.3968752799999999</v>
          </cell>
          <cell r="AI2408" t="str">
            <v>нд</v>
          </cell>
          <cell r="AJ2408" t="str">
            <v>нд</v>
          </cell>
          <cell r="AK2408" t="str">
            <v>нд</v>
          </cell>
          <cell r="AL2408" t="str">
            <v>нд</v>
          </cell>
          <cell r="AM2408" t="str">
            <v>нд</v>
          </cell>
          <cell r="AN2408">
            <v>0</v>
          </cell>
        </row>
        <row r="2409">
          <cell r="C2409" t="str">
            <v>L_116-15_ЧЭ</v>
          </cell>
          <cell r="D2409" t="str">
            <v>Н</v>
          </cell>
          <cell r="E2409">
            <v>2021</v>
          </cell>
          <cell r="F2409" t="str">
            <v>нд</v>
          </cell>
          <cell r="G2409">
            <v>2021</v>
          </cell>
          <cell r="H2409" t="str">
            <v>нд</v>
          </cell>
          <cell r="I2409" t="str">
            <v>нд</v>
          </cell>
          <cell r="J2409" t="str">
            <v>нд</v>
          </cell>
          <cell r="K2409" t="str">
            <v>нд</v>
          </cell>
          <cell r="L2409" t="str">
            <v>нд</v>
          </cell>
          <cell r="M2409" t="str">
            <v>нд</v>
          </cell>
          <cell r="N2409" t="str">
            <v>нд</v>
          </cell>
          <cell r="O2409">
            <v>0</v>
          </cell>
          <cell r="P2409" t="str">
            <v>нд</v>
          </cell>
          <cell r="Q2409" t="str">
            <v>нд</v>
          </cell>
          <cell r="R2409">
            <v>2.25312</v>
          </cell>
          <cell r="S2409">
            <v>2.7595900000000002</v>
          </cell>
          <cell r="T2409" t="str">
            <v>нд</v>
          </cell>
          <cell r="U2409">
            <v>2.6772119999999999</v>
          </cell>
          <cell r="V2409" t="str">
            <v>нд</v>
          </cell>
          <cell r="W2409" t="str">
            <v>нд</v>
          </cell>
          <cell r="X2409">
            <v>2.6772119999999999</v>
          </cell>
          <cell r="Y2409" t="str">
            <v>нд</v>
          </cell>
          <cell r="Z2409" t="str">
            <v>нд</v>
          </cell>
          <cell r="AA2409" t="str">
            <v>нд</v>
          </cell>
          <cell r="AB2409" t="str">
            <v>нд</v>
          </cell>
          <cell r="AC2409" t="str">
            <v>нд</v>
          </cell>
          <cell r="AD2409">
            <v>2.6772119999999999</v>
          </cell>
          <cell r="AE2409">
            <v>0</v>
          </cell>
          <cell r="AF2409">
            <v>0</v>
          </cell>
          <cell r="AG2409">
            <v>0</v>
          </cell>
          <cell r="AH2409">
            <v>2.6772119999999999</v>
          </cell>
          <cell r="AI2409" t="str">
            <v>нд</v>
          </cell>
          <cell r="AJ2409" t="str">
            <v>нд</v>
          </cell>
          <cell r="AK2409" t="str">
            <v>нд</v>
          </cell>
          <cell r="AL2409" t="str">
            <v>нд</v>
          </cell>
          <cell r="AM2409" t="str">
            <v>нд</v>
          </cell>
          <cell r="AN2409">
            <v>0</v>
          </cell>
        </row>
        <row r="2410">
          <cell r="C2410" t="str">
            <v>L_IP.03.3330</v>
          </cell>
          <cell r="D2410" t="str">
            <v>П</v>
          </cell>
          <cell r="E2410">
            <v>2020</v>
          </cell>
          <cell r="F2410" t="str">
            <v>нд</v>
          </cell>
          <cell r="G2410">
            <v>2021</v>
          </cell>
          <cell r="H2410" t="str">
            <v>нд</v>
          </cell>
          <cell r="I2410" t="str">
            <v>нд</v>
          </cell>
          <cell r="J2410" t="str">
            <v>нд</v>
          </cell>
          <cell r="K2410" t="str">
            <v>нд</v>
          </cell>
          <cell r="L2410" t="str">
            <v>нд</v>
          </cell>
          <cell r="M2410" t="str">
            <v>нд</v>
          </cell>
          <cell r="N2410">
            <v>0</v>
          </cell>
          <cell r="O2410">
            <v>9.9322400000000002E-3</v>
          </cell>
          <cell r="P2410" t="str">
            <v>нд</v>
          </cell>
          <cell r="Q2410" t="str">
            <v>нд</v>
          </cell>
          <cell r="R2410">
            <v>2.2550500000000002</v>
          </cell>
          <cell r="S2410">
            <v>2.8789099999999999</v>
          </cell>
          <cell r="T2410" t="str">
            <v>нд</v>
          </cell>
          <cell r="U2410">
            <v>2.3364720000000001</v>
          </cell>
          <cell r="V2410" t="str">
            <v>нд</v>
          </cell>
          <cell r="W2410" t="str">
            <v>нд</v>
          </cell>
          <cell r="X2410">
            <v>2.3265397600000002</v>
          </cell>
          <cell r="Y2410" t="str">
            <v>нд</v>
          </cell>
          <cell r="Z2410" t="str">
            <v>нд</v>
          </cell>
          <cell r="AA2410" t="str">
            <v>нд</v>
          </cell>
          <cell r="AB2410" t="str">
            <v>нд</v>
          </cell>
          <cell r="AC2410" t="str">
            <v>нд</v>
          </cell>
          <cell r="AD2410">
            <v>2.3265397600000002</v>
          </cell>
          <cell r="AE2410">
            <v>0</v>
          </cell>
          <cell r="AF2410">
            <v>0</v>
          </cell>
          <cell r="AG2410">
            <v>2.28118775</v>
          </cell>
          <cell r="AH2410">
            <v>4.5352009999999998E-2</v>
          </cell>
          <cell r="AI2410" t="str">
            <v>нд</v>
          </cell>
          <cell r="AJ2410" t="str">
            <v>нд</v>
          </cell>
          <cell r="AK2410" t="str">
            <v>нд</v>
          </cell>
          <cell r="AL2410" t="str">
            <v>нд</v>
          </cell>
          <cell r="AM2410" t="str">
            <v>нд</v>
          </cell>
          <cell r="AN2410">
            <v>0</v>
          </cell>
        </row>
        <row r="2411">
          <cell r="C2411" t="str">
            <v>L_IP.03.3332</v>
          </cell>
          <cell r="D2411" t="str">
            <v>П</v>
          </cell>
          <cell r="E2411">
            <v>2020</v>
          </cell>
          <cell r="F2411" t="str">
            <v>нд</v>
          </cell>
          <cell r="G2411">
            <v>2021</v>
          </cell>
          <cell r="H2411" t="str">
            <v>нд</v>
          </cell>
          <cell r="I2411" t="str">
            <v>нд</v>
          </cell>
          <cell r="J2411" t="str">
            <v>нд</v>
          </cell>
          <cell r="K2411" t="str">
            <v>нд</v>
          </cell>
          <cell r="L2411" t="str">
            <v>нд</v>
          </cell>
          <cell r="M2411" t="str">
            <v>нд</v>
          </cell>
          <cell r="N2411">
            <v>0</v>
          </cell>
          <cell r="O2411">
            <v>7.3596729999999999E-2</v>
          </cell>
          <cell r="P2411" t="str">
            <v>нд</v>
          </cell>
          <cell r="Q2411" t="str">
            <v>нд</v>
          </cell>
          <cell r="R2411">
            <v>2.2550500000000002</v>
          </cell>
          <cell r="S2411">
            <v>2.8797199999999998</v>
          </cell>
          <cell r="T2411" t="str">
            <v>нд</v>
          </cell>
          <cell r="U2411">
            <v>2.4359999999999999</v>
          </cell>
          <cell r="V2411" t="str">
            <v>нд</v>
          </cell>
          <cell r="W2411" t="str">
            <v>нд</v>
          </cell>
          <cell r="X2411">
            <v>2.3624032700000002</v>
          </cell>
          <cell r="Y2411" t="str">
            <v>нд</v>
          </cell>
          <cell r="Z2411" t="str">
            <v>нд</v>
          </cell>
          <cell r="AA2411" t="str">
            <v>нд</v>
          </cell>
          <cell r="AB2411" t="str">
            <v>нд</v>
          </cell>
          <cell r="AC2411" t="str">
            <v>нд</v>
          </cell>
          <cell r="AD2411">
            <v>2.3624032699999997</v>
          </cell>
          <cell r="AE2411">
            <v>0</v>
          </cell>
          <cell r="AF2411">
            <v>0</v>
          </cell>
          <cell r="AG2411">
            <v>2.20499125</v>
          </cell>
          <cell r="AH2411">
            <v>0.15741201999999999</v>
          </cell>
          <cell r="AI2411" t="str">
            <v>нд</v>
          </cell>
          <cell r="AJ2411" t="str">
            <v>нд</v>
          </cell>
          <cell r="AK2411" t="str">
            <v>нд</v>
          </cell>
          <cell r="AL2411" t="str">
            <v>нд</v>
          </cell>
          <cell r="AM2411" t="str">
            <v>нд</v>
          </cell>
          <cell r="AN2411">
            <v>0</v>
          </cell>
        </row>
        <row r="2412">
          <cell r="C2412" t="str">
            <v>L_IP.03.3333</v>
          </cell>
          <cell r="D2412" t="str">
            <v>П</v>
          </cell>
          <cell r="E2412">
            <v>2020</v>
          </cell>
          <cell r="F2412" t="str">
            <v>нд</v>
          </cell>
          <cell r="G2412">
            <v>2021</v>
          </cell>
          <cell r="H2412" t="str">
            <v>нд</v>
          </cell>
          <cell r="I2412" t="str">
            <v>нд</v>
          </cell>
          <cell r="J2412" t="str">
            <v>нд</v>
          </cell>
          <cell r="K2412" t="str">
            <v>нд</v>
          </cell>
          <cell r="L2412" t="str">
            <v>нд</v>
          </cell>
          <cell r="M2412" t="str">
            <v>нд</v>
          </cell>
          <cell r="N2412">
            <v>0</v>
          </cell>
          <cell r="O2412">
            <v>0.13493223999999993</v>
          </cell>
          <cell r="P2412" t="str">
            <v>нд</v>
          </cell>
          <cell r="Q2412" t="str">
            <v>нд</v>
          </cell>
          <cell r="R2412">
            <v>2.2550500000000002</v>
          </cell>
          <cell r="S2412">
            <v>2.8797199999999998</v>
          </cell>
          <cell r="T2412" t="str">
            <v>нд</v>
          </cell>
          <cell r="U2412">
            <v>2.4359999999999999</v>
          </cell>
          <cell r="V2412" t="str">
            <v>нд</v>
          </cell>
          <cell r="W2412" t="str">
            <v>нд</v>
          </cell>
          <cell r="X2412">
            <v>2.30106776</v>
          </cell>
          <cell r="Y2412" t="str">
            <v>нд</v>
          </cell>
          <cell r="Z2412" t="str">
            <v>нд</v>
          </cell>
          <cell r="AA2412" t="str">
            <v>нд</v>
          </cell>
          <cell r="AB2412" t="str">
            <v>нд</v>
          </cell>
          <cell r="AC2412" t="str">
            <v>нд</v>
          </cell>
          <cell r="AD2412">
            <v>2.30106776</v>
          </cell>
          <cell r="AE2412">
            <v>0</v>
          </cell>
          <cell r="AF2412">
            <v>0</v>
          </cell>
          <cell r="AG2412">
            <v>2.2557157700000001</v>
          </cell>
          <cell r="AH2412">
            <v>4.5351990000000002E-2</v>
          </cell>
          <cell r="AI2412" t="str">
            <v>нд</v>
          </cell>
          <cell r="AJ2412" t="str">
            <v>нд</v>
          </cell>
          <cell r="AK2412" t="str">
            <v>нд</v>
          </cell>
          <cell r="AL2412" t="str">
            <v>нд</v>
          </cell>
          <cell r="AM2412" t="str">
            <v>нд</v>
          </cell>
          <cell r="AN2412">
            <v>0</v>
          </cell>
        </row>
        <row r="2413">
          <cell r="C2413" t="str">
            <v>L_IP.03.3334</v>
          </cell>
          <cell r="D2413" t="str">
            <v>П</v>
          </cell>
          <cell r="E2413">
            <v>2020</v>
          </cell>
          <cell r="F2413" t="str">
            <v>нд</v>
          </cell>
          <cell r="G2413">
            <v>2021</v>
          </cell>
          <cell r="H2413" t="str">
            <v>нд</v>
          </cell>
          <cell r="I2413" t="str">
            <v>нд</v>
          </cell>
          <cell r="J2413" t="str">
            <v>нд</v>
          </cell>
          <cell r="K2413" t="str">
            <v>нд</v>
          </cell>
          <cell r="L2413" t="str">
            <v>нд</v>
          </cell>
          <cell r="M2413" t="str">
            <v>нд</v>
          </cell>
          <cell r="N2413">
            <v>0</v>
          </cell>
          <cell r="O2413">
            <v>5.6960900000002646E-3</v>
          </cell>
          <cell r="P2413" t="str">
            <v>нд</v>
          </cell>
          <cell r="Q2413" t="str">
            <v>нд</v>
          </cell>
          <cell r="R2413">
            <v>2.2550500000000002</v>
          </cell>
          <cell r="S2413">
            <v>2.8797199999999998</v>
          </cell>
          <cell r="T2413" t="str">
            <v>нд</v>
          </cell>
          <cell r="U2413">
            <v>2.4359999999999999</v>
          </cell>
          <cell r="V2413" t="str">
            <v>нд</v>
          </cell>
          <cell r="W2413" t="str">
            <v>нд</v>
          </cell>
          <cell r="X2413">
            <v>2.4303039100000001</v>
          </cell>
          <cell r="Y2413" t="str">
            <v>нд</v>
          </cell>
          <cell r="Z2413" t="str">
            <v>нд</v>
          </cell>
          <cell r="AA2413" t="str">
            <v>нд</v>
          </cell>
          <cell r="AB2413" t="str">
            <v>нд</v>
          </cell>
          <cell r="AC2413" t="str">
            <v>нд</v>
          </cell>
          <cell r="AD2413">
            <v>2.4303039099999997</v>
          </cell>
          <cell r="AE2413">
            <v>0</v>
          </cell>
          <cell r="AF2413">
            <v>0</v>
          </cell>
          <cell r="AG2413">
            <v>2.3668227199999996</v>
          </cell>
          <cell r="AH2413">
            <v>6.3481190000000007E-2</v>
          </cell>
          <cell r="AI2413" t="str">
            <v>нд</v>
          </cell>
          <cell r="AJ2413" t="str">
            <v>нд</v>
          </cell>
          <cell r="AK2413" t="str">
            <v>нд</v>
          </cell>
          <cell r="AL2413" t="str">
            <v>нд</v>
          </cell>
          <cell r="AM2413" t="str">
            <v>нд</v>
          </cell>
          <cell r="AN2413">
            <v>0</v>
          </cell>
        </row>
        <row r="2414">
          <cell r="C2414" t="str">
            <v>L_IP.03.3477</v>
          </cell>
          <cell r="D2414" t="str">
            <v>П</v>
          </cell>
          <cell r="E2414">
            <v>2020</v>
          </cell>
          <cell r="F2414" t="str">
            <v>нд</v>
          </cell>
          <cell r="G2414">
            <v>2021</v>
          </cell>
          <cell r="H2414" t="str">
            <v>нд</v>
          </cell>
          <cell r="I2414" t="str">
            <v>нд</v>
          </cell>
          <cell r="J2414" t="str">
            <v>нд</v>
          </cell>
          <cell r="K2414" t="str">
            <v>нд</v>
          </cell>
          <cell r="L2414" t="str">
            <v>нд</v>
          </cell>
          <cell r="M2414" t="str">
            <v>нд</v>
          </cell>
          <cell r="N2414" t="str">
            <v>нд</v>
          </cell>
          <cell r="O2414">
            <v>0</v>
          </cell>
          <cell r="P2414" t="str">
            <v>нд</v>
          </cell>
          <cell r="Q2414" t="str">
            <v>нд</v>
          </cell>
          <cell r="R2414">
            <v>2.2550500000000002</v>
          </cell>
          <cell r="S2414">
            <v>2.8789099999999999</v>
          </cell>
          <cell r="T2414" t="str">
            <v>нд</v>
          </cell>
          <cell r="U2414">
            <v>2.3364720000000001</v>
          </cell>
          <cell r="V2414" t="str">
            <v>нд</v>
          </cell>
          <cell r="W2414" t="str">
            <v>нд</v>
          </cell>
          <cell r="X2414">
            <v>2.3364720000000001</v>
          </cell>
          <cell r="Y2414" t="str">
            <v>нд</v>
          </cell>
          <cell r="Z2414" t="str">
            <v>нд</v>
          </cell>
          <cell r="AA2414" t="str">
            <v>нд</v>
          </cell>
          <cell r="AB2414" t="str">
            <v>нд</v>
          </cell>
          <cell r="AC2414" t="str">
            <v>нд</v>
          </cell>
          <cell r="AD2414">
            <v>2.3364720000000001</v>
          </cell>
          <cell r="AE2414">
            <v>0</v>
          </cell>
          <cell r="AF2414">
            <v>0</v>
          </cell>
          <cell r="AG2414">
            <v>2.2687956700000003</v>
          </cell>
          <cell r="AH2414">
            <v>6.7676330000000007E-2</v>
          </cell>
          <cell r="AI2414" t="str">
            <v>нд</v>
          </cell>
          <cell r="AJ2414" t="str">
            <v>нд</v>
          </cell>
          <cell r="AK2414" t="str">
            <v>нд</v>
          </cell>
          <cell r="AL2414" t="str">
            <v>нд</v>
          </cell>
          <cell r="AM2414" t="str">
            <v>нд</v>
          </cell>
          <cell r="AN2414">
            <v>0</v>
          </cell>
        </row>
        <row r="2415">
          <cell r="C2415" t="str">
            <v>L_32.137_КуЭ</v>
          </cell>
          <cell r="D2415" t="str">
            <v>И</v>
          </cell>
          <cell r="E2415">
            <v>2021</v>
          </cell>
          <cell r="F2415" t="str">
            <v>нд</v>
          </cell>
          <cell r="G2415">
            <v>2021</v>
          </cell>
          <cell r="H2415" t="str">
            <v>нд</v>
          </cell>
          <cell r="I2415" t="str">
            <v>нд</v>
          </cell>
          <cell r="J2415" t="str">
            <v>нд</v>
          </cell>
          <cell r="K2415" t="str">
            <v>нд</v>
          </cell>
          <cell r="L2415" t="str">
            <v>нд</v>
          </cell>
          <cell r="M2415" t="str">
            <v>нд</v>
          </cell>
          <cell r="N2415" t="str">
            <v>нд</v>
          </cell>
          <cell r="O2415">
            <v>2.66973E-2</v>
          </cell>
          <cell r="P2415" t="str">
            <v>нд</v>
          </cell>
          <cell r="Q2415" t="str">
            <v>нд</v>
          </cell>
          <cell r="R2415">
            <v>2.2612399999999999</v>
          </cell>
          <cell r="S2415">
            <v>2.7635399999999999</v>
          </cell>
          <cell r="T2415" t="str">
            <v>нд</v>
          </cell>
          <cell r="U2415">
            <v>1.9093012199999999</v>
          </cell>
          <cell r="V2415" t="str">
            <v>нд</v>
          </cell>
          <cell r="W2415" t="str">
            <v>нд</v>
          </cell>
          <cell r="X2415">
            <v>1.88260392</v>
          </cell>
          <cell r="Y2415" t="str">
            <v>нд</v>
          </cell>
          <cell r="Z2415" t="str">
            <v>нд</v>
          </cell>
          <cell r="AA2415" t="str">
            <v>нд</v>
          </cell>
          <cell r="AB2415" t="str">
            <v>нд</v>
          </cell>
          <cell r="AC2415" t="str">
            <v>нд</v>
          </cell>
          <cell r="AD2415">
            <v>1.88260392</v>
          </cell>
          <cell r="AE2415">
            <v>0</v>
          </cell>
          <cell r="AF2415">
            <v>0</v>
          </cell>
          <cell r="AG2415">
            <v>0</v>
          </cell>
          <cell r="AH2415">
            <v>1.88260392</v>
          </cell>
          <cell r="AI2415" t="str">
            <v>нд</v>
          </cell>
          <cell r="AJ2415" t="str">
            <v>нд</v>
          </cell>
          <cell r="AK2415" t="str">
            <v>нд</v>
          </cell>
          <cell r="AL2415" t="str">
            <v>нд</v>
          </cell>
          <cell r="AM2415" t="str">
            <v>нд</v>
          </cell>
          <cell r="AN2415">
            <v>0</v>
          </cell>
        </row>
        <row r="2416">
          <cell r="C2416" t="str">
            <v>L_525_КуЭ</v>
          </cell>
          <cell r="D2416" t="str">
            <v>Н</v>
          </cell>
          <cell r="E2416">
            <v>2022</v>
          </cell>
          <cell r="F2416" t="str">
            <v>нд</v>
          </cell>
          <cell r="G2416">
            <v>2022</v>
          </cell>
          <cell r="H2416" t="str">
            <v>нд</v>
          </cell>
          <cell r="I2416" t="str">
            <v>нд</v>
          </cell>
          <cell r="J2416" t="str">
            <v>нд</v>
          </cell>
          <cell r="K2416" t="str">
            <v>нд</v>
          </cell>
          <cell r="L2416" t="str">
            <v>нд</v>
          </cell>
          <cell r="M2416" t="str">
            <v>нд</v>
          </cell>
          <cell r="N2416" t="str">
            <v>нд</v>
          </cell>
          <cell r="O2416">
            <v>0</v>
          </cell>
          <cell r="P2416" t="str">
            <v>нд</v>
          </cell>
          <cell r="Q2416" t="str">
            <v>нд</v>
          </cell>
          <cell r="R2416">
            <v>2.29196</v>
          </cell>
          <cell r="S2416">
            <v>2.9460000000000002</v>
          </cell>
          <cell r="T2416" t="str">
            <v>нд</v>
          </cell>
          <cell r="U2416">
            <v>2.3314478200000002</v>
          </cell>
          <cell r="V2416" t="str">
            <v>нд</v>
          </cell>
          <cell r="W2416" t="str">
            <v>нд</v>
          </cell>
          <cell r="X2416">
            <v>2.3314478200000002</v>
          </cell>
          <cell r="Y2416" t="str">
            <v>нд</v>
          </cell>
          <cell r="Z2416" t="str">
            <v>нд</v>
          </cell>
          <cell r="AA2416" t="str">
            <v>нд</v>
          </cell>
          <cell r="AB2416" t="str">
            <v>нд</v>
          </cell>
          <cell r="AC2416" t="str">
            <v>нд</v>
          </cell>
          <cell r="AD2416">
            <v>0</v>
          </cell>
          <cell r="AE2416">
            <v>0</v>
          </cell>
          <cell r="AF2416">
            <v>0</v>
          </cell>
          <cell r="AG2416">
            <v>0</v>
          </cell>
          <cell r="AH2416">
            <v>0</v>
          </cell>
          <cell r="AI2416" t="str">
            <v>нд</v>
          </cell>
          <cell r="AJ2416" t="str">
            <v>нд</v>
          </cell>
          <cell r="AK2416" t="str">
            <v>нд</v>
          </cell>
          <cell r="AL2416" t="str">
            <v>нд</v>
          </cell>
          <cell r="AM2416" t="str">
            <v>нд</v>
          </cell>
          <cell r="AN2416">
            <v>2.3314478200000002</v>
          </cell>
        </row>
        <row r="2417">
          <cell r="C2417" t="str">
            <v>L_63-25_ЧЭ</v>
          </cell>
          <cell r="D2417" t="str">
            <v>Н</v>
          </cell>
          <cell r="E2417">
            <v>2025</v>
          </cell>
          <cell r="F2417" t="str">
            <v>нд</v>
          </cell>
          <cell r="G2417">
            <v>2025</v>
          </cell>
          <cell r="H2417" t="str">
            <v>нд</v>
          </cell>
          <cell r="I2417" t="str">
            <v>нд</v>
          </cell>
          <cell r="J2417" t="str">
            <v>нд</v>
          </cell>
          <cell r="K2417" t="str">
            <v>нд</v>
          </cell>
          <cell r="L2417" t="str">
            <v>нд</v>
          </cell>
          <cell r="M2417" t="str">
            <v>нд</v>
          </cell>
          <cell r="N2417" t="str">
            <v>нд</v>
          </cell>
          <cell r="O2417">
            <v>0</v>
          </cell>
          <cell r="P2417" t="str">
            <v>нд</v>
          </cell>
          <cell r="Q2417" t="str">
            <v>нд</v>
          </cell>
          <cell r="R2417">
            <v>2.3043800000000001</v>
          </cell>
          <cell r="S2417">
            <v>3.4011300000000002</v>
          </cell>
          <cell r="T2417" t="str">
            <v>нд</v>
          </cell>
          <cell r="U2417">
            <v>2.1947159999999997</v>
          </cell>
          <cell r="V2417" t="str">
            <v>нд</v>
          </cell>
          <cell r="W2417" t="str">
            <v>нд</v>
          </cell>
          <cell r="X2417">
            <v>2.1947160000000001</v>
          </cell>
          <cell r="Y2417" t="str">
            <v>нд</v>
          </cell>
          <cell r="Z2417" t="str">
            <v>нд</v>
          </cell>
          <cell r="AA2417" t="str">
            <v>нд</v>
          </cell>
          <cell r="AB2417" t="str">
            <v>нд</v>
          </cell>
          <cell r="AC2417" t="str">
            <v>нд</v>
          </cell>
          <cell r="AD2417">
            <v>0</v>
          </cell>
          <cell r="AE2417">
            <v>0</v>
          </cell>
          <cell r="AF2417">
            <v>0</v>
          </cell>
          <cell r="AG2417">
            <v>0</v>
          </cell>
          <cell r="AH2417">
            <v>0</v>
          </cell>
          <cell r="AI2417" t="str">
            <v>нд</v>
          </cell>
          <cell r="AJ2417" t="str">
            <v>нд</v>
          </cell>
          <cell r="AK2417" t="str">
            <v>нд</v>
          </cell>
          <cell r="AL2417" t="str">
            <v>нд</v>
          </cell>
          <cell r="AM2417" t="str">
            <v>нд</v>
          </cell>
          <cell r="AN2417">
            <v>0</v>
          </cell>
        </row>
        <row r="2418">
          <cell r="C2418" t="str">
            <v>L_63-31_ЧЭ</v>
          </cell>
          <cell r="D2418" t="str">
            <v>Н</v>
          </cell>
          <cell r="E2418">
            <v>2026</v>
          </cell>
          <cell r="F2418" t="str">
            <v>нд</v>
          </cell>
          <cell r="G2418">
            <v>2026</v>
          </cell>
          <cell r="H2418" t="str">
            <v>нд</v>
          </cell>
          <cell r="I2418" t="str">
            <v>нд</v>
          </cell>
          <cell r="J2418" t="str">
            <v>нд</v>
          </cell>
          <cell r="K2418" t="str">
            <v>нд</v>
          </cell>
          <cell r="L2418" t="str">
            <v>нд</v>
          </cell>
          <cell r="M2418" t="str">
            <v>нд</v>
          </cell>
          <cell r="N2418" t="str">
            <v>нд</v>
          </cell>
          <cell r="O2418">
            <v>0</v>
          </cell>
          <cell r="P2418" t="str">
            <v>нд</v>
          </cell>
          <cell r="Q2418" t="str">
            <v>нд</v>
          </cell>
          <cell r="R2418">
            <v>2.3043800000000001</v>
          </cell>
          <cell r="S2418">
            <v>3.5609799999999998</v>
          </cell>
          <cell r="T2418" t="str">
            <v>нд</v>
          </cell>
          <cell r="U2418">
            <v>2.2978679999999998</v>
          </cell>
          <cell r="V2418" t="str">
            <v>нд</v>
          </cell>
          <cell r="W2418" t="str">
            <v>нд</v>
          </cell>
          <cell r="X2418">
            <v>2.2978679999999998</v>
          </cell>
          <cell r="Y2418" t="str">
            <v>нд</v>
          </cell>
          <cell r="Z2418" t="str">
            <v>нд</v>
          </cell>
          <cell r="AA2418" t="str">
            <v>нд</v>
          </cell>
          <cell r="AB2418" t="str">
            <v>нд</v>
          </cell>
          <cell r="AC2418" t="str">
            <v>нд</v>
          </cell>
          <cell r="AD2418">
            <v>0</v>
          </cell>
          <cell r="AE2418">
            <v>0</v>
          </cell>
          <cell r="AF2418">
            <v>0</v>
          </cell>
          <cell r="AG2418">
            <v>0</v>
          </cell>
          <cell r="AH2418">
            <v>0</v>
          </cell>
          <cell r="AI2418" t="str">
            <v>нд</v>
          </cell>
          <cell r="AJ2418" t="str">
            <v>нд</v>
          </cell>
          <cell r="AK2418" t="str">
            <v>нд</v>
          </cell>
          <cell r="AL2418" t="str">
            <v>нд</v>
          </cell>
          <cell r="AM2418" t="str">
            <v>нд</v>
          </cell>
          <cell r="AN2418">
            <v>0</v>
          </cell>
        </row>
        <row r="2419">
          <cell r="C2419" t="str">
            <v>L_115-29_ЧЭ</v>
          </cell>
          <cell r="D2419" t="str">
            <v>П</v>
          </cell>
          <cell r="E2419">
            <v>2020</v>
          </cell>
          <cell r="F2419" t="str">
            <v>нд</v>
          </cell>
          <cell r="G2419">
            <v>2021</v>
          </cell>
          <cell r="H2419" t="str">
            <v>нд</v>
          </cell>
          <cell r="I2419" t="str">
            <v>нд</v>
          </cell>
          <cell r="J2419" t="str">
            <v>нд</v>
          </cell>
          <cell r="K2419" t="str">
            <v>нд</v>
          </cell>
          <cell r="L2419" t="str">
            <v>нд</v>
          </cell>
          <cell r="M2419" t="str">
            <v>нд</v>
          </cell>
          <cell r="N2419">
            <v>1.5751736000000001</v>
          </cell>
          <cell r="O2419">
            <v>1.2770832899999998</v>
          </cell>
          <cell r="P2419" t="str">
            <v>нд</v>
          </cell>
          <cell r="Q2419" t="str">
            <v>нд</v>
          </cell>
          <cell r="R2419">
            <v>2.3386900000000002</v>
          </cell>
          <cell r="S2419">
            <v>2.7361399999999998</v>
          </cell>
          <cell r="T2419" t="str">
            <v>нд</v>
          </cell>
          <cell r="U2419">
            <v>1.5210832899999998</v>
          </cell>
          <cell r="V2419" t="str">
            <v>нд</v>
          </cell>
          <cell r="W2419" t="str">
            <v>нд</v>
          </cell>
          <cell r="X2419">
            <v>0.24399999999999999</v>
          </cell>
          <cell r="Y2419" t="str">
            <v>нд</v>
          </cell>
          <cell r="Z2419" t="str">
            <v>нд</v>
          </cell>
          <cell r="AA2419" t="str">
            <v>нд</v>
          </cell>
          <cell r="AB2419" t="str">
            <v>нд</v>
          </cell>
          <cell r="AC2419" t="str">
            <v>нд</v>
          </cell>
          <cell r="AD2419">
            <v>0.24399999999999999</v>
          </cell>
          <cell r="AE2419">
            <v>0</v>
          </cell>
          <cell r="AF2419">
            <v>0</v>
          </cell>
          <cell r="AG2419">
            <v>0</v>
          </cell>
          <cell r="AH2419">
            <v>0.24399999999999999</v>
          </cell>
          <cell r="AI2419" t="str">
            <v>нд</v>
          </cell>
          <cell r="AJ2419" t="str">
            <v>нд</v>
          </cell>
          <cell r="AK2419" t="str">
            <v>нд</v>
          </cell>
          <cell r="AL2419" t="str">
            <v>нд</v>
          </cell>
          <cell r="AM2419" t="str">
            <v>нд</v>
          </cell>
          <cell r="AN2419">
            <v>0</v>
          </cell>
        </row>
        <row r="2420">
          <cell r="C2420" t="str">
            <v>L_617_КЭ</v>
          </cell>
          <cell r="D2420" t="str">
            <v>И</v>
          </cell>
          <cell r="E2420">
            <v>2021</v>
          </cell>
          <cell r="F2420" t="str">
            <v>нд</v>
          </cell>
          <cell r="G2420">
            <v>2022</v>
          </cell>
          <cell r="H2420" t="str">
            <v>нд</v>
          </cell>
          <cell r="I2420" t="str">
            <v>нд</v>
          </cell>
          <cell r="J2420" t="str">
            <v>нд</v>
          </cell>
          <cell r="K2420" t="str">
            <v>нд</v>
          </cell>
          <cell r="L2420" t="str">
            <v>нд</v>
          </cell>
          <cell r="M2420" t="str">
            <v>нд</v>
          </cell>
          <cell r="N2420">
            <v>0</v>
          </cell>
          <cell r="O2420">
            <v>8.0986600000000006E-3</v>
          </cell>
          <cell r="P2420" t="str">
            <v>нд</v>
          </cell>
          <cell r="Q2420" t="str">
            <v>нд</v>
          </cell>
          <cell r="R2420">
            <v>2.3750900000000001</v>
          </cell>
          <cell r="S2420">
            <v>3.0453000000000001</v>
          </cell>
          <cell r="T2420" t="str">
            <v>нд</v>
          </cell>
          <cell r="U2420">
            <v>1.4362005600000001</v>
          </cell>
          <cell r="V2420" t="str">
            <v>нд</v>
          </cell>
          <cell r="W2420" t="str">
            <v>нд</v>
          </cell>
          <cell r="X2420">
            <v>1.4281018999999999</v>
          </cell>
          <cell r="Y2420" t="str">
            <v>нд</v>
          </cell>
          <cell r="Z2420" t="str">
            <v>нд</v>
          </cell>
          <cell r="AA2420" t="str">
            <v>нд</v>
          </cell>
          <cell r="AB2420" t="str">
            <v>нд</v>
          </cell>
          <cell r="AC2420" t="str">
            <v>нд</v>
          </cell>
          <cell r="AD2420">
            <v>1.3074609699999999</v>
          </cell>
          <cell r="AE2420">
            <v>0</v>
          </cell>
          <cell r="AF2420">
            <v>0</v>
          </cell>
          <cell r="AG2420">
            <v>0</v>
          </cell>
          <cell r="AH2420">
            <v>1.3074609699999999</v>
          </cell>
          <cell r="AI2420" t="str">
            <v>нд</v>
          </cell>
          <cell r="AJ2420" t="str">
            <v>нд</v>
          </cell>
          <cell r="AK2420" t="str">
            <v>нд</v>
          </cell>
          <cell r="AL2420" t="str">
            <v>нд</v>
          </cell>
          <cell r="AM2420" t="str">
            <v>нд</v>
          </cell>
          <cell r="AN2420">
            <v>0.12064092999999999</v>
          </cell>
        </row>
        <row r="2421">
          <cell r="C2421" t="str">
            <v>L_2176_КЭ</v>
          </cell>
          <cell r="D2421" t="str">
            <v>Н</v>
          </cell>
          <cell r="E2421">
            <v>2021</v>
          </cell>
          <cell r="F2421" t="str">
            <v>нд</v>
          </cell>
          <cell r="G2421">
            <v>2021</v>
          </cell>
          <cell r="H2421" t="str">
            <v>нд</v>
          </cell>
          <cell r="I2421" t="str">
            <v>нд</v>
          </cell>
          <cell r="J2421" t="str">
            <v>нд</v>
          </cell>
          <cell r="K2421" t="str">
            <v>нд</v>
          </cell>
          <cell r="L2421" t="str">
            <v>нд</v>
          </cell>
          <cell r="M2421" t="str">
            <v>нд</v>
          </cell>
          <cell r="N2421" t="str">
            <v>нд</v>
          </cell>
          <cell r="O2421">
            <v>0</v>
          </cell>
          <cell r="P2421" t="str">
            <v>нд</v>
          </cell>
          <cell r="Q2421" t="str">
            <v>нд</v>
          </cell>
          <cell r="R2421">
            <v>2.3897200000000001</v>
          </cell>
          <cell r="S2421">
            <v>2.9268700000000001</v>
          </cell>
          <cell r="T2421" t="str">
            <v>нд</v>
          </cell>
          <cell r="U2421">
            <v>0.38182687999999998</v>
          </cell>
          <cell r="V2421" t="str">
            <v>нд</v>
          </cell>
          <cell r="W2421" t="str">
            <v>нд</v>
          </cell>
          <cell r="X2421">
            <v>0.38182687999999998</v>
          </cell>
          <cell r="Y2421" t="str">
            <v>нд</v>
          </cell>
          <cell r="Z2421" t="str">
            <v>нд</v>
          </cell>
          <cell r="AA2421" t="str">
            <v>нд</v>
          </cell>
          <cell r="AB2421" t="str">
            <v>нд</v>
          </cell>
          <cell r="AC2421" t="str">
            <v>нд</v>
          </cell>
          <cell r="AD2421">
            <v>0.38182687999999998</v>
          </cell>
          <cell r="AE2421">
            <v>0</v>
          </cell>
          <cell r="AF2421">
            <v>0</v>
          </cell>
          <cell r="AG2421">
            <v>0.38182687999999998</v>
          </cell>
          <cell r="AH2421">
            <v>0</v>
          </cell>
          <cell r="AI2421" t="str">
            <v>нд</v>
          </cell>
          <cell r="AJ2421" t="str">
            <v>нд</v>
          </cell>
          <cell r="AK2421" t="str">
            <v>нд</v>
          </cell>
          <cell r="AL2421" t="str">
            <v>нд</v>
          </cell>
          <cell r="AM2421" t="str">
            <v>нд</v>
          </cell>
          <cell r="AN2421">
            <v>0</v>
          </cell>
        </row>
        <row r="2422">
          <cell r="C2422" t="str">
            <v>L_1749_КЭ</v>
          </cell>
          <cell r="D2422" t="str">
            <v>Н</v>
          </cell>
          <cell r="E2422">
            <v>2021</v>
          </cell>
          <cell r="F2422" t="str">
            <v>нд</v>
          </cell>
          <cell r="G2422">
            <v>2021</v>
          </cell>
          <cell r="H2422" t="str">
            <v>нд</v>
          </cell>
          <cell r="I2422" t="str">
            <v>нд</v>
          </cell>
          <cell r="J2422" t="str">
            <v>нд</v>
          </cell>
          <cell r="K2422" t="str">
            <v>нд</v>
          </cell>
          <cell r="L2422" t="str">
            <v>нд</v>
          </cell>
          <cell r="M2422" t="str">
            <v>нд</v>
          </cell>
          <cell r="N2422" t="str">
            <v>нд</v>
          </cell>
          <cell r="O2422">
            <v>0</v>
          </cell>
          <cell r="P2422" t="str">
            <v>нд</v>
          </cell>
          <cell r="Q2422" t="str">
            <v>нд</v>
          </cell>
          <cell r="R2422">
            <v>2.3897200000000001</v>
          </cell>
          <cell r="S2422">
            <v>2.9268700000000001</v>
          </cell>
          <cell r="T2422" t="str">
            <v>нд</v>
          </cell>
          <cell r="U2422">
            <v>0.38182687999999998</v>
          </cell>
          <cell r="V2422" t="str">
            <v>нд</v>
          </cell>
          <cell r="W2422" t="str">
            <v>нд</v>
          </cell>
          <cell r="X2422">
            <v>0.38182687999999998</v>
          </cell>
          <cell r="Y2422" t="str">
            <v>нд</v>
          </cell>
          <cell r="Z2422" t="str">
            <v>нд</v>
          </cell>
          <cell r="AA2422" t="str">
            <v>нд</v>
          </cell>
          <cell r="AB2422" t="str">
            <v>нд</v>
          </cell>
          <cell r="AC2422" t="str">
            <v>нд</v>
          </cell>
          <cell r="AD2422">
            <v>0.38182687999999998</v>
          </cell>
          <cell r="AE2422">
            <v>0</v>
          </cell>
          <cell r="AF2422">
            <v>0</v>
          </cell>
          <cell r="AG2422">
            <v>0.38182687999999998</v>
          </cell>
          <cell r="AH2422">
            <v>0</v>
          </cell>
          <cell r="AI2422" t="str">
            <v>нд</v>
          </cell>
          <cell r="AJ2422" t="str">
            <v>нд</v>
          </cell>
          <cell r="AK2422" t="str">
            <v>нд</v>
          </cell>
          <cell r="AL2422" t="str">
            <v>нд</v>
          </cell>
          <cell r="AM2422" t="str">
            <v>нд</v>
          </cell>
          <cell r="AN2422">
            <v>0</v>
          </cell>
        </row>
        <row r="2423">
          <cell r="C2423" t="str">
            <v>L_63-29_ЧЭ</v>
          </cell>
          <cell r="D2423" t="str">
            <v>Н</v>
          </cell>
          <cell r="E2423">
            <v>2026</v>
          </cell>
          <cell r="F2423" t="str">
            <v>нд</v>
          </cell>
          <cell r="G2423">
            <v>2026</v>
          </cell>
          <cell r="H2423" t="str">
            <v>нд</v>
          </cell>
          <cell r="I2423" t="str">
            <v>нд</v>
          </cell>
          <cell r="J2423" t="str">
            <v>нд</v>
          </cell>
          <cell r="K2423" t="str">
            <v>нд</v>
          </cell>
          <cell r="L2423" t="str">
            <v>нд</v>
          </cell>
          <cell r="M2423" t="str">
            <v>нд</v>
          </cell>
          <cell r="N2423" t="str">
            <v>нд</v>
          </cell>
          <cell r="O2423">
            <v>0</v>
          </cell>
          <cell r="P2423" t="str">
            <v>нд</v>
          </cell>
          <cell r="Q2423" t="str">
            <v>нд</v>
          </cell>
          <cell r="R2423">
            <v>2.40672</v>
          </cell>
          <cell r="S2423">
            <v>3.7191299999999998</v>
          </cell>
          <cell r="T2423" t="str">
            <v>нд</v>
          </cell>
          <cell r="U2423">
            <v>2.2978679999999998</v>
          </cell>
          <cell r="V2423" t="str">
            <v>нд</v>
          </cell>
          <cell r="W2423" t="str">
            <v>нд</v>
          </cell>
          <cell r="X2423">
            <v>2.2978679999999998</v>
          </cell>
          <cell r="Y2423" t="str">
            <v>нд</v>
          </cell>
          <cell r="Z2423" t="str">
            <v>нд</v>
          </cell>
          <cell r="AA2423" t="str">
            <v>нд</v>
          </cell>
          <cell r="AB2423" t="str">
            <v>нд</v>
          </cell>
          <cell r="AC2423" t="str">
            <v>нд</v>
          </cell>
          <cell r="AD2423">
            <v>0</v>
          </cell>
          <cell r="AE2423">
            <v>0</v>
          </cell>
          <cell r="AF2423">
            <v>0</v>
          </cell>
          <cell r="AG2423">
            <v>0</v>
          </cell>
          <cell r="AH2423">
            <v>0</v>
          </cell>
          <cell r="AI2423" t="str">
            <v>нд</v>
          </cell>
          <cell r="AJ2423" t="str">
            <v>нд</v>
          </cell>
          <cell r="AK2423" t="str">
            <v>нд</v>
          </cell>
          <cell r="AL2423" t="str">
            <v>нд</v>
          </cell>
          <cell r="AM2423" t="str">
            <v>нд</v>
          </cell>
          <cell r="AN2423">
            <v>0</v>
          </cell>
        </row>
        <row r="2424">
          <cell r="C2424" t="str">
            <v>L_117.210_АЭ</v>
          </cell>
          <cell r="D2424" t="str">
            <v>Н</v>
          </cell>
          <cell r="E2424">
            <v>2021</v>
          </cell>
          <cell r="F2424" t="str">
            <v>нд</v>
          </cell>
          <cell r="G2424">
            <v>2022</v>
          </cell>
          <cell r="H2424" t="str">
            <v>нд</v>
          </cell>
          <cell r="I2424" t="str">
            <v>нд</v>
          </cell>
          <cell r="J2424" t="str">
            <v>нд</v>
          </cell>
          <cell r="K2424">
            <v>0.41626999999999997</v>
          </cell>
          <cell r="L2424">
            <v>2.4499399999999998</v>
          </cell>
          <cell r="M2424">
            <v>44317</v>
          </cell>
          <cell r="N2424">
            <v>0</v>
          </cell>
          <cell r="O2424">
            <v>0</v>
          </cell>
          <cell r="P2424" t="str">
            <v>нд</v>
          </cell>
          <cell r="Q2424" t="str">
            <v>нд</v>
          </cell>
          <cell r="R2424">
            <v>2.41547</v>
          </cell>
          <cell r="S2424">
            <v>3.0792299999999999</v>
          </cell>
          <cell r="T2424" t="str">
            <v>нд</v>
          </cell>
          <cell r="U2424">
            <v>2.4499399999999998</v>
          </cell>
          <cell r="V2424" t="str">
            <v>нд</v>
          </cell>
          <cell r="W2424" t="str">
            <v>нд</v>
          </cell>
          <cell r="X2424">
            <v>2.4499399999999998</v>
          </cell>
          <cell r="Y2424" t="str">
            <v>нд</v>
          </cell>
          <cell r="Z2424" t="str">
            <v>нд</v>
          </cell>
          <cell r="AA2424" t="str">
            <v>нд</v>
          </cell>
          <cell r="AB2424" t="str">
            <v>нд</v>
          </cell>
          <cell r="AC2424" t="str">
            <v>нд</v>
          </cell>
          <cell r="AD2424">
            <v>7.3878280000000005E-2</v>
          </cell>
          <cell r="AE2424">
            <v>0</v>
          </cell>
          <cell r="AF2424">
            <v>0</v>
          </cell>
          <cell r="AG2424">
            <v>7.3878280000000005E-2</v>
          </cell>
          <cell r="AH2424">
            <v>0</v>
          </cell>
          <cell r="AI2424" t="str">
            <v>нд</v>
          </cell>
          <cell r="AJ2424" t="str">
            <v>нд</v>
          </cell>
          <cell r="AK2424" t="str">
            <v>нд</v>
          </cell>
          <cell r="AL2424" t="str">
            <v>нд</v>
          </cell>
          <cell r="AM2424" t="str">
            <v>нд</v>
          </cell>
          <cell r="AN2424">
            <v>2.37606172</v>
          </cell>
        </row>
        <row r="2425">
          <cell r="C2425" t="str">
            <v>L_117.211_АЭ</v>
          </cell>
          <cell r="D2425" t="str">
            <v>Н</v>
          </cell>
          <cell r="E2425">
            <v>2021</v>
          </cell>
          <cell r="F2425" t="str">
            <v>нд</v>
          </cell>
          <cell r="G2425">
            <v>2022</v>
          </cell>
          <cell r="H2425" t="str">
            <v>нд</v>
          </cell>
          <cell r="I2425" t="str">
            <v>нд</v>
          </cell>
          <cell r="J2425" t="str">
            <v>нд</v>
          </cell>
          <cell r="K2425">
            <v>0.45532</v>
          </cell>
          <cell r="L2425">
            <v>2.7294900000000002</v>
          </cell>
          <cell r="M2425">
            <v>44317</v>
          </cell>
          <cell r="N2425">
            <v>0</v>
          </cell>
          <cell r="O2425">
            <v>0</v>
          </cell>
          <cell r="P2425" t="str">
            <v>нд</v>
          </cell>
          <cell r="Q2425" t="str">
            <v>нд</v>
          </cell>
          <cell r="R2425">
            <v>2.41547</v>
          </cell>
          <cell r="S2425">
            <v>3.0818500000000002</v>
          </cell>
          <cell r="T2425" t="str">
            <v>нд</v>
          </cell>
          <cell r="U2425">
            <v>2.7294999999999998</v>
          </cell>
          <cell r="V2425" t="str">
            <v>нд</v>
          </cell>
          <cell r="W2425" t="str">
            <v>нд</v>
          </cell>
          <cell r="X2425">
            <v>2.7294999999999998</v>
          </cell>
          <cell r="Y2425" t="str">
            <v>нд</v>
          </cell>
          <cell r="Z2425" t="str">
            <v>нд</v>
          </cell>
          <cell r="AA2425" t="str">
            <v>нд</v>
          </cell>
          <cell r="AB2425" t="str">
            <v>нд</v>
          </cell>
          <cell r="AC2425" t="str">
            <v>нд</v>
          </cell>
          <cell r="AD2425">
            <v>8.2139749999999997E-2</v>
          </cell>
          <cell r="AE2425">
            <v>0</v>
          </cell>
          <cell r="AF2425">
            <v>0</v>
          </cell>
          <cell r="AG2425">
            <v>8.2139749999999997E-2</v>
          </cell>
          <cell r="AH2425">
            <v>0</v>
          </cell>
          <cell r="AI2425" t="str">
            <v>нд</v>
          </cell>
          <cell r="AJ2425" t="str">
            <v>нд</v>
          </cell>
          <cell r="AK2425" t="str">
            <v>нд</v>
          </cell>
          <cell r="AL2425" t="str">
            <v>нд</v>
          </cell>
          <cell r="AM2425" t="str">
            <v>нд</v>
          </cell>
          <cell r="AN2425">
            <v>2.6473602500000002</v>
          </cell>
        </row>
        <row r="2426">
          <cell r="C2426" t="str">
            <v>L_2045_КЭ</v>
          </cell>
          <cell r="D2426" t="str">
            <v>Н</v>
          </cell>
          <cell r="E2426">
            <v>2021</v>
          </cell>
          <cell r="F2426" t="str">
            <v>нд</v>
          </cell>
          <cell r="G2426">
            <v>2021</v>
          </cell>
          <cell r="H2426" t="str">
            <v>нд</v>
          </cell>
          <cell r="I2426" t="str">
            <v>нд</v>
          </cell>
          <cell r="J2426" t="str">
            <v>нд</v>
          </cell>
          <cell r="K2426" t="str">
            <v>нд</v>
          </cell>
          <cell r="L2426" t="str">
            <v>нд</v>
          </cell>
          <cell r="M2426" t="str">
            <v>нд</v>
          </cell>
          <cell r="N2426" t="str">
            <v>нд</v>
          </cell>
          <cell r="O2426">
            <v>0</v>
          </cell>
          <cell r="P2426" t="str">
            <v>нд</v>
          </cell>
          <cell r="Q2426" t="str">
            <v>нд</v>
          </cell>
          <cell r="R2426">
            <v>2.4527999999999999</v>
          </cell>
          <cell r="S2426">
            <v>3.0041500000000001</v>
          </cell>
          <cell r="T2426" t="str">
            <v>нд</v>
          </cell>
          <cell r="U2426">
            <v>2.87</v>
          </cell>
          <cell r="V2426" t="str">
            <v>нд</v>
          </cell>
          <cell r="W2426" t="str">
            <v>нд</v>
          </cell>
          <cell r="X2426">
            <v>2.87</v>
          </cell>
          <cell r="Y2426" t="str">
            <v>нд</v>
          </cell>
          <cell r="Z2426" t="str">
            <v>нд</v>
          </cell>
          <cell r="AA2426" t="str">
            <v>нд</v>
          </cell>
          <cell r="AB2426" t="str">
            <v>нд</v>
          </cell>
          <cell r="AC2426" t="str">
            <v>нд</v>
          </cell>
          <cell r="AD2426">
            <v>2.87</v>
          </cell>
          <cell r="AE2426">
            <v>0</v>
          </cell>
          <cell r="AF2426">
            <v>0</v>
          </cell>
          <cell r="AG2426">
            <v>2.87</v>
          </cell>
          <cell r="AH2426">
            <v>0</v>
          </cell>
          <cell r="AI2426" t="str">
            <v>нд</v>
          </cell>
          <cell r="AJ2426" t="str">
            <v>нд</v>
          </cell>
          <cell r="AK2426" t="str">
            <v>нд</v>
          </cell>
          <cell r="AL2426" t="str">
            <v>нд</v>
          </cell>
          <cell r="AM2426" t="str">
            <v>нд</v>
          </cell>
          <cell r="AN2426">
            <v>0</v>
          </cell>
        </row>
        <row r="2427">
          <cell r="C2427" t="str">
            <v>L_32.136_КуЭ</v>
          </cell>
          <cell r="D2427" t="str">
            <v>З</v>
          </cell>
          <cell r="E2427">
            <v>2020</v>
          </cell>
          <cell r="F2427" t="str">
            <v>нд</v>
          </cell>
          <cell r="G2427">
            <v>2021</v>
          </cell>
          <cell r="H2427" t="str">
            <v>нд</v>
          </cell>
          <cell r="I2427" t="str">
            <v>нд</v>
          </cell>
          <cell r="J2427" t="str">
            <v>нд</v>
          </cell>
          <cell r="K2427" t="str">
            <v>нд</v>
          </cell>
          <cell r="L2427" t="str">
            <v>нд</v>
          </cell>
          <cell r="M2427" t="str">
            <v>нд</v>
          </cell>
          <cell r="N2427" t="str">
            <v>нд</v>
          </cell>
          <cell r="O2427">
            <v>0.44940148000000002</v>
          </cell>
          <cell r="P2427" t="str">
            <v>нд</v>
          </cell>
          <cell r="Q2427" t="str">
            <v>нд</v>
          </cell>
          <cell r="R2427">
            <v>2.47424</v>
          </cell>
          <cell r="S2427">
            <v>2.9293900000000002</v>
          </cell>
          <cell r="T2427" t="str">
            <v>нд</v>
          </cell>
          <cell r="U2427">
            <v>2.1889088999999999</v>
          </cell>
          <cell r="V2427" t="str">
            <v>нд</v>
          </cell>
          <cell r="W2427" t="str">
            <v>нд</v>
          </cell>
          <cell r="X2427">
            <v>1.73950742</v>
          </cell>
          <cell r="Y2427" t="str">
            <v>нд</v>
          </cell>
          <cell r="Z2427" t="str">
            <v>нд</v>
          </cell>
          <cell r="AA2427" t="str">
            <v>нд</v>
          </cell>
          <cell r="AB2427" t="str">
            <v>нд</v>
          </cell>
          <cell r="AC2427" t="str">
            <v>нд</v>
          </cell>
          <cell r="AD2427">
            <v>1.73950742</v>
          </cell>
          <cell r="AE2427">
            <v>0</v>
          </cell>
          <cell r="AF2427">
            <v>0</v>
          </cell>
          <cell r="AG2427">
            <v>0</v>
          </cell>
          <cell r="AH2427">
            <v>1.73950742</v>
          </cell>
          <cell r="AI2427" t="str">
            <v>нд</v>
          </cell>
          <cell r="AJ2427" t="str">
            <v>нд</v>
          </cell>
          <cell r="AK2427" t="str">
            <v>нд</v>
          </cell>
          <cell r="AL2427" t="str">
            <v>нд</v>
          </cell>
          <cell r="AM2427" t="str">
            <v>нд</v>
          </cell>
          <cell r="AN2427">
            <v>0</v>
          </cell>
        </row>
        <row r="2428">
          <cell r="C2428" t="str">
            <v>L_2124_КЭ</v>
          </cell>
          <cell r="D2428" t="str">
            <v>Н</v>
          </cell>
          <cell r="E2428">
            <v>2021</v>
          </cell>
          <cell r="F2428" t="str">
            <v>нд</v>
          </cell>
          <cell r="G2428">
            <v>2021</v>
          </cell>
          <cell r="H2428" t="str">
            <v>нд</v>
          </cell>
          <cell r="I2428" t="str">
            <v>нд</v>
          </cell>
          <cell r="J2428" t="str">
            <v>нд</v>
          </cell>
          <cell r="K2428" t="str">
            <v>нд</v>
          </cell>
          <cell r="L2428" t="str">
            <v>нд</v>
          </cell>
          <cell r="M2428" t="str">
            <v>нд</v>
          </cell>
          <cell r="N2428" t="str">
            <v>нд</v>
          </cell>
          <cell r="O2428">
            <v>0</v>
          </cell>
          <cell r="P2428" t="str">
            <v>нд</v>
          </cell>
          <cell r="Q2428" t="str">
            <v>нд</v>
          </cell>
          <cell r="R2428">
            <v>2.4990600000000001</v>
          </cell>
          <cell r="S2428">
            <v>3.06081</v>
          </cell>
          <cell r="T2428" t="str">
            <v>нд</v>
          </cell>
          <cell r="U2428">
            <v>3.0249999999999999</v>
          </cell>
          <cell r="V2428" t="str">
            <v>нд</v>
          </cell>
          <cell r="W2428" t="str">
            <v>нд</v>
          </cell>
          <cell r="X2428">
            <v>3.0249999999999999</v>
          </cell>
          <cell r="Y2428" t="str">
            <v>нд</v>
          </cell>
          <cell r="Z2428" t="str">
            <v>нд</v>
          </cell>
          <cell r="AA2428" t="str">
            <v>нд</v>
          </cell>
          <cell r="AB2428" t="str">
            <v>нд</v>
          </cell>
          <cell r="AC2428" t="str">
            <v>нд</v>
          </cell>
          <cell r="AD2428">
            <v>3.0249999999999999</v>
          </cell>
          <cell r="AE2428">
            <v>0</v>
          </cell>
          <cell r="AF2428">
            <v>0</v>
          </cell>
          <cell r="AG2428">
            <v>3.0249999999999999</v>
          </cell>
          <cell r="AH2428">
            <v>0</v>
          </cell>
          <cell r="AI2428" t="str">
            <v>нд</v>
          </cell>
          <cell r="AJ2428" t="str">
            <v>нд</v>
          </cell>
          <cell r="AK2428" t="str">
            <v>нд</v>
          </cell>
          <cell r="AL2428" t="str">
            <v>нд</v>
          </cell>
          <cell r="AM2428" t="str">
            <v>нд</v>
          </cell>
          <cell r="AN2428">
            <v>0</v>
          </cell>
        </row>
        <row r="2429">
          <cell r="C2429" t="str">
            <v>L_2118_КЭ</v>
          </cell>
          <cell r="D2429" t="str">
            <v>Н</v>
          </cell>
          <cell r="E2429">
            <v>2021</v>
          </cell>
          <cell r="F2429" t="str">
            <v>нд</v>
          </cell>
          <cell r="G2429">
            <v>2021</v>
          </cell>
          <cell r="H2429" t="str">
            <v>нд</v>
          </cell>
          <cell r="I2429" t="str">
            <v>нд</v>
          </cell>
          <cell r="J2429" t="str">
            <v>нд</v>
          </cell>
          <cell r="K2429" t="str">
            <v>нд</v>
          </cell>
          <cell r="L2429" t="str">
            <v>нд</v>
          </cell>
          <cell r="M2429" t="str">
            <v>нд</v>
          </cell>
          <cell r="N2429" t="str">
            <v>нд</v>
          </cell>
          <cell r="O2429">
            <v>0</v>
          </cell>
          <cell r="P2429" t="str">
            <v>нд</v>
          </cell>
          <cell r="Q2429" t="str">
            <v>нд</v>
          </cell>
          <cell r="R2429">
            <v>2.4990600000000001</v>
          </cell>
          <cell r="S2429">
            <v>3.06081</v>
          </cell>
          <cell r="T2429" t="str">
            <v>нд</v>
          </cell>
          <cell r="U2429">
            <v>3.0249999999999999</v>
          </cell>
          <cell r="V2429" t="str">
            <v>нд</v>
          </cell>
          <cell r="W2429" t="str">
            <v>нд</v>
          </cell>
          <cell r="X2429">
            <v>3.0249999999999999</v>
          </cell>
          <cell r="Y2429" t="str">
            <v>нд</v>
          </cell>
          <cell r="Z2429" t="str">
            <v>нд</v>
          </cell>
          <cell r="AA2429" t="str">
            <v>нд</v>
          </cell>
          <cell r="AB2429" t="str">
            <v>нд</v>
          </cell>
          <cell r="AC2429" t="str">
            <v>нд</v>
          </cell>
          <cell r="AD2429">
            <v>3.0249999999999999</v>
          </cell>
          <cell r="AE2429">
            <v>0</v>
          </cell>
          <cell r="AF2429">
            <v>0</v>
          </cell>
          <cell r="AG2429">
            <v>3.0249999999999999</v>
          </cell>
          <cell r="AH2429">
            <v>0</v>
          </cell>
          <cell r="AI2429" t="str">
            <v>нд</v>
          </cell>
          <cell r="AJ2429" t="str">
            <v>нд</v>
          </cell>
          <cell r="AK2429" t="str">
            <v>нд</v>
          </cell>
          <cell r="AL2429" t="str">
            <v>нд</v>
          </cell>
          <cell r="AM2429" t="str">
            <v>нд</v>
          </cell>
          <cell r="AN2429">
            <v>0</v>
          </cell>
        </row>
        <row r="2430">
          <cell r="C2430" t="str">
            <v>L_2119_КЭ</v>
          </cell>
          <cell r="D2430" t="str">
            <v>Н</v>
          </cell>
          <cell r="E2430">
            <v>2021</v>
          </cell>
          <cell r="F2430" t="str">
            <v>нд</v>
          </cell>
          <cell r="G2430">
            <v>2021</v>
          </cell>
          <cell r="H2430" t="str">
            <v>нд</v>
          </cell>
          <cell r="I2430" t="str">
            <v>нд</v>
          </cell>
          <cell r="J2430" t="str">
            <v>нд</v>
          </cell>
          <cell r="K2430" t="str">
            <v>нд</v>
          </cell>
          <cell r="L2430" t="str">
            <v>нд</v>
          </cell>
          <cell r="M2430" t="str">
            <v>нд</v>
          </cell>
          <cell r="N2430" t="str">
            <v>нд</v>
          </cell>
          <cell r="O2430">
            <v>0</v>
          </cell>
          <cell r="P2430" t="str">
            <v>нд</v>
          </cell>
          <cell r="Q2430" t="str">
            <v>нд</v>
          </cell>
          <cell r="R2430">
            <v>2.4990600000000001</v>
          </cell>
          <cell r="S2430">
            <v>3.06081</v>
          </cell>
          <cell r="T2430" t="str">
            <v>нд</v>
          </cell>
          <cell r="U2430">
            <v>3.0249999999999999</v>
          </cell>
          <cell r="V2430" t="str">
            <v>нд</v>
          </cell>
          <cell r="W2430" t="str">
            <v>нд</v>
          </cell>
          <cell r="X2430">
            <v>3.0249999999999999</v>
          </cell>
          <cell r="Y2430" t="str">
            <v>нд</v>
          </cell>
          <cell r="Z2430" t="str">
            <v>нд</v>
          </cell>
          <cell r="AA2430" t="str">
            <v>нд</v>
          </cell>
          <cell r="AB2430" t="str">
            <v>нд</v>
          </cell>
          <cell r="AC2430" t="str">
            <v>нд</v>
          </cell>
          <cell r="AD2430">
            <v>3.0249999999999999</v>
          </cell>
          <cell r="AE2430">
            <v>0</v>
          </cell>
          <cell r="AF2430">
            <v>0</v>
          </cell>
          <cell r="AG2430">
            <v>3.0249999999999999</v>
          </cell>
          <cell r="AH2430">
            <v>0</v>
          </cell>
          <cell r="AI2430" t="str">
            <v>нд</v>
          </cell>
          <cell r="AJ2430" t="str">
            <v>нд</v>
          </cell>
          <cell r="AK2430" t="str">
            <v>нд</v>
          </cell>
          <cell r="AL2430" t="str">
            <v>нд</v>
          </cell>
          <cell r="AM2430" t="str">
            <v>нд</v>
          </cell>
          <cell r="AN2430">
            <v>0</v>
          </cell>
        </row>
        <row r="2431">
          <cell r="C2431" t="str">
            <v>L_2121_КЭ</v>
          </cell>
          <cell r="D2431" t="str">
            <v>Н</v>
          </cell>
          <cell r="E2431">
            <v>2021</v>
          </cell>
          <cell r="F2431" t="str">
            <v>нд</v>
          </cell>
          <cell r="G2431">
            <v>2021</v>
          </cell>
          <cell r="H2431" t="str">
            <v>нд</v>
          </cell>
          <cell r="I2431" t="str">
            <v>нд</v>
          </cell>
          <cell r="J2431" t="str">
            <v>нд</v>
          </cell>
          <cell r="K2431" t="str">
            <v>нд</v>
          </cell>
          <cell r="L2431" t="str">
            <v>нд</v>
          </cell>
          <cell r="M2431" t="str">
            <v>нд</v>
          </cell>
          <cell r="N2431" t="str">
            <v>нд</v>
          </cell>
          <cell r="O2431">
            <v>0</v>
          </cell>
          <cell r="P2431" t="str">
            <v>нд</v>
          </cell>
          <cell r="Q2431" t="str">
            <v>нд</v>
          </cell>
          <cell r="R2431">
            <v>2.4990600000000001</v>
          </cell>
          <cell r="S2431">
            <v>3.06081</v>
          </cell>
          <cell r="T2431" t="str">
            <v>нд</v>
          </cell>
          <cell r="U2431">
            <v>3.0249999999999999</v>
          </cell>
          <cell r="V2431" t="str">
            <v>нд</v>
          </cell>
          <cell r="W2431" t="str">
            <v>нд</v>
          </cell>
          <cell r="X2431">
            <v>3.0249999999999999</v>
          </cell>
          <cell r="Y2431" t="str">
            <v>нд</v>
          </cell>
          <cell r="Z2431" t="str">
            <v>нд</v>
          </cell>
          <cell r="AA2431" t="str">
            <v>нд</v>
          </cell>
          <cell r="AB2431" t="str">
            <v>нд</v>
          </cell>
          <cell r="AC2431" t="str">
            <v>нд</v>
          </cell>
          <cell r="AD2431">
            <v>3.0249999999999999</v>
          </cell>
          <cell r="AE2431">
            <v>0</v>
          </cell>
          <cell r="AF2431">
            <v>0</v>
          </cell>
          <cell r="AG2431">
            <v>3.0249999999999999</v>
          </cell>
          <cell r="AH2431">
            <v>0</v>
          </cell>
          <cell r="AI2431" t="str">
            <v>нд</v>
          </cell>
          <cell r="AJ2431" t="str">
            <v>нд</v>
          </cell>
          <cell r="AK2431" t="str">
            <v>нд</v>
          </cell>
          <cell r="AL2431" t="str">
            <v>нд</v>
          </cell>
          <cell r="AM2431" t="str">
            <v>нд</v>
          </cell>
          <cell r="AN2431">
            <v>0</v>
          </cell>
        </row>
        <row r="2432">
          <cell r="C2432" t="str">
            <v>L_2049_КЭ</v>
          </cell>
          <cell r="D2432" t="str">
            <v>Н</v>
          </cell>
          <cell r="E2432">
            <v>2021</v>
          </cell>
          <cell r="F2432" t="str">
            <v>нд</v>
          </cell>
          <cell r="G2432">
            <v>2021</v>
          </cell>
          <cell r="H2432" t="str">
            <v>нд</v>
          </cell>
          <cell r="I2432" t="str">
            <v>нд</v>
          </cell>
          <cell r="J2432" t="str">
            <v>нд</v>
          </cell>
          <cell r="K2432" t="str">
            <v>нд</v>
          </cell>
          <cell r="L2432" t="str">
            <v>нд</v>
          </cell>
          <cell r="M2432" t="str">
            <v>нд</v>
          </cell>
          <cell r="N2432" t="str">
            <v>нд</v>
          </cell>
          <cell r="O2432">
            <v>0</v>
          </cell>
          <cell r="P2432" t="str">
            <v>нд</v>
          </cell>
          <cell r="Q2432" t="str">
            <v>нд</v>
          </cell>
          <cell r="R2432">
            <v>2.5114700000000001</v>
          </cell>
          <cell r="S2432">
            <v>3.0760100000000001</v>
          </cell>
          <cell r="T2432" t="str">
            <v>нд</v>
          </cell>
          <cell r="U2432">
            <v>1.62</v>
          </cell>
          <cell r="V2432" t="str">
            <v>нд</v>
          </cell>
          <cell r="W2432" t="str">
            <v>нд</v>
          </cell>
          <cell r="X2432">
            <v>1.62</v>
          </cell>
          <cell r="Y2432" t="str">
            <v>нд</v>
          </cell>
          <cell r="Z2432" t="str">
            <v>нд</v>
          </cell>
          <cell r="AA2432" t="str">
            <v>нд</v>
          </cell>
          <cell r="AB2432" t="str">
            <v>нд</v>
          </cell>
          <cell r="AC2432" t="str">
            <v>нд</v>
          </cell>
          <cell r="AD2432">
            <v>1.62</v>
          </cell>
          <cell r="AE2432">
            <v>0</v>
          </cell>
          <cell r="AF2432">
            <v>0</v>
          </cell>
          <cell r="AG2432">
            <v>1.62</v>
          </cell>
          <cell r="AH2432">
            <v>0</v>
          </cell>
          <cell r="AI2432" t="str">
            <v>нд</v>
          </cell>
          <cell r="AJ2432" t="str">
            <v>нд</v>
          </cell>
          <cell r="AK2432" t="str">
            <v>нд</v>
          </cell>
          <cell r="AL2432" t="str">
            <v>нд</v>
          </cell>
          <cell r="AM2432" t="str">
            <v>нд</v>
          </cell>
          <cell r="AN2432">
            <v>0</v>
          </cell>
        </row>
        <row r="2433">
          <cell r="C2433" t="str">
            <v>L_2097_КЭ</v>
          </cell>
          <cell r="D2433" t="str">
            <v>Н</v>
          </cell>
          <cell r="E2433">
            <v>2025</v>
          </cell>
          <cell r="F2433" t="str">
            <v>нд</v>
          </cell>
          <cell r="G2433">
            <v>2025</v>
          </cell>
          <cell r="H2433" t="str">
            <v>нд</v>
          </cell>
          <cell r="I2433" t="str">
            <v>нд</v>
          </cell>
          <cell r="J2433" t="str">
            <v>нд</v>
          </cell>
          <cell r="K2433" t="str">
            <v>нд</v>
          </cell>
          <cell r="L2433" t="str">
            <v>нд</v>
          </cell>
          <cell r="M2433" t="str">
            <v>нд</v>
          </cell>
          <cell r="N2433" t="str">
            <v>нд</v>
          </cell>
          <cell r="O2433">
            <v>0</v>
          </cell>
          <cell r="P2433" t="str">
            <v>нд</v>
          </cell>
          <cell r="Q2433" t="str">
            <v>нд</v>
          </cell>
          <cell r="R2433">
            <v>2.5114700000000001</v>
          </cell>
          <cell r="S2433">
            <v>3.7067800000000002</v>
          </cell>
          <cell r="T2433" t="str">
            <v>нд</v>
          </cell>
          <cell r="U2433">
            <v>0.6</v>
          </cell>
          <cell r="V2433" t="str">
            <v>нд</v>
          </cell>
          <cell r="W2433" t="str">
            <v>нд</v>
          </cell>
          <cell r="X2433">
            <v>0.6</v>
          </cell>
          <cell r="Y2433" t="str">
            <v>нд</v>
          </cell>
          <cell r="Z2433" t="str">
            <v>нд</v>
          </cell>
          <cell r="AA2433" t="str">
            <v>нд</v>
          </cell>
          <cell r="AB2433" t="str">
            <v>нд</v>
          </cell>
          <cell r="AC2433" t="str">
            <v>нд</v>
          </cell>
          <cell r="AD2433">
            <v>0</v>
          </cell>
          <cell r="AE2433">
            <v>0</v>
          </cell>
          <cell r="AF2433">
            <v>0</v>
          </cell>
          <cell r="AG2433">
            <v>0</v>
          </cell>
          <cell r="AH2433">
            <v>0</v>
          </cell>
          <cell r="AI2433" t="str">
            <v>нд</v>
          </cell>
          <cell r="AJ2433" t="str">
            <v>нд</v>
          </cell>
          <cell r="AK2433" t="str">
            <v>нд</v>
          </cell>
          <cell r="AL2433" t="str">
            <v>нд</v>
          </cell>
          <cell r="AM2433" t="str">
            <v>нд</v>
          </cell>
          <cell r="AN2433">
            <v>0</v>
          </cell>
        </row>
        <row r="2434">
          <cell r="C2434" t="str">
            <v>L_2041_КЭ</v>
          </cell>
          <cell r="D2434" t="str">
            <v>Н</v>
          </cell>
          <cell r="E2434">
            <v>2021</v>
          </cell>
          <cell r="F2434" t="str">
            <v>нд</v>
          </cell>
          <cell r="G2434">
            <v>2021</v>
          </cell>
          <cell r="H2434" t="str">
            <v>нд</v>
          </cell>
          <cell r="I2434" t="str">
            <v>нд</v>
          </cell>
          <cell r="J2434" t="str">
            <v>нд</v>
          </cell>
          <cell r="K2434" t="str">
            <v>нд</v>
          </cell>
          <cell r="L2434" t="str">
            <v>нд</v>
          </cell>
          <cell r="M2434" t="str">
            <v>нд</v>
          </cell>
          <cell r="N2434" t="str">
            <v>нд</v>
          </cell>
          <cell r="O2434">
            <v>0</v>
          </cell>
          <cell r="P2434" t="str">
            <v>нд</v>
          </cell>
          <cell r="Q2434" t="str">
            <v>нд</v>
          </cell>
          <cell r="R2434">
            <v>2.5233099999999999</v>
          </cell>
          <cell r="S2434">
            <v>3.0905100000000001</v>
          </cell>
          <cell r="T2434" t="str">
            <v>нд</v>
          </cell>
          <cell r="U2434">
            <v>2.9667400000000002</v>
          </cell>
          <cell r="V2434" t="str">
            <v>нд</v>
          </cell>
          <cell r="W2434" t="str">
            <v>нд</v>
          </cell>
          <cell r="X2434">
            <v>2.9667400000000002</v>
          </cell>
          <cell r="Y2434" t="str">
            <v>нд</v>
          </cell>
          <cell r="Z2434" t="str">
            <v>нд</v>
          </cell>
          <cell r="AA2434" t="str">
            <v>нд</v>
          </cell>
          <cell r="AB2434" t="str">
            <v>нд</v>
          </cell>
          <cell r="AC2434" t="str">
            <v>нд</v>
          </cell>
          <cell r="AD2434">
            <v>2.9667400000000002</v>
          </cell>
          <cell r="AE2434">
            <v>0</v>
          </cell>
          <cell r="AF2434">
            <v>0</v>
          </cell>
          <cell r="AG2434">
            <v>2.9667400000000002</v>
          </cell>
          <cell r="AH2434">
            <v>0</v>
          </cell>
          <cell r="AI2434" t="str">
            <v>нд</v>
          </cell>
          <cell r="AJ2434" t="str">
            <v>нд</v>
          </cell>
          <cell r="AK2434" t="str">
            <v>нд</v>
          </cell>
          <cell r="AL2434" t="str">
            <v>нд</v>
          </cell>
          <cell r="AM2434" t="str">
            <v>нд</v>
          </cell>
          <cell r="AN2434">
            <v>0</v>
          </cell>
        </row>
        <row r="2435">
          <cell r="C2435" t="str">
            <v>L_IP.04.3343</v>
          </cell>
          <cell r="D2435" t="str">
            <v>Н</v>
          </cell>
          <cell r="E2435">
            <v>2025</v>
          </cell>
          <cell r="F2435" t="str">
            <v>нд</v>
          </cell>
          <cell r="G2435">
            <v>2025</v>
          </cell>
          <cell r="H2435" t="str">
            <v>нд</v>
          </cell>
          <cell r="I2435" t="str">
            <v>нд</v>
          </cell>
          <cell r="J2435" t="str">
            <v>нд</v>
          </cell>
          <cell r="K2435" t="str">
            <v>нд</v>
          </cell>
          <cell r="L2435" t="str">
            <v>нд</v>
          </cell>
          <cell r="M2435" t="str">
            <v>нд</v>
          </cell>
          <cell r="N2435" t="str">
            <v>нд</v>
          </cell>
          <cell r="O2435">
            <v>0</v>
          </cell>
          <cell r="P2435" t="str">
            <v>нд</v>
          </cell>
          <cell r="Q2435" t="str">
            <v>нд</v>
          </cell>
          <cell r="R2435">
            <v>2.544</v>
          </cell>
          <cell r="S2435">
            <v>3.7547999999999999</v>
          </cell>
          <cell r="T2435" t="str">
            <v>нд</v>
          </cell>
          <cell r="U2435">
            <v>2.0855999999999999</v>
          </cell>
          <cell r="V2435" t="str">
            <v>нд</v>
          </cell>
          <cell r="W2435" t="str">
            <v>нд</v>
          </cell>
          <cell r="X2435">
            <v>2.0855999999999999</v>
          </cell>
          <cell r="Y2435" t="str">
            <v>нд</v>
          </cell>
          <cell r="Z2435" t="str">
            <v>нд</v>
          </cell>
          <cell r="AA2435" t="str">
            <v>нд</v>
          </cell>
          <cell r="AB2435" t="str">
            <v>нд</v>
          </cell>
          <cell r="AC2435" t="str">
            <v>нд</v>
          </cell>
          <cell r="AD2435">
            <v>0</v>
          </cell>
          <cell r="AE2435">
            <v>0</v>
          </cell>
          <cell r="AF2435">
            <v>0</v>
          </cell>
          <cell r="AG2435">
            <v>0</v>
          </cell>
          <cell r="AH2435">
            <v>0</v>
          </cell>
          <cell r="AI2435" t="str">
            <v>нд</v>
          </cell>
          <cell r="AJ2435" t="str">
            <v>нд</v>
          </cell>
          <cell r="AK2435" t="str">
            <v>нд</v>
          </cell>
          <cell r="AL2435" t="str">
            <v>нд</v>
          </cell>
          <cell r="AM2435" t="str">
            <v>нд</v>
          </cell>
          <cell r="AN2435">
            <v>0</v>
          </cell>
        </row>
        <row r="2436">
          <cell r="C2436" t="str">
            <v>L_IP.04.3344</v>
          </cell>
          <cell r="D2436" t="str">
            <v>Н</v>
          </cell>
          <cell r="E2436">
            <v>2025</v>
          </cell>
          <cell r="F2436" t="str">
            <v>нд</v>
          </cell>
          <cell r="G2436">
            <v>2025</v>
          </cell>
          <cell r="H2436" t="str">
            <v>нд</v>
          </cell>
          <cell r="I2436" t="str">
            <v>нд</v>
          </cell>
          <cell r="J2436" t="str">
            <v>нд</v>
          </cell>
          <cell r="K2436" t="str">
            <v>нд</v>
          </cell>
          <cell r="L2436" t="str">
            <v>нд</v>
          </cell>
          <cell r="M2436" t="str">
            <v>нд</v>
          </cell>
          <cell r="N2436" t="str">
            <v>нд</v>
          </cell>
          <cell r="O2436">
            <v>0</v>
          </cell>
          <cell r="P2436" t="str">
            <v>нд</v>
          </cell>
          <cell r="Q2436" t="str">
            <v>нд</v>
          </cell>
          <cell r="R2436">
            <v>2.544</v>
          </cell>
          <cell r="S2436">
            <v>3.7547999999999999</v>
          </cell>
          <cell r="T2436" t="str">
            <v>нд</v>
          </cell>
          <cell r="U2436">
            <v>2.0855999999999999</v>
          </cell>
          <cell r="V2436" t="str">
            <v>нд</v>
          </cell>
          <cell r="W2436" t="str">
            <v>нд</v>
          </cell>
          <cell r="X2436">
            <v>2.0855999999999999</v>
          </cell>
          <cell r="Y2436" t="str">
            <v>нд</v>
          </cell>
          <cell r="Z2436" t="str">
            <v>нд</v>
          </cell>
          <cell r="AA2436" t="str">
            <v>нд</v>
          </cell>
          <cell r="AB2436" t="str">
            <v>нд</v>
          </cell>
          <cell r="AC2436" t="str">
            <v>нд</v>
          </cell>
          <cell r="AD2436">
            <v>0</v>
          </cell>
          <cell r="AE2436">
            <v>0</v>
          </cell>
          <cell r="AF2436">
            <v>0</v>
          </cell>
          <cell r="AG2436">
            <v>0</v>
          </cell>
          <cell r="AH2436">
            <v>0</v>
          </cell>
          <cell r="AI2436" t="str">
            <v>нд</v>
          </cell>
          <cell r="AJ2436" t="str">
            <v>нд</v>
          </cell>
          <cell r="AK2436" t="str">
            <v>нд</v>
          </cell>
          <cell r="AL2436" t="str">
            <v>нд</v>
          </cell>
          <cell r="AM2436" t="str">
            <v>нд</v>
          </cell>
          <cell r="AN2436">
            <v>0</v>
          </cell>
        </row>
        <row r="2437">
          <cell r="C2437" t="str">
            <v>L_IP.04.3345</v>
          </cell>
          <cell r="D2437" t="str">
            <v>Н</v>
          </cell>
          <cell r="E2437">
            <v>2026</v>
          </cell>
          <cell r="F2437" t="str">
            <v>нд</v>
          </cell>
          <cell r="G2437">
            <v>2026</v>
          </cell>
          <cell r="H2437" t="str">
            <v>нд</v>
          </cell>
          <cell r="I2437" t="str">
            <v>нд</v>
          </cell>
          <cell r="J2437" t="str">
            <v>нд</v>
          </cell>
          <cell r="K2437" t="str">
            <v>нд</v>
          </cell>
          <cell r="L2437" t="str">
            <v>нд</v>
          </cell>
          <cell r="M2437" t="str">
            <v>нд</v>
          </cell>
          <cell r="N2437" t="str">
            <v>нд</v>
          </cell>
          <cell r="O2437">
            <v>0</v>
          </cell>
          <cell r="P2437" t="str">
            <v>нд</v>
          </cell>
          <cell r="Q2437" t="str">
            <v>нд</v>
          </cell>
          <cell r="R2437">
            <v>2.544</v>
          </cell>
          <cell r="S2437">
            <v>3.93127</v>
          </cell>
          <cell r="T2437" t="str">
            <v>нд</v>
          </cell>
          <cell r="U2437">
            <v>2.0855999999999999</v>
          </cell>
          <cell r="V2437" t="str">
            <v>нд</v>
          </cell>
          <cell r="W2437" t="str">
            <v>нд</v>
          </cell>
          <cell r="X2437">
            <v>2.0855999999999999</v>
          </cell>
          <cell r="Y2437" t="str">
            <v>нд</v>
          </cell>
          <cell r="Z2437" t="str">
            <v>нд</v>
          </cell>
          <cell r="AA2437" t="str">
            <v>нд</v>
          </cell>
          <cell r="AB2437" t="str">
            <v>нд</v>
          </cell>
          <cell r="AC2437" t="str">
            <v>нд</v>
          </cell>
          <cell r="AD2437">
            <v>0</v>
          </cell>
          <cell r="AE2437">
            <v>0</v>
          </cell>
          <cell r="AF2437">
            <v>0</v>
          </cell>
          <cell r="AG2437">
            <v>0</v>
          </cell>
          <cell r="AH2437">
            <v>0</v>
          </cell>
          <cell r="AI2437" t="str">
            <v>нд</v>
          </cell>
          <cell r="AJ2437" t="str">
            <v>нд</v>
          </cell>
          <cell r="AK2437" t="str">
            <v>нд</v>
          </cell>
          <cell r="AL2437" t="str">
            <v>нд</v>
          </cell>
          <cell r="AM2437" t="str">
            <v>нд</v>
          </cell>
          <cell r="AN2437">
            <v>0</v>
          </cell>
        </row>
        <row r="2438">
          <cell r="C2438" t="str">
            <v>L_IP.04.3346</v>
          </cell>
          <cell r="D2438" t="str">
            <v>Н</v>
          </cell>
          <cell r="E2438">
            <v>2026</v>
          </cell>
          <cell r="F2438" t="str">
            <v>нд</v>
          </cell>
          <cell r="G2438">
            <v>2026</v>
          </cell>
          <cell r="H2438" t="str">
            <v>нд</v>
          </cell>
          <cell r="I2438" t="str">
            <v>нд</v>
          </cell>
          <cell r="J2438" t="str">
            <v>нд</v>
          </cell>
          <cell r="K2438" t="str">
            <v>нд</v>
          </cell>
          <cell r="L2438" t="str">
            <v>нд</v>
          </cell>
          <cell r="M2438" t="str">
            <v>нд</v>
          </cell>
          <cell r="N2438" t="str">
            <v>нд</v>
          </cell>
          <cell r="O2438">
            <v>0</v>
          </cell>
          <cell r="P2438" t="str">
            <v>нд</v>
          </cell>
          <cell r="Q2438" t="str">
            <v>нд</v>
          </cell>
          <cell r="R2438">
            <v>2.544</v>
          </cell>
          <cell r="S2438">
            <v>3.93127</v>
          </cell>
          <cell r="T2438" t="str">
            <v>нд</v>
          </cell>
          <cell r="U2438">
            <v>2.0855999999999999</v>
          </cell>
          <cell r="V2438" t="str">
            <v>нд</v>
          </cell>
          <cell r="W2438" t="str">
            <v>нд</v>
          </cell>
          <cell r="X2438">
            <v>2.0855999999999999</v>
          </cell>
          <cell r="Y2438" t="str">
            <v>нд</v>
          </cell>
          <cell r="Z2438" t="str">
            <v>нд</v>
          </cell>
          <cell r="AA2438" t="str">
            <v>нд</v>
          </cell>
          <cell r="AB2438" t="str">
            <v>нд</v>
          </cell>
          <cell r="AC2438" t="str">
            <v>нд</v>
          </cell>
          <cell r="AD2438">
            <v>0</v>
          </cell>
          <cell r="AE2438">
            <v>0</v>
          </cell>
          <cell r="AF2438">
            <v>0</v>
          </cell>
          <cell r="AG2438">
            <v>0</v>
          </cell>
          <cell r="AH2438">
            <v>0</v>
          </cell>
          <cell r="AI2438" t="str">
            <v>нд</v>
          </cell>
          <cell r="AJ2438" t="str">
            <v>нд</v>
          </cell>
          <cell r="AK2438" t="str">
            <v>нд</v>
          </cell>
          <cell r="AL2438" t="str">
            <v>нд</v>
          </cell>
          <cell r="AM2438" t="str">
            <v>нд</v>
          </cell>
          <cell r="AN2438">
            <v>0</v>
          </cell>
        </row>
        <row r="2439">
          <cell r="C2439" t="str">
            <v>L_2026_КЭ</v>
          </cell>
          <cell r="D2439" t="str">
            <v>Н</v>
          </cell>
          <cell r="E2439">
            <v>2021</v>
          </cell>
          <cell r="F2439" t="str">
            <v>нд</v>
          </cell>
          <cell r="G2439">
            <v>2022</v>
          </cell>
          <cell r="H2439" t="str">
            <v>нд</v>
          </cell>
          <cell r="I2439" t="str">
            <v>нд</v>
          </cell>
          <cell r="J2439" t="str">
            <v>нд</v>
          </cell>
          <cell r="K2439" t="str">
            <v>нд</v>
          </cell>
          <cell r="L2439" t="str">
            <v>нд</v>
          </cell>
          <cell r="M2439" t="str">
            <v>нд</v>
          </cell>
          <cell r="N2439" t="str">
            <v>нд</v>
          </cell>
          <cell r="O2439">
            <v>0</v>
          </cell>
          <cell r="P2439" t="str">
            <v>нд</v>
          </cell>
          <cell r="Q2439" t="str">
            <v>нд</v>
          </cell>
          <cell r="R2439">
            <v>2.5594600000000001</v>
          </cell>
          <cell r="S2439">
            <v>3.2721800000000001</v>
          </cell>
          <cell r="T2439" t="str">
            <v>нд</v>
          </cell>
          <cell r="U2439">
            <v>2.7</v>
          </cell>
          <cell r="V2439" t="str">
            <v>нд</v>
          </cell>
          <cell r="W2439" t="str">
            <v>нд</v>
          </cell>
          <cell r="X2439">
            <v>2.7</v>
          </cell>
          <cell r="Y2439" t="str">
            <v>нд</v>
          </cell>
          <cell r="Z2439" t="str">
            <v>нд</v>
          </cell>
          <cell r="AA2439" t="str">
            <v>нд</v>
          </cell>
          <cell r="AB2439" t="str">
            <v>нд</v>
          </cell>
          <cell r="AC2439" t="str">
            <v>нд</v>
          </cell>
          <cell r="AD2439">
            <v>0</v>
          </cell>
          <cell r="AE2439">
            <v>0</v>
          </cell>
          <cell r="AF2439">
            <v>0</v>
          </cell>
          <cell r="AG2439">
            <v>0</v>
          </cell>
          <cell r="AH2439">
            <v>0</v>
          </cell>
          <cell r="AI2439" t="str">
            <v>нд</v>
          </cell>
          <cell r="AJ2439" t="str">
            <v>нд</v>
          </cell>
          <cell r="AK2439" t="str">
            <v>нд</v>
          </cell>
          <cell r="AL2439" t="str">
            <v>нд</v>
          </cell>
          <cell r="AM2439" t="str">
            <v>нд</v>
          </cell>
          <cell r="AN2439">
            <v>2.7</v>
          </cell>
        </row>
        <row r="2440">
          <cell r="C2440" t="str">
            <v>L_96-21_ХЭ</v>
          </cell>
          <cell r="D2440" t="str">
            <v>Н</v>
          </cell>
          <cell r="E2440">
            <v>2021</v>
          </cell>
          <cell r="F2440" t="str">
            <v>нд</v>
          </cell>
          <cell r="G2440">
            <v>2021</v>
          </cell>
          <cell r="H2440" t="str">
            <v>нд</v>
          </cell>
          <cell r="I2440" t="str">
            <v>нд</v>
          </cell>
          <cell r="J2440" t="str">
            <v>нд</v>
          </cell>
          <cell r="K2440" t="str">
            <v>нд</v>
          </cell>
          <cell r="L2440" t="str">
            <v>нд</v>
          </cell>
          <cell r="M2440" t="str">
            <v>нд</v>
          </cell>
          <cell r="N2440" t="str">
            <v>нд</v>
          </cell>
          <cell r="O2440">
            <v>0</v>
          </cell>
          <cell r="P2440" t="str">
            <v>нд</v>
          </cell>
          <cell r="Q2440" t="str">
            <v>нд</v>
          </cell>
          <cell r="R2440">
            <v>2.5868600000000002</v>
          </cell>
          <cell r="S2440">
            <v>3.1683500000000002</v>
          </cell>
          <cell r="T2440" t="str">
            <v>нд</v>
          </cell>
          <cell r="U2440">
            <v>0.63600000000000001</v>
          </cell>
          <cell r="V2440" t="str">
            <v>нд</v>
          </cell>
          <cell r="W2440" t="str">
            <v>нд</v>
          </cell>
          <cell r="X2440">
            <v>0.63600000000000001</v>
          </cell>
          <cell r="Y2440" t="str">
            <v>нд</v>
          </cell>
          <cell r="Z2440" t="str">
            <v>нд</v>
          </cell>
          <cell r="AA2440" t="str">
            <v>нд</v>
          </cell>
          <cell r="AB2440" t="str">
            <v>нд</v>
          </cell>
          <cell r="AC2440" t="str">
            <v>нд</v>
          </cell>
          <cell r="AD2440">
            <v>0.63600000000000001</v>
          </cell>
          <cell r="AE2440">
            <v>0</v>
          </cell>
          <cell r="AF2440">
            <v>0</v>
          </cell>
          <cell r="AG2440">
            <v>0</v>
          </cell>
          <cell r="AH2440">
            <v>0.63600000000000001</v>
          </cell>
          <cell r="AI2440" t="str">
            <v>нд</v>
          </cell>
          <cell r="AJ2440" t="str">
            <v>нд</v>
          </cell>
          <cell r="AK2440" t="str">
            <v>нд</v>
          </cell>
          <cell r="AL2440" t="str">
            <v>нд</v>
          </cell>
          <cell r="AM2440" t="str">
            <v>нд</v>
          </cell>
          <cell r="AN2440">
            <v>0</v>
          </cell>
        </row>
        <row r="2441">
          <cell r="C2441" t="str">
            <v>Г</v>
          </cell>
          <cell r="D2441" t="str">
            <v>нд</v>
          </cell>
          <cell r="E2441" t="str">
            <v>нд</v>
          </cell>
          <cell r="F2441" t="str">
            <v>нд</v>
          </cell>
          <cell r="G2441" t="str">
            <v>нд</v>
          </cell>
          <cell r="H2441">
            <v>12.158476800000001</v>
          </cell>
          <cell r="I2441">
            <v>61.822408800000012</v>
          </cell>
          <cell r="J2441" t="str">
            <v>нд</v>
          </cell>
          <cell r="K2441">
            <v>40.080397319999996</v>
          </cell>
          <cell r="L2441">
            <v>311.19010107000003</v>
          </cell>
          <cell r="M2441" t="str">
            <v>нд</v>
          </cell>
          <cell r="N2441">
            <v>23.355601650000001</v>
          </cell>
          <cell r="O2441">
            <v>2366.0178159219331</v>
          </cell>
          <cell r="P2441">
            <v>3491.5721100000005</v>
          </cell>
          <cell r="Q2441">
            <v>4623.4020599999994</v>
          </cell>
          <cell r="R2441">
            <v>2682.7246899999996</v>
          </cell>
          <cell r="S2441">
            <v>3986.0665099999997</v>
          </cell>
          <cell r="T2441">
            <v>6075.0684867700002</v>
          </cell>
          <cell r="U2441">
            <v>6837.5107024600002</v>
          </cell>
          <cell r="V2441">
            <v>3811.0862644200001</v>
          </cell>
          <cell r="W2441">
            <v>3811.0862644200001</v>
          </cell>
          <cell r="X2441">
            <v>4471.4928865399997</v>
          </cell>
          <cell r="Y2441">
            <v>467.49173911999998</v>
          </cell>
          <cell r="Z2441">
            <v>0</v>
          </cell>
          <cell r="AA2441">
            <v>0</v>
          </cell>
          <cell r="AB2441">
            <v>64.855220799999998</v>
          </cell>
          <cell r="AC2441">
            <v>402.63651831999999</v>
          </cell>
          <cell r="AD2441">
            <v>403.57697781999991</v>
          </cell>
          <cell r="AE2441">
            <v>0</v>
          </cell>
          <cell r="AF2441">
            <v>0</v>
          </cell>
          <cell r="AG2441">
            <v>191.94683129292</v>
          </cell>
          <cell r="AH2441">
            <v>211.63014652708</v>
          </cell>
          <cell r="AI2441">
            <v>406.31555724999998</v>
          </cell>
          <cell r="AJ2441">
            <v>0</v>
          </cell>
          <cell r="AK2441">
            <v>0</v>
          </cell>
          <cell r="AL2441">
            <v>138.33618064000001</v>
          </cell>
          <cell r="AM2441">
            <v>267.97937660999997</v>
          </cell>
          <cell r="AN2441">
            <v>306.70067825947172</v>
          </cell>
        </row>
        <row r="2442">
          <cell r="C2442" t="str">
            <v>Г</v>
          </cell>
          <cell r="D2442" t="str">
            <v>нд</v>
          </cell>
          <cell r="E2442" t="str">
            <v>нд</v>
          </cell>
          <cell r="F2442" t="str">
            <v>нд</v>
          </cell>
          <cell r="G2442" t="str">
            <v>нд</v>
          </cell>
          <cell r="H2442" t="str">
            <v>нд</v>
          </cell>
          <cell r="I2442" t="str">
            <v>нд</v>
          </cell>
          <cell r="J2442" t="str">
            <v>нд</v>
          </cell>
          <cell r="K2442" t="str">
            <v>нд</v>
          </cell>
          <cell r="L2442" t="str">
            <v>нд</v>
          </cell>
          <cell r="M2442" t="str">
            <v>нд</v>
          </cell>
          <cell r="N2442">
            <v>23.355429839999999</v>
          </cell>
          <cell r="O2442">
            <v>2225.6783024098354</v>
          </cell>
          <cell r="P2442">
            <v>40.878</v>
          </cell>
          <cell r="Q2442">
            <v>48.320909999999998</v>
          </cell>
          <cell r="R2442">
            <v>53.892379999999996</v>
          </cell>
          <cell r="S2442">
            <v>66.268779999999992</v>
          </cell>
          <cell r="T2442">
            <v>3499.9212198499999</v>
          </cell>
          <cell r="U2442">
            <v>4703.5266472399999</v>
          </cell>
          <cell r="V2442">
            <v>1329.2877451499999</v>
          </cell>
          <cell r="W2442">
            <v>1329.2877451499999</v>
          </cell>
          <cell r="X2442">
            <v>2477.8483448299999</v>
          </cell>
          <cell r="Y2442">
            <v>89.154179260000006</v>
          </cell>
          <cell r="Z2442">
            <v>0</v>
          </cell>
          <cell r="AA2442">
            <v>0</v>
          </cell>
          <cell r="AB2442">
            <v>27.856908820000001</v>
          </cell>
          <cell r="AC2442">
            <v>61.297270440000005</v>
          </cell>
          <cell r="AD2442">
            <v>190.23194326999999</v>
          </cell>
          <cell r="AE2442">
            <v>0</v>
          </cell>
          <cell r="AF2442">
            <v>0</v>
          </cell>
          <cell r="AG2442">
            <v>133.97274239292</v>
          </cell>
          <cell r="AH2442">
            <v>56.259200877079998</v>
          </cell>
          <cell r="AI2442">
            <v>118.97297802999999</v>
          </cell>
          <cell r="AJ2442">
            <v>0</v>
          </cell>
          <cell r="AK2442">
            <v>0</v>
          </cell>
          <cell r="AL2442">
            <v>80.572978030000002</v>
          </cell>
          <cell r="AM2442">
            <v>38.4</v>
          </cell>
          <cell r="AN2442">
            <v>189.35537044547172</v>
          </cell>
        </row>
        <row r="2443">
          <cell r="C2443" t="str">
            <v>Г</v>
          </cell>
          <cell r="D2443" t="str">
            <v>нд</v>
          </cell>
          <cell r="E2443" t="str">
            <v>нд</v>
          </cell>
          <cell r="F2443" t="str">
            <v>нд</v>
          </cell>
          <cell r="G2443" t="str">
            <v>нд</v>
          </cell>
          <cell r="H2443" t="str">
            <v>нд</v>
          </cell>
          <cell r="I2443" t="str">
            <v>нд</v>
          </cell>
          <cell r="J2443" t="str">
            <v>нд</v>
          </cell>
          <cell r="K2443" t="str">
            <v>нд</v>
          </cell>
          <cell r="L2443" t="str">
            <v>нд</v>
          </cell>
          <cell r="M2443" t="str">
            <v>нд</v>
          </cell>
          <cell r="N2443">
            <v>23.3530248</v>
          </cell>
          <cell r="O2443">
            <v>2225.0405908598354</v>
          </cell>
          <cell r="P2443">
            <v>20.702380000000002</v>
          </cell>
          <cell r="Q2443">
            <v>24.24513</v>
          </cell>
          <cell r="R2443">
            <v>33.755159999999997</v>
          </cell>
          <cell r="S2443">
            <v>40.633859999999999</v>
          </cell>
          <cell r="T2443">
            <v>3480.51719985</v>
          </cell>
          <cell r="U2443">
            <v>4684.1226272399999</v>
          </cell>
          <cell r="V2443">
            <v>1309.8837251499999</v>
          </cell>
          <cell r="W2443">
            <v>1309.8837251499999</v>
          </cell>
          <cell r="X2443">
            <v>2459.0820363799999</v>
          </cell>
          <cell r="Y2443">
            <v>69.750159260000004</v>
          </cell>
          <cell r="Z2443">
            <v>0</v>
          </cell>
          <cell r="AA2443">
            <v>0</v>
          </cell>
          <cell r="AB2443">
            <v>27.856908820000001</v>
          </cell>
          <cell r="AC2443">
            <v>41.893250440000003</v>
          </cell>
          <cell r="AD2443">
            <v>187.60029104</v>
          </cell>
          <cell r="AE2443">
            <v>0</v>
          </cell>
          <cell r="AF2443">
            <v>0</v>
          </cell>
          <cell r="AG2443">
            <v>131.34109016292001</v>
          </cell>
          <cell r="AH2443">
            <v>56.259200877079998</v>
          </cell>
          <cell r="AI2443">
            <v>118.97297802999999</v>
          </cell>
          <cell r="AJ2443">
            <v>0</v>
          </cell>
          <cell r="AK2443">
            <v>0</v>
          </cell>
          <cell r="AL2443">
            <v>80.572978030000002</v>
          </cell>
          <cell r="AM2443">
            <v>38.4</v>
          </cell>
          <cell r="AN2443">
            <v>173.22071422547171</v>
          </cell>
        </row>
        <row r="2444">
          <cell r="C2444" t="str">
            <v>Г</v>
          </cell>
          <cell r="D2444" t="str">
            <v>нд</v>
          </cell>
          <cell r="E2444" t="str">
            <v>нд</v>
          </cell>
          <cell r="F2444" t="str">
            <v>нд</v>
          </cell>
          <cell r="G2444" t="str">
            <v>нд</v>
          </cell>
          <cell r="H2444" t="str">
            <v>нд</v>
          </cell>
          <cell r="I2444" t="str">
            <v>нд</v>
          </cell>
          <cell r="J2444" t="str">
            <v>нд</v>
          </cell>
          <cell r="K2444" t="str">
            <v>нд</v>
          </cell>
          <cell r="L2444" t="str">
            <v>нд</v>
          </cell>
          <cell r="M2444" t="str">
            <v>нд</v>
          </cell>
          <cell r="N2444" t="str">
            <v>нд</v>
          </cell>
          <cell r="O2444">
            <v>2157.1105322996555</v>
          </cell>
          <cell r="P2444">
            <v>0</v>
          </cell>
          <cell r="Q2444">
            <v>0</v>
          </cell>
          <cell r="R2444">
            <v>0</v>
          </cell>
          <cell r="S2444">
            <v>0</v>
          </cell>
          <cell r="T2444">
            <v>3360.3617625100001</v>
          </cell>
          <cell r="U2444">
            <v>4360.3617625099996</v>
          </cell>
          <cell r="V2444">
            <v>1257.9031739299999</v>
          </cell>
          <cell r="W2444">
            <v>1257.9031739299999</v>
          </cell>
          <cell r="X2444">
            <v>2203.2512302099999</v>
          </cell>
          <cell r="Y2444">
            <v>59.380908820000002</v>
          </cell>
          <cell r="Z2444">
            <v>0</v>
          </cell>
          <cell r="AA2444">
            <v>0</v>
          </cell>
          <cell r="AB2444">
            <v>20.956908819999999</v>
          </cell>
          <cell r="AC2444">
            <v>38.423999999999999</v>
          </cell>
          <cell r="AD2444">
            <v>165.98610468999999</v>
          </cell>
          <cell r="AE2444">
            <v>0</v>
          </cell>
          <cell r="AF2444">
            <v>0</v>
          </cell>
          <cell r="AG2444">
            <v>124.44109016292001</v>
          </cell>
          <cell r="AH2444">
            <v>41.545014527079999</v>
          </cell>
          <cell r="AI2444">
            <v>112.67297803</v>
          </cell>
          <cell r="AJ2444">
            <v>0</v>
          </cell>
          <cell r="AK2444">
            <v>0</v>
          </cell>
          <cell r="AL2444">
            <v>74.272978030000004</v>
          </cell>
          <cell r="AM2444">
            <v>38.4</v>
          </cell>
          <cell r="AN2444">
            <v>166.9207142254717</v>
          </cell>
        </row>
        <row r="2445">
          <cell r="C2445" t="str">
            <v>Г</v>
          </cell>
          <cell r="D2445" t="str">
            <v>нд</v>
          </cell>
          <cell r="E2445" t="str">
            <v>нд</v>
          </cell>
          <cell r="F2445" t="str">
            <v>нд</v>
          </cell>
          <cell r="G2445" t="str">
            <v>нд</v>
          </cell>
          <cell r="H2445" t="str">
            <v>нд</v>
          </cell>
          <cell r="I2445" t="str">
            <v>нд</v>
          </cell>
          <cell r="J2445" t="str">
            <v>нд</v>
          </cell>
          <cell r="K2445" t="str">
            <v>нд</v>
          </cell>
          <cell r="L2445" t="str">
            <v>нд</v>
          </cell>
          <cell r="M2445" t="str">
            <v>нд</v>
          </cell>
          <cell r="N2445" t="str">
            <v>нд</v>
          </cell>
          <cell r="O2445">
            <v>64.196380180179645</v>
          </cell>
          <cell r="P2445">
            <v>0</v>
          </cell>
          <cell r="Q2445">
            <v>0</v>
          </cell>
          <cell r="R2445">
            <v>0</v>
          </cell>
          <cell r="S2445">
            <v>0</v>
          </cell>
          <cell r="T2445">
            <v>105.313</v>
          </cell>
          <cell r="U2445">
            <v>305.31299999999999</v>
          </cell>
          <cell r="V2445">
            <v>48.511300779999999</v>
          </cell>
          <cell r="W2445">
            <v>48.511300779999999</v>
          </cell>
          <cell r="X2445">
            <v>241.11661982000001</v>
          </cell>
          <cell r="Y2445">
            <v>6.9</v>
          </cell>
          <cell r="Z2445">
            <v>0</v>
          </cell>
          <cell r="AA2445">
            <v>0</v>
          </cell>
          <cell r="AB2445">
            <v>6.9</v>
          </cell>
          <cell r="AC2445">
            <v>0</v>
          </cell>
          <cell r="AD2445">
            <v>6.9</v>
          </cell>
          <cell r="AE2445">
            <v>0</v>
          </cell>
          <cell r="AF2445">
            <v>0</v>
          </cell>
          <cell r="AG2445">
            <v>6.9</v>
          </cell>
          <cell r="AH2445">
            <v>0</v>
          </cell>
          <cell r="AI2445">
            <v>6.3</v>
          </cell>
          <cell r="AJ2445">
            <v>0</v>
          </cell>
          <cell r="AK2445">
            <v>0</v>
          </cell>
          <cell r="AL2445">
            <v>6.3</v>
          </cell>
          <cell r="AM2445">
            <v>0</v>
          </cell>
          <cell r="AN2445">
            <v>6.3</v>
          </cell>
        </row>
        <row r="2446">
          <cell r="C2446" t="str">
            <v>Г</v>
          </cell>
          <cell r="D2446" t="str">
            <v>нд</v>
          </cell>
          <cell r="E2446" t="str">
            <v>нд</v>
          </cell>
          <cell r="F2446" t="str">
            <v>нд</v>
          </cell>
          <cell r="G2446" t="str">
            <v>нд</v>
          </cell>
          <cell r="H2446" t="str">
            <v>нд</v>
          </cell>
          <cell r="I2446" t="str">
            <v>нд</v>
          </cell>
          <cell r="J2446" t="str">
            <v>нд</v>
          </cell>
          <cell r="K2446" t="str">
            <v>нд</v>
          </cell>
          <cell r="L2446" t="str">
            <v>нд</v>
          </cell>
          <cell r="M2446" t="str">
            <v>нд</v>
          </cell>
          <cell r="N2446">
            <v>23.3530248</v>
          </cell>
          <cell r="O2446">
            <v>3.7336783800000002</v>
          </cell>
          <cell r="P2446">
            <v>20.702380000000002</v>
          </cell>
          <cell r="Q2446">
            <v>24.24513</v>
          </cell>
          <cell r="R2446">
            <v>33.755159999999997</v>
          </cell>
          <cell r="S2446">
            <v>40.633859999999999</v>
          </cell>
          <cell r="T2446">
            <v>14.84243734</v>
          </cell>
          <cell r="U2446">
            <v>18.447864729999999</v>
          </cell>
          <cell r="V2446">
            <v>3.4692504399999997</v>
          </cell>
          <cell r="W2446">
            <v>3.4692504399999997</v>
          </cell>
          <cell r="X2446">
            <v>14.71418635</v>
          </cell>
          <cell r="Y2446">
            <v>3.4692504400000002</v>
          </cell>
          <cell r="Z2446">
            <v>0</v>
          </cell>
          <cell r="AA2446">
            <v>0</v>
          </cell>
          <cell r="AB2446">
            <v>0</v>
          </cell>
          <cell r="AC2446">
            <v>3.4692504400000002</v>
          </cell>
          <cell r="AD2446">
            <v>14.71418635</v>
          </cell>
          <cell r="AE2446">
            <v>0</v>
          </cell>
          <cell r="AF2446">
            <v>0</v>
          </cell>
          <cell r="AG2446">
            <v>0</v>
          </cell>
          <cell r="AH2446">
            <v>14.71418635</v>
          </cell>
          <cell r="AI2446">
            <v>0</v>
          </cell>
          <cell r="AJ2446">
            <v>0</v>
          </cell>
          <cell r="AK2446">
            <v>0</v>
          </cell>
          <cell r="AL2446">
            <v>0</v>
          </cell>
          <cell r="AM2446">
            <v>0</v>
          </cell>
          <cell r="AN2446">
            <v>0</v>
          </cell>
        </row>
        <row r="2447">
          <cell r="C2447" t="str">
            <v>L_63-30_ЧЭ</v>
          </cell>
          <cell r="D2447" t="str">
            <v>Н</v>
          </cell>
          <cell r="E2447">
            <v>2026</v>
          </cell>
          <cell r="F2447" t="str">
            <v>нд</v>
          </cell>
          <cell r="G2447">
            <v>2026</v>
          </cell>
          <cell r="H2447" t="str">
            <v>нд</v>
          </cell>
          <cell r="I2447" t="str">
            <v>нд</v>
          </cell>
          <cell r="J2447" t="str">
            <v>нд</v>
          </cell>
          <cell r="K2447" t="str">
            <v>нд</v>
          </cell>
          <cell r="L2447" t="str">
            <v>нд</v>
          </cell>
          <cell r="M2447" t="str">
            <v>нд</v>
          </cell>
          <cell r="N2447" t="str">
            <v>нд</v>
          </cell>
          <cell r="O2447">
            <v>0</v>
          </cell>
          <cell r="P2447" t="str">
            <v>нд</v>
          </cell>
          <cell r="Q2447" t="str">
            <v>нд</v>
          </cell>
          <cell r="R2447">
            <v>2.6113900000000001</v>
          </cell>
          <cell r="S2447">
            <v>4.0354099999999997</v>
          </cell>
          <cell r="T2447" t="str">
            <v>нд</v>
          </cell>
          <cell r="U2447">
            <v>2.2978679999999998</v>
          </cell>
          <cell r="V2447" t="str">
            <v>нд</v>
          </cell>
          <cell r="W2447" t="str">
            <v>нд</v>
          </cell>
          <cell r="X2447">
            <v>2.2978679999999998</v>
          </cell>
          <cell r="Y2447" t="str">
            <v>нд</v>
          </cell>
          <cell r="Z2447" t="str">
            <v>нд</v>
          </cell>
          <cell r="AA2447" t="str">
            <v>нд</v>
          </cell>
          <cell r="AB2447" t="str">
            <v>нд</v>
          </cell>
          <cell r="AC2447" t="str">
            <v>нд</v>
          </cell>
          <cell r="AD2447">
            <v>0</v>
          </cell>
          <cell r="AE2447">
            <v>0</v>
          </cell>
          <cell r="AF2447">
            <v>0</v>
          </cell>
          <cell r="AG2447">
            <v>0</v>
          </cell>
          <cell r="AH2447">
            <v>0</v>
          </cell>
          <cell r="AI2447" t="str">
            <v>нд</v>
          </cell>
          <cell r="AJ2447" t="str">
            <v>нд</v>
          </cell>
          <cell r="AK2447" t="str">
            <v>нд</v>
          </cell>
          <cell r="AL2447" t="str">
            <v>нд</v>
          </cell>
          <cell r="AM2447" t="str">
            <v>нд</v>
          </cell>
          <cell r="AN2447">
            <v>0</v>
          </cell>
        </row>
        <row r="2448">
          <cell r="C2448" t="str">
            <v>L_63-24_ЧЭ</v>
          </cell>
          <cell r="D2448" t="str">
            <v>Н</v>
          </cell>
          <cell r="E2448">
            <v>2025</v>
          </cell>
          <cell r="F2448" t="str">
            <v>нд</v>
          </cell>
          <cell r="G2448">
            <v>2025</v>
          </cell>
          <cell r="H2448" t="str">
            <v>нд</v>
          </cell>
          <cell r="I2448" t="str">
            <v>нд</v>
          </cell>
          <cell r="J2448" t="str">
            <v>нд</v>
          </cell>
          <cell r="K2448" t="str">
            <v>нд</v>
          </cell>
          <cell r="L2448" t="str">
            <v>нд</v>
          </cell>
          <cell r="M2448" t="str">
            <v>нд</v>
          </cell>
          <cell r="N2448" t="str">
            <v>нд</v>
          </cell>
          <cell r="O2448">
            <v>0</v>
          </cell>
          <cell r="P2448" t="str">
            <v>нд</v>
          </cell>
          <cell r="Q2448" t="str">
            <v>нд</v>
          </cell>
          <cell r="R2448">
            <v>2.71373</v>
          </cell>
          <cell r="S2448">
            <v>4.0053000000000001</v>
          </cell>
          <cell r="T2448" t="str">
            <v>нд</v>
          </cell>
          <cell r="U2448">
            <v>2.1947159999999997</v>
          </cell>
          <cell r="V2448" t="str">
            <v>нд</v>
          </cell>
          <cell r="W2448" t="str">
            <v>нд</v>
          </cell>
          <cell r="X2448">
            <v>2.1947160000000001</v>
          </cell>
          <cell r="Y2448" t="str">
            <v>нд</v>
          </cell>
          <cell r="Z2448" t="str">
            <v>нд</v>
          </cell>
          <cell r="AA2448" t="str">
            <v>нд</v>
          </cell>
          <cell r="AB2448" t="str">
            <v>нд</v>
          </cell>
          <cell r="AC2448" t="str">
            <v>нд</v>
          </cell>
          <cell r="AD2448">
            <v>0</v>
          </cell>
          <cell r="AE2448">
            <v>0</v>
          </cell>
          <cell r="AF2448">
            <v>0</v>
          </cell>
          <cell r="AG2448">
            <v>0</v>
          </cell>
          <cell r="AH2448">
            <v>0</v>
          </cell>
          <cell r="AI2448" t="str">
            <v>нд</v>
          </cell>
          <cell r="AJ2448" t="str">
            <v>нд</v>
          </cell>
          <cell r="AK2448" t="str">
            <v>нд</v>
          </cell>
          <cell r="AL2448" t="str">
            <v>нд</v>
          </cell>
          <cell r="AM2448" t="str">
            <v>нд</v>
          </cell>
          <cell r="AN2448">
            <v>0</v>
          </cell>
        </row>
        <row r="2449">
          <cell r="C2449" t="str">
            <v>L_2099_КЭ</v>
          </cell>
          <cell r="D2449" t="str">
            <v>Н</v>
          </cell>
          <cell r="E2449">
            <v>2025</v>
          </cell>
          <cell r="F2449" t="str">
            <v>нд</v>
          </cell>
          <cell r="G2449">
            <v>2025</v>
          </cell>
          <cell r="H2449" t="str">
            <v>нд</v>
          </cell>
          <cell r="I2449" t="str">
            <v>нд</v>
          </cell>
          <cell r="J2449" t="str">
            <v>нд</v>
          </cell>
          <cell r="K2449" t="str">
            <v>нд</v>
          </cell>
          <cell r="L2449" t="str">
            <v>нд</v>
          </cell>
          <cell r="M2449" t="str">
            <v>нд</v>
          </cell>
          <cell r="N2449" t="str">
            <v>нд</v>
          </cell>
          <cell r="O2449">
            <v>0</v>
          </cell>
          <cell r="P2449" t="str">
            <v>нд</v>
          </cell>
          <cell r="Q2449" t="str">
            <v>нд</v>
          </cell>
          <cell r="R2449">
            <v>2.8980000000000001</v>
          </cell>
          <cell r="S2449">
            <v>4.2772800000000002</v>
          </cell>
          <cell r="T2449" t="str">
            <v>нд</v>
          </cell>
          <cell r="U2449">
            <v>3.6387409599999998</v>
          </cell>
          <cell r="V2449" t="str">
            <v>нд</v>
          </cell>
          <cell r="W2449" t="str">
            <v>нд</v>
          </cell>
          <cell r="X2449">
            <v>3.6387409599999998</v>
          </cell>
          <cell r="Y2449" t="str">
            <v>нд</v>
          </cell>
          <cell r="Z2449" t="str">
            <v>нд</v>
          </cell>
          <cell r="AA2449" t="str">
            <v>нд</v>
          </cell>
          <cell r="AB2449" t="str">
            <v>нд</v>
          </cell>
          <cell r="AC2449" t="str">
            <v>нд</v>
          </cell>
          <cell r="AD2449">
            <v>0</v>
          </cell>
          <cell r="AE2449">
            <v>0</v>
          </cell>
          <cell r="AF2449">
            <v>0</v>
          </cell>
          <cell r="AG2449">
            <v>0</v>
          </cell>
          <cell r="AH2449">
            <v>0</v>
          </cell>
          <cell r="AI2449" t="str">
            <v>нд</v>
          </cell>
          <cell r="AJ2449" t="str">
            <v>нд</v>
          </cell>
          <cell r="AK2449" t="str">
            <v>нд</v>
          </cell>
          <cell r="AL2449" t="str">
            <v>нд</v>
          </cell>
          <cell r="AM2449" t="str">
            <v>нд</v>
          </cell>
          <cell r="AN2449">
            <v>0</v>
          </cell>
        </row>
        <row r="2450">
          <cell r="C2450" t="str">
            <v>Г</v>
          </cell>
          <cell r="D2450" t="str">
            <v>нд</v>
          </cell>
          <cell r="E2450" t="str">
            <v>нд</v>
          </cell>
          <cell r="F2450" t="str">
            <v>нд</v>
          </cell>
          <cell r="G2450" t="str">
            <v>нд</v>
          </cell>
          <cell r="H2450" t="str">
            <v>нд</v>
          </cell>
          <cell r="I2450" t="str">
            <v>нд</v>
          </cell>
          <cell r="J2450" t="str">
            <v>нд</v>
          </cell>
          <cell r="K2450" t="str">
            <v>нд</v>
          </cell>
          <cell r="L2450" t="str">
            <v>нд</v>
          </cell>
          <cell r="M2450" t="str">
            <v>нд</v>
          </cell>
          <cell r="N2450" t="str">
            <v>нд</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row>
        <row r="2451">
          <cell r="C2451" t="str">
            <v>Г</v>
          </cell>
          <cell r="D2451" t="str">
            <v>нд</v>
          </cell>
          <cell r="E2451" t="str">
            <v>нд</v>
          </cell>
          <cell r="F2451" t="str">
            <v>нд</v>
          </cell>
          <cell r="G2451" t="str">
            <v>нд</v>
          </cell>
          <cell r="H2451" t="str">
            <v>нд</v>
          </cell>
          <cell r="I2451" t="str">
            <v>нд</v>
          </cell>
          <cell r="J2451" t="str">
            <v>нд</v>
          </cell>
          <cell r="K2451" t="str">
            <v>нд</v>
          </cell>
          <cell r="L2451" t="str">
            <v>нд</v>
          </cell>
          <cell r="M2451" t="str">
            <v>нд</v>
          </cell>
          <cell r="N2451" t="str">
            <v>нд</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row>
        <row r="2452">
          <cell r="C2452" t="str">
            <v>Г</v>
          </cell>
          <cell r="D2452" t="str">
            <v>нд</v>
          </cell>
          <cell r="E2452" t="str">
            <v>нд</v>
          </cell>
          <cell r="F2452" t="str">
            <v>нд</v>
          </cell>
          <cell r="G2452" t="str">
            <v>нд</v>
          </cell>
          <cell r="H2452" t="str">
            <v>нд</v>
          </cell>
          <cell r="I2452" t="str">
            <v>нд</v>
          </cell>
          <cell r="J2452" t="str">
            <v>нд</v>
          </cell>
          <cell r="K2452" t="str">
            <v>нд</v>
          </cell>
          <cell r="L2452" t="str">
            <v>нд</v>
          </cell>
          <cell r="M2452" t="str">
            <v>нд</v>
          </cell>
          <cell r="N2452" t="str">
            <v>нд</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row>
        <row r="2453">
          <cell r="C2453" t="str">
            <v>Г</v>
          </cell>
          <cell r="D2453" t="str">
            <v>нд</v>
          </cell>
          <cell r="E2453" t="str">
            <v>нд</v>
          </cell>
          <cell r="F2453" t="str">
            <v>нд</v>
          </cell>
          <cell r="G2453" t="str">
            <v>нд</v>
          </cell>
          <cell r="H2453" t="str">
            <v>нд</v>
          </cell>
          <cell r="I2453" t="str">
            <v>нд</v>
          </cell>
          <cell r="J2453" t="str">
            <v>нд</v>
          </cell>
          <cell r="K2453" t="str">
            <v>нд</v>
          </cell>
          <cell r="L2453" t="str">
            <v>нд</v>
          </cell>
          <cell r="M2453" t="str">
            <v>нд</v>
          </cell>
          <cell r="N2453" t="str">
            <v>нд</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row>
        <row r="2454">
          <cell r="C2454" t="str">
            <v>Г</v>
          </cell>
          <cell r="D2454" t="str">
            <v>нд</v>
          </cell>
          <cell r="E2454" t="str">
            <v>нд</v>
          </cell>
          <cell r="F2454" t="str">
            <v>нд</v>
          </cell>
          <cell r="G2454" t="str">
            <v>нд</v>
          </cell>
          <cell r="H2454" t="str">
            <v>нд</v>
          </cell>
          <cell r="I2454" t="str">
            <v>нд</v>
          </cell>
          <cell r="J2454" t="str">
            <v>нд</v>
          </cell>
          <cell r="K2454" t="str">
            <v>нд</v>
          </cell>
          <cell r="L2454" t="str">
            <v>нд</v>
          </cell>
          <cell r="M2454" t="str">
            <v>нд</v>
          </cell>
          <cell r="N2454" t="str">
            <v>нд</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row>
        <row r="2455">
          <cell r="C2455" t="str">
            <v>Г</v>
          </cell>
          <cell r="D2455" t="str">
            <v>нд</v>
          </cell>
          <cell r="E2455" t="str">
            <v>нд</v>
          </cell>
          <cell r="F2455" t="str">
            <v>нд</v>
          </cell>
          <cell r="G2455" t="str">
            <v>нд</v>
          </cell>
          <cell r="H2455" t="str">
            <v>нд</v>
          </cell>
          <cell r="I2455" t="str">
            <v>нд</v>
          </cell>
          <cell r="J2455" t="str">
            <v>нд</v>
          </cell>
          <cell r="K2455" t="str">
            <v>нд</v>
          </cell>
          <cell r="L2455" t="str">
            <v>нд</v>
          </cell>
          <cell r="M2455" t="str">
            <v>нд</v>
          </cell>
          <cell r="N2455" t="str">
            <v>нд</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row>
        <row r="2456">
          <cell r="C2456" t="str">
            <v>Г</v>
          </cell>
          <cell r="D2456" t="str">
            <v>нд</v>
          </cell>
          <cell r="E2456" t="str">
            <v>нд</v>
          </cell>
          <cell r="F2456" t="str">
            <v>нд</v>
          </cell>
          <cell r="G2456" t="str">
            <v>нд</v>
          </cell>
          <cell r="H2456" t="str">
            <v>нд</v>
          </cell>
          <cell r="I2456" t="str">
            <v>нд</v>
          </cell>
          <cell r="J2456" t="str">
            <v>нд</v>
          </cell>
          <cell r="K2456" t="str">
            <v>нд</v>
          </cell>
          <cell r="L2456" t="str">
            <v>нд</v>
          </cell>
          <cell r="M2456" t="str">
            <v>нд</v>
          </cell>
          <cell r="N2456" t="str">
            <v>нд</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row>
        <row r="2457">
          <cell r="C2457" t="str">
            <v>Г</v>
          </cell>
          <cell r="D2457" t="str">
            <v>нд</v>
          </cell>
          <cell r="E2457" t="str">
            <v>нд</v>
          </cell>
          <cell r="F2457" t="str">
            <v>нд</v>
          </cell>
          <cell r="G2457" t="str">
            <v>нд</v>
          </cell>
          <cell r="H2457" t="str">
            <v>нд</v>
          </cell>
          <cell r="I2457" t="str">
            <v>нд</v>
          </cell>
          <cell r="J2457" t="str">
            <v>нд</v>
          </cell>
          <cell r="K2457" t="str">
            <v>нд</v>
          </cell>
          <cell r="L2457" t="str">
            <v>нд</v>
          </cell>
          <cell r="M2457" t="str">
            <v>нд</v>
          </cell>
          <cell r="N2457" t="str">
            <v>нд</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row>
        <row r="2458">
          <cell r="C2458" t="str">
            <v>Г</v>
          </cell>
          <cell r="D2458" t="str">
            <v>нд</v>
          </cell>
          <cell r="E2458" t="str">
            <v>нд</v>
          </cell>
          <cell r="F2458" t="str">
            <v>нд</v>
          </cell>
          <cell r="G2458" t="str">
            <v>нд</v>
          </cell>
          <cell r="H2458" t="str">
            <v>нд</v>
          </cell>
          <cell r="I2458" t="str">
            <v>нд</v>
          </cell>
          <cell r="J2458" t="str">
            <v>нд</v>
          </cell>
          <cell r="K2458" t="str">
            <v>нд</v>
          </cell>
          <cell r="L2458" t="str">
            <v>нд</v>
          </cell>
          <cell r="M2458" t="str">
            <v>нд</v>
          </cell>
          <cell r="N2458" t="str">
            <v>нд</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row>
        <row r="2459">
          <cell r="C2459" t="str">
            <v>Г</v>
          </cell>
          <cell r="D2459" t="str">
            <v>нд</v>
          </cell>
          <cell r="E2459" t="str">
            <v>нд</v>
          </cell>
          <cell r="F2459" t="str">
            <v>нд</v>
          </cell>
          <cell r="G2459" t="str">
            <v>нд</v>
          </cell>
          <cell r="H2459" t="str">
            <v>нд</v>
          </cell>
          <cell r="I2459" t="str">
            <v>нд</v>
          </cell>
          <cell r="J2459" t="str">
            <v>нд</v>
          </cell>
          <cell r="K2459" t="str">
            <v>нд</v>
          </cell>
          <cell r="L2459" t="str">
            <v>нд</v>
          </cell>
          <cell r="M2459" t="str">
            <v>нд</v>
          </cell>
          <cell r="N2459" t="str">
            <v>нд</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row>
        <row r="2460">
          <cell r="C2460" t="str">
            <v>Г</v>
          </cell>
          <cell r="D2460" t="str">
            <v>нд</v>
          </cell>
          <cell r="E2460" t="str">
            <v>нд</v>
          </cell>
          <cell r="F2460" t="str">
            <v>нд</v>
          </cell>
          <cell r="G2460" t="str">
            <v>нд</v>
          </cell>
          <cell r="H2460" t="str">
            <v>нд</v>
          </cell>
          <cell r="I2460" t="str">
            <v>нд</v>
          </cell>
          <cell r="J2460" t="str">
            <v>нд</v>
          </cell>
          <cell r="K2460" t="str">
            <v>нд</v>
          </cell>
          <cell r="L2460" t="str">
            <v>нд</v>
          </cell>
          <cell r="M2460" t="str">
            <v>нд</v>
          </cell>
          <cell r="N2460" t="str">
            <v>нд</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row>
        <row r="2461">
          <cell r="C2461" t="str">
            <v>Г</v>
          </cell>
          <cell r="D2461" t="str">
            <v>нд</v>
          </cell>
          <cell r="E2461" t="str">
            <v>нд</v>
          </cell>
          <cell r="F2461" t="str">
            <v>нд</v>
          </cell>
          <cell r="G2461" t="str">
            <v>нд</v>
          </cell>
          <cell r="H2461" t="str">
            <v>нд</v>
          </cell>
          <cell r="I2461" t="str">
            <v>нд</v>
          </cell>
          <cell r="J2461" t="str">
            <v>нд</v>
          </cell>
          <cell r="K2461" t="str">
            <v>нд</v>
          </cell>
          <cell r="L2461" t="str">
            <v>нд</v>
          </cell>
          <cell r="M2461" t="str">
            <v>нд</v>
          </cell>
          <cell r="N2461" t="str">
            <v>нд</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row>
        <row r="2462">
          <cell r="C2462" t="str">
            <v>Г</v>
          </cell>
          <cell r="D2462" t="str">
            <v>нд</v>
          </cell>
          <cell r="E2462" t="str">
            <v>нд</v>
          </cell>
          <cell r="F2462" t="str">
            <v>нд</v>
          </cell>
          <cell r="G2462" t="str">
            <v>нд</v>
          </cell>
          <cell r="H2462" t="str">
            <v>нд</v>
          </cell>
          <cell r="I2462" t="str">
            <v>нд</v>
          </cell>
          <cell r="J2462" t="str">
            <v>нд</v>
          </cell>
          <cell r="K2462" t="str">
            <v>нд</v>
          </cell>
          <cell r="L2462" t="str">
            <v>нд</v>
          </cell>
          <cell r="M2462" t="str">
            <v>нд</v>
          </cell>
          <cell r="N2462">
            <v>2.4050400000000002E-3</v>
          </cell>
          <cell r="O2462">
            <v>0.63771155000000002</v>
          </cell>
          <cell r="P2462">
            <v>20.175619999999999</v>
          </cell>
          <cell r="Q2462">
            <v>24.075780000000002</v>
          </cell>
          <cell r="R2462">
            <v>20.137219999999999</v>
          </cell>
          <cell r="S2462">
            <v>25.634920000000001</v>
          </cell>
          <cell r="T2462">
            <v>19.404019999999999</v>
          </cell>
          <cell r="U2462">
            <v>19.404019999999999</v>
          </cell>
          <cell r="V2462">
            <v>19.404019999999999</v>
          </cell>
          <cell r="W2462">
            <v>19.404019999999999</v>
          </cell>
          <cell r="X2462">
            <v>18.76630845</v>
          </cell>
          <cell r="Y2462">
            <v>19.404019999999999</v>
          </cell>
          <cell r="Z2462">
            <v>0</v>
          </cell>
          <cell r="AA2462">
            <v>0</v>
          </cell>
          <cell r="AB2462">
            <v>0</v>
          </cell>
          <cell r="AC2462">
            <v>19.404019999999999</v>
          </cell>
          <cell r="AD2462">
            <v>2.6316522299999998</v>
          </cell>
          <cell r="AE2462">
            <v>0</v>
          </cell>
          <cell r="AF2462">
            <v>0</v>
          </cell>
          <cell r="AG2462">
            <v>2.6316522299999998</v>
          </cell>
          <cell r="AH2462">
            <v>0</v>
          </cell>
          <cell r="AI2462">
            <v>0</v>
          </cell>
          <cell r="AJ2462">
            <v>0</v>
          </cell>
          <cell r="AK2462">
            <v>0</v>
          </cell>
          <cell r="AL2462">
            <v>0</v>
          </cell>
          <cell r="AM2462">
            <v>0</v>
          </cell>
          <cell r="AN2462">
            <v>16.13465622</v>
          </cell>
        </row>
        <row r="2463">
          <cell r="C2463" t="str">
            <v>Г</v>
          </cell>
          <cell r="D2463" t="str">
            <v>нд</v>
          </cell>
          <cell r="E2463" t="str">
            <v>нд</v>
          </cell>
          <cell r="F2463" t="str">
            <v>нд</v>
          </cell>
          <cell r="G2463" t="str">
            <v>нд</v>
          </cell>
          <cell r="H2463" t="str">
            <v>нд</v>
          </cell>
          <cell r="I2463" t="str">
            <v>нд</v>
          </cell>
          <cell r="J2463" t="str">
            <v>нд</v>
          </cell>
          <cell r="K2463" t="str">
            <v>нд</v>
          </cell>
          <cell r="L2463" t="str">
            <v>нд</v>
          </cell>
          <cell r="M2463" t="str">
            <v>нд</v>
          </cell>
          <cell r="N2463" t="str">
            <v>нд</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row>
        <row r="2464">
          <cell r="C2464" t="str">
            <v>Г</v>
          </cell>
          <cell r="D2464" t="str">
            <v>нд</v>
          </cell>
          <cell r="E2464" t="str">
            <v>нд</v>
          </cell>
          <cell r="F2464" t="str">
            <v>нд</v>
          </cell>
          <cell r="G2464" t="str">
            <v>нд</v>
          </cell>
          <cell r="H2464" t="str">
            <v>нд</v>
          </cell>
          <cell r="I2464" t="str">
            <v>нд</v>
          </cell>
          <cell r="J2464" t="str">
            <v>нд</v>
          </cell>
          <cell r="K2464" t="str">
            <v>нд</v>
          </cell>
          <cell r="L2464" t="str">
            <v>нд</v>
          </cell>
          <cell r="M2464" t="str">
            <v>нд</v>
          </cell>
          <cell r="N2464">
            <v>2.4050400000000002E-3</v>
          </cell>
          <cell r="O2464">
            <v>0.63771155000000002</v>
          </cell>
          <cell r="P2464">
            <v>20.175619999999999</v>
          </cell>
          <cell r="Q2464">
            <v>24.075780000000002</v>
          </cell>
          <cell r="R2464">
            <v>20.137219999999999</v>
          </cell>
          <cell r="S2464">
            <v>25.634920000000001</v>
          </cell>
          <cell r="T2464">
            <v>19.404019999999999</v>
          </cell>
          <cell r="U2464">
            <v>19.404019999999999</v>
          </cell>
          <cell r="V2464">
            <v>19.404019999999999</v>
          </cell>
          <cell r="W2464">
            <v>19.404019999999999</v>
          </cell>
          <cell r="X2464">
            <v>18.76630845</v>
          </cell>
          <cell r="Y2464">
            <v>19.404019999999999</v>
          </cell>
          <cell r="Z2464">
            <v>0</v>
          </cell>
          <cell r="AA2464">
            <v>0</v>
          </cell>
          <cell r="AB2464">
            <v>0</v>
          </cell>
          <cell r="AC2464">
            <v>19.404019999999999</v>
          </cell>
          <cell r="AD2464">
            <v>2.6316522299999998</v>
          </cell>
          <cell r="AE2464">
            <v>0</v>
          </cell>
          <cell r="AF2464">
            <v>0</v>
          </cell>
          <cell r="AG2464">
            <v>2.6316522299999998</v>
          </cell>
          <cell r="AH2464">
            <v>0</v>
          </cell>
          <cell r="AI2464">
            <v>0</v>
          </cell>
          <cell r="AJ2464">
            <v>0</v>
          </cell>
          <cell r="AK2464">
            <v>0</v>
          </cell>
          <cell r="AL2464">
            <v>0</v>
          </cell>
          <cell r="AM2464">
            <v>0</v>
          </cell>
          <cell r="AN2464">
            <v>16.13465622</v>
          </cell>
        </row>
        <row r="2465">
          <cell r="C2465" t="str">
            <v>L_2073_КЭ</v>
          </cell>
          <cell r="D2465" t="str">
            <v>Н</v>
          </cell>
          <cell r="E2465">
            <v>2021</v>
          </cell>
          <cell r="F2465" t="str">
            <v>нд</v>
          </cell>
          <cell r="G2465">
            <v>2021</v>
          </cell>
          <cell r="H2465" t="str">
            <v>нд</v>
          </cell>
          <cell r="I2465" t="str">
            <v>нд</v>
          </cell>
          <cell r="J2465" t="str">
            <v>нд</v>
          </cell>
          <cell r="K2465" t="str">
            <v>нд</v>
          </cell>
          <cell r="L2465" t="str">
            <v>нд</v>
          </cell>
          <cell r="M2465" t="str">
            <v>нд</v>
          </cell>
          <cell r="N2465" t="str">
            <v>нд</v>
          </cell>
          <cell r="O2465">
            <v>0</v>
          </cell>
          <cell r="P2465" t="str">
            <v>нд</v>
          </cell>
          <cell r="Q2465" t="str">
            <v>нд</v>
          </cell>
          <cell r="R2465">
            <v>2.8980000000000001</v>
          </cell>
          <cell r="S2465">
            <v>3.5494300000000001</v>
          </cell>
          <cell r="T2465" t="str">
            <v>нд</v>
          </cell>
          <cell r="U2465">
            <v>3.0251701799999999</v>
          </cell>
          <cell r="V2465" t="str">
            <v>нд</v>
          </cell>
          <cell r="W2465" t="str">
            <v>нд</v>
          </cell>
          <cell r="X2465">
            <v>3.0251701799999999</v>
          </cell>
          <cell r="Y2465" t="str">
            <v>нд</v>
          </cell>
          <cell r="Z2465" t="str">
            <v>нд</v>
          </cell>
          <cell r="AA2465" t="str">
            <v>нд</v>
          </cell>
          <cell r="AB2465" t="str">
            <v>нд</v>
          </cell>
          <cell r="AC2465" t="str">
            <v>нд</v>
          </cell>
          <cell r="AD2465">
            <v>3.0251701799999999</v>
          </cell>
          <cell r="AE2465">
            <v>0</v>
          </cell>
          <cell r="AF2465">
            <v>0</v>
          </cell>
          <cell r="AG2465">
            <v>3.0251701799999999</v>
          </cell>
          <cell r="AH2465">
            <v>0</v>
          </cell>
          <cell r="AI2465" t="str">
            <v>нд</v>
          </cell>
          <cell r="AJ2465" t="str">
            <v>нд</v>
          </cell>
          <cell r="AK2465" t="str">
            <v>нд</v>
          </cell>
          <cell r="AL2465" t="str">
            <v>нд</v>
          </cell>
          <cell r="AM2465" t="str">
            <v>нд</v>
          </cell>
          <cell r="AN2465">
            <v>0</v>
          </cell>
        </row>
        <row r="2466">
          <cell r="C2466" t="str">
            <v>Г</v>
          </cell>
          <cell r="D2466" t="str">
            <v>нд</v>
          </cell>
          <cell r="E2466" t="str">
            <v>нд</v>
          </cell>
          <cell r="F2466" t="str">
            <v>нд</v>
          </cell>
          <cell r="G2466" t="str">
            <v>нд</v>
          </cell>
          <cell r="H2466">
            <v>12.158476800000001</v>
          </cell>
          <cell r="I2466">
            <v>61.822408800000012</v>
          </cell>
          <cell r="J2466" t="str">
            <v>нд</v>
          </cell>
          <cell r="K2466">
            <v>40.080397319999996</v>
          </cell>
          <cell r="L2466">
            <v>311.19010107000003</v>
          </cell>
          <cell r="M2466" t="str">
            <v>нд</v>
          </cell>
          <cell r="N2466" t="str">
            <v>нд</v>
          </cell>
          <cell r="O2466">
            <v>128.70759903269598</v>
          </cell>
          <cell r="P2466">
            <v>3311.4455600000006</v>
          </cell>
          <cell r="Q2466">
            <v>4409.1197399999992</v>
          </cell>
          <cell r="R2466">
            <v>2615.69101</v>
          </cell>
          <cell r="S2466">
            <v>3904.0359199999998</v>
          </cell>
          <cell r="T2466">
            <v>2448.7689663199999</v>
          </cell>
          <cell r="U2466">
            <v>2088.6503262599999</v>
          </cell>
          <cell r="V2466">
            <v>2367.2119845300003</v>
          </cell>
          <cell r="W2466">
            <v>2367.2119845300003</v>
          </cell>
          <cell r="X2466">
            <v>1959.9427272299999</v>
          </cell>
          <cell r="Y2466">
            <v>266.85063597999999</v>
          </cell>
          <cell r="Z2466">
            <v>0</v>
          </cell>
          <cell r="AA2466">
            <v>0</v>
          </cell>
          <cell r="AB2466">
            <v>34.635368100000001</v>
          </cell>
          <cell r="AC2466">
            <v>232.21526788</v>
          </cell>
          <cell r="AD2466">
            <v>191.72754999999998</v>
          </cell>
          <cell r="AE2466">
            <v>0</v>
          </cell>
          <cell r="AF2466">
            <v>0</v>
          </cell>
          <cell r="AG2466">
            <v>38.491944869999998</v>
          </cell>
          <cell r="AH2466">
            <v>153.23560513000001</v>
          </cell>
          <cell r="AI2466">
            <v>287.34257922</v>
          </cell>
          <cell r="AJ2466">
            <v>0</v>
          </cell>
          <cell r="AK2466">
            <v>0</v>
          </cell>
          <cell r="AL2466">
            <v>57.76320261</v>
          </cell>
          <cell r="AM2466">
            <v>229.57937661</v>
          </cell>
          <cell r="AN2466">
            <v>106.585687814</v>
          </cell>
        </row>
        <row r="2467">
          <cell r="C2467" t="str">
            <v>Г</v>
          </cell>
          <cell r="D2467" t="str">
            <v>нд</v>
          </cell>
          <cell r="E2467" t="str">
            <v>нд</v>
          </cell>
          <cell r="F2467" t="str">
            <v>нд</v>
          </cell>
          <cell r="G2467" t="str">
            <v>нд</v>
          </cell>
          <cell r="H2467">
            <v>2.1713412000000001</v>
          </cell>
          <cell r="I2467">
            <v>12.565356000000001</v>
          </cell>
          <cell r="J2467" t="str">
            <v>нд</v>
          </cell>
          <cell r="K2467">
            <v>2.1713412000000001</v>
          </cell>
          <cell r="L2467">
            <v>12.565356000000001</v>
          </cell>
          <cell r="M2467" t="str">
            <v>нд</v>
          </cell>
          <cell r="N2467" t="str">
            <v>нд</v>
          </cell>
          <cell r="O2467">
            <v>0.93744820000000006</v>
          </cell>
          <cell r="P2467">
            <v>40.630409999999998</v>
          </cell>
          <cell r="Q2467">
            <v>49.974759999999996</v>
          </cell>
          <cell r="R2467">
            <v>85.701750000000004</v>
          </cell>
          <cell r="S2467">
            <v>121.63106000000001</v>
          </cell>
          <cell r="T2467">
            <v>36.090583549999998</v>
          </cell>
          <cell r="U2467">
            <v>84.179815539999993</v>
          </cell>
          <cell r="V2467">
            <v>33.923030409999996</v>
          </cell>
          <cell r="W2467">
            <v>33.923030409999996</v>
          </cell>
          <cell r="X2467">
            <v>83.242367340000001</v>
          </cell>
          <cell r="Y2467">
            <v>12.9117921</v>
          </cell>
          <cell r="Z2467">
            <v>0</v>
          </cell>
          <cell r="AA2467">
            <v>0</v>
          </cell>
          <cell r="AB2467">
            <v>12.9117921</v>
          </cell>
          <cell r="AC2467">
            <v>0</v>
          </cell>
          <cell r="AD2467">
            <v>14.022623429999999</v>
          </cell>
          <cell r="AE2467">
            <v>0</v>
          </cell>
          <cell r="AF2467">
            <v>0</v>
          </cell>
          <cell r="AG2467">
            <v>14.022623429999999</v>
          </cell>
          <cell r="AH2467">
            <v>0</v>
          </cell>
          <cell r="AI2467">
            <v>8.8587874099999997</v>
          </cell>
          <cell r="AJ2467">
            <v>0</v>
          </cell>
          <cell r="AK2467">
            <v>0</v>
          </cell>
          <cell r="AL2467">
            <v>8.8587874099999997</v>
          </cell>
          <cell r="AM2467">
            <v>0</v>
          </cell>
          <cell r="AN2467">
            <v>10.47698741</v>
          </cell>
        </row>
        <row r="2468">
          <cell r="C2468" t="str">
            <v>Г</v>
          </cell>
          <cell r="D2468" t="str">
            <v>нд</v>
          </cell>
          <cell r="E2468" t="str">
            <v>нд</v>
          </cell>
          <cell r="F2468" t="str">
            <v>нд</v>
          </cell>
          <cell r="G2468" t="str">
            <v>нд</v>
          </cell>
          <cell r="H2468" t="str">
            <v>нд</v>
          </cell>
          <cell r="I2468" t="str">
            <v>нд</v>
          </cell>
          <cell r="J2468" t="str">
            <v>нд</v>
          </cell>
          <cell r="K2468" t="str">
            <v>нд</v>
          </cell>
          <cell r="L2468" t="str">
            <v>нд</v>
          </cell>
          <cell r="M2468" t="str">
            <v>нд</v>
          </cell>
          <cell r="N2468" t="str">
            <v>нд</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row>
        <row r="2469">
          <cell r="C2469" t="str">
            <v>Г</v>
          </cell>
          <cell r="D2469" t="str">
            <v>нд</v>
          </cell>
          <cell r="E2469" t="str">
            <v>нд</v>
          </cell>
          <cell r="F2469" t="str">
            <v>нд</v>
          </cell>
          <cell r="G2469" t="str">
            <v>нд</v>
          </cell>
          <cell r="H2469">
            <v>2.1713412000000001</v>
          </cell>
          <cell r="I2469">
            <v>12.565356000000001</v>
          </cell>
          <cell r="J2469" t="str">
            <v>нд</v>
          </cell>
          <cell r="K2469">
            <v>2.1713412000000001</v>
          </cell>
          <cell r="L2469">
            <v>12.565356000000001</v>
          </cell>
          <cell r="M2469" t="str">
            <v>нд</v>
          </cell>
          <cell r="N2469" t="str">
            <v>нд</v>
          </cell>
          <cell r="O2469">
            <v>0.93744820000000006</v>
          </cell>
          <cell r="P2469">
            <v>40.630409999999998</v>
          </cell>
          <cell r="Q2469">
            <v>49.974759999999996</v>
          </cell>
          <cell r="R2469">
            <v>85.701750000000004</v>
          </cell>
          <cell r="S2469">
            <v>121.63106000000001</v>
          </cell>
          <cell r="T2469">
            <v>36.090583549999998</v>
          </cell>
          <cell r="U2469">
            <v>84.179815539999993</v>
          </cell>
          <cell r="V2469">
            <v>33.923030409999996</v>
          </cell>
          <cell r="W2469">
            <v>33.923030409999996</v>
          </cell>
          <cell r="X2469">
            <v>83.242367340000001</v>
          </cell>
          <cell r="Y2469">
            <v>12.9117921</v>
          </cell>
          <cell r="Z2469">
            <v>0</v>
          </cell>
          <cell r="AA2469">
            <v>0</v>
          </cell>
          <cell r="AB2469">
            <v>12.9117921</v>
          </cell>
          <cell r="AC2469">
            <v>0</v>
          </cell>
          <cell r="AD2469">
            <v>14.022623429999999</v>
          </cell>
          <cell r="AE2469">
            <v>0</v>
          </cell>
          <cell r="AF2469">
            <v>0</v>
          </cell>
          <cell r="AG2469">
            <v>14.022623429999999</v>
          </cell>
          <cell r="AH2469">
            <v>0</v>
          </cell>
          <cell r="AI2469">
            <v>8.8587874099999997</v>
          </cell>
          <cell r="AJ2469">
            <v>0</v>
          </cell>
          <cell r="AK2469">
            <v>0</v>
          </cell>
          <cell r="AL2469">
            <v>8.8587874099999997</v>
          </cell>
          <cell r="AM2469">
            <v>0</v>
          </cell>
          <cell r="AN2469">
            <v>10.47698741</v>
          </cell>
        </row>
        <row r="2470">
          <cell r="C2470" t="str">
            <v>L_2075_КЭ</v>
          </cell>
          <cell r="D2470" t="str">
            <v>Н</v>
          </cell>
          <cell r="E2470">
            <v>2021</v>
          </cell>
          <cell r="F2470" t="str">
            <v>нд</v>
          </cell>
          <cell r="G2470">
            <v>2021</v>
          </cell>
          <cell r="H2470" t="str">
            <v>нд</v>
          </cell>
          <cell r="I2470" t="str">
            <v>нд</v>
          </cell>
          <cell r="J2470" t="str">
            <v>нд</v>
          </cell>
          <cell r="K2470" t="str">
            <v>нд</v>
          </cell>
          <cell r="L2470" t="str">
            <v>нд</v>
          </cell>
          <cell r="M2470" t="str">
            <v>нд</v>
          </cell>
          <cell r="N2470" t="str">
            <v>нд</v>
          </cell>
          <cell r="O2470">
            <v>0</v>
          </cell>
          <cell r="P2470" t="str">
            <v>нд</v>
          </cell>
          <cell r="Q2470" t="str">
            <v>нд</v>
          </cell>
          <cell r="R2470">
            <v>2.8980000000000001</v>
          </cell>
          <cell r="S2470">
            <v>3.5494300000000001</v>
          </cell>
          <cell r="T2470" t="str">
            <v>нд</v>
          </cell>
          <cell r="U2470">
            <v>3.0251701799999999</v>
          </cell>
          <cell r="V2470" t="str">
            <v>нд</v>
          </cell>
          <cell r="W2470" t="str">
            <v>нд</v>
          </cell>
          <cell r="X2470">
            <v>3.0251701799999999</v>
          </cell>
          <cell r="Y2470" t="str">
            <v>нд</v>
          </cell>
          <cell r="Z2470" t="str">
            <v>нд</v>
          </cell>
          <cell r="AA2470" t="str">
            <v>нд</v>
          </cell>
          <cell r="AB2470" t="str">
            <v>нд</v>
          </cell>
          <cell r="AC2470" t="str">
            <v>нд</v>
          </cell>
          <cell r="AD2470">
            <v>3.0251701799999999</v>
          </cell>
          <cell r="AE2470">
            <v>0</v>
          </cell>
          <cell r="AF2470">
            <v>0</v>
          </cell>
          <cell r="AG2470">
            <v>3.0251701799999999</v>
          </cell>
          <cell r="AH2470">
            <v>0</v>
          </cell>
          <cell r="AI2470" t="str">
            <v>нд</v>
          </cell>
          <cell r="AJ2470" t="str">
            <v>нд</v>
          </cell>
          <cell r="AK2470" t="str">
            <v>нд</v>
          </cell>
          <cell r="AL2470" t="str">
            <v>нд</v>
          </cell>
          <cell r="AM2470" t="str">
            <v>нд</v>
          </cell>
          <cell r="AN2470">
            <v>0</v>
          </cell>
        </row>
        <row r="2471">
          <cell r="C2471" t="str">
            <v>L_2076_КЭ</v>
          </cell>
          <cell r="D2471" t="str">
            <v>Н</v>
          </cell>
          <cell r="E2471">
            <v>2021</v>
          </cell>
          <cell r="F2471" t="str">
            <v>нд</v>
          </cell>
          <cell r="G2471">
            <v>2021</v>
          </cell>
          <cell r="H2471" t="str">
            <v>нд</v>
          </cell>
          <cell r="I2471" t="str">
            <v>нд</v>
          </cell>
          <cell r="J2471" t="str">
            <v>нд</v>
          </cell>
          <cell r="K2471" t="str">
            <v>нд</v>
          </cell>
          <cell r="L2471" t="str">
            <v>нд</v>
          </cell>
          <cell r="M2471" t="str">
            <v>нд</v>
          </cell>
          <cell r="N2471" t="str">
            <v>нд</v>
          </cell>
          <cell r="O2471">
            <v>0</v>
          </cell>
          <cell r="P2471" t="str">
            <v>нд</v>
          </cell>
          <cell r="Q2471" t="str">
            <v>нд</v>
          </cell>
          <cell r="R2471">
            <v>2.8980000000000001</v>
          </cell>
          <cell r="S2471">
            <v>3.5494300000000001</v>
          </cell>
          <cell r="T2471" t="str">
            <v>нд</v>
          </cell>
          <cell r="U2471">
            <v>3.0251701799999999</v>
          </cell>
          <cell r="V2471" t="str">
            <v>нд</v>
          </cell>
          <cell r="W2471" t="str">
            <v>нд</v>
          </cell>
          <cell r="X2471">
            <v>3.0251701799999999</v>
          </cell>
          <cell r="Y2471" t="str">
            <v>нд</v>
          </cell>
          <cell r="Z2471" t="str">
            <v>нд</v>
          </cell>
          <cell r="AA2471" t="str">
            <v>нд</v>
          </cell>
          <cell r="AB2471" t="str">
            <v>нд</v>
          </cell>
          <cell r="AC2471" t="str">
            <v>нд</v>
          </cell>
          <cell r="AD2471">
            <v>3.0251701799999999</v>
          </cell>
          <cell r="AE2471">
            <v>0</v>
          </cell>
          <cell r="AF2471">
            <v>0</v>
          </cell>
          <cell r="AG2471">
            <v>3.0251701799999999</v>
          </cell>
          <cell r="AH2471">
            <v>0</v>
          </cell>
          <cell r="AI2471" t="str">
            <v>нд</v>
          </cell>
          <cell r="AJ2471" t="str">
            <v>нд</v>
          </cell>
          <cell r="AK2471" t="str">
            <v>нд</v>
          </cell>
          <cell r="AL2471" t="str">
            <v>нд</v>
          </cell>
          <cell r="AM2471" t="str">
            <v>нд</v>
          </cell>
          <cell r="AN2471">
            <v>0</v>
          </cell>
        </row>
        <row r="2472">
          <cell r="C2472" t="str">
            <v>L_2077_КЭ</v>
          </cell>
          <cell r="D2472" t="str">
            <v>Н</v>
          </cell>
          <cell r="E2472">
            <v>2021</v>
          </cell>
          <cell r="F2472" t="str">
            <v>нд</v>
          </cell>
          <cell r="G2472">
            <v>2021</v>
          </cell>
          <cell r="H2472" t="str">
            <v>нд</v>
          </cell>
          <cell r="I2472" t="str">
            <v>нд</v>
          </cell>
          <cell r="J2472" t="str">
            <v>нд</v>
          </cell>
          <cell r="K2472" t="str">
            <v>нд</v>
          </cell>
          <cell r="L2472" t="str">
            <v>нд</v>
          </cell>
          <cell r="M2472" t="str">
            <v>нд</v>
          </cell>
          <cell r="N2472" t="str">
            <v>нд</v>
          </cell>
          <cell r="O2472">
            <v>0</v>
          </cell>
          <cell r="P2472" t="str">
            <v>нд</v>
          </cell>
          <cell r="Q2472" t="str">
            <v>нд</v>
          </cell>
          <cell r="R2472">
            <v>2.8980000000000001</v>
          </cell>
          <cell r="S2472">
            <v>3.5494300000000001</v>
          </cell>
          <cell r="T2472" t="str">
            <v>нд</v>
          </cell>
          <cell r="U2472">
            <v>3.0251701799999999</v>
          </cell>
          <cell r="V2472" t="str">
            <v>нд</v>
          </cell>
          <cell r="W2472" t="str">
            <v>нд</v>
          </cell>
          <cell r="X2472">
            <v>3.0251701799999999</v>
          </cell>
          <cell r="Y2472" t="str">
            <v>нд</v>
          </cell>
          <cell r="Z2472" t="str">
            <v>нд</v>
          </cell>
          <cell r="AA2472" t="str">
            <v>нд</v>
          </cell>
          <cell r="AB2472" t="str">
            <v>нд</v>
          </cell>
          <cell r="AC2472" t="str">
            <v>нд</v>
          </cell>
          <cell r="AD2472">
            <v>3.0251701799999999</v>
          </cell>
          <cell r="AE2472">
            <v>0</v>
          </cell>
          <cell r="AF2472">
            <v>0</v>
          </cell>
          <cell r="AG2472">
            <v>3.0251701799999999</v>
          </cell>
          <cell r="AH2472">
            <v>0</v>
          </cell>
          <cell r="AI2472" t="str">
            <v>нд</v>
          </cell>
          <cell r="AJ2472" t="str">
            <v>нд</v>
          </cell>
          <cell r="AK2472" t="str">
            <v>нд</v>
          </cell>
          <cell r="AL2472" t="str">
            <v>нд</v>
          </cell>
          <cell r="AM2472" t="str">
            <v>нд</v>
          </cell>
          <cell r="AN2472">
            <v>0</v>
          </cell>
        </row>
        <row r="2473">
          <cell r="C2473" t="str">
            <v>L_2078_КЭ</v>
          </cell>
          <cell r="D2473" t="str">
            <v>Н</v>
          </cell>
          <cell r="E2473">
            <v>2021</v>
          </cell>
          <cell r="F2473" t="str">
            <v>нд</v>
          </cell>
          <cell r="G2473">
            <v>2021</v>
          </cell>
          <cell r="H2473" t="str">
            <v>нд</v>
          </cell>
          <cell r="I2473" t="str">
            <v>нд</v>
          </cell>
          <cell r="J2473" t="str">
            <v>нд</v>
          </cell>
          <cell r="K2473" t="str">
            <v>нд</v>
          </cell>
          <cell r="L2473" t="str">
            <v>нд</v>
          </cell>
          <cell r="M2473" t="str">
            <v>нд</v>
          </cell>
          <cell r="N2473" t="str">
            <v>нд</v>
          </cell>
          <cell r="O2473">
            <v>0</v>
          </cell>
          <cell r="P2473" t="str">
            <v>нд</v>
          </cell>
          <cell r="Q2473" t="str">
            <v>нд</v>
          </cell>
          <cell r="R2473">
            <v>2.8980000000000001</v>
          </cell>
          <cell r="S2473">
            <v>3.5494300000000001</v>
          </cell>
          <cell r="T2473" t="str">
            <v>нд</v>
          </cell>
          <cell r="U2473">
            <v>3.0251701799999999</v>
          </cell>
          <cell r="V2473" t="str">
            <v>нд</v>
          </cell>
          <cell r="W2473" t="str">
            <v>нд</v>
          </cell>
          <cell r="X2473">
            <v>3.0251701799999999</v>
          </cell>
          <cell r="Y2473" t="str">
            <v>нд</v>
          </cell>
          <cell r="Z2473" t="str">
            <v>нд</v>
          </cell>
          <cell r="AA2473" t="str">
            <v>нд</v>
          </cell>
          <cell r="AB2473" t="str">
            <v>нд</v>
          </cell>
          <cell r="AC2473" t="str">
            <v>нд</v>
          </cell>
          <cell r="AD2473">
            <v>3.0251701799999999</v>
          </cell>
          <cell r="AE2473">
            <v>0</v>
          </cell>
          <cell r="AF2473">
            <v>0</v>
          </cell>
          <cell r="AG2473">
            <v>3.0251701799999999</v>
          </cell>
          <cell r="AH2473">
            <v>0</v>
          </cell>
          <cell r="AI2473" t="str">
            <v>нд</v>
          </cell>
          <cell r="AJ2473" t="str">
            <v>нд</v>
          </cell>
          <cell r="AK2473" t="str">
            <v>нд</v>
          </cell>
          <cell r="AL2473" t="str">
            <v>нд</v>
          </cell>
          <cell r="AM2473" t="str">
            <v>нд</v>
          </cell>
          <cell r="AN2473">
            <v>0</v>
          </cell>
        </row>
        <row r="2474">
          <cell r="C2474" t="str">
            <v>L_2067_КЭ</v>
          </cell>
          <cell r="D2474" t="str">
            <v>Н</v>
          </cell>
          <cell r="E2474">
            <v>2021</v>
          </cell>
          <cell r="F2474" t="str">
            <v>нд</v>
          </cell>
          <cell r="G2474">
            <v>2022</v>
          </cell>
          <cell r="H2474" t="str">
            <v>нд</v>
          </cell>
          <cell r="I2474" t="str">
            <v>нд</v>
          </cell>
          <cell r="J2474" t="str">
            <v>нд</v>
          </cell>
          <cell r="K2474" t="str">
            <v>нд</v>
          </cell>
          <cell r="L2474" t="str">
            <v>нд</v>
          </cell>
          <cell r="M2474" t="str">
            <v>нд</v>
          </cell>
          <cell r="N2474" t="str">
            <v>нд</v>
          </cell>
          <cell r="O2474">
            <v>0</v>
          </cell>
          <cell r="P2474" t="str">
            <v>нд</v>
          </cell>
          <cell r="Q2474" t="str">
            <v>нд</v>
          </cell>
          <cell r="R2474">
            <v>2.9044300000000001</v>
          </cell>
          <cell r="S2474">
            <v>3.7108599999999998</v>
          </cell>
          <cell r="T2474" t="str">
            <v>нд</v>
          </cell>
          <cell r="U2474">
            <v>3.0905749600000001</v>
          </cell>
          <cell r="V2474" t="str">
            <v>нд</v>
          </cell>
          <cell r="W2474" t="str">
            <v>нд</v>
          </cell>
          <cell r="X2474">
            <v>3.0905749600000001</v>
          </cell>
          <cell r="Y2474" t="str">
            <v>нд</v>
          </cell>
          <cell r="Z2474" t="str">
            <v>нд</v>
          </cell>
          <cell r="AA2474" t="str">
            <v>нд</v>
          </cell>
          <cell r="AB2474" t="str">
            <v>нд</v>
          </cell>
          <cell r="AC2474" t="str">
            <v>нд</v>
          </cell>
          <cell r="AD2474">
            <v>0</v>
          </cell>
          <cell r="AE2474">
            <v>0</v>
          </cell>
          <cell r="AF2474">
            <v>0</v>
          </cell>
          <cell r="AG2474">
            <v>0</v>
          </cell>
          <cell r="AH2474">
            <v>0</v>
          </cell>
          <cell r="AI2474" t="str">
            <v>нд</v>
          </cell>
          <cell r="AJ2474" t="str">
            <v>нд</v>
          </cell>
          <cell r="AK2474" t="str">
            <v>нд</v>
          </cell>
          <cell r="AL2474" t="str">
            <v>нд</v>
          </cell>
          <cell r="AM2474" t="str">
            <v>нд</v>
          </cell>
          <cell r="AN2474">
            <v>3.0905749600000001</v>
          </cell>
        </row>
        <row r="2475">
          <cell r="C2475" t="str">
            <v>L_120-17_ЧЭ</v>
          </cell>
          <cell r="D2475" t="str">
            <v>Н</v>
          </cell>
          <cell r="E2475">
            <v>2023</v>
          </cell>
          <cell r="F2475" t="str">
            <v>нд</v>
          </cell>
          <cell r="G2475">
            <v>2023</v>
          </cell>
          <cell r="H2475" t="str">
            <v>нд</v>
          </cell>
          <cell r="I2475" t="str">
            <v>нд</v>
          </cell>
          <cell r="J2475" t="str">
            <v>нд</v>
          </cell>
          <cell r="K2475" t="str">
            <v>нд</v>
          </cell>
          <cell r="L2475" t="str">
            <v>нд</v>
          </cell>
          <cell r="M2475" t="str">
            <v>нд</v>
          </cell>
          <cell r="N2475" t="str">
            <v>нд</v>
          </cell>
          <cell r="O2475">
            <v>0</v>
          </cell>
          <cell r="P2475" t="str">
            <v>нд</v>
          </cell>
          <cell r="Q2475" t="str">
            <v>нд</v>
          </cell>
          <cell r="R2475">
            <v>2.9138799999999998</v>
          </cell>
          <cell r="S2475">
            <v>3.83433</v>
          </cell>
          <cell r="T2475" t="str">
            <v>нд</v>
          </cell>
          <cell r="U2475">
            <v>1.9442243999999997</v>
          </cell>
          <cell r="V2475" t="str">
            <v>нд</v>
          </cell>
          <cell r="W2475" t="str">
            <v>нд</v>
          </cell>
          <cell r="X2475">
            <v>1.9442244</v>
          </cell>
          <cell r="Y2475" t="str">
            <v>нд</v>
          </cell>
          <cell r="Z2475" t="str">
            <v>нд</v>
          </cell>
          <cell r="AA2475" t="str">
            <v>нд</v>
          </cell>
          <cell r="AB2475" t="str">
            <v>нд</v>
          </cell>
          <cell r="AC2475" t="str">
            <v>нд</v>
          </cell>
          <cell r="AD2475">
            <v>0</v>
          </cell>
          <cell r="AE2475">
            <v>0</v>
          </cell>
          <cell r="AF2475">
            <v>0</v>
          </cell>
          <cell r="AG2475">
            <v>0</v>
          </cell>
          <cell r="AH2475">
            <v>0</v>
          </cell>
          <cell r="AI2475" t="str">
            <v>нд</v>
          </cell>
          <cell r="AJ2475" t="str">
            <v>нд</v>
          </cell>
          <cell r="AK2475" t="str">
            <v>нд</v>
          </cell>
          <cell r="AL2475" t="str">
            <v>нд</v>
          </cell>
          <cell r="AM2475" t="str">
            <v>нд</v>
          </cell>
          <cell r="AN2475">
            <v>0</v>
          </cell>
        </row>
        <row r="2476">
          <cell r="C2476" t="str">
            <v>L_120-19_ЧЭ</v>
          </cell>
          <cell r="D2476" t="str">
            <v>Н</v>
          </cell>
          <cell r="E2476">
            <v>2023</v>
          </cell>
          <cell r="F2476" t="str">
            <v>нд</v>
          </cell>
          <cell r="G2476">
            <v>2023</v>
          </cell>
          <cell r="H2476" t="str">
            <v>нд</v>
          </cell>
          <cell r="I2476" t="str">
            <v>нд</v>
          </cell>
          <cell r="J2476" t="str">
            <v>нд</v>
          </cell>
          <cell r="K2476" t="str">
            <v>нд</v>
          </cell>
          <cell r="L2476" t="str">
            <v>нд</v>
          </cell>
          <cell r="M2476" t="str">
            <v>нд</v>
          </cell>
          <cell r="N2476" t="str">
            <v>нд</v>
          </cell>
          <cell r="O2476">
            <v>0</v>
          </cell>
          <cell r="P2476" t="str">
            <v>нд</v>
          </cell>
          <cell r="Q2476" t="str">
            <v>нд</v>
          </cell>
          <cell r="R2476">
            <v>2.9138799999999998</v>
          </cell>
          <cell r="S2476">
            <v>3.92327</v>
          </cell>
          <cell r="T2476" t="str">
            <v>нд</v>
          </cell>
          <cell r="U2476">
            <v>1.9442243999999997</v>
          </cell>
          <cell r="V2476" t="str">
            <v>нд</v>
          </cell>
          <cell r="W2476" t="str">
            <v>нд</v>
          </cell>
          <cell r="X2476">
            <v>1.9442244</v>
          </cell>
          <cell r="Y2476" t="str">
            <v>нд</v>
          </cell>
          <cell r="Z2476" t="str">
            <v>нд</v>
          </cell>
          <cell r="AA2476" t="str">
            <v>нд</v>
          </cell>
          <cell r="AB2476" t="str">
            <v>нд</v>
          </cell>
          <cell r="AC2476" t="str">
            <v>нд</v>
          </cell>
          <cell r="AD2476">
            <v>0</v>
          </cell>
          <cell r="AE2476">
            <v>0</v>
          </cell>
          <cell r="AF2476">
            <v>0</v>
          </cell>
          <cell r="AG2476">
            <v>0</v>
          </cell>
          <cell r="AH2476">
            <v>0</v>
          </cell>
          <cell r="AI2476" t="str">
            <v>нд</v>
          </cell>
          <cell r="AJ2476" t="str">
            <v>нд</v>
          </cell>
          <cell r="AK2476" t="str">
            <v>нд</v>
          </cell>
          <cell r="AL2476" t="str">
            <v>нд</v>
          </cell>
          <cell r="AM2476" t="str">
            <v>нд</v>
          </cell>
          <cell r="AN2476">
            <v>0</v>
          </cell>
        </row>
        <row r="2477">
          <cell r="C2477" t="str">
            <v>L_115-13_ЧЭ</v>
          </cell>
          <cell r="D2477" t="str">
            <v>П</v>
          </cell>
          <cell r="E2477">
            <v>2019</v>
          </cell>
          <cell r="F2477" t="str">
            <v>нд</v>
          </cell>
          <cell r="G2477">
            <v>2021</v>
          </cell>
          <cell r="H2477" t="str">
            <v>нд</v>
          </cell>
          <cell r="I2477" t="str">
            <v>нд</v>
          </cell>
          <cell r="J2477" t="str">
            <v>нд</v>
          </cell>
          <cell r="K2477" t="str">
            <v>нд</v>
          </cell>
          <cell r="L2477" t="str">
            <v>нд</v>
          </cell>
          <cell r="M2477" t="str">
            <v>нд</v>
          </cell>
          <cell r="N2477">
            <v>1.11107592</v>
          </cell>
          <cell r="O2477">
            <v>2.8276511300000005</v>
          </cell>
          <cell r="P2477" t="str">
            <v>нд</v>
          </cell>
          <cell r="Q2477" t="str">
            <v>нд</v>
          </cell>
          <cell r="R2477">
            <v>2.92279</v>
          </cell>
          <cell r="S2477">
            <v>3.2657099999999999</v>
          </cell>
          <cell r="T2477" t="str">
            <v>нд</v>
          </cell>
          <cell r="U2477">
            <v>2.9116511300000001</v>
          </cell>
          <cell r="V2477" t="str">
            <v>нд</v>
          </cell>
          <cell r="W2477" t="str">
            <v>нд</v>
          </cell>
          <cell r="X2477">
            <v>8.4000000000000005E-2</v>
          </cell>
          <cell r="Y2477" t="str">
            <v>нд</v>
          </cell>
          <cell r="Z2477" t="str">
            <v>нд</v>
          </cell>
          <cell r="AA2477" t="str">
            <v>нд</v>
          </cell>
          <cell r="AB2477" t="str">
            <v>нд</v>
          </cell>
          <cell r="AC2477" t="str">
            <v>нд</v>
          </cell>
          <cell r="AD2477">
            <v>8.4000000000000005E-2</v>
          </cell>
          <cell r="AE2477">
            <v>0</v>
          </cell>
          <cell r="AF2477">
            <v>0</v>
          </cell>
          <cell r="AG2477">
            <v>0</v>
          </cell>
          <cell r="AH2477">
            <v>8.4000000000000005E-2</v>
          </cell>
          <cell r="AI2477" t="str">
            <v>нд</v>
          </cell>
          <cell r="AJ2477" t="str">
            <v>нд</v>
          </cell>
          <cell r="AK2477" t="str">
            <v>нд</v>
          </cell>
          <cell r="AL2477" t="str">
            <v>нд</v>
          </cell>
          <cell r="AM2477" t="str">
            <v>нд</v>
          </cell>
          <cell r="AN2477">
            <v>0</v>
          </cell>
        </row>
        <row r="2478">
          <cell r="C2478" t="str">
            <v>L_115-32_ЧЭ</v>
          </cell>
          <cell r="D2478" t="str">
            <v>П</v>
          </cell>
          <cell r="E2478">
            <v>2021</v>
          </cell>
          <cell r="F2478" t="str">
            <v>нд</v>
          </cell>
          <cell r="G2478">
            <v>2021</v>
          </cell>
          <cell r="H2478" t="str">
            <v>нд</v>
          </cell>
          <cell r="I2478" t="str">
            <v>нд</v>
          </cell>
          <cell r="J2478" t="str">
            <v>нд</v>
          </cell>
          <cell r="K2478" t="str">
            <v>нд</v>
          </cell>
          <cell r="L2478" t="str">
            <v>нд</v>
          </cell>
          <cell r="M2478" t="str">
            <v>нд</v>
          </cell>
          <cell r="N2478">
            <v>3.5144476500000001</v>
          </cell>
          <cell r="O2478">
            <v>0</v>
          </cell>
          <cell r="P2478" t="str">
            <v>нд</v>
          </cell>
          <cell r="Q2478" t="str">
            <v>нд</v>
          </cell>
          <cell r="R2478">
            <v>2.9912000000000001</v>
          </cell>
          <cell r="S2478">
            <v>3.66357</v>
          </cell>
          <cell r="T2478" t="str">
            <v>нд</v>
          </cell>
          <cell r="U2478">
            <v>3.5144476600000001</v>
          </cell>
          <cell r="V2478" t="str">
            <v>нд</v>
          </cell>
          <cell r="W2478" t="str">
            <v>нд</v>
          </cell>
          <cell r="X2478">
            <v>3.5144476600000001</v>
          </cell>
          <cell r="Y2478" t="str">
            <v>нд</v>
          </cell>
          <cell r="Z2478" t="str">
            <v>нд</v>
          </cell>
          <cell r="AA2478" t="str">
            <v>нд</v>
          </cell>
          <cell r="AB2478" t="str">
            <v>нд</v>
          </cell>
          <cell r="AC2478" t="str">
            <v>нд</v>
          </cell>
          <cell r="AD2478">
            <v>3.5144476600000001</v>
          </cell>
          <cell r="AE2478">
            <v>0</v>
          </cell>
          <cell r="AF2478">
            <v>0</v>
          </cell>
          <cell r="AG2478">
            <v>0</v>
          </cell>
          <cell r="AH2478">
            <v>3.5144476600000001</v>
          </cell>
          <cell r="AI2478" t="str">
            <v>нд</v>
          </cell>
          <cell r="AJ2478" t="str">
            <v>нд</v>
          </cell>
          <cell r="AK2478" t="str">
            <v>нд</v>
          </cell>
          <cell r="AL2478" t="str">
            <v>нд</v>
          </cell>
          <cell r="AM2478" t="str">
            <v>нд</v>
          </cell>
          <cell r="AN2478">
            <v>0</v>
          </cell>
        </row>
        <row r="2479">
          <cell r="C2479" t="str">
            <v>L_63-21_ЧЭ</v>
          </cell>
          <cell r="D2479" t="str">
            <v>Н</v>
          </cell>
          <cell r="E2479">
            <v>2025</v>
          </cell>
          <cell r="F2479" t="str">
            <v>нд</v>
          </cell>
          <cell r="G2479">
            <v>2025</v>
          </cell>
          <cell r="H2479" t="str">
            <v>нд</v>
          </cell>
          <cell r="I2479" t="str">
            <v>нд</v>
          </cell>
          <cell r="J2479" t="str">
            <v>нд</v>
          </cell>
          <cell r="K2479" t="str">
            <v>нд</v>
          </cell>
          <cell r="L2479" t="str">
            <v>нд</v>
          </cell>
          <cell r="M2479" t="str">
            <v>нд</v>
          </cell>
          <cell r="N2479" t="str">
            <v>нд</v>
          </cell>
          <cell r="O2479">
            <v>0</v>
          </cell>
          <cell r="P2479" t="str">
            <v>нд</v>
          </cell>
          <cell r="Q2479" t="str">
            <v>нд</v>
          </cell>
          <cell r="R2479">
            <v>3.0706600000000002</v>
          </cell>
          <cell r="S2479">
            <v>4.5321199999999999</v>
          </cell>
          <cell r="T2479" t="str">
            <v>нд</v>
          </cell>
          <cell r="U2479">
            <v>2.3304431999999999</v>
          </cell>
          <cell r="V2479" t="str">
            <v>нд</v>
          </cell>
          <cell r="W2479" t="str">
            <v>нд</v>
          </cell>
          <cell r="X2479">
            <v>2.3304431999999999</v>
          </cell>
          <cell r="Y2479" t="str">
            <v>нд</v>
          </cell>
          <cell r="Z2479" t="str">
            <v>нд</v>
          </cell>
          <cell r="AA2479" t="str">
            <v>нд</v>
          </cell>
          <cell r="AB2479" t="str">
            <v>нд</v>
          </cell>
          <cell r="AC2479" t="str">
            <v>нд</v>
          </cell>
          <cell r="AD2479">
            <v>0</v>
          </cell>
          <cell r="AE2479">
            <v>0</v>
          </cell>
          <cell r="AF2479">
            <v>0</v>
          </cell>
          <cell r="AG2479">
            <v>0</v>
          </cell>
          <cell r="AH2479">
            <v>0</v>
          </cell>
          <cell r="AI2479" t="str">
            <v>нд</v>
          </cell>
          <cell r="AJ2479" t="str">
            <v>нд</v>
          </cell>
          <cell r="AK2479" t="str">
            <v>нд</v>
          </cell>
          <cell r="AL2479" t="str">
            <v>нд</v>
          </cell>
          <cell r="AM2479" t="str">
            <v>нд</v>
          </cell>
          <cell r="AN2479">
            <v>0</v>
          </cell>
        </row>
        <row r="2480">
          <cell r="C2480" t="str">
            <v>L_63-22_ЧЭ</v>
          </cell>
          <cell r="D2480" t="str">
            <v>Н</v>
          </cell>
          <cell r="E2480">
            <v>2025</v>
          </cell>
          <cell r="F2480" t="str">
            <v>нд</v>
          </cell>
          <cell r="G2480">
            <v>2026</v>
          </cell>
          <cell r="H2480" t="str">
            <v>нд</v>
          </cell>
          <cell r="I2480" t="str">
            <v>нд</v>
          </cell>
          <cell r="J2480" t="str">
            <v>нд</v>
          </cell>
          <cell r="K2480" t="str">
            <v>нд</v>
          </cell>
          <cell r="L2480" t="str">
            <v>нд</v>
          </cell>
          <cell r="M2480" t="str">
            <v>нд</v>
          </cell>
          <cell r="N2480" t="str">
            <v>нд</v>
          </cell>
          <cell r="O2480">
            <v>0</v>
          </cell>
          <cell r="P2480" t="str">
            <v>нд</v>
          </cell>
          <cell r="Q2480" t="str">
            <v>нд</v>
          </cell>
          <cell r="R2480">
            <v>3.0706600000000002</v>
          </cell>
          <cell r="S2480">
            <v>4.7014699999999996</v>
          </cell>
          <cell r="T2480" t="str">
            <v>нд</v>
          </cell>
          <cell r="U2480">
            <v>2.9279678399999995</v>
          </cell>
          <cell r="V2480" t="str">
            <v>нд</v>
          </cell>
          <cell r="W2480" t="str">
            <v>нд</v>
          </cell>
          <cell r="X2480">
            <v>2.92796784</v>
          </cell>
          <cell r="Y2480" t="str">
            <v>нд</v>
          </cell>
          <cell r="Z2480" t="str">
            <v>нд</v>
          </cell>
          <cell r="AA2480" t="str">
            <v>нд</v>
          </cell>
          <cell r="AB2480" t="str">
            <v>нд</v>
          </cell>
          <cell r="AC2480" t="str">
            <v>нд</v>
          </cell>
          <cell r="AD2480">
            <v>0</v>
          </cell>
          <cell r="AE2480">
            <v>0</v>
          </cell>
          <cell r="AF2480">
            <v>0</v>
          </cell>
          <cell r="AG2480">
            <v>0</v>
          </cell>
          <cell r="AH2480">
            <v>0</v>
          </cell>
          <cell r="AI2480" t="str">
            <v>нд</v>
          </cell>
          <cell r="AJ2480" t="str">
            <v>нд</v>
          </cell>
          <cell r="AK2480" t="str">
            <v>нд</v>
          </cell>
          <cell r="AL2480" t="str">
            <v>нд</v>
          </cell>
          <cell r="AM2480" t="str">
            <v>нд</v>
          </cell>
          <cell r="AN2480">
            <v>0</v>
          </cell>
        </row>
        <row r="2481">
          <cell r="C2481" t="str">
            <v>L_63-23_ЧЭ</v>
          </cell>
          <cell r="D2481" t="str">
            <v>Н</v>
          </cell>
          <cell r="E2481">
            <v>2026</v>
          </cell>
          <cell r="F2481" t="str">
            <v>нд</v>
          </cell>
          <cell r="G2481">
            <v>2027</v>
          </cell>
          <cell r="H2481" t="str">
            <v>нд</v>
          </cell>
          <cell r="I2481" t="str">
            <v>нд</v>
          </cell>
          <cell r="J2481" t="str">
            <v>нд</v>
          </cell>
          <cell r="K2481" t="str">
            <v>нд</v>
          </cell>
          <cell r="L2481" t="str">
            <v>нд</v>
          </cell>
          <cell r="M2481" t="str">
            <v>нд</v>
          </cell>
          <cell r="N2481" t="str">
            <v>нд</v>
          </cell>
          <cell r="O2481">
            <v>0</v>
          </cell>
          <cell r="P2481" t="str">
            <v>нд</v>
          </cell>
          <cell r="Q2481" t="str">
            <v>нд</v>
          </cell>
          <cell r="R2481">
            <v>3.0706600000000002</v>
          </cell>
          <cell r="S2481">
            <v>4.9156700000000004</v>
          </cell>
          <cell r="T2481" t="str">
            <v>нд</v>
          </cell>
          <cell r="U2481">
            <v>2.5546524000000002</v>
          </cell>
          <cell r="V2481" t="str">
            <v>нд</v>
          </cell>
          <cell r="W2481" t="str">
            <v>нд</v>
          </cell>
          <cell r="X2481">
            <v>2.5546524000000002</v>
          </cell>
          <cell r="Y2481" t="str">
            <v>нд</v>
          </cell>
          <cell r="Z2481" t="str">
            <v>нд</v>
          </cell>
          <cell r="AA2481" t="str">
            <v>нд</v>
          </cell>
          <cell r="AB2481" t="str">
            <v>нд</v>
          </cell>
          <cell r="AC2481" t="str">
            <v>нд</v>
          </cell>
          <cell r="AD2481">
            <v>0</v>
          </cell>
          <cell r="AE2481">
            <v>0</v>
          </cell>
          <cell r="AF2481">
            <v>0</v>
          </cell>
          <cell r="AG2481">
            <v>0</v>
          </cell>
          <cell r="AH2481">
            <v>0</v>
          </cell>
          <cell r="AI2481" t="str">
            <v>нд</v>
          </cell>
          <cell r="AJ2481" t="str">
            <v>нд</v>
          </cell>
          <cell r="AK2481" t="str">
            <v>нд</v>
          </cell>
          <cell r="AL2481" t="str">
            <v>нд</v>
          </cell>
          <cell r="AM2481" t="str">
            <v>нд</v>
          </cell>
          <cell r="AN2481">
            <v>0</v>
          </cell>
        </row>
        <row r="2482">
          <cell r="C2482" t="str">
            <v>L_563_КуЭ</v>
          </cell>
          <cell r="D2482" t="str">
            <v>Н</v>
          </cell>
          <cell r="E2482">
            <v>2025</v>
          </cell>
          <cell r="F2482" t="str">
            <v>нд</v>
          </cell>
          <cell r="G2482">
            <v>2025</v>
          </cell>
          <cell r="H2482" t="str">
            <v>нд</v>
          </cell>
          <cell r="I2482" t="str">
            <v>нд</v>
          </cell>
          <cell r="J2482" t="str">
            <v>нд</v>
          </cell>
          <cell r="K2482" t="str">
            <v>нд</v>
          </cell>
          <cell r="L2482" t="str">
            <v>нд</v>
          </cell>
          <cell r="M2482" t="str">
            <v>нд</v>
          </cell>
          <cell r="N2482" t="str">
            <v>нд</v>
          </cell>
          <cell r="O2482">
            <v>0</v>
          </cell>
          <cell r="P2482" t="str">
            <v>нд</v>
          </cell>
          <cell r="Q2482" t="str">
            <v>нд</v>
          </cell>
          <cell r="R2482">
            <v>3.0956199999999998</v>
          </cell>
          <cell r="S2482">
            <v>4.5689599999999997</v>
          </cell>
          <cell r="T2482" t="str">
            <v>нд</v>
          </cell>
          <cell r="U2482">
            <v>3.5</v>
          </cell>
          <cell r="V2482" t="str">
            <v>нд</v>
          </cell>
          <cell r="W2482" t="str">
            <v>нд</v>
          </cell>
          <cell r="X2482">
            <v>3.5</v>
          </cell>
          <cell r="Y2482" t="str">
            <v>нд</v>
          </cell>
          <cell r="Z2482" t="str">
            <v>нд</v>
          </cell>
          <cell r="AA2482" t="str">
            <v>нд</v>
          </cell>
          <cell r="AB2482" t="str">
            <v>нд</v>
          </cell>
          <cell r="AC2482" t="str">
            <v>нд</v>
          </cell>
          <cell r="AD2482">
            <v>0</v>
          </cell>
          <cell r="AE2482">
            <v>0</v>
          </cell>
          <cell r="AF2482">
            <v>0</v>
          </cell>
          <cell r="AG2482">
            <v>0</v>
          </cell>
          <cell r="AH2482">
            <v>0</v>
          </cell>
          <cell r="AI2482" t="str">
            <v>нд</v>
          </cell>
          <cell r="AJ2482" t="str">
            <v>нд</v>
          </cell>
          <cell r="AK2482" t="str">
            <v>нд</v>
          </cell>
          <cell r="AL2482" t="str">
            <v>нд</v>
          </cell>
          <cell r="AM2482" t="str">
            <v>нд</v>
          </cell>
          <cell r="AN2482">
            <v>0</v>
          </cell>
        </row>
        <row r="2483">
          <cell r="C2483" t="str">
            <v>L_2048_КЭ</v>
          </cell>
          <cell r="D2483" t="str">
            <v>Н</v>
          </cell>
          <cell r="E2483">
            <v>2021</v>
          </cell>
          <cell r="F2483" t="str">
            <v>нд</v>
          </cell>
          <cell r="G2483">
            <v>2021</v>
          </cell>
          <cell r="H2483" t="str">
            <v>нд</v>
          </cell>
          <cell r="I2483" t="str">
            <v>нд</v>
          </cell>
          <cell r="J2483" t="str">
            <v>нд</v>
          </cell>
          <cell r="K2483" t="str">
            <v>нд</v>
          </cell>
          <cell r="L2483" t="str">
            <v>нд</v>
          </cell>
          <cell r="M2483" t="str">
            <v>нд</v>
          </cell>
          <cell r="N2483" t="str">
            <v>нд</v>
          </cell>
          <cell r="O2483">
            <v>0</v>
          </cell>
          <cell r="P2483" t="str">
            <v>нд</v>
          </cell>
          <cell r="Q2483" t="str">
            <v>нд</v>
          </cell>
          <cell r="R2483">
            <v>3.1583399999999999</v>
          </cell>
          <cell r="S2483">
            <v>3.86829</v>
          </cell>
          <cell r="T2483" t="str">
            <v>нд</v>
          </cell>
          <cell r="U2483">
            <v>2.8</v>
          </cell>
          <cell r="V2483" t="str">
            <v>нд</v>
          </cell>
          <cell r="W2483" t="str">
            <v>нд</v>
          </cell>
          <cell r="X2483">
            <v>2.8</v>
          </cell>
          <cell r="Y2483" t="str">
            <v>нд</v>
          </cell>
          <cell r="Z2483" t="str">
            <v>нд</v>
          </cell>
          <cell r="AA2483" t="str">
            <v>нд</v>
          </cell>
          <cell r="AB2483" t="str">
            <v>нд</v>
          </cell>
          <cell r="AC2483" t="str">
            <v>нд</v>
          </cell>
          <cell r="AD2483">
            <v>2.8</v>
          </cell>
          <cell r="AE2483">
            <v>0</v>
          </cell>
          <cell r="AF2483">
            <v>0</v>
          </cell>
          <cell r="AG2483">
            <v>2.8</v>
          </cell>
          <cell r="AH2483">
            <v>0</v>
          </cell>
          <cell r="AI2483" t="str">
            <v>нд</v>
          </cell>
          <cell r="AJ2483" t="str">
            <v>нд</v>
          </cell>
          <cell r="AK2483" t="str">
            <v>нд</v>
          </cell>
          <cell r="AL2483" t="str">
            <v>нд</v>
          </cell>
          <cell r="AM2483" t="str">
            <v>нд</v>
          </cell>
          <cell r="AN2483">
            <v>0</v>
          </cell>
        </row>
        <row r="2484">
          <cell r="C2484" t="str">
            <v>L_2065_КЭ</v>
          </cell>
          <cell r="D2484" t="str">
            <v>Н</v>
          </cell>
          <cell r="E2484">
            <v>2022</v>
          </cell>
          <cell r="F2484" t="str">
            <v>нд</v>
          </cell>
          <cell r="G2484">
            <v>2022</v>
          </cell>
          <cell r="H2484" t="str">
            <v>нд</v>
          </cell>
          <cell r="I2484" t="str">
            <v>нд</v>
          </cell>
          <cell r="J2484" t="str">
            <v>нд</v>
          </cell>
          <cell r="K2484" t="str">
            <v>нд</v>
          </cell>
          <cell r="L2484" t="str">
            <v>нд</v>
          </cell>
          <cell r="M2484" t="str">
            <v>нд</v>
          </cell>
          <cell r="N2484" t="str">
            <v>нд</v>
          </cell>
          <cell r="O2484">
            <v>0</v>
          </cell>
          <cell r="P2484" t="str">
            <v>нд</v>
          </cell>
          <cell r="Q2484" t="str">
            <v>нд</v>
          </cell>
          <cell r="R2484">
            <v>3.2068599999999998</v>
          </cell>
          <cell r="S2484">
            <v>3.9277099999999998</v>
          </cell>
          <cell r="T2484" t="str">
            <v>нд</v>
          </cell>
          <cell r="U2484">
            <v>1.61765344</v>
          </cell>
          <cell r="V2484" t="str">
            <v>нд</v>
          </cell>
          <cell r="W2484" t="str">
            <v>нд</v>
          </cell>
          <cell r="X2484">
            <v>1.61765344</v>
          </cell>
          <cell r="Y2484" t="str">
            <v>нд</v>
          </cell>
          <cell r="Z2484" t="str">
            <v>нд</v>
          </cell>
          <cell r="AA2484" t="str">
            <v>нд</v>
          </cell>
          <cell r="AB2484" t="str">
            <v>нд</v>
          </cell>
          <cell r="AC2484" t="str">
            <v>нд</v>
          </cell>
          <cell r="AD2484">
            <v>0</v>
          </cell>
          <cell r="AE2484">
            <v>0</v>
          </cell>
          <cell r="AF2484">
            <v>0</v>
          </cell>
          <cell r="AG2484">
            <v>0</v>
          </cell>
          <cell r="AH2484">
            <v>0</v>
          </cell>
          <cell r="AI2484" t="str">
            <v>нд</v>
          </cell>
          <cell r="AJ2484" t="str">
            <v>нд</v>
          </cell>
          <cell r="AK2484" t="str">
            <v>нд</v>
          </cell>
          <cell r="AL2484" t="str">
            <v>нд</v>
          </cell>
          <cell r="AM2484" t="str">
            <v>нд</v>
          </cell>
          <cell r="AN2484">
            <v>1.61765344</v>
          </cell>
        </row>
        <row r="2485">
          <cell r="C2485" t="str">
            <v>L_2006_КЭ</v>
          </cell>
          <cell r="D2485" t="str">
            <v>Н</v>
          </cell>
          <cell r="E2485">
            <v>2021</v>
          </cell>
          <cell r="F2485" t="str">
            <v>нд</v>
          </cell>
          <cell r="G2485">
            <v>2022</v>
          </cell>
          <cell r="H2485" t="str">
            <v>нд</v>
          </cell>
          <cell r="I2485" t="str">
            <v>нд</v>
          </cell>
          <cell r="J2485" t="str">
            <v>нд</v>
          </cell>
          <cell r="K2485" t="str">
            <v>нд</v>
          </cell>
          <cell r="L2485" t="str">
            <v>нд</v>
          </cell>
          <cell r="M2485" t="str">
            <v>нд</v>
          </cell>
          <cell r="N2485" t="str">
            <v>нд</v>
          </cell>
          <cell r="O2485">
            <v>0</v>
          </cell>
          <cell r="P2485" t="str">
            <v>нд</v>
          </cell>
          <cell r="Q2485" t="str">
            <v>нд</v>
          </cell>
          <cell r="R2485">
            <v>3.2111999999999998</v>
          </cell>
          <cell r="S2485">
            <v>4.1275599999999999</v>
          </cell>
          <cell r="T2485" t="str">
            <v>нд</v>
          </cell>
          <cell r="U2485">
            <v>2.6100000000000003</v>
          </cell>
          <cell r="V2485" t="str">
            <v>нд</v>
          </cell>
          <cell r="W2485" t="str">
            <v>нд</v>
          </cell>
          <cell r="X2485">
            <v>2.61</v>
          </cell>
          <cell r="Y2485" t="str">
            <v>нд</v>
          </cell>
          <cell r="Z2485" t="str">
            <v>нд</v>
          </cell>
          <cell r="AA2485" t="str">
            <v>нд</v>
          </cell>
          <cell r="AB2485" t="str">
            <v>нд</v>
          </cell>
          <cell r="AC2485" t="str">
            <v>нд</v>
          </cell>
          <cell r="AD2485">
            <v>0.2</v>
          </cell>
          <cell r="AE2485">
            <v>0</v>
          </cell>
          <cell r="AF2485">
            <v>0</v>
          </cell>
          <cell r="AG2485">
            <v>0.2</v>
          </cell>
          <cell r="AH2485">
            <v>0</v>
          </cell>
          <cell r="AI2485" t="str">
            <v>нд</v>
          </cell>
          <cell r="AJ2485" t="str">
            <v>нд</v>
          </cell>
          <cell r="AK2485" t="str">
            <v>нд</v>
          </cell>
          <cell r="AL2485" t="str">
            <v>нд</v>
          </cell>
          <cell r="AM2485" t="str">
            <v>нд</v>
          </cell>
          <cell r="AN2485">
            <v>2.41</v>
          </cell>
        </row>
        <row r="2486">
          <cell r="C2486" t="str">
            <v>L_IP.03.3405</v>
          </cell>
          <cell r="D2486" t="str">
            <v>П</v>
          </cell>
          <cell r="E2486">
            <v>2021</v>
          </cell>
          <cell r="F2486" t="str">
            <v>нд</v>
          </cell>
          <cell r="G2486">
            <v>2021</v>
          </cell>
          <cell r="H2486" t="str">
            <v>нд</v>
          </cell>
          <cell r="I2486" t="str">
            <v>нд</v>
          </cell>
          <cell r="J2486" t="str">
            <v>нд</v>
          </cell>
          <cell r="K2486" t="str">
            <v>нд</v>
          </cell>
          <cell r="L2486" t="str">
            <v>нд</v>
          </cell>
          <cell r="M2486" t="str">
            <v>нд</v>
          </cell>
          <cell r="N2486">
            <v>0</v>
          </cell>
          <cell r="O2486">
            <v>0</v>
          </cell>
          <cell r="P2486" t="str">
            <v>нд</v>
          </cell>
          <cell r="Q2486" t="str">
            <v>нд</v>
          </cell>
          <cell r="R2486">
            <v>3.2636500000000002</v>
          </cell>
          <cell r="S2486">
            <v>3.9972699999999999</v>
          </cell>
          <cell r="T2486" t="str">
            <v>нд</v>
          </cell>
          <cell r="U2486">
            <v>3.3245207400000001</v>
          </cell>
          <cell r="V2486" t="str">
            <v>нд</v>
          </cell>
          <cell r="W2486" t="str">
            <v>нд</v>
          </cell>
          <cell r="X2486">
            <v>3.3245207400000001</v>
          </cell>
          <cell r="Y2486" t="str">
            <v>нд</v>
          </cell>
          <cell r="Z2486" t="str">
            <v>нд</v>
          </cell>
          <cell r="AA2486" t="str">
            <v>нд</v>
          </cell>
          <cell r="AB2486" t="str">
            <v>нд</v>
          </cell>
          <cell r="AC2486" t="str">
            <v>нд</v>
          </cell>
          <cell r="AD2486">
            <v>3.3245207400000001</v>
          </cell>
          <cell r="AE2486">
            <v>0</v>
          </cell>
          <cell r="AF2486">
            <v>0</v>
          </cell>
          <cell r="AG2486">
            <v>0</v>
          </cell>
          <cell r="AH2486">
            <v>3.3245207400000001</v>
          </cell>
          <cell r="AI2486" t="str">
            <v>нд</v>
          </cell>
          <cell r="AJ2486" t="str">
            <v>нд</v>
          </cell>
          <cell r="AK2486" t="str">
            <v>нд</v>
          </cell>
          <cell r="AL2486" t="str">
            <v>нд</v>
          </cell>
          <cell r="AM2486" t="str">
            <v>нд</v>
          </cell>
          <cell r="AN2486">
            <v>0</v>
          </cell>
        </row>
        <row r="2487">
          <cell r="C2487" t="str">
            <v>L_05-1_ГАЭС</v>
          </cell>
          <cell r="D2487" t="str">
            <v>Н</v>
          </cell>
          <cell r="E2487">
            <v>2021</v>
          </cell>
          <cell r="F2487" t="str">
            <v>нд</v>
          </cell>
          <cell r="G2487">
            <v>2022</v>
          </cell>
          <cell r="H2487" t="str">
            <v>нд</v>
          </cell>
          <cell r="I2487" t="str">
            <v>нд</v>
          </cell>
          <cell r="J2487" t="str">
            <v>нд</v>
          </cell>
          <cell r="K2487">
            <v>0.47111110968660969</v>
          </cell>
          <cell r="L2487">
            <v>3.30719999</v>
          </cell>
          <cell r="M2487">
            <v>43252</v>
          </cell>
          <cell r="N2487" t="str">
            <v>нд</v>
          </cell>
          <cell r="O2487">
            <v>0</v>
          </cell>
          <cell r="P2487" t="str">
            <v>нд</v>
          </cell>
          <cell r="Q2487" t="str">
            <v>нд</v>
          </cell>
          <cell r="R2487">
            <v>3.3212899999999999</v>
          </cell>
          <cell r="S2487">
            <v>4.0678700000000001</v>
          </cell>
          <cell r="T2487" t="str">
            <v>нд</v>
          </cell>
          <cell r="U2487">
            <v>3.30719999</v>
          </cell>
          <cell r="V2487" t="str">
            <v>нд</v>
          </cell>
          <cell r="W2487" t="str">
            <v>нд</v>
          </cell>
          <cell r="X2487">
            <v>3.30719999</v>
          </cell>
          <cell r="Y2487" t="str">
            <v>нд</v>
          </cell>
          <cell r="Z2487" t="str">
            <v>нд</v>
          </cell>
          <cell r="AA2487" t="str">
            <v>нд</v>
          </cell>
          <cell r="AB2487" t="str">
            <v>нд</v>
          </cell>
          <cell r="AC2487" t="str">
            <v>нд</v>
          </cell>
          <cell r="AD2487">
            <v>0</v>
          </cell>
          <cell r="AE2487">
            <v>0</v>
          </cell>
          <cell r="AF2487">
            <v>0</v>
          </cell>
          <cell r="AG2487">
            <v>0</v>
          </cell>
          <cell r="AH2487">
            <v>0</v>
          </cell>
          <cell r="AI2487" t="str">
            <v>нд</v>
          </cell>
          <cell r="AJ2487" t="str">
            <v>нд</v>
          </cell>
          <cell r="AK2487" t="str">
            <v>нд</v>
          </cell>
          <cell r="AL2487" t="str">
            <v>нд</v>
          </cell>
          <cell r="AM2487" t="str">
            <v>нд</v>
          </cell>
          <cell r="AN2487">
            <v>3.30719999</v>
          </cell>
        </row>
        <row r="2488">
          <cell r="C2488" t="str">
            <v>L_2071_КЭ</v>
          </cell>
          <cell r="D2488" t="str">
            <v>Н</v>
          </cell>
          <cell r="E2488">
            <v>2021</v>
          </cell>
          <cell r="F2488" t="str">
            <v>нд</v>
          </cell>
          <cell r="G2488">
            <v>2021</v>
          </cell>
          <cell r="H2488" t="str">
            <v>нд</v>
          </cell>
          <cell r="I2488" t="str">
            <v>нд</v>
          </cell>
          <cell r="J2488" t="str">
            <v>нд</v>
          </cell>
          <cell r="K2488" t="str">
            <v>нд</v>
          </cell>
          <cell r="L2488" t="str">
            <v>нд</v>
          </cell>
          <cell r="M2488" t="str">
            <v>нд</v>
          </cell>
          <cell r="N2488" t="str">
            <v>нд</v>
          </cell>
          <cell r="O2488">
            <v>0</v>
          </cell>
          <cell r="P2488" t="str">
            <v>нд</v>
          </cell>
          <cell r="Q2488" t="str">
            <v>нд</v>
          </cell>
          <cell r="R2488">
            <v>3.3403</v>
          </cell>
          <cell r="S2488">
            <v>4.0911499999999998</v>
          </cell>
          <cell r="T2488" t="str">
            <v>нд</v>
          </cell>
          <cell r="U2488">
            <v>0.96629023999999997</v>
          </cell>
          <cell r="V2488" t="str">
            <v>нд</v>
          </cell>
          <cell r="W2488" t="str">
            <v>нд</v>
          </cell>
          <cell r="X2488">
            <v>0.96629023999999997</v>
          </cell>
          <cell r="Y2488" t="str">
            <v>нд</v>
          </cell>
          <cell r="Z2488" t="str">
            <v>нд</v>
          </cell>
          <cell r="AA2488" t="str">
            <v>нд</v>
          </cell>
          <cell r="AB2488" t="str">
            <v>нд</v>
          </cell>
          <cell r="AC2488" t="str">
            <v>нд</v>
          </cell>
          <cell r="AD2488">
            <v>0.96629023999999997</v>
          </cell>
          <cell r="AE2488">
            <v>0</v>
          </cell>
          <cell r="AF2488">
            <v>0</v>
          </cell>
          <cell r="AG2488">
            <v>0.96629023999999997</v>
          </cell>
          <cell r="AH2488">
            <v>0</v>
          </cell>
          <cell r="AI2488" t="str">
            <v>нд</v>
          </cell>
          <cell r="AJ2488" t="str">
            <v>нд</v>
          </cell>
          <cell r="AK2488" t="str">
            <v>нд</v>
          </cell>
          <cell r="AL2488" t="str">
            <v>нд</v>
          </cell>
          <cell r="AM2488" t="str">
            <v>нд</v>
          </cell>
          <cell r="AN2488">
            <v>0</v>
          </cell>
        </row>
        <row r="2489">
          <cell r="C2489" t="str">
            <v>L_2022.12_КуЭ</v>
          </cell>
          <cell r="D2489" t="str">
            <v>Н</v>
          </cell>
          <cell r="E2489">
            <v>2021</v>
          </cell>
          <cell r="F2489" t="str">
            <v>нд</v>
          </cell>
          <cell r="G2489">
            <v>2021</v>
          </cell>
          <cell r="H2489" t="str">
            <v>нд</v>
          </cell>
          <cell r="I2489" t="str">
            <v>нд</v>
          </cell>
          <cell r="J2489" t="str">
            <v>нд</v>
          </cell>
          <cell r="K2489" t="str">
            <v>нд</v>
          </cell>
          <cell r="L2489" t="str">
            <v>нд</v>
          </cell>
          <cell r="M2489" t="str">
            <v>нд</v>
          </cell>
          <cell r="N2489" t="str">
            <v>нд</v>
          </cell>
          <cell r="O2489">
            <v>0</v>
          </cell>
          <cell r="P2489" t="str">
            <v>нд</v>
          </cell>
          <cell r="Q2489" t="str">
            <v>нд</v>
          </cell>
          <cell r="R2489">
            <v>3.3410799999999998</v>
          </cell>
          <cell r="S2489">
            <v>4.09213</v>
          </cell>
          <cell r="T2489" t="str">
            <v>нд</v>
          </cell>
          <cell r="U2489">
            <v>0.68385408999999997</v>
          </cell>
          <cell r="V2489" t="str">
            <v>нд</v>
          </cell>
          <cell r="W2489" t="str">
            <v>нд</v>
          </cell>
          <cell r="X2489">
            <v>0.68385408999999997</v>
          </cell>
          <cell r="Y2489" t="str">
            <v>нд</v>
          </cell>
          <cell r="Z2489" t="str">
            <v>нд</v>
          </cell>
          <cell r="AA2489" t="str">
            <v>нд</v>
          </cell>
          <cell r="AB2489" t="str">
            <v>нд</v>
          </cell>
          <cell r="AC2489" t="str">
            <v>нд</v>
          </cell>
          <cell r="AD2489">
            <v>0.68385408999999997</v>
          </cell>
          <cell r="AE2489">
            <v>0</v>
          </cell>
          <cell r="AF2489">
            <v>0</v>
          </cell>
          <cell r="AG2489">
            <v>0.68385408999999997</v>
          </cell>
          <cell r="AH2489">
            <v>0</v>
          </cell>
          <cell r="AI2489" t="str">
            <v>нд</v>
          </cell>
          <cell r="AJ2489" t="str">
            <v>нд</v>
          </cell>
          <cell r="AK2489" t="str">
            <v>нд</v>
          </cell>
          <cell r="AL2489" t="str">
            <v>нд</v>
          </cell>
          <cell r="AM2489" t="str">
            <v>нд</v>
          </cell>
          <cell r="AN2489">
            <v>0</v>
          </cell>
        </row>
        <row r="2490">
          <cell r="C2490" t="str">
            <v>L_2098_КЭ</v>
          </cell>
          <cell r="D2490" t="str">
            <v>Н</v>
          </cell>
          <cell r="E2490">
            <v>2021</v>
          </cell>
          <cell r="F2490" t="str">
            <v>нд</v>
          </cell>
          <cell r="G2490">
            <v>2021</v>
          </cell>
          <cell r="H2490" t="str">
            <v>нд</v>
          </cell>
          <cell r="I2490" t="str">
            <v>нд</v>
          </cell>
          <cell r="J2490" t="str">
            <v>нд</v>
          </cell>
          <cell r="K2490" t="str">
            <v>нд</v>
          </cell>
          <cell r="L2490" t="str">
            <v>нд</v>
          </cell>
          <cell r="M2490" t="str">
            <v>нд</v>
          </cell>
          <cell r="N2490" t="str">
            <v>нд</v>
          </cell>
          <cell r="O2490">
            <v>0</v>
          </cell>
          <cell r="P2490" t="str">
            <v>нд</v>
          </cell>
          <cell r="Q2490" t="str">
            <v>нд</v>
          </cell>
          <cell r="R2490">
            <v>3.3578999999999999</v>
          </cell>
          <cell r="S2490">
            <v>4.1127099999999999</v>
          </cell>
          <cell r="T2490" t="str">
            <v>нд</v>
          </cell>
          <cell r="U2490">
            <v>1.7015723300000001</v>
          </cell>
          <cell r="V2490" t="str">
            <v>нд</v>
          </cell>
          <cell r="W2490" t="str">
            <v>нд</v>
          </cell>
          <cell r="X2490">
            <v>1.7015723300000001</v>
          </cell>
          <cell r="Y2490" t="str">
            <v>нд</v>
          </cell>
          <cell r="Z2490" t="str">
            <v>нд</v>
          </cell>
          <cell r="AA2490" t="str">
            <v>нд</v>
          </cell>
          <cell r="AB2490" t="str">
            <v>нд</v>
          </cell>
          <cell r="AC2490" t="str">
            <v>нд</v>
          </cell>
          <cell r="AD2490">
            <v>1.7015723300000001</v>
          </cell>
          <cell r="AE2490">
            <v>0</v>
          </cell>
          <cell r="AF2490">
            <v>0</v>
          </cell>
          <cell r="AG2490">
            <v>1.7015723300000001</v>
          </cell>
          <cell r="AH2490">
            <v>0</v>
          </cell>
          <cell r="AI2490" t="str">
            <v>нд</v>
          </cell>
          <cell r="AJ2490" t="str">
            <v>нд</v>
          </cell>
          <cell r="AK2490" t="str">
            <v>нд</v>
          </cell>
          <cell r="AL2490" t="str">
            <v>нд</v>
          </cell>
          <cell r="AM2490" t="str">
            <v>нд</v>
          </cell>
          <cell r="AN2490">
            <v>0</v>
          </cell>
        </row>
        <row r="2491">
          <cell r="C2491" t="str">
            <v>L_2050_КЭ</v>
          </cell>
          <cell r="D2491" t="str">
            <v>Н</v>
          </cell>
          <cell r="E2491">
            <v>2021</v>
          </cell>
          <cell r="F2491" t="str">
            <v>нд</v>
          </cell>
          <cell r="G2491">
            <v>2022</v>
          </cell>
          <cell r="H2491" t="str">
            <v>нд</v>
          </cell>
          <cell r="I2491" t="str">
            <v>нд</v>
          </cell>
          <cell r="J2491" t="str">
            <v>нд</v>
          </cell>
          <cell r="K2491" t="str">
            <v>нд</v>
          </cell>
          <cell r="L2491" t="str">
            <v>нд</v>
          </cell>
          <cell r="M2491" t="str">
            <v>нд</v>
          </cell>
          <cell r="N2491" t="str">
            <v>нд</v>
          </cell>
          <cell r="O2491">
            <v>0</v>
          </cell>
          <cell r="P2491" t="str">
            <v>нд</v>
          </cell>
          <cell r="Q2491" t="str">
            <v>нд</v>
          </cell>
          <cell r="R2491">
            <v>3.4712499999999999</v>
          </cell>
          <cell r="S2491">
            <v>4.4618200000000003</v>
          </cell>
          <cell r="T2491" t="str">
            <v>нд</v>
          </cell>
          <cell r="U2491">
            <v>1.8</v>
          </cell>
          <cell r="V2491" t="str">
            <v>нд</v>
          </cell>
          <cell r="W2491" t="str">
            <v>нд</v>
          </cell>
          <cell r="X2491">
            <v>1.8</v>
          </cell>
          <cell r="Y2491" t="str">
            <v>нд</v>
          </cell>
          <cell r="Z2491" t="str">
            <v>нд</v>
          </cell>
          <cell r="AA2491" t="str">
            <v>нд</v>
          </cell>
          <cell r="AB2491" t="str">
            <v>нд</v>
          </cell>
          <cell r="AC2491" t="str">
            <v>нд</v>
          </cell>
          <cell r="AD2491">
            <v>0</v>
          </cell>
          <cell r="AE2491">
            <v>0</v>
          </cell>
          <cell r="AF2491">
            <v>0</v>
          </cell>
          <cell r="AG2491">
            <v>0</v>
          </cell>
          <cell r="AH2491">
            <v>0</v>
          </cell>
          <cell r="AI2491" t="str">
            <v>нд</v>
          </cell>
          <cell r="AJ2491" t="str">
            <v>нд</v>
          </cell>
          <cell r="AK2491" t="str">
            <v>нд</v>
          </cell>
          <cell r="AL2491" t="str">
            <v>нд</v>
          </cell>
          <cell r="AM2491" t="str">
            <v>нд</v>
          </cell>
          <cell r="AN2491">
            <v>1.8</v>
          </cell>
        </row>
        <row r="2492">
          <cell r="C2492" t="str">
            <v>L_2096_КЭ</v>
          </cell>
          <cell r="D2492" t="str">
            <v>Н</v>
          </cell>
          <cell r="E2492">
            <v>2025</v>
          </cell>
          <cell r="F2492" t="str">
            <v>нд</v>
          </cell>
          <cell r="G2492">
            <v>2025</v>
          </cell>
          <cell r="H2492" t="str">
            <v>нд</v>
          </cell>
          <cell r="I2492" t="str">
            <v>нд</v>
          </cell>
          <cell r="J2492" t="str">
            <v>нд</v>
          </cell>
          <cell r="K2492" t="str">
            <v>нд</v>
          </cell>
          <cell r="L2492" t="str">
            <v>нд</v>
          </cell>
          <cell r="M2492" t="str">
            <v>нд</v>
          </cell>
          <cell r="N2492" t="str">
            <v>нд</v>
          </cell>
          <cell r="O2492">
            <v>0</v>
          </cell>
          <cell r="P2492" t="str">
            <v>нд</v>
          </cell>
          <cell r="Q2492" t="str">
            <v>нд</v>
          </cell>
          <cell r="R2492">
            <v>3.4712499999999999</v>
          </cell>
          <cell r="S2492">
            <v>5.1233599999999999</v>
          </cell>
          <cell r="T2492" t="str">
            <v>нд</v>
          </cell>
          <cell r="U2492">
            <v>0.6</v>
          </cell>
          <cell r="V2492" t="str">
            <v>нд</v>
          </cell>
          <cell r="W2492" t="str">
            <v>нд</v>
          </cell>
          <cell r="X2492">
            <v>0.6</v>
          </cell>
          <cell r="Y2492" t="str">
            <v>нд</v>
          </cell>
          <cell r="Z2492" t="str">
            <v>нд</v>
          </cell>
          <cell r="AA2492" t="str">
            <v>нд</v>
          </cell>
          <cell r="AB2492" t="str">
            <v>нд</v>
          </cell>
          <cell r="AC2492" t="str">
            <v>нд</v>
          </cell>
          <cell r="AD2492">
            <v>0</v>
          </cell>
          <cell r="AE2492">
            <v>0</v>
          </cell>
          <cell r="AF2492">
            <v>0</v>
          </cell>
          <cell r="AG2492">
            <v>0</v>
          </cell>
          <cell r="AH2492">
            <v>0</v>
          </cell>
          <cell r="AI2492" t="str">
            <v>нд</v>
          </cell>
          <cell r="AJ2492" t="str">
            <v>нд</v>
          </cell>
          <cell r="AK2492" t="str">
            <v>нд</v>
          </cell>
          <cell r="AL2492" t="str">
            <v>нд</v>
          </cell>
          <cell r="AM2492" t="str">
            <v>нд</v>
          </cell>
          <cell r="AN2492">
            <v>0</v>
          </cell>
        </row>
        <row r="2493">
          <cell r="C2493" t="str">
            <v>Г</v>
          </cell>
          <cell r="D2493" t="str">
            <v>нд</v>
          </cell>
          <cell r="E2493" t="str">
            <v>нд</v>
          </cell>
          <cell r="F2493" t="str">
            <v>нд</v>
          </cell>
          <cell r="G2493" t="str">
            <v>нд</v>
          </cell>
          <cell r="H2493">
            <v>9.9871356000000002</v>
          </cell>
          <cell r="I2493">
            <v>49.257052800000011</v>
          </cell>
          <cell r="J2493" t="str">
            <v>нд</v>
          </cell>
          <cell r="K2493">
            <v>37.909056119999995</v>
          </cell>
          <cell r="L2493">
            <v>298.62474507000002</v>
          </cell>
          <cell r="M2493" t="str">
            <v>нд</v>
          </cell>
          <cell r="N2493" t="str">
            <v>нд</v>
          </cell>
          <cell r="O2493">
            <v>89.903502072695971</v>
          </cell>
          <cell r="P2493">
            <v>377.80180999999999</v>
          </cell>
          <cell r="Q2493">
            <v>462.97872000000001</v>
          </cell>
          <cell r="R2493">
            <v>262.93132000000003</v>
          </cell>
          <cell r="S2493">
            <v>323.04328999999996</v>
          </cell>
          <cell r="T2493">
            <v>203.82599303999999</v>
          </cell>
          <cell r="U2493">
            <v>241.91309690999998</v>
          </cell>
          <cell r="V2493">
            <v>157.1797085</v>
          </cell>
          <cell r="W2493">
            <v>157.1797085</v>
          </cell>
          <cell r="X2493">
            <v>152.00959484000001</v>
          </cell>
          <cell r="Y2493">
            <v>29.700296160000001</v>
          </cell>
          <cell r="Z2493">
            <v>0</v>
          </cell>
          <cell r="AA2493">
            <v>0</v>
          </cell>
          <cell r="AB2493">
            <v>21.723576000000001</v>
          </cell>
          <cell r="AC2493">
            <v>7.9767201600000002</v>
          </cell>
          <cell r="AD2493">
            <v>63.526760409999994</v>
          </cell>
          <cell r="AE2493">
            <v>0</v>
          </cell>
          <cell r="AF2493">
            <v>0</v>
          </cell>
          <cell r="AG2493">
            <v>23.759848559999998</v>
          </cell>
          <cell r="AH2493">
            <v>39.76691185</v>
          </cell>
          <cell r="AI2493">
            <v>34.0244152</v>
          </cell>
          <cell r="AJ2493">
            <v>0</v>
          </cell>
          <cell r="AK2493">
            <v>0</v>
          </cell>
          <cell r="AL2493">
            <v>34.0244152</v>
          </cell>
          <cell r="AM2493">
            <v>0</v>
          </cell>
          <cell r="AN2493">
            <v>29.281241659999999</v>
          </cell>
        </row>
        <row r="2494">
          <cell r="C2494" t="str">
            <v>Г</v>
          </cell>
          <cell r="D2494" t="str">
            <v>нд</v>
          </cell>
          <cell r="E2494" t="str">
            <v>нд</v>
          </cell>
          <cell r="F2494" t="str">
            <v>нд</v>
          </cell>
          <cell r="G2494" t="str">
            <v>нд</v>
          </cell>
          <cell r="H2494" t="str">
            <v>нд</v>
          </cell>
          <cell r="I2494" t="str">
            <v>нд</v>
          </cell>
          <cell r="J2494" t="str">
            <v>нд</v>
          </cell>
          <cell r="K2494">
            <v>27.921920519999997</v>
          </cell>
          <cell r="L2494">
            <v>249.36769226999999</v>
          </cell>
          <cell r="M2494" t="str">
            <v>нд</v>
          </cell>
          <cell r="N2494" t="str">
            <v>нд</v>
          </cell>
          <cell r="O2494">
            <v>89.735502072695965</v>
          </cell>
          <cell r="P2494">
            <v>300.49302</v>
          </cell>
          <cell r="Q2494">
            <v>362.36223000000001</v>
          </cell>
          <cell r="R2494">
            <v>185.62253000000001</v>
          </cell>
          <cell r="S2494">
            <v>217.62455999999997</v>
          </cell>
          <cell r="T2494">
            <v>130.93198507</v>
          </cell>
          <cell r="U2494">
            <v>169.01908893999999</v>
          </cell>
          <cell r="V2494">
            <v>84.453700529999992</v>
          </cell>
          <cell r="W2494">
            <v>84.453700529999992</v>
          </cell>
          <cell r="X2494">
            <v>79.283586870000008</v>
          </cell>
          <cell r="Y2494">
            <v>29.700296160000001</v>
          </cell>
          <cell r="Z2494">
            <v>0</v>
          </cell>
          <cell r="AA2494">
            <v>0</v>
          </cell>
          <cell r="AB2494">
            <v>21.723576000000001</v>
          </cell>
          <cell r="AC2494">
            <v>7.9767201600000002</v>
          </cell>
          <cell r="AD2494">
            <v>61.608547519999995</v>
          </cell>
          <cell r="AE2494">
            <v>0</v>
          </cell>
          <cell r="AF2494">
            <v>0</v>
          </cell>
          <cell r="AG2494">
            <v>21.841635669999999</v>
          </cell>
          <cell r="AH2494">
            <v>39.76691185</v>
          </cell>
          <cell r="AI2494">
            <v>20.5</v>
          </cell>
          <cell r="AJ2494">
            <v>0</v>
          </cell>
          <cell r="AK2494">
            <v>0</v>
          </cell>
          <cell r="AL2494">
            <v>20.5</v>
          </cell>
          <cell r="AM2494">
            <v>0</v>
          </cell>
          <cell r="AN2494">
            <v>17.675039349999999</v>
          </cell>
        </row>
        <row r="2495">
          <cell r="C2495" t="str">
            <v>J_759_КЭ</v>
          </cell>
          <cell r="D2495" t="str">
            <v>И</v>
          </cell>
          <cell r="E2495">
            <v>2021</v>
          </cell>
          <cell r="F2495" t="str">
            <v>нд</v>
          </cell>
          <cell r="G2495">
            <v>2021</v>
          </cell>
          <cell r="H2495" t="str">
            <v>нд</v>
          </cell>
          <cell r="I2495" t="str">
            <v>нд</v>
          </cell>
          <cell r="J2495" t="str">
            <v>нд</v>
          </cell>
          <cell r="K2495" t="str">
            <v>нд</v>
          </cell>
          <cell r="L2495" t="str">
            <v>нд</v>
          </cell>
          <cell r="M2495" t="str">
            <v>нд</v>
          </cell>
          <cell r="N2495">
            <v>0</v>
          </cell>
          <cell r="O2495">
            <v>0</v>
          </cell>
          <cell r="P2495" t="str">
            <v>нд</v>
          </cell>
          <cell r="Q2495" t="str">
            <v>нд</v>
          </cell>
          <cell r="R2495">
            <v>3.52766</v>
          </cell>
          <cell r="S2495">
            <v>4.3206199999999999</v>
          </cell>
          <cell r="T2495" t="str">
            <v>нд</v>
          </cell>
          <cell r="U2495">
            <v>2.94026012</v>
          </cell>
          <cell r="V2495" t="str">
            <v>нд</v>
          </cell>
          <cell r="W2495" t="str">
            <v>нд</v>
          </cell>
          <cell r="X2495">
            <v>2.94026012</v>
          </cell>
          <cell r="Y2495" t="str">
            <v>нд</v>
          </cell>
          <cell r="Z2495" t="str">
            <v>нд</v>
          </cell>
          <cell r="AA2495" t="str">
            <v>нд</v>
          </cell>
          <cell r="AB2495" t="str">
            <v>нд</v>
          </cell>
          <cell r="AC2495" t="str">
            <v>нд</v>
          </cell>
          <cell r="AD2495">
            <v>2.94026012</v>
          </cell>
          <cell r="AE2495">
            <v>0</v>
          </cell>
          <cell r="AF2495">
            <v>0</v>
          </cell>
          <cell r="AG2495">
            <v>0</v>
          </cell>
          <cell r="AH2495">
            <v>2.94026012</v>
          </cell>
          <cell r="AI2495" t="str">
            <v>нд</v>
          </cell>
          <cell r="AJ2495" t="str">
            <v>нд</v>
          </cell>
          <cell r="AK2495" t="str">
            <v>нд</v>
          </cell>
          <cell r="AL2495" t="str">
            <v>нд</v>
          </cell>
          <cell r="AM2495" t="str">
            <v>нд</v>
          </cell>
          <cell r="AN2495">
            <v>0</v>
          </cell>
        </row>
        <row r="2496">
          <cell r="C2496" t="str">
            <v>L_116-13_ЧЭ</v>
          </cell>
          <cell r="D2496" t="str">
            <v>П</v>
          </cell>
          <cell r="E2496">
            <v>2019</v>
          </cell>
          <cell r="F2496" t="str">
            <v>нд</v>
          </cell>
          <cell r="G2496">
            <v>2021</v>
          </cell>
          <cell r="H2496" t="str">
            <v>нд</v>
          </cell>
          <cell r="I2496" t="str">
            <v>нд</v>
          </cell>
          <cell r="J2496" t="str">
            <v>нд</v>
          </cell>
          <cell r="K2496" t="str">
            <v>нд</v>
          </cell>
          <cell r="L2496" t="str">
            <v>нд</v>
          </cell>
          <cell r="M2496" t="str">
            <v>нд</v>
          </cell>
          <cell r="N2496" t="str">
            <v>нд</v>
          </cell>
          <cell r="O2496">
            <v>0.35883819000000006</v>
          </cell>
          <cell r="P2496" t="str">
            <v>нд</v>
          </cell>
          <cell r="Q2496" t="str">
            <v>нд</v>
          </cell>
          <cell r="R2496">
            <v>3.5330900000000001</v>
          </cell>
          <cell r="S2496">
            <v>4.3050100000000002</v>
          </cell>
          <cell r="T2496" t="str">
            <v>нд</v>
          </cell>
          <cell r="U2496">
            <v>4.2809879999999998</v>
          </cell>
          <cell r="V2496" t="str">
            <v>нд</v>
          </cell>
          <cell r="W2496" t="str">
            <v>нд</v>
          </cell>
          <cell r="X2496">
            <v>3.9221498100000001</v>
          </cell>
          <cell r="Y2496" t="str">
            <v>нд</v>
          </cell>
          <cell r="Z2496" t="str">
            <v>нд</v>
          </cell>
          <cell r="AA2496" t="str">
            <v>нд</v>
          </cell>
          <cell r="AB2496" t="str">
            <v>нд</v>
          </cell>
          <cell r="AC2496" t="str">
            <v>нд</v>
          </cell>
          <cell r="AD2496">
            <v>3.9221498099999996</v>
          </cell>
          <cell r="AE2496">
            <v>0</v>
          </cell>
          <cell r="AF2496">
            <v>0</v>
          </cell>
          <cell r="AG2496">
            <v>0</v>
          </cell>
          <cell r="AH2496">
            <v>3.9221498099999996</v>
          </cell>
          <cell r="AI2496" t="str">
            <v>нд</v>
          </cell>
          <cell r="AJ2496" t="str">
            <v>нд</v>
          </cell>
          <cell r="AK2496" t="str">
            <v>нд</v>
          </cell>
          <cell r="AL2496" t="str">
            <v>нд</v>
          </cell>
          <cell r="AM2496" t="str">
            <v>нд</v>
          </cell>
          <cell r="AN2496">
            <v>0</v>
          </cell>
        </row>
        <row r="2497">
          <cell r="C2497" t="str">
            <v>L_573_КуЭ</v>
          </cell>
          <cell r="D2497" t="str">
            <v>Н</v>
          </cell>
          <cell r="E2497">
            <v>2026</v>
          </cell>
          <cell r="F2497" t="str">
            <v>нд</v>
          </cell>
          <cell r="G2497">
            <v>2026</v>
          </cell>
          <cell r="H2497" t="str">
            <v>нд</v>
          </cell>
          <cell r="I2497" t="str">
            <v>нд</v>
          </cell>
          <cell r="J2497" t="str">
            <v>нд</v>
          </cell>
          <cell r="K2497" t="str">
            <v>нд</v>
          </cell>
          <cell r="L2497" t="str">
            <v>нд</v>
          </cell>
          <cell r="M2497" t="str">
            <v>нд</v>
          </cell>
          <cell r="N2497" t="str">
            <v>нд</v>
          </cell>
          <cell r="O2497">
            <v>0</v>
          </cell>
          <cell r="P2497" t="str">
            <v>нд</v>
          </cell>
          <cell r="Q2497" t="str">
            <v>нд</v>
          </cell>
          <cell r="R2497">
            <v>3.54691</v>
          </cell>
          <cell r="S2497">
            <v>5.4810800000000004</v>
          </cell>
          <cell r="T2497" t="str">
            <v>нд</v>
          </cell>
          <cell r="U2497">
            <v>3.9</v>
          </cell>
          <cell r="V2497" t="str">
            <v>нд</v>
          </cell>
          <cell r="W2497" t="str">
            <v>нд</v>
          </cell>
          <cell r="X2497">
            <v>3.9</v>
          </cell>
          <cell r="Y2497" t="str">
            <v>нд</v>
          </cell>
          <cell r="Z2497" t="str">
            <v>нд</v>
          </cell>
          <cell r="AA2497" t="str">
            <v>нд</v>
          </cell>
          <cell r="AB2497" t="str">
            <v>нд</v>
          </cell>
          <cell r="AC2497" t="str">
            <v>нд</v>
          </cell>
          <cell r="AD2497">
            <v>0</v>
          </cell>
          <cell r="AE2497">
            <v>0</v>
          </cell>
          <cell r="AF2497">
            <v>0</v>
          </cell>
          <cell r="AG2497">
            <v>0</v>
          </cell>
          <cell r="AH2497">
            <v>0</v>
          </cell>
          <cell r="AI2497" t="str">
            <v>нд</v>
          </cell>
          <cell r="AJ2497" t="str">
            <v>нд</v>
          </cell>
          <cell r="AK2497" t="str">
            <v>нд</v>
          </cell>
          <cell r="AL2497" t="str">
            <v>нд</v>
          </cell>
          <cell r="AM2497" t="str">
            <v>нд</v>
          </cell>
          <cell r="AN2497">
            <v>0</v>
          </cell>
        </row>
        <row r="2498">
          <cell r="C2498" t="str">
            <v>L_IP.55.3249</v>
          </cell>
          <cell r="D2498" t="str">
            <v>Н</v>
          </cell>
          <cell r="E2498">
            <v>2021</v>
          </cell>
          <cell r="F2498" t="str">
            <v>нд</v>
          </cell>
          <cell r="G2498">
            <v>2022</v>
          </cell>
          <cell r="H2498" t="str">
            <v>нд</v>
          </cell>
          <cell r="I2498" t="str">
            <v>нд</v>
          </cell>
          <cell r="J2498" t="str">
            <v>нд</v>
          </cell>
          <cell r="K2498">
            <v>0.49045</v>
          </cell>
          <cell r="L2498">
            <v>2.5515099999999999</v>
          </cell>
          <cell r="M2498" t="str">
            <v>сентябрь 2021г</v>
          </cell>
          <cell r="N2498">
            <v>0</v>
          </cell>
          <cell r="O2498">
            <v>0</v>
          </cell>
          <cell r="P2498" t="str">
            <v>нд</v>
          </cell>
          <cell r="Q2498" t="str">
            <v>нд</v>
          </cell>
          <cell r="R2498">
            <v>3.5554299999999999</v>
          </cell>
          <cell r="S2498">
            <v>4.4433999999999996</v>
          </cell>
          <cell r="T2498" t="str">
            <v>нд</v>
          </cell>
          <cell r="U2498">
            <v>2.5515060699999998</v>
          </cell>
          <cell r="V2498" t="str">
            <v>нд</v>
          </cell>
          <cell r="W2498" t="str">
            <v>нд</v>
          </cell>
          <cell r="X2498">
            <v>2.5515060699999998</v>
          </cell>
          <cell r="Y2498" t="str">
            <v>нд</v>
          </cell>
          <cell r="Z2498" t="str">
            <v>нд</v>
          </cell>
          <cell r="AA2498" t="str">
            <v>нд</v>
          </cell>
          <cell r="AB2498" t="str">
            <v>нд</v>
          </cell>
          <cell r="AC2498" t="str">
            <v>нд</v>
          </cell>
          <cell r="AD2498">
            <v>1.5</v>
          </cell>
          <cell r="AE2498">
            <v>0</v>
          </cell>
          <cell r="AF2498">
            <v>0</v>
          </cell>
          <cell r="AG2498">
            <v>1.5</v>
          </cell>
          <cell r="AH2498">
            <v>0</v>
          </cell>
          <cell r="AI2498" t="str">
            <v>нд</v>
          </cell>
          <cell r="AJ2498" t="str">
            <v>нд</v>
          </cell>
          <cell r="AK2498" t="str">
            <v>нд</v>
          </cell>
          <cell r="AL2498" t="str">
            <v>нд</v>
          </cell>
          <cell r="AM2498" t="str">
            <v>нд</v>
          </cell>
          <cell r="AN2498">
            <v>1.0515060699999998</v>
          </cell>
        </row>
        <row r="2499">
          <cell r="C2499" t="str">
            <v>L_2224_КЭ</v>
          </cell>
          <cell r="D2499" t="str">
            <v>Н</v>
          </cell>
          <cell r="E2499">
            <v>2025</v>
          </cell>
          <cell r="F2499" t="str">
            <v>нд</v>
          </cell>
          <cell r="G2499">
            <v>2025</v>
          </cell>
          <cell r="H2499" t="str">
            <v>нд</v>
          </cell>
          <cell r="I2499" t="str">
            <v>нд</v>
          </cell>
          <cell r="J2499" t="str">
            <v>нд</v>
          </cell>
          <cell r="K2499" t="str">
            <v>нд</v>
          </cell>
          <cell r="L2499" t="str">
            <v>нд</v>
          </cell>
          <cell r="M2499" t="str">
            <v>нд</v>
          </cell>
          <cell r="N2499" t="str">
            <v>нд</v>
          </cell>
          <cell r="O2499">
            <v>0</v>
          </cell>
          <cell r="P2499" t="str">
            <v>нд</v>
          </cell>
          <cell r="Q2499" t="str">
            <v>нд</v>
          </cell>
          <cell r="R2499">
            <v>3.56162</v>
          </cell>
          <cell r="S2499">
            <v>5.2567500000000003</v>
          </cell>
          <cell r="T2499" t="str">
            <v>нд</v>
          </cell>
          <cell r="U2499">
            <v>3.6</v>
          </cell>
          <cell r="V2499" t="str">
            <v>нд</v>
          </cell>
          <cell r="W2499" t="str">
            <v>нд</v>
          </cell>
          <cell r="X2499">
            <v>3.6</v>
          </cell>
          <cell r="Y2499" t="str">
            <v>нд</v>
          </cell>
          <cell r="Z2499" t="str">
            <v>нд</v>
          </cell>
          <cell r="AA2499" t="str">
            <v>нд</v>
          </cell>
          <cell r="AB2499" t="str">
            <v>нд</v>
          </cell>
          <cell r="AC2499" t="str">
            <v>нд</v>
          </cell>
          <cell r="AD2499">
            <v>0</v>
          </cell>
          <cell r="AE2499">
            <v>0</v>
          </cell>
          <cell r="AF2499">
            <v>0</v>
          </cell>
          <cell r="AG2499">
            <v>0</v>
          </cell>
          <cell r="AH2499">
            <v>0</v>
          </cell>
          <cell r="AI2499" t="str">
            <v>нд</v>
          </cell>
          <cell r="AJ2499" t="str">
            <v>нд</v>
          </cell>
          <cell r="AK2499" t="str">
            <v>нд</v>
          </cell>
          <cell r="AL2499" t="str">
            <v>нд</v>
          </cell>
          <cell r="AM2499" t="str">
            <v>нд</v>
          </cell>
          <cell r="AN2499">
            <v>0</v>
          </cell>
        </row>
        <row r="2500">
          <cell r="C2500" t="str">
            <v>Г</v>
          </cell>
          <cell r="D2500" t="str">
            <v>нд</v>
          </cell>
          <cell r="E2500" t="str">
            <v>нд</v>
          </cell>
          <cell r="F2500" t="str">
            <v>нд</v>
          </cell>
          <cell r="G2500" t="str">
            <v>нд</v>
          </cell>
          <cell r="H2500">
            <v>9.9871356000000002</v>
          </cell>
          <cell r="I2500">
            <v>49.257052800000011</v>
          </cell>
          <cell r="J2500" t="str">
            <v>нд</v>
          </cell>
          <cell r="K2500">
            <v>9.9871356000000002</v>
          </cell>
          <cell r="L2500">
            <v>49.257052800000011</v>
          </cell>
          <cell r="M2500" t="str">
            <v>нд</v>
          </cell>
          <cell r="N2500" t="str">
            <v>нд</v>
          </cell>
          <cell r="O2500">
            <v>0.16799999999999998</v>
          </cell>
          <cell r="P2500">
            <v>77.308790000000002</v>
          </cell>
          <cell r="Q2500">
            <v>100.61649000000001</v>
          </cell>
          <cell r="R2500">
            <v>77.308790000000002</v>
          </cell>
          <cell r="S2500">
            <v>105.41873</v>
          </cell>
          <cell r="T2500">
            <v>72.89400796999999</v>
          </cell>
          <cell r="U2500">
            <v>72.89400796999999</v>
          </cell>
          <cell r="V2500">
            <v>72.726007969999998</v>
          </cell>
          <cell r="W2500">
            <v>72.726007969999998</v>
          </cell>
          <cell r="X2500">
            <v>72.726007969999998</v>
          </cell>
          <cell r="Y2500">
            <v>0</v>
          </cell>
          <cell r="Z2500">
            <v>0</v>
          </cell>
          <cell r="AA2500">
            <v>0</v>
          </cell>
          <cell r="AB2500">
            <v>0</v>
          </cell>
          <cell r="AC2500">
            <v>0</v>
          </cell>
          <cell r="AD2500">
            <v>1.9182128899999999</v>
          </cell>
          <cell r="AE2500">
            <v>0</v>
          </cell>
          <cell r="AF2500">
            <v>0</v>
          </cell>
          <cell r="AG2500">
            <v>1.9182128899999999</v>
          </cell>
          <cell r="AH2500">
            <v>0</v>
          </cell>
          <cell r="AI2500">
            <v>13.5244152</v>
          </cell>
          <cell r="AJ2500">
            <v>0</v>
          </cell>
          <cell r="AK2500">
            <v>0</v>
          </cell>
          <cell r="AL2500">
            <v>13.5244152</v>
          </cell>
          <cell r="AM2500">
            <v>0</v>
          </cell>
          <cell r="AN2500">
            <v>11.60620231</v>
          </cell>
        </row>
        <row r="2501">
          <cell r="C2501" t="str">
            <v>L_2022.5_КуЭ</v>
          </cell>
          <cell r="D2501" t="str">
            <v>Н</v>
          </cell>
          <cell r="E2501">
            <v>2021</v>
          </cell>
          <cell r="F2501" t="str">
            <v>нд</v>
          </cell>
          <cell r="G2501">
            <v>2021</v>
          </cell>
          <cell r="H2501" t="str">
            <v>нд</v>
          </cell>
          <cell r="I2501" t="str">
            <v>нд</v>
          </cell>
          <cell r="J2501" t="str">
            <v>нд</v>
          </cell>
          <cell r="K2501" t="str">
            <v>нд</v>
          </cell>
          <cell r="L2501" t="str">
            <v>нд</v>
          </cell>
          <cell r="M2501" t="str">
            <v>нд</v>
          </cell>
          <cell r="N2501">
            <v>0</v>
          </cell>
          <cell r="O2501">
            <v>0</v>
          </cell>
          <cell r="P2501" t="str">
            <v>нд</v>
          </cell>
          <cell r="Q2501" t="str">
            <v>нд</v>
          </cell>
          <cell r="R2501">
            <v>3.6</v>
          </cell>
          <cell r="S2501">
            <v>4.4092200000000004</v>
          </cell>
          <cell r="T2501" t="str">
            <v>нд</v>
          </cell>
          <cell r="U2501">
            <v>2.7272290699999999</v>
          </cell>
          <cell r="V2501" t="str">
            <v>нд</v>
          </cell>
          <cell r="W2501" t="str">
            <v>нд</v>
          </cell>
          <cell r="X2501">
            <v>2.7272290699999999</v>
          </cell>
          <cell r="Y2501" t="str">
            <v>нд</v>
          </cell>
          <cell r="Z2501" t="str">
            <v>нд</v>
          </cell>
          <cell r="AA2501" t="str">
            <v>нд</v>
          </cell>
          <cell r="AB2501" t="str">
            <v>нд</v>
          </cell>
          <cell r="AC2501" t="str">
            <v>нд</v>
          </cell>
          <cell r="AD2501">
            <v>2.7272290699999999</v>
          </cell>
          <cell r="AE2501">
            <v>0</v>
          </cell>
          <cell r="AF2501">
            <v>0</v>
          </cell>
          <cell r="AG2501">
            <v>2.7272290699999999</v>
          </cell>
          <cell r="AH2501">
            <v>0</v>
          </cell>
          <cell r="AI2501" t="str">
            <v>нд</v>
          </cell>
          <cell r="AJ2501" t="str">
            <v>нд</v>
          </cell>
          <cell r="AK2501" t="str">
            <v>нд</v>
          </cell>
          <cell r="AL2501" t="str">
            <v>нд</v>
          </cell>
          <cell r="AM2501" t="str">
            <v>нд</v>
          </cell>
          <cell r="AN2501">
            <v>0</v>
          </cell>
        </row>
        <row r="2502">
          <cell r="C2502" t="str">
            <v>L_73п_АЭ</v>
          </cell>
          <cell r="D2502" t="str">
            <v>Н</v>
          </cell>
          <cell r="E2502">
            <v>2025</v>
          </cell>
          <cell r="F2502" t="str">
            <v>нд</v>
          </cell>
          <cell r="G2502">
            <v>2027</v>
          </cell>
          <cell r="H2502" t="str">
            <v>нд</v>
          </cell>
          <cell r="I2502" t="str">
            <v>нд</v>
          </cell>
          <cell r="J2502" t="str">
            <v>нд</v>
          </cell>
          <cell r="K2502" t="str">
            <v>нд</v>
          </cell>
          <cell r="L2502" t="str">
            <v>нд</v>
          </cell>
          <cell r="M2502" t="str">
            <v>нд</v>
          </cell>
          <cell r="N2502" t="str">
            <v>нд</v>
          </cell>
          <cell r="O2502">
            <v>0</v>
          </cell>
          <cell r="P2502" t="str">
            <v>нд</v>
          </cell>
          <cell r="Q2502" t="str">
            <v>нд</v>
          </cell>
          <cell r="R2502">
            <v>3.6166399999999999</v>
          </cell>
          <cell r="S2502">
            <v>5.7367900000000001</v>
          </cell>
          <cell r="T2502" t="str">
            <v>нд</v>
          </cell>
          <cell r="U2502">
            <v>3.98085551</v>
          </cell>
          <cell r="V2502" t="str">
            <v>нд</v>
          </cell>
          <cell r="W2502" t="str">
            <v>нд</v>
          </cell>
          <cell r="X2502">
            <v>3.98085551</v>
          </cell>
          <cell r="Y2502" t="str">
            <v>нд</v>
          </cell>
          <cell r="Z2502" t="str">
            <v>нд</v>
          </cell>
          <cell r="AA2502" t="str">
            <v>нд</v>
          </cell>
          <cell r="AB2502" t="str">
            <v>нд</v>
          </cell>
          <cell r="AC2502" t="str">
            <v>нд</v>
          </cell>
          <cell r="AD2502">
            <v>0</v>
          </cell>
          <cell r="AE2502">
            <v>0</v>
          </cell>
          <cell r="AF2502">
            <v>0</v>
          </cell>
          <cell r="AG2502">
            <v>0</v>
          </cell>
          <cell r="AH2502">
            <v>0</v>
          </cell>
          <cell r="AI2502" t="str">
            <v>нд</v>
          </cell>
          <cell r="AJ2502" t="str">
            <v>нд</v>
          </cell>
          <cell r="AK2502" t="str">
            <v>нд</v>
          </cell>
          <cell r="AL2502" t="str">
            <v>нд</v>
          </cell>
          <cell r="AM2502" t="str">
            <v>нд</v>
          </cell>
          <cell r="AN2502">
            <v>0</v>
          </cell>
        </row>
        <row r="2503">
          <cell r="C2503" t="str">
            <v>L_35.24_АЭ</v>
          </cell>
          <cell r="D2503" t="str">
            <v>И</v>
          </cell>
          <cell r="E2503">
            <v>2020</v>
          </cell>
          <cell r="F2503" t="str">
            <v>нд</v>
          </cell>
          <cell r="G2503">
            <v>2021</v>
          </cell>
          <cell r="H2503" t="str">
            <v>нд</v>
          </cell>
          <cell r="I2503" t="str">
            <v>нд</v>
          </cell>
          <cell r="J2503" t="str">
            <v>нд</v>
          </cell>
          <cell r="K2503" t="str">
            <v>нд</v>
          </cell>
          <cell r="L2503" t="str">
            <v>нд</v>
          </cell>
          <cell r="M2503" t="str">
            <v>нд</v>
          </cell>
          <cell r="N2503">
            <v>0</v>
          </cell>
          <cell r="O2503">
            <v>0.70969003999999991</v>
          </cell>
          <cell r="P2503" t="str">
            <v>нд</v>
          </cell>
          <cell r="Q2503" t="str">
            <v>нд</v>
          </cell>
          <cell r="R2503">
            <v>3.6259000000000001</v>
          </cell>
          <cell r="S2503">
            <v>4.40198</v>
          </cell>
          <cell r="T2503" t="str">
            <v>нд</v>
          </cell>
          <cell r="U2503">
            <v>4.3143842100000001</v>
          </cell>
          <cell r="V2503" t="str">
            <v>нд</v>
          </cell>
          <cell r="W2503" t="str">
            <v>нд</v>
          </cell>
          <cell r="X2503">
            <v>3.6046941700000001</v>
          </cell>
          <cell r="Y2503" t="str">
            <v>нд</v>
          </cell>
          <cell r="Z2503" t="str">
            <v>нд</v>
          </cell>
          <cell r="AA2503" t="str">
            <v>нд</v>
          </cell>
          <cell r="AB2503" t="str">
            <v>нд</v>
          </cell>
          <cell r="AC2503" t="str">
            <v>нд</v>
          </cell>
          <cell r="AD2503">
            <v>3.6046941700000001</v>
          </cell>
          <cell r="AE2503">
            <v>0</v>
          </cell>
          <cell r="AF2503">
            <v>0</v>
          </cell>
          <cell r="AG2503">
            <v>0</v>
          </cell>
          <cell r="AH2503">
            <v>3.6046941700000001</v>
          </cell>
          <cell r="AI2503" t="str">
            <v>нд</v>
          </cell>
          <cell r="AJ2503" t="str">
            <v>нд</v>
          </cell>
          <cell r="AK2503" t="str">
            <v>нд</v>
          </cell>
          <cell r="AL2503" t="str">
            <v>нд</v>
          </cell>
          <cell r="AM2503" t="str">
            <v>нд</v>
          </cell>
          <cell r="AN2503">
            <v>0</v>
          </cell>
        </row>
        <row r="2504">
          <cell r="C2504" t="str">
            <v>L_32.152_КуЭ</v>
          </cell>
          <cell r="D2504" t="str">
            <v>И</v>
          </cell>
          <cell r="E2504">
            <v>2021</v>
          </cell>
          <cell r="F2504" t="str">
            <v>нд</v>
          </cell>
          <cell r="G2504">
            <v>2021</v>
          </cell>
          <cell r="H2504" t="str">
            <v>нд</v>
          </cell>
          <cell r="I2504" t="str">
            <v>нд</v>
          </cell>
          <cell r="J2504" t="str">
            <v>нд</v>
          </cell>
          <cell r="K2504" t="str">
            <v>нд</v>
          </cell>
          <cell r="L2504" t="str">
            <v>нд</v>
          </cell>
          <cell r="M2504" t="str">
            <v>нд</v>
          </cell>
          <cell r="N2504" t="str">
            <v>нд</v>
          </cell>
          <cell r="O2504">
            <v>3.7389100000000002E-3</v>
          </cell>
          <cell r="P2504" t="str">
            <v>нд</v>
          </cell>
          <cell r="Q2504" t="str">
            <v>нд</v>
          </cell>
          <cell r="R2504">
            <v>3.68472</v>
          </cell>
          <cell r="S2504">
            <v>4.5129799999999998</v>
          </cell>
          <cell r="T2504" t="str">
            <v>нд</v>
          </cell>
          <cell r="U2504">
            <v>2.35973758</v>
          </cell>
          <cell r="V2504" t="str">
            <v>нд</v>
          </cell>
          <cell r="W2504" t="str">
            <v>нд</v>
          </cell>
          <cell r="X2504">
            <v>2.35599867</v>
          </cell>
          <cell r="Y2504" t="str">
            <v>нд</v>
          </cell>
          <cell r="Z2504" t="str">
            <v>нд</v>
          </cell>
          <cell r="AA2504" t="str">
            <v>нд</v>
          </cell>
          <cell r="AB2504" t="str">
            <v>нд</v>
          </cell>
          <cell r="AC2504" t="str">
            <v>нд</v>
          </cell>
          <cell r="AD2504">
            <v>2.35599867</v>
          </cell>
          <cell r="AE2504">
            <v>0</v>
          </cell>
          <cell r="AF2504">
            <v>0</v>
          </cell>
          <cell r="AG2504">
            <v>0</v>
          </cell>
          <cell r="AH2504">
            <v>2.35599867</v>
          </cell>
          <cell r="AI2504" t="str">
            <v>нд</v>
          </cell>
          <cell r="AJ2504" t="str">
            <v>нд</v>
          </cell>
          <cell r="AK2504" t="str">
            <v>нд</v>
          </cell>
          <cell r="AL2504" t="str">
            <v>нд</v>
          </cell>
          <cell r="AM2504" t="str">
            <v>нд</v>
          </cell>
          <cell r="AN2504">
            <v>0</v>
          </cell>
        </row>
        <row r="2505">
          <cell r="C2505" t="str">
            <v>L_120-13_ЧЭ</v>
          </cell>
          <cell r="D2505" t="str">
            <v>Н</v>
          </cell>
          <cell r="E2505">
            <v>2022</v>
          </cell>
          <cell r="F2505" t="str">
            <v>нд</v>
          </cell>
          <cell r="G2505">
            <v>2022</v>
          </cell>
          <cell r="H2505" t="str">
            <v>нд</v>
          </cell>
          <cell r="I2505" t="str">
            <v>нд</v>
          </cell>
          <cell r="J2505" t="str">
            <v>нд</v>
          </cell>
          <cell r="K2505" t="str">
            <v>нд</v>
          </cell>
          <cell r="L2505" t="str">
            <v>нд</v>
          </cell>
          <cell r="M2505" t="str">
            <v>нд</v>
          </cell>
          <cell r="N2505" t="str">
            <v>нд</v>
          </cell>
          <cell r="O2505">
            <v>0</v>
          </cell>
          <cell r="P2505" t="str">
            <v>нд</v>
          </cell>
          <cell r="Q2505" t="str">
            <v>нд</v>
          </cell>
          <cell r="R2505">
            <v>3.7651699999999999</v>
          </cell>
          <cell r="S2505">
            <v>4.83962</v>
          </cell>
          <cell r="T2505" t="str">
            <v>нд</v>
          </cell>
          <cell r="U2505">
            <v>2.4759911999999997</v>
          </cell>
          <cell r="V2505" t="str">
            <v>нд</v>
          </cell>
          <cell r="W2505" t="str">
            <v>нд</v>
          </cell>
          <cell r="X2505">
            <v>2.4759912000000002</v>
          </cell>
          <cell r="Y2505" t="str">
            <v>нд</v>
          </cell>
          <cell r="Z2505" t="str">
            <v>нд</v>
          </cell>
          <cell r="AA2505" t="str">
            <v>нд</v>
          </cell>
          <cell r="AB2505" t="str">
            <v>нд</v>
          </cell>
          <cell r="AC2505" t="str">
            <v>нд</v>
          </cell>
          <cell r="AD2505">
            <v>0</v>
          </cell>
          <cell r="AE2505">
            <v>0</v>
          </cell>
          <cell r="AF2505">
            <v>0</v>
          </cell>
          <cell r="AG2505">
            <v>0</v>
          </cell>
          <cell r="AH2505">
            <v>0</v>
          </cell>
          <cell r="AI2505" t="str">
            <v>нд</v>
          </cell>
          <cell r="AJ2505" t="str">
            <v>нд</v>
          </cell>
          <cell r="AK2505" t="str">
            <v>нд</v>
          </cell>
          <cell r="AL2505" t="str">
            <v>нд</v>
          </cell>
          <cell r="AM2505" t="str">
            <v>нд</v>
          </cell>
          <cell r="AN2505">
            <v>2.4759911999999997</v>
          </cell>
        </row>
        <row r="2506">
          <cell r="C2506" t="str">
            <v>L_32.100_КуЭ</v>
          </cell>
          <cell r="D2506" t="str">
            <v>Н</v>
          </cell>
          <cell r="E2506">
            <v>2021</v>
          </cell>
          <cell r="F2506" t="str">
            <v>нд</v>
          </cell>
          <cell r="G2506">
            <v>2021</v>
          </cell>
          <cell r="H2506" t="str">
            <v>нд</v>
          </cell>
          <cell r="I2506" t="str">
            <v>нд</v>
          </cell>
          <cell r="J2506" t="str">
            <v>нд</v>
          </cell>
          <cell r="K2506" t="str">
            <v>нд</v>
          </cell>
          <cell r="L2506" t="str">
            <v>нд</v>
          </cell>
          <cell r="M2506" t="str">
            <v>нд</v>
          </cell>
          <cell r="N2506" t="str">
            <v>нд</v>
          </cell>
          <cell r="O2506">
            <v>0</v>
          </cell>
          <cell r="P2506" t="str">
            <v>нд</v>
          </cell>
          <cell r="Q2506" t="str">
            <v>нд</v>
          </cell>
          <cell r="R2506">
            <v>3.76553</v>
          </cell>
          <cell r="S2506">
            <v>4.6119599999999998</v>
          </cell>
          <cell r="T2506" t="str">
            <v>нд</v>
          </cell>
          <cell r="U2506">
            <v>3.5462977699999998</v>
          </cell>
          <cell r="V2506" t="str">
            <v>нд</v>
          </cell>
          <cell r="W2506" t="str">
            <v>нд</v>
          </cell>
          <cell r="X2506">
            <v>3.5462977699999998</v>
          </cell>
          <cell r="Y2506" t="str">
            <v>нд</v>
          </cell>
          <cell r="Z2506" t="str">
            <v>нд</v>
          </cell>
          <cell r="AA2506" t="str">
            <v>нд</v>
          </cell>
          <cell r="AB2506" t="str">
            <v>нд</v>
          </cell>
          <cell r="AC2506" t="str">
            <v>нд</v>
          </cell>
          <cell r="AD2506">
            <v>3.5462977699999998</v>
          </cell>
          <cell r="AE2506">
            <v>0</v>
          </cell>
          <cell r="AF2506">
            <v>0</v>
          </cell>
          <cell r="AG2506">
            <v>0</v>
          </cell>
          <cell r="AH2506">
            <v>3.5462977699999998</v>
          </cell>
          <cell r="AI2506" t="str">
            <v>нд</v>
          </cell>
          <cell r="AJ2506" t="str">
            <v>нд</v>
          </cell>
          <cell r="AK2506" t="str">
            <v>нд</v>
          </cell>
          <cell r="AL2506" t="str">
            <v>нд</v>
          </cell>
          <cell r="AM2506" t="str">
            <v>нд</v>
          </cell>
          <cell r="AN2506">
            <v>0</v>
          </cell>
        </row>
        <row r="2507">
          <cell r="C2507" t="str">
            <v>L_132_ЧЭ</v>
          </cell>
          <cell r="D2507" t="str">
            <v>Н</v>
          </cell>
          <cell r="E2507">
            <v>2022</v>
          </cell>
          <cell r="F2507" t="str">
            <v>нд</v>
          </cell>
          <cell r="G2507">
            <v>2022</v>
          </cell>
          <cell r="H2507" t="str">
            <v>нд</v>
          </cell>
          <cell r="I2507" t="str">
            <v>нд</v>
          </cell>
          <cell r="J2507" t="str">
            <v>нд</v>
          </cell>
          <cell r="K2507" t="str">
            <v>нд</v>
          </cell>
          <cell r="L2507" t="str">
            <v>нд</v>
          </cell>
          <cell r="M2507" t="str">
            <v>нд</v>
          </cell>
          <cell r="N2507" t="str">
            <v>нд</v>
          </cell>
          <cell r="O2507">
            <v>0</v>
          </cell>
          <cell r="P2507" t="str">
            <v>нд</v>
          </cell>
          <cell r="Q2507" t="str">
            <v>нд</v>
          </cell>
          <cell r="R2507">
            <v>3.9642200000000001</v>
          </cell>
          <cell r="S2507">
            <v>5.0954699999999997</v>
          </cell>
          <cell r="T2507" t="str">
            <v>нд</v>
          </cell>
          <cell r="U2507">
            <v>3.0496992000000001</v>
          </cell>
          <cell r="V2507" t="str">
            <v>нд</v>
          </cell>
          <cell r="W2507" t="str">
            <v>нд</v>
          </cell>
          <cell r="X2507">
            <v>3.0496992000000001</v>
          </cell>
          <cell r="Y2507" t="str">
            <v>нд</v>
          </cell>
          <cell r="Z2507" t="str">
            <v>нд</v>
          </cell>
          <cell r="AA2507" t="str">
            <v>нд</v>
          </cell>
          <cell r="AB2507" t="str">
            <v>нд</v>
          </cell>
          <cell r="AC2507" t="str">
            <v>нд</v>
          </cell>
          <cell r="AD2507">
            <v>0</v>
          </cell>
          <cell r="AE2507">
            <v>0</v>
          </cell>
          <cell r="AF2507">
            <v>0</v>
          </cell>
          <cell r="AG2507">
            <v>0</v>
          </cell>
          <cell r="AH2507">
            <v>0</v>
          </cell>
          <cell r="AI2507" t="str">
            <v>нд</v>
          </cell>
          <cell r="AJ2507" t="str">
            <v>нд</v>
          </cell>
          <cell r="AK2507" t="str">
            <v>нд</v>
          </cell>
          <cell r="AL2507" t="str">
            <v>нд</v>
          </cell>
          <cell r="AM2507" t="str">
            <v>нд</v>
          </cell>
          <cell r="AN2507">
            <v>3.0496992000000001</v>
          </cell>
        </row>
        <row r="2508">
          <cell r="C2508" t="str">
            <v>L_859_КЭ</v>
          </cell>
          <cell r="D2508" t="str">
            <v>И</v>
          </cell>
          <cell r="E2508">
            <v>2021</v>
          </cell>
          <cell r="F2508" t="str">
            <v>нд</v>
          </cell>
          <cell r="G2508">
            <v>2021</v>
          </cell>
          <cell r="H2508" t="str">
            <v>нд</v>
          </cell>
          <cell r="I2508" t="str">
            <v>нд</v>
          </cell>
          <cell r="J2508" t="str">
            <v>нд</v>
          </cell>
          <cell r="K2508" t="str">
            <v>нд</v>
          </cell>
          <cell r="L2508" t="str">
            <v>нд</v>
          </cell>
          <cell r="M2508" t="str">
            <v>нд</v>
          </cell>
          <cell r="N2508">
            <v>2.902704</v>
          </cell>
          <cell r="O2508">
            <v>0</v>
          </cell>
          <cell r="P2508" t="str">
            <v>нд</v>
          </cell>
          <cell r="Q2508" t="str">
            <v>нд</v>
          </cell>
          <cell r="R2508">
            <v>3.9974500000000002</v>
          </cell>
          <cell r="S2508">
            <v>4.89602</v>
          </cell>
          <cell r="T2508" t="str">
            <v>нд</v>
          </cell>
          <cell r="U2508">
            <v>2.76639364</v>
          </cell>
          <cell r="V2508" t="str">
            <v>нд</v>
          </cell>
          <cell r="W2508" t="str">
            <v>нд</v>
          </cell>
          <cell r="X2508">
            <v>2.76639364</v>
          </cell>
          <cell r="Y2508" t="str">
            <v>нд</v>
          </cell>
          <cell r="Z2508" t="str">
            <v>нд</v>
          </cell>
          <cell r="AA2508" t="str">
            <v>нд</v>
          </cell>
          <cell r="AB2508" t="str">
            <v>нд</v>
          </cell>
          <cell r="AC2508" t="str">
            <v>нд</v>
          </cell>
          <cell r="AD2508">
            <v>2.76639364</v>
          </cell>
          <cell r="AE2508">
            <v>0</v>
          </cell>
          <cell r="AF2508">
            <v>0</v>
          </cell>
          <cell r="AG2508">
            <v>0</v>
          </cell>
          <cell r="AH2508">
            <v>2.76639364</v>
          </cell>
          <cell r="AI2508" t="str">
            <v>нд</v>
          </cell>
          <cell r="AJ2508" t="str">
            <v>нд</v>
          </cell>
          <cell r="AK2508" t="str">
            <v>нд</v>
          </cell>
          <cell r="AL2508" t="str">
            <v>нд</v>
          </cell>
          <cell r="AM2508" t="str">
            <v>нд</v>
          </cell>
          <cell r="AN2508">
            <v>0</v>
          </cell>
        </row>
        <row r="2509">
          <cell r="C2509" t="str">
            <v>L_2014_КЭ</v>
          </cell>
          <cell r="D2509" t="str">
            <v>Н</v>
          </cell>
          <cell r="E2509">
            <v>2021</v>
          </cell>
          <cell r="F2509" t="str">
            <v>нд</v>
          </cell>
          <cell r="G2509">
            <v>2021</v>
          </cell>
          <cell r="H2509" t="str">
            <v>нд</v>
          </cell>
          <cell r="I2509" t="str">
            <v>нд</v>
          </cell>
          <cell r="J2509" t="str">
            <v>нд</v>
          </cell>
          <cell r="K2509" t="str">
            <v>нд</v>
          </cell>
          <cell r="L2509" t="str">
            <v>нд</v>
          </cell>
          <cell r="M2509" t="str">
            <v>нд</v>
          </cell>
          <cell r="N2509" t="str">
            <v>нд</v>
          </cell>
          <cell r="O2509">
            <v>0</v>
          </cell>
          <cell r="P2509" t="str">
            <v>нд</v>
          </cell>
          <cell r="Q2509" t="str">
            <v>нд</v>
          </cell>
          <cell r="R2509">
            <v>4.077</v>
          </cell>
          <cell r="S2509">
            <v>4.9934500000000002</v>
          </cell>
          <cell r="T2509" t="str">
            <v>нд</v>
          </cell>
          <cell r="U2509">
            <v>1.2533994500000001</v>
          </cell>
          <cell r="V2509" t="str">
            <v>нд</v>
          </cell>
          <cell r="W2509" t="str">
            <v>нд</v>
          </cell>
          <cell r="X2509">
            <v>1.2533994500000001</v>
          </cell>
          <cell r="Y2509" t="str">
            <v>нд</v>
          </cell>
          <cell r="Z2509" t="str">
            <v>нд</v>
          </cell>
          <cell r="AA2509" t="str">
            <v>нд</v>
          </cell>
          <cell r="AB2509" t="str">
            <v>нд</v>
          </cell>
          <cell r="AC2509" t="str">
            <v>нд</v>
          </cell>
          <cell r="AD2509">
            <v>1.2533994500000001</v>
          </cell>
          <cell r="AE2509">
            <v>0</v>
          </cell>
          <cell r="AF2509">
            <v>0</v>
          </cell>
          <cell r="AG2509">
            <v>1.2533994500000001</v>
          </cell>
          <cell r="AH2509">
            <v>0</v>
          </cell>
          <cell r="AI2509" t="str">
            <v>нд</v>
          </cell>
          <cell r="AJ2509" t="str">
            <v>нд</v>
          </cell>
          <cell r="AK2509" t="str">
            <v>нд</v>
          </cell>
          <cell r="AL2509" t="str">
            <v>нд</v>
          </cell>
          <cell r="AM2509" t="str">
            <v>нд</v>
          </cell>
          <cell r="AN2509">
            <v>0</v>
          </cell>
        </row>
        <row r="2510">
          <cell r="C2510" t="str">
            <v>L_580_КуЭ</v>
          </cell>
          <cell r="D2510" t="str">
            <v>Н</v>
          </cell>
          <cell r="E2510">
            <v>2021</v>
          </cell>
          <cell r="F2510" t="str">
            <v>нд</v>
          </cell>
          <cell r="G2510">
            <v>2022</v>
          </cell>
          <cell r="H2510" t="str">
            <v>нд</v>
          </cell>
          <cell r="I2510" t="str">
            <v>нд</v>
          </cell>
          <cell r="J2510" t="str">
            <v>нд</v>
          </cell>
          <cell r="K2510" t="str">
            <v>нд</v>
          </cell>
          <cell r="L2510" t="str">
            <v>нд</v>
          </cell>
          <cell r="M2510" t="str">
            <v>нд</v>
          </cell>
          <cell r="N2510">
            <v>0</v>
          </cell>
          <cell r="O2510">
            <v>0</v>
          </cell>
          <cell r="P2510" t="str">
            <v>нд</v>
          </cell>
          <cell r="Q2510" t="str">
            <v>нд</v>
          </cell>
          <cell r="R2510">
            <v>4.0865299999999998</v>
          </cell>
          <cell r="S2510">
            <v>5.2280699999999998</v>
          </cell>
          <cell r="T2510" t="str">
            <v>нд</v>
          </cell>
          <cell r="U2510">
            <v>3.5</v>
          </cell>
          <cell r="V2510" t="str">
            <v>нд</v>
          </cell>
          <cell r="W2510" t="str">
            <v>нд</v>
          </cell>
          <cell r="X2510">
            <v>3.5</v>
          </cell>
          <cell r="Y2510" t="str">
            <v>нд</v>
          </cell>
          <cell r="Z2510" t="str">
            <v>нд</v>
          </cell>
          <cell r="AA2510" t="str">
            <v>нд</v>
          </cell>
          <cell r="AB2510" t="str">
            <v>нд</v>
          </cell>
          <cell r="AC2510" t="str">
            <v>нд</v>
          </cell>
          <cell r="AD2510">
            <v>0.34799999999999998</v>
          </cell>
          <cell r="AE2510">
            <v>0</v>
          </cell>
          <cell r="AF2510">
            <v>0</v>
          </cell>
          <cell r="AG2510">
            <v>0.34799999999999998</v>
          </cell>
          <cell r="AH2510">
            <v>0</v>
          </cell>
          <cell r="AI2510" t="str">
            <v>нд</v>
          </cell>
          <cell r="AJ2510" t="str">
            <v>нд</v>
          </cell>
          <cell r="AK2510" t="str">
            <v>нд</v>
          </cell>
          <cell r="AL2510" t="str">
            <v>нд</v>
          </cell>
          <cell r="AM2510" t="str">
            <v>нд</v>
          </cell>
          <cell r="AN2510">
            <v>3.1520000000000001</v>
          </cell>
        </row>
        <row r="2511">
          <cell r="C2511" t="str">
            <v>L_537_КуЭ</v>
          </cell>
          <cell r="D2511" t="str">
            <v>Н</v>
          </cell>
          <cell r="E2511">
            <v>2021</v>
          </cell>
          <cell r="F2511" t="str">
            <v>нд</v>
          </cell>
          <cell r="G2511">
            <v>2021</v>
          </cell>
          <cell r="H2511" t="str">
            <v>нд</v>
          </cell>
          <cell r="I2511" t="str">
            <v>нд</v>
          </cell>
          <cell r="J2511" t="str">
            <v>нд</v>
          </cell>
          <cell r="K2511" t="str">
            <v>нд</v>
          </cell>
          <cell r="L2511" t="str">
            <v>нд</v>
          </cell>
          <cell r="M2511" t="str">
            <v>нд</v>
          </cell>
          <cell r="N2511" t="str">
            <v>нд</v>
          </cell>
          <cell r="O2511">
            <v>0</v>
          </cell>
          <cell r="P2511" t="str">
            <v>нд</v>
          </cell>
          <cell r="Q2511" t="str">
            <v>нд</v>
          </cell>
          <cell r="R2511">
            <v>4.0960299999999998</v>
          </cell>
          <cell r="S2511">
            <v>5.0167599999999997</v>
          </cell>
          <cell r="T2511" t="str">
            <v>нд</v>
          </cell>
          <cell r="U2511">
            <v>4.96071214</v>
          </cell>
          <cell r="V2511" t="str">
            <v>нд</v>
          </cell>
          <cell r="W2511" t="str">
            <v>нд</v>
          </cell>
          <cell r="X2511">
            <v>4.96071214</v>
          </cell>
          <cell r="Y2511" t="str">
            <v>нд</v>
          </cell>
          <cell r="Z2511" t="str">
            <v>нд</v>
          </cell>
          <cell r="AA2511" t="str">
            <v>нд</v>
          </cell>
          <cell r="AB2511" t="str">
            <v>нд</v>
          </cell>
          <cell r="AC2511" t="str">
            <v>нд</v>
          </cell>
          <cell r="AD2511">
            <v>4.96071214</v>
          </cell>
          <cell r="AE2511">
            <v>0</v>
          </cell>
          <cell r="AF2511">
            <v>0</v>
          </cell>
          <cell r="AG2511">
            <v>4.96071214</v>
          </cell>
          <cell r="AH2511">
            <v>0</v>
          </cell>
          <cell r="AI2511" t="str">
            <v>нд</v>
          </cell>
          <cell r="AJ2511" t="str">
            <v>нд</v>
          </cell>
          <cell r="AK2511" t="str">
            <v>нд</v>
          </cell>
          <cell r="AL2511" t="str">
            <v>нд</v>
          </cell>
          <cell r="AM2511" t="str">
            <v>нд</v>
          </cell>
          <cell r="AN2511">
            <v>0</v>
          </cell>
        </row>
        <row r="2512">
          <cell r="C2512" t="str">
            <v>Г</v>
          </cell>
          <cell r="D2512" t="str">
            <v>нд</v>
          </cell>
          <cell r="E2512" t="str">
            <v>нд</v>
          </cell>
          <cell r="F2512" t="str">
            <v>нд</v>
          </cell>
          <cell r="G2512" t="str">
            <v>нд</v>
          </cell>
          <cell r="H2512" t="str">
            <v>нд</v>
          </cell>
          <cell r="I2512" t="str">
            <v>нд</v>
          </cell>
          <cell r="J2512" t="str">
            <v>нд</v>
          </cell>
          <cell r="K2512" t="str">
            <v>нд</v>
          </cell>
          <cell r="L2512" t="str">
            <v>нд</v>
          </cell>
          <cell r="M2512" t="str">
            <v>нд</v>
          </cell>
          <cell r="N2512" t="str">
            <v>нд</v>
          </cell>
          <cell r="O2512">
            <v>36.306643530000002</v>
          </cell>
          <cell r="P2512">
            <v>2760.2089200000005</v>
          </cell>
          <cell r="Q2512">
            <v>3716.5294399999998</v>
          </cell>
          <cell r="R2512">
            <v>2134.2535200000002</v>
          </cell>
          <cell r="S2512">
            <v>3270.4978099999998</v>
          </cell>
          <cell r="T2512">
            <v>2030.9160751499999</v>
          </cell>
          <cell r="U2512">
            <v>1585.5181155499999</v>
          </cell>
          <cell r="V2512">
            <v>2001.35193104</v>
          </cell>
          <cell r="W2512">
            <v>2001.35193104</v>
          </cell>
          <cell r="X2512">
            <v>1549.21147202</v>
          </cell>
          <cell r="Y2512">
            <v>224.23854771999999</v>
          </cell>
          <cell r="Z2512">
            <v>0</v>
          </cell>
          <cell r="AA2512">
            <v>0</v>
          </cell>
          <cell r="AB2512">
            <v>0</v>
          </cell>
          <cell r="AC2512">
            <v>224.23854771999999</v>
          </cell>
          <cell r="AD2512">
            <v>113.46869328</v>
          </cell>
          <cell r="AE2512">
            <v>0</v>
          </cell>
          <cell r="AF2512">
            <v>0</v>
          </cell>
          <cell r="AG2512">
            <v>0</v>
          </cell>
          <cell r="AH2512">
            <v>113.46869328</v>
          </cell>
          <cell r="AI2512">
            <v>229.57937661</v>
          </cell>
          <cell r="AJ2512">
            <v>0</v>
          </cell>
          <cell r="AK2512">
            <v>0</v>
          </cell>
          <cell r="AL2512">
            <v>0</v>
          </cell>
          <cell r="AM2512">
            <v>229.57937661</v>
          </cell>
          <cell r="AN2512">
            <v>51.947458744000002</v>
          </cell>
        </row>
        <row r="2513">
          <cell r="C2513" t="str">
            <v>Г</v>
          </cell>
          <cell r="D2513" t="str">
            <v>нд</v>
          </cell>
          <cell r="E2513" t="str">
            <v>нд</v>
          </cell>
          <cell r="F2513" t="str">
            <v>нд</v>
          </cell>
          <cell r="G2513" t="str">
            <v>нд</v>
          </cell>
          <cell r="H2513" t="str">
            <v>нд</v>
          </cell>
          <cell r="I2513" t="str">
            <v>нд</v>
          </cell>
          <cell r="J2513" t="str">
            <v>нд</v>
          </cell>
          <cell r="K2513" t="str">
            <v>нд</v>
          </cell>
          <cell r="L2513" t="str">
            <v>нд</v>
          </cell>
          <cell r="M2513" t="str">
            <v>нд</v>
          </cell>
          <cell r="N2513" t="str">
            <v>нд</v>
          </cell>
          <cell r="O2513">
            <v>36.306643530000002</v>
          </cell>
          <cell r="P2513">
            <v>2111.5357200000003</v>
          </cell>
          <cell r="Q2513">
            <v>2840.9618999999998</v>
          </cell>
          <cell r="R2513">
            <v>1447.8130800000001</v>
          </cell>
          <cell r="S2513">
            <v>2216.66536</v>
          </cell>
          <cell r="T2513">
            <v>1556.63988535</v>
          </cell>
          <cell r="U2513">
            <v>1113.45607215</v>
          </cell>
          <cell r="V2513">
            <v>1527.4778486</v>
          </cell>
          <cell r="W2513">
            <v>1527.4778486</v>
          </cell>
          <cell r="X2513">
            <v>1077.14942862</v>
          </cell>
          <cell r="Y2513">
            <v>222.42650867999998</v>
          </cell>
          <cell r="Z2513">
            <v>0</v>
          </cell>
          <cell r="AA2513">
            <v>0</v>
          </cell>
          <cell r="AB2513">
            <v>0</v>
          </cell>
          <cell r="AC2513">
            <v>222.42650867999998</v>
          </cell>
          <cell r="AD2513">
            <v>113.46869328</v>
          </cell>
          <cell r="AE2513">
            <v>0</v>
          </cell>
          <cell r="AF2513">
            <v>0</v>
          </cell>
          <cell r="AG2513">
            <v>0</v>
          </cell>
          <cell r="AH2513">
            <v>113.46869328</v>
          </cell>
          <cell r="AI2513">
            <v>134.57937661</v>
          </cell>
          <cell r="AJ2513">
            <v>0</v>
          </cell>
          <cell r="AK2513">
            <v>0</v>
          </cell>
          <cell r="AL2513">
            <v>0</v>
          </cell>
          <cell r="AM2513">
            <v>134.57937661</v>
          </cell>
          <cell r="AN2513">
            <v>51.947458744000002</v>
          </cell>
        </row>
        <row r="2514">
          <cell r="C2514" t="str">
            <v>L_825_БЭ</v>
          </cell>
          <cell r="D2514" t="str">
            <v>З</v>
          </cell>
          <cell r="E2514">
            <v>2020</v>
          </cell>
          <cell r="F2514" t="str">
            <v>нд</v>
          </cell>
          <cell r="G2514">
            <v>2021</v>
          </cell>
          <cell r="H2514" t="str">
            <v>нд</v>
          </cell>
          <cell r="I2514" t="str">
            <v>нд</v>
          </cell>
          <cell r="J2514" t="str">
            <v>нд</v>
          </cell>
          <cell r="K2514" t="str">
            <v>нд</v>
          </cell>
          <cell r="L2514" t="str">
            <v>нд</v>
          </cell>
          <cell r="M2514" t="str">
            <v>нд</v>
          </cell>
          <cell r="N2514">
            <v>0</v>
          </cell>
          <cell r="O2514">
            <v>3.7404184599999999</v>
          </cell>
          <cell r="P2514" t="str">
            <v>нд</v>
          </cell>
          <cell r="Q2514" t="str">
            <v>нд</v>
          </cell>
          <cell r="R2514">
            <v>4.1554599999999997</v>
          </cell>
          <cell r="S2514">
            <v>4.8316999999999997</v>
          </cell>
          <cell r="T2514" t="str">
            <v>нд</v>
          </cell>
          <cell r="U2514">
            <v>3.9372713699999999</v>
          </cell>
          <cell r="V2514" t="str">
            <v>нд</v>
          </cell>
          <cell r="W2514" t="str">
            <v>нд</v>
          </cell>
          <cell r="X2514">
            <v>0.19685290999999999</v>
          </cell>
          <cell r="Y2514" t="str">
            <v>нд</v>
          </cell>
          <cell r="Z2514" t="str">
            <v>нд</v>
          </cell>
          <cell r="AA2514" t="str">
            <v>нд</v>
          </cell>
          <cell r="AB2514" t="str">
            <v>нд</v>
          </cell>
          <cell r="AC2514" t="str">
            <v>нд</v>
          </cell>
          <cell r="AD2514">
            <v>0.19685290999999999</v>
          </cell>
          <cell r="AE2514">
            <v>0</v>
          </cell>
          <cell r="AF2514">
            <v>0</v>
          </cell>
          <cell r="AG2514">
            <v>0</v>
          </cell>
          <cell r="AH2514">
            <v>0.19685290999999999</v>
          </cell>
          <cell r="AI2514" t="str">
            <v>нд</v>
          </cell>
          <cell r="AJ2514" t="str">
            <v>нд</v>
          </cell>
          <cell r="AK2514" t="str">
            <v>нд</v>
          </cell>
          <cell r="AL2514" t="str">
            <v>нд</v>
          </cell>
          <cell r="AM2514" t="str">
            <v>нд</v>
          </cell>
          <cell r="AN2514">
            <v>0</v>
          </cell>
        </row>
        <row r="2515">
          <cell r="C2515" t="str">
            <v>L_1649_ОЭ</v>
          </cell>
          <cell r="D2515" t="str">
            <v>Н</v>
          </cell>
          <cell r="E2515">
            <v>2024</v>
          </cell>
          <cell r="F2515" t="str">
            <v>нд</v>
          </cell>
          <cell r="G2515">
            <v>2025</v>
          </cell>
          <cell r="H2515" t="str">
            <v>нд</v>
          </cell>
          <cell r="I2515" t="str">
            <v>нд</v>
          </cell>
          <cell r="J2515" t="str">
            <v>нд</v>
          </cell>
          <cell r="K2515" t="str">
            <v>нд</v>
          </cell>
          <cell r="L2515" t="str">
            <v>нд</v>
          </cell>
          <cell r="M2515" t="str">
            <v>нд</v>
          </cell>
          <cell r="N2515" t="str">
            <v>нд</v>
          </cell>
          <cell r="O2515">
            <v>0</v>
          </cell>
          <cell r="P2515" t="str">
            <v>нд</v>
          </cell>
          <cell r="Q2515" t="str">
            <v>нд</v>
          </cell>
          <cell r="R2515">
            <v>4.20458</v>
          </cell>
          <cell r="S2515">
            <v>6.1705500000000004</v>
          </cell>
          <cell r="T2515" t="str">
            <v>нд</v>
          </cell>
          <cell r="U2515">
            <v>5.5467096000000007</v>
          </cell>
          <cell r="V2515" t="str">
            <v>нд</v>
          </cell>
          <cell r="W2515" t="str">
            <v>нд</v>
          </cell>
          <cell r="X2515">
            <v>5.5467095999999998</v>
          </cell>
          <cell r="Y2515" t="str">
            <v>нд</v>
          </cell>
          <cell r="Z2515" t="str">
            <v>нд</v>
          </cell>
          <cell r="AA2515" t="str">
            <v>нд</v>
          </cell>
          <cell r="AB2515" t="str">
            <v>нд</v>
          </cell>
          <cell r="AC2515" t="str">
            <v>нд</v>
          </cell>
          <cell r="AD2515">
            <v>0</v>
          </cell>
          <cell r="AE2515">
            <v>0</v>
          </cell>
          <cell r="AF2515">
            <v>0</v>
          </cell>
          <cell r="AG2515">
            <v>0</v>
          </cell>
          <cell r="AH2515">
            <v>0</v>
          </cell>
          <cell r="AI2515" t="str">
            <v>нд</v>
          </cell>
          <cell r="AJ2515" t="str">
            <v>нд</v>
          </cell>
          <cell r="AK2515" t="str">
            <v>нд</v>
          </cell>
          <cell r="AL2515" t="str">
            <v>нд</v>
          </cell>
          <cell r="AM2515" t="str">
            <v>нд</v>
          </cell>
          <cell r="AN2515">
            <v>0</v>
          </cell>
        </row>
        <row r="2516">
          <cell r="C2516" t="str">
            <v>L_121_ЧЭ</v>
          </cell>
          <cell r="D2516" t="str">
            <v>Н</v>
          </cell>
          <cell r="E2516">
            <v>2022</v>
          </cell>
          <cell r="F2516" t="str">
            <v>нд</v>
          </cell>
          <cell r="G2516">
            <v>2022</v>
          </cell>
          <cell r="H2516" t="str">
            <v>нд</v>
          </cell>
          <cell r="I2516" t="str">
            <v>нд</v>
          </cell>
          <cell r="J2516" t="str">
            <v>нд</v>
          </cell>
          <cell r="K2516" t="str">
            <v>нд</v>
          </cell>
          <cell r="L2516" t="str">
            <v>нд</v>
          </cell>
          <cell r="M2516" t="str">
            <v>нд</v>
          </cell>
          <cell r="N2516" t="str">
            <v>нд</v>
          </cell>
          <cell r="O2516">
            <v>0</v>
          </cell>
          <cell r="P2516" t="str">
            <v>нд</v>
          </cell>
          <cell r="Q2516" t="str">
            <v>нд</v>
          </cell>
          <cell r="R2516">
            <v>4.4298000000000002</v>
          </cell>
          <cell r="S2516">
            <v>5.6939099999999998</v>
          </cell>
          <cell r="T2516" t="str">
            <v>нд</v>
          </cell>
          <cell r="U2516">
            <v>5</v>
          </cell>
          <cell r="V2516" t="str">
            <v>нд</v>
          </cell>
          <cell r="W2516" t="str">
            <v>нд</v>
          </cell>
          <cell r="X2516">
            <v>5</v>
          </cell>
          <cell r="Y2516" t="str">
            <v>нд</v>
          </cell>
          <cell r="Z2516" t="str">
            <v>нд</v>
          </cell>
          <cell r="AA2516" t="str">
            <v>нд</v>
          </cell>
          <cell r="AB2516" t="str">
            <v>нд</v>
          </cell>
          <cell r="AC2516" t="str">
            <v>нд</v>
          </cell>
          <cell r="AD2516">
            <v>0</v>
          </cell>
          <cell r="AE2516">
            <v>0</v>
          </cell>
          <cell r="AF2516">
            <v>0</v>
          </cell>
          <cell r="AG2516">
            <v>0</v>
          </cell>
          <cell r="AH2516">
            <v>0</v>
          </cell>
          <cell r="AI2516" t="str">
            <v>нд</v>
          </cell>
          <cell r="AJ2516" t="str">
            <v>нд</v>
          </cell>
          <cell r="AK2516" t="str">
            <v>нд</v>
          </cell>
          <cell r="AL2516" t="str">
            <v>нд</v>
          </cell>
          <cell r="AM2516" t="str">
            <v>нд</v>
          </cell>
          <cell r="AN2516">
            <v>5</v>
          </cell>
        </row>
        <row r="2517">
          <cell r="C2517" t="str">
            <v>L_474.10_КуЭ</v>
          </cell>
          <cell r="D2517" t="str">
            <v>Н</v>
          </cell>
          <cell r="E2517">
            <v>2023</v>
          </cell>
          <cell r="F2517" t="str">
            <v>нд</v>
          </cell>
          <cell r="G2517">
            <v>2024</v>
          </cell>
          <cell r="H2517" t="str">
            <v>нд</v>
          </cell>
          <cell r="I2517" t="str">
            <v>нд</v>
          </cell>
          <cell r="J2517" t="str">
            <v>нд</v>
          </cell>
          <cell r="K2517" t="str">
            <v>нд</v>
          </cell>
          <cell r="L2517" t="str">
            <v>нд</v>
          </cell>
          <cell r="M2517" t="str">
            <v>нд</v>
          </cell>
          <cell r="N2517" t="str">
            <v>нд</v>
          </cell>
          <cell r="O2517">
            <v>0</v>
          </cell>
          <cell r="P2517" t="str">
            <v>нд</v>
          </cell>
          <cell r="Q2517" t="str">
            <v>нд</v>
          </cell>
          <cell r="R2517">
            <v>4.4890600000000003</v>
          </cell>
          <cell r="S2517">
            <v>6.3054600000000001</v>
          </cell>
          <cell r="T2517" t="str">
            <v>нд</v>
          </cell>
          <cell r="U2517">
            <v>3.9917419999999999</v>
          </cell>
          <cell r="V2517" t="str">
            <v>нд</v>
          </cell>
          <cell r="W2517" t="str">
            <v>нд</v>
          </cell>
          <cell r="X2517">
            <v>3.9917419999999999</v>
          </cell>
          <cell r="Y2517" t="str">
            <v>нд</v>
          </cell>
          <cell r="Z2517" t="str">
            <v>нд</v>
          </cell>
          <cell r="AA2517" t="str">
            <v>нд</v>
          </cell>
          <cell r="AB2517" t="str">
            <v>нд</v>
          </cell>
          <cell r="AC2517" t="str">
            <v>нд</v>
          </cell>
          <cell r="AD2517">
            <v>0</v>
          </cell>
          <cell r="AE2517">
            <v>0</v>
          </cell>
          <cell r="AF2517">
            <v>0</v>
          </cell>
          <cell r="AG2517">
            <v>0</v>
          </cell>
          <cell r="AH2517">
            <v>0</v>
          </cell>
          <cell r="AI2517" t="str">
            <v>нд</v>
          </cell>
          <cell r="AJ2517" t="str">
            <v>нд</v>
          </cell>
          <cell r="AK2517" t="str">
            <v>нд</v>
          </cell>
          <cell r="AL2517" t="str">
            <v>нд</v>
          </cell>
          <cell r="AM2517" t="str">
            <v>нд</v>
          </cell>
          <cell r="AN2517">
            <v>0</v>
          </cell>
        </row>
        <row r="2518">
          <cell r="C2518" t="str">
            <v>L_946_КЭ</v>
          </cell>
          <cell r="D2518" t="str">
            <v>И</v>
          </cell>
          <cell r="E2518">
            <v>2021</v>
          </cell>
          <cell r="F2518" t="str">
            <v>нд</v>
          </cell>
          <cell r="G2518">
            <v>2021</v>
          </cell>
          <cell r="H2518" t="str">
            <v>нд</v>
          </cell>
          <cell r="I2518" t="str">
            <v>нд</v>
          </cell>
          <cell r="J2518" t="str">
            <v>нд</v>
          </cell>
          <cell r="K2518" t="str">
            <v>нд</v>
          </cell>
          <cell r="L2518" t="str">
            <v>нд</v>
          </cell>
          <cell r="M2518" t="str">
            <v>нд</v>
          </cell>
          <cell r="N2518">
            <v>13.149610600000001</v>
          </cell>
          <cell r="O2518">
            <v>0</v>
          </cell>
          <cell r="P2518" t="str">
            <v>нд</v>
          </cell>
          <cell r="Q2518" t="str">
            <v>нд</v>
          </cell>
          <cell r="R2518">
            <v>4.5083000000000002</v>
          </cell>
          <cell r="S2518">
            <v>5.5216900000000004</v>
          </cell>
          <cell r="T2518" t="str">
            <v>нд</v>
          </cell>
          <cell r="U2518">
            <v>2.0562095399999998</v>
          </cell>
          <cell r="V2518" t="str">
            <v>нд</v>
          </cell>
          <cell r="W2518" t="str">
            <v>нд</v>
          </cell>
          <cell r="X2518">
            <v>2.0562095399999998</v>
          </cell>
          <cell r="Y2518" t="str">
            <v>нд</v>
          </cell>
          <cell r="Z2518" t="str">
            <v>нд</v>
          </cell>
          <cell r="AA2518" t="str">
            <v>нд</v>
          </cell>
          <cell r="AB2518" t="str">
            <v>нд</v>
          </cell>
          <cell r="AC2518" t="str">
            <v>нд</v>
          </cell>
          <cell r="AD2518">
            <v>2.0562095399999998</v>
          </cell>
          <cell r="AE2518">
            <v>0</v>
          </cell>
          <cell r="AF2518">
            <v>0</v>
          </cell>
          <cell r="AG2518">
            <v>0</v>
          </cell>
          <cell r="AH2518">
            <v>2.0562095399999998</v>
          </cell>
          <cell r="AI2518" t="str">
            <v>нд</v>
          </cell>
          <cell r="AJ2518" t="str">
            <v>нд</v>
          </cell>
          <cell r="AK2518" t="str">
            <v>нд</v>
          </cell>
          <cell r="AL2518" t="str">
            <v>нд</v>
          </cell>
          <cell r="AM2518" t="str">
            <v>нд</v>
          </cell>
          <cell r="AN2518">
            <v>0</v>
          </cell>
        </row>
        <row r="2519">
          <cell r="C2519" t="str">
            <v>Г</v>
          </cell>
          <cell r="D2519" t="str">
            <v>нд</v>
          </cell>
          <cell r="E2519" t="str">
            <v>нд</v>
          </cell>
          <cell r="F2519" t="str">
            <v>нд</v>
          </cell>
          <cell r="G2519" t="str">
            <v>нд</v>
          </cell>
          <cell r="H2519" t="str">
            <v>нд</v>
          </cell>
          <cell r="I2519" t="str">
            <v>нд</v>
          </cell>
          <cell r="J2519" t="str">
            <v>нд</v>
          </cell>
          <cell r="K2519" t="str">
            <v>нд</v>
          </cell>
          <cell r="L2519" t="str">
            <v>нд</v>
          </cell>
          <cell r="M2519" t="str">
            <v>нд</v>
          </cell>
          <cell r="N2519" t="str">
            <v>нд</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row>
        <row r="2520">
          <cell r="C2520" t="str">
            <v>Г</v>
          </cell>
          <cell r="D2520" t="str">
            <v>нд</v>
          </cell>
          <cell r="E2520" t="str">
            <v>нд</v>
          </cell>
          <cell r="F2520" t="str">
            <v>нд</v>
          </cell>
          <cell r="G2520" t="str">
            <v>нд</v>
          </cell>
          <cell r="H2520" t="str">
            <v>нд</v>
          </cell>
          <cell r="I2520" t="str">
            <v>нд</v>
          </cell>
          <cell r="J2520" t="str">
            <v>нд</v>
          </cell>
          <cell r="K2520" t="str">
            <v>нд</v>
          </cell>
          <cell r="L2520" t="str">
            <v>нд</v>
          </cell>
          <cell r="M2520" t="str">
            <v>нд</v>
          </cell>
          <cell r="N2520" t="str">
            <v>нд</v>
          </cell>
          <cell r="O2520">
            <v>0</v>
          </cell>
          <cell r="P2520">
            <v>3.6691199999999999</v>
          </cell>
          <cell r="Q2520">
            <v>4.3503800000000004</v>
          </cell>
          <cell r="R2520">
            <v>0</v>
          </cell>
          <cell r="S2520">
            <v>0</v>
          </cell>
          <cell r="T2520">
            <v>2.2141464000000002</v>
          </cell>
          <cell r="U2520">
            <v>0</v>
          </cell>
          <cell r="V2520">
            <v>1.8120390400000002</v>
          </cell>
          <cell r="W2520">
            <v>1.8120390400000002</v>
          </cell>
          <cell r="X2520">
            <v>0</v>
          </cell>
          <cell r="Y2520">
            <v>1.8120390399999999</v>
          </cell>
          <cell r="Z2520">
            <v>0</v>
          </cell>
          <cell r="AA2520">
            <v>0</v>
          </cell>
          <cell r="AB2520">
            <v>0</v>
          </cell>
          <cell r="AC2520">
            <v>1.8120390399999999</v>
          </cell>
          <cell r="AD2520">
            <v>0</v>
          </cell>
          <cell r="AE2520">
            <v>0</v>
          </cell>
          <cell r="AF2520">
            <v>0</v>
          </cell>
          <cell r="AG2520">
            <v>0</v>
          </cell>
          <cell r="AH2520">
            <v>0</v>
          </cell>
          <cell r="AI2520">
            <v>0</v>
          </cell>
          <cell r="AJ2520">
            <v>0</v>
          </cell>
          <cell r="AK2520">
            <v>0</v>
          </cell>
          <cell r="AL2520">
            <v>0</v>
          </cell>
          <cell r="AM2520">
            <v>0</v>
          </cell>
          <cell r="AN2520">
            <v>0</v>
          </cell>
        </row>
        <row r="2521">
          <cell r="C2521" t="str">
            <v>L_108_АЭ</v>
          </cell>
          <cell r="D2521" t="str">
            <v>Н</v>
          </cell>
          <cell r="E2521">
            <v>2021</v>
          </cell>
          <cell r="F2521" t="str">
            <v>нд</v>
          </cell>
          <cell r="G2521">
            <v>2022</v>
          </cell>
          <cell r="H2521" t="str">
            <v>нд</v>
          </cell>
          <cell r="I2521" t="str">
            <v>нд</v>
          </cell>
          <cell r="J2521" t="str">
            <v>нд</v>
          </cell>
          <cell r="K2521" t="str">
            <v>нд</v>
          </cell>
          <cell r="L2521" t="str">
            <v>нд</v>
          </cell>
          <cell r="M2521" t="str">
            <v>нд</v>
          </cell>
          <cell r="N2521" t="str">
            <v>нд</v>
          </cell>
          <cell r="O2521">
            <v>0</v>
          </cell>
          <cell r="P2521" t="str">
            <v>нд</v>
          </cell>
          <cell r="Q2521" t="str">
            <v>нд</v>
          </cell>
          <cell r="R2521">
            <v>4.5680500000000004</v>
          </cell>
          <cell r="S2521">
            <v>5.8603199999999998</v>
          </cell>
          <cell r="T2521" t="str">
            <v>нд</v>
          </cell>
          <cell r="U2521">
            <v>3.4655947199999999</v>
          </cell>
          <cell r="V2521" t="str">
            <v>нд</v>
          </cell>
          <cell r="W2521" t="str">
            <v>нд</v>
          </cell>
          <cell r="X2521">
            <v>3.4655947199999999</v>
          </cell>
          <cell r="Y2521" t="str">
            <v>нд</v>
          </cell>
          <cell r="Z2521" t="str">
            <v>нд</v>
          </cell>
          <cell r="AA2521" t="str">
            <v>нд</v>
          </cell>
          <cell r="AB2521" t="str">
            <v>нд</v>
          </cell>
          <cell r="AC2521" t="str">
            <v>нд</v>
          </cell>
          <cell r="AD2521">
            <v>0.14175155</v>
          </cell>
          <cell r="AE2521">
            <v>0</v>
          </cell>
          <cell r="AF2521">
            <v>0</v>
          </cell>
          <cell r="AG2521">
            <v>0.14175155</v>
          </cell>
          <cell r="AH2521">
            <v>0</v>
          </cell>
          <cell r="AI2521" t="str">
            <v>нд</v>
          </cell>
          <cell r="AJ2521" t="str">
            <v>нд</v>
          </cell>
          <cell r="AK2521" t="str">
            <v>нд</v>
          </cell>
          <cell r="AL2521" t="str">
            <v>нд</v>
          </cell>
          <cell r="AM2521" t="str">
            <v>нд</v>
          </cell>
          <cell r="AN2521">
            <v>3.32384317</v>
          </cell>
        </row>
        <row r="2522">
          <cell r="C2522" t="str">
            <v>Г</v>
          </cell>
          <cell r="D2522" t="str">
            <v>нд</v>
          </cell>
          <cell r="E2522" t="str">
            <v>нд</v>
          </cell>
          <cell r="F2522" t="str">
            <v>нд</v>
          </cell>
          <cell r="G2522" t="str">
            <v>нд</v>
          </cell>
          <cell r="H2522" t="str">
            <v>нд</v>
          </cell>
          <cell r="I2522" t="str">
            <v>нд</v>
          </cell>
          <cell r="J2522" t="str">
            <v>нд</v>
          </cell>
          <cell r="K2522" t="str">
            <v>нд</v>
          </cell>
          <cell r="L2522" t="str">
            <v>нд</v>
          </cell>
          <cell r="M2522" t="str">
            <v>нд</v>
          </cell>
          <cell r="N2522" t="str">
            <v>нд</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row>
        <row r="2523">
          <cell r="C2523" t="str">
            <v>Г</v>
          </cell>
          <cell r="D2523" t="str">
            <v>нд</v>
          </cell>
          <cell r="E2523" t="str">
            <v>нд</v>
          </cell>
          <cell r="F2523" t="str">
            <v>нд</v>
          </cell>
          <cell r="G2523" t="str">
            <v>нд</v>
          </cell>
          <cell r="H2523" t="str">
            <v>нд</v>
          </cell>
          <cell r="I2523" t="str">
            <v>нд</v>
          </cell>
          <cell r="J2523" t="str">
            <v>нд</v>
          </cell>
          <cell r="K2523" t="str">
            <v>нд</v>
          </cell>
          <cell r="L2523" t="str">
            <v>нд</v>
          </cell>
          <cell r="M2523" t="str">
            <v>нд</v>
          </cell>
          <cell r="N2523" t="str">
            <v>нд</v>
          </cell>
          <cell r="O2523">
            <v>0</v>
          </cell>
          <cell r="P2523">
            <v>645.00408000000004</v>
          </cell>
          <cell r="Q2523">
            <v>871.21716000000004</v>
          </cell>
          <cell r="R2523">
            <v>686.44043999999997</v>
          </cell>
          <cell r="S2523">
            <v>1053.8324500000001</v>
          </cell>
          <cell r="T2523">
            <v>472.06204339999999</v>
          </cell>
          <cell r="U2523">
            <v>472.06204339999999</v>
          </cell>
          <cell r="V2523">
            <v>472.06204339999999</v>
          </cell>
          <cell r="W2523">
            <v>472.06204339999999</v>
          </cell>
          <cell r="X2523">
            <v>472.06204339999999</v>
          </cell>
          <cell r="Y2523">
            <v>0</v>
          </cell>
          <cell r="Z2523">
            <v>0</v>
          </cell>
          <cell r="AA2523">
            <v>0</v>
          </cell>
          <cell r="AB2523">
            <v>0</v>
          </cell>
          <cell r="AC2523">
            <v>0</v>
          </cell>
          <cell r="AD2523">
            <v>0</v>
          </cell>
          <cell r="AE2523">
            <v>0</v>
          </cell>
          <cell r="AF2523">
            <v>0</v>
          </cell>
          <cell r="AG2523">
            <v>0</v>
          </cell>
          <cell r="AH2523">
            <v>0</v>
          </cell>
          <cell r="AI2523">
            <v>95</v>
          </cell>
          <cell r="AJ2523">
            <v>0</v>
          </cell>
          <cell r="AK2523">
            <v>0</v>
          </cell>
          <cell r="AL2523">
            <v>0</v>
          </cell>
          <cell r="AM2523">
            <v>95</v>
          </cell>
          <cell r="AN2523">
            <v>0</v>
          </cell>
        </row>
        <row r="2524">
          <cell r="C2524" t="str">
            <v>L_1384_АЭ</v>
          </cell>
          <cell r="D2524" t="str">
            <v>Н</v>
          </cell>
          <cell r="E2524">
            <v>2021</v>
          </cell>
          <cell r="F2524" t="str">
            <v>нд</v>
          </cell>
          <cell r="G2524">
            <v>2022</v>
          </cell>
          <cell r="H2524" t="str">
            <v>нд</v>
          </cell>
          <cell r="I2524" t="str">
            <v>нд</v>
          </cell>
          <cell r="J2524" t="str">
            <v>нд</v>
          </cell>
          <cell r="K2524" t="str">
            <v>нд</v>
          </cell>
          <cell r="L2524" t="str">
            <v>нд</v>
          </cell>
          <cell r="M2524" t="str">
            <v>нд</v>
          </cell>
          <cell r="N2524">
            <v>0</v>
          </cell>
          <cell r="O2524">
            <v>0</v>
          </cell>
          <cell r="P2524" t="str">
            <v>нд</v>
          </cell>
          <cell r="Q2524" t="str">
            <v>нд</v>
          </cell>
          <cell r="R2524">
            <v>4.5803000000000003</v>
          </cell>
          <cell r="S2524">
            <v>5.69313</v>
          </cell>
          <cell r="T2524" t="str">
            <v>нд</v>
          </cell>
          <cell r="U2524">
            <v>4.0595628100000001</v>
          </cell>
          <cell r="V2524" t="str">
            <v>нд</v>
          </cell>
          <cell r="W2524" t="str">
            <v>нд</v>
          </cell>
          <cell r="X2524">
            <v>4.0595628100000001</v>
          </cell>
          <cell r="Y2524" t="str">
            <v>нд</v>
          </cell>
          <cell r="Z2524" t="str">
            <v>нд</v>
          </cell>
          <cell r="AA2524" t="str">
            <v>нд</v>
          </cell>
          <cell r="AB2524" t="str">
            <v>нд</v>
          </cell>
          <cell r="AC2524" t="str">
            <v>нд</v>
          </cell>
          <cell r="AD2524">
            <v>2.8416939700000001</v>
          </cell>
          <cell r="AE2524">
            <v>0</v>
          </cell>
          <cell r="AF2524">
            <v>0</v>
          </cell>
          <cell r="AG2524">
            <v>0</v>
          </cell>
          <cell r="AH2524">
            <v>2.8416939700000001</v>
          </cell>
          <cell r="AI2524" t="str">
            <v>нд</v>
          </cell>
          <cell r="AJ2524" t="str">
            <v>нд</v>
          </cell>
          <cell r="AK2524" t="str">
            <v>нд</v>
          </cell>
          <cell r="AL2524" t="str">
            <v>нд</v>
          </cell>
          <cell r="AM2524" t="str">
            <v>нд</v>
          </cell>
          <cell r="AN2524">
            <v>1.21786884</v>
          </cell>
        </row>
        <row r="2525">
          <cell r="C2525" t="str">
            <v>Г</v>
          </cell>
          <cell r="D2525" t="str">
            <v>нд</v>
          </cell>
          <cell r="E2525" t="str">
            <v>нд</v>
          </cell>
          <cell r="F2525" t="str">
            <v>нд</v>
          </cell>
          <cell r="G2525" t="str">
            <v>нд</v>
          </cell>
          <cell r="H2525" t="str">
            <v>нд</v>
          </cell>
          <cell r="I2525" t="str">
            <v>нд</v>
          </cell>
          <cell r="J2525" t="str">
            <v>нд</v>
          </cell>
          <cell r="K2525" t="str">
            <v>нд</v>
          </cell>
          <cell r="L2525" t="str">
            <v>нд</v>
          </cell>
          <cell r="M2525" t="str">
            <v>нд</v>
          </cell>
          <cell r="N2525" t="str">
            <v>нд</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row>
        <row r="2526">
          <cell r="C2526" t="str">
            <v>Г</v>
          </cell>
          <cell r="D2526" t="str">
            <v>нд</v>
          </cell>
          <cell r="E2526" t="str">
            <v>нд</v>
          </cell>
          <cell r="F2526" t="str">
            <v>нд</v>
          </cell>
          <cell r="G2526" t="str">
            <v>нд</v>
          </cell>
          <cell r="H2526" t="str">
            <v>нд</v>
          </cell>
          <cell r="I2526" t="str">
            <v>нд</v>
          </cell>
          <cell r="J2526" t="str">
            <v>нд</v>
          </cell>
          <cell r="K2526" t="str">
            <v>нд</v>
          </cell>
          <cell r="L2526" t="str">
            <v>нд</v>
          </cell>
          <cell r="M2526" t="str">
            <v>нд</v>
          </cell>
          <cell r="N2526" t="str">
            <v>нд</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row>
        <row r="2527">
          <cell r="C2527" t="str">
            <v>Г</v>
          </cell>
          <cell r="D2527" t="str">
            <v>нд</v>
          </cell>
          <cell r="E2527" t="str">
            <v>нд</v>
          </cell>
          <cell r="F2527" t="str">
            <v>нд</v>
          </cell>
          <cell r="G2527" t="str">
            <v>нд</v>
          </cell>
          <cell r="H2527" t="str">
            <v>нд</v>
          </cell>
          <cell r="I2527" t="str">
            <v>нд</v>
          </cell>
          <cell r="J2527" t="str">
            <v>нд</v>
          </cell>
          <cell r="K2527" t="str">
            <v>нд</v>
          </cell>
          <cell r="L2527" t="str">
            <v>нд</v>
          </cell>
          <cell r="M2527" t="str">
            <v>нд</v>
          </cell>
          <cell r="N2527" t="str">
            <v>нд</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row>
        <row r="2528">
          <cell r="C2528" t="str">
            <v>Г</v>
          </cell>
          <cell r="D2528" t="str">
            <v>нд</v>
          </cell>
          <cell r="E2528" t="str">
            <v>нд</v>
          </cell>
          <cell r="F2528" t="str">
            <v>нд</v>
          </cell>
          <cell r="G2528" t="str">
            <v>нд</v>
          </cell>
          <cell r="H2528" t="str">
            <v>нд</v>
          </cell>
          <cell r="I2528" t="str">
            <v>нд</v>
          </cell>
          <cell r="J2528" t="str">
            <v>нд</v>
          </cell>
          <cell r="K2528" t="str">
            <v>нд</v>
          </cell>
          <cell r="L2528" t="str">
            <v>нд</v>
          </cell>
          <cell r="M2528" t="str">
            <v>нд</v>
          </cell>
          <cell r="N2528" t="str">
            <v>нд</v>
          </cell>
          <cell r="O2528">
            <v>1.56000523</v>
          </cell>
          <cell r="P2528">
            <v>132.80441999999999</v>
          </cell>
          <cell r="Q2528">
            <v>179.63682</v>
          </cell>
          <cell r="R2528">
            <v>132.80441999999999</v>
          </cell>
          <cell r="S2528">
            <v>188.86375999999998</v>
          </cell>
          <cell r="T2528">
            <v>177.93631457999999</v>
          </cell>
          <cell r="U2528">
            <v>177.03929826000001</v>
          </cell>
          <cell r="V2528">
            <v>174.75731458000001</v>
          </cell>
          <cell r="W2528">
            <v>174.75731458000001</v>
          </cell>
          <cell r="X2528">
            <v>175.47929303000001</v>
          </cell>
          <cell r="Y2528">
            <v>0</v>
          </cell>
          <cell r="Z2528">
            <v>0</v>
          </cell>
          <cell r="AA2528">
            <v>0</v>
          </cell>
          <cell r="AB2528">
            <v>0</v>
          </cell>
          <cell r="AC2528">
            <v>0</v>
          </cell>
          <cell r="AD2528">
            <v>0.70947288000000008</v>
          </cell>
          <cell r="AE2528">
            <v>0</v>
          </cell>
          <cell r="AF2528">
            <v>0</v>
          </cell>
          <cell r="AG2528">
            <v>0.70947288000000008</v>
          </cell>
          <cell r="AH2528">
            <v>0</v>
          </cell>
          <cell r="AI2528">
            <v>14.88</v>
          </cell>
          <cell r="AJ2528">
            <v>0</v>
          </cell>
          <cell r="AK2528">
            <v>0</v>
          </cell>
          <cell r="AL2528">
            <v>14.88</v>
          </cell>
          <cell r="AM2528">
            <v>0</v>
          </cell>
          <cell r="AN2528">
            <v>14.88</v>
          </cell>
        </row>
        <row r="2529">
          <cell r="C2529" t="str">
            <v>Г</v>
          </cell>
          <cell r="D2529" t="str">
            <v>нд</v>
          </cell>
          <cell r="E2529" t="str">
            <v>нд</v>
          </cell>
          <cell r="F2529" t="str">
            <v>нд</v>
          </cell>
          <cell r="G2529" t="str">
            <v>нд</v>
          </cell>
          <cell r="H2529" t="str">
            <v>нд</v>
          </cell>
          <cell r="I2529" t="str">
            <v>нд</v>
          </cell>
          <cell r="J2529" t="str">
            <v>нд</v>
          </cell>
          <cell r="K2529" t="str">
            <v>нд</v>
          </cell>
          <cell r="L2529" t="str">
            <v>нд</v>
          </cell>
          <cell r="M2529" t="str">
            <v>нд</v>
          </cell>
          <cell r="N2529" t="str">
            <v>нд</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row>
        <row r="2530">
          <cell r="C2530" t="str">
            <v>Г</v>
          </cell>
          <cell r="D2530" t="str">
            <v>нд</v>
          </cell>
          <cell r="E2530" t="str">
            <v>нд</v>
          </cell>
          <cell r="F2530" t="str">
            <v>нд</v>
          </cell>
          <cell r="G2530" t="str">
            <v>нд</v>
          </cell>
          <cell r="H2530" t="str">
            <v>нд</v>
          </cell>
          <cell r="I2530" t="str">
            <v>нд</v>
          </cell>
          <cell r="J2530" t="str">
            <v>нд</v>
          </cell>
          <cell r="K2530" t="str">
            <v>нд</v>
          </cell>
          <cell r="L2530" t="str">
            <v>нд</v>
          </cell>
          <cell r="M2530" t="str">
            <v>нд</v>
          </cell>
          <cell r="N2530" t="str">
            <v>нд</v>
          </cell>
          <cell r="O2530">
            <v>1.56000523</v>
          </cell>
          <cell r="P2530">
            <v>132.80441999999999</v>
          </cell>
          <cell r="Q2530">
            <v>179.63682</v>
          </cell>
          <cell r="R2530">
            <v>132.80441999999999</v>
          </cell>
          <cell r="S2530">
            <v>188.86375999999998</v>
          </cell>
          <cell r="T2530">
            <v>177.93631457999999</v>
          </cell>
          <cell r="U2530">
            <v>177.03929826000001</v>
          </cell>
          <cell r="V2530">
            <v>174.75731458000001</v>
          </cell>
          <cell r="W2530">
            <v>174.75731458000001</v>
          </cell>
          <cell r="X2530">
            <v>175.47929303000001</v>
          </cell>
          <cell r="Y2530">
            <v>0</v>
          </cell>
          <cell r="Z2530">
            <v>0</v>
          </cell>
          <cell r="AA2530">
            <v>0</v>
          </cell>
          <cell r="AB2530">
            <v>0</v>
          </cell>
          <cell r="AC2530">
            <v>0</v>
          </cell>
          <cell r="AD2530">
            <v>0.70947288000000008</v>
          </cell>
          <cell r="AE2530">
            <v>0</v>
          </cell>
          <cell r="AF2530">
            <v>0</v>
          </cell>
          <cell r="AG2530">
            <v>0.70947288000000008</v>
          </cell>
          <cell r="AH2530">
            <v>0</v>
          </cell>
          <cell r="AI2530">
            <v>14.88</v>
          </cell>
          <cell r="AJ2530">
            <v>0</v>
          </cell>
          <cell r="AK2530">
            <v>0</v>
          </cell>
          <cell r="AL2530">
            <v>14.88</v>
          </cell>
          <cell r="AM2530">
            <v>0</v>
          </cell>
          <cell r="AN2530">
            <v>14.88</v>
          </cell>
        </row>
        <row r="2531">
          <cell r="C2531" t="str">
            <v>L_474.7_КуЭ</v>
          </cell>
          <cell r="D2531" t="str">
            <v>Н</v>
          </cell>
          <cell r="E2531">
            <v>2021</v>
          </cell>
          <cell r="F2531" t="str">
            <v>нд</v>
          </cell>
          <cell r="G2531">
            <v>2022</v>
          </cell>
          <cell r="H2531" t="str">
            <v>нд</v>
          </cell>
          <cell r="I2531" t="str">
            <v>нд</v>
          </cell>
          <cell r="J2531" t="str">
            <v>нд</v>
          </cell>
          <cell r="K2531" t="str">
            <v>нд</v>
          </cell>
          <cell r="L2531" t="str">
            <v>нд</v>
          </cell>
          <cell r="M2531" t="str">
            <v>нд</v>
          </cell>
          <cell r="N2531" t="str">
            <v>нд</v>
          </cell>
          <cell r="O2531">
            <v>0</v>
          </cell>
          <cell r="P2531" t="str">
            <v>нд</v>
          </cell>
          <cell r="Q2531" t="str">
            <v>нд</v>
          </cell>
          <cell r="R2531">
            <v>4.5809899999999999</v>
          </cell>
          <cell r="S2531">
            <v>5.8660500000000004</v>
          </cell>
          <cell r="T2531" t="str">
            <v>нд</v>
          </cell>
          <cell r="U2531">
            <v>3.662236</v>
          </cell>
          <cell r="V2531" t="str">
            <v>нд</v>
          </cell>
          <cell r="W2531" t="str">
            <v>нд</v>
          </cell>
          <cell r="X2531">
            <v>3.662236</v>
          </cell>
          <cell r="Y2531" t="str">
            <v>нд</v>
          </cell>
          <cell r="Z2531" t="str">
            <v>нд</v>
          </cell>
          <cell r="AA2531" t="str">
            <v>нд</v>
          </cell>
          <cell r="AB2531" t="str">
            <v>нд</v>
          </cell>
          <cell r="AC2531" t="str">
            <v>нд</v>
          </cell>
          <cell r="AD2531">
            <v>0.2928</v>
          </cell>
          <cell r="AE2531">
            <v>0</v>
          </cell>
          <cell r="AF2531">
            <v>0</v>
          </cell>
          <cell r="AG2531">
            <v>0.2928</v>
          </cell>
          <cell r="AH2531">
            <v>0</v>
          </cell>
          <cell r="AI2531" t="str">
            <v>нд</v>
          </cell>
          <cell r="AJ2531" t="str">
            <v>нд</v>
          </cell>
          <cell r="AK2531" t="str">
            <v>нд</v>
          </cell>
          <cell r="AL2531" t="str">
            <v>нд</v>
          </cell>
          <cell r="AM2531" t="str">
            <v>нд</v>
          </cell>
          <cell r="AN2531">
            <v>3.3694359999999999</v>
          </cell>
        </row>
        <row r="2532">
          <cell r="C2532" t="str">
            <v>L_474.8_КуЭ</v>
          </cell>
          <cell r="D2532" t="str">
            <v>Н</v>
          </cell>
          <cell r="E2532">
            <v>2021</v>
          </cell>
          <cell r="F2532" t="str">
            <v>нд</v>
          </cell>
          <cell r="G2532">
            <v>2022</v>
          </cell>
          <cell r="H2532" t="str">
            <v>нд</v>
          </cell>
          <cell r="I2532" t="str">
            <v>нд</v>
          </cell>
          <cell r="J2532" t="str">
            <v>нд</v>
          </cell>
          <cell r="K2532" t="str">
            <v>нд</v>
          </cell>
          <cell r="L2532" t="str">
            <v>нд</v>
          </cell>
          <cell r="M2532" t="str">
            <v>нд</v>
          </cell>
          <cell r="N2532" t="str">
            <v>нд</v>
          </cell>
          <cell r="O2532">
            <v>0</v>
          </cell>
          <cell r="P2532" t="str">
            <v>нд</v>
          </cell>
          <cell r="Q2532" t="str">
            <v>нд</v>
          </cell>
          <cell r="R2532">
            <v>4.5809899999999999</v>
          </cell>
          <cell r="S2532">
            <v>5.8660500000000004</v>
          </cell>
          <cell r="T2532" t="str">
            <v>нд</v>
          </cell>
          <cell r="U2532">
            <v>3.662236</v>
          </cell>
          <cell r="V2532" t="str">
            <v>нд</v>
          </cell>
          <cell r="W2532" t="str">
            <v>нд</v>
          </cell>
          <cell r="X2532">
            <v>3.662236</v>
          </cell>
          <cell r="Y2532" t="str">
            <v>нд</v>
          </cell>
          <cell r="Z2532" t="str">
            <v>нд</v>
          </cell>
          <cell r="AA2532" t="str">
            <v>нд</v>
          </cell>
          <cell r="AB2532" t="str">
            <v>нд</v>
          </cell>
          <cell r="AC2532" t="str">
            <v>нд</v>
          </cell>
          <cell r="AD2532">
            <v>0.2928</v>
          </cell>
          <cell r="AE2532">
            <v>0</v>
          </cell>
          <cell r="AF2532">
            <v>0</v>
          </cell>
          <cell r="AG2532">
            <v>0.2928</v>
          </cell>
          <cell r="AH2532">
            <v>0</v>
          </cell>
          <cell r="AI2532" t="str">
            <v>нд</v>
          </cell>
          <cell r="AJ2532" t="str">
            <v>нд</v>
          </cell>
          <cell r="AK2532" t="str">
            <v>нд</v>
          </cell>
          <cell r="AL2532" t="str">
            <v>нд</v>
          </cell>
          <cell r="AM2532" t="str">
            <v>нд</v>
          </cell>
          <cell r="AN2532">
            <v>3.3694359999999999</v>
          </cell>
        </row>
        <row r="2533">
          <cell r="C2533" t="str">
            <v>L_474.9_КуЭ</v>
          </cell>
          <cell r="D2533" t="str">
            <v>Н</v>
          </cell>
          <cell r="E2533">
            <v>2023</v>
          </cell>
          <cell r="F2533" t="str">
            <v>нд</v>
          </cell>
          <cell r="G2533">
            <v>2024</v>
          </cell>
          <cell r="H2533" t="str">
            <v>нд</v>
          </cell>
          <cell r="I2533" t="str">
            <v>нд</v>
          </cell>
          <cell r="J2533" t="str">
            <v>нд</v>
          </cell>
          <cell r="K2533" t="str">
            <v>нд</v>
          </cell>
          <cell r="L2533" t="str">
            <v>нд</v>
          </cell>
          <cell r="M2533" t="str">
            <v>нд</v>
          </cell>
          <cell r="N2533" t="str">
            <v>нд</v>
          </cell>
          <cell r="O2533">
            <v>0</v>
          </cell>
          <cell r="P2533" t="str">
            <v>нд</v>
          </cell>
          <cell r="Q2533" t="str">
            <v>нд</v>
          </cell>
          <cell r="R2533">
            <v>4.5809899999999999</v>
          </cell>
          <cell r="S2533">
            <v>6.4345800000000004</v>
          </cell>
          <cell r="T2533" t="str">
            <v>нд</v>
          </cell>
          <cell r="U2533">
            <v>3.9917419999999999</v>
          </cell>
          <cell r="V2533" t="str">
            <v>нд</v>
          </cell>
          <cell r="W2533" t="str">
            <v>нд</v>
          </cell>
          <cell r="X2533">
            <v>3.9917419999999999</v>
          </cell>
          <cell r="Y2533" t="str">
            <v>нд</v>
          </cell>
          <cell r="Z2533" t="str">
            <v>нд</v>
          </cell>
          <cell r="AA2533" t="str">
            <v>нд</v>
          </cell>
          <cell r="AB2533" t="str">
            <v>нд</v>
          </cell>
          <cell r="AC2533" t="str">
            <v>нд</v>
          </cell>
          <cell r="AD2533">
            <v>0</v>
          </cell>
          <cell r="AE2533">
            <v>0</v>
          </cell>
          <cell r="AF2533">
            <v>0</v>
          </cell>
          <cell r="AG2533">
            <v>0</v>
          </cell>
          <cell r="AH2533">
            <v>0</v>
          </cell>
          <cell r="AI2533" t="str">
            <v>нд</v>
          </cell>
          <cell r="AJ2533" t="str">
            <v>нд</v>
          </cell>
          <cell r="AK2533" t="str">
            <v>нд</v>
          </cell>
          <cell r="AL2533" t="str">
            <v>нд</v>
          </cell>
          <cell r="AM2533" t="str">
            <v>нд</v>
          </cell>
          <cell r="AN2533">
            <v>0</v>
          </cell>
        </row>
        <row r="2534">
          <cell r="C2534" t="str">
            <v>L_474.11_КуЭ</v>
          </cell>
          <cell r="D2534" t="str">
            <v>Н</v>
          </cell>
          <cell r="E2534">
            <v>2023</v>
          </cell>
          <cell r="F2534" t="str">
            <v>нд</v>
          </cell>
          <cell r="G2534">
            <v>2025</v>
          </cell>
          <cell r="H2534" t="str">
            <v>нд</v>
          </cell>
          <cell r="I2534" t="str">
            <v>нд</v>
          </cell>
          <cell r="J2534" t="str">
            <v>нд</v>
          </cell>
          <cell r="K2534" t="str">
            <v>нд</v>
          </cell>
          <cell r="L2534" t="str">
            <v>нд</v>
          </cell>
          <cell r="M2534" t="str">
            <v>нд</v>
          </cell>
          <cell r="N2534" t="str">
            <v>нд</v>
          </cell>
          <cell r="O2534">
            <v>0</v>
          </cell>
          <cell r="P2534" t="str">
            <v>нд</v>
          </cell>
          <cell r="Q2534" t="str">
            <v>нд</v>
          </cell>
          <cell r="R2534">
            <v>4.6269499999999999</v>
          </cell>
          <cell r="S2534">
            <v>6.7831999999999999</v>
          </cell>
          <cell r="T2534" t="str">
            <v>нд</v>
          </cell>
          <cell r="U2534">
            <v>4.1673790000000004</v>
          </cell>
          <cell r="V2534" t="str">
            <v>нд</v>
          </cell>
          <cell r="W2534" t="str">
            <v>нд</v>
          </cell>
          <cell r="X2534">
            <v>4.1673790000000004</v>
          </cell>
          <cell r="Y2534" t="str">
            <v>нд</v>
          </cell>
          <cell r="Z2534" t="str">
            <v>нд</v>
          </cell>
          <cell r="AA2534" t="str">
            <v>нд</v>
          </cell>
          <cell r="AB2534" t="str">
            <v>нд</v>
          </cell>
          <cell r="AC2534" t="str">
            <v>нд</v>
          </cell>
          <cell r="AD2534">
            <v>0</v>
          </cell>
          <cell r="AE2534">
            <v>0</v>
          </cell>
          <cell r="AF2534">
            <v>0</v>
          </cell>
          <cell r="AG2534">
            <v>0</v>
          </cell>
          <cell r="AH2534">
            <v>0</v>
          </cell>
          <cell r="AI2534" t="str">
            <v>нд</v>
          </cell>
          <cell r="AJ2534" t="str">
            <v>нд</v>
          </cell>
          <cell r="AK2534" t="str">
            <v>нд</v>
          </cell>
          <cell r="AL2534" t="str">
            <v>нд</v>
          </cell>
          <cell r="AM2534" t="str">
            <v>нд</v>
          </cell>
          <cell r="AN2534">
            <v>0</v>
          </cell>
        </row>
        <row r="2535">
          <cell r="C2535" t="str">
            <v>Г</v>
          </cell>
          <cell r="D2535" t="str">
            <v>нд</v>
          </cell>
          <cell r="E2535" t="str">
            <v>нд</v>
          </cell>
          <cell r="F2535" t="str">
            <v>нд</v>
          </cell>
          <cell r="G2535" t="str">
            <v>нд</v>
          </cell>
          <cell r="H2535" t="str">
            <v>нд</v>
          </cell>
          <cell r="I2535" t="str">
            <v>нд</v>
          </cell>
          <cell r="J2535" t="str">
            <v>нд</v>
          </cell>
          <cell r="K2535" t="str">
            <v>нд</v>
          </cell>
          <cell r="L2535" t="str">
            <v>нд</v>
          </cell>
          <cell r="M2535" t="str">
            <v>нд</v>
          </cell>
          <cell r="N2535" t="str">
            <v>нд</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row>
        <row r="2536">
          <cell r="C2536" t="str">
            <v>Г</v>
          </cell>
          <cell r="D2536" t="str">
            <v>нд</v>
          </cell>
          <cell r="E2536" t="str">
            <v>нд</v>
          </cell>
          <cell r="F2536" t="str">
            <v>нд</v>
          </cell>
          <cell r="G2536" t="str">
            <v>нд</v>
          </cell>
          <cell r="H2536" t="str">
            <v>нд</v>
          </cell>
          <cell r="I2536" t="str">
            <v>нд</v>
          </cell>
          <cell r="J2536" t="str">
            <v>нд</v>
          </cell>
          <cell r="K2536" t="str">
            <v>нд</v>
          </cell>
          <cell r="L2536" t="str">
            <v>нд</v>
          </cell>
          <cell r="M2536" t="str">
            <v>нд</v>
          </cell>
          <cell r="N2536" t="str">
            <v>нд</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row>
        <row r="2537">
          <cell r="C2537" t="str">
            <v>Г</v>
          </cell>
          <cell r="D2537" t="str">
            <v>нд</v>
          </cell>
          <cell r="E2537" t="str">
            <v>нд</v>
          </cell>
          <cell r="F2537" t="str">
            <v>нд</v>
          </cell>
          <cell r="G2537" t="str">
            <v>нд</v>
          </cell>
          <cell r="H2537" t="str">
            <v>нд</v>
          </cell>
          <cell r="I2537" t="str">
            <v>нд</v>
          </cell>
          <cell r="J2537" t="str">
            <v>нд</v>
          </cell>
          <cell r="K2537" t="str">
            <v>нд</v>
          </cell>
          <cell r="L2537" t="str">
            <v>нд</v>
          </cell>
          <cell r="M2537" t="str">
            <v>нд</v>
          </cell>
          <cell r="N2537" t="str">
            <v>нд</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row>
        <row r="2538">
          <cell r="C2538" t="str">
            <v>Г</v>
          </cell>
          <cell r="D2538" t="str">
            <v>нд</v>
          </cell>
          <cell r="E2538" t="str">
            <v>нд</v>
          </cell>
          <cell r="F2538" t="str">
            <v>нд</v>
          </cell>
          <cell r="G2538" t="str">
            <v>нд</v>
          </cell>
          <cell r="H2538" t="str">
            <v>нд</v>
          </cell>
          <cell r="I2538" t="str">
            <v>нд</v>
          </cell>
          <cell r="J2538" t="str">
            <v>нд</v>
          </cell>
          <cell r="K2538" t="str">
            <v>нд</v>
          </cell>
          <cell r="L2538" t="str">
            <v>нд</v>
          </cell>
          <cell r="M2538" t="str">
            <v>нд</v>
          </cell>
          <cell r="N2538" t="str">
            <v>нд</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row>
        <row r="2539">
          <cell r="C2539" t="str">
            <v>Г</v>
          </cell>
          <cell r="D2539" t="str">
            <v>нд</v>
          </cell>
          <cell r="E2539" t="str">
            <v>нд</v>
          </cell>
          <cell r="F2539" t="str">
            <v>нд</v>
          </cell>
          <cell r="G2539" t="str">
            <v>нд</v>
          </cell>
          <cell r="H2539" t="str">
            <v>нд</v>
          </cell>
          <cell r="I2539" t="str">
            <v>нд</v>
          </cell>
          <cell r="J2539" t="str">
            <v>нд</v>
          </cell>
          <cell r="K2539" t="str">
            <v>нд</v>
          </cell>
          <cell r="L2539" t="str">
            <v>нд</v>
          </cell>
          <cell r="M2539" t="str">
            <v>нд</v>
          </cell>
          <cell r="N2539" t="str">
            <v>нд</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row>
        <row r="2540">
          <cell r="C2540" t="str">
            <v>Г</v>
          </cell>
          <cell r="D2540" t="str">
            <v>нд</v>
          </cell>
          <cell r="E2540" t="str">
            <v>нд</v>
          </cell>
          <cell r="F2540" t="str">
            <v>нд</v>
          </cell>
          <cell r="G2540" t="str">
            <v>нд</v>
          </cell>
          <cell r="H2540" t="str">
            <v>нд</v>
          </cell>
          <cell r="I2540" t="str">
            <v>нд</v>
          </cell>
          <cell r="J2540" t="str">
            <v>нд</v>
          </cell>
          <cell r="K2540" t="str">
            <v>нд</v>
          </cell>
          <cell r="L2540" t="str">
            <v>нд</v>
          </cell>
          <cell r="M2540" t="str">
            <v>нд</v>
          </cell>
          <cell r="N2540">
            <v>1.7181E-4</v>
          </cell>
          <cell r="O2540">
            <v>11.631914479401477</v>
          </cell>
          <cell r="P2540">
            <v>139.24854999999999</v>
          </cell>
          <cell r="Q2540">
            <v>165.96141</v>
          </cell>
          <cell r="R2540">
            <v>13.141299999999999</v>
          </cell>
          <cell r="S2540">
            <v>15.761810000000001</v>
          </cell>
          <cell r="T2540">
            <v>126.3783006</v>
          </cell>
          <cell r="U2540">
            <v>45.333728960000002</v>
          </cell>
          <cell r="V2540">
            <v>114.58653474</v>
          </cell>
          <cell r="W2540">
            <v>114.58653474</v>
          </cell>
          <cell r="X2540">
            <v>33.701814479999996</v>
          </cell>
          <cell r="Y2540">
            <v>111.48692388000001</v>
          </cell>
          <cell r="Z2540">
            <v>0</v>
          </cell>
          <cell r="AA2540">
            <v>0</v>
          </cell>
          <cell r="AB2540">
            <v>2.36294388</v>
          </cell>
          <cell r="AC2540">
            <v>109.12398</v>
          </cell>
          <cell r="AD2540">
            <v>21.61748455</v>
          </cell>
          <cell r="AE2540">
            <v>0</v>
          </cell>
          <cell r="AF2540">
            <v>0</v>
          </cell>
          <cell r="AG2540">
            <v>19.482144030000001</v>
          </cell>
          <cell r="AH2540">
            <v>2.1353405200000002</v>
          </cell>
          <cell r="AI2540">
            <v>0</v>
          </cell>
          <cell r="AJ2540">
            <v>0</v>
          </cell>
          <cell r="AK2540">
            <v>0</v>
          </cell>
          <cell r="AL2540">
            <v>0</v>
          </cell>
          <cell r="AM2540">
            <v>0</v>
          </cell>
          <cell r="AN2540">
            <v>10.75962</v>
          </cell>
        </row>
        <row r="2541">
          <cell r="C2541" t="str">
            <v>L_42.34БАМ_КуЭ</v>
          </cell>
          <cell r="D2541" t="str">
            <v>Н</v>
          </cell>
          <cell r="E2541">
            <v>2022</v>
          </cell>
          <cell r="F2541" t="str">
            <v>нд</v>
          </cell>
          <cell r="G2541">
            <v>2023</v>
          </cell>
          <cell r="H2541" t="str">
            <v>нд</v>
          </cell>
          <cell r="I2541" t="str">
            <v>нд</v>
          </cell>
          <cell r="J2541" t="str">
            <v>нд</v>
          </cell>
          <cell r="K2541" t="str">
            <v>нд</v>
          </cell>
          <cell r="L2541" t="str">
            <v>нд</v>
          </cell>
          <cell r="M2541" t="str">
            <v>нд</v>
          </cell>
          <cell r="N2541">
            <v>0</v>
          </cell>
          <cell r="O2541">
            <v>0</v>
          </cell>
          <cell r="P2541" t="str">
            <v>нд</v>
          </cell>
          <cell r="Q2541" t="str">
            <v>нд</v>
          </cell>
          <cell r="R2541">
            <v>4.6805500000000002</v>
          </cell>
          <cell r="S2541">
            <v>6.2478800000000003</v>
          </cell>
          <cell r="T2541" t="str">
            <v>нд</v>
          </cell>
          <cell r="U2541">
            <v>5.8122589199999997</v>
          </cell>
          <cell r="V2541" t="str">
            <v>нд</v>
          </cell>
          <cell r="W2541" t="str">
            <v>нд</v>
          </cell>
          <cell r="X2541">
            <v>5.8122589199999997</v>
          </cell>
          <cell r="Y2541" t="str">
            <v>нд</v>
          </cell>
          <cell r="Z2541" t="str">
            <v>нд</v>
          </cell>
          <cell r="AA2541" t="str">
            <v>нд</v>
          </cell>
          <cell r="AB2541" t="str">
            <v>нд</v>
          </cell>
          <cell r="AC2541" t="str">
            <v>нд</v>
          </cell>
          <cell r="AD2541">
            <v>0</v>
          </cell>
          <cell r="AE2541">
            <v>0</v>
          </cell>
          <cell r="AF2541">
            <v>0</v>
          </cell>
          <cell r="AG2541">
            <v>0</v>
          </cell>
          <cell r="AH2541">
            <v>0</v>
          </cell>
          <cell r="AI2541" t="str">
            <v>нд</v>
          </cell>
          <cell r="AJ2541" t="str">
            <v>нд</v>
          </cell>
          <cell r="AK2541" t="str">
            <v>нд</v>
          </cell>
          <cell r="AL2541" t="str">
            <v>нд</v>
          </cell>
          <cell r="AM2541" t="str">
            <v>нд</v>
          </cell>
          <cell r="AN2541">
            <v>1.0992784</v>
          </cell>
        </row>
        <row r="2542">
          <cell r="C2542" t="str">
            <v>L_581_КуЭ</v>
          </cell>
          <cell r="D2542" t="str">
            <v>Н</v>
          </cell>
          <cell r="E2542">
            <v>2021</v>
          </cell>
          <cell r="F2542" t="str">
            <v>нд</v>
          </cell>
          <cell r="G2542">
            <v>2022</v>
          </cell>
          <cell r="H2542" t="str">
            <v>нд</v>
          </cell>
          <cell r="I2542" t="str">
            <v>нд</v>
          </cell>
          <cell r="J2542" t="str">
            <v>нд</v>
          </cell>
          <cell r="K2542" t="str">
            <v>нд</v>
          </cell>
          <cell r="L2542" t="str">
            <v>нд</v>
          </cell>
          <cell r="M2542" t="str">
            <v>нд</v>
          </cell>
          <cell r="N2542">
            <v>0</v>
          </cell>
          <cell r="O2542">
            <v>0</v>
          </cell>
          <cell r="P2542" t="str">
            <v>нд</v>
          </cell>
          <cell r="Q2542" t="str">
            <v>нд</v>
          </cell>
          <cell r="R2542">
            <v>4.7030399999999997</v>
          </cell>
          <cell r="S2542">
            <v>6.0167999999999999</v>
          </cell>
          <cell r="T2542" t="str">
            <v>нд</v>
          </cell>
          <cell r="U2542">
            <v>3.5</v>
          </cell>
          <cell r="V2542" t="str">
            <v>нд</v>
          </cell>
          <cell r="W2542" t="str">
            <v>нд</v>
          </cell>
          <cell r="X2542">
            <v>3.5</v>
          </cell>
          <cell r="Y2542" t="str">
            <v>нд</v>
          </cell>
          <cell r="Z2542" t="str">
            <v>нд</v>
          </cell>
          <cell r="AA2542" t="str">
            <v>нд</v>
          </cell>
          <cell r="AB2542" t="str">
            <v>нд</v>
          </cell>
          <cell r="AC2542" t="str">
            <v>нд</v>
          </cell>
          <cell r="AD2542">
            <v>0.34799999999999998</v>
          </cell>
          <cell r="AE2542">
            <v>0</v>
          </cell>
          <cell r="AF2542">
            <v>0</v>
          </cell>
          <cell r="AG2542">
            <v>0.34799999999999998</v>
          </cell>
          <cell r="AH2542">
            <v>0</v>
          </cell>
          <cell r="AI2542" t="str">
            <v>нд</v>
          </cell>
          <cell r="AJ2542" t="str">
            <v>нд</v>
          </cell>
          <cell r="AK2542" t="str">
            <v>нд</v>
          </cell>
          <cell r="AL2542" t="str">
            <v>нд</v>
          </cell>
          <cell r="AM2542" t="str">
            <v>нд</v>
          </cell>
          <cell r="AN2542">
            <v>3.1520000000000001</v>
          </cell>
        </row>
        <row r="2543">
          <cell r="C2543" t="str">
            <v>L_32.138_КуЭ</v>
          </cell>
          <cell r="D2543" t="str">
            <v>И</v>
          </cell>
          <cell r="E2543">
            <v>2021</v>
          </cell>
          <cell r="F2543" t="str">
            <v>нд</v>
          </cell>
          <cell r="G2543">
            <v>2021</v>
          </cell>
          <cell r="H2543" t="str">
            <v>нд</v>
          </cell>
          <cell r="I2543" t="str">
            <v>нд</v>
          </cell>
          <cell r="J2543" t="str">
            <v>нд</v>
          </cell>
          <cell r="K2543" t="str">
            <v>нд</v>
          </cell>
          <cell r="L2543" t="str">
            <v>нд</v>
          </cell>
          <cell r="M2543" t="str">
            <v>нд</v>
          </cell>
          <cell r="N2543" t="str">
            <v>нд</v>
          </cell>
          <cell r="O2543">
            <v>0.27014541999999997</v>
          </cell>
          <cell r="P2543" t="str">
            <v>нд</v>
          </cell>
          <cell r="Q2543" t="str">
            <v>нд</v>
          </cell>
          <cell r="R2543">
            <v>4.7709700000000002</v>
          </cell>
          <cell r="S2543">
            <v>5.7826899999999997</v>
          </cell>
          <cell r="T2543" t="str">
            <v>нд</v>
          </cell>
          <cell r="U2543">
            <v>3.18513001</v>
          </cell>
          <cell r="V2543" t="str">
            <v>нд</v>
          </cell>
          <cell r="W2543" t="str">
            <v>нд</v>
          </cell>
          <cell r="X2543">
            <v>2.91498459</v>
          </cell>
          <cell r="Y2543" t="str">
            <v>нд</v>
          </cell>
          <cell r="Z2543" t="str">
            <v>нд</v>
          </cell>
          <cell r="AA2543" t="str">
            <v>нд</v>
          </cell>
          <cell r="AB2543" t="str">
            <v>нд</v>
          </cell>
          <cell r="AC2543" t="str">
            <v>нд</v>
          </cell>
          <cell r="AD2543">
            <v>2.91498459</v>
          </cell>
          <cell r="AE2543">
            <v>0</v>
          </cell>
          <cell r="AF2543">
            <v>0</v>
          </cell>
          <cell r="AG2543">
            <v>0</v>
          </cell>
          <cell r="AH2543">
            <v>2.91498459</v>
          </cell>
          <cell r="AI2543" t="str">
            <v>нд</v>
          </cell>
          <cell r="AJ2543" t="str">
            <v>нд</v>
          </cell>
          <cell r="AK2543" t="str">
            <v>нд</v>
          </cell>
          <cell r="AL2543" t="str">
            <v>нд</v>
          </cell>
          <cell r="AM2543" t="str">
            <v>нд</v>
          </cell>
          <cell r="AN2543">
            <v>0</v>
          </cell>
        </row>
        <row r="2544">
          <cell r="C2544" t="str">
            <v>L_1047.20_БЭ</v>
          </cell>
          <cell r="D2544" t="str">
            <v>П</v>
          </cell>
          <cell r="E2544">
            <v>2020</v>
          </cell>
          <cell r="F2544" t="str">
            <v>нд</v>
          </cell>
          <cell r="G2544">
            <v>2021</v>
          </cell>
          <cell r="H2544" t="str">
            <v>нд</v>
          </cell>
          <cell r="I2544" t="str">
            <v>нд</v>
          </cell>
          <cell r="J2544" t="str">
            <v>нд</v>
          </cell>
          <cell r="K2544" t="str">
            <v>нд</v>
          </cell>
          <cell r="L2544" t="str">
            <v>нд</v>
          </cell>
          <cell r="M2544" t="str">
            <v>нд</v>
          </cell>
          <cell r="N2544">
            <v>0</v>
          </cell>
          <cell r="O2544">
            <v>0.17911698000000001</v>
          </cell>
          <cell r="P2544" t="str">
            <v>нд</v>
          </cell>
          <cell r="Q2544" t="str">
            <v>нд</v>
          </cell>
          <cell r="R2544">
            <v>4.7974899999999998</v>
          </cell>
          <cell r="S2544">
            <v>5.8525999999999998</v>
          </cell>
          <cell r="T2544" t="str">
            <v>нд</v>
          </cell>
          <cell r="U2544">
            <v>2.4077962300000002</v>
          </cell>
          <cell r="V2544" t="str">
            <v>нд</v>
          </cell>
          <cell r="W2544" t="str">
            <v>нд</v>
          </cell>
          <cell r="X2544">
            <v>2.2286792499999999</v>
          </cell>
          <cell r="Y2544" t="str">
            <v>нд</v>
          </cell>
          <cell r="Z2544" t="str">
            <v>нд</v>
          </cell>
          <cell r="AA2544" t="str">
            <v>нд</v>
          </cell>
          <cell r="AB2544" t="str">
            <v>нд</v>
          </cell>
          <cell r="AC2544" t="str">
            <v>нд</v>
          </cell>
          <cell r="AD2544">
            <v>2.2286792499999999</v>
          </cell>
          <cell r="AE2544">
            <v>0</v>
          </cell>
          <cell r="AF2544">
            <v>0</v>
          </cell>
          <cell r="AG2544">
            <v>0</v>
          </cell>
          <cell r="AH2544">
            <v>2.2286792499999999</v>
          </cell>
          <cell r="AI2544" t="str">
            <v>нд</v>
          </cell>
          <cell r="AJ2544" t="str">
            <v>нд</v>
          </cell>
          <cell r="AK2544" t="str">
            <v>нд</v>
          </cell>
          <cell r="AL2544" t="str">
            <v>нд</v>
          </cell>
          <cell r="AM2544" t="str">
            <v>нд</v>
          </cell>
          <cell r="AN2544">
            <v>0</v>
          </cell>
        </row>
        <row r="2545">
          <cell r="C2545" t="str">
            <v>L_2120_КЭ</v>
          </cell>
          <cell r="D2545" t="str">
            <v>Н</v>
          </cell>
          <cell r="E2545">
            <v>2021</v>
          </cell>
          <cell r="F2545" t="str">
            <v>нд</v>
          </cell>
          <cell r="G2545">
            <v>2022</v>
          </cell>
          <cell r="H2545" t="str">
            <v>нд</v>
          </cell>
          <cell r="I2545" t="str">
            <v>нд</v>
          </cell>
          <cell r="J2545" t="str">
            <v>нд</v>
          </cell>
          <cell r="K2545" t="str">
            <v>нд</v>
          </cell>
          <cell r="L2545" t="str">
            <v>нд</v>
          </cell>
          <cell r="M2545" t="str">
            <v>нд</v>
          </cell>
          <cell r="N2545" t="str">
            <v>нд</v>
          </cell>
          <cell r="O2545">
            <v>0</v>
          </cell>
          <cell r="P2545" t="str">
            <v>нд</v>
          </cell>
          <cell r="Q2545" t="str">
            <v>нд</v>
          </cell>
          <cell r="R2545">
            <v>5.0495400000000004</v>
          </cell>
          <cell r="S2545">
            <v>6.1845999999999997</v>
          </cell>
          <cell r="T2545" t="str">
            <v>нд</v>
          </cell>
          <cell r="U2545">
            <v>6.0584719299999996</v>
          </cell>
          <cell r="V2545" t="str">
            <v>нд</v>
          </cell>
          <cell r="W2545" t="str">
            <v>нд</v>
          </cell>
          <cell r="X2545">
            <v>6.0584719299999996</v>
          </cell>
          <cell r="Y2545" t="str">
            <v>нд</v>
          </cell>
          <cell r="Z2545" t="str">
            <v>нд</v>
          </cell>
          <cell r="AA2545" t="str">
            <v>нд</v>
          </cell>
          <cell r="AB2545" t="str">
            <v>нд</v>
          </cell>
          <cell r="AC2545" t="str">
            <v>нд</v>
          </cell>
          <cell r="AD2545">
            <v>0</v>
          </cell>
          <cell r="AE2545">
            <v>0</v>
          </cell>
          <cell r="AF2545">
            <v>0</v>
          </cell>
          <cell r="AG2545">
            <v>0</v>
          </cell>
          <cell r="AH2545">
            <v>0</v>
          </cell>
          <cell r="AI2545" t="str">
            <v>нд</v>
          </cell>
          <cell r="AJ2545" t="str">
            <v>нд</v>
          </cell>
          <cell r="AK2545" t="str">
            <v>нд</v>
          </cell>
          <cell r="AL2545" t="str">
            <v>нд</v>
          </cell>
          <cell r="AM2545" t="str">
            <v>нд</v>
          </cell>
          <cell r="AN2545">
            <v>6.0584719299999996</v>
          </cell>
        </row>
        <row r="2546">
          <cell r="C2546" t="str">
            <v>L_2122_КЭ</v>
          </cell>
          <cell r="D2546" t="str">
            <v>Н</v>
          </cell>
          <cell r="E2546">
            <v>2021</v>
          </cell>
          <cell r="F2546" t="str">
            <v>нд</v>
          </cell>
          <cell r="G2546">
            <v>2022</v>
          </cell>
          <cell r="H2546" t="str">
            <v>нд</v>
          </cell>
          <cell r="I2546" t="str">
            <v>нд</v>
          </cell>
          <cell r="J2546" t="str">
            <v>нд</v>
          </cell>
          <cell r="K2546" t="str">
            <v>нд</v>
          </cell>
          <cell r="L2546" t="str">
            <v>нд</v>
          </cell>
          <cell r="M2546" t="str">
            <v>нд</v>
          </cell>
          <cell r="N2546" t="str">
            <v>нд</v>
          </cell>
          <cell r="O2546">
            <v>0</v>
          </cell>
          <cell r="P2546" t="str">
            <v>нд</v>
          </cell>
          <cell r="Q2546" t="str">
            <v>нд</v>
          </cell>
          <cell r="R2546">
            <v>5.0495400000000004</v>
          </cell>
          <cell r="S2546">
            <v>6.1845999999999997</v>
          </cell>
          <cell r="T2546" t="str">
            <v>нд</v>
          </cell>
          <cell r="U2546">
            <v>6.0584719299999996</v>
          </cell>
          <cell r="V2546" t="str">
            <v>нд</v>
          </cell>
          <cell r="W2546" t="str">
            <v>нд</v>
          </cell>
          <cell r="X2546">
            <v>6.0584719299999996</v>
          </cell>
          <cell r="Y2546" t="str">
            <v>нд</v>
          </cell>
          <cell r="Z2546" t="str">
            <v>нд</v>
          </cell>
          <cell r="AA2546" t="str">
            <v>нд</v>
          </cell>
          <cell r="AB2546" t="str">
            <v>нд</v>
          </cell>
          <cell r="AC2546" t="str">
            <v>нд</v>
          </cell>
          <cell r="AD2546">
            <v>0</v>
          </cell>
          <cell r="AE2546">
            <v>0</v>
          </cell>
          <cell r="AF2546">
            <v>0</v>
          </cell>
          <cell r="AG2546">
            <v>0</v>
          </cell>
          <cell r="AH2546">
            <v>0</v>
          </cell>
          <cell r="AI2546" t="str">
            <v>нд</v>
          </cell>
          <cell r="AJ2546" t="str">
            <v>нд</v>
          </cell>
          <cell r="AK2546" t="str">
            <v>нд</v>
          </cell>
          <cell r="AL2546" t="str">
            <v>нд</v>
          </cell>
          <cell r="AM2546" t="str">
            <v>нд</v>
          </cell>
          <cell r="AN2546">
            <v>6.0584719299999996</v>
          </cell>
        </row>
        <row r="2547">
          <cell r="C2547" t="str">
            <v>L_2123_КЭ</v>
          </cell>
          <cell r="D2547" t="str">
            <v>Н</v>
          </cell>
          <cell r="E2547">
            <v>2021</v>
          </cell>
          <cell r="F2547" t="str">
            <v>нд</v>
          </cell>
          <cell r="G2547">
            <v>2021</v>
          </cell>
          <cell r="H2547" t="str">
            <v>нд</v>
          </cell>
          <cell r="I2547" t="str">
            <v>нд</v>
          </cell>
          <cell r="J2547" t="str">
            <v>нд</v>
          </cell>
          <cell r="K2547" t="str">
            <v>нд</v>
          </cell>
          <cell r="L2547" t="str">
            <v>нд</v>
          </cell>
          <cell r="M2547" t="str">
            <v>нд</v>
          </cell>
          <cell r="N2547" t="str">
            <v>нд</v>
          </cell>
          <cell r="O2547">
            <v>0</v>
          </cell>
          <cell r="P2547" t="str">
            <v>нд</v>
          </cell>
          <cell r="Q2547" t="str">
            <v>нд</v>
          </cell>
          <cell r="R2547">
            <v>5.0495400000000004</v>
          </cell>
          <cell r="S2547">
            <v>6.1845999999999997</v>
          </cell>
          <cell r="T2547" t="str">
            <v>нд</v>
          </cell>
          <cell r="U2547">
            <v>6.0584719299999996</v>
          </cell>
          <cell r="V2547" t="str">
            <v>нд</v>
          </cell>
          <cell r="W2547" t="str">
            <v>нд</v>
          </cell>
          <cell r="X2547">
            <v>6.0584719299999996</v>
          </cell>
          <cell r="Y2547" t="str">
            <v>нд</v>
          </cell>
          <cell r="Z2547" t="str">
            <v>нд</v>
          </cell>
          <cell r="AA2547" t="str">
            <v>нд</v>
          </cell>
          <cell r="AB2547" t="str">
            <v>нд</v>
          </cell>
          <cell r="AC2547" t="str">
            <v>нд</v>
          </cell>
          <cell r="AD2547">
            <v>6.0584719299999996</v>
          </cell>
          <cell r="AE2547">
            <v>0</v>
          </cell>
          <cell r="AF2547">
            <v>0</v>
          </cell>
          <cell r="AG2547">
            <v>6.0584719299999996</v>
          </cell>
          <cell r="AH2547">
            <v>0</v>
          </cell>
          <cell r="AI2547" t="str">
            <v>нд</v>
          </cell>
          <cell r="AJ2547" t="str">
            <v>нд</v>
          </cell>
          <cell r="AK2547" t="str">
            <v>нд</v>
          </cell>
          <cell r="AL2547" t="str">
            <v>нд</v>
          </cell>
          <cell r="AM2547" t="str">
            <v>нд</v>
          </cell>
          <cell r="AN2547">
            <v>0</v>
          </cell>
        </row>
        <row r="2548">
          <cell r="C2548" t="str">
            <v>L_2165_КЭ</v>
          </cell>
          <cell r="D2548" t="str">
            <v>Н</v>
          </cell>
          <cell r="E2548">
            <v>2025</v>
          </cell>
          <cell r="F2548" t="str">
            <v>нд</v>
          </cell>
          <cell r="G2548">
            <v>2025</v>
          </cell>
          <cell r="H2548" t="str">
            <v>нд</v>
          </cell>
          <cell r="I2548" t="str">
            <v>нд</v>
          </cell>
          <cell r="J2548" t="str">
            <v>нд</v>
          </cell>
          <cell r="K2548" t="str">
            <v>нд</v>
          </cell>
          <cell r="L2548" t="str">
            <v>нд</v>
          </cell>
          <cell r="M2548" t="str">
            <v>нд</v>
          </cell>
          <cell r="N2548" t="str">
            <v>нд</v>
          </cell>
          <cell r="O2548">
            <v>0</v>
          </cell>
          <cell r="P2548" t="str">
            <v>нд</v>
          </cell>
          <cell r="Q2548" t="str">
            <v>нд</v>
          </cell>
          <cell r="R2548">
            <v>5.0867300000000002</v>
          </cell>
          <cell r="S2548">
            <v>7.11097</v>
          </cell>
          <cell r="T2548" t="str">
            <v>нд</v>
          </cell>
          <cell r="U2548">
            <v>6.6353809400000001</v>
          </cell>
          <cell r="V2548" t="str">
            <v>нд</v>
          </cell>
          <cell r="W2548" t="str">
            <v>нд</v>
          </cell>
          <cell r="X2548">
            <v>6.6353809400000001</v>
          </cell>
          <cell r="Y2548" t="str">
            <v>нд</v>
          </cell>
          <cell r="Z2548" t="str">
            <v>нд</v>
          </cell>
          <cell r="AA2548" t="str">
            <v>нд</v>
          </cell>
          <cell r="AB2548" t="str">
            <v>нд</v>
          </cell>
          <cell r="AC2548" t="str">
            <v>нд</v>
          </cell>
          <cell r="AD2548">
            <v>0</v>
          </cell>
          <cell r="AE2548">
            <v>0</v>
          </cell>
          <cell r="AF2548">
            <v>0</v>
          </cell>
          <cell r="AG2548">
            <v>0</v>
          </cell>
          <cell r="AH2548">
            <v>0</v>
          </cell>
          <cell r="AI2548" t="str">
            <v>нд</v>
          </cell>
          <cell r="AJ2548" t="str">
            <v>нд</v>
          </cell>
          <cell r="AK2548" t="str">
            <v>нд</v>
          </cell>
          <cell r="AL2548" t="str">
            <v>нд</v>
          </cell>
          <cell r="AM2548" t="str">
            <v>нд</v>
          </cell>
          <cell r="AN2548">
            <v>0</v>
          </cell>
        </row>
        <row r="2549">
          <cell r="C2549" t="str">
            <v>L_116т_АЭ</v>
          </cell>
          <cell r="D2549" t="str">
            <v>Н</v>
          </cell>
          <cell r="E2549">
            <v>2021</v>
          </cell>
          <cell r="F2549" t="str">
            <v>нд</v>
          </cell>
          <cell r="G2549">
            <v>2023</v>
          </cell>
          <cell r="H2549" t="str">
            <v>нд</v>
          </cell>
          <cell r="I2549" t="str">
            <v>нд</v>
          </cell>
          <cell r="J2549" t="str">
            <v>нд</v>
          </cell>
          <cell r="K2549" t="str">
            <v>нд</v>
          </cell>
          <cell r="L2549" t="str">
            <v>нд</v>
          </cell>
          <cell r="M2549" t="str">
            <v>нд</v>
          </cell>
          <cell r="N2549" t="str">
            <v>нд</v>
          </cell>
          <cell r="O2549">
            <v>0</v>
          </cell>
          <cell r="P2549" t="str">
            <v>нд</v>
          </cell>
          <cell r="Q2549" t="str">
            <v>нд</v>
          </cell>
          <cell r="R2549">
            <v>5.1042199999999998</v>
          </cell>
          <cell r="S2549">
            <v>6.5954699999999997</v>
          </cell>
          <cell r="T2549" t="str">
            <v>нд</v>
          </cell>
          <cell r="U2549">
            <v>3.7764073300000001</v>
          </cell>
          <cell r="V2549" t="str">
            <v>нд</v>
          </cell>
          <cell r="W2549" t="str">
            <v>нд</v>
          </cell>
          <cell r="X2549">
            <v>3.7764073300000001</v>
          </cell>
          <cell r="Y2549" t="str">
            <v>нд</v>
          </cell>
          <cell r="Z2549" t="str">
            <v>нд</v>
          </cell>
          <cell r="AA2549" t="str">
            <v>нд</v>
          </cell>
          <cell r="AB2549" t="str">
            <v>нд</v>
          </cell>
          <cell r="AC2549" t="str">
            <v>нд</v>
          </cell>
          <cell r="AD2549">
            <v>0.1</v>
          </cell>
          <cell r="AE2549">
            <v>0</v>
          </cell>
          <cell r="AF2549">
            <v>0</v>
          </cell>
          <cell r="AG2549">
            <v>0.1</v>
          </cell>
          <cell r="AH2549">
            <v>0</v>
          </cell>
          <cell r="AI2549" t="str">
            <v>нд</v>
          </cell>
          <cell r="AJ2549" t="str">
            <v>нд</v>
          </cell>
          <cell r="AK2549" t="str">
            <v>нд</v>
          </cell>
          <cell r="AL2549" t="str">
            <v>нд</v>
          </cell>
          <cell r="AM2549" t="str">
            <v>нд</v>
          </cell>
          <cell r="AN2549">
            <v>3.1622456900000002</v>
          </cell>
        </row>
        <row r="2550">
          <cell r="C2550" t="str">
            <v>L_4148.19_БЭ</v>
          </cell>
          <cell r="D2550" t="str">
            <v>П</v>
          </cell>
          <cell r="E2550">
            <v>2020</v>
          </cell>
          <cell r="F2550" t="str">
            <v>нд</v>
          </cell>
          <cell r="G2550">
            <v>2021</v>
          </cell>
          <cell r="H2550" t="str">
            <v>нд</v>
          </cell>
          <cell r="I2550" t="str">
            <v>нд</v>
          </cell>
          <cell r="J2550" t="str">
            <v>нд</v>
          </cell>
          <cell r="K2550" t="str">
            <v>нд</v>
          </cell>
          <cell r="L2550" t="str">
            <v>нд</v>
          </cell>
          <cell r="M2550" t="str">
            <v>нд</v>
          </cell>
          <cell r="N2550">
            <v>5.9460990000000002</v>
          </cell>
          <cell r="O2550">
            <v>2.6205030000000001E-2</v>
          </cell>
          <cell r="P2550" t="str">
            <v>нд</v>
          </cell>
          <cell r="Q2550" t="str">
            <v>нд</v>
          </cell>
          <cell r="R2550">
            <v>5.1454899999999997</v>
          </cell>
          <cell r="S2550">
            <v>6.3003499999999999</v>
          </cell>
          <cell r="T2550" t="str">
            <v>нд</v>
          </cell>
          <cell r="U2550">
            <v>4.9550824999999996</v>
          </cell>
          <cell r="V2550" t="str">
            <v>нд</v>
          </cell>
          <cell r="W2550" t="str">
            <v>нд</v>
          </cell>
          <cell r="X2550">
            <v>4.9288774699999998</v>
          </cell>
          <cell r="Y2550" t="str">
            <v>нд</v>
          </cell>
          <cell r="Z2550" t="str">
            <v>нд</v>
          </cell>
          <cell r="AA2550" t="str">
            <v>нд</v>
          </cell>
          <cell r="AB2550" t="str">
            <v>нд</v>
          </cell>
          <cell r="AC2550" t="str">
            <v>нд</v>
          </cell>
          <cell r="AD2550">
            <v>4.9288774699999998</v>
          </cell>
          <cell r="AE2550">
            <v>0</v>
          </cell>
          <cell r="AF2550">
            <v>0</v>
          </cell>
          <cell r="AG2550">
            <v>0</v>
          </cell>
          <cell r="AH2550">
            <v>4.9288774699999998</v>
          </cell>
          <cell r="AI2550" t="str">
            <v>нд</v>
          </cell>
          <cell r="AJ2550" t="str">
            <v>нд</v>
          </cell>
          <cell r="AK2550" t="str">
            <v>нд</v>
          </cell>
          <cell r="AL2550" t="str">
            <v>нд</v>
          </cell>
          <cell r="AM2550" t="str">
            <v>нд</v>
          </cell>
          <cell r="AN2550">
            <v>0</v>
          </cell>
        </row>
        <row r="2551">
          <cell r="C2551" t="str">
            <v>L_612_КЭ</v>
          </cell>
          <cell r="D2551" t="str">
            <v>И</v>
          </cell>
          <cell r="E2551">
            <v>2021</v>
          </cell>
          <cell r="F2551" t="str">
            <v>нд</v>
          </cell>
          <cell r="G2551">
            <v>2021</v>
          </cell>
          <cell r="H2551" t="str">
            <v>нд</v>
          </cell>
          <cell r="I2551" t="str">
            <v>нд</v>
          </cell>
          <cell r="J2551" t="str">
            <v>нд</v>
          </cell>
          <cell r="K2551" t="str">
            <v>нд</v>
          </cell>
          <cell r="L2551" t="str">
            <v>нд</v>
          </cell>
          <cell r="M2551" t="str">
            <v>нд</v>
          </cell>
          <cell r="N2551">
            <v>5.0585382833333332</v>
          </cell>
          <cell r="O2551">
            <v>3.3354939999999993E-2</v>
          </cell>
          <cell r="P2551" t="str">
            <v>нд</v>
          </cell>
          <cell r="Q2551" t="str">
            <v>нд</v>
          </cell>
          <cell r="R2551">
            <v>5.1708800000000004</v>
          </cell>
          <cell r="S2551">
            <v>6.3332199999999998</v>
          </cell>
          <cell r="T2551" t="str">
            <v>нд</v>
          </cell>
          <cell r="U2551">
            <v>5.66173942</v>
          </cell>
          <cell r="V2551" t="str">
            <v>нд</v>
          </cell>
          <cell r="W2551" t="str">
            <v>нд</v>
          </cell>
          <cell r="X2551">
            <v>5.6283844800000002</v>
          </cell>
          <cell r="Y2551" t="str">
            <v>нд</v>
          </cell>
          <cell r="Z2551" t="str">
            <v>нд</v>
          </cell>
          <cell r="AA2551" t="str">
            <v>нд</v>
          </cell>
          <cell r="AB2551" t="str">
            <v>нд</v>
          </cell>
          <cell r="AC2551" t="str">
            <v>нд</v>
          </cell>
          <cell r="AD2551">
            <v>5.6283844800000002</v>
          </cell>
          <cell r="AE2551">
            <v>0</v>
          </cell>
          <cell r="AF2551">
            <v>0</v>
          </cell>
          <cell r="AG2551">
            <v>0</v>
          </cell>
          <cell r="AH2551">
            <v>5.6283844800000002</v>
          </cell>
          <cell r="AI2551" t="str">
            <v>нд</v>
          </cell>
          <cell r="AJ2551" t="str">
            <v>нд</v>
          </cell>
          <cell r="AK2551" t="str">
            <v>нд</v>
          </cell>
          <cell r="AL2551" t="str">
            <v>нд</v>
          </cell>
          <cell r="AM2551" t="str">
            <v>нд</v>
          </cell>
          <cell r="AN2551">
            <v>0</v>
          </cell>
        </row>
        <row r="2552">
          <cell r="C2552" t="str">
            <v>Г</v>
          </cell>
          <cell r="D2552" t="str">
            <v>нд</v>
          </cell>
          <cell r="E2552" t="str">
            <v>нд</v>
          </cell>
          <cell r="F2552" t="str">
            <v>нд</v>
          </cell>
          <cell r="G2552" t="str">
            <v>нд</v>
          </cell>
          <cell r="H2552">
            <v>461.19571217999999</v>
          </cell>
          <cell r="I2552">
            <v>2708.40210746</v>
          </cell>
          <cell r="J2552" t="str">
            <v>нд</v>
          </cell>
          <cell r="K2552">
            <v>475.24555787999998</v>
          </cell>
          <cell r="L2552">
            <v>3084.81950749</v>
          </cell>
          <cell r="M2552" t="str">
            <v>нд</v>
          </cell>
          <cell r="N2552">
            <v>1652.2715533299997</v>
          </cell>
          <cell r="O2552">
            <v>3632.1481203172625</v>
          </cell>
          <cell r="P2552">
            <v>12665.65041</v>
          </cell>
          <cell r="Q2552">
            <v>16162.577550000002</v>
          </cell>
          <cell r="R2552">
            <v>10068.64458</v>
          </cell>
          <cell r="S2552">
            <v>13694.96416</v>
          </cell>
          <cell r="T2552">
            <v>12651.48052334</v>
          </cell>
          <cell r="U2552">
            <v>12108.676732950002</v>
          </cell>
          <cell r="V2552">
            <v>9224.3111903099998</v>
          </cell>
          <cell r="W2552">
            <v>9224.3111903099998</v>
          </cell>
          <cell r="X2552">
            <v>8476.5286126300016</v>
          </cell>
          <cell r="Y2552">
            <v>982.5060867599999</v>
          </cell>
          <cell r="Z2552">
            <v>0</v>
          </cell>
          <cell r="AA2552">
            <v>0</v>
          </cell>
          <cell r="AB2552">
            <v>462.71121296999996</v>
          </cell>
          <cell r="AC2552">
            <v>519.79487379</v>
          </cell>
          <cell r="AD2552">
            <v>1170.0439494200002</v>
          </cell>
          <cell r="AE2552">
            <v>0</v>
          </cell>
          <cell r="AF2552">
            <v>0</v>
          </cell>
          <cell r="AG2552">
            <v>462.71100000000024</v>
          </cell>
          <cell r="AH2552">
            <v>707.33294941999998</v>
          </cell>
          <cell r="AI2552">
            <v>818.92305494999994</v>
          </cell>
          <cell r="AJ2552">
            <v>0</v>
          </cell>
          <cell r="AK2552">
            <v>0</v>
          </cell>
          <cell r="AL2552">
            <v>486.43441330999997</v>
          </cell>
          <cell r="AM2552">
            <v>332.48864163999997</v>
          </cell>
          <cell r="AN2552">
            <v>797.13260987000001</v>
          </cell>
        </row>
        <row r="2553">
          <cell r="C2553" t="str">
            <v>Г</v>
          </cell>
          <cell r="D2553" t="str">
            <v>нд</v>
          </cell>
          <cell r="E2553" t="str">
            <v>нд</v>
          </cell>
          <cell r="F2553" t="str">
            <v>нд</v>
          </cell>
          <cell r="G2553" t="str">
            <v>нд</v>
          </cell>
          <cell r="H2553">
            <v>161.50393882</v>
          </cell>
          <cell r="I2553">
            <v>779.45692866000002</v>
          </cell>
          <cell r="J2553" t="str">
            <v>нд</v>
          </cell>
          <cell r="K2553">
            <v>120.65776563</v>
          </cell>
          <cell r="L2553">
            <v>814.0972366100001</v>
          </cell>
          <cell r="M2553" t="str">
            <v>нд</v>
          </cell>
          <cell r="N2553">
            <v>1652.2715533299997</v>
          </cell>
          <cell r="O2553">
            <v>2365.4703937505392</v>
          </cell>
          <cell r="P2553">
            <v>1564.5260800000003</v>
          </cell>
          <cell r="Q2553">
            <v>1742.0130899999999</v>
          </cell>
          <cell r="R2553">
            <v>1603.50524</v>
          </cell>
          <cell r="S2553">
            <v>1800.4148999999993</v>
          </cell>
          <cell r="T2553">
            <v>4024.6430695499998</v>
          </cell>
          <cell r="U2553">
            <v>4564.8826241299994</v>
          </cell>
          <cell r="V2553">
            <v>1755.8548451000001</v>
          </cell>
          <cell r="W2553">
            <v>1755.8548451000001</v>
          </cell>
          <cell r="X2553">
            <v>2199.4122303799995</v>
          </cell>
          <cell r="Y2553">
            <v>145.10076316999999</v>
          </cell>
          <cell r="Z2553">
            <v>0</v>
          </cell>
          <cell r="AA2553">
            <v>0</v>
          </cell>
          <cell r="AB2553">
            <v>103.60366495000001</v>
          </cell>
          <cell r="AC2553">
            <v>41.497098219999998</v>
          </cell>
          <cell r="AD2553">
            <v>292.9278332300002</v>
          </cell>
          <cell r="AE2553">
            <v>0</v>
          </cell>
          <cell r="AF2553">
            <v>0</v>
          </cell>
          <cell r="AG2553">
            <v>102.5743387600002</v>
          </cell>
          <cell r="AH2553">
            <v>190.35349446999999</v>
          </cell>
          <cell r="AI2553">
            <v>181.94301264999999</v>
          </cell>
          <cell r="AJ2553">
            <v>0</v>
          </cell>
          <cell r="AK2553">
            <v>0</v>
          </cell>
          <cell r="AL2553">
            <v>141.62301266</v>
          </cell>
          <cell r="AM2553">
            <v>40.319999989999999</v>
          </cell>
          <cell r="AN2553">
            <v>249.60309727999996</v>
          </cell>
        </row>
        <row r="2554">
          <cell r="C2554" t="str">
            <v>Г</v>
          </cell>
          <cell r="D2554" t="str">
            <v>нд</v>
          </cell>
          <cell r="E2554" t="str">
            <v>нд</v>
          </cell>
          <cell r="F2554" t="str">
            <v>нд</v>
          </cell>
          <cell r="G2554" t="str">
            <v>нд</v>
          </cell>
          <cell r="H2554">
            <v>161.50393882</v>
          </cell>
          <cell r="I2554">
            <v>779.45692866000002</v>
          </cell>
          <cell r="J2554" t="str">
            <v>нд</v>
          </cell>
          <cell r="K2554">
            <v>120.65776563</v>
          </cell>
          <cell r="L2554">
            <v>814.0972366100001</v>
          </cell>
          <cell r="M2554" t="str">
            <v>нд</v>
          </cell>
          <cell r="N2554">
            <v>1651.6487787599997</v>
          </cell>
          <cell r="O2554">
            <v>2365.2144673205394</v>
          </cell>
          <cell r="P2554">
            <v>1457.0422200000003</v>
          </cell>
          <cell r="Q2554">
            <v>1610.4212599999998</v>
          </cell>
          <cell r="R2554">
            <v>1481.07601</v>
          </cell>
          <cell r="S2554">
            <v>1645.4137799999994</v>
          </cell>
          <cell r="T2554">
            <v>4000.7887033499997</v>
          </cell>
          <cell r="U2554">
            <v>4528.9216982999997</v>
          </cell>
          <cell r="V2554">
            <v>1733.3244928900001</v>
          </cell>
          <cell r="W2554">
            <v>1733.3244928900001</v>
          </cell>
          <cell r="X2554">
            <v>2163.7072309799996</v>
          </cell>
          <cell r="Y2554">
            <v>140.57041096</v>
          </cell>
          <cell r="Z2554">
            <v>0</v>
          </cell>
          <cell r="AA2554">
            <v>0</v>
          </cell>
          <cell r="AB2554">
            <v>99.073312740000006</v>
          </cell>
          <cell r="AC2554">
            <v>41.497098219999998</v>
          </cell>
          <cell r="AD2554">
            <v>287.57724003000021</v>
          </cell>
          <cell r="AE2554">
            <v>0</v>
          </cell>
          <cell r="AF2554">
            <v>0</v>
          </cell>
          <cell r="AG2554">
            <v>97.223745560000197</v>
          </cell>
          <cell r="AH2554">
            <v>190.35349446999999</v>
          </cell>
          <cell r="AI2554">
            <v>163.94301264999999</v>
          </cell>
          <cell r="AJ2554">
            <v>0</v>
          </cell>
          <cell r="AK2554">
            <v>0</v>
          </cell>
          <cell r="AL2554">
            <v>123.62301266</v>
          </cell>
          <cell r="AM2554">
            <v>40.319999989999999</v>
          </cell>
          <cell r="AN2554">
            <v>219.24869107999996</v>
          </cell>
        </row>
        <row r="2555">
          <cell r="C2555" t="str">
            <v>Г</v>
          </cell>
          <cell r="D2555" t="str">
            <v>нд</v>
          </cell>
          <cell r="E2555" t="str">
            <v>нд</v>
          </cell>
          <cell r="F2555" t="str">
            <v>нд</v>
          </cell>
          <cell r="G2555" t="str">
            <v>нд</v>
          </cell>
          <cell r="H2555" t="str">
            <v>нд</v>
          </cell>
          <cell r="I2555" t="str">
            <v>нд</v>
          </cell>
          <cell r="J2555" t="str">
            <v>нд</v>
          </cell>
          <cell r="K2555" t="str">
            <v>нд</v>
          </cell>
          <cell r="L2555" t="str">
            <v>нд</v>
          </cell>
          <cell r="M2555" t="str">
            <v>нд</v>
          </cell>
          <cell r="N2555" t="str">
            <v>нд</v>
          </cell>
          <cell r="O2555">
            <v>1138.1053878205398</v>
          </cell>
          <cell r="P2555">
            <v>0</v>
          </cell>
          <cell r="Q2555">
            <v>0</v>
          </cell>
          <cell r="R2555">
            <v>0</v>
          </cell>
          <cell r="S2555">
            <v>0</v>
          </cell>
          <cell r="T2555">
            <v>2695.25505613</v>
          </cell>
          <cell r="U2555">
            <v>2945.25505613</v>
          </cell>
          <cell r="V2555">
            <v>1625.8162654600001</v>
          </cell>
          <cell r="W2555">
            <v>1625.8162654600001</v>
          </cell>
          <cell r="X2555">
            <v>1807.1496683099999</v>
          </cell>
          <cell r="Y2555">
            <v>119.43137274999999</v>
          </cell>
          <cell r="Z2555">
            <v>0</v>
          </cell>
          <cell r="AA2555">
            <v>0</v>
          </cell>
          <cell r="AB2555">
            <v>79.111372750000001</v>
          </cell>
          <cell r="AC2555">
            <v>40.32</v>
          </cell>
          <cell r="AD2555">
            <v>174.6380800300002</v>
          </cell>
          <cell r="AE2555">
            <v>0</v>
          </cell>
          <cell r="AF2555">
            <v>0</v>
          </cell>
          <cell r="AG2555">
            <v>57.227345560000202</v>
          </cell>
          <cell r="AH2555">
            <v>117.41073446999999</v>
          </cell>
          <cell r="AI2555">
            <v>142.74301265</v>
          </cell>
          <cell r="AJ2555">
            <v>0</v>
          </cell>
          <cell r="AK2555">
            <v>0</v>
          </cell>
          <cell r="AL2555">
            <v>102.42301266</v>
          </cell>
          <cell r="AM2555">
            <v>40.319999989999999</v>
          </cell>
          <cell r="AN2555">
            <v>188.04869107999997</v>
          </cell>
        </row>
        <row r="2556">
          <cell r="C2556" t="str">
            <v>Г</v>
          </cell>
          <cell r="D2556" t="str">
            <v>нд</v>
          </cell>
          <cell r="E2556" t="str">
            <v>нд</v>
          </cell>
          <cell r="F2556" t="str">
            <v>нд</v>
          </cell>
          <cell r="G2556" t="str">
            <v>нд</v>
          </cell>
          <cell r="H2556" t="str">
            <v>нд</v>
          </cell>
          <cell r="I2556" t="str">
            <v>нд</v>
          </cell>
          <cell r="J2556" t="str">
            <v>нд</v>
          </cell>
          <cell r="K2556" t="str">
            <v>нд</v>
          </cell>
          <cell r="L2556" t="str">
            <v>нд</v>
          </cell>
          <cell r="M2556" t="str">
            <v>нд</v>
          </cell>
          <cell r="N2556" t="str">
            <v>нд</v>
          </cell>
          <cell r="O2556">
            <v>412.25162037999996</v>
          </cell>
          <cell r="P2556">
            <v>0</v>
          </cell>
          <cell r="Q2556">
            <v>0</v>
          </cell>
          <cell r="R2556">
            <v>0</v>
          </cell>
          <cell r="S2556">
            <v>0</v>
          </cell>
          <cell r="T2556">
            <v>445.86642304999998</v>
          </cell>
          <cell r="U2556">
            <v>695.86642304999998</v>
          </cell>
          <cell r="V2556">
            <v>106.33112920999999</v>
          </cell>
          <cell r="W2556">
            <v>106.33112920999999</v>
          </cell>
          <cell r="X2556">
            <v>283.61480267000002</v>
          </cell>
          <cell r="Y2556">
            <v>19.961939990000001</v>
          </cell>
          <cell r="Z2556">
            <v>0</v>
          </cell>
          <cell r="AA2556">
            <v>0</v>
          </cell>
          <cell r="AB2556">
            <v>19.961939990000001</v>
          </cell>
          <cell r="AC2556">
            <v>0</v>
          </cell>
          <cell r="AD2556">
            <v>39.996399999999994</v>
          </cell>
          <cell r="AE2556">
            <v>0</v>
          </cell>
          <cell r="AF2556">
            <v>0</v>
          </cell>
          <cell r="AG2556">
            <v>39.996399999999994</v>
          </cell>
          <cell r="AH2556">
            <v>0</v>
          </cell>
          <cell r="AI2556">
            <v>21.2</v>
          </cell>
          <cell r="AJ2556">
            <v>0</v>
          </cell>
          <cell r="AK2556">
            <v>0</v>
          </cell>
          <cell r="AL2556">
            <v>21.2</v>
          </cell>
          <cell r="AM2556">
            <v>0</v>
          </cell>
          <cell r="AN2556">
            <v>31.2</v>
          </cell>
        </row>
        <row r="2557">
          <cell r="C2557" t="str">
            <v>Г</v>
          </cell>
          <cell r="D2557" t="str">
            <v>нд</v>
          </cell>
          <cell r="E2557" t="str">
            <v>нд</v>
          </cell>
          <cell r="F2557" t="str">
            <v>нд</v>
          </cell>
          <cell r="G2557" t="str">
            <v>нд</v>
          </cell>
          <cell r="H2557">
            <v>161.50393882</v>
          </cell>
          <cell r="I2557">
            <v>779.45692866000002</v>
          </cell>
          <cell r="J2557" t="str">
            <v>нд</v>
          </cell>
          <cell r="K2557">
            <v>120.65776563</v>
          </cell>
          <cell r="L2557">
            <v>814.0972366100001</v>
          </cell>
          <cell r="M2557" t="str">
            <v>нд</v>
          </cell>
          <cell r="N2557">
            <v>1651.6487787599997</v>
          </cell>
          <cell r="O2557">
            <v>814.8574591199997</v>
          </cell>
          <cell r="P2557">
            <v>1457.0422200000003</v>
          </cell>
          <cell r="Q2557">
            <v>1610.4212599999998</v>
          </cell>
          <cell r="R2557">
            <v>1481.07601</v>
          </cell>
          <cell r="S2557">
            <v>1645.4137799999994</v>
          </cell>
          <cell r="T2557">
            <v>859.66722416999994</v>
          </cell>
          <cell r="U2557">
            <v>887.80021911999995</v>
          </cell>
          <cell r="V2557">
            <v>1.17709822</v>
          </cell>
          <cell r="W2557">
            <v>1.17709822</v>
          </cell>
          <cell r="X2557">
            <v>72.942760000000007</v>
          </cell>
          <cell r="Y2557">
            <v>1.17709822</v>
          </cell>
          <cell r="Z2557">
            <v>0</v>
          </cell>
          <cell r="AA2557">
            <v>0</v>
          </cell>
          <cell r="AB2557">
            <v>0</v>
          </cell>
          <cell r="AC2557">
            <v>1.17709822</v>
          </cell>
          <cell r="AD2557">
            <v>72.942760000000007</v>
          </cell>
          <cell r="AE2557">
            <v>0</v>
          </cell>
          <cell r="AF2557">
            <v>0</v>
          </cell>
          <cell r="AG2557">
            <v>0</v>
          </cell>
          <cell r="AH2557">
            <v>72.942760000000007</v>
          </cell>
          <cell r="AI2557">
            <v>0</v>
          </cell>
          <cell r="AJ2557">
            <v>0</v>
          </cell>
          <cell r="AK2557">
            <v>0</v>
          </cell>
          <cell r="AL2557">
            <v>0</v>
          </cell>
          <cell r="AM2557">
            <v>0</v>
          </cell>
          <cell r="AN2557">
            <v>0</v>
          </cell>
        </row>
        <row r="2558">
          <cell r="C2558" t="str">
            <v>L_582_КуЭ</v>
          </cell>
          <cell r="D2558" t="str">
            <v>Н</v>
          </cell>
          <cell r="E2558">
            <v>2021</v>
          </cell>
          <cell r="F2558" t="str">
            <v>нд</v>
          </cell>
          <cell r="G2558">
            <v>2022</v>
          </cell>
          <cell r="H2558" t="str">
            <v>нд</v>
          </cell>
          <cell r="I2558" t="str">
            <v>нд</v>
          </cell>
          <cell r="J2558" t="str">
            <v>нд</v>
          </cell>
          <cell r="K2558" t="str">
            <v>нд</v>
          </cell>
          <cell r="L2558" t="str">
            <v>нд</v>
          </cell>
          <cell r="M2558" t="str">
            <v>нд</v>
          </cell>
          <cell r="N2558">
            <v>0</v>
          </cell>
          <cell r="O2558">
            <v>0</v>
          </cell>
          <cell r="P2558" t="str">
            <v>нд</v>
          </cell>
          <cell r="Q2558" t="str">
            <v>нд</v>
          </cell>
          <cell r="R2558">
            <v>5.2034900000000004</v>
          </cell>
          <cell r="S2558">
            <v>6.6570499999999999</v>
          </cell>
          <cell r="T2558" t="str">
            <v>нд</v>
          </cell>
          <cell r="U2558">
            <v>3.5</v>
          </cell>
          <cell r="V2558" t="str">
            <v>нд</v>
          </cell>
          <cell r="W2558" t="str">
            <v>нд</v>
          </cell>
          <cell r="X2558">
            <v>3.5</v>
          </cell>
          <cell r="Y2558" t="str">
            <v>нд</v>
          </cell>
          <cell r="Z2558" t="str">
            <v>нд</v>
          </cell>
          <cell r="AA2558" t="str">
            <v>нд</v>
          </cell>
          <cell r="AB2558" t="str">
            <v>нд</v>
          </cell>
          <cell r="AC2558" t="str">
            <v>нд</v>
          </cell>
          <cell r="AD2558">
            <v>0.34799999999999998</v>
          </cell>
          <cell r="AE2558">
            <v>0</v>
          </cell>
          <cell r="AF2558">
            <v>0</v>
          </cell>
          <cell r="AG2558">
            <v>0.34799999999999998</v>
          </cell>
          <cell r="AH2558">
            <v>0</v>
          </cell>
          <cell r="AI2558" t="str">
            <v>нд</v>
          </cell>
          <cell r="AJ2558" t="str">
            <v>нд</v>
          </cell>
          <cell r="AK2558" t="str">
            <v>нд</v>
          </cell>
          <cell r="AL2558" t="str">
            <v>нд</v>
          </cell>
          <cell r="AM2558" t="str">
            <v>нд</v>
          </cell>
          <cell r="AN2558">
            <v>3.1520000000000001</v>
          </cell>
        </row>
        <row r="2559">
          <cell r="C2559" t="str">
            <v>L_IT.55.1395_ОЭ</v>
          </cell>
          <cell r="D2559" t="str">
            <v>С</v>
          </cell>
          <cell r="E2559">
            <v>2021</v>
          </cell>
          <cell r="F2559" t="str">
            <v>нд</v>
          </cell>
          <cell r="G2559">
            <v>2021</v>
          </cell>
          <cell r="H2559" t="str">
            <v>нд</v>
          </cell>
          <cell r="I2559" t="str">
            <v>нд</v>
          </cell>
          <cell r="J2559" t="str">
            <v>нд</v>
          </cell>
          <cell r="K2559">
            <v>0.94316297999999998</v>
          </cell>
          <cell r="L2559">
            <v>5.6696916000000002</v>
          </cell>
          <cell r="M2559">
            <v>43922</v>
          </cell>
          <cell r="N2559">
            <v>0</v>
          </cell>
          <cell r="O2559">
            <v>0</v>
          </cell>
          <cell r="P2559" t="str">
            <v>нд</v>
          </cell>
          <cell r="Q2559" t="str">
            <v>нд</v>
          </cell>
          <cell r="R2559">
            <v>5.21868</v>
          </cell>
          <cell r="S2559">
            <v>6.3917601953826999</v>
          </cell>
          <cell r="T2559" t="str">
            <v>нд</v>
          </cell>
          <cell r="U2559">
            <v>5.6696916000000002</v>
          </cell>
          <cell r="V2559" t="str">
            <v>нд</v>
          </cell>
          <cell r="W2559" t="str">
            <v>нд</v>
          </cell>
          <cell r="X2559">
            <v>5.6696916000000002</v>
          </cell>
          <cell r="Y2559" t="str">
            <v>нд</v>
          </cell>
          <cell r="Z2559" t="str">
            <v>нд</v>
          </cell>
          <cell r="AA2559" t="str">
            <v>нд</v>
          </cell>
          <cell r="AB2559" t="str">
            <v>нд</v>
          </cell>
          <cell r="AC2559" t="str">
            <v>нд</v>
          </cell>
          <cell r="AD2559">
            <v>5.6696916000000002</v>
          </cell>
          <cell r="AE2559">
            <v>0</v>
          </cell>
          <cell r="AF2559">
            <v>0</v>
          </cell>
          <cell r="AG2559">
            <v>0</v>
          </cell>
          <cell r="AH2559">
            <v>5.6696916000000002</v>
          </cell>
          <cell r="AI2559" t="str">
            <v>нд</v>
          </cell>
          <cell r="AJ2559" t="str">
            <v>нд</v>
          </cell>
          <cell r="AK2559" t="str">
            <v>нд</v>
          </cell>
          <cell r="AL2559" t="str">
            <v>нд</v>
          </cell>
          <cell r="AM2559" t="str">
            <v>нд</v>
          </cell>
          <cell r="AN2559">
            <v>0</v>
          </cell>
        </row>
        <row r="2560">
          <cell r="C2560" t="str">
            <v>L_116т1_АЭ</v>
          </cell>
          <cell r="D2560" t="str">
            <v>Н</v>
          </cell>
          <cell r="E2560">
            <v>2026</v>
          </cell>
          <cell r="F2560" t="str">
            <v>нд</v>
          </cell>
          <cell r="G2560">
            <v>2028</v>
          </cell>
          <cell r="H2560" t="str">
            <v>нд</v>
          </cell>
          <cell r="I2560" t="str">
            <v>нд</v>
          </cell>
          <cell r="J2560" t="str">
            <v>нд</v>
          </cell>
          <cell r="K2560" t="str">
            <v>нд</v>
          </cell>
          <cell r="L2560" t="str">
            <v>нд</v>
          </cell>
          <cell r="M2560" t="str">
            <v>нд</v>
          </cell>
          <cell r="N2560" t="str">
            <v>нд</v>
          </cell>
          <cell r="O2560">
            <v>0</v>
          </cell>
          <cell r="P2560" t="str">
            <v>нд</v>
          </cell>
          <cell r="Q2560" t="str">
            <v>нд</v>
          </cell>
          <cell r="R2560">
            <v>5.3688000000000002</v>
          </cell>
          <cell r="S2560">
            <v>8.8858499999999996</v>
          </cell>
          <cell r="T2560" t="str">
            <v>нд</v>
          </cell>
          <cell r="U2560">
            <v>8.7425089899999993</v>
          </cell>
          <cell r="V2560" t="str">
            <v>нд</v>
          </cell>
          <cell r="W2560" t="str">
            <v>нд</v>
          </cell>
          <cell r="X2560">
            <v>8.7425089899999993</v>
          </cell>
          <cell r="Y2560" t="str">
            <v>нд</v>
          </cell>
          <cell r="Z2560" t="str">
            <v>нд</v>
          </cell>
          <cell r="AA2560" t="str">
            <v>нд</v>
          </cell>
          <cell r="AB2560" t="str">
            <v>нд</v>
          </cell>
          <cell r="AC2560" t="str">
            <v>нд</v>
          </cell>
          <cell r="AD2560">
            <v>0</v>
          </cell>
          <cell r="AE2560">
            <v>0</v>
          </cell>
          <cell r="AF2560">
            <v>0</v>
          </cell>
          <cell r="AG2560">
            <v>0</v>
          </cell>
          <cell r="AH2560">
            <v>0</v>
          </cell>
          <cell r="AI2560" t="str">
            <v>нд</v>
          </cell>
          <cell r="AJ2560" t="str">
            <v>нд</v>
          </cell>
          <cell r="AK2560" t="str">
            <v>нд</v>
          </cell>
          <cell r="AL2560" t="str">
            <v>нд</v>
          </cell>
          <cell r="AM2560" t="str">
            <v>нд</v>
          </cell>
          <cell r="AN2560">
            <v>0</v>
          </cell>
        </row>
        <row r="2561">
          <cell r="C2561" t="str">
            <v>L_109-59_ЧЭ</v>
          </cell>
          <cell r="D2561" t="str">
            <v>Н</v>
          </cell>
          <cell r="E2561">
            <v>2022</v>
          </cell>
          <cell r="F2561" t="str">
            <v>нд</v>
          </cell>
          <cell r="G2561">
            <v>2023</v>
          </cell>
          <cell r="H2561" t="str">
            <v>нд</v>
          </cell>
          <cell r="I2561" t="str">
            <v>нд</v>
          </cell>
          <cell r="J2561" t="str">
            <v>нд</v>
          </cell>
          <cell r="K2561" t="str">
            <v>нд</v>
          </cell>
          <cell r="L2561" t="str">
            <v>нд</v>
          </cell>
          <cell r="M2561" t="str">
            <v>нд</v>
          </cell>
          <cell r="N2561" t="str">
            <v>нд</v>
          </cell>
          <cell r="O2561">
            <v>0</v>
          </cell>
          <cell r="P2561" t="str">
            <v>нд</v>
          </cell>
          <cell r="Q2561" t="str">
            <v>нд</v>
          </cell>
          <cell r="R2561">
            <v>5.4206399999999997</v>
          </cell>
          <cell r="S2561">
            <v>7.1991199999999997</v>
          </cell>
          <cell r="T2561" t="str">
            <v>нд</v>
          </cell>
          <cell r="U2561">
            <v>0.5</v>
          </cell>
          <cell r="V2561" t="str">
            <v>нд</v>
          </cell>
          <cell r="W2561" t="str">
            <v>нд</v>
          </cell>
          <cell r="X2561">
            <v>0.5</v>
          </cell>
          <cell r="Y2561" t="str">
            <v>нд</v>
          </cell>
          <cell r="Z2561" t="str">
            <v>нд</v>
          </cell>
          <cell r="AA2561" t="str">
            <v>нд</v>
          </cell>
          <cell r="AB2561" t="str">
            <v>нд</v>
          </cell>
          <cell r="AC2561" t="str">
            <v>нд</v>
          </cell>
          <cell r="AD2561">
            <v>0</v>
          </cell>
          <cell r="AE2561">
            <v>0</v>
          </cell>
          <cell r="AF2561">
            <v>0</v>
          </cell>
          <cell r="AG2561">
            <v>0</v>
          </cell>
          <cell r="AH2561">
            <v>0</v>
          </cell>
          <cell r="AI2561" t="str">
            <v>нд</v>
          </cell>
          <cell r="AJ2561" t="str">
            <v>нд</v>
          </cell>
          <cell r="AK2561" t="str">
            <v>нд</v>
          </cell>
          <cell r="AL2561" t="str">
            <v>нд</v>
          </cell>
          <cell r="AM2561" t="str">
            <v>нд</v>
          </cell>
          <cell r="AN2561">
            <v>0.15</v>
          </cell>
        </row>
        <row r="2562">
          <cell r="C2562" t="str">
            <v>L_109-60_ЧЭ</v>
          </cell>
          <cell r="D2562" t="str">
            <v>Н</v>
          </cell>
          <cell r="E2562">
            <v>2023</v>
          </cell>
          <cell r="F2562" t="str">
            <v>нд</v>
          </cell>
          <cell r="G2562">
            <v>2024</v>
          </cell>
          <cell r="H2562" t="str">
            <v>нд</v>
          </cell>
          <cell r="I2562" t="str">
            <v>нд</v>
          </cell>
          <cell r="J2562" t="str">
            <v>нд</v>
          </cell>
          <cell r="K2562" t="str">
            <v>нд</v>
          </cell>
          <cell r="L2562" t="str">
            <v>нд</v>
          </cell>
          <cell r="M2562" t="str">
            <v>нд</v>
          </cell>
          <cell r="N2562" t="str">
            <v>нд</v>
          </cell>
          <cell r="O2562">
            <v>0</v>
          </cell>
          <cell r="P2562" t="str">
            <v>нд</v>
          </cell>
          <cell r="Q2562" t="str">
            <v>нд</v>
          </cell>
          <cell r="R2562">
            <v>5.4206399999999997</v>
          </cell>
          <cell r="S2562">
            <v>7.5385</v>
          </cell>
          <cell r="T2562" t="str">
            <v>нд</v>
          </cell>
          <cell r="U2562">
            <v>0.5</v>
          </cell>
          <cell r="V2562" t="str">
            <v>нд</v>
          </cell>
          <cell r="W2562" t="str">
            <v>нд</v>
          </cell>
          <cell r="X2562">
            <v>0.5</v>
          </cell>
          <cell r="Y2562" t="str">
            <v>нд</v>
          </cell>
          <cell r="Z2562" t="str">
            <v>нд</v>
          </cell>
          <cell r="AA2562" t="str">
            <v>нд</v>
          </cell>
          <cell r="AB2562" t="str">
            <v>нд</v>
          </cell>
          <cell r="AC2562" t="str">
            <v>нд</v>
          </cell>
          <cell r="AD2562">
            <v>0</v>
          </cell>
          <cell r="AE2562">
            <v>0</v>
          </cell>
          <cell r="AF2562">
            <v>0</v>
          </cell>
          <cell r="AG2562">
            <v>0</v>
          </cell>
          <cell r="AH2562">
            <v>0</v>
          </cell>
          <cell r="AI2562" t="str">
            <v>нд</v>
          </cell>
          <cell r="AJ2562" t="str">
            <v>нд</v>
          </cell>
          <cell r="AK2562" t="str">
            <v>нд</v>
          </cell>
          <cell r="AL2562" t="str">
            <v>нд</v>
          </cell>
          <cell r="AM2562" t="str">
            <v>нд</v>
          </cell>
          <cell r="AN2562">
            <v>0</v>
          </cell>
        </row>
        <row r="2563">
          <cell r="C2563" t="str">
            <v>L_2072_КЭ</v>
          </cell>
          <cell r="D2563" t="str">
            <v>Н</v>
          </cell>
          <cell r="E2563">
            <v>2021</v>
          </cell>
          <cell r="F2563" t="str">
            <v>нд</v>
          </cell>
          <cell r="G2563">
            <v>2022</v>
          </cell>
          <cell r="H2563" t="str">
            <v>нд</v>
          </cell>
          <cell r="I2563" t="str">
            <v>нд</v>
          </cell>
          <cell r="J2563" t="str">
            <v>нд</v>
          </cell>
          <cell r="K2563" t="str">
            <v>нд</v>
          </cell>
          <cell r="L2563" t="str">
            <v>нд</v>
          </cell>
          <cell r="M2563" t="str">
            <v>нд</v>
          </cell>
          <cell r="N2563" t="str">
            <v>нд</v>
          </cell>
          <cell r="O2563">
            <v>0</v>
          </cell>
          <cell r="P2563" t="str">
            <v>нд</v>
          </cell>
          <cell r="Q2563" t="str">
            <v>нд</v>
          </cell>
          <cell r="R2563">
            <v>5.4359999999999999</v>
          </cell>
          <cell r="S2563">
            <v>6.9689899999999998</v>
          </cell>
          <cell r="T2563" t="str">
            <v>нд</v>
          </cell>
          <cell r="U2563">
            <v>6.34927858</v>
          </cell>
          <cell r="V2563" t="str">
            <v>нд</v>
          </cell>
          <cell r="W2563" t="str">
            <v>нд</v>
          </cell>
          <cell r="X2563">
            <v>6.34927858</v>
          </cell>
          <cell r="Y2563" t="str">
            <v>нд</v>
          </cell>
          <cell r="Z2563" t="str">
            <v>нд</v>
          </cell>
          <cell r="AA2563" t="str">
            <v>нд</v>
          </cell>
          <cell r="AB2563" t="str">
            <v>нд</v>
          </cell>
          <cell r="AC2563" t="str">
            <v>нд</v>
          </cell>
          <cell r="AD2563">
            <v>0</v>
          </cell>
          <cell r="AE2563">
            <v>0</v>
          </cell>
          <cell r="AF2563">
            <v>0</v>
          </cell>
          <cell r="AG2563">
            <v>0</v>
          </cell>
          <cell r="AH2563">
            <v>0</v>
          </cell>
          <cell r="AI2563" t="str">
            <v>нд</v>
          </cell>
          <cell r="AJ2563" t="str">
            <v>нд</v>
          </cell>
          <cell r="AK2563" t="str">
            <v>нд</v>
          </cell>
          <cell r="AL2563" t="str">
            <v>нд</v>
          </cell>
          <cell r="AM2563" t="str">
            <v>нд</v>
          </cell>
          <cell r="AN2563">
            <v>6.34927858</v>
          </cell>
        </row>
        <row r="2564">
          <cell r="C2564" t="str">
            <v>L_2074_КЭ</v>
          </cell>
          <cell r="D2564" t="str">
            <v>Н</v>
          </cell>
          <cell r="E2564">
            <v>2021</v>
          </cell>
          <cell r="F2564" t="str">
            <v>нд</v>
          </cell>
          <cell r="G2564">
            <v>2022</v>
          </cell>
          <cell r="H2564" t="str">
            <v>нд</v>
          </cell>
          <cell r="I2564" t="str">
            <v>нд</v>
          </cell>
          <cell r="J2564" t="str">
            <v>нд</v>
          </cell>
          <cell r="K2564" t="str">
            <v>нд</v>
          </cell>
          <cell r="L2564" t="str">
            <v>нд</v>
          </cell>
          <cell r="M2564" t="str">
            <v>нд</v>
          </cell>
          <cell r="N2564" t="str">
            <v>нд</v>
          </cell>
          <cell r="O2564">
            <v>0</v>
          </cell>
          <cell r="P2564" t="str">
            <v>нд</v>
          </cell>
          <cell r="Q2564" t="str">
            <v>нд</v>
          </cell>
          <cell r="R2564">
            <v>5.4359999999999999</v>
          </cell>
          <cell r="S2564">
            <v>6.9689899999999998</v>
          </cell>
          <cell r="T2564" t="str">
            <v>нд</v>
          </cell>
          <cell r="U2564">
            <v>6.34927858</v>
          </cell>
          <cell r="V2564" t="str">
            <v>нд</v>
          </cell>
          <cell r="W2564" t="str">
            <v>нд</v>
          </cell>
          <cell r="X2564">
            <v>6.34927858</v>
          </cell>
          <cell r="Y2564" t="str">
            <v>нд</v>
          </cell>
          <cell r="Z2564" t="str">
            <v>нд</v>
          </cell>
          <cell r="AA2564" t="str">
            <v>нд</v>
          </cell>
          <cell r="AB2564" t="str">
            <v>нд</v>
          </cell>
          <cell r="AC2564" t="str">
            <v>нд</v>
          </cell>
          <cell r="AD2564">
            <v>0</v>
          </cell>
          <cell r="AE2564">
            <v>0</v>
          </cell>
          <cell r="AF2564">
            <v>0</v>
          </cell>
          <cell r="AG2564">
            <v>0</v>
          </cell>
          <cell r="AH2564">
            <v>0</v>
          </cell>
          <cell r="AI2564" t="str">
            <v>нд</v>
          </cell>
          <cell r="AJ2564" t="str">
            <v>нд</v>
          </cell>
          <cell r="AK2564" t="str">
            <v>нд</v>
          </cell>
          <cell r="AL2564" t="str">
            <v>нд</v>
          </cell>
          <cell r="AM2564" t="str">
            <v>нд</v>
          </cell>
          <cell r="AN2564">
            <v>6.34927858</v>
          </cell>
        </row>
        <row r="2565">
          <cell r="C2565" t="str">
            <v>L_2047_КЭ</v>
          </cell>
          <cell r="D2565" t="str">
            <v>Н</v>
          </cell>
          <cell r="E2565">
            <v>2021</v>
          </cell>
          <cell r="F2565" t="str">
            <v>нд</v>
          </cell>
          <cell r="G2565">
            <v>2022</v>
          </cell>
          <cell r="H2565" t="str">
            <v>нд</v>
          </cell>
          <cell r="I2565" t="str">
            <v>нд</v>
          </cell>
          <cell r="J2565" t="str">
            <v>нд</v>
          </cell>
          <cell r="K2565" t="str">
            <v>нд</v>
          </cell>
          <cell r="L2565" t="str">
            <v>нд</v>
          </cell>
          <cell r="M2565" t="str">
            <v>нд</v>
          </cell>
          <cell r="N2565" t="str">
            <v>нд</v>
          </cell>
          <cell r="O2565">
            <v>0</v>
          </cell>
          <cell r="P2565" t="str">
            <v>нд</v>
          </cell>
          <cell r="Q2565" t="str">
            <v>нд</v>
          </cell>
          <cell r="R2565">
            <v>5.6638900000000003</v>
          </cell>
          <cell r="S2565">
            <v>7.2801799999999997</v>
          </cell>
          <cell r="T2565" t="str">
            <v>нд</v>
          </cell>
          <cell r="U2565">
            <v>4</v>
          </cell>
          <cell r="V2565" t="str">
            <v>нд</v>
          </cell>
          <cell r="W2565" t="str">
            <v>нд</v>
          </cell>
          <cell r="X2565">
            <v>4</v>
          </cell>
          <cell r="Y2565" t="str">
            <v>нд</v>
          </cell>
          <cell r="Z2565" t="str">
            <v>нд</v>
          </cell>
          <cell r="AA2565" t="str">
            <v>нд</v>
          </cell>
          <cell r="AB2565" t="str">
            <v>нд</v>
          </cell>
          <cell r="AC2565" t="str">
            <v>нд</v>
          </cell>
          <cell r="AD2565">
            <v>0</v>
          </cell>
          <cell r="AE2565">
            <v>0</v>
          </cell>
          <cell r="AF2565">
            <v>0</v>
          </cell>
          <cell r="AG2565">
            <v>0</v>
          </cell>
          <cell r="AH2565">
            <v>0</v>
          </cell>
          <cell r="AI2565" t="str">
            <v>нд</v>
          </cell>
          <cell r="AJ2565" t="str">
            <v>нд</v>
          </cell>
          <cell r="AK2565" t="str">
            <v>нд</v>
          </cell>
          <cell r="AL2565" t="str">
            <v>нд</v>
          </cell>
          <cell r="AM2565" t="str">
            <v>нд</v>
          </cell>
          <cell r="AN2565">
            <v>4</v>
          </cell>
        </row>
        <row r="2566">
          <cell r="C2566" t="str">
            <v>L_1759_КЭ</v>
          </cell>
          <cell r="D2566" t="str">
            <v>Н</v>
          </cell>
          <cell r="E2566">
            <v>2021</v>
          </cell>
          <cell r="F2566" t="str">
            <v>нд</v>
          </cell>
          <cell r="G2566">
            <v>2021</v>
          </cell>
          <cell r="H2566" t="str">
            <v>нд</v>
          </cell>
          <cell r="I2566" t="str">
            <v>нд</v>
          </cell>
          <cell r="J2566" t="str">
            <v>нд</v>
          </cell>
          <cell r="K2566" t="str">
            <v>нд</v>
          </cell>
          <cell r="L2566" t="str">
            <v>нд</v>
          </cell>
          <cell r="M2566" t="str">
            <v>нд</v>
          </cell>
          <cell r="N2566" t="str">
            <v>нд</v>
          </cell>
          <cell r="O2566">
            <v>0</v>
          </cell>
          <cell r="P2566" t="str">
            <v>нд</v>
          </cell>
          <cell r="Q2566" t="str">
            <v>нд</v>
          </cell>
          <cell r="R2566">
            <v>5.7393799999999997</v>
          </cell>
          <cell r="S2566">
            <v>7.0294999999999996</v>
          </cell>
          <cell r="T2566" t="str">
            <v>нд</v>
          </cell>
          <cell r="U2566">
            <v>3.55</v>
          </cell>
          <cell r="V2566" t="str">
            <v>нд</v>
          </cell>
          <cell r="W2566" t="str">
            <v>нд</v>
          </cell>
          <cell r="X2566">
            <v>3.55</v>
          </cell>
          <cell r="Y2566" t="str">
            <v>нд</v>
          </cell>
          <cell r="Z2566" t="str">
            <v>нд</v>
          </cell>
          <cell r="AA2566" t="str">
            <v>нд</v>
          </cell>
          <cell r="AB2566" t="str">
            <v>нд</v>
          </cell>
          <cell r="AC2566" t="str">
            <v>нд</v>
          </cell>
          <cell r="AD2566">
            <v>3.55</v>
          </cell>
          <cell r="AE2566">
            <v>0</v>
          </cell>
          <cell r="AF2566">
            <v>0</v>
          </cell>
          <cell r="AG2566">
            <v>3.55</v>
          </cell>
          <cell r="AH2566">
            <v>0</v>
          </cell>
          <cell r="AI2566" t="str">
            <v>нд</v>
          </cell>
          <cell r="AJ2566" t="str">
            <v>нд</v>
          </cell>
          <cell r="AK2566" t="str">
            <v>нд</v>
          </cell>
          <cell r="AL2566" t="str">
            <v>нд</v>
          </cell>
          <cell r="AM2566" t="str">
            <v>нд</v>
          </cell>
          <cell r="AN2566">
            <v>0</v>
          </cell>
        </row>
        <row r="2567">
          <cell r="C2567" t="str">
            <v>L_2086_КЭ</v>
          </cell>
          <cell r="D2567" t="str">
            <v>Н</v>
          </cell>
          <cell r="E2567">
            <v>2021</v>
          </cell>
          <cell r="F2567" t="str">
            <v>нд</v>
          </cell>
          <cell r="G2567">
            <v>2022</v>
          </cell>
          <cell r="H2567" t="str">
            <v>нд</v>
          </cell>
          <cell r="I2567" t="str">
            <v>нд</v>
          </cell>
          <cell r="J2567" t="str">
            <v>нд</v>
          </cell>
          <cell r="K2567" t="str">
            <v>нд</v>
          </cell>
          <cell r="L2567" t="str">
            <v>нд</v>
          </cell>
          <cell r="M2567" t="str">
            <v>нд</v>
          </cell>
          <cell r="N2567" t="str">
            <v>нд</v>
          </cell>
          <cell r="O2567">
            <v>0</v>
          </cell>
          <cell r="P2567" t="str">
            <v>нд</v>
          </cell>
          <cell r="Q2567" t="str">
            <v>нд</v>
          </cell>
          <cell r="R2567">
            <v>5.8183199999999999</v>
          </cell>
          <cell r="S2567">
            <v>7.4786700000000002</v>
          </cell>
          <cell r="T2567" t="str">
            <v>нд</v>
          </cell>
          <cell r="U2567">
            <v>7.4</v>
          </cell>
          <cell r="V2567" t="str">
            <v>нд</v>
          </cell>
          <cell r="W2567" t="str">
            <v>нд</v>
          </cell>
          <cell r="X2567">
            <v>7.4</v>
          </cell>
          <cell r="Y2567" t="str">
            <v>нд</v>
          </cell>
          <cell r="Z2567" t="str">
            <v>нд</v>
          </cell>
          <cell r="AA2567" t="str">
            <v>нд</v>
          </cell>
          <cell r="AB2567" t="str">
            <v>нд</v>
          </cell>
          <cell r="AC2567" t="str">
            <v>нд</v>
          </cell>
          <cell r="AD2567">
            <v>0</v>
          </cell>
          <cell r="AE2567">
            <v>0</v>
          </cell>
          <cell r="AF2567">
            <v>0</v>
          </cell>
          <cell r="AG2567">
            <v>0</v>
          </cell>
          <cell r="AH2567">
            <v>0</v>
          </cell>
          <cell r="AI2567" t="str">
            <v>нд</v>
          </cell>
          <cell r="AJ2567" t="str">
            <v>нд</v>
          </cell>
          <cell r="AK2567" t="str">
            <v>нд</v>
          </cell>
          <cell r="AL2567" t="str">
            <v>нд</v>
          </cell>
          <cell r="AM2567" t="str">
            <v>нд</v>
          </cell>
          <cell r="AN2567">
            <v>7.4</v>
          </cell>
        </row>
        <row r="2568">
          <cell r="C2568" t="str">
            <v>L_536_КуЭ</v>
          </cell>
          <cell r="D2568" t="str">
            <v>Н</v>
          </cell>
          <cell r="E2568">
            <v>2021</v>
          </cell>
          <cell r="F2568" t="str">
            <v>нд</v>
          </cell>
          <cell r="G2568">
            <v>2021</v>
          </cell>
          <cell r="H2568" t="str">
            <v>нд</v>
          </cell>
          <cell r="I2568" t="str">
            <v>нд</v>
          </cell>
          <cell r="J2568" t="str">
            <v>нд</v>
          </cell>
          <cell r="K2568" t="str">
            <v>нд</v>
          </cell>
          <cell r="L2568" t="str">
            <v>нд</v>
          </cell>
          <cell r="M2568" t="str">
            <v>нд</v>
          </cell>
          <cell r="N2568" t="str">
            <v>нд</v>
          </cell>
          <cell r="O2568">
            <v>0</v>
          </cell>
          <cell r="P2568" t="str">
            <v>нд</v>
          </cell>
          <cell r="Q2568" t="str">
            <v>нд</v>
          </cell>
          <cell r="R2568">
            <v>5.8407099999999996</v>
          </cell>
          <cell r="S2568">
            <v>7.1536200000000001</v>
          </cell>
          <cell r="T2568" t="str">
            <v>нд</v>
          </cell>
          <cell r="U2568">
            <v>3.4309043899999998</v>
          </cell>
          <cell r="V2568" t="str">
            <v>нд</v>
          </cell>
          <cell r="W2568" t="str">
            <v>нд</v>
          </cell>
          <cell r="X2568">
            <v>3.4309043899999998</v>
          </cell>
          <cell r="Y2568" t="str">
            <v>нд</v>
          </cell>
          <cell r="Z2568" t="str">
            <v>нд</v>
          </cell>
          <cell r="AA2568" t="str">
            <v>нд</v>
          </cell>
          <cell r="AB2568" t="str">
            <v>нд</v>
          </cell>
          <cell r="AC2568" t="str">
            <v>нд</v>
          </cell>
          <cell r="AD2568">
            <v>3.4309043899999998</v>
          </cell>
          <cell r="AE2568">
            <v>0</v>
          </cell>
          <cell r="AF2568">
            <v>0</v>
          </cell>
          <cell r="AG2568">
            <v>3.4309043899999998</v>
          </cell>
          <cell r="AH2568">
            <v>0</v>
          </cell>
          <cell r="AI2568" t="str">
            <v>нд</v>
          </cell>
          <cell r="AJ2568" t="str">
            <v>нд</v>
          </cell>
          <cell r="AK2568" t="str">
            <v>нд</v>
          </cell>
          <cell r="AL2568" t="str">
            <v>нд</v>
          </cell>
          <cell r="AM2568" t="str">
            <v>нд</v>
          </cell>
          <cell r="AN2568">
            <v>0</v>
          </cell>
        </row>
        <row r="2569">
          <cell r="C2569" t="str">
            <v>L_595_КуЭ</v>
          </cell>
          <cell r="D2569" t="str">
            <v>Н</v>
          </cell>
          <cell r="E2569">
            <v>2026</v>
          </cell>
          <cell r="F2569" t="str">
            <v>нд</v>
          </cell>
          <cell r="G2569">
            <v>2026</v>
          </cell>
          <cell r="H2569" t="str">
            <v>нд</v>
          </cell>
          <cell r="I2569" t="str">
            <v>нд</v>
          </cell>
          <cell r="J2569" t="str">
            <v>нд</v>
          </cell>
          <cell r="K2569" t="str">
            <v>нд</v>
          </cell>
          <cell r="L2569" t="str">
            <v>нд</v>
          </cell>
          <cell r="M2569" t="str">
            <v>нд</v>
          </cell>
          <cell r="N2569">
            <v>0</v>
          </cell>
          <cell r="O2569">
            <v>0</v>
          </cell>
          <cell r="P2569" t="str">
            <v>нд</v>
          </cell>
          <cell r="Q2569" t="str">
            <v>нд</v>
          </cell>
          <cell r="R2569">
            <v>5.97</v>
          </cell>
          <cell r="S2569">
            <v>9.2255099999999999</v>
          </cell>
          <cell r="T2569" t="str">
            <v>нд</v>
          </cell>
          <cell r="U2569">
            <v>3.6</v>
          </cell>
          <cell r="V2569" t="str">
            <v>нд</v>
          </cell>
          <cell r="W2569" t="str">
            <v>нд</v>
          </cell>
          <cell r="X2569">
            <v>3.6</v>
          </cell>
          <cell r="Y2569" t="str">
            <v>нд</v>
          </cell>
          <cell r="Z2569" t="str">
            <v>нд</v>
          </cell>
          <cell r="AA2569" t="str">
            <v>нд</v>
          </cell>
          <cell r="AB2569" t="str">
            <v>нд</v>
          </cell>
          <cell r="AC2569" t="str">
            <v>нд</v>
          </cell>
          <cell r="AD2569">
            <v>0</v>
          </cell>
          <cell r="AE2569">
            <v>0</v>
          </cell>
          <cell r="AF2569">
            <v>0</v>
          </cell>
          <cell r="AG2569">
            <v>0</v>
          </cell>
          <cell r="AH2569">
            <v>0</v>
          </cell>
          <cell r="AI2569" t="str">
            <v>нд</v>
          </cell>
          <cell r="AJ2569" t="str">
            <v>нд</v>
          </cell>
          <cell r="AK2569" t="str">
            <v>нд</v>
          </cell>
          <cell r="AL2569" t="str">
            <v>нд</v>
          </cell>
          <cell r="AM2569" t="str">
            <v>нд</v>
          </cell>
          <cell r="AN2569">
            <v>0</v>
          </cell>
        </row>
        <row r="2570">
          <cell r="C2570" t="str">
            <v>L_3120БАМ_КЭ</v>
          </cell>
          <cell r="D2570" t="str">
            <v>Н</v>
          </cell>
          <cell r="E2570">
            <v>2022</v>
          </cell>
          <cell r="F2570" t="str">
            <v>нд</v>
          </cell>
          <cell r="G2570">
            <v>2024</v>
          </cell>
          <cell r="H2570" t="str">
            <v>нд</v>
          </cell>
          <cell r="I2570" t="str">
            <v>нд</v>
          </cell>
          <cell r="J2570" t="str">
            <v>нд</v>
          </cell>
          <cell r="K2570" t="str">
            <v>нд</v>
          </cell>
          <cell r="L2570" t="str">
            <v>нд</v>
          </cell>
          <cell r="M2570" t="str">
            <v>нд</v>
          </cell>
          <cell r="N2570">
            <v>0</v>
          </cell>
          <cell r="O2570">
            <v>0</v>
          </cell>
          <cell r="P2570" t="str">
            <v>нд</v>
          </cell>
          <cell r="Q2570" t="str">
            <v>нд</v>
          </cell>
          <cell r="R2570">
            <v>6.19231</v>
          </cell>
          <cell r="S2570">
            <v>11.57666</v>
          </cell>
          <cell r="T2570" t="str">
            <v>нд</v>
          </cell>
          <cell r="U2570">
            <v>6.8164671300000004</v>
          </cell>
          <cell r="V2570" t="str">
            <v>нд</v>
          </cell>
          <cell r="W2570" t="str">
            <v>нд</v>
          </cell>
          <cell r="X2570">
            <v>6.8164671300000004</v>
          </cell>
          <cell r="Y2570" t="str">
            <v>нд</v>
          </cell>
          <cell r="Z2570" t="str">
            <v>нд</v>
          </cell>
          <cell r="AA2570" t="str">
            <v>нд</v>
          </cell>
          <cell r="AB2570" t="str">
            <v>нд</v>
          </cell>
          <cell r="AC2570" t="str">
            <v>нд</v>
          </cell>
          <cell r="AD2570">
            <v>0</v>
          </cell>
          <cell r="AE2570">
            <v>0</v>
          </cell>
          <cell r="AF2570">
            <v>0</v>
          </cell>
          <cell r="AG2570">
            <v>0</v>
          </cell>
          <cell r="AH2570">
            <v>0</v>
          </cell>
          <cell r="AI2570" t="str">
            <v>нд</v>
          </cell>
          <cell r="AJ2570" t="str">
            <v>нд</v>
          </cell>
          <cell r="AK2570" t="str">
            <v>нд</v>
          </cell>
          <cell r="AL2570" t="str">
            <v>нд</v>
          </cell>
          <cell r="AM2570" t="str">
            <v>нд</v>
          </cell>
          <cell r="AN2570">
            <v>2.04494014</v>
          </cell>
        </row>
        <row r="2571">
          <cell r="C2571" t="str">
            <v>L_2063_КЭ</v>
          </cell>
          <cell r="D2571" t="str">
            <v>Н</v>
          </cell>
          <cell r="E2571">
            <v>2022</v>
          </cell>
          <cell r="F2571" t="str">
            <v>нд</v>
          </cell>
          <cell r="G2571">
            <v>2022</v>
          </cell>
          <cell r="H2571" t="str">
            <v>нд</v>
          </cell>
          <cell r="I2571" t="str">
            <v>нд</v>
          </cell>
          <cell r="J2571" t="str">
            <v>нд</v>
          </cell>
          <cell r="K2571" t="str">
            <v>нд</v>
          </cell>
          <cell r="L2571" t="str">
            <v>нд</v>
          </cell>
          <cell r="M2571" t="str">
            <v>нд</v>
          </cell>
          <cell r="N2571" t="str">
            <v>нд</v>
          </cell>
          <cell r="O2571">
            <v>0</v>
          </cell>
          <cell r="P2571" t="str">
            <v>нд</v>
          </cell>
          <cell r="Q2571" t="str">
            <v>нд</v>
          </cell>
          <cell r="R2571">
            <v>6.2345499999999996</v>
          </cell>
          <cell r="S2571">
            <v>7.6359899999999996</v>
          </cell>
          <cell r="T2571" t="str">
            <v>нд</v>
          </cell>
          <cell r="U2571">
            <v>1.7251437999999999</v>
          </cell>
          <cell r="V2571" t="str">
            <v>нд</v>
          </cell>
          <cell r="W2571" t="str">
            <v>нд</v>
          </cell>
          <cell r="X2571">
            <v>1.7251437999999999</v>
          </cell>
          <cell r="Y2571" t="str">
            <v>нд</v>
          </cell>
          <cell r="Z2571" t="str">
            <v>нд</v>
          </cell>
          <cell r="AA2571" t="str">
            <v>нд</v>
          </cell>
          <cell r="AB2571" t="str">
            <v>нд</v>
          </cell>
          <cell r="AC2571" t="str">
            <v>нд</v>
          </cell>
          <cell r="AD2571">
            <v>0</v>
          </cell>
          <cell r="AE2571">
            <v>0</v>
          </cell>
          <cell r="AF2571">
            <v>0</v>
          </cell>
          <cell r="AG2571">
            <v>0</v>
          </cell>
          <cell r="AH2571">
            <v>0</v>
          </cell>
          <cell r="AI2571" t="str">
            <v>нд</v>
          </cell>
          <cell r="AJ2571" t="str">
            <v>нд</v>
          </cell>
          <cell r="AK2571" t="str">
            <v>нд</v>
          </cell>
          <cell r="AL2571" t="str">
            <v>нд</v>
          </cell>
          <cell r="AM2571" t="str">
            <v>нд</v>
          </cell>
          <cell r="AN2571">
            <v>1.7251437999999999</v>
          </cell>
        </row>
        <row r="2572">
          <cell r="C2572" t="str">
            <v>L_2064_КЭ</v>
          </cell>
          <cell r="D2572" t="str">
            <v>Н</v>
          </cell>
          <cell r="E2572">
            <v>2022</v>
          </cell>
          <cell r="F2572" t="str">
            <v>нд</v>
          </cell>
          <cell r="G2572">
            <v>2022</v>
          </cell>
          <cell r="H2572" t="str">
            <v>нд</v>
          </cell>
          <cell r="I2572" t="str">
            <v>нд</v>
          </cell>
          <cell r="J2572" t="str">
            <v>нд</v>
          </cell>
          <cell r="K2572" t="str">
            <v>нд</v>
          </cell>
          <cell r="L2572" t="str">
            <v>нд</v>
          </cell>
          <cell r="M2572" t="str">
            <v>нд</v>
          </cell>
          <cell r="N2572" t="str">
            <v>нд</v>
          </cell>
          <cell r="O2572">
            <v>0</v>
          </cell>
          <cell r="P2572" t="str">
            <v>нд</v>
          </cell>
          <cell r="Q2572" t="str">
            <v>нд</v>
          </cell>
          <cell r="R2572">
            <v>6.2345499999999996</v>
          </cell>
          <cell r="S2572">
            <v>7.6359899999999996</v>
          </cell>
          <cell r="T2572" t="str">
            <v>нд</v>
          </cell>
          <cell r="U2572">
            <v>1.7251437999999999</v>
          </cell>
          <cell r="V2572" t="str">
            <v>нд</v>
          </cell>
          <cell r="W2572" t="str">
            <v>нд</v>
          </cell>
          <cell r="X2572">
            <v>1.7251437999999999</v>
          </cell>
          <cell r="Y2572" t="str">
            <v>нд</v>
          </cell>
          <cell r="Z2572" t="str">
            <v>нд</v>
          </cell>
          <cell r="AA2572" t="str">
            <v>нд</v>
          </cell>
          <cell r="AB2572" t="str">
            <v>нд</v>
          </cell>
          <cell r="AC2572" t="str">
            <v>нд</v>
          </cell>
          <cell r="AD2572">
            <v>0</v>
          </cell>
          <cell r="AE2572">
            <v>0</v>
          </cell>
          <cell r="AF2572">
            <v>0</v>
          </cell>
          <cell r="AG2572">
            <v>0</v>
          </cell>
          <cell r="AH2572">
            <v>0</v>
          </cell>
          <cell r="AI2572" t="str">
            <v>нд</v>
          </cell>
          <cell r="AJ2572" t="str">
            <v>нд</v>
          </cell>
          <cell r="AK2572" t="str">
            <v>нд</v>
          </cell>
          <cell r="AL2572" t="str">
            <v>нд</v>
          </cell>
          <cell r="AM2572" t="str">
            <v>нд</v>
          </cell>
          <cell r="AN2572">
            <v>1.7251437999999999</v>
          </cell>
        </row>
        <row r="2573">
          <cell r="C2573" t="str">
            <v>L_760.20_БЭ</v>
          </cell>
          <cell r="D2573" t="str">
            <v>З</v>
          </cell>
          <cell r="E2573">
            <v>2020</v>
          </cell>
          <cell r="F2573" t="str">
            <v>нд</v>
          </cell>
          <cell r="G2573">
            <v>2021</v>
          </cell>
          <cell r="H2573" t="str">
            <v>нд</v>
          </cell>
          <cell r="I2573" t="str">
            <v>нд</v>
          </cell>
          <cell r="J2573" t="str">
            <v>нд</v>
          </cell>
          <cell r="K2573" t="str">
            <v>нд</v>
          </cell>
          <cell r="L2573" t="str">
            <v>нд</v>
          </cell>
          <cell r="M2573" t="str">
            <v>нд</v>
          </cell>
          <cell r="N2573">
            <v>0</v>
          </cell>
          <cell r="O2573">
            <v>0.21849570000000001</v>
          </cell>
          <cell r="P2573" t="str">
            <v>нд</v>
          </cell>
          <cell r="Q2573" t="str">
            <v>нд</v>
          </cell>
          <cell r="R2573">
            <v>6.3013300000000001</v>
          </cell>
          <cell r="S2573">
            <v>7.7020999999999997</v>
          </cell>
          <cell r="T2573" t="str">
            <v>нд</v>
          </cell>
          <cell r="U2573">
            <v>5.7241862399999999</v>
          </cell>
          <cell r="V2573" t="str">
            <v>нд</v>
          </cell>
          <cell r="W2573" t="str">
            <v>нд</v>
          </cell>
          <cell r="X2573">
            <v>5.5056905399999998</v>
          </cell>
          <cell r="Y2573" t="str">
            <v>нд</v>
          </cell>
          <cell r="Z2573" t="str">
            <v>нд</v>
          </cell>
          <cell r="AA2573" t="str">
            <v>нд</v>
          </cell>
          <cell r="AB2573" t="str">
            <v>нд</v>
          </cell>
          <cell r="AC2573" t="str">
            <v>нд</v>
          </cell>
          <cell r="AD2573">
            <v>5.5056905399999998</v>
          </cell>
          <cell r="AE2573">
            <v>0</v>
          </cell>
          <cell r="AF2573">
            <v>0</v>
          </cell>
          <cell r="AG2573">
            <v>0</v>
          </cell>
          <cell r="AH2573">
            <v>5.5056905399999998</v>
          </cell>
          <cell r="AI2573" t="str">
            <v>нд</v>
          </cell>
          <cell r="AJ2573" t="str">
            <v>нд</v>
          </cell>
          <cell r="AK2573" t="str">
            <v>нд</v>
          </cell>
          <cell r="AL2573" t="str">
            <v>нд</v>
          </cell>
          <cell r="AM2573" t="str">
            <v>нд</v>
          </cell>
          <cell r="AN2573">
            <v>0</v>
          </cell>
        </row>
        <row r="2574">
          <cell r="C2574" t="str">
            <v>L_IT.55.1396_ОЭ</v>
          </cell>
          <cell r="D2574" t="str">
            <v>С</v>
          </cell>
          <cell r="E2574">
            <v>2021</v>
          </cell>
          <cell r="F2574" t="str">
            <v>нд</v>
          </cell>
          <cell r="G2574">
            <v>2021</v>
          </cell>
          <cell r="H2574" t="str">
            <v>нд</v>
          </cell>
          <cell r="I2574" t="str">
            <v>нд</v>
          </cell>
          <cell r="J2574" t="str">
            <v>нд</v>
          </cell>
          <cell r="K2574">
            <v>0.96220340999999998</v>
          </cell>
          <cell r="L2574">
            <v>6.2563595999999997</v>
          </cell>
          <cell r="M2574" t="str">
            <v>апрель 2021г</v>
          </cell>
          <cell r="N2574">
            <v>0</v>
          </cell>
          <cell r="O2574">
            <v>0</v>
          </cell>
          <cell r="P2574" t="str">
            <v>нд</v>
          </cell>
          <cell r="Q2574" t="str">
            <v>нд</v>
          </cell>
          <cell r="R2574">
            <v>6.3412699999999997</v>
          </cell>
          <cell r="S2574">
            <v>7.7666899999999996</v>
          </cell>
          <cell r="T2574" t="str">
            <v>нд</v>
          </cell>
          <cell r="U2574">
            <v>6.2563596000000006</v>
          </cell>
          <cell r="V2574" t="str">
            <v>нд</v>
          </cell>
          <cell r="W2574" t="str">
            <v>нд</v>
          </cell>
          <cell r="X2574">
            <v>6.2563595999999997</v>
          </cell>
          <cell r="Y2574" t="str">
            <v>нд</v>
          </cell>
          <cell r="Z2574" t="str">
            <v>нд</v>
          </cell>
          <cell r="AA2574" t="str">
            <v>нд</v>
          </cell>
          <cell r="AB2574" t="str">
            <v>нд</v>
          </cell>
          <cell r="AC2574" t="str">
            <v>нд</v>
          </cell>
          <cell r="AD2574">
            <v>6.2563596000000006</v>
          </cell>
          <cell r="AE2574">
            <v>0</v>
          </cell>
          <cell r="AF2574">
            <v>0</v>
          </cell>
          <cell r="AG2574">
            <v>0</v>
          </cell>
          <cell r="AH2574">
            <v>6.2563596000000006</v>
          </cell>
          <cell r="AI2574" t="str">
            <v>нд</v>
          </cell>
          <cell r="AJ2574" t="str">
            <v>нд</v>
          </cell>
          <cell r="AK2574" t="str">
            <v>нд</v>
          </cell>
          <cell r="AL2574" t="str">
            <v>нд</v>
          </cell>
          <cell r="AM2574" t="str">
            <v>нд</v>
          </cell>
          <cell r="AN2574">
            <v>0</v>
          </cell>
        </row>
        <row r="2575">
          <cell r="C2575" t="str">
            <v>L_899_КЭ</v>
          </cell>
          <cell r="D2575" t="str">
            <v>И</v>
          </cell>
          <cell r="E2575">
            <v>2021</v>
          </cell>
          <cell r="F2575" t="str">
            <v>нд</v>
          </cell>
          <cell r="G2575">
            <v>2021</v>
          </cell>
          <cell r="H2575" t="str">
            <v>нд</v>
          </cell>
          <cell r="I2575" t="str">
            <v>нд</v>
          </cell>
          <cell r="J2575" t="str">
            <v>нд</v>
          </cell>
          <cell r="K2575" t="str">
            <v>нд</v>
          </cell>
          <cell r="L2575" t="str">
            <v>нд</v>
          </cell>
          <cell r="M2575" t="str">
            <v>нд</v>
          </cell>
          <cell r="N2575">
            <v>1.9773836999999999</v>
          </cell>
          <cell r="O2575">
            <v>0</v>
          </cell>
          <cell r="P2575" t="str">
            <v>нд</v>
          </cell>
          <cell r="Q2575" t="str">
            <v>нд</v>
          </cell>
          <cell r="R2575">
            <v>6.3636200000000001</v>
          </cell>
          <cell r="S2575">
            <v>7.7940699999999996</v>
          </cell>
          <cell r="T2575" t="str">
            <v>нд</v>
          </cell>
          <cell r="U2575">
            <v>5.5061667700000001</v>
          </cell>
          <cell r="V2575" t="str">
            <v>нд</v>
          </cell>
          <cell r="W2575" t="str">
            <v>нд</v>
          </cell>
          <cell r="X2575">
            <v>5.5061667700000001</v>
          </cell>
          <cell r="Y2575" t="str">
            <v>нд</v>
          </cell>
          <cell r="Z2575" t="str">
            <v>нд</v>
          </cell>
          <cell r="AA2575" t="str">
            <v>нд</v>
          </cell>
          <cell r="AB2575" t="str">
            <v>нд</v>
          </cell>
          <cell r="AC2575" t="str">
            <v>нд</v>
          </cell>
          <cell r="AD2575">
            <v>5.5061667700000001</v>
          </cell>
          <cell r="AE2575">
            <v>0</v>
          </cell>
          <cell r="AF2575">
            <v>0</v>
          </cell>
          <cell r="AG2575">
            <v>0</v>
          </cell>
          <cell r="AH2575">
            <v>5.5061667700000001</v>
          </cell>
          <cell r="AI2575" t="str">
            <v>нд</v>
          </cell>
          <cell r="AJ2575" t="str">
            <v>нд</v>
          </cell>
          <cell r="AK2575" t="str">
            <v>нд</v>
          </cell>
          <cell r="AL2575" t="str">
            <v>нд</v>
          </cell>
          <cell r="AM2575" t="str">
            <v>нд</v>
          </cell>
          <cell r="AN2575">
            <v>0</v>
          </cell>
        </row>
        <row r="2576">
          <cell r="C2576" t="str">
            <v>L_2025_КЭ</v>
          </cell>
          <cell r="D2576" t="str">
            <v>Н</v>
          </cell>
          <cell r="E2576">
            <v>2021</v>
          </cell>
          <cell r="F2576" t="str">
            <v>нд</v>
          </cell>
          <cell r="G2576">
            <v>2021</v>
          </cell>
          <cell r="H2576" t="str">
            <v>нд</v>
          </cell>
          <cell r="I2576" t="str">
            <v>нд</v>
          </cell>
          <cell r="J2576" t="str">
            <v>нд</v>
          </cell>
          <cell r="K2576" t="str">
            <v>нд</v>
          </cell>
          <cell r="L2576" t="str">
            <v>нд</v>
          </cell>
          <cell r="M2576" t="str">
            <v>нд</v>
          </cell>
          <cell r="N2576" t="str">
            <v>нд</v>
          </cell>
          <cell r="O2576">
            <v>0</v>
          </cell>
          <cell r="P2576" t="str">
            <v>нд</v>
          </cell>
          <cell r="Q2576" t="str">
            <v>нд</v>
          </cell>
          <cell r="R2576">
            <v>6.3707399999999996</v>
          </cell>
          <cell r="S2576">
            <v>7.8027899999999999</v>
          </cell>
          <cell r="T2576" t="str">
            <v>нд</v>
          </cell>
          <cell r="U2576">
            <v>2.7707525799999999</v>
          </cell>
          <cell r="V2576" t="str">
            <v>нд</v>
          </cell>
          <cell r="W2576" t="str">
            <v>нд</v>
          </cell>
          <cell r="X2576">
            <v>2.7707525799999999</v>
          </cell>
          <cell r="Y2576" t="str">
            <v>нд</v>
          </cell>
          <cell r="Z2576" t="str">
            <v>нд</v>
          </cell>
          <cell r="AA2576" t="str">
            <v>нд</v>
          </cell>
          <cell r="AB2576" t="str">
            <v>нд</v>
          </cell>
          <cell r="AC2576" t="str">
            <v>нд</v>
          </cell>
          <cell r="AD2576">
            <v>2.7707525799999999</v>
          </cell>
          <cell r="AE2576">
            <v>0</v>
          </cell>
          <cell r="AF2576">
            <v>0</v>
          </cell>
          <cell r="AG2576">
            <v>2.7707525799999999</v>
          </cell>
          <cell r="AH2576">
            <v>0</v>
          </cell>
          <cell r="AI2576" t="str">
            <v>нд</v>
          </cell>
          <cell r="AJ2576" t="str">
            <v>нд</v>
          </cell>
          <cell r="AK2576" t="str">
            <v>нд</v>
          </cell>
          <cell r="AL2576" t="str">
            <v>нд</v>
          </cell>
          <cell r="AM2576" t="str">
            <v>нд</v>
          </cell>
          <cell r="AN2576">
            <v>0</v>
          </cell>
        </row>
        <row r="2577">
          <cell r="C2577" t="str">
            <v>L_5721.19_БЭ</v>
          </cell>
          <cell r="D2577" t="str">
            <v>З</v>
          </cell>
          <cell r="E2577">
            <v>2020</v>
          </cell>
          <cell r="F2577" t="str">
            <v>нд</v>
          </cell>
          <cell r="G2577">
            <v>2021</v>
          </cell>
          <cell r="H2577" t="str">
            <v>нд</v>
          </cell>
          <cell r="I2577" t="str">
            <v>нд</v>
          </cell>
          <cell r="J2577" t="str">
            <v>нд</v>
          </cell>
          <cell r="K2577" t="str">
            <v>нд</v>
          </cell>
          <cell r="L2577" t="str">
            <v>нд</v>
          </cell>
          <cell r="M2577" t="str">
            <v>нд</v>
          </cell>
          <cell r="N2577">
            <v>0</v>
          </cell>
          <cell r="O2577">
            <v>0.22143968</v>
          </cell>
          <cell r="P2577" t="str">
            <v>нд</v>
          </cell>
          <cell r="Q2577" t="str">
            <v>нд</v>
          </cell>
          <cell r="R2577">
            <v>6.3871000000000002</v>
          </cell>
          <cell r="S2577">
            <v>7.8069600000000001</v>
          </cell>
          <cell r="T2577" t="str">
            <v>нд</v>
          </cell>
          <cell r="U2577">
            <v>5.8125859499999999</v>
          </cell>
          <cell r="V2577" t="str">
            <v>нд</v>
          </cell>
          <cell r="W2577" t="str">
            <v>нд</v>
          </cell>
          <cell r="X2577">
            <v>5.5911462700000003</v>
          </cell>
          <cell r="Y2577" t="str">
            <v>нд</v>
          </cell>
          <cell r="Z2577" t="str">
            <v>нд</v>
          </cell>
          <cell r="AA2577" t="str">
            <v>нд</v>
          </cell>
          <cell r="AB2577" t="str">
            <v>нд</v>
          </cell>
          <cell r="AC2577" t="str">
            <v>нд</v>
          </cell>
          <cell r="AD2577">
            <v>5.5911462700000003</v>
          </cell>
          <cell r="AE2577">
            <v>0</v>
          </cell>
          <cell r="AF2577">
            <v>0</v>
          </cell>
          <cell r="AG2577">
            <v>0</v>
          </cell>
          <cell r="AH2577">
            <v>5.5911462700000003</v>
          </cell>
          <cell r="AI2577" t="str">
            <v>нд</v>
          </cell>
          <cell r="AJ2577" t="str">
            <v>нд</v>
          </cell>
          <cell r="AK2577" t="str">
            <v>нд</v>
          </cell>
          <cell r="AL2577" t="str">
            <v>нд</v>
          </cell>
          <cell r="AM2577" t="str">
            <v>нд</v>
          </cell>
          <cell r="AN2577">
            <v>0</v>
          </cell>
        </row>
        <row r="2578">
          <cell r="C2578" t="str">
            <v>L_115-10_ЧЭ</v>
          </cell>
          <cell r="D2578" t="str">
            <v>П</v>
          </cell>
          <cell r="E2578">
            <v>2019</v>
          </cell>
          <cell r="F2578" t="str">
            <v>нд</v>
          </cell>
          <cell r="G2578">
            <v>2021</v>
          </cell>
          <cell r="H2578" t="str">
            <v>нд</v>
          </cell>
          <cell r="I2578" t="str">
            <v>нд</v>
          </cell>
          <cell r="J2578" t="str">
            <v>нд</v>
          </cell>
          <cell r="K2578" t="str">
            <v>нд</v>
          </cell>
          <cell r="L2578" t="str">
            <v>нд</v>
          </cell>
          <cell r="M2578" t="str">
            <v>нд</v>
          </cell>
          <cell r="N2578">
            <v>0.91642084999999995</v>
          </cell>
          <cell r="O2578">
            <v>0.16543264999999999</v>
          </cell>
          <cell r="P2578" t="str">
            <v>нд</v>
          </cell>
          <cell r="Q2578" t="str">
            <v>нд</v>
          </cell>
          <cell r="R2578">
            <v>6.4404000000000003</v>
          </cell>
          <cell r="S2578">
            <v>7.7221599999999997</v>
          </cell>
          <cell r="T2578" t="str">
            <v>нд</v>
          </cell>
          <cell r="U2578">
            <v>0.87293290999999995</v>
          </cell>
          <cell r="V2578" t="str">
            <v>нд</v>
          </cell>
          <cell r="W2578" t="str">
            <v>нд</v>
          </cell>
          <cell r="X2578">
            <v>0.70750025999999999</v>
          </cell>
          <cell r="Y2578" t="str">
            <v>нд</v>
          </cell>
          <cell r="Z2578" t="str">
            <v>нд</v>
          </cell>
          <cell r="AA2578" t="str">
            <v>нд</v>
          </cell>
          <cell r="AB2578" t="str">
            <v>нд</v>
          </cell>
          <cell r="AC2578" t="str">
            <v>нд</v>
          </cell>
          <cell r="AD2578">
            <v>0.70750025999999999</v>
          </cell>
          <cell r="AE2578">
            <v>0</v>
          </cell>
          <cell r="AF2578">
            <v>0</v>
          </cell>
          <cell r="AG2578">
            <v>0</v>
          </cell>
          <cell r="AH2578">
            <v>0.70750025999999999</v>
          </cell>
          <cell r="AI2578" t="str">
            <v>нд</v>
          </cell>
          <cell r="AJ2578" t="str">
            <v>нд</v>
          </cell>
          <cell r="AK2578" t="str">
            <v>нд</v>
          </cell>
          <cell r="AL2578" t="str">
            <v>нд</v>
          </cell>
          <cell r="AM2578" t="str">
            <v>нд</v>
          </cell>
          <cell r="AN2578">
            <v>0</v>
          </cell>
        </row>
        <row r="2579">
          <cell r="C2579" t="str">
            <v>L_1395_АЭ</v>
          </cell>
          <cell r="D2579" t="str">
            <v>Н</v>
          </cell>
          <cell r="E2579">
            <v>2021</v>
          </cell>
          <cell r="F2579" t="str">
            <v>нд</v>
          </cell>
          <cell r="G2579">
            <v>2022</v>
          </cell>
          <cell r="H2579" t="str">
            <v>нд</v>
          </cell>
          <cell r="I2579" t="str">
            <v>нд</v>
          </cell>
          <cell r="J2579" t="str">
            <v>нд</v>
          </cell>
          <cell r="K2579" t="str">
            <v>нд</v>
          </cell>
          <cell r="L2579" t="str">
            <v>нд</v>
          </cell>
          <cell r="M2579" t="str">
            <v>нд</v>
          </cell>
          <cell r="N2579">
            <v>0</v>
          </cell>
          <cell r="O2579">
            <v>0</v>
          </cell>
          <cell r="P2579" t="str">
            <v>нд</v>
          </cell>
          <cell r="Q2579" t="str">
            <v>нд</v>
          </cell>
          <cell r="R2579">
            <v>6.6014900000000001</v>
          </cell>
          <cell r="S2579">
            <v>8.2613299999999992</v>
          </cell>
          <cell r="T2579" t="str">
            <v>нд</v>
          </cell>
          <cell r="U2579">
            <v>4.3494895600000003</v>
          </cell>
          <cell r="V2579" t="str">
            <v>нд</v>
          </cell>
          <cell r="W2579" t="str">
            <v>нд</v>
          </cell>
          <cell r="X2579">
            <v>4.3494895600000003</v>
          </cell>
          <cell r="Y2579" t="str">
            <v>нд</v>
          </cell>
          <cell r="Z2579" t="str">
            <v>нд</v>
          </cell>
          <cell r="AA2579" t="str">
            <v>нд</v>
          </cell>
          <cell r="AB2579" t="str">
            <v>нд</v>
          </cell>
          <cell r="AC2579" t="str">
            <v>нд</v>
          </cell>
          <cell r="AD2579">
            <v>2.4361265300000001</v>
          </cell>
          <cell r="AE2579">
            <v>0</v>
          </cell>
          <cell r="AF2579">
            <v>0</v>
          </cell>
          <cell r="AG2579">
            <v>0</v>
          </cell>
          <cell r="AH2579">
            <v>2.4361265300000001</v>
          </cell>
          <cell r="AI2579" t="str">
            <v>нд</v>
          </cell>
          <cell r="AJ2579" t="str">
            <v>нд</v>
          </cell>
          <cell r="AK2579" t="str">
            <v>нд</v>
          </cell>
          <cell r="AL2579" t="str">
            <v>нд</v>
          </cell>
          <cell r="AM2579" t="str">
            <v>нд</v>
          </cell>
          <cell r="AN2579">
            <v>1.9133630300000002</v>
          </cell>
        </row>
        <row r="2580">
          <cell r="C2580" t="str">
            <v>L_942_КЭ</v>
          </cell>
          <cell r="D2580" t="str">
            <v>И</v>
          </cell>
          <cell r="E2580">
            <v>2021</v>
          </cell>
          <cell r="F2580" t="str">
            <v>нд</v>
          </cell>
          <cell r="G2580">
            <v>2022</v>
          </cell>
          <cell r="H2580" t="str">
            <v>нд</v>
          </cell>
          <cell r="I2580" t="str">
            <v>нд</v>
          </cell>
          <cell r="J2580" t="str">
            <v>нд</v>
          </cell>
          <cell r="K2580" t="str">
            <v>нд</v>
          </cell>
          <cell r="L2580" t="str">
            <v>нд</v>
          </cell>
          <cell r="M2580" t="str">
            <v>нд</v>
          </cell>
          <cell r="N2580">
            <v>2.4324735</v>
          </cell>
          <cell r="O2580">
            <v>0</v>
          </cell>
          <cell r="P2580" t="str">
            <v>нд</v>
          </cell>
          <cell r="Q2580" t="str">
            <v>нд</v>
          </cell>
          <cell r="R2580">
            <v>6.7211499999999997</v>
          </cell>
          <cell r="S2580">
            <v>8.2319700000000005</v>
          </cell>
          <cell r="T2580" t="str">
            <v>нд</v>
          </cell>
          <cell r="U2580">
            <v>4.7352327399999998</v>
          </cell>
          <cell r="V2580" t="str">
            <v>нд</v>
          </cell>
          <cell r="W2580" t="str">
            <v>нд</v>
          </cell>
          <cell r="X2580">
            <v>4.7352327399999998</v>
          </cell>
          <cell r="Y2580" t="str">
            <v>нд</v>
          </cell>
          <cell r="Z2580" t="str">
            <v>нд</v>
          </cell>
          <cell r="AA2580" t="str">
            <v>нд</v>
          </cell>
          <cell r="AB2580" t="str">
            <v>нд</v>
          </cell>
          <cell r="AC2580" t="str">
            <v>нд</v>
          </cell>
          <cell r="AD2580">
            <v>4.7352327399999998</v>
          </cell>
          <cell r="AE2580">
            <v>0</v>
          </cell>
          <cell r="AF2580">
            <v>0</v>
          </cell>
          <cell r="AG2580">
            <v>0</v>
          </cell>
          <cell r="AH2580">
            <v>4.7352327399999998</v>
          </cell>
          <cell r="AI2580" t="str">
            <v>нд</v>
          </cell>
          <cell r="AJ2580" t="str">
            <v>нд</v>
          </cell>
          <cell r="AK2580" t="str">
            <v>нд</v>
          </cell>
          <cell r="AL2580" t="str">
            <v>нд</v>
          </cell>
          <cell r="AM2580" t="str">
            <v>нд</v>
          </cell>
          <cell r="AN2580">
            <v>0</v>
          </cell>
        </row>
        <row r="2581">
          <cell r="C2581" t="str">
            <v>Г</v>
          </cell>
          <cell r="D2581" t="str">
            <v>нд</v>
          </cell>
          <cell r="E2581" t="str">
            <v>нд</v>
          </cell>
          <cell r="F2581" t="str">
            <v>нд</v>
          </cell>
          <cell r="G2581" t="str">
            <v>нд</v>
          </cell>
          <cell r="H2581" t="str">
            <v>нд</v>
          </cell>
          <cell r="I2581" t="str">
            <v>нд</v>
          </cell>
          <cell r="J2581" t="str">
            <v>нд</v>
          </cell>
          <cell r="K2581" t="str">
            <v>нд</v>
          </cell>
          <cell r="L2581" t="str">
            <v>нд</v>
          </cell>
          <cell r="M2581" t="str">
            <v>нд</v>
          </cell>
          <cell r="N2581" t="str">
            <v>нд</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row>
        <row r="2582">
          <cell r="C2582" t="str">
            <v>Г</v>
          </cell>
          <cell r="D2582" t="str">
            <v>нд</v>
          </cell>
          <cell r="E2582" t="str">
            <v>нд</v>
          </cell>
          <cell r="F2582" t="str">
            <v>нд</v>
          </cell>
          <cell r="G2582" t="str">
            <v>нд</v>
          </cell>
          <cell r="H2582" t="str">
            <v>нд</v>
          </cell>
          <cell r="I2582" t="str">
            <v>нд</v>
          </cell>
          <cell r="J2582" t="str">
            <v>нд</v>
          </cell>
          <cell r="K2582" t="str">
            <v>нд</v>
          </cell>
          <cell r="L2582" t="str">
            <v>нд</v>
          </cell>
          <cell r="M2582" t="str">
            <v>нд</v>
          </cell>
          <cell r="N2582" t="str">
            <v>нд</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row>
        <row r="2583">
          <cell r="C2583" t="str">
            <v>Г</v>
          </cell>
          <cell r="D2583" t="str">
            <v>нд</v>
          </cell>
          <cell r="E2583" t="str">
            <v>нд</v>
          </cell>
          <cell r="F2583" t="str">
            <v>нд</v>
          </cell>
          <cell r="G2583" t="str">
            <v>нд</v>
          </cell>
          <cell r="H2583" t="str">
            <v>нд</v>
          </cell>
          <cell r="I2583" t="str">
            <v>нд</v>
          </cell>
          <cell r="J2583" t="str">
            <v>нд</v>
          </cell>
          <cell r="K2583" t="str">
            <v>нд</v>
          </cell>
          <cell r="L2583" t="str">
            <v>нд</v>
          </cell>
          <cell r="M2583" t="str">
            <v>нд</v>
          </cell>
          <cell r="N2583" t="str">
            <v>нд</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row>
        <row r="2584">
          <cell r="C2584" t="str">
            <v>Г</v>
          </cell>
          <cell r="D2584" t="str">
            <v>нд</v>
          </cell>
          <cell r="E2584" t="str">
            <v>нд</v>
          </cell>
          <cell r="F2584" t="str">
            <v>нд</v>
          </cell>
          <cell r="G2584" t="str">
            <v>нд</v>
          </cell>
          <cell r="H2584" t="str">
            <v>нд</v>
          </cell>
          <cell r="I2584" t="str">
            <v>нд</v>
          </cell>
          <cell r="J2584" t="str">
            <v>нд</v>
          </cell>
          <cell r="K2584" t="str">
            <v>нд</v>
          </cell>
          <cell r="L2584" t="str">
            <v>нд</v>
          </cell>
          <cell r="M2584" t="str">
            <v>нд</v>
          </cell>
          <cell r="N2584" t="str">
            <v>нд</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row>
        <row r="2585">
          <cell r="C2585" t="str">
            <v>Г</v>
          </cell>
          <cell r="D2585" t="str">
            <v>нд</v>
          </cell>
          <cell r="E2585" t="str">
            <v>нд</v>
          </cell>
          <cell r="F2585" t="str">
            <v>нд</v>
          </cell>
          <cell r="G2585" t="str">
            <v>нд</v>
          </cell>
          <cell r="H2585" t="str">
            <v>нд</v>
          </cell>
          <cell r="I2585" t="str">
            <v>нд</v>
          </cell>
          <cell r="J2585" t="str">
            <v>нд</v>
          </cell>
          <cell r="K2585" t="str">
            <v>нд</v>
          </cell>
          <cell r="L2585" t="str">
            <v>нд</v>
          </cell>
          <cell r="M2585" t="str">
            <v>нд</v>
          </cell>
          <cell r="N2585" t="str">
            <v>нд</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row>
        <row r="2586">
          <cell r="C2586" t="str">
            <v>Г</v>
          </cell>
          <cell r="D2586" t="str">
            <v>нд</v>
          </cell>
          <cell r="E2586" t="str">
            <v>нд</v>
          </cell>
          <cell r="F2586" t="str">
            <v>нд</v>
          </cell>
          <cell r="G2586" t="str">
            <v>нд</v>
          </cell>
          <cell r="H2586" t="str">
            <v>нд</v>
          </cell>
          <cell r="I2586" t="str">
            <v>нд</v>
          </cell>
          <cell r="J2586" t="str">
            <v>нд</v>
          </cell>
          <cell r="K2586" t="str">
            <v>нд</v>
          </cell>
          <cell r="L2586" t="str">
            <v>нд</v>
          </cell>
          <cell r="M2586" t="str">
            <v>нд</v>
          </cell>
          <cell r="N2586" t="str">
            <v>нд</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row>
        <row r="2587">
          <cell r="C2587" t="str">
            <v>Г</v>
          </cell>
          <cell r="D2587" t="str">
            <v>нд</v>
          </cell>
          <cell r="E2587" t="str">
            <v>нд</v>
          </cell>
          <cell r="F2587" t="str">
            <v>нд</v>
          </cell>
          <cell r="G2587" t="str">
            <v>нд</v>
          </cell>
          <cell r="H2587" t="str">
            <v>нд</v>
          </cell>
          <cell r="I2587" t="str">
            <v>нд</v>
          </cell>
          <cell r="J2587" t="str">
            <v>нд</v>
          </cell>
          <cell r="K2587" t="str">
            <v>нд</v>
          </cell>
          <cell r="L2587" t="str">
            <v>нд</v>
          </cell>
          <cell r="M2587" t="str">
            <v>нд</v>
          </cell>
          <cell r="N2587" t="str">
            <v>нд</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row>
        <row r="2588">
          <cell r="C2588" t="str">
            <v>Г</v>
          </cell>
          <cell r="D2588" t="str">
            <v>нд</v>
          </cell>
          <cell r="E2588" t="str">
            <v>нд</v>
          </cell>
          <cell r="F2588" t="str">
            <v>нд</v>
          </cell>
          <cell r="G2588" t="str">
            <v>нд</v>
          </cell>
          <cell r="H2588" t="str">
            <v>нд</v>
          </cell>
          <cell r="I2588" t="str">
            <v>нд</v>
          </cell>
          <cell r="J2588" t="str">
            <v>нд</v>
          </cell>
          <cell r="K2588" t="str">
            <v>нд</v>
          </cell>
          <cell r="L2588" t="str">
            <v>нд</v>
          </cell>
          <cell r="M2588" t="str">
            <v>нд</v>
          </cell>
          <cell r="N2588" t="str">
            <v>нд</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row>
        <row r="2589">
          <cell r="C2589" t="str">
            <v>Г</v>
          </cell>
          <cell r="D2589" t="str">
            <v>нд</v>
          </cell>
          <cell r="E2589" t="str">
            <v>нд</v>
          </cell>
          <cell r="F2589" t="str">
            <v>нд</v>
          </cell>
          <cell r="G2589" t="str">
            <v>нд</v>
          </cell>
          <cell r="H2589" t="str">
            <v>нд</v>
          </cell>
          <cell r="I2589" t="str">
            <v>нд</v>
          </cell>
          <cell r="J2589" t="str">
            <v>нд</v>
          </cell>
          <cell r="K2589" t="str">
            <v>нд</v>
          </cell>
          <cell r="L2589" t="str">
            <v>нд</v>
          </cell>
          <cell r="M2589" t="str">
            <v>нд</v>
          </cell>
          <cell r="N2589" t="str">
            <v>нд</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row>
        <row r="2590">
          <cell r="C2590" t="str">
            <v>Г</v>
          </cell>
          <cell r="D2590" t="str">
            <v>нд</v>
          </cell>
          <cell r="E2590" t="str">
            <v>нд</v>
          </cell>
          <cell r="F2590" t="str">
            <v>нд</v>
          </cell>
          <cell r="G2590" t="str">
            <v>нд</v>
          </cell>
          <cell r="H2590" t="str">
            <v>нд</v>
          </cell>
          <cell r="I2590" t="str">
            <v>нд</v>
          </cell>
          <cell r="J2590" t="str">
            <v>нд</v>
          </cell>
          <cell r="K2590" t="str">
            <v>нд</v>
          </cell>
          <cell r="L2590" t="str">
            <v>нд</v>
          </cell>
          <cell r="M2590" t="str">
            <v>нд</v>
          </cell>
          <cell r="N2590" t="str">
            <v>нд</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row>
        <row r="2591">
          <cell r="C2591" t="str">
            <v>Г</v>
          </cell>
          <cell r="D2591" t="str">
            <v>нд</v>
          </cell>
          <cell r="E2591" t="str">
            <v>нд</v>
          </cell>
          <cell r="F2591" t="str">
            <v>нд</v>
          </cell>
          <cell r="G2591" t="str">
            <v>нд</v>
          </cell>
          <cell r="H2591" t="str">
            <v>нд</v>
          </cell>
          <cell r="I2591" t="str">
            <v>нд</v>
          </cell>
          <cell r="J2591" t="str">
            <v>нд</v>
          </cell>
          <cell r="K2591" t="str">
            <v>нд</v>
          </cell>
          <cell r="L2591" t="str">
            <v>нд</v>
          </cell>
          <cell r="M2591" t="str">
            <v>нд</v>
          </cell>
          <cell r="N2591" t="str">
            <v>нд</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row>
        <row r="2592">
          <cell r="C2592" t="str">
            <v>Г</v>
          </cell>
          <cell r="D2592" t="str">
            <v>нд</v>
          </cell>
          <cell r="E2592" t="str">
            <v>нд</v>
          </cell>
          <cell r="F2592" t="str">
            <v>нд</v>
          </cell>
          <cell r="G2592" t="str">
            <v>нд</v>
          </cell>
          <cell r="H2592" t="str">
            <v>нд</v>
          </cell>
          <cell r="I2592" t="str">
            <v>нд</v>
          </cell>
          <cell r="J2592" t="str">
            <v>нд</v>
          </cell>
          <cell r="K2592" t="str">
            <v>нд</v>
          </cell>
          <cell r="L2592" t="str">
            <v>нд</v>
          </cell>
          <cell r="M2592" t="str">
            <v>нд</v>
          </cell>
          <cell r="N2592" t="str">
            <v>нд</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row>
        <row r="2593">
          <cell r="C2593" t="str">
            <v>Г</v>
          </cell>
          <cell r="D2593" t="str">
            <v>нд</v>
          </cell>
          <cell r="E2593" t="str">
            <v>нд</v>
          </cell>
          <cell r="F2593" t="str">
            <v>нд</v>
          </cell>
          <cell r="G2593" t="str">
            <v>нд</v>
          </cell>
          <cell r="H2593" t="str">
            <v>нд</v>
          </cell>
          <cell r="I2593" t="str">
            <v>нд</v>
          </cell>
          <cell r="J2593" t="str">
            <v>нд</v>
          </cell>
          <cell r="K2593" t="str">
            <v>нд</v>
          </cell>
          <cell r="L2593" t="str">
            <v>нд</v>
          </cell>
          <cell r="M2593" t="str">
            <v>нд</v>
          </cell>
          <cell r="N2593">
            <v>0.62277456999999981</v>
          </cell>
          <cell r="O2593">
            <v>0.25592642999999998</v>
          </cell>
          <cell r="P2593">
            <v>107.48386000000001</v>
          </cell>
          <cell r="Q2593">
            <v>131.59182999999999</v>
          </cell>
          <cell r="R2593">
            <v>122.42923</v>
          </cell>
          <cell r="S2593">
            <v>155.00111999999999</v>
          </cell>
          <cell r="T2593">
            <v>23.854366200000001</v>
          </cell>
          <cell r="U2593">
            <v>35.960925830000008</v>
          </cell>
          <cell r="V2593">
            <v>22.53035221</v>
          </cell>
          <cell r="W2593">
            <v>22.53035221</v>
          </cell>
          <cell r="X2593">
            <v>35.704999400000005</v>
          </cell>
          <cell r="Y2593">
            <v>4.5303522100000002</v>
          </cell>
          <cell r="Z2593">
            <v>0</v>
          </cell>
          <cell r="AA2593">
            <v>0</v>
          </cell>
          <cell r="AB2593">
            <v>4.5303522100000002</v>
          </cell>
          <cell r="AC2593">
            <v>0</v>
          </cell>
          <cell r="AD2593">
            <v>5.3505931999999996</v>
          </cell>
          <cell r="AE2593">
            <v>0</v>
          </cell>
          <cell r="AF2593">
            <v>0</v>
          </cell>
          <cell r="AG2593">
            <v>5.3505931999999996</v>
          </cell>
          <cell r="AH2593">
            <v>0</v>
          </cell>
          <cell r="AI2593">
            <v>18</v>
          </cell>
          <cell r="AJ2593">
            <v>0</v>
          </cell>
          <cell r="AK2593">
            <v>0</v>
          </cell>
          <cell r="AL2593">
            <v>18</v>
          </cell>
          <cell r="AM2593">
            <v>0</v>
          </cell>
          <cell r="AN2593">
            <v>30.3544062</v>
          </cell>
        </row>
        <row r="2594">
          <cell r="C2594" t="str">
            <v>Г</v>
          </cell>
          <cell r="D2594" t="str">
            <v>нд</v>
          </cell>
          <cell r="E2594" t="str">
            <v>нд</v>
          </cell>
          <cell r="F2594" t="str">
            <v>нд</v>
          </cell>
          <cell r="G2594" t="str">
            <v>нд</v>
          </cell>
          <cell r="H2594" t="str">
            <v>нд</v>
          </cell>
          <cell r="I2594" t="str">
            <v>нд</v>
          </cell>
          <cell r="J2594" t="str">
            <v>нд</v>
          </cell>
          <cell r="K2594" t="str">
            <v>нд</v>
          </cell>
          <cell r="L2594" t="str">
            <v>нд</v>
          </cell>
          <cell r="M2594" t="str">
            <v>нд</v>
          </cell>
          <cell r="N2594" t="str">
            <v>нд</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row>
        <row r="2595">
          <cell r="C2595" t="str">
            <v>Г</v>
          </cell>
          <cell r="D2595" t="str">
            <v>нд</v>
          </cell>
          <cell r="E2595" t="str">
            <v>нд</v>
          </cell>
          <cell r="F2595" t="str">
            <v>нд</v>
          </cell>
          <cell r="G2595" t="str">
            <v>нд</v>
          </cell>
          <cell r="H2595" t="str">
            <v>нд</v>
          </cell>
          <cell r="I2595" t="str">
            <v>нд</v>
          </cell>
          <cell r="J2595" t="str">
            <v>нд</v>
          </cell>
          <cell r="K2595" t="str">
            <v>нд</v>
          </cell>
          <cell r="L2595" t="str">
            <v>нд</v>
          </cell>
          <cell r="M2595" t="str">
            <v>нд</v>
          </cell>
          <cell r="N2595">
            <v>0.62277456999999981</v>
          </cell>
          <cell r="O2595">
            <v>0.25592642999999998</v>
          </cell>
          <cell r="P2595">
            <v>107.48386000000001</v>
          </cell>
          <cell r="Q2595">
            <v>131.59182999999999</v>
          </cell>
          <cell r="R2595">
            <v>122.42923</v>
          </cell>
          <cell r="S2595">
            <v>155.00111999999999</v>
          </cell>
          <cell r="T2595">
            <v>23.854366200000001</v>
          </cell>
          <cell r="U2595">
            <v>35.960925830000008</v>
          </cell>
          <cell r="V2595">
            <v>22.53035221</v>
          </cell>
          <cell r="W2595">
            <v>22.53035221</v>
          </cell>
          <cell r="X2595">
            <v>35.704999400000005</v>
          </cell>
          <cell r="Y2595">
            <v>4.5303522100000002</v>
          </cell>
          <cell r="Z2595">
            <v>0</v>
          </cell>
          <cell r="AA2595">
            <v>0</v>
          </cell>
          <cell r="AB2595">
            <v>4.5303522100000002</v>
          </cell>
          <cell r="AC2595">
            <v>0</v>
          </cell>
          <cell r="AD2595">
            <v>5.3505931999999996</v>
          </cell>
          <cell r="AE2595">
            <v>0</v>
          </cell>
          <cell r="AF2595">
            <v>0</v>
          </cell>
          <cell r="AG2595">
            <v>5.3505931999999996</v>
          </cell>
          <cell r="AH2595">
            <v>0</v>
          </cell>
          <cell r="AI2595">
            <v>18</v>
          </cell>
          <cell r="AJ2595">
            <v>0</v>
          </cell>
          <cell r="AK2595">
            <v>0</v>
          </cell>
          <cell r="AL2595">
            <v>18</v>
          </cell>
          <cell r="AM2595">
            <v>0</v>
          </cell>
          <cell r="AN2595">
            <v>30.3544062</v>
          </cell>
        </row>
        <row r="2596">
          <cell r="C2596" t="str">
            <v>L_116с_АЭ</v>
          </cell>
          <cell r="D2596" t="str">
            <v>Н</v>
          </cell>
          <cell r="E2596">
            <v>2021</v>
          </cell>
          <cell r="F2596" t="str">
            <v>нд</v>
          </cell>
          <cell r="G2596">
            <v>2022</v>
          </cell>
          <cell r="H2596" t="str">
            <v>нд</v>
          </cell>
          <cell r="I2596" t="str">
            <v>нд</v>
          </cell>
          <cell r="J2596" t="str">
            <v>нд</v>
          </cell>
          <cell r="K2596" t="str">
            <v>нд</v>
          </cell>
          <cell r="L2596" t="str">
            <v>нд</v>
          </cell>
          <cell r="M2596" t="str">
            <v>нд</v>
          </cell>
          <cell r="N2596">
            <v>0</v>
          </cell>
          <cell r="O2596">
            <v>0</v>
          </cell>
          <cell r="P2596" t="str">
            <v>нд</v>
          </cell>
          <cell r="Q2596" t="str">
            <v>нд</v>
          </cell>
          <cell r="R2596">
            <v>6.7351200000000002</v>
          </cell>
          <cell r="S2596">
            <v>8.4169699999999992</v>
          </cell>
          <cell r="T2596" t="str">
            <v>нд</v>
          </cell>
          <cell r="U2596">
            <v>3.3818539679999997</v>
          </cell>
          <cell r="V2596" t="str">
            <v>нд</v>
          </cell>
          <cell r="W2596" t="str">
            <v>нд</v>
          </cell>
          <cell r="X2596">
            <v>3.3818539699999999</v>
          </cell>
          <cell r="Y2596" t="str">
            <v>нд</v>
          </cell>
          <cell r="Z2596" t="str">
            <v>нд</v>
          </cell>
          <cell r="AA2596" t="str">
            <v>нд</v>
          </cell>
          <cell r="AB2596" t="str">
            <v>нд</v>
          </cell>
          <cell r="AC2596" t="str">
            <v>нд</v>
          </cell>
          <cell r="AD2596">
            <v>0.12087682</v>
          </cell>
          <cell r="AE2596">
            <v>0</v>
          </cell>
          <cell r="AF2596">
            <v>0</v>
          </cell>
          <cell r="AG2596">
            <v>0.12087682</v>
          </cell>
          <cell r="AH2596">
            <v>0</v>
          </cell>
          <cell r="AI2596" t="str">
            <v>нд</v>
          </cell>
          <cell r="AJ2596" t="str">
            <v>нд</v>
          </cell>
          <cell r="AK2596" t="str">
            <v>нд</v>
          </cell>
          <cell r="AL2596" t="str">
            <v>нд</v>
          </cell>
          <cell r="AM2596" t="str">
            <v>нд</v>
          </cell>
          <cell r="AN2596">
            <v>3.26097715</v>
          </cell>
        </row>
        <row r="2597">
          <cell r="C2597" t="str">
            <v>L_508_ХЭ</v>
          </cell>
          <cell r="D2597" t="str">
            <v>Н</v>
          </cell>
          <cell r="E2597">
            <v>2024</v>
          </cell>
          <cell r="F2597" t="str">
            <v>нд</v>
          </cell>
          <cell r="G2597">
            <v>2026</v>
          </cell>
          <cell r="H2597" t="str">
            <v>нд</v>
          </cell>
          <cell r="I2597" t="str">
            <v>нд</v>
          </cell>
          <cell r="J2597" t="str">
            <v>нд</v>
          </cell>
          <cell r="K2597" t="str">
            <v>нд</v>
          </cell>
          <cell r="L2597" t="str">
            <v>нд</v>
          </cell>
          <cell r="M2597" t="str">
            <v>нд</v>
          </cell>
          <cell r="N2597" t="str">
            <v>нд</v>
          </cell>
          <cell r="O2597">
            <v>0</v>
          </cell>
          <cell r="P2597" t="str">
            <v>нд</v>
          </cell>
          <cell r="Q2597" t="str">
            <v>нд</v>
          </cell>
          <cell r="R2597">
            <v>6.7532399999999999</v>
          </cell>
          <cell r="S2597">
            <v>10.302060000000001</v>
          </cell>
          <cell r="T2597" t="str">
            <v>нд</v>
          </cell>
          <cell r="U2597">
            <v>7.6942908000000001</v>
          </cell>
          <cell r="V2597" t="str">
            <v>нд</v>
          </cell>
          <cell r="W2597" t="str">
            <v>нд</v>
          </cell>
          <cell r="X2597">
            <v>7.6942908000000001</v>
          </cell>
          <cell r="Y2597" t="str">
            <v>нд</v>
          </cell>
          <cell r="Z2597" t="str">
            <v>нд</v>
          </cell>
          <cell r="AA2597" t="str">
            <v>нд</v>
          </cell>
          <cell r="AB2597" t="str">
            <v>нд</v>
          </cell>
          <cell r="AC2597" t="str">
            <v>нд</v>
          </cell>
          <cell r="AD2597">
            <v>0</v>
          </cell>
          <cell r="AE2597">
            <v>0</v>
          </cell>
          <cell r="AF2597">
            <v>0</v>
          </cell>
          <cell r="AG2597">
            <v>0</v>
          </cell>
          <cell r="AH2597">
            <v>0</v>
          </cell>
          <cell r="AI2597" t="str">
            <v>нд</v>
          </cell>
          <cell r="AJ2597" t="str">
            <v>нд</v>
          </cell>
          <cell r="AK2597" t="str">
            <v>нд</v>
          </cell>
          <cell r="AL2597" t="str">
            <v>нд</v>
          </cell>
          <cell r="AM2597" t="str">
            <v>нд</v>
          </cell>
          <cell r="AN2597">
            <v>0</v>
          </cell>
        </row>
        <row r="2598">
          <cell r="C2598" t="str">
            <v>L_42.12БАМ_КуЭ</v>
          </cell>
          <cell r="D2598" t="str">
            <v>Н</v>
          </cell>
          <cell r="E2598">
            <v>2022</v>
          </cell>
          <cell r="F2598" t="str">
            <v>нд</v>
          </cell>
          <cell r="G2598">
            <v>2022</v>
          </cell>
          <cell r="H2598" t="str">
            <v>нд</v>
          </cell>
          <cell r="I2598" t="str">
            <v>нд</v>
          </cell>
          <cell r="J2598" t="str">
            <v>нд</v>
          </cell>
          <cell r="K2598" t="str">
            <v>нд</v>
          </cell>
          <cell r="L2598" t="str">
            <v>нд</v>
          </cell>
          <cell r="M2598" t="str">
            <v>нд</v>
          </cell>
          <cell r="N2598">
            <v>0</v>
          </cell>
          <cell r="O2598">
            <v>0</v>
          </cell>
          <cell r="P2598" t="str">
            <v>нд</v>
          </cell>
          <cell r="Q2598" t="str">
            <v>нд</v>
          </cell>
          <cell r="R2598">
            <v>6.96</v>
          </cell>
          <cell r="S2598">
            <v>9.2192799999999995</v>
          </cell>
          <cell r="T2598" t="str">
            <v>нд</v>
          </cell>
          <cell r="U2598">
            <v>9.1593616200000003</v>
          </cell>
          <cell r="V2598" t="str">
            <v>нд</v>
          </cell>
          <cell r="W2598" t="str">
            <v>нд</v>
          </cell>
          <cell r="X2598">
            <v>9.1593616200000003</v>
          </cell>
          <cell r="Y2598" t="str">
            <v>нд</v>
          </cell>
          <cell r="Z2598" t="str">
            <v>нд</v>
          </cell>
          <cell r="AA2598" t="str">
            <v>нд</v>
          </cell>
          <cell r="AB2598" t="str">
            <v>нд</v>
          </cell>
          <cell r="AC2598" t="str">
            <v>нд</v>
          </cell>
          <cell r="AD2598">
            <v>0</v>
          </cell>
          <cell r="AE2598">
            <v>0</v>
          </cell>
          <cell r="AF2598">
            <v>0</v>
          </cell>
          <cell r="AG2598">
            <v>0</v>
          </cell>
          <cell r="AH2598">
            <v>0</v>
          </cell>
          <cell r="AI2598" t="str">
            <v>нд</v>
          </cell>
          <cell r="AJ2598" t="str">
            <v>нд</v>
          </cell>
          <cell r="AK2598" t="str">
            <v>нд</v>
          </cell>
          <cell r="AL2598" t="str">
            <v>нд</v>
          </cell>
          <cell r="AM2598" t="str">
            <v>нд</v>
          </cell>
          <cell r="AN2598">
            <v>9.1593616200000003</v>
          </cell>
        </row>
        <row r="2599">
          <cell r="C2599" t="str">
            <v>L_869_КЭ</v>
          </cell>
          <cell r="D2599" t="str">
            <v>И</v>
          </cell>
          <cell r="E2599">
            <v>2021</v>
          </cell>
          <cell r="F2599" t="str">
            <v>нд</v>
          </cell>
          <cell r="G2599">
            <v>2021</v>
          </cell>
          <cell r="H2599" t="str">
            <v>нд</v>
          </cell>
          <cell r="I2599" t="str">
            <v>нд</v>
          </cell>
          <cell r="J2599" t="str">
            <v>нд</v>
          </cell>
          <cell r="K2599" t="str">
            <v>нд</v>
          </cell>
          <cell r="L2599" t="str">
            <v>нд</v>
          </cell>
          <cell r="M2599" t="str">
            <v>нд</v>
          </cell>
          <cell r="N2599">
            <v>6.6166645833333328</v>
          </cell>
          <cell r="O2599">
            <v>0.17590776999999999</v>
          </cell>
          <cell r="P2599" t="str">
            <v>нд</v>
          </cell>
          <cell r="Q2599" t="str">
            <v>нд</v>
          </cell>
          <cell r="R2599">
            <v>7.0866499999999997</v>
          </cell>
          <cell r="S2599">
            <v>8.6796199999999999</v>
          </cell>
          <cell r="T2599" t="str">
            <v>нд</v>
          </cell>
          <cell r="U2599">
            <v>4.9663068500000005</v>
          </cell>
          <cell r="V2599" t="str">
            <v>нд</v>
          </cell>
          <cell r="W2599" t="str">
            <v>нд</v>
          </cell>
          <cell r="X2599">
            <v>4.7903990800000003</v>
          </cell>
          <cell r="Y2599" t="str">
            <v>нд</v>
          </cell>
          <cell r="Z2599" t="str">
            <v>нд</v>
          </cell>
          <cell r="AA2599" t="str">
            <v>нд</v>
          </cell>
          <cell r="AB2599" t="str">
            <v>нд</v>
          </cell>
          <cell r="AC2599" t="str">
            <v>нд</v>
          </cell>
          <cell r="AD2599">
            <v>4.7903990800000003</v>
          </cell>
          <cell r="AE2599">
            <v>0</v>
          </cell>
          <cell r="AF2599">
            <v>0</v>
          </cell>
          <cell r="AG2599">
            <v>0</v>
          </cell>
          <cell r="AH2599">
            <v>4.7903990800000003</v>
          </cell>
          <cell r="AI2599" t="str">
            <v>нд</v>
          </cell>
          <cell r="AJ2599" t="str">
            <v>нд</v>
          </cell>
          <cell r="AK2599" t="str">
            <v>нд</v>
          </cell>
          <cell r="AL2599" t="str">
            <v>нд</v>
          </cell>
          <cell r="AM2599" t="str">
            <v>нд</v>
          </cell>
          <cell r="AN2599">
            <v>0</v>
          </cell>
        </row>
        <row r="2600">
          <cell r="C2600" t="str">
            <v>L_941_КЭ</v>
          </cell>
          <cell r="D2600" t="str">
            <v>И</v>
          </cell>
          <cell r="E2600">
            <v>2021</v>
          </cell>
          <cell r="F2600" t="str">
            <v>нд</v>
          </cell>
          <cell r="G2600">
            <v>2021</v>
          </cell>
          <cell r="H2600" t="str">
            <v>нд</v>
          </cell>
          <cell r="I2600" t="str">
            <v>нд</v>
          </cell>
          <cell r="J2600" t="str">
            <v>нд</v>
          </cell>
          <cell r="K2600" t="str">
            <v>нд</v>
          </cell>
          <cell r="L2600" t="str">
            <v>нд</v>
          </cell>
          <cell r="M2600" t="str">
            <v>нд</v>
          </cell>
          <cell r="N2600">
            <v>3.9335883749999998</v>
          </cell>
          <cell r="O2600">
            <v>0</v>
          </cell>
          <cell r="P2600" t="str">
            <v>нд</v>
          </cell>
          <cell r="Q2600" t="str">
            <v>нд</v>
          </cell>
          <cell r="R2600">
            <v>7.2104999999999997</v>
          </cell>
          <cell r="S2600">
            <v>8.8313100000000002</v>
          </cell>
          <cell r="T2600" t="str">
            <v>нд</v>
          </cell>
          <cell r="U2600">
            <v>4.2528412600000003</v>
          </cell>
          <cell r="V2600" t="str">
            <v>нд</v>
          </cell>
          <cell r="W2600" t="str">
            <v>нд</v>
          </cell>
          <cell r="X2600">
            <v>4.2528412600000003</v>
          </cell>
          <cell r="Y2600" t="str">
            <v>нд</v>
          </cell>
          <cell r="Z2600" t="str">
            <v>нд</v>
          </cell>
          <cell r="AA2600" t="str">
            <v>нд</v>
          </cell>
          <cell r="AB2600" t="str">
            <v>нд</v>
          </cell>
          <cell r="AC2600" t="str">
            <v>нд</v>
          </cell>
          <cell r="AD2600">
            <v>4.2528412600000003</v>
          </cell>
          <cell r="AE2600">
            <v>0</v>
          </cell>
          <cell r="AF2600">
            <v>0</v>
          </cell>
          <cell r="AG2600">
            <v>0</v>
          </cell>
          <cell r="AH2600">
            <v>4.2528412600000003</v>
          </cell>
          <cell r="AI2600" t="str">
            <v>нд</v>
          </cell>
          <cell r="AJ2600" t="str">
            <v>нд</v>
          </cell>
          <cell r="AK2600" t="str">
            <v>нд</v>
          </cell>
          <cell r="AL2600" t="str">
            <v>нд</v>
          </cell>
          <cell r="AM2600" t="str">
            <v>нд</v>
          </cell>
          <cell r="AN2600">
            <v>0</v>
          </cell>
        </row>
        <row r="2601">
          <cell r="C2601" t="str">
            <v>L_561_КуЭ</v>
          </cell>
          <cell r="D2601" t="str">
            <v>Н</v>
          </cell>
          <cell r="E2601">
            <v>2026</v>
          </cell>
          <cell r="F2601" t="str">
            <v>нд</v>
          </cell>
          <cell r="G2601">
            <v>2026</v>
          </cell>
          <cell r="H2601" t="str">
            <v>нд</v>
          </cell>
          <cell r="I2601" t="str">
            <v>нд</v>
          </cell>
          <cell r="J2601" t="str">
            <v>нд</v>
          </cell>
          <cell r="K2601" t="str">
            <v>нд</v>
          </cell>
          <cell r="L2601" t="str">
            <v>нд</v>
          </cell>
          <cell r="M2601" t="str">
            <v>нд</v>
          </cell>
          <cell r="N2601" t="str">
            <v>нд</v>
          </cell>
          <cell r="O2601">
            <v>0</v>
          </cell>
          <cell r="P2601" t="str">
            <v>нд</v>
          </cell>
          <cell r="Q2601" t="str">
            <v>нд</v>
          </cell>
          <cell r="R2601">
            <v>7.2604199999999999</v>
          </cell>
          <cell r="S2601">
            <v>11.219609999999999</v>
          </cell>
          <cell r="T2601" t="str">
            <v>нд</v>
          </cell>
          <cell r="U2601">
            <v>2.2031999999999998</v>
          </cell>
          <cell r="V2601" t="str">
            <v>нд</v>
          </cell>
          <cell r="W2601" t="str">
            <v>нд</v>
          </cell>
          <cell r="X2601">
            <v>2.2031999999999998</v>
          </cell>
          <cell r="Y2601" t="str">
            <v>нд</v>
          </cell>
          <cell r="Z2601" t="str">
            <v>нд</v>
          </cell>
          <cell r="AA2601" t="str">
            <v>нд</v>
          </cell>
          <cell r="AB2601" t="str">
            <v>нд</v>
          </cell>
          <cell r="AC2601" t="str">
            <v>нд</v>
          </cell>
          <cell r="AD2601">
            <v>0</v>
          </cell>
          <cell r="AE2601">
            <v>0</v>
          </cell>
          <cell r="AF2601">
            <v>0</v>
          </cell>
          <cell r="AG2601">
            <v>0</v>
          </cell>
          <cell r="AH2601">
            <v>0</v>
          </cell>
          <cell r="AI2601" t="str">
            <v>нд</v>
          </cell>
          <cell r="AJ2601" t="str">
            <v>нд</v>
          </cell>
          <cell r="AK2601" t="str">
            <v>нд</v>
          </cell>
          <cell r="AL2601" t="str">
            <v>нд</v>
          </cell>
          <cell r="AM2601" t="str">
            <v>нд</v>
          </cell>
          <cell r="AN2601">
            <v>0</v>
          </cell>
        </row>
        <row r="2602">
          <cell r="C2602" t="str">
            <v>L_2085_КЭ</v>
          </cell>
          <cell r="D2602" t="str">
            <v>Н</v>
          </cell>
          <cell r="E2602">
            <v>2021</v>
          </cell>
          <cell r="F2602" t="str">
            <v>нд</v>
          </cell>
          <cell r="G2602">
            <v>2022</v>
          </cell>
          <cell r="H2602" t="str">
            <v>нд</v>
          </cell>
          <cell r="I2602" t="str">
            <v>нд</v>
          </cell>
          <cell r="J2602" t="str">
            <v>нд</v>
          </cell>
          <cell r="K2602" t="str">
            <v>нд</v>
          </cell>
          <cell r="L2602" t="str">
            <v>нд</v>
          </cell>
          <cell r="M2602" t="str">
            <v>нд</v>
          </cell>
          <cell r="N2602" t="str">
            <v>нд</v>
          </cell>
          <cell r="O2602">
            <v>0</v>
          </cell>
          <cell r="P2602" t="str">
            <v>нд</v>
          </cell>
          <cell r="Q2602" t="str">
            <v>нд</v>
          </cell>
          <cell r="R2602">
            <v>7.2774000000000001</v>
          </cell>
          <cell r="S2602">
            <v>9.3465900000000008</v>
          </cell>
          <cell r="T2602" t="str">
            <v>нд</v>
          </cell>
          <cell r="U2602">
            <v>5.4</v>
          </cell>
          <cell r="V2602" t="str">
            <v>нд</v>
          </cell>
          <cell r="W2602" t="str">
            <v>нд</v>
          </cell>
          <cell r="X2602">
            <v>5.4</v>
          </cell>
          <cell r="Y2602" t="str">
            <v>нд</v>
          </cell>
          <cell r="Z2602" t="str">
            <v>нд</v>
          </cell>
          <cell r="AA2602" t="str">
            <v>нд</v>
          </cell>
          <cell r="AB2602" t="str">
            <v>нд</v>
          </cell>
          <cell r="AC2602" t="str">
            <v>нд</v>
          </cell>
          <cell r="AD2602">
            <v>1.8</v>
          </cell>
          <cell r="AE2602">
            <v>0</v>
          </cell>
          <cell r="AF2602">
            <v>0</v>
          </cell>
          <cell r="AG2602">
            <v>1.8</v>
          </cell>
          <cell r="AH2602">
            <v>0</v>
          </cell>
          <cell r="AI2602" t="str">
            <v>нд</v>
          </cell>
          <cell r="AJ2602" t="str">
            <v>нд</v>
          </cell>
          <cell r="AK2602" t="str">
            <v>нд</v>
          </cell>
          <cell r="AL2602" t="str">
            <v>нд</v>
          </cell>
          <cell r="AM2602" t="str">
            <v>нд</v>
          </cell>
          <cell r="AN2602">
            <v>3.6</v>
          </cell>
        </row>
        <row r="2603">
          <cell r="C2603" t="str">
            <v>L_329.20_БЭ</v>
          </cell>
          <cell r="D2603" t="str">
            <v>З</v>
          </cell>
          <cell r="E2603">
            <v>2020</v>
          </cell>
          <cell r="F2603" t="str">
            <v>нд</v>
          </cell>
          <cell r="G2603">
            <v>2021</v>
          </cell>
          <cell r="H2603" t="str">
            <v>нд</v>
          </cell>
          <cell r="I2603" t="str">
            <v>нд</v>
          </cell>
          <cell r="J2603" t="str">
            <v>нд</v>
          </cell>
          <cell r="K2603" t="str">
            <v>нд</v>
          </cell>
          <cell r="L2603" t="str">
            <v>нд</v>
          </cell>
          <cell r="M2603" t="str">
            <v>нд</v>
          </cell>
          <cell r="N2603">
            <v>0</v>
          </cell>
          <cell r="O2603">
            <v>5.8931977199999999</v>
          </cell>
          <cell r="P2603" t="str">
            <v>нд</v>
          </cell>
          <cell r="Q2603" t="str">
            <v>нд</v>
          </cell>
          <cell r="R2603">
            <v>7.2805099999999996</v>
          </cell>
          <cell r="S2603">
            <v>8.4642499999999998</v>
          </cell>
          <cell r="T2603" t="str">
            <v>нд</v>
          </cell>
          <cell r="U2603">
            <v>6.1895881099999999</v>
          </cell>
          <cell r="V2603" t="str">
            <v>нд</v>
          </cell>
          <cell r="W2603" t="str">
            <v>нд</v>
          </cell>
          <cell r="X2603">
            <v>0.29639039</v>
          </cell>
          <cell r="Y2603" t="str">
            <v>нд</v>
          </cell>
          <cell r="Z2603" t="str">
            <v>нд</v>
          </cell>
          <cell r="AA2603" t="str">
            <v>нд</v>
          </cell>
          <cell r="AB2603" t="str">
            <v>нд</v>
          </cell>
          <cell r="AC2603" t="str">
            <v>нд</v>
          </cell>
          <cell r="AD2603">
            <v>0.29639039</v>
          </cell>
          <cell r="AE2603">
            <v>0</v>
          </cell>
          <cell r="AF2603">
            <v>0</v>
          </cell>
          <cell r="AG2603">
            <v>0</v>
          </cell>
          <cell r="AH2603">
            <v>0.29639039</v>
          </cell>
          <cell r="AI2603" t="str">
            <v>нд</v>
          </cell>
          <cell r="AJ2603" t="str">
            <v>нд</v>
          </cell>
          <cell r="AK2603" t="str">
            <v>нд</v>
          </cell>
          <cell r="AL2603" t="str">
            <v>нд</v>
          </cell>
          <cell r="AM2603" t="str">
            <v>нд</v>
          </cell>
          <cell r="AN2603">
            <v>0</v>
          </cell>
        </row>
        <row r="2604">
          <cell r="C2604" t="str">
            <v>L_2046_КЭ</v>
          </cell>
          <cell r="D2604" t="str">
            <v>Н</v>
          </cell>
          <cell r="E2604">
            <v>2022</v>
          </cell>
          <cell r="F2604" t="str">
            <v>нд</v>
          </cell>
          <cell r="G2604">
            <v>2022</v>
          </cell>
          <cell r="H2604" t="str">
            <v>нд</v>
          </cell>
          <cell r="I2604" t="str">
            <v>нд</v>
          </cell>
          <cell r="J2604" t="str">
            <v>нд</v>
          </cell>
          <cell r="K2604" t="str">
            <v>нд</v>
          </cell>
          <cell r="L2604" t="str">
            <v>нд</v>
          </cell>
          <cell r="M2604" t="str">
            <v>нд</v>
          </cell>
          <cell r="N2604" t="str">
            <v>нд</v>
          </cell>
          <cell r="O2604">
            <v>0</v>
          </cell>
          <cell r="P2604" t="str">
            <v>нд</v>
          </cell>
          <cell r="Q2604" t="str">
            <v>нд</v>
          </cell>
          <cell r="R2604">
            <v>7.3649899999999997</v>
          </cell>
          <cell r="S2604">
            <v>9.2509999999999994</v>
          </cell>
          <cell r="T2604" t="str">
            <v>нд</v>
          </cell>
          <cell r="U2604">
            <v>4</v>
          </cell>
          <cell r="V2604" t="str">
            <v>нд</v>
          </cell>
          <cell r="W2604" t="str">
            <v>нд</v>
          </cell>
          <cell r="X2604">
            <v>4</v>
          </cell>
          <cell r="Y2604" t="str">
            <v>нд</v>
          </cell>
          <cell r="Z2604" t="str">
            <v>нд</v>
          </cell>
          <cell r="AA2604" t="str">
            <v>нд</v>
          </cell>
          <cell r="AB2604" t="str">
            <v>нд</v>
          </cell>
          <cell r="AC2604" t="str">
            <v>нд</v>
          </cell>
          <cell r="AD2604">
            <v>0</v>
          </cell>
          <cell r="AE2604">
            <v>0</v>
          </cell>
          <cell r="AF2604">
            <v>0</v>
          </cell>
          <cell r="AG2604">
            <v>0</v>
          </cell>
          <cell r="AH2604">
            <v>0</v>
          </cell>
          <cell r="AI2604" t="str">
            <v>нд</v>
          </cell>
          <cell r="AJ2604" t="str">
            <v>нд</v>
          </cell>
          <cell r="AK2604" t="str">
            <v>нд</v>
          </cell>
          <cell r="AL2604" t="str">
            <v>нд</v>
          </cell>
          <cell r="AM2604" t="str">
            <v>нд</v>
          </cell>
          <cell r="AN2604">
            <v>4</v>
          </cell>
        </row>
        <row r="2605">
          <cell r="C2605" t="str">
            <v>Г</v>
          </cell>
          <cell r="D2605" t="str">
            <v>нд</v>
          </cell>
          <cell r="E2605" t="str">
            <v>нд</v>
          </cell>
          <cell r="F2605" t="str">
            <v>нд</v>
          </cell>
          <cell r="G2605" t="str">
            <v>нд</v>
          </cell>
          <cell r="H2605">
            <v>86.848793360000002</v>
          </cell>
          <cell r="I2605">
            <v>530.39817879999998</v>
          </cell>
          <cell r="J2605" t="str">
            <v>нд</v>
          </cell>
          <cell r="K2605">
            <v>141.74481225</v>
          </cell>
          <cell r="L2605">
            <v>872.17527087999997</v>
          </cell>
          <cell r="M2605" t="str">
            <v>нд</v>
          </cell>
          <cell r="N2605" t="str">
            <v>нд</v>
          </cell>
          <cell r="O2605">
            <v>748.97522064000009</v>
          </cell>
          <cell r="P2605">
            <v>7438.431520000001</v>
          </cell>
          <cell r="Q2605">
            <v>9803.7428500000024</v>
          </cell>
          <cell r="R2605">
            <v>6541.6610700000001</v>
          </cell>
          <cell r="S2605">
            <v>9436.5574500000002</v>
          </cell>
          <cell r="T2605">
            <v>6225.4180479300012</v>
          </cell>
          <cell r="U2605">
            <v>5880.181313420002</v>
          </cell>
          <cell r="V2605">
            <v>5525.6208514500004</v>
          </cell>
          <cell r="W2605">
            <v>5525.6208514500004</v>
          </cell>
          <cell r="X2605">
            <v>5131.2060927800003</v>
          </cell>
          <cell r="Y2605">
            <v>647.86934449</v>
          </cell>
          <cell r="Z2605">
            <v>0</v>
          </cell>
          <cell r="AA2605">
            <v>0</v>
          </cell>
          <cell r="AB2605">
            <v>169.57156892</v>
          </cell>
          <cell r="AC2605">
            <v>478.29777557</v>
          </cell>
          <cell r="AD2605">
            <v>647.02353557000004</v>
          </cell>
          <cell r="AE2605">
            <v>0</v>
          </cell>
          <cell r="AF2605">
            <v>0</v>
          </cell>
          <cell r="AG2605">
            <v>133.77496006000007</v>
          </cell>
          <cell r="AH2605">
            <v>513.24857551000002</v>
          </cell>
          <cell r="AI2605">
            <v>458.45489823999992</v>
          </cell>
          <cell r="AJ2605">
            <v>0</v>
          </cell>
          <cell r="AK2605">
            <v>0</v>
          </cell>
          <cell r="AL2605">
            <v>166.28625658999999</v>
          </cell>
          <cell r="AM2605">
            <v>292.16864164999998</v>
          </cell>
          <cell r="AN2605">
            <v>298.49438949999995</v>
          </cell>
        </row>
        <row r="2606">
          <cell r="C2606" t="str">
            <v>Г</v>
          </cell>
          <cell r="D2606" t="str">
            <v>нд</v>
          </cell>
          <cell r="E2606" t="str">
            <v>нд</v>
          </cell>
          <cell r="F2606" t="str">
            <v>нд</v>
          </cell>
          <cell r="G2606" t="str">
            <v>нд</v>
          </cell>
          <cell r="H2606" t="str">
            <v>нд</v>
          </cell>
          <cell r="I2606" t="str">
            <v>нд</v>
          </cell>
          <cell r="J2606" t="str">
            <v>нд</v>
          </cell>
          <cell r="K2606">
            <v>0.19885495</v>
          </cell>
          <cell r="L2606">
            <v>1.3559018899999999</v>
          </cell>
          <cell r="M2606" t="str">
            <v>нд</v>
          </cell>
          <cell r="N2606" t="str">
            <v>нд</v>
          </cell>
          <cell r="O2606">
            <v>17.34926175</v>
          </cell>
          <cell r="P2606">
            <v>250.94053000000002</v>
          </cell>
          <cell r="Q2606">
            <v>314.24691000000001</v>
          </cell>
          <cell r="R2606">
            <v>334.80649000000005</v>
          </cell>
          <cell r="S2606">
            <v>453.03028000000006</v>
          </cell>
          <cell r="T2606">
            <v>137.79900184000002</v>
          </cell>
          <cell r="U2606">
            <v>199.01994577000005</v>
          </cell>
          <cell r="V2606">
            <v>95.408313240000012</v>
          </cell>
          <cell r="W2606">
            <v>95.408313240000012</v>
          </cell>
          <cell r="X2606">
            <v>181.67068402000001</v>
          </cell>
          <cell r="Y2606">
            <v>3.5088406799999996</v>
          </cell>
          <cell r="Z2606">
            <v>0</v>
          </cell>
          <cell r="AA2606">
            <v>0</v>
          </cell>
          <cell r="AB2606">
            <v>3.5088406799999996</v>
          </cell>
          <cell r="AC2606">
            <v>0</v>
          </cell>
          <cell r="AD2606">
            <v>25.598156779999997</v>
          </cell>
          <cell r="AE2606">
            <v>0</v>
          </cell>
          <cell r="AF2606">
            <v>0</v>
          </cell>
          <cell r="AG2606">
            <v>25.598156779999997</v>
          </cell>
          <cell r="AH2606">
            <v>0</v>
          </cell>
          <cell r="AI2606">
            <v>4.3068203399999998</v>
          </cell>
          <cell r="AJ2606">
            <v>0</v>
          </cell>
          <cell r="AK2606">
            <v>0</v>
          </cell>
          <cell r="AL2606">
            <v>4.3068203399999998</v>
          </cell>
          <cell r="AM2606">
            <v>0</v>
          </cell>
          <cell r="AN2606">
            <v>21.296941770000004</v>
          </cell>
        </row>
        <row r="2607">
          <cell r="C2607" t="str">
            <v>Г</v>
          </cell>
          <cell r="D2607" t="str">
            <v>нд</v>
          </cell>
          <cell r="E2607" t="str">
            <v>нд</v>
          </cell>
          <cell r="F2607" t="str">
            <v>нд</v>
          </cell>
          <cell r="G2607" t="str">
            <v>нд</v>
          </cell>
          <cell r="H2607" t="str">
            <v>нд</v>
          </cell>
          <cell r="I2607" t="str">
            <v>нд</v>
          </cell>
          <cell r="J2607" t="str">
            <v>нд</v>
          </cell>
          <cell r="K2607" t="str">
            <v>нд</v>
          </cell>
          <cell r="L2607" t="str">
            <v>нд</v>
          </cell>
          <cell r="M2607" t="str">
            <v>нд</v>
          </cell>
          <cell r="N2607" t="str">
            <v>нд</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row>
        <row r="2608">
          <cell r="C2608" t="str">
            <v>Г</v>
          </cell>
          <cell r="D2608" t="str">
            <v>нд</v>
          </cell>
          <cell r="E2608" t="str">
            <v>нд</v>
          </cell>
          <cell r="F2608" t="str">
            <v>нд</v>
          </cell>
          <cell r="G2608" t="str">
            <v>нд</v>
          </cell>
          <cell r="H2608" t="str">
            <v>нд</v>
          </cell>
          <cell r="I2608" t="str">
            <v>нд</v>
          </cell>
          <cell r="J2608" t="str">
            <v>нд</v>
          </cell>
          <cell r="K2608">
            <v>0.19885495</v>
          </cell>
          <cell r="L2608">
            <v>1.3559018899999999</v>
          </cell>
          <cell r="M2608" t="str">
            <v>нд</v>
          </cell>
          <cell r="N2608" t="str">
            <v>нд</v>
          </cell>
          <cell r="O2608">
            <v>17.34926175</v>
          </cell>
          <cell r="P2608">
            <v>250.94053000000002</v>
          </cell>
          <cell r="Q2608">
            <v>314.24691000000001</v>
          </cell>
          <cell r="R2608">
            <v>334.80649000000005</v>
          </cell>
          <cell r="S2608">
            <v>453.03028000000006</v>
          </cell>
          <cell r="T2608">
            <v>137.79900184000002</v>
          </cell>
          <cell r="U2608">
            <v>199.01994577000005</v>
          </cell>
          <cell r="V2608">
            <v>95.408313240000012</v>
          </cell>
          <cell r="W2608">
            <v>95.408313240000012</v>
          </cell>
          <cell r="X2608">
            <v>181.67068402000001</v>
          </cell>
          <cell r="Y2608">
            <v>3.5088406799999996</v>
          </cell>
          <cell r="Z2608">
            <v>0</v>
          </cell>
          <cell r="AA2608">
            <v>0</v>
          </cell>
          <cell r="AB2608">
            <v>3.5088406799999996</v>
          </cell>
          <cell r="AC2608">
            <v>0</v>
          </cell>
          <cell r="AD2608">
            <v>25.598156779999997</v>
          </cell>
          <cell r="AE2608">
            <v>0</v>
          </cell>
          <cell r="AF2608">
            <v>0</v>
          </cell>
          <cell r="AG2608">
            <v>25.598156779999997</v>
          </cell>
          <cell r="AH2608">
            <v>0</v>
          </cell>
          <cell r="AI2608">
            <v>4.3068203399999998</v>
          </cell>
          <cell r="AJ2608">
            <v>0</v>
          </cell>
          <cell r="AK2608">
            <v>0</v>
          </cell>
          <cell r="AL2608">
            <v>4.3068203399999998</v>
          </cell>
          <cell r="AM2608">
            <v>0</v>
          </cell>
          <cell r="AN2608">
            <v>21.296941770000004</v>
          </cell>
        </row>
        <row r="2609">
          <cell r="C2609" t="str">
            <v>L_2068_КЭ</v>
          </cell>
          <cell r="D2609" t="str">
            <v>Н</v>
          </cell>
          <cell r="E2609">
            <v>2021</v>
          </cell>
          <cell r="F2609" t="str">
            <v>нд</v>
          </cell>
          <cell r="G2609">
            <v>2022</v>
          </cell>
          <cell r="H2609" t="str">
            <v>нд</v>
          </cell>
          <cell r="I2609" t="str">
            <v>нд</v>
          </cell>
          <cell r="J2609" t="str">
            <v>нд</v>
          </cell>
          <cell r="K2609" t="str">
            <v>нд</v>
          </cell>
          <cell r="L2609" t="str">
            <v>нд</v>
          </cell>
          <cell r="M2609" t="str">
            <v>нд</v>
          </cell>
          <cell r="N2609" t="str">
            <v>нд</v>
          </cell>
          <cell r="O2609">
            <v>0</v>
          </cell>
          <cell r="P2609" t="str">
            <v>нд</v>
          </cell>
          <cell r="Q2609" t="str">
            <v>нд</v>
          </cell>
          <cell r="R2609">
            <v>7.4026699999999996</v>
          </cell>
          <cell r="S2609">
            <v>9.4586299999999994</v>
          </cell>
          <cell r="T2609" t="str">
            <v>нд</v>
          </cell>
          <cell r="U2609">
            <v>5.3079999999999998</v>
          </cell>
          <cell r="V2609" t="str">
            <v>нд</v>
          </cell>
          <cell r="W2609" t="str">
            <v>нд</v>
          </cell>
          <cell r="X2609">
            <v>5.3079999999999998</v>
          </cell>
          <cell r="Y2609" t="str">
            <v>нд</v>
          </cell>
          <cell r="Z2609" t="str">
            <v>нд</v>
          </cell>
          <cell r="AA2609" t="str">
            <v>нд</v>
          </cell>
          <cell r="AB2609" t="str">
            <v>нд</v>
          </cell>
          <cell r="AC2609" t="str">
            <v>нд</v>
          </cell>
          <cell r="AD2609">
            <v>0</v>
          </cell>
          <cell r="AE2609">
            <v>0</v>
          </cell>
          <cell r="AF2609">
            <v>0</v>
          </cell>
          <cell r="AG2609">
            <v>0</v>
          </cell>
          <cell r="AH2609">
            <v>0</v>
          </cell>
          <cell r="AI2609" t="str">
            <v>нд</v>
          </cell>
          <cell r="AJ2609" t="str">
            <v>нд</v>
          </cell>
          <cell r="AK2609" t="str">
            <v>нд</v>
          </cell>
          <cell r="AL2609" t="str">
            <v>нд</v>
          </cell>
          <cell r="AM2609" t="str">
            <v>нд</v>
          </cell>
          <cell r="AN2609">
            <v>5.3079999999999998</v>
          </cell>
        </row>
        <row r="2610">
          <cell r="C2610" t="str">
            <v>L_583_КуЭ</v>
          </cell>
          <cell r="D2610" t="str">
            <v>Н</v>
          </cell>
          <cell r="E2610">
            <v>2021</v>
          </cell>
          <cell r="F2610" t="str">
            <v>нд</v>
          </cell>
          <cell r="G2610">
            <v>2022</v>
          </cell>
          <cell r="H2610" t="str">
            <v>нд</v>
          </cell>
          <cell r="I2610" t="str">
            <v>нд</v>
          </cell>
          <cell r="J2610" t="str">
            <v>нд</v>
          </cell>
          <cell r="K2610" t="str">
            <v>нд</v>
          </cell>
          <cell r="L2610" t="str">
            <v>нд</v>
          </cell>
          <cell r="M2610" t="str">
            <v>нд</v>
          </cell>
          <cell r="N2610">
            <v>0</v>
          </cell>
          <cell r="O2610">
            <v>0</v>
          </cell>
          <cell r="P2610" t="str">
            <v>нд</v>
          </cell>
          <cell r="Q2610" t="str">
            <v>нд</v>
          </cell>
          <cell r="R2610">
            <v>7.4523799999999998</v>
          </cell>
          <cell r="S2610">
            <v>9.5341500000000003</v>
          </cell>
          <cell r="T2610" t="str">
            <v>нд</v>
          </cell>
          <cell r="U2610">
            <v>3.5</v>
          </cell>
          <cell r="V2610" t="str">
            <v>нд</v>
          </cell>
          <cell r="W2610" t="str">
            <v>нд</v>
          </cell>
          <cell r="X2610">
            <v>3.5</v>
          </cell>
          <cell r="Y2610" t="str">
            <v>нд</v>
          </cell>
          <cell r="Z2610" t="str">
            <v>нд</v>
          </cell>
          <cell r="AA2610" t="str">
            <v>нд</v>
          </cell>
          <cell r="AB2610" t="str">
            <v>нд</v>
          </cell>
          <cell r="AC2610" t="str">
            <v>нд</v>
          </cell>
          <cell r="AD2610">
            <v>0.34799999999999998</v>
          </cell>
          <cell r="AE2610">
            <v>0</v>
          </cell>
          <cell r="AF2610">
            <v>0</v>
          </cell>
          <cell r="AG2610">
            <v>0.34799999999999998</v>
          </cell>
          <cell r="AH2610">
            <v>0</v>
          </cell>
          <cell r="AI2610" t="str">
            <v>нд</v>
          </cell>
          <cell r="AJ2610" t="str">
            <v>нд</v>
          </cell>
          <cell r="AK2610" t="str">
            <v>нд</v>
          </cell>
          <cell r="AL2610" t="str">
            <v>нд</v>
          </cell>
          <cell r="AM2610" t="str">
            <v>нд</v>
          </cell>
          <cell r="AN2610">
            <v>3.1520000000000001</v>
          </cell>
        </row>
        <row r="2611">
          <cell r="C2611" t="str">
            <v>L_42.9БАМ_КуЭ</v>
          </cell>
          <cell r="D2611" t="str">
            <v>Н</v>
          </cell>
          <cell r="E2611">
            <v>2022</v>
          </cell>
          <cell r="F2611" t="str">
            <v>нд</v>
          </cell>
          <cell r="G2611">
            <v>2023</v>
          </cell>
          <cell r="H2611" t="str">
            <v>нд</v>
          </cell>
          <cell r="I2611" t="str">
            <v>нд</v>
          </cell>
          <cell r="J2611" t="str">
            <v>нд</v>
          </cell>
          <cell r="K2611" t="str">
            <v>нд</v>
          </cell>
          <cell r="L2611" t="str">
            <v>нд</v>
          </cell>
          <cell r="M2611" t="str">
            <v>нд</v>
          </cell>
          <cell r="N2611">
            <v>0</v>
          </cell>
          <cell r="O2611">
            <v>0</v>
          </cell>
          <cell r="P2611" t="str">
            <v>нд</v>
          </cell>
          <cell r="Q2611" t="str">
            <v>нд</v>
          </cell>
          <cell r="R2611">
            <v>7.5159399999999996</v>
          </cell>
          <cell r="S2611">
            <v>9.9493799999999997</v>
          </cell>
          <cell r="T2611" t="str">
            <v>нд</v>
          </cell>
          <cell r="U2611">
            <v>8.4742467399999999</v>
          </cell>
          <cell r="V2611" t="str">
            <v>нд</v>
          </cell>
          <cell r="W2611" t="str">
            <v>нд</v>
          </cell>
          <cell r="X2611">
            <v>8.4742467399999999</v>
          </cell>
          <cell r="Y2611" t="str">
            <v>нд</v>
          </cell>
          <cell r="Z2611" t="str">
            <v>нд</v>
          </cell>
          <cell r="AA2611" t="str">
            <v>нд</v>
          </cell>
          <cell r="AB2611" t="str">
            <v>нд</v>
          </cell>
          <cell r="AC2611" t="str">
            <v>нд</v>
          </cell>
          <cell r="AD2611">
            <v>0</v>
          </cell>
          <cell r="AE2611">
            <v>0</v>
          </cell>
          <cell r="AF2611">
            <v>0</v>
          </cell>
          <cell r="AG2611">
            <v>0</v>
          </cell>
          <cell r="AH2611">
            <v>0</v>
          </cell>
          <cell r="AI2611" t="str">
            <v>нд</v>
          </cell>
          <cell r="AJ2611" t="str">
            <v>нд</v>
          </cell>
          <cell r="AK2611" t="str">
            <v>нд</v>
          </cell>
          <cell r="AL2611" t="str">
            <v>нд</v>
          </cell>
          <cell r="AM2611" t="str">
            <v>нд</v>
          </cell>
          <cell r="AN2611">
            <v>3.1413465500000002</v>
          </cell>
        </row>
        <row r="2612">
          <cell r="C2612" t="str">
            <v>L_42.40БАМ_КуЭ</v>
          </cell>
          <cell r="D2612" t="str">
            <v>Н</v>
          </cell>
          <cell r="E2612">
            <v>2022</v>
          </cell>
          <cell r="F2612" t="str">
            <v>нд</v>
          </cell>
          <cell r="G2612">
            <v>2023</v>
          </cell>
          <cell r="H2612" t="str">
            <v>нд</v>
          </cell>
          <cell r="I2612" t="str">
            <v>нд</v>
          </cell>
          <cell r="J2612" t="str">
            <v>нд</v>
          </cell>
          <cell r="K2612" t="str">
            <v>нд</v>
          </cell>
          <cell r="L2612" t="str">
            <v>нд</v>
          </cell>
          <cell r="M2612" t="str">
            <v>нд</v>
          </cell>
          <cell r="N2612">
            <v>0</v>
          </cell>
          <cell r="O2612">
            <v>0</v>
          </cell>
          <cell r="P2612" t="str">
            <v>нд</v>
          </cell>
          <cell r="Q2612" t="str">
            <v>нд</v>
          </cell>
          <cell r="R2612">
            <v>7.5434900000000003</v>
          </cell>
          <cell r="S2612">
            <v>9.94529</v>
          </cell>
          <cell r="T2612" t="str">
            <v>нд</v>
          </cell>
          <cell r="U2612">
            <v>7.9111372199999996</v>
          </cell>
          <cell r="V2612" t="str">
            <v>нд</v>
          </cell>
          <cell r="W2612" t="str">
            <v>нд</v>
          </cell>
          <cell r="X2612">
            <v>7.9111372199999996</v>
          </cell>
          <cell r="Y2612" t="str">
            <v>нд</v>
          </cell>
          <cell r="Z2612" t="str">
            <v>нд</v>
          </cell>
          <cell r="AA2612" t="str">
            <v>нд</v>
          </cell>
          <cell r="AB2612" t="str">
            <v>нд</v>
          </cell>
          <cell r="AC2612" t="str">
            <v>нд</v>
          </cell>
          <cell r="AD2612">
            <v>0</v>
          </cell>
          <cell r="AE2612">
            <v>0</v>
          </cell>
          <cell r="AF2612">
            <v>0</v>
          </cell>
          <cell r="AG2612">
            <v>0</v>
          </cell>
          <cell r="AH2612">
            <v>0</v>
          </cell>
          <cell r="AI2612" t="str">
            <v>нд</v>
          </cell>
          <cell r="AJ2612" t="str">
            <v>нд</v>
          </cell>
          <cell r="AK2612" t="str">
            <v>нд</v>
          </cell>
          <cell r="AL2612" t="str">
            <v>нд</v>
          </cell>
          <cell r="AM2612" t="str">
            <v>нд</v>
          </cell>
          <cell r="AN2612">
            <v>3.63</v>
          </cell>
        </row>
        <row r="2613">
          <cell r="C2613" t="str">
            <v>L_42.41БАМ_КуЭ</v>
          </cell>
          <cell r="D2613" t="str">
            <v>Н</v>
          </cell>
          <cell r="E2613">
            <v>2022</v>
          </cell>
          <cell r="F2613" t="str">
            <v>нд</v>
          </cell>
          <cell r="G2613">
            <v>2023</v>
          </cell>
          <cell r="H2613" t="str">
            <v>нд</v>
          </cell>
          <cell r="I2613" t="str">
            <v>нд</v>
          </cell>
          <cell r="J2613" t="str">
            <v>нд</v>
          </cell>
          <cell r="K2613" t="str">
            <v>нд</v>
          </cell>
          <cell r="L2613" t="str">
            <v>нд</v>
          </cell>
          <cell r="M2613" t="str">
            <v>нд</v>
          </cell>
          <cell r="N2613">
            <v>0</v>
          </cell>
          <cell r="O2613">
            <v>0</v>
          </cell>
          <cell r="P2613" t="str">
            <v>нд</v>
          </cell>
          <cell r="Q2613" t="str">
            <v>нд</v>
          </cell>
          <cell r="R2613">
            <v>7.5434900000000003</v>
          </cell>
          <cell r="S2613">
            <v>9.94529</v>
          </cell>
          <cell r="T2613" t="str">
            <v>нд</v>
          </cell>
          <cell r="U2613">
            <v>7.9111372199999996</v>
          </cell>
          <cell r="V2613" t="str">
            <v>нд</v>
          </cell>
          <cell r="W2613" t="str">
            <v>нд</v>
          </cell>
          <cell r="X2613">
            <v>7.9111372199999996</v>
          </cell>
          <cell r="Y2613" t="str">
            <v>нд</v>
          </cell>
          <cell r="Z2613" t="str">
            <v>нд</v>
          </cell>
          <cell r="AA2613" t="str">
            <v>нд</v>
          </cell>
          <cell r="AB2613" t="str">
            <v>нд</v>
          </cell>
          <cell r="AC2613" t="str">
            <v>нд</v>
          </cell>
          <cell r="AD2613">
            <v>0</v>
          </cell>
          <cell r="AE2613">
            <v>0</v>
          </cell>
          <cell r="AF2613">
            <v>0</v>
          </cell>
          <cell r="AG2613">
            <v>0</v>
          </cell>
          <cell r="AH2613">
            <v>0</v>
          </cell>
          <cell r="AI2613" t="str">
            <v>нд</v>
          </cell>
          <cell r="AJ2613" t="str">
            <v>нд</v>
          </cell>
          <cell r="AK2613" t="str">
            <v>нд</v>
          </cell>
          <cell r="AL2613" t="str">
            <v>нд</v>
          </cell>
          <cell r="AM2613" t="str">
            <v>нд</v>
          </cell>
          <cell r="AN2613">
            <v>3.63</v>
          </cell>
        </row>
        <row r="2614">
          <cell r="C2614" t="str">
            <v>L_572_КуЭ</v>
          </cell>
          <cell r="D2614" t="str">
            <v>Н</v>
          </cell>
          <cell r="E2614">
            <v>2026</v>
          </cell>
          <cell r="F2614" t="str">
            <v>нд</v>
          </cell>
          <cell r="G2614">
            <v>2026</v>
          </cell>
          <cell r="H2614" t="str">
            <v>нд</v>
          </cell>
          <cell r="I2614" t="str">
            <v>нд</v>
          </cell>
          <cell r="J2614" t="str">
            <v>нд</v>
          </cell>
          <cell r="K2614" t="str">
            <v>нд</v>
          </cell>
          <cell r="L2614" t="str">
            <v>нд</v>
          </cell>
          <cell r="M2614" t="str">
            <v>нд</v>
          </cell>
          <cell r="N2614" t="str">
            <v>нд</v>
          </cell>
          <cell r="O2614">
            <v>0</v>
          </cell>
          <cell r="P2614" t="str">
            <v>нд</v>
          </cell>
          <cell r="Q2614" t="str">
            <v>нд</v>
          </cell>
          <cell r="R2614">
            <v>7.6185499999999999</v>
          </cell>
          <cell r="S2614">
            <v>11.77303</v>
          </cell>
          <cell r="T2614" t="str">
            <v>нд</v>
          </cell>
          <cell r="U2614">
            <v>5.8</v>
          </cell>
          <cell r="V2614" t="str">
            <v>нд</v>
          </cell>
          <cell r="W2614" t="str">
            <v>нд</v>
          </cell>
          <cell r="X2614">
            <v>5.8</v>
          </cell>
          <cell r="Y2614" t="str">
            <v>нд</v>
          </cell>
          <cell r="Z2614" t="str">
            <v>нд</v>
          </cell>
          <cell r="AA2614" t="str">
            <v>нд</v>
          </cell>
          <cell r="AB2614" t="str">
            <v>нд</v>
          </cell>
          <cell r="AC2614" t="str">
            <v>нд</v>
          </cell>
          <cell r="AD2614">
            <v>0</v>
          </cell>
          <cell r="AE2614">
            <v>0</v>
          </cell>
          <cell r="AF2614">
            <v>0</v>
          </cell>
          <cell r="AG2614">
            <v>0</v>
          </cell>
          <cell r="AH2614">
            <v>0</v>
          </cell>
          <cell r="AI2614" t="str">
            <v>нд</v>
          </cell>
          <cell r="AJ2614" t="str">
            <v>нд</v>
          </cell>
          <cell r="AK2614" t="str">
            <v>нд</v>
          </cell>
          <cell r="AL2614" t="str">
            <v>нд</v>
          </cell>
          <cell r="AM2614" t="str">
            <v>нд</v>
          </cell>
          <cell r="AN2614">
            <v>0</v>
          </cell>
        </row>
        <row r="2615">
          <cell r="C2615" t="str">
            <v>L_2069_КЭ</v>
          </cell>
          <cell r="D2615" t="str">
            <v>Н</v>
          </cell>
          <cell r="E2615">
            <v>2022</v>
          </cell>
          <cell r="F2615" t="str">
            <v>нд</v>
          </cell>
          <cell r="G2615">
            <v>2022</v>
          </cell>
          <cell r="H2615" t="str">
            <v>нд</v>
          </cell>
          <cell r="I2615" t="str">
            <v>нд</v>
          </cell>
          <cell r="J2615" t="str">
            <v>нд</v>
          </cell>
          <cell r="K2615" t="str">
            <v>нд</v>
          </cell>
          <cell r="L2615" t="str">
            <v>нд</v>
          </cell>
          <cell r="M2615" t="str">
            <v>нд</v>
          </cell>
          <cell r="N2615" t="str">
            <v>нд</v>
          </cell>
          <cell r="O2615">
            <v>0</v>
          </cell>
          <cell r="P2615" t="str">
            <v>нд</v>
          </cell>
          <cell r="Q2615" t="str">
            <v>нд</v>
          </cell>
          <cell r="R2615">
            <v>7.8198699999999999</v>
          </cell>
          <cell r="S2615">
            <v>9.8223699999999994</v>
          </cell>
          <cell r="T2615" t="str">
            <v>нд</v>
          </cell>
          <cell r="U2615">
            <v>8.9661910299999992</v>
          </cell>
          <cell r="V2615" t="str">
            <v>нд</v>
          </cell>
          <cell r="W2615" t="str">
            <v>нд</v>
          </cell>
          <cell r="X2615">
            <v>8.9661910299999992</v>
          </cell>
          <cell r="Y2615" t="str">
            <v>нд</v>
          </cell>
          <cell r="Z2615" t="str">
            <v>нд</v>
          </cell>
          <cell r="AA2615" t="str">
            <v>нд</v>
          </cell>
          <cell r="AB2615" t="str">
            <v>нд</v>
          </cell>
          <cell r="AC2615" t="str">
            <v>нд</v>
          </cell>
          <cell r="AD2615">
            <v>0</v>
          </cell>
          <cell r="AE2615">
            <v>0</v>
          </cell>
          <cell r="AF2615">
            <v>0</v>
          </cell>
          <cell r="AG2615">
            <v>0</v>
          </cell>
          <cell r="AH2615">
            <v>0</v>
          </cell>
          <cell r="AI2615" t="str">
            <v>нд</v>
          </cell>
          <cell r="AJ2615" t="str">
            <v>нд</v>
          </cell>
          <cell r="AK2615" t="str">
            <v>нд</v>
          </cell>
          <cell r="AL2615" t="str">
            <v>нд</v>
          </cell>
          <cell r="AM2615" t="str">
            <v>нд</v>
          </cell>
          <cell r="AN2615">
            <v>8.9661910299999992</v>
          </cell>
        </row>
        <row r="2616">
          <cell r="C2616" t="str">
            <v>L_17.20_БЭ</v>
          </cell>
          <cell r="D2616" t="str">
            <v>З</v>
          </cell>
          <cell r="E2616">
            <v>2020</v>
          </cell>
          <cell r="F2616" t="str">
            <v>нд</v>
          </cell>
          <cell r="G2616">
            <v>2021</v>
          </cell>
          <cell r="H2616" t="str">
            <v>нд</v>
          </cell>
          <cell r="I2616" t="str">
            <v>нд</v>
          </cell>
          <cell r="J2616" t="str">
            <v>нд</v>
          </cell>
          <cell r="K2616" t="str">
            <v>нд</v>
          </cell>
          <cell r="L2616" t="str">
            <v>нд</v>
          </cell>
          <cell r="M2616" t="str">
            <v>нд</v>
          </cell>
          <cell r="N2616">
            <v>0</v>
          </cell>
          <cell r="O2616">
            <v>6.8550936099999999</v>
          </cell>
          <cell r="P2616" t="str">
            <v>нд</v>
          </cell>
          <cell r="Q2616" t="str">
            <v>нд</v>
          </cell>
          <cell r="R2616">
            <v>7.8330200000000003</v>
          </cell>
          <cell r="S2616">
            <v>9.1056299999999997</v>
          </cell>
          <cell r="T2616" t="str">
            <v>нд</v>
          </cell>
          <cell r="U2616">
            <v>7.1847163299999997</v>
          </cell>
          <cell r="V2616" t="str">
            <v>нд</v>
          </cell>
          <cell r="W2616" t="str">
            <v>нд</v>
          </cell>
          <cell r="X2616">
            <v>0.32962271999999998</v>
          </cell>
          <cell r="Y2616" t="str">
            <v>нд</v>
          </cell>
          <cell r="Z2616" t="str">
            <v>нд</v>
          </cell>
          <cell r="AA2616" t="str">
            <v>нд</v>
          </cell>
          <cell r="AB2616" t="str">
            <v>нд</v>
          </cell>
          <cell r="AC2616" t="str">
            <v>нд</v>
          </cell>
          <cell r="AD2616">
            <v>0.32962271999999998</v>
          </cell>
          <cell r="AE2616">
            <v>0</v>
          </cell>
          <cell r="AF2616">
            <v>0</v>
          </cell>
          <cell r="AG2616">
            <v>0</v>
          </cell>
          <cell r="AH2616">
            <v>0.32962271999999998</v>
          </cell>
          <cell r="AI2616" t="str">
            <v>нд</v>
          </cell>
          <cell r="AJ2616" t="str">
            <v>нд</v>
          </cell>
          <cell r="AK2616" t="str">
            <v>нд</v>
          </cell>
          <cell r="AL2616" t="str">
            <v>нд</v>
          </cell>
          <cell r="AM2616" t="str">
            <v>нд</v>
          </cell>
          <cell r="AN2616">
            <v>0</v>
          </cell>
        </row>
        <row r="2617">
          <cell r="C2617" t="str">
            <v>L_32.134_КуЭ</v>
          </cell>
          <cell r="D2617" t="str">
            <v>И</v>
          </cell>
          <cell r="E2617">
            <v>2021</v>
          </cell>
          <cell r="F2617" t="str">
            <v>нд</v>
          </cell>
          <cell r="G2617">
            <v>2021</v>
          </cell>
          <cell r="H2617" t="str">
            <v>нд</v>
          </cell>
          <cell r="I2617" t="str">
            <v>нд</v>
          </cell>
          <cell r="J2617" t="str">
            <v>нд</v>
          </cell>
          <cell r="K2617" t="str">
            <v>нд</v>
          </cell>
          <cell r="L2617" t="str">
            <v>нд</v>
          </cell>
          <cell r="M2617" t="str">
            <v>нд</v>
          </cell>
          <cell r="N2617" t="str">
            <v>нд</v>
          </cell>
          <cell r="O2617">
            <v>6.0047659999999996E-2</v>
          </cell>
          <cell r="P2617" t="str">
            <v>нд</v>
          </cell>
          <cell r="Q2617" t="str">
            <v>нд</v>
          </cell>
          <cell r="R2617">
            <v>7.8540200000000002</v>
          </cell>
          <cell r="S2617">
            <v>9.6059900000000003</v>
          </cell>
          <cell r="T2617" t="str">
            <v>нд</v>
          </cell>
          <cell r="U2617">
            <v>5.8624112300000002</v>
          </cell>
          <cell r="V2617" t="str">
            <v>нд</v>
          </cell>
          <cell r="W2617" t="str">
            <v>нд</v>
          </cell>
          <cell r="X2617">
            <v>5.8023635699999998</v>
          </cell>
          <cell r="Y2617" t="str">
            <v>нд</v>
          </cell>
          <cell r="Z2617" t="str">
            <v>нд</v>
          </cell>
          <cell r="AA2617" t="str">
            <v>нд</v>
          </cell>
          <cell r="AB2617" t="str">
            <v>нд</v>
          </cell>
          <cell r="AC2617" t="str">
            <v>нд</v>
          </cell>
          <cell r="AD2617">
            <v>5.8023635699999998</v>
          </cell>
          <cell r="AE2617">
            <v>0</v>
          </cell>
          <cell r="AF2617">
            <v>0</v>
          </cell>
          <cell r="AG2617">
            <v>0</v>
          </cell>
          <cell r="AH2617">
            <v>5.8023635699999998</v>
          </cell>
          <cell r="AI2617" t="str">
            <v>нд</v>
          </cell>
          <cell r="AJ2617" t="str">
            <v>нд</v>
          </cell>
          <cell r="AK2617" t="str">
            <v>нд</v>
          </cell>
          <cell r="AL2617" t="str">
            <v>нд</v>
          </cell>
          <cell r="AM2617" t="str">
            <v>нд</v>
          </cell>
          <cell r="AN2617">
            <v>0</v>
          </cell>
        </row>
        <row r="2618">
          <cell r="C2618" t="str">
            <v>L_IT.03.1391</v>
          </cell>
          <cell r="D2618" t="str">
            <v>П</v>
          </cell>
          <cell r="E2618">
            <v>2021</v>
          </cell>
          <cell r="F2618" t="str">
            <v>нд</v>
          </cell>
          <cell r="G2618">
            <v>2021</v>
          </cell>
          <cell r="H2618" t="str">
            <v>нд</v>
          </cell>
          <cell r="I2618" t="str">
            <v>нд</v>
          </cell>
          <cell r="J2618" t="str">
            <v>нд</v>
          </cell>
          <cell r="K2618" t="str">
            <v>нд</v>
          </cell>
          <cell r="L2618" t="str">
            <v>нд</v>
          </cell>
          <cell r="M2618" t="str">
            <v>нд</v>
          </cell>
          <cell r="N2618">
            <v>6.1518680400000001</v>
          </cell>
          <cell r="O2618">
            <v>0</v>
          </cell>
          <cell r="P2618" t="str">
            <v>нд</v>
          </cell>
          <cell r="Q2618" t="str">
            <v>нд</v>
          </cell>
          <cell r="R2618">
            <v>7.8619199999999996</v>
          </cell>
          <cell r="S2618">
            <v>9.6291600000000006</v>
          </cell>
          <cell r="T2618" t="str">
            <v>нд</v>
          </cell>
          <cell r="U2618">
            <v>6.1518680400000001</v>
          </cell>
          <cell r="V2618" t="str">
            <v>нд</v>
          </cell>
          <cell r="W2618" t="str">
            <v>нд</v>
          </cell>
          <cell r="X2618">
            <v>6.1518680400000001</v>
          </cell>
          <cell r="Y2618" t="str">
            <v>нд</v>
          </cell>
          <cell r="Z2618" t="str">
            <v>нд</v>
          </cell>
          <cell r="AA2618" t="str">
            <v>нд</v>
          </cell>
          <cell r="AB2618" t="str">
            <v>нд</v>
          </cell>
          <cell r="AC2618" t="str">
            <v>нд</v>
          </cell>
          <cell r="AD2618">
            <v>6.1518680400000001</v>
          </cell>
          <cell r="AE2618">
            <v>0</v>
          </cell>
          <cell r="AF2618">
            <v>0</v>
          </cell>
          <cell r="AG2618">
            <v>0</v>
          </cell>
          <cell r="AH2618">
            <v>6.1518680400000001</v>
          </cell>
          <cell r="AI2618" t="str">
            <v>нд</v>
          </cell>
          <cell r="AJ2618" t="str">
            <v>нд</v>
          </cell>
          <cell r="AK2618" t="str">
            <v>нд</v>
          </cell>
          <cell r="AL2618" t="str">
            <v>нд</v>
          </cell>
          <cell r="AM2618" t="str">
            <v>нд</v>
          </cell>
          <cell r="AN2618">
            <v>0</v>
          </cell>
        </row>
        <row r="2619">
          <cell r="C2619" t="str">
            <v>L_IP.55.3896_ОЭ</v>
          </cell>
          <cell r="D2619" t="str">
            <v>П</v>
          </cell>
          <cell r="E2619">
            <v>2022</v>
          </cell>
          <cell r="F2619" t="str">
            <v>нд</v>
          </cell>
          <cell r="G2619">
            <v>2023</v>
          </cell>
          <cell r="H2619" t="str">
            <v>нд</v>
          </cell>
          <cell r="I2619" t="str">
            <v>нд</v>
          </cell>
          <cell r="J2619" t="str">
            <v>нд</v>
          </cell>
          <cell r="K2619" t="str">
            <v>нд</v>
          </cell>
          <cell r="L2619" t="str">
            <v>нд</v>
          </cell>
          <cell r="M2619" t="str">
            <v>нд</v>
          </cell>
          <cell r="N2619" t="str">
            <v>нд</v>
          </cell>
          <cell r="O2619">
            <v>0</v>
          </cell>
          <cell r="P2619" t="str">
            <v>нд</v>
          </cell>
          <cell r="Q2619" t="str">
            <v>нд</v>
          </cell>
          <cell r="R2619">
            <v>7.9344000000000001</v>
          </cell>
          <cell r="S2619">
            <v>10.296709999999999</v>
          </cell>
          <cell r="T2619" t="str">
            <v>нд</v>
          </cell>
          <cell r="U2619">
            <v>7.8331308000000002</v>
          </cell>
          <cell r="V2619" t="str">
            <v>нд</v>
          </cell>
          <cell r="W2619" t="str">
            <v>нд</v>
          </cell>
          <cell r="X2619">
            <v>7.8331308000000002</v>
          </cell>
          <cell r="Y2619" t="str">
            <v>нд</v>
          </cell>
          <cell r="Z2619" t="str">
            <v>нд</v>
          </cell>
          <cell r="AA2619" t="str">
            <v>нд</v>
          </cell>
          <cell r="AB2619" t="str">
            <v>нд</v>
          </cell>
          <cell r="AC2619" t="str">
            <v>нд</v>
          </cell>
          <cell r="AD2619">
            <v>0</v>
          </cell>
          <cell r="AE2619">
            <v>0</v>
          </cell>
          <cell r="AF2619">
            <v>0</v>
          </cell>
          <cell r="AG2619">
            <v>0</v>
          </cell>
          <cell r="AH2619">
            <v>0</v>
          </cell>
          <cell r="AI2619" t="str">
            <v>нд</v>
          </cell>
          <cell r="AJ2619" t="str">
            <v>нд</v>
          </cell>
          <cell r="AK2619" t="str">
            <v>нд</v>
          </cell>
          <cell r="AL2619" t="str">
            <v>нд</v>
          </cell>
          <cell r="AM2619" t="str">
            <v>нд</v>
          </cell>
          <cell r="AN2619">
            <v>6.2465345479996497</v>
          </cell>
        </row>
        <row r="2620">
          <cell r="C2620" t="str">
            <v>L_1859_КЭ_(р)</v>
          </cell>
          <cell r="D2620" t="str">
            <v>Н</v>
          </cell>
          <cell r="E2620">
            <v>2025</v>
          </cell>
          <cell r="F2620" t="str">
            <v>нд</v>
          </cell>
          <cell r="G2620">
            <v>2026</v>
          </cell>
          <cell r="H2620" t="str">
            <v>нд</v>
          </cell>
          <cell r="I2620" t="str">
            <v>нд</v>
          </cell>
          <cell r="J2620" t="str">
            <v>нд</v>
          </cell>
          <cell r="K2620" t="str">
            <v>нд</v>
          </cell>
          <cell r="L2620" t="str">
            <v>нд</v>
          </cell>
          <cell r="M2620" t="str">
            <v>нд</v>
          </cell>
          <cell r="N2620" t="str">
            <v>нд</v>
          </cell>
          <cell r="O2620">
            <v>0</v>
          </cell>
          <cell r="P2620" t="str">
            <v>нд</v>
          </cell>
          <cell r="Q2620" t="str">
            <v>нд</v>
          </cell>
          <cell r="R2620">
            <v>8.0334500000000002</v>
          </cell>
          <cell r="S2620">
            <v>12.385210000000001</v>
          </cell>
          <cell r="T2620" t="str">
            <v>нд</v>
          </cell>
          <cell r="U2620">
            <v>9.52896389</v>
          </cell>
          <cell r="V2620" t="str">
            <v>нд</v>
          </cell>
          <cell r="W2620" t="str">
            <v>нд</v>
          </cell>
          <cell r="X2620">
            <v>9.52896389</v>
          </cell>
          <cell r="Y2620" t="str">
            <v>нд</v>
          </cell>
          <cell r="Z2620" t="str">
            <v>нд</v>
          </cell>
          <cell r="AA2620" t="str">
            <v>нд</v>
          </cell>
          <cell r="AB2620" t="str">
            <v>нд</v>
          </cell>
          <cell r="AC2620" t="str">
            <v>нд</v>
          </cell>
          <cell r="AD2620">
            <v>0</v>
          </cell>
          <cell r="AE2620">
            <v>0</v>
          </cell>
          <cell r="AF2620">
            <v>0</v>
          </cell>
          <cell r="AG2620">
            <v>0</v>
          </cell>
          <cell r="AH2620">
            <v>0</v>
          </cell>
          <cell r="AI2620" t="str">
            <v>нд</v>
          </cell>
          <cell r="AJ2620" t="str">
            <v>нд</v>
          </cell>
          <cell r="AK2620" t="str">
            <v>нд</v>
          </cell>
          <cell r="AL2620" t="str">
            <v>нд</v>
          </cell>
          <cell r="AM2620" t="str">
            <v>нд</v>
          </cell>
          <cell r="AN2620">
            <v>0</v>
          </cell>
        </row>
        <row r="2621">
          <cell r="C2621" t="str">
            <v>L_1859_КЭ_(с)</v>
          </cell>
          <cell r="D2621" t="str">
            <v>Н</v>
          </cell>
          <cell r="E2621">
            <v>2025</v>
          </cell>
          <cell r="F2621" t="str">
            <v>нд</v>
          </cell>
          <cell r="G2621">
            <v>2026</v>
          </cell>
          <cell r="H2621" t="str">
            <v>нд</v>
          </cell>
          <cell r="I2621" t="str">
            <v>нд</v>
          </cell>
          <cell r="J2621" t="str">
            <v>нд</v>
          </cell>
          <cell r="K2621" t="str">
            <v>нд</v>
          </cell>
          <cell r="L2621" t="str">
            <v>нд</v>
          </cell>
          <cell r="M2621" t="str">
            <v>нд</v>
          </cell>
          <cell r="N2621" t="str">
            <v>нд</v>
          </cell>
          <cell r="O2621">
            <v>0</v>
          </cell>
          <cell r="P2621" t="str">
            <v>нд</v>
          </cell>
          <cell r="Q2621" t="str">
            <v>нд</v>
          </cell>
          <cell r="R2621">
            <v>8.0334500000000002</v>
          </cell>
          <cell r="S2621">
            <v>12.385210000000001</v>
          </cell>
          <cell r="T2621" t="str">
            <v>нд</v>
          </cell>
          <cell r="U2621">
            <v>9.52896389</v>
          </cell>
          <cell r="V2621" t="str">
            <v>нд</v>
          </cell>
          <cell r="W2621" t="str">
            <v>нд</v>
          </cell>
          <cell r="X2621">
            <v>9.52896389</v>
          </cell>
          <cell r="Y2621" t="str">
            <v>нд</v>
          </cell>
          <cell r="Z2621" t="str">
            <v>нд</v>
          </cell>
          <cell r="AA2621" t="str">
            <v>нд</v>
          </cell>
          <cell r="AB2621" t="str">
            <v>нд</v>
          </cell>
          <cell r="AC2621" t="str">
            <v>нд</v>
          </cell>
          <cell r="AD2621">
            <v>0</v>
          </cell>
          <cell r="AE2621">
            <v>0</v>
          </cell>
          <cell r="AF2621">
            <v>0</v>
          </cell>
          <cell r="AG2621">
            <v>0</v>
          </cell>
          <cell r="AH2621">
            <v>0</v>
          </cell>
          <cell r="AI2621" t="str">
            <v>нд</v>
          </cell>
          <cell r="AJ2621" t="str">
            <v>нд</v>
          </cell>
          <cell r="AK2621" t="str">
            <v>нд</v>
          </cell>
          <cell r="AL2621" t="str">
            <v>нд</v>
          </cell>
          <cell r="AM2621" t="str">
            <v>нд</v>
          </cell>
          <cell r="AN2621">
            <v>0</v>
          </cell>
        </row>
        <row r="2622">
          <cell r="C2622" t="str">
            <v>L_1859_КЭ_(т)</v>
          </cell>
          <cell r="D2622" t="str">
            <v>Н</v>
          </cell>
          <cell r="E2622">
            <v>2025</v>
          </cell>
          <cell r="F2622" t="str">
            <v>нд</v>
          </cell>
          <cell r="G2622">
            <v>2026</v>
          </cell>
          <cell r="H2622" t="str">
            <v>нд</v>
          </cell>
          <cell r="I2622" t="str">
            <v>нд</v>
          </cell>
          <cell r="J2622" t="str">
            <v>нд</v>
          </cell>
          <cell r="K2622" t="str">
            <v>нд</v>
          </cell>
          <cell r="L2622" t="str">
            <v>нд</v>
          </cell>
          <cell r="M2622" t="str">
            <v>нд</v>
          </cell>
          <cell r="N2622" t="str">
            <v>нд</v>
          </cell>
          <cell r="O2622">
            <v>0</v>
          </cell>
          <cell r="P2622" t="str">
            <v>нд</v>
          </cell>
          <cell r="Q2622" t="str">
            <v>нд</v>
          </cell>
          <cell r="R2622">
            <v>8.0334500000000002</v>
          </cell>
          <cell r="S2622">
            <v>12.385210000000001</v>
          </cell>
          <cell r="T2622" t="str">
            <v>нд</v>
          </cell>
          <cell r="U2622">
            <v>9.52896389</v>
          </cell>
          <cell r="V2622" t="str">
            <v>нд</v>
          </cell>
          <cell r="W2622" t="str">
            <v>нд</v>
          </cell>
          <cell r="X2622">
            <v>9.52896389</v>
          </cell>
          <cell r="Y2622" t="str">
            <v>нд</v>
          </cell>
          <cell r="Z2622" t="str">
            <v>нд</v>
          </cell>
          <cell r="AA2622" t="str">
            <v>нд</v>
          </cell>
          <cell r="AB2622" t="str">
            <v>нд</v>
          </cell>
          <cell r="AC2622" t="str">
            <v>нд</v>
          </cell>
          <cell r="AD2622">
            <v>0</v>
          </cell>
          <cell r="AE2622">
            <v>0</v>
          </cell>
          <cell r="AF2622">
            <v>0</v>
          </cell>
          <cell r="AG2622">
            <v>0</v>
          </cell>
          <cell r="AH2622">
            <v>0</v>
          </cell>
          <cell r="AI2622" t="str">
            <v>нд</v>
          </cell>
          <cell r="AJ2622" t="str">
            <v>нд</v>
          </cell>
          <cell r="AK2622" t="str">
            <v>нд</v>
          </cell>
          <cell r="AL2622" t="str">
            <v>нд</v>
          </cell>
          <cell r="AM2622" t="str">
            <v>нд</v>
          </cell>
          <cell r="AN2622">
            <v>0</v>
          </cell>
        </row>
        <row r="2623">
          <cell r="C2623" t="str">
            <v>L_1859_КЭ_(у)</v>
          </cell>
          <cell r="D2623" t="str">
            <v>Н</v>
          </cell>
          <cell r="E2623">
            <v>2025</v>
          </cell>
          <cell r="F2623" t="str">
            <v>нд</v>
          </cell>
          <cell r="G2623">
            <v>2026</v>
          </cell>
          <cell r="H2623" t="str">
            <v>нд</v>
          </cell>
          <cell r="I2623" t="str">
            <v>нд</v>
          </cell>
          <cell r="J2623" t="str">
            <v>нд</v>
          </cell>
          <cell r="K2623" t="str">
            <v>нд</v>
          </cell>
          <cell r="L2623" t="str">
            <v>нд</v>
          </cell>
          <cell r="M2623" t="str">
            <v>нд</v>
          </cell>
          <cell r="N2623" t="str">
            <v>нд</v>
          </cell>
          <cell r="O2623">
            <v>0</v>
          </cell>
          <cell r="P2623" t="str">
            <v>нд</v>
          </cell>
          <cell r="Q2623" t="str">
            <v>нд</v>
          </cell>
          <cell r="R2623">
            <v>8.0334500000000002</v>
          </cell>
          <cell r="S2623">
            <v>12.385210000000001</v>
          </cell>
          <cell r="T2623" t="str">
            <v>нд</v>
          </cell>
          <cell r="U2623">
            <v>9.52896389</v>
          </cell>
          <cell r="V2623" t="str">
            <v>нд</v>
          </cell>
          <cell r="W2623" t="str">
            <v>нд</v>
          </cell>
          <cell r="X2623">
            <v>9.52896389</v>
          </cell>
          <cell r="Y2623" t="str">
            <v>нд</v>
          </cell>
          <cell r="Z2623" t="str">
            <v>нд</v>
          </cell>
          <cell r="AA2623" t="str">
            <v>нд</v>
          </cell>
          <cell r="AB2623" t="str">
            <v>нд</v>
          </cell>
          <cell r="AC2623" t="str">
            <v>нд</v>
          </cell>
          <cell r="AD2623">
            <v>0</v>
          </cell>
          <cell r="AE2623">
            <v>0</v>
          </cell>
          <cell r="AF2623">
            <v>0</v>
          </cell>
          <cell r="AG2623">
            <v>0</v>
          </cell>
          <cell r="AH2623">
            <v>0</v>
          </cell>
          <cell r="AI2623" t="str">
            <v>нд</v>
          </cell>
          <cell r="AJ2623" t="str">
            <v>нд</v>
          </cell>
          <cell r="AK2623" t="str">
            <v>нд</v>
          </cell>
          <cell r="AL2623" t="str">
            <v>нд</v>
          </cell>
          <cell r="AM2623" t="str">
            <v>нд</v>
          </cell>
          <cell r="AN2623">
            <v>0</v>
          </cell>
        </row>
        <row r="2624">
          <cell r="C2624" t="str">
            <v>L_1859_КЭ_(ф)</v>
          </cell>
          <cell r="D2624" t="str">
            <v>Н</v>
          </cell>
          <cell r="E2624">
            <v>2025</v>
          </cell>
          <cell r="F2624" t="str">
            <v>нд</v>
          </cell>
          <cell r="G2624">
            <v>2026</v>
          </cell>
          <cell r="H2624" t="str">
            <v>нд</v>
          </cell>
          <cell r="I2624" t="str">
            <v>нд</v>
          </cell>
          <cell r="J2624" t="str">
            <v>нд</v>
          </cell>
          <cell r="K2624" t="str">
            <v>нд</v>
          </cell>
          <cell r="L2624" t="str">
            <v>нд</v>
          </cell>
          <cell r="M2624" t="str">
            <v>нд</v>
          </cell>
          <cell r="N2624" t="str">
            <v>нд</v>
          </cell>
          <cell r="O2624">
            <v>0</v>
          </cell>
          <cell r="P2624" t="str">
            <v>нд</v>
          </cell>
          <cell r="Q2624" t="str">
            <v>нд</v>
          </cell>
          <cell r="R2624">
            <v>8.0334500000000002</v>
          </cell>
          <cell r="S2624">
            <v>12.385210000000001</v>
          </cell>
          <cell r="T2624" t="str">
            <v>нд</v>
          </cell>
          <cell r="U2624">
            <v>9.52896389</v>
          </cell>
          <cell r="V2624" t="str">
            <v>нд</v>
          </cell>
          <cell r="W2624" t="str">
            <v>нд</v>
          </cell>
          <cell r="X2624">
            <v>9.52896389</v>
          </cell>
          <cell r="Y2624" t="str">
            <v>нд</v>
          </cell>
          <cell r="Z2624" t="str">
            <v>нд</v>
          </cell>
          <cell r="AA2624" t="str">
            <v>нд</v>
          </cell>
          <cell r="AB2624" t="str">
            <v>нд</v>
          </cell>
          <cell r="AC2624" t="str">
            <v>нд</v>
          </cell>
          <cell r="AD2624">
            <v>0</v>
          </cell>
          <cell r="AE2624">
            <v>0</v>
          </cell>
          <cell r="AF2624">
            <v>0</v>
          </cell>
          <cell r="AG2624">
            <v>0</v>
          </cell>
          <cell r="AH2624">
            <v>0</v>
          </cell>
          <cell r="AI2624" t="str">
            <v>нд</v>
          </cell>
          <cell r="AJ2624" t="str">
            <v>нд</v>
          </cell>
          <cell r="AK2624" t="str">
            <v>нд</v>
          </cell>
          <cell r="AL2624" t="str">
            <v>нд</v>
          </cell>
          <cell r="AM2624" t="str">
            <v>нд</v>
          </cell>
          <cell r="AN2624">
            <v>0</v>
          </cell>
        </row>
        <row r="2625">
          <cell r="C2625" t="str">
            <v>L_1859_КЭ_(х)</v>
          </cell>
          <cell r="D2625" t="str">
            <v>Н</v>
          </cell>
          <cell r="E2625">
            <v>2025</v>
          </cell>
          <cell r="F2625" t="str">
            <v>нд</v>
          </cell>
          <cell r="G2625">
            <v>2026</v>
          </cell>
          <cell r="H2625" t="str">
            <v>нд</v>
          </cell>
          <cell r="I2625" t="str">
            <v>нд</v>
          </cell>
          <cell r="J2625" t="str">
            <v>нд</v>
          </cell>
          <cell r="K2625" t="str">
            <v>нд</v>
          </cell>
          <cell r="L2625" t="str">
            <v>нд</v>
          </cell>
          <cell r="M2625" t="str">
            <v>нд</v>
          </cell>
          <cell r="N2625" t="str">
            <v>нд</v>
          </cell>
          <cell r="O2625">
            <v>0</v>
          </cell>
          <cell r="P2625" t="str">
            <v>нд</v>
          </cell>
          <cell r="Q2625" t="str">
            <v>нд</v>
          </cell>
          <cell r="R2625">
            <v>8.0334500000000002</v>
          </cell>
          <cell r="S2625">
            <v>12.385210000000001</v>
          </cell>
          <cell r="T2625" t="str">
            <v>нд</v>
          </cell>
          <cell r="U2625">
            <v>9.52896389</v>
          </cell>
          <cell r="V2625" t="str">
            <v>нд</v>
          </cell>
          <cell r="W2625" t="str">
            <v>нд</v>
          </cell>
          <cell r="X2625">
            <v>9.52896389</v>
          </cell>
          <cell r="Y2625" t="str">
            <v>нд</v>
          </cell>
          <cell r="Z2625" t="str">
            <v>нд</v>
          </cell>
          <cell r="AA2625" t="str">
            <v>нд</v>
          </cell>
          <cell r="AB2625" t="str">
            <v>нд</v>
          </cell>
          <cell r="AC2625" t="str">
            <v>нд</v>
          </cell>
          <cell r="AD2625">
            <v>0</v>
          </cell>
          <cell r="AE2625">
            <v>0</v>
          </cell>
          <cell r="AF2625">
            <v>0</v>
          </cell>
          <cell r="AG2625">
            <v>0</v>
          </cell>
          <cell r="AH2625">
            <v>0</v>
          </cell>
          <cell r="AI2625" t="str">
            <v>нд</v>
          </cell>
          <cell r="AJ2625" t="str">
            <v>нд</v>
          </cell>
          <cell r="AK2625" t="str">
            <v>нд</v>
          </cell>
          <cell r="AL2625" t="str">
            <v>нд</v>
          </cell>
          <cell r="AM2625" t="str">
            <v>нд</v>
          </cell>
          <cell r="AN2625">
            <v>0</v>
          </cell>
        </row>
        <row r="2626">
          <cell r="C2626" t="str">
            <v>L_1859_КЭ_(ц)</v>
          </cell>
          <cell r="D2626" t="str">
            <v>Н</v>
          </cell>
          <cell r="E2626">
            <v>2026</v>
          </cell>
          <cell r="F2626" t="str">
            <v>нд</v>
          </cell>
          <cell r="G2626">
            <v>2027</v>
          </cell>
          <cell r="H2626" t="str">
            <v>нд</v>
          </cell>
          <cell r="I2626" t="str">
            <v>нд</v>
          </cell>
          <cell r="J2626" t="str">
            <v>нд</v>
          </cell>
          <cell r="K2626" t="str">
            <v>нд</v>
          </cell>
          <cell r="L2626" t="str">
            <v>нд</v>
          </cell>
          <cell r="M2626" t="str">
            <v>нд</v>
          </cell>
          <cell r="N2626" t="str">
            <v>нд</v>
          </cell>
          <cell r="O2626">
            <v>0</v>
          </cell>
          <cell r="P2626" t="str">
            <v>нд</v>
          </cell>
          <cell r="Q2626" t="str">
            <v>нд</v>
          </cell>
          <cell r="R2626">
            <v>8.0334500000000002</v>
          </cell>
          <cell r="S2626">
            <v>12.967309999999999</v>
          </cell>
          <cell r="T2626" t="str">
            <v>нд</v>
          </cell>
          <cell r="U2626">
            <v>9.9768251899999996</v>
          </cell>
          <cell r="V2626" t="str">
            <v>нд</v>
          </cell>
          <cell r="W2626" t="str">
            <v>нд</v>
          </cell>
          <cell r="X2626">
            <v>9.9768251899999996</v>
          </cell>
          <cell r="Y2626" t="str">
            <v>нд</v>
          </cell>
          <cell r="Z2626" t="str">
            <v>нд</v>
          </cell>
          <cell r="AA2626" t="str">
            <v>нд</v>
          </cell>
          <cell r="AB2626" t="str">
            <v>нд</v>
          </cell>
          <cell r="AC2626" t="str">
            <v>нд</v>
          </cell>
          <cell r="AD2626">
            <v>0</v>
          </cell>
          <cell r="AE2626">
            <v>0</v>
          </cell>
          <cell r="AF2626">
            <v>0</v>
          </cell>
          <cell r="AG2626">
            <v>0</v>
          </cell>
          <cell r="AH2626">
            <v>0</v>
          </cell>
          <cell r="AI2626" t="str">
            <v>нд</v>
          </cell>
          <cell r="AJ2626" t="str">
            <v>нд</v>
          </cell>
          <cell r="AK2626" t="str">
            <v>нд</v>
          </cell>
          <cell r="AL2626" t="str">
            <v>нд</v>
          </cell>
          <cell r="AM2626" t="str">
            <v>нд</v>
          </cell>
          <cell r="AN2626">
            <v>0</v>
          </cell>
        </row>
        <row r="2627">
          <cell r="C2627" t="str">
            <v>L_1859_КЭ_(ч)</v>
          </cell>
          <cell r="D2627" t="str">
            <v>Н</v>
          </cell>
          <cell r="E2627">
            <v>2026</v>
          </cell>
          <cell r="F2627" t="str">
            <v>нд</v>
          </cell>
          <cell r="G2627">
            <v>2027</v>
          </cell>
          <cell r="H2627" t="str">
            <v>нд</v>
          </cell>
          <cell r="I2627" t="str">
            <v>нд</v>
          </cell>
          <cell r="J2627" t="str">
            <v>нд</v>
          </cell>
          <cell r="K2627" t="str">
            <v>нд</v>
          </cell>
          <cell r="L2627" t="str">
            <v>нд</v>
          </cell>
          <cell r="M2627" t="str">
            <v>нд</v>
          </cell>
          <cell r="N2627" t="str">
            <v>нд</v>
          </cell>
          <cell r="O2627">
            <v>0</v>
          </cell>
          <cell r="P2627" t="str">
            <v>нд</v>
          </cell>
          <cell r="Q2627" t="str">
            <v>нд</v>
          </cell>
          <cell r="R2627">
            <v>8.0334500000000002</v>
          </cell>
          <cell r="S2627">
            <v>12.967309999999999</v>
          </cell>
          <cell r="T2627" t="str">
            <v>нд</v>
          </cell>
          <cell r="U2627">
            <v>9.9768251899999996</v>
          </cell>
          <cell r="V2627" t="str">
            <v>нд</v>
          </cell>
          <cell r="W2627" t="str">
            <v>нд</v>
          </cell>
          <cell r="X2627">
            <v>9.9768251899999996</v>
          </cell>
          <cell r="Y2627" t="str">
            <v>нд</v>
          </cell>
          <cell r="Z2627" t="str">
            <v>нд</v>
          </cell>
          <cell r="AA2627" t="str">
            <v>нд</v>
          </cell>
          <cell r="AB2627" t="str">
            <v>нд</v>
          </cell>
          <cell r="AC2627" t="str">
            <v>нд</v>
          </cell>
          <cell r="AD2627">
            <v>0</v>
          </cell>
          <cell r="AE2627">
            <v>0</v>
          </cell>
          <cell r="AF2627">
            <v>0</v>
          </cell>
          <cell r="AG2627">
            <v>0</v>
          </cell>
          <cell r="AH2627">
            <v>0</v>
          </cell>
          <cell r="AI2627" t="str">
            <v>нд</v>
          </cell>
          <cell r="AJ2627" t="str">
            <v>нд</v>
          </cell>
          <cell r="AK2627" t="str">
            <v>нд</v>
          </cell>
          <cell r="AL2627" t="str">
            <v>нд</v>
          </cell>
          <cell r="AM2627" t="str">
            <v>нд</v>
          </cell>
          <cell r="AN2627">
            <v>0</v>
          </cell>
        </row>
        <row r="2628">
          <cell r="C2628" t="str">
            <v>L_1859_КЭ_(ш)</v>
          </cell>
          <cell r="D2628" t="str">
            <v>Н</v>
          </cell>
          <cell r="E2628">
            <v>2026</v>
          </cell>
          <cell r="F2628" t="str">
            <v>нд</v>
          </cell>
          <cell r="G2628">
            <v>2027</v>
          </cell>
          <cell r="H2628" t="str">
            <v>нд</v>
          </cell>
          <cell r="I2628" t="str">
            <v>нд</v>
          </cell>
          <cell r="J2628" t="str">
            <v>нд</v>
          </cell>
          <cell r="K2628" t="str">
            <v>нд</v>
          </cell>
          <cell r="L2628" t="str">
            <v>нд</v>
          </cell>
          <cell r="M2628" t="str">
            <v>нд</v>
          </cell>
          <cell r="N2628" t="str">
            <v>нд</v>
          </cell>
          <cell r="O2628">
            <v>0</v>
          </cell>
          <cell r="P2628" t="str">
            <v>нд</v>
          </cell>
          <cell r="Q2628" t="str">
            <v>нд</v>
          </cell>
          <cell r="R2628">
            <v>8.0334500000000002</v>
          </cell>
          <cell r="S2628">
            <v>12.967309999999999</v>
          </cell>
          <cell r="T2628" t="str">
            <v>нд</v>
          </cell>
          <cell r="U2628">
            <v>9.9768251899999996</v>
          </cell>
          <cell r="V2628" t="str">
            <v>нд</v>
          </cell>
          <cell r="W2628" t="str">
            <v>нд</v>
          </cell>
          <cell r="X2628">
            <v>9.9768251899999996</v>
          </cell>
          <cell r="Y2628" t="str">
            <v>нд</v>
          </cell>
          <cell r="Z2628" t="str">
            <v>нд</v>
          </cell>
          <cell r="AA2628" t="str">
            <v>нд</v>
          </cell>
          <cell r="AB2628" t="str">
            <v>нд</v>
          </cell>
          <cell r="AC2628" t="str">
            <v>нд</v>
          </cell>
          <cell r="AD2628">
            <v>0</v>
          </cell>
          <cell r="AE2628">
            <v>0</v>
          </cell>
          <cell r="AF2628">
            <v>0</v>
          </cell>
          <cell r="AG2628">
            <v>0</v>
          </cell>
          <cell r="AH2628">
            <v>0</v>
          </cell>
          <cell r="AI2628" t="str">
            <v>нд</v>
          </cell>
          <cell r="AJ2628" t="str">
            <v>нд</v>
          </cell>
          <cell r="AK2628" t="str">
            <v>нд</v>
          </cell>
          <cell r="AL2628" t="str">
            <v>нд</v>
          </cell>
          <cell r="AM2628" t="str">
            <v>нд</v>
          </cell>
          <cell r="AN2628">
            <v>0</v>
          </cell>
        </row>
        <row r="2629">
          <cell r="C2629" t="str">
            <v>L_1859_КЭ_(щ)</v>
          </cell>
          <cell r="D2629" t="str">
            <v>Н</v>
          </cell>
          <cell r="E2629">
            <v>2026</v>
          </cell>
          <cell r="F2629" t="str">
            <v>нд</v>
          </cell>
          <cell r="G2629">
            <v>2027</v>
          </cell>
          <cell r="H2629" t="str">
            <v>нд</v>
          </cell>
          <cell r="I2629" t="str">
            <v>нд</v>
          </cell>
          <cell r="J2629" t="str">
            <v>нд</v>
          </cell>
          <cell r="K2629" t="str">
            <v>нд</v>
          </cell>
          <cell r="L2629" t="str">
            <v>нд</v>
          </cell>
          <cell r="M2629" t="str">
            <v>нд</v>
          </cell>
          <cell r="N2629" t="str">
            <v>нд</v>
          </cell>
          <cell r="O2629">
            <v>0</v>
          </cell>
          <cell r="P2629" t="str">
            <v>нд</v>
          </cell>
          <cell r="Q2629" t="str">
            <v>нд</v>
          </cell>
          <cell r="R2629">
            <v>8.0334500000000002</v>
          </cell>
          <cell r="S2629">
            <v>12.967309999999999</v>
          </cell>
          <cell r="T2629" t="str">
            <v>нд</v>
          </cell>
          <cell r="U2629">
            <v>9.9768251899999996</v>
          </cell>
          <cell r="V2629" t="str">
            <v>нд</v>
          </cell>
          <cell r="W2629" t="str">
            <v>нд</v>
          </cell>
          <cell r="X2629">
            <v>9.9768251899999996</v>
          </cell>
          <cell r="Y2629" t="str">
            <v>нд</v>
          </cell>
          <cell r="Z2629" t="str">
            <v>нд</v>
          </cell>
          <cell r="AA2629" t="str">
            <v>нд</v>
          </cell>
          <cell r="AB2629" t="str">
            <v>нд</v>
          </cell>
          <cell r="AC2629" t="str">
            <v>нд</v>
          </cell>
          <cell r="AD2629">
            <v>0</v>
          </cell>
          <cell r="AE2629">
            <v>0</v>
          </cell>
          <cell r="AF2629">
            <v>0</v>
          </cell>
          <cell r="AG2629">
            <v>0</v>
          </cell>
          <cell r="AH2629">
            <v>0</v>
          </cell>
          <cell r="AI2629" t="str">
            <v>нд</v>
          </cell>
          <cell r="AJ2629" t="str">
            <v>нд</v>
          </cell>
          <cell r="AK2629" t="str">
            <v>нд</v>
          </cell>
          <cell r="AL2629" t="str">
            <v>нд</v>
          </cell>
          <cell r="AM2629" t="str">
            <v>нд</v>
          </cell>
          <cell r="AN2629">
            <v>0</v>
          </cell>
        </row>
        <row r="2630">
          <cell r="C2630" t="str">
            <v>L_1859_КЭ_(ы)</v>
          </cell>
          <cell r="D2630" t="str">
            <v>Н</v>
          </cell>
          <cell r="E2630">
            <v>2026</v>
          </cell>
          <cell r="F2630" t="str">
            <v>нд</v>
          </cell>
          <cell r="G2630">
            <v>2027</v>
          </cell>
          <cell r="H2630" t="str">
            <v>нд</v>
          </cell>
          <cell r="I2630" t="str">
            <v>нд</v>
          </cell>
          <cell r="J2630" t="str">
            <v>нд</v>
          </cell>
          <cell r="K2630" t="str">
            <v>нд</v>
          </cell>
          <cell r="L2630" t="str">
            <v>нд</v>
          </cell>
          <cell r="M2630" t="str">
            <v>нд</v>
          </cell>
          <cell r="N2630" t="str">
            <v>нд</v>
          </cell>
          <cell r="O2630">
            <v>0</v>
          </cell>
          <cell r="P2630" t="str">
            <v>нд</v>
          </cell>
          <cell r="Q2630" t="str">
            <v>нд</v>
          </cell>
          <cell r="R2630">
            <v>8.0334500000000002</v>
          </cell>
          <cell r="S2630">
            <v>12.967309999999999</v>
          </cell>
          <cell r="T2630" t="str">
            <v>нд</v>
          </cell>
          <cell r="U2630">
            <v>9.9768251899999996</v>
          </cell>
          <cell r="V2630" t="str">
            <v>нд</v>
          </cell>
          <cell r="W2630" t="str">
            <v>нд</v>
          </cell>
          <cell r="X2630">
            <v>9.9768251899999996</v>
          </cell>
          <cell r="Y2630" t="str">
            <v>нд</v>
          </cell>
          <cell r="Z2630" t="str">
            <v>нд</v>
          </cell>
          <cell r="AA2630" t="str">
            <v>нд</v>
          </cell>
          <cell r="AB2630" t="str">
            <v>нд</v>
          </cell>
          <cell r="AC2630" t="str">
            <v>нд</v>
          </cell>
          <cell r="AD2630">
            <v>0</v>
          </cell>
          <cell r="AE2630">
            <v>0</v>
          </cell>
          <cell r="AF2630">
            <v>0</v>
          </cell>
          <cell r="AG2630">
            <v>0</v>
          </cell>
          <cell r="AH2630">
            <v>0</v>
          </cell>
          <cell r="AI2630" t="str">
            <v>нд</v>
          </cell>
          <cell r="AJ2630" t="str">
            <v>нд</v>
          </cell>
          <cell r="AK2630" t="str">
            <v>нд</v>
          </cell>
          <cell r="AL2630" t="str">
            <v>нд</v>
          </cell>
          <cell r="AM2630" t="str">
            <v>нд</v>
          </cell>
          <cell r="AN2630">
            <v>0</v>
          </cell>
        </row>
        <row r="2631">
          <cell r="C2631" t="str">
            <v>L_1859_КЭ_(э)</v>
          </cell>
          <cell r="D2631" t="str">
            <v>Н</v>
          </cell>
          <cell r="E2631">
            <v>2026</v>
          </cell>
          <cell r="F2631" t="str">
            <v>нд</v>
          </cell>
          <cell r="G2631">
            <v>2027</v>
          </cell>
          <cell r="H2631" t="str">
            <v>нд</v>
          </cell>
          <cell r="I2631" t="str">
            <v>нд</v>
          </cell>
          <cell r="J2631" t="str">
            <v>нд</v>
          </cell>
          <cell r="K2631" t="str">
            <v>нд</v>
          </cell>
          <cell r="L2631" t="str">
            <v>нд</v>
          </cell>
          <cell r="M2631" t="str">
            <v>нд</v>
          </cell>
          <cell r="N2631" t="str">
            <v>нд</v>
          </cell>
          <cell r="O2631">
            <v>0</v>
          </cell>
          <cell r="P2631" t="str">
            <v>нд</v>
          </cell>
          <cell r="Q2631" t="str">
            <v>нд</v>
          </cell>
          <cell r="R2631">
            <v>8.0334500000000002</v>
          </cell>
          <cell r="S2631">
            <v>12.967309999999999</v>
          </cell>
          <cell r="T2631" t="str">
            <v>нд</v>
          </cell>
          <cell r="U2631">
            <v>9.9768251899999996</v>
          </cell>
          <cell r="V2631" t="str">
            <v>нд</v>
          </cell>
          <cell r="W2631" t="str">
            <v>нд</v>
          </cell>
          <cell r="X2631">
            <v>9.9768251899999996</v>
          </cell>
          <cell r="Y2631" t="str">
            <v>нд</v>
          </cell>
          <cell r="Z2631" t="str">
            <v>нд</v>
          </cell>
          <cell r="AA2631" t="str">
            <v>нд</v>
          </cell>
          <cell r="AB2631" t="str">
            <v>нд</v>
          </cell>
          <cell r="AC2631" t="str">
            <v>нд</v>
          </cell>
          <cell r="AD2631">
            <v>0</v>
          </cell>
          <cell r="AE2631">
            <v>0</v>
          </cell>
          <cell r="AF2631">
            <v>0</v>
          </cell>
          <cell r="AG2631">
            <v>0</v>
          </cell>
          <cell r="AH2631">
            <v>0</v>
          </cell>
          <cell r="AI2631" t="str">
            <v>нд</v>
          </cell>
          <cell r="AJ2631" t="str">
            <v>нд</v>
          </cell>
          <cell r="AK2631" t="str">
            <v>нд</v>
          </cell>
          <cell r="AL2631" t="str">
            <v>нд</v>
          </cell>
          <cell r="AM2631" t="str">
            <v>нд</v>
          </cell>
          <cell r="AN2631">
            <v>0</v>
          </cell>
        </row>
        <row r="2632">
          <cell r="C2632" t="str">
            <v>L_519_КуЭ</v>
          </cell>
          <cell r="D2632" t="str">
            <v>Н</v>
          </cell>
          <cell r="E2632">
            <v>2021</v>
          </cell>
          <cell r="F2632" t="str">
            <v>нд</v>
          </cell>
          <cell r="G2632">
            <v>2021</v>
          </cell>
          <cell r="H2632" t="str">
            <v>нд</v>
          </cell>
          <cell r="I2632" t="str">
            <v>нд</v>
          </cell>
          <cell r="J2632" t="str">
            <v>нд</v>
          </cell>
          <cell r="K2632" t="str">
            <v>нд</v>
          </cell>
          <cell r="L2632" t="str">
            <v>нд</v>
          </cell>
          <cell r="M2632" t="str">
            <v>нд</v>
          </cell>
          <cell r="N2632">
            <v>0</v>
          </cell>
          <cell r="O2632">
            <v>0</v>
          </cell>
          <cell r="P2632" t="str">
            <v>нд</v>
          </cell>
          <cell r="Q2632" t="str">
            <v>нд</v>
          </cell>
          <cell r="R2632">
            <v>8.1560900000000007</v>
          </cell>
          <cell r="S2632">
            <v>9.9894599999999993</v>
          </cell>
          <cell r="T2632" t="str">
            <v>нд</v>
          </cell>
          <cell r="U2632">
            <v>0.48749999999999999</v>
          </cell>
          <cell r="V2632" t="str">
            <v>нд</v>
          </cell>
          <cell r="W2632" t="str">
            <v>нд</v>
          </cell>
          <cell r="X2632">
            <v>0.48749999999999999</v>
          </cell>
          <cell r="Y2632" t="str">
            <v>нд</v>
          </cell>
          <cell r="Z2632" t="str">
            <v>нд</v>
          </cell>
          <cell r="AA2632" t="str">
            <v>нд</v>
          </cell>
          <cell r="AB2632" t="str">
            <v>нд</v>
          </cell>
          <cell r="AC2632" t="str">
            <v>нд</v>
          </cell>
          <cell r="AD2632">
            <v>0.48749999999999999</v>
          </cell>
          <cell r="AE2632">
            <v>0</v>
          </cell>
          <cell r="AF2632">
            <v>0</v>
          </cell>
          <cell r="AG2632">
            <v>0</v>
          </cell>
          <cell r="AH2632">
            <v>0.48749999999999999</v>
          </cell>
          <cell r="AI2632" t="str">
            <v>нд</v>
          </cell>
          <cell r="AJ2632" t="str">
            <v>нд</v>
          </cell>
          <cell r="AK2632" t="str">
            <v>нд</v>
          </cell>
          <cell r="AL2632" t="str">
            <v>нд</v>
          </cell>
          <cell r="AM2632" t="str">
            <v>нд</v>
          </cell>
          <cell r="AN2632">
            <v>0</v>
          </cell>
        </row>
        <row r="2633">
          <cell r="C2633" t="str">
            <v>L_11_ХЭ</v>
          </cell>
          <cell r="D2633" t="str">
            <v>Н</v>
          </cell>
          <cell r="E2633">
            <v>2021</v>
          </cell>
          <cell r="F2633" t="str">
            <v>нд</v>
          </cell>
          <cell r="G2633">
            <v>2023</v>
          </cell>
          <cell r="H2633" t="str">
            <v>нд</v>
          </cell>
          <cell r="I2633" t="str">
            <v>нд</v>
          </cell>
          <cell r="J2633" t="str">
            <v>нд</v>
          </cell>
          <cell r="K2633" t="str">
            <v>нд</v>
          </cell>
          <cell r="L2633" t="str">
            <v>нд</v>
          </cell>
          <cell r="M2633" t="str">
            <v>нд</v>
          </cell>
          <cell r="N2633" t="str">
            <v>нд</v>
          </cell>
          <cell r="O2633">
            <v>0</v>
          </cell>
          <cell r="P2633" t="str">
            <v>нд</v>
          </cell>
          <cell r="Q2633" t="str">
            <v>нд</v>
          </cell>
          <cell r="R2633">
            <v>8.1691199999999995</v>
          </cell>
          <cell r="S2633">
            <v>10.9185</v>
          </cell>
          <cell r="T2633" t="str">
            <v>нд</v>
          </cell>
          <cell r="U2633">
            <v>10.02938</v>
          </cell>
          <cell r="V2633" t="str">
            <v>нд</v>
          </cell>
          <cell r="W2633" t="str">
            <v>нд</v>
          </cell>
          <cell r="X2633">
            <v>10.02938</v>
          </cell>
          <cell r="Y2633" t="str">
            <v>нд</v>
          </cell>
          <cell r="Z2633" t="str">
            <v>нд</v>
          </cell>
          <cell r="AA2633" t="str">
            <v>нд</v>
          </cell>
          <cell r="AB2633" t="str">
            <v>нд</v>
          </cell>
          <cell r="AC2633" t="str">
            <v>нд</v>
          </cell>
          <cell r="AD2633">
            <v>0</v>
          </cell>
          <cell r="AE2633">
            <v>0</v>
          </cell>
          <cell r="AF2633">
            <v>0</v>
          </cell>
          <cell r="AG2633">
            <v>0</v>
          </cell>
          <cell r="AH2633">
            <v>0</v>
          </cell>
          <cell r="AI2633" t="str">
            <v>нд</v>
          </cell>
          <cell r="AJ2633" t="str">
            <v>нд</v>
          </cell>
          <cell r="AK2633" t="str">
            <v>нд</v>
          </cell>
          <cell r="AL2633" t="str">
            <v>нд</v>
          </cell>
          <cell r="AM2633" t="str">
            <v>нд</v>
          </cell>
          <cell r="AN2633">
            <v>1.6182000000000001</v>
          </cell>
        </row>
        <row r="2634">
          <cell r="C2634" t="str">
            <v>L_2022.18_КуЭ</v>
          </cell>
          <cell r="D2634" t="str">
            <v>Н</v>
          </cell>
          <cell r="E2634">
            <v>2021</v>
          </cell>
          <cell r="F2634" t="str">
            <v>нд</v>
          </cell>
          <cell r="G2634">
            <v>2022</v>
          </cell>
          <cell r="H2634" t="str">
            <v>нд</v>
          </cell>
          <cell r="I2634" t="str">
            <v>нд</v>
          </cell>
          <cell r="J2634" t="str">
            <v>нд</v>
          </cell>
          <cell r="K2634" t="str">
            <v>нд</v>
          </cell>
          <cell r="L2634" t="str">
            <v>нд</v>
          </cell>
          <cell r="M2634" t="str">
            <v>нд</v>
          </cell>
          <cell r="N2634" t="str">
            <v>нд</v>
          </cell>
          <cell r="O2634">
            <v>0</v>
          </cell>
          <cell r="P2634" t="str">
            <v>нд</v>
          </cell>
          <cell r="Q2634" t="str">
            <v>нд</v>
          </cell>
          <cell r="R2634">
            <v>8.5846999999999998</v>
          </cell>
          <cell r="S2634">
            <v>10.989509999999999</v>
          </cell>
          <cell r="T2634" t="str">
            <v>нд</v>
          </cell>
          <cell r="U2634">
            <v>4.5805068799999997</v>
          </cell>
          <cell r="V2634" t="str">
            <v>нд</v>
          </cell>
          <cell r="W2634" t="str">
            <v>нд</v>
          </cell>
          <cell r="X2634">
            <v>4.5805068799999997</v>
          </cell>
          <cell r="Y2634" t="str">
            <v>нд</v>
          </cell>
          <cell r="Z2634" t="str">
            <v>нд</v>
          </cell>
          <cell r="AA2634" t="str">
            <v>нд</v>
          </cell>
          <cell r="AB2634" t="str">
            <v>нд</v>
          </cell>
          <cell r="AC2634" t="str">
            <v>нд</v>
          </cell>
          <cell r="AD2634">
            <v>0.39563999999999999</v>
          </cell>
          <cell r="AE2634">
            <v>0</v>
          </cell>
          <cell r="AF2634">
            <v>0</v>
          </cell>
          <cell r="AG2634">
            <v>0.39563999999999999</v>
          </cell>
          <cell r="AH2634">
            <v>0</v>
          </cell>
          <cell r="AI2634" t="str">
            <v>нд</v>
          </cell>
          <cell r="AJ2634" t="str">
            <v>нд</v>
          </cell>
          <cell r="AK2634" t="str">
            <v>нд</v>
          </cell>
          <cell r="AL2634" t="str">
            <v>нд</v>
          </cell>
          <cell r="AM2634" t="str">
            <v>нд</v>
          </cell>
          <cell r="AN2634">
            <v>4.1848668799999995</v>
          </cell>
        </row>
        <row r="2635">
          <cell r="C2635" t="str">
            <v>L_2022.19_КуЭ</v>
          </cell>
          <cell r="D2635" t="str">
            <v>Н</v>
          </cell>
          <cell r="E2635">
            <v>2021</v>
          </cell>
          <cell r="F2635" t="str">
            <v>нд</v>
          </cell>
          <cell r="G2635">
            <v>2022</v>
          </cell>
          <cell r="H2635" t="str">
            <v>нд</v>
          </cell>
          <cell r="I2635" t="str">
            <v>нд</v>
          </cell>
          <cell r="J2635" t="str">
            <v>нд</v>
          </cell>
          <cell r="K2635" t="str">
            <v>нд</v>
          </cell>
          <cell r="L2635" t="str">
            <v>нд</v>
          </cell>
          <cell r="M2635" t="str">
            <v>нд</v>
          </cell>
          <cell r="N2635" t="str">
            <v>нд</v>
          </cell>
          <cell r="O2635">
            <v>0</v>
          </cell>
          <cell r="P2635" t="str">
            <v>нд</v>
          </cell>
          <cell r="Q2635" t="str">
            <v>нд</v>
          </cell>
          <cell r="R2635">
            <v>8.5846999999999998</v>
          </cell>
          <cell r="S2635">
            <v>10.98733</v>
          </cell>
          <cell r="T2635" t="str">
            <v>нд</v>
          </cell>
          <cell r="U2635">
            <v>4.5903433900000001</v>
          </cell>
          <cell r="V2635" t="str">
            <v>нд</v>
          </cell>
          <cell r="W2635" t="str">
            <v>нд</v>
          </cell>
          <cell r="X2635">
            <v>4.5903433900000001</v>
          </cell>
          <cell r="Y2635" t="str">
            <v>нд</v>
          </cell>
          <cell r="Z2635" t="str">
            <v>нд</v>
          </cell>
          <cell r="AA2635" t="str">
            <v>нд</v>
          </cell>
          <cell r="AB2635" t="str">
            <v>нд</v>
          </cell>
          <cell r="AC2635" t="str">
            <v>нд</v>
          </cell>
          <cell r="AD2635">
            <v>0.4158</v>
          </cell>
          <cell r="AE2635">
            <v>0</v>
          </cell>
          <cell r="AF2635">
            <v>0</v>
          </cell>
          <cell r="AG2635">
            <v>0.4158</v>
          </cell>
          <cell r="AH2635">
            <v>0</v>
          </cell>
          <cell r="AI2635" t="str">
            <v>нд</v>
          </cell>
          <cell r="AJ2635" t="str">
            <v>нд</v>
          </cell>
          <cell r="AK2635" t="str">
            <v>нд</v>
          </cell>
          <cell r="AL2635" t="str">
            <v>нд</v>
          </cell>
          <cell r="AM2635" t="str">
            <v>нд</v>
          </cell>
          <cell r="AN2635">
            <v>4.1745433900000002</v>
          </cell>
        </row>
        <row r="2636">
          <cell r="C2636" t="str">
            <v>L_509_ХЭ</v>
          </cell>
          <cell r="D2636" t="str">
            <v>Н</v>
          </cell>
          <cell r="E2636">
            <v>2025</v>
          </cell>
          <cell r="F2636" t="str">
            <v>нд</v>
          </cell>
          <cell r="G2636">
            <v>2027</v>
          </cell>
          <cell r="H2636" t="str">
            <v>нд</v>
          </cell>
          <cell r="I2636" t="str">
            <v>нд</v>
          </cell>
          <cell r="J2636" t="str">
            <v>нд</v>
          </cell>
          <cell r="K2636" t="str">
            <v>нд</v>
          </cell>
          <cell r="L2636" t="str">
            <v>нд</v>
          </cell>
          <cell r="M2636" t="str">
            <v>нд</v>
          </cell>
          <cell r="N2636" t="str">
            <v>нд</v>
          </cell>
          <cell r="O2636">
            <v>0</v>
          </cell>
          <cell r="P2636" t="str">
            <v>нд</v>
          </cell>
          <cell r="Q2636" t="str">
            <v>нд</v>
          </cell>
          <cell r="R2636">
            <v>8.5936299999999992</v>
          </cell>
          <cell r="S2636">
            <v>13.8064</v>
          </cell>
          <cell r="T2636" t="str">
            <v>нд</v>
          </cell>
          <cell r="U2636">
            <v>7.9500564000000002</v>
          </cell>
          <cell r="V2636" t="str">
            <v>нд</v>
          </cell>
          <cell r="W2636" t="str">
            <v>нд</v>
          </cell>
          <cell r="X2636">
            <v>7.9500564000000002</v>
          </cell>
          <cell r="Y2636" t="str">
            <v>нд</v>
          </cell>
          <cell r="Z2636" t="str">
            <v>нд</v>
          </cell>
          <cell r="AA2636" t="str">
            <v>нд</v>
          </cell>
          <cell r="AB2636" t="str">
            <v>нд</v>
          </cell>
          <cell r="AC2636" t="str">
            <v>нд</v>
          </cell>
          <cell r="AD2636">
            <v>0</v>
          </cell>
          <cell r="AE2636">
            <v>0</v>
          </cell>
          <cell r="AF2636">
            <v>0</v>
          </cell>
          <cell r="AG2636">
            <v>0</v>
          </cell>
          <cell r="AH2636">
            <v>0</v>
          </cell>
          <cell r="AI2636" t="str">
            <v>нд</v>
          </cell>
          <cell r="AJ2636" t="str">
            <v>нд</v>
          </cell>
          <cell r="AK2636" t="str">
            <v>нд</v>
          </cell>
          <cell r="AL2636" t="str">
            <v>нд</v>
          </cell>
          <cell r="AM2636" t="str">
            <v>нд</v>
          </cell>
          <cell r="AN2636">
            <v>0</v>
          </cell>
        </row>
        <row r="2637">
          <cell r="C2637" t="str">
            <v>L_115-40_ЧЭ</v>
          </cell>
          <cell r="D2637" t="str">
            <v>П</v>
          </cell>
          <cell r="E2637">
            <v>2022</v>
          </cell>
          <cell r="F2637" t="str">
            <v>нд</v>
          </cell>
          <cell r="G2637">
            <v>2022</v>
          </cell>
          <cell r="H2637" t="str">
            <v>нд</v>
          </cell>
          <cell r="I2637" t="str">
            <v>нд</v>
          </cell>
          <cell r="J2637" t="str">
            <v>нд</v>
          </cell>
          <cell r="K2637" t="str">
            <v>нд</v>
          </cell>
          <cell r="L2637" t="str">
            <v>нд</v>
          </cell>
          <cell r="M2637" t="str">
            <v>нд</v>
          </cell>
          <cell r="N2637">
            <v>1.3982980000000001E-2</v>
          </cell>
          <cell r="O2637">
            <v>0</v>
          </cell>
          <cell r="P2637" t="str">
            <v>нд</v>
          </cell>
          <cell r="Q2637" t="str">
            <v>нд</v>
          </cell>
          <cell r="R2637">
            <v>8.7135800000000003</v>
          </cell>
          <cell r="S2637">
            <v>11.200139999999999</v>
          </cell>
          <cell r="T2637" t="str">
            <v>нд</v>
          </cell>
          <cell r="U2637">
            <v>6.5000400000000003</v>
          </cell>
          <cell r="V2637" t="str">
            <v>нд</v>
          </cell>
          <cell r="W2637" t="str">
            <v>нд</v>
          </cell>
          <cell r="X2637">
            <v>6.5000400000000003</v>
          </cell>
          <cell r="Y2637" t="str">
            <v>нд</v>
          </cell>
          <cell r="Z2637" t="str">
            <v>нд</v>
          </cell>
          <cell r="AA2637" t="str">
            <v>нд</v>
          </cell>
          <cell r="AB2637" t="str">
            <v>нд</v>
          </cell>
          <cell r="AC2637" t="str">
            <v>нд</v>
          </cell>
          <cell r="AD2637">
            <v>0</v>
          </cell>
          <cell r="AE2637">
            <v>0</v>
          </cell>
          <cell r="AF2637">
            <v>0</v>
          </cell>
          <cell r="AG2637">
            <v>0</v>
          </cell>
          <cell r="AH2637">
            <v>0</v>
          </cell>
          <cell r="AI2637" t="str">
            <v>нд</v>
          </cell>
          <cell r="AJ2637" t="str">
            <v>нд</v>
          </cell>
          <cell r="AK2637" t="str">
            <v>нд</v>
          </cell>
          <cell r="AL2637" t="str">
            <v>нд</v>
          </cell>
          <cell r="AM2637" t="str">
            <v>нд</v>
          </cell>
          <cell r="AN2637">
            <v>6.5000400000000003</v>
          </cell>
        </row>
        <row r="2638">
          <cell r="C2638" t="str">
            <v>L_812_КЭ</v>
          </cell>
          <cell r="D2638" t="str">
            <v>И</v>
          </cell>
          <cell r="E2638">
            <v>2021</v>
          </cell>
          <cell r="F2638" t="str">
            <v>нд</v>
          </cell>
          <cell r="G2638">
            <v>2021</v>
          </cell>
          <cell r="H2638" t="str">
            <v>нд</v>
          </cell>
          <cell r="I2638" t="str">
            <v>нд</v>
          </cell>
          <cell r="J2638" t="str">
            <v>нд</v>
          </cell>
          <cell r="K2638" t="str">
            <v>нд</v>
          </cell>
          <cell r="L2638" t="str">
            <v>нд</v>
          </cell>
          <cell r="M2638" t="str">
            <v>нд</v>
          </cell>
          <cell r="N2638">
            <v>1.8736717916666665</v>
          </cell>
          <cell r="O2638">
            <v>9.3389999999999999E-5</v>
          </cell>
          <cell r="P2638" t="str">
            <v>нд</v>
          </cell>
          <cell r="Q2638" t="str">
            <v>нд</v>
          </cell>
          <cell r="R2638">
            <v>8.9136500000000005</v>
          </cell>
          <cell r="S2638">
            <v>10.917299999999999</v>
          </cell>
          <cell r="T2638" t="str">
            <v>нд</v>
          </cell>
          <cell r="U2638">
            <v>6.2936587020000001</v>
          </cell>
          <cell r="V2638" t="str">
            <v>нд</v>
          </cell>
          <cell r="W2638" t="str">
            <v>нд</v>
          </cell>
          <cell r="X2638">
            <v>6.29356531</v>
          </cell>
          <cell r="Y2638" t="str">
            <v>нд</v>
          </cell>
          <cell r="Z2638" t="str">
            <v>нд</v>
          </cell>
          <cell r="AA2638" t="str">
            <v>нд</v>
          </cell>
          <cell r="AB2638" t="str">
            <v>нд</v>
          </cell>
          <cell r="AC2638" t="str">
            <v>нд</v>
          </cell>
          <cell r="AD2638">
            <v>6.29356531</v>
          </cell>
          <cell r="AE2638">
            <v>0</v>
          </cell>
          <cell r="AF2638">
            <v>0</v>
          </cell>
          <cell r="AG2638">
            <v>0</v>
          </cell>
          <cell r="AH2638">
            <v>6.29356531</v>
          </cell>
          <cell r="AI2638" t="str">
            <v>нд</v>
          </cell>
          <cell r="AJ2638" t="str">
            <v>нд</v>
          </cell>
          <cell r="AK2638" t="str">
            <v>нд</v>
          </cell>
          <cell r="AL2638" t="str">
            <v>нд</v>
          </cell>
          <cell r="AM2638" t="str">
            <v>нд</v>
          </cell>
          <cell r="AN2638">
            <v>0</v>
          </cell>
        </row>
        <row r="2639">
          <cell r="C2639" t="str">
            <v>L_510_ХЭ</v>
          </cell>
          <cell r="D2639" t="str">
            <v>Н</v>
          </cell>
          <cell r="E2639">
            <v>2025</v>
          </cell>
          <cell r="F2639" t="str">
            <v>нд</v>
          </cell>
          <cell r="G2639">
            <v>2027</v>
          </cell>
          <cell r="H2639" t="str">
            <v>нд</v>
          </cell>
          <cell r="I2639" t="str">
            <v>нд</v>
          </cell>
          <cell r="J2639" t="str">
            <v>нд</v>
          </cell>
          <cell r="K2639" t="str">
            <v>нд</v>
          </cell>
          <cell r="L2639" t="str">
            <v>нд</v>
          </cell>
          <cell r="M2639" t="str">
            <v>нд</v>
          </cell>
          <cell r="N2639" t="str">
            <v>нд</v>
          </cell>
          <cell r="O2639">
            <v>0</v>
          </cell>
          <cell r="P2639" t="str">
            <v>нд</v>
          </cell>
          <cell r="Q2639" t="str">
            <v>нд</v>
          </cell>
          <cell r="R2639">
            <v>9.2320100000000007</v>
          </cell>
          <cell r="S2639">
            <v>14.862310000000001</v>
          </cell>
          <cell r="T2639" t="str">
            <v>нд</v>
          </cell>
          <cell r="U2639">
            <v>13.140272400000001</v>
          </cell>
          <cell r="V2639" t="str">
            <v>нд</v>
          </cell>
          <cell r="W2639" t="str">
            <v>нд</v>
          </cell>
          <cell r="X2639">
            <v>13.140272400000001</v>
          </cell>
          <cell r="Y2639" t="str">
            <v>нд</v>
          </cell>
          <cell r="Z2639" t="str">
            <v>нд</v>
          </cell>
          <cell r="AA2639" t="str">
            <v>нд</v>
          </cell>
          <cell r="AB2639" t="str">
            <v>нд</v>
          </cell>
          <cell r="AC2639" t="str">
            <v>нд</v>
          </cell>
          <cell r="AD2639">
            <v>0</v>
          </cell>
          <cell r="AE2639">
            <v>0</v>
          </cell>
          <cell r="AF2639">
            <v>0</v>
          </cell>
          <cell r="AG2639">
            <v>0</v>
          </cell>
          <cell r="AH2639">
            <v>0</v>
          </cell>
          <cell r="AI2639" t="str">
            <v>нд</v>
          </cell>
          <cell r="AJ2639" t="str">
            <v>нд</v>
          </cell>
          <cell r="AK2639" t="str">
            <v>нд</v>
          </cell>
          <cell r="AL2639" t="str">
            <v>нд</v>
          </cell>
          <cell r="AM2639" t="str">
            <v>нд</v>
          </cell>
          <cell r="AN2639">
            <v>0</v>
          </cell>
        </row>
        <row r="2640">
          <cell r="C2640" t="str">
            <v>L_567_КуЭ</v>
          </cell>
          <cell r="D2640" t="str">
            <v>Н</v>
          </cell>
          <cell r="E2640">
            <v>2025</v>
          </cell>
          <cell r="F2640" t="str">
            <v>нд</v>
          </cell>
          <cell r="G2640">
            <v>2025</v>
          </cell>
          <cell r="H2640" t="str">
            <v>нд</v>
          </cell>
          <cell r="I2640" t="str">
            <v>нд</v>
          </cell>
          <cell r="J2640" t="str">
            <v>нд</v>
          </cell>
          <cell r="K2640" t="str">
            <v>нд</v>
          </cell>
          <cell r="L2640" t="str">
            <v>нд</v>
          </cell>
          <cell r="M2640" t="str">
            <v>нд</v>
          </cell>
          <cell r="N2640" t="str">
            <v>нд</v>
          </cell>
          <cell r="O2640">
            <v>0</v>
          </cell>
          <cell r="P2640" t="str">
            <v>нд</v>
          </cell>
          <cell r="Q2640" t="str">
            <v>нд</v>
          </cell>
          <cell r="R2640">
            <v>9.3085400000000007</v>
          </cell>
          <cell r="S2640">
            <v>13.738860000000001</v>
          </cell>
          <cell r="T2640" t="str">
            <v>нд</v>
          </cell>
          <cell r="U2640">
            <v>6.049525</v>
          </cell>
          <cell r="V2640" t="str">
            <v>нд</v>
          </cell>
          <cell r="W2640" t="str">
            <v>нд</v>
          </cell>
          <cell r="X2640">
            <v>6.049525</v>
          </cell>
          <cell r="Y2640" t="str">
            <v>нд</v>
          </cell>
          <cell r="Z2640" t="str">
            <v>нд</v>
          </cell>
          <cell r="AA2640" t="str">
            <v>нд</v>
          </cell>
          <cell r="AB2640" t="str">
            <v>нд</v>
          </cell>
          <cell r="AC2640" t="str">
            <v>нд</v>
          </cell>
          <cell r="AD2640">
            <v>0</v>
          </cell>
          <cell r="AE2640">
            <v>0</v>
          </cell>
          <cell r="AF2640">
            <v>0</v>
          </cell>
          <cell r="AG2640">
            <v>0</v>
          </cell>
          <cell r="AH2640">
            <v>0</v>
          </cell>
          <cell r="AI2640" t="str">
            <v>нд</v>
          </cell>
          <cell r="AJ2640" t="str">
            <v>нд</v>
          </cell>
          <cell r="AK2640" t="str">
            <v>нд</v>
          </cell>
          <cell r="AL2640" t="str">
            <v>нд</v>
          </cell>
          <cell r="AM2640" t="str">
            <v>нд</v>
          </cell>
          <cell r="AN2640">
            <v>0</v>
          </cell>
        </row>
        <row r="2641">
          <cell r="C2641" t="str">
            <v>L_1376_АЭ</v>
          </cell>
          <cell r="D2641" t="str">
            <v>И</v>
          </cell>
          <cell r="E2641">
            <v>2020</v>
          </cell>
          <cell r="F2641" t="str">
            <v>нд</v>
          </cell>
          <cell r="G2641">
            <v>2021</v>
          </cell>
          <cell r="H2641" t="str">
            <v>нд</v>
          </cell>
          <cell r="I2641" t="str">
            <v>нд</v>
          </cell>
          <cell r="J2641" t="str">
            <v>нд</v>
          </cell>
          <cell r="K2641" t="str">
            <v>нд</v>
          </cell>
          <cell r="L2641" t="str">
            <v>нд</v>
          </cell>
          <cell r="M2641" t="str">
            <v>нд</v>
          </cell>
          <cell r="N2641">
            <v>0</v>
          </cell>
          <cell r="O2641">
            <v>0.13979967000000001</v>
          </cell>
          <cell r="P2641" t="str">
            <v>нд</v>
          </cell>
          <cell r="Q2641" t="str">
            <v>нд</v>
          </cell>
          <cell r="R2641">
            <v>9.4692100000000003</v>
          </cell>
          <cell r="S2641">
            <v>11.588990000000001</v>
          </cell>
          <cell r="T2641" t="str">
            <v>нд</v>
          </cell>
          <cell r="U2641">
            <v>9.8613597199999994</v>
          </cell>
          <cell r="V2641" t="str">
            <v>нд</v>
          </cell>
          <cell r="W2641" t="str">
            <v>нд</v>
          </cell>
          <cell r="X2641">
            <v>9.7215600500000008</v>
          </cell>
          <cell r="Y2641" t="str">
            <v>нд</v>
          </cell>
          <cell r="Z2641" t="str">
            <v>нд</v>
          </cell>
          <cell r="AA2641" t="str">
            <v>нд</v>
          </cell>
          <cell r="AB2641" t="str">
            <v>нд</v>
          </cell>
          <cell r="AC2641" t="str">
            <v>нд</v>
          </cell>
          <cell r="AD2641">
            <v>9.7215600500000008</v>
          </cell>
          <cell r="AE2641">
            <v>0</v>
          </cell>
          <cell r="AF2641">
            <v>0</v>
          </cell>
          <cell r="AG2641">
            <v>0</v>
          </cell>
          <cell r="AH2641">
            <v>9.7215600500000008</v>
          </cell>
          <cell r="AI2641" t="str">
            <v>нд</v>
          </cell>
          <cell r="AJ2641" t="str">
            <v>нд</v>
          </cell>
          <cell r="AK2641" t="str">
            <v>нд</v>
          </cell>
          <cell r="AL2641" t="str">
            <v>нд</v>
          </cell>
          <cell r="AM2641" t="str">
            <v>нд</v>
          </cell>
          <cell r="AN2641">
            <v>0</v>
          </cell>
        </row>
        <row r="2642">
          <cell r="C2642" t="str">
            <v>L_3114БАМ_КЭ</v>
          </cell>
          <cell r="D2642" t="str">
            <v>Н</v>
          </cell>
          <cell r="E2642">
            <v>2022</v>
          </cell>
          <cell r="F2642" t="str">
            <v>нд</v>
          </cell>
          <cell r="G2642">
            <v>2024</v>
          </cell>
          <cell r="H2642" t="str">
            <v>нд</v>
          </cell>
          <cell r="I2642" t="str">
            <v>нд</v>
          </cell>
          <cell r="J2642" t="str">
            <v>нд</v>
          </cell>
          <cell r="K2642" t="str">
            <v>нд</v>
          </cell>
          <cell r="L2642" t="str">
            <v>нд</v>
          </cell>
          <cell r="M2642" t="str">
            <v>нд</v>
          </cell>
          <cell r="N2642">
            <v>0</v>
          </cell>
          <cell r="O2642">
            <v>0</v>
          </cell>
          <cell r="P2642" t="str">
            <v>нд</v>
          </cell>
          <cell r="Q2642" t="str">
            <v>нд</v>
          </cell>
          <cell r="R2642">
            <v>10.01676</v>
          </cell>
          <cell r="S2642">
            <v>13.329280000000001</v>
          </cell>
          <cell r="T2642" t="str">
            <v>нд</v>
          </cell>
          <cell r="U2642">
            <v>9.8086486700000002</v>
          </cell>
          <cell r="V2642" t="str">
            <v>нд</v>
          </cell>
          <cell r="W2642" t="str">
            <v>нд</v>
          </cell>
          <cell r="X2642">
            <v>9.8086486700000002</v>
          </cell>
          <cell r="Y2642" t="str">
            <v>нд</v>
          </cell>
          <cell r="Z2642" t="str">
            <v>нд</v>
          </cell>
          <cell r="AA2642" t="str">
            <v>нд</v>
          </cell>
          <cell r="AB2642" t="str">
            <v>нд</v>
          </cell>
          <cell r="AC2642" t="str">
            <v>нд</v>
          </cell>
          <cell r="AD2642">
            <v>0</v>
          </cell>
          <cell r="AE2642">
            <v>0</v>
          </cell>
          <cell r="AF2642">
            <v>0</v>
          </cell>
          <cell r="AG2642">
            <v>0</v>
          </cell>
          <cell r="AH2642">
            <v>0</v>
          </cell>
          <cell r="AI2642" t="str">
            <v>нд</v>
          </cell>
          <cell r="AJ2642" t="str">
            <v>нд</v>
          </cell>
          <cell r="AK2642" t="str">
            <v>нд</v>
          </cell>
          <cell r="AL2642" t="str">
            <v>нд</v>
          </cell>
          <cell r="AM2642" t="str">
            <v>нд</v>
          </cell>
          <cell r="AN2642">
            <v>2.9425946000000001</v>
          </cell>
        </row>
        <row r="2643">
          <cell r="C2643" t="str">
            <v>L_65п_АЭ</v>
          </cell>
          <cell r="D2643" t="str">
            <v>Н</v>
          </cell>
          <cell r="E2643">
            <v>2025</v>
          </cell>
          <cell r="F2643" t="str">
            <v>нд</v>
          </cell>
          <cell r="G2643">
            <v>2027</v>
          </cell>
          <cell r="H2643" t="str">
            <v>нд</v>
          </cell>
          <cell r="I2643" t="str">
            <v>нд</v>
          </cell>
          <cell r="J2643" t="str">
            <v>нд</v>
          </cell>
          <cell r="K2643" t="str">
            <v>нд</v>
          </cell>
          <cell r="L2643" t="str">
            <v>нд</v>
          </cell>
          <cell r="M2643" t="str">
            <v>нд</v>
          </cell>
          <cell r="N2643" t="str">
            <v>нд</v>
          </cell>
          <cell r="O2643">
            <v>0</v>
          </cell>
          <cell r="P2643" t="str">
            <v>нд</v>
          </cell>
          <cell r="Q2643" t="str">
            <v>нд</v>
          </cell>
          <cell r="R2643">
            <v>10.07432</v>
          </cell>
          <cell r="S2643">
            <v>15.974309999999999</v>
          </cell>
          <cell r="T2643" t="str">
            <v>нд</v>
          </cell>
          <cell r="U2643">
            <v>14.132139309999999</v>
          </cell>
          <cell r="V2643" t="str">
            <v>нд</v>
          </cell>
          <cell r="W2643" t="str">
            <v>нд</v>
          </cell>
          <cell r="X2643">
            <v>14.132139309999999</v>
          </cell>
          <cell r="Y2643" t="str">
            <v>нд</v>
          </cell>
          <cell r="Z2643" t="str">
            <v>нд</v>
          </cell>
          <cell r="AA2643" t="str">
            <v>нд</v>
          </cell>
          <cell r="AB2643" t="str">
            <v>нд</v>
          </cell>
          <cell r="AC2643" t="str">
            <v>нд</v>
          </cell>
          <cell r="AD2643">
            <v>0</v>
          </cell>
          <cell r="AE2643">
            <v>0</v>
          </cell>
          <cell r="AF2643">
            <v>0</v>
          </cell>
          <cell r="AG2643">
            <v>0</v>
          </cell>
          <cell r="AH2643">
            <v>0</v>
          </cell>
          <cell r="AI2643" t="str">
            <v>нд</v>
          </cell>
          <cell r="AJ2643" t="str">
            <v>нд</v>
          </cell>
          <cell r="AK2643" t="str">
            <v>нд</v>
          </cell>
          <cell r="AL2643" t="str">
            <v>нд</v>
          </cell>
          <cell r="AM2643" t="str">
            <v>нд</v>
          </cell>
          <cell r="AN2643">
            <v>0</v>
          </cell>
        </row>
        <row r="2644">
          <cell r="C2644" t="str">
            <v>L_2166_КЭ</v>
          </cell>
          <cell r="D2644" t="str">
            <v>Н</v>
          </cell>
          <cell r="E2644">
            <v>2025</v>
          </cell>
          <cell r="F2644" t="str">
            <v>нд</v>
          </cell>
          <cell r="G2644">
            <v>2025</v>
          </cell>
          <cell r="H2644" t="str">
            <v>нд</v>
          </cell>
          <cell r="I2644" t="str">
            <v>нд</v>
          </cell>
          <cell r="J2644" t="str">
            <v>нд</v>
          </cell>
          <cell r="K2644" t="str">
            <v>нд</v>
          </cell>
          <cell r="L2644" t="str">
            <v>нд</v>
          </cell>
          <cell r="M2644" t="str">
            <v>нд</v>
          </cell>
          <cell r="N2644" t="str">
            <v>нд</v>
          </cell>
          <cell r="O2644">
            <v>0</v>
          </cell>
          <cell r="P2644" t="str">
            <v>нд</v>
          </cell>
          <cell r="Q2644" t="str">
            <v>нд</v>
          </cell>
          <cell r="R2644">
            <v>10.16455</v>
          </cell>
          <cell r="S2644">
            <v>15.00229</v>
          </cell>
          <cell r="T2644" t="str">
            <v>нд</v>
          </cell>
          <cell r="U2644">
            <v>11.76775866</v>
          </cell>
          <cell r="V2644" t="str">
            <v>нд</v>
          </cell>
          <cell r="W2644" t="str">
            <v>нд</v>
          </cell>
          <cell r="X2644">
            <v>11.76775866</v>
          </cell>
          <cell r="Y2644" t="str">
            <v>нд</v>
          </cell>
          <cell r="Z2644" t="str">
            <v>нд</v>
          </cell>
          <cell r="AA2644" t="str">
            <v>нд</v>
          </cell>
          <cell r="AB2644" t="str">
            <v>нд</v>
          </cell>
          <cell r="AC2644" t="str">
            <v>нд</v>
          </cell>
          <cell r="AD2644">
            <v>0</v>
          </cell>
          <cell r="AE2644">
            <v>0</v>
          </cell>
          <cell r="AF2644">
            <v>0</v>
          </cell>
          <cell r="AG2644">
            <v>0</v>
          </cell>
          <cell r="AH2644">
            <v>0</v>
          </cell>
          <cell r="AI2644" t="str">
            <v>нд</v>
          </cell>
          <cell r="AJ2644" t="str">
            <v>нд</v>
          </cell>
          <cell r="AK2644" t="str">
            <v>нд</v>
          </cell>
          <cell r="AL2644" t="str">
            <v>нд</v>
          </cell>
          <cell r="AM2644" t="str">
            <v>нд</v>
          </cell>
          <cell r="AN2644">
            <v>0</v>
          </cell>
        </row>
        <row r="2645">
          <cell r="C2645" t="str">
            <v>L_2167_КЭ</v>
          </cell>
          <cell r="D2645" t="str">
            <v>Н</v>
          </cell>
          <cell r="E2645">
            <v>2025</v>
          </cell>
          <cell r="F2645" t="str">
            <v>нд</v>
          </cell>
          <cell r="G2645">
            <v>2025</v>
          </cell>
          <cell r="H2645" t="str">
            <v>нд</v>
          </cell>
          <cell r="I2645" t="str">
            <v>нд</v>
          </cell>
          <cell r="J2645" t="str">
            <v>нд</v>
          </cell>
          <cell r="K2645" t="str">
            <v>нд</v>
          </cell>
          <cell r="L2645" t="str">
            <v>нд</v>
          </cell>
          <cell r="M2645" t="str">
            <v>нд</v>
          </cell>
          <cell r="N2645" t="str">
            <v>нд</v>
          </cell>
          <cell r="O2645">
            <v>0</v>
          </cell>
          <cell r="P2645" t="str">
            <v>нд</v>
          </cell>
          <cell r="Q2645" t="str">
            <v>нд</v>
          </cell>
          <cell r="R2645">
            <v>10.16455</v>
          </cell>
          <cell r="S2645">
            <v>15.002280000000001</v>
          </cell>
          <cell r="T2645" t="str">
            <v>нд</v>
          </cell>
          <cell r="U2645">
            <v>11.094035509999999</v>
          </cell>
          <cell r="V2645" t="str">
            <v>нд</v>
          </cell>
          <cell r="W2645" t="str">
            <v>нд</v>
          </cell>
          <cell r="X2645">
            <v>11.094035509999999</v>
          </cell>
          <cell r="Y2645" t="str">
            <v>нд</v>
          </cell>
          <cell r="Z2645" t="str">
            <v>нд</v>
          </cell>
          <cell r="AA2645" t="str">
            <v>нд</v>
          </cell>
          <cell r="AB2645" t="str">
            <v>нд</v>
          </cell>
          <cell r="AC2645" t="str">
            <v>нд</v>
          </cell>
          <cell r="AD2645">
            <v>0</v>
          </cell>
          <cell r="AE2645">
            <v>0</v>
          </cell>
          <cell r="AF2645">
            <v>0</v>
          </cell>
          <cell r="AG2645">
            <v>0</v>
          </cell>
          <cell r="AH2645">
            <v>0</v>
          </cell>
          <cell r="AI2645" t="str">
            <v>нд</v>
          </cell>
          <cell r="AJ2645" t="str">
            <v>нд</v>
          </cell>
          <cell r="AK2645" t="str">
            <v>нд</v>
          </cell>
          <cell r="AL2645" t="str">
            <v>нд</v>
          </cell>
          <cell r="AM2645" t="str">
            <v>нд</v>
          </cell>
          <cell r="AN2645">
            <v>0</v>
          </cell>
        </row>
        <row r="2646">
          <cell r="C2646" t="str">
            <v>L_2149_КЭ</v>
          </cell>
          <cell r="D2646" t="str">
            <v>Н</v>
          </cell>
          <cell r="E2646">
            <v>2022</v>
          </cell>
          <cell r="F2646" t="str">
            <v>нд</v>
          </cell>
          <cell r="G2646">
            <v>2022</v>
          </cell>
          <cell r="H2646" t="str">
            <v>нд</v>
          </cell>
          <cell r="I2646" t="str">
            <v>нд</v>
          </cell>
          <cell r="J2646" t="str">
            <v>нд</v>
          </cell>
          <cell r="K2646" t="str">
            <v>нд</v>
          </cell>
          <cell r="L2646" t="str">
            <v>нд</v>
          </cell>
          <cell r="M2646" t="str">
            <v>нд</v>
          </cell>
          <cell r="N2646" t="str">
            <v>нд</v>
          </cell>
          <cell r="O2646">
            <v>0</v>
          </cell>
          <cell r="P2646" t="str">
            <v>нд</v>
          </cell>
          <cell r="Q2646" t="str">
            <v>нд</v>
          </cell>
          <cell r="R2646">
            <v>10.32502</v>
          </cell>
          <cell r="S2646">
            <v>13.271430000000001</v>
          </cell>
          <cell r="T2646" t="str">
            <v>нд</v>
          </cell>
          <cell r="U2646">
            <v>4.4066295200000001</v>
          </cell>
          <cell r="V2646" t="str">
            <v>нд</v>
          </cell>
          <cell r="W2646" t="str">
            <v>нд</v>
          </cell>
          <cell r="X2646">
            <v>4.4066295200000001</v>
          </cell>
          <cell r="Y2646" t="str">
            <v>нд</v>
          </cell>
          <cell r="Z2646" t="str">
            <v>нд</v>
          </cell>
          <cell r="AA2646" t="str">
            <v>нд</v>
          </cell>
          <cell r="AB2646" t="str">
            <v>нд</v>
          </cell>
          <cell r="AC2646" t="str">
            <v>нд</v>
          </cell>
          <cell r="AD2646">
            <v>0</v>
          </cell>
          <cell r="AE2646">
            <v>0</v>
          </cell>
          <cell r="AF2646">
            <v>0</v>
          </cell>
          <cell r="AG2646">
            <v>0</v>
          </cell>
          <cell r="AH2646">
            <v>0</v>
          </cell>
          <cell r="AI2646" t="str">
            <v>нд</v>
          </cell>
          <cell r="AJ2646" t="str">
            <v>нд</v>
          </cell>
          <cell r="AK2646" t="str">
            <v>нд</v>
          </cell>
          <cell r="AL2646" t="str">
            <v>нд</v>
          </cell>
          <cell r="AM2646" t="str">
            <v>нд</v>
          </cell>
          <cell r="AN2646">
            <v>4.4066295200000001</v>
          </cell>
        </row>
        <row r="2647">
          <cell r="C2647" t="str">
            <v>L_2062_КЭ</v>
          </cell>
          <cell r="D2647" t="str">
            <v>Н</v>
          </cell>
          <cell r="E2647">
            <v>2025</v>
          </cell>
          <cell r="F2647" t="str">
            <v>нд</v>
          </cell>
          <cell r="G2647">
            <v>2025</v>
          </cell>
          <cell r="H2647" t="str">
            <v>нд</v>
          </cell>
          <cell r="I2647" t="str">
            <v>нд</v>
          </cell>
          <cell r="J2647" t="str">
            <v>нд</v>
          </cell>
          <cell r="K2647" t="str">
            <v>нд</v>
          </cell>
          <cell r="L2647" t="str">
            <v>нд</v>
          </cell>
          <cell r="M2647" t="str">
            <v>нд</v>
          </cell>
          <cell r="N2647" t="str">
            <v>нд</v>
          </cell>
          <cell r="O2647">
            <v>0</v>
          </cell>
          <cell r="P2647" t="str">
            <v>нд</v>
          </cell>
          <cell r="Q2647" t="str">
            <v>нд</v>
          </cell>
          <cell r="R2647">
            <v>10.351150000000001</v>
          </cell>
          <cell r="S2647">
            <v>15.27769</v>
          </cell>
          <cell r="T2647" t="str">
            <v>нд</v>
          </cell>
          <cell r="U2647">
            <v>15.073675850000001</v>
          </cell>
          <cell r="V2647" t="str">
            <v>нд</v>
          </cell>
          <cell r="W2647" t="str">
            <v>нд</v>
          </cell>
          <cell r="X2647">
            <v>15.073675850000001</v>
          </cell>
          <cell r="Y2647" t="str">
            <v>нд</v>
          </cell>
          <cell r="Z2647" t="str">
            <v>нд</v>
          </cell>
          <cell r="AA2647" t="str">
            <v>нд</v>
          </cell>
          <cell r="AB2647" t="str">
            <v>нд</v>
          </cell>
          <cell r="AC2647" t="str">
            <v>нд</v>
          </cell>
          <cell r="AD2647">
            <v>0</v>
          </cell>
          <cell r="AE2647">
            <v>0</v>
          </cell>
          <cell r="AF2647">
            <v>0</v>
          </cell>
          <cell r="AG2647">
            <v>0</v>
          </cell>
          <cell r="AH2647">
            <v>0</v>
          </cell>
          <cell r="AI2647" t="str">
            <v>нд</v>
          </cell>
          <cell r="AJ2647" t="str">
            <v>нд</v>
          </cell>
          <cell r="AK2647" t="str">
            <v>нд</v>
          </cell>
          <cell r="AL2647" t="str">
            <v>нд</v>
          </cell>
          <cell r="AM2647" t="str">
            <v>нд</v>
          </cell>
          <cell r="AN2647">
            <v>0</v>
          </cell>
        </row>
        <row r="2648">
          <cell r="C2648" t="str">
            <v>L_IT.55.1386_ОЭ</v>
          </cell>
          <cell r="D2648" t="str">
            <v>С</v>
          </cell>
          <cell r="E2648">
            <v>2019</v>
          </cell>
          <cell r="F2648" t="str">
            <v>нд</v>
          </cell>
          <cell r="G2648">
            <v>2022</v>
          </cell>
          <cell r="H2648" t="str">
            <v>нд</v>
          </cell>
          <cell r="I2648" t="str">
            <v>нд</v>
          </cell>
          <cell r="J2648" t="str">
            <v>нд</v>
          </cell>
          <cell r="K2648" t="str">
            <v>нд</v>
          </cell>
          <cell r="L2648" t="str">
            <v>нд</v>
          </cell>
          <cell r="M2648" t="str">
            <v>нд</v>
          </cell>
          <cell r="N2648">
            <v>0</v>
          </cell>
          <cell r="O2648">
            <v>0</v>
          </cell>
          <cell r="P2648" t="str">
            <v>нд</v>
          </cell>
          <cell r="Q2648" t="str">
            <v>нд</v>
          </cell>
          <cell r="R2648">
            <v>10.4152</v>
          </cell>
          <cell r="S2648">
            <v>13.06358</v>
          </cell>
          <cell r="T2648" t="str">
            <v>нд</v>
          </cell>
          <cell r="U2648">
            <v>9.1567379999999989</v>
          </cell>
          <cell r="V2648" t="str">
            <v>нд</v>
          </cell>
          <cell r="W2648" t="str">
            <v>нд</v>
          </cell>
          <cell r="X2648">
            <v>9.1567380000000007</v>
          </cell>
          <cell r="Y2648" t="str">
            <v>нд</v>
          </cell>
          <cell r="Z2648" t="str">
            <v>нд</v>
          </cell>
          <cell r="AA2648" t="str">
            <v>нд</v>
          </cell>
          <cell r="AB2648" t="str">
            <v>нд</v>
          </cell>
          <cell r="AC2648" t="str">
            <v>нд</v>
          </cell>
          <cell r="AD2648">
            <v>3.7929146280000081</v>
          </cell>
          <cell r="AE2648">
            <v>0</v>
          </cell>
          <cell r="AF2648">
            <v>0</v>
          </cell>
          <cell r="AG2648">
            <v>0</v>
          </cell>
          <cell r="AH2648">
            <v>3.7929146280000081</v>
          </cell>
          <cell r="AI2648" t="str">
            <v>нд</v>
          </cell>
          <cell r="AJ2648" t="str">
            <v>нд</v>
          </cell>
          <cell r="AK2648" t="str">
            <v>нд</v>
          </cell>
          <cell r="AL2648" t="str">
            <v>нд</v>
          </cell>
          <cell r="AM2648" t="str">
            <v>нд</v>
          </cell>
          <cell r="AN2648">
            <v>5.3638233719999908</v>
          </cell>
        </row>
        <row r="2649">
          <cell r="C2649" t="str">
            <v>L_IT.03.1392</v>
          </cell>
          <cell r="D2649" t="str">
            <v>П</v>
          </cell>
          <cell r="E2649">
            <v>2021</v>
          </cell>
          <cell r="F2649" t="str">
            <v>нд</v>
          </cell>
          <cell r="G2649">
            <v>2021</v>
          </cell>
          <cell r="H2649" t="str">
            <v>нд</v>
          </cell>
          <cell r="I2649" t="str">
            <v>нд</v>
          </cell>
          <cell r="J2649" t="str">
            <v>нд</v>
          </cell>
          <cell r="K2649" t="str">
            <v>нд</v>
          </cell>
          <cell r="L2649" t="str">
            <v>нд</v>
          </cell>
          <cell r="M2649" t="str">
            <v>нд</v>
          </cell>
          <cell r="N2649">
            <v>11.953170689999999</v>
          </cell>
          <cell r="O2649">
            <v>0</v>
          </cell>
          <cell r="P2649" t="str">
            <v>нд</v>
          </cell>
          <cell r="Q2649" t="str">
            <v>нд</v>
          </cell>
          <cell r="R2649">
            <v>10.554259999999999</v>
          </cell>
          <cell r="S2649">
            <v>12.926690000000001</v>
          </cell>
          <cell r="T2649" t="str">
            <v>нд</v>
          </cell>
          <cell r="U2649">
            <v>11.767816229999999</v>
          </cell>
          <cell r="V2649" t="str">
            <v>нд</v>
          </cell>
          <cell r="W2649" t="str">
            <v>нд</v>
          </cell>
          <cell r="X2649">
            <v>11.767816229999999</v>
          </cell>
          <cell r="Y2649" t="str">
            <v>нд</v>
          </cell>
          <cell r="Z2649" t="str">
            <v>нд</v>
          </cell>
          <cell r="AA2649" t="str">
            <v>нд</v>
          </cell>
          <cell r="AB2649" t="str">
            <v>нд</v>
          </cell>
          <cell r="AC2649" t="str">
            <v>нд</v>
          </cell>
          <cell r="AD2649">
            <v>11.767816229999999</v>
          </cell>
          <cell r="AE2649">
            <v>0</v>
          </cell>
          <cell r="AF2649">
            <v>0</v>
          </cell>
          <cell r="AG2649">
            <v>0</v>
          </cell>
          <cell r="AH2649">
            <v>11.767816229999999</v>
          </cell>
          <cell r="AI2649" t="str">
            <v>нд</v>
          </cell>
          <cell r="AJ2649" t="str">
            <v>нд</v>
          </cell>
          <cell r="AK2649" t="str">
            <v>нд</v>
          </cell>
          <cell r="AL2649" t="str">
            <v>нд</v>
          </cell>
          <cell r="AM2649" t="str">
            <v>нд</v>
          </cell>
          <cell r="AN2649">
            <v>0</v>
          </cell>
        </row>
        <row r="2650">
          <cell r="C2650" t="str">
            <v>L_1124.19_БЭ</v>
          </cell>
          <cell r="D2650" t="str">
            <v>П</v>
          </cell>
          <cell r="E2650">
            <v>2020</v>
          </cell>
          <cell r="F2650" t="str">
            <v>нд</v>
          </cell>
          <cell r="G2650">
            <v>2021</v>
          </cell>
          <cell r="H2650" t="str">
            <v>нд</v>
          </cell>
          <cell r="I2650" t="str">
            <v>нд</v>
          </cell>
          <cell r="J2650" t="str">
            <v>нд</v>
          </cell>
          <cell r="K2650" t="str">
            <v>нд</v>
          </cell>
          <cell r="L2650" t="str">
            <v>нд</v>
          </cell>
          <cell r="M2650" t="str">
            <v>нд</v>
          </cell>
          <cell r="N2650">
            <v>0</v>
          </cell>
          <cell r="O2650">
            <v>5.0007456700000006</v>
          </cell>
          <cell r="P2650" t="str">
            <v>нд</v>
          </cell>
          <cell r="Q2650" t="str">
            <v>нд</v>
          </cell>
          <cell r="R2650">
            <v>10.61802</v>
          </cell>
          <cell r="S2650">
            <v>12.68971</v>
          </cell>
          <cell r="T2650" t="str">
            <v>нд</v>
          </cell>
          <cell r="U2650">
            <v>11.0077322</v>
          </cell>
          <cell r="V2650" t="str">
            <v>нд</v>
          </cell>
          <cell r="W2650" t="str">
            <v>нд</v>
          </cell>
          <cell r="X2650">
            <v>6.0069865299999998</v>
          </cell>
          <cell r="Y2650" t="str">
            <v>нд</v>
          </cell>
          <cell r="Z2650" t="str">
            <v>нд</v>
          </cell>
          <cell r="AA2650" t="str">
            <v>нд</v>
          </cell>
          <cell r="AB2650" t="str">
            <v>нд</v>
          </cell>
          <cell r="AC2650" t="str">
            <v>нд</v>
          </cell>
          <cell r="AD2650">
            <v>6.0069865299999998</v>
          </cell>
          <cell r="AE2650">
            <v>0</v>
          </cell>
          <cell r="AF2650">
            <v>0</v>
          </cell>
          <cell r="AG2650">
            <v>0</v>
          </cell>
          <cell r="AH2650">
            <v>6.0069865299999998</v>
          </cell>
          <cell r="AI2650" t="str">
            <v>нд</v>
          </cell>
          <cell r="AJ2650" t="str">
            <v>нд</v>
          </cell>
          <cell r="AK2650" t="str">
            <v>нд</v>
          </cell>
          <cell r="AL2650" t="str">
            <v>нд</v>
          </cell>
          <cell r="AM2650" t="str">
            <v>нд</v>
          </cell>
          <cell r="AN2650">
            <v>0</v>
          </cell>
        </row>
        <row r="2651">
          <cell r="C2651" t="str">
            <v>L_1857_КЭ_(й)</v>
          </cell>
          <cell r="D2651" t="str">
            <v>Н</v>
          </cell>
          <cell r="E2651">
            <v>2025</v>
          </cell>
          <cell r="F2651" t="str">
            <v>нд</v>
          </cell>
          <cell r="G2651">
            <v>2026</v>
          </cell>
          <cell r="H2651" t="str">
            <v>нд</v>
          </cell>
          <cell r="I2651" t="str">
            <v>нд</v>
          </cell>
          <cell r="J2651" t="str">
            <v>нд</v>
          </cell>
          <cell r="K2651" t="str">
            <v>нд</v>
          </cell>
          <cell r="L2651" t="str">
            <v>нд</v>
          </cell>
          <cell r="M2651" t="str">
            <v>нд</v>
          </cell>
          <cell r="N2651" t="str">
            <v>нд</v>
          </cell>
          <cell r="O2651">
            <v>0</v>
          </cell>
          <cell r="P2651" t="str">
            <v>нд</v>
          </cell>
          <cell r="Q2651" t="str">
            <v>нд</v>
          </cell>
          <cell r="R2651">
            <v>10.627179999999999</v>
          </cell>
          <cell r="S2651">
            <v>16.387509999999999</v>
          </cell>
          <cell r="T2651" t="str">
            <v>нд</v>
          </cell>
          <cell r="U2651">
            <v>11.00677625</v>
          </cell>
          <cell r="V2651" t="str">
            <v>нд</v>
          </cell>
          <cell r="W2651" t="str">
            <v>нд</v>
          </cell>
          <cell r="X2651">
            <v>11.00677625</v>
          </cell>
          <cell r="Y2651" t="str">
            <v>нд</v>
          </cell>
          <cell r="Z2651" t="str">
            <v>нд</v>
          </cell>
          <cell r="AA2651" t="str">
            <v>нд</v>
          </cell>
          <cell r="AB2651" t="str">
            <v>нд</v>
          </cell>
          <cell r="AC2651" t="str">
            <v>нд</v>
          </cell>
          <cell r="AD2651">
            <v>0</v>
          </cell>
          <cell r="AE2651">
            <v>0</v>
          </cell>
          <cell r="AF2651">
            <v>0</v>
          </cell>
          <cell r="AG2651">
            <v>0</v>
          </cell>
          <cell r="AH2651">
            <v>0</v>
          </cell>
          <cell r="AI2651" t="str">
            <v>нд</v>
          </cell>
          <cell r="AJ2651" t="str">
            <v>нд</v>
          </cell>
          <cell r="AK2651" t="str">
            <v>нд</v>
          </cell>
          <cell r="AL2651" t="str">
            <v>нд</v>
          </cell>
          <cell r="AM2651" t="str">
            <v>нд</v>
          </cell>
          <cell r="AN2651">
            <v>0</v>
          </cell>
        </row>
        <row r="2652">
          <cell r="C2652" t="str">
            <v>L_1857_КЭ_(к)</v>
          </cell>
          <cell r="D2652" t="str">
            <v>Н</v>
          </cell>
          <cell r="E2652">
            <v>2025</v>
          </cell>
          <cell r="F2652" t="str">
            <v>нд</v>
          </cell>
          <cell r="G2652">
            <v>2026</v>
          </cell>
          <cell r="H2652" t="str">
            <v>нд</v>
          </cell>
          <cell r="I2652" t="str">
            <v>нд</v>
          </cell>
          <cell r="J2652" t="str">
            <v>нд</v>
          </cell>
          <cell r="K2652" t="str">
            <v>нд</v>
          </cell>
          <cell r="L2652" t="str">
            <v>нд</v>
          </cell>
          <cell r="M2652" t="str">
            <v>нд</v>
          </cell>
          <cell r="N2652" t="str">
            <v>нд</v>
          </cell>
          <cell r="O2652">
            <v>0</v>
          </cell>
          <cell r="P2652" t="str">
            <v>нд</v>
          </cell>
          <cell r="Q2652" t="str">
            <v>нд</v>
          </cell>
          <cell r="R2652">
            <v>10.627179999999999</v>
          </cell>
          <cell r="S2652">
            <v>16.387509999999999</v>
          </cell>
          <cell r="T2652" t="str">
            <v>нд</v>
          </cell>
          <cell r="U2652">
            <v>11.00677625</v>
          </cell>
          <cell r="V2652" t="str">
            <v>нд</v>
          </cell>
          <cell r="W2652" t="str">
            <v>нд</v>
          </cell>
          <cell r="X2652">
            <v>11.00677625</v>
          </cell>
          <cell r="Y2652" t="str">
            <v>нд</v>
          </cell>
          <cell r="Z2652" t="str">
            <v>нд</v>
          </cell>
          <cell r="AA2652" t="str">
            <v>нд</v>
          </cell>
          <cell r="AB2652" t="str">
            <v>нд</v>
          </cell>
          <cell r="AC2652" t="str">
            <v>нд</v>
          </cell>
          <cell r="AD2652">
            <v>0</v>
          </cell>
          <cell r="AE2652">
            <v>0</v>
          </cell>
          <cell r="AF2652">
            <v>0</v>
          </cell>
          <cell r="AG2652">
            <v>0</v>
          </cell>
          <cell r="AH2652">
            <v>0</v>
          </cell>
          <cell r="AI2652" t="str">
            <v>нд</v>
          </cell>
          <cell r="AJ2652" t="str">
            <v>нд</v>
          </cell>
          <cell r="AK2652" t="str">
            <v>нд</v>
          </cell>
          <cell r="AL2652" t="str">
            <v>нд</v>
          </cell>
          <cell r="AM2652" t="str">
            <v>нд</v>
          </cell>
          <cell r="AN2652">
            <v>0</v>
          </cell>
        </row>
        <row r="2653">
          <cell r="C2653" t="str">
            <v>L_1857_КЭ_(л)</v>
          </cell>
          <cell r="D2653" t="str">
            <v>Н</v>
          </cell>
          <cell r="E2653">
            <v>2025</v>
          </cell>
          <cell r="F2653" t="str">
            <v>нд</v>
          </cell>
          <cell r="G2653">
            <v>2026</v>
          </cell>
          <cell r="H2653" t="str">
            <v>нд</v>
          </cell>
          <cell r="I2653" t="str">
            <v>нд</v>
          </cell>
          <cell r="J2653" t="str">
            <v>нд</v>
          </cell>
          <cell r="K2653" t="str">
            <v>нд</v>
          </cell>
          <cell r="L2653" t="str">
            <v>нд</v>
          </cell>
          <cell r="M2653" t="str">
            <v>нд</v>
          </cell>
          <cell r="N2653" t="str">
            <v>нд</v>
          </cell>
          <cell r="O2653">
            <v>0</v>
          </cell>
          <cell r="P2653" t="str">
            <v>нд</v>
          </cell>
          <cell r="Q2653" t="str">
            <v>нд</v>
          </cell>
          <cell r="R2653">
            <v>10.627179999999999</v>
          </cell>
          <cell r="S2653">
            <v>16.387509999999999</v>
          </cell>
          <cell r="T2653" t="str">
            <v>нд</v>
          </cell>
          <cell r="U2653">
            <v>11.00677625</v>
          </cell>
          <cell r="V2653" t="str">
            <v>нд</v>
          </cell>
          <cell r="W2653" t="str">
            <v>нд</v>
          </cell>
          <cell r="X2653">
            <v>11.00677625</v>
          </cell>
          <cell r="Y2653" t="str">
            <v>нд</v>
          </cell>
          <cell r="Z2653" t="str">
            <v>нд</v>
          </cell>
          <cell r="AA2653" t="str">
            <v>нд</v>
          </cell>
          <cell r="AB2653" t="str">
            <v>нд</v>
          </cell>
          <cell r="AC2653" t="str">
            <v>нд</v>
          </cell>
          <cell r="AD2653">
            <v>0</v>
          </cell>
          <cell r="AE2653">
            <v>0</v>
          </cell>
          <cell r="AF2653">
            <v>0</v>
          </cell>
          <cell r="AG2653">
            <v>0</v>
          </cell>
          <cell r="AH2653">
            <v>0</v>
          </cell>
          <cell r="AI2653" t="str">
            <v>нд</v>
          </cell>
          <cell r="AJ2653" t="str">
            <v>нд</v>
          </cell>
          <cell r="AK2653" t="str">
            <v>нд</v>
          </cell>
          <cell r="AL2653" t="str">
            <v>нд</v>
          </cell>
          <cell r="AM2653" t="str">
            <v>нд</v>
          </cell>
          <cell r="AN2653">
            <v>0</v>
          </cell>
        </row>
        <row r="2654">
          <cell r="C2654" t="str">
            <v>L_1857_КЭ_(м)</v>
          </cell>
          <cell r="D2654" t="str">
            <v>Н</v>
          </cell>
          <cell r="E2654">
            <v>2025</v>
          </cell>
          <cell r="F2654" t="str">
            <v>нд</v>
          </cell>
          <cell r="G2654">
            <v>2026</v>
          </cell>
          <cell r="H2654" t="str">
            <v>нд</v>
          </cell>
          <cell r="I2654" t="str">
            <v>нд</v>
          </cell>
          <cell r="J2654" t="str">
            <v>нд</v>
          </cell>
          <cell r="K2654" t="str">
            <v>нд</v>
          </cell>
          <cell r="L2654" t="str">
            <v>нд</v>
          </cell>
          <cell r="M2654" t="str">
            <v>нд</v>
          </cell>
          <cell r="N2654" t="str">
            <v>нд</v>
          </cell>
          <cell r="O2654">
            <v>0</v>
          </cell>
          <cell r="P2654" t="str">
            <v>нд</v>
          </cell>
          <cell r="Q2654" t="str">
            <v>нд</v>
          </cell>
          <cell r="R2654">
            <v>10.627179999999999</v>
          </cell>
          <cell r="S2654">
            <v>16.387509999999999</v>
          </cell>
          <cell r="T2654" t="str">
            <v>нд</v>
          </cell>
          <cell r="U2654">
            <v>11.00677625</v>
          </cell>
          <cell r="V2654" t="str">
            <v>нд</v>
          </cell>
          <cell r="W2654" t="str">
            <v>нд</v>
          </cell>
          <cell r="X2654">
            <v>11.00677625</v>
          </cell>
          <cell r="Y2654" t="str">
            <v>нд</v>
          </cell>
          <cell r="Z2654" t="str">
            <v>нд</v>
          </cell>
          <cell r="AA2654" t="str">
            <v>нд</v>
          </cell>
          <cell r="AB2654" t="str">
            <v>нд</v>
          </cell>
          <cell r="AC2654" t="str">
            <v>нд</v>
          </cell>
          <cell r="AD2654">
            <v>0</v>
          </cell>
          <cell r="AE2654">
            <v>0</v>
          </cell>
          <cell r="AF2654">
            <v>0</v>
          </cell>
          <cell r="AG2654">
            <v>0</v>
          </cell>
          <cell r="AH2654">
            <v>0</v>
          </cell>
          <cell r="AI2654" t="str">
            <v>нд</v>
          </cell>
          <cell r="AJ2654" t="str">
            <v>нд</v>
          </cell>
          <cell r="AK2654" t="str">
            <v>нд</v>
          </cell>
          <cell r="AL2654" t="str">
            <v>нд</v>
          </cell>
          <cell r="AM2654" t="str">
            <v>нд</v>
          </cell>
          <cell r="AN2654">
            <v>0</v>
          </cell>
        </row>
        <row r="2655">
          <cell r="C2655" t="str">
            <v>L_1857_КЭ_(н)</v>
          </cell>
          <cell r="D2655" t="str">
            <v>Н</v>
          </cell>
          <cell r="E2655">
            <v>2025</v>
          </cell>
          <cell r="F2655" t="str">
            <v>нд</v>
          </cell>
          <cell r="G2655">
            <v>2026</v>
          </cell>
          <cell r="H2655" t="str">
            <v>нд</v>
          </cell>
          <cell r="I2655" t="str">
            <v>нд</v>
          </cell>
          <cell r="J2655" t="str">
            <v>нд</v>
          </cell>
          <cell r="K2655" t="str">
            <v>нд</v>
          </cell>
          <cell r="L2655" t="str">
            <v>нд</v>
          </cell>
          <cell r="M2655" t="str">
            <v>нд</v>
          </cell>
          <cell r="N2655" t="str">
            <v>нд</v>
          </cell>
          <cell r="O2655">
            <v>0</v>
          </cell>
          <cell r="P2655" t="str">
            <v>нд</v>
          </cell>
          <cell r="Q2655" t="str">
            <v>нд</v>
          </cell>
          <cell r="R2655">
            <v>10.627179999999999</v>
          </cell>
          <cell r="S2655">
            <v>16.387509999999999</v>
          </cell>
          <cell r="T2655" t="str">
            <v>нд</v>
          </cell>
          <cell r="U2655">
            <v>11.00677625</v>
          </cell>
          <cell r="V2655" t="str">
            <v>нд</v>
          </cell>
          <cell r="W2655" t="str">
            <v>нд</v>
          </cell>
          <cell r="X2655">
            <v>11.00677625</v>
          </cell>
          <cell r="Y2655" t="str">
            <v>нд</v>
          </cell>
          <cell r="Z2655" t="str">
            <v>нд</v>
          </cell>
          <cell r="AA2655" t="str">
            <v>нд</v>
          </cell>
          <cell r="AB2655" t="str">
            <v>нд</v>
          </cell>
          <cell r="AC2655" t="str">
            <v>нд</v>
          </cell>
          <cell r="AD2655">
            <v>0</v>
          </cell>
          <cell r="AE2655">
            <v>0</v>
          </cell>
          <cell r="AF2655">
            <v>0</v>
          </cell>
          <cell r="AG2655">
            <v>0</v>
          </cell>
          <cell r="AH2655">
            <v>0</v>
          </cell>
          <cell r="AI2655" t="str">
            <v>нд</v>
          </cell>
          <cell r="AJ2655" t="str">
            <v>нд</v>
          </cell>
          <cell r="AK2655" t="str">
            <v>нд</v>
          </cell>
          <cell r="AL2655" t="str">
            <v>нд</v>
          </cell>
          <cell r="AM2655" t="str">
            <v>нд</v>
          </cell>
          <cell r="AN2655">
            <v>0</v>
          </cell>
        </row>
        <row r="2656">
          <cell r="C2656" t="str">
            <v>L_1857_КЭ_(ф)</v>
          </cell>
          <cell r="D2656" t="str">
            <v>Н</v>
          </cell>
          <cell r="E2656">
            <v>2026</v>
          </cell>
          <cell r="F2656" t="str">
            <v>нд</v>
          </cell>
          <cell r="G2656">
            <v>2027</v>
          </cell>
          <cell r="H2656" t="str">
            <v>нд</v>
          </cell>
          <cell r="I2656" t="str">
            <v>нд</v>
          </cell>
          <cell r="J2656" t="str">
            <v>нд</v>
          </cell>
          <cell r="K2656" t="str">
            <v>нд</v>
          </cell>
          <cell r="L2656" t="str">
            <v>нд</v>
          </cell>
          <cell r="M2656" t="str">
            <v>нд</v>
          </cell>
          <cell r="N2656" t="str">
            <v>нд</v>
          </cell>
          <cell r="O2656">
            <v>0</v>
          </cell>
          <cell r="P2656" t="str">
            <v>нд</v>
          </cell>
          <cell r="Q2656" t="str">
            <v>нд</v>
          </cell>
          <cell r="R2656">
            <v>10.627179999999999</v>
          </cell>
          <cell r="S2656">
            <v>17.157720000000001</v>
          </cell>
          <cell r="T2656" t="str">
            <v>нд</v>
          </cell>
          <cell r="U2656">
            <v>11.524094740000001</v>
          </cell>
          <cell r="V2656" t="str">
            <v>нд</v>
          </cell>
          <cell r="W2656" t="str">
            <v>нд</v>
          </cell>
          <cell r="X2656">
            <v>11.524094740000001</v>
          </cell>
          <cell r="Y2656" t="str">
            <v>нд</v>
          </cell>
          <cell r="Z2656" t="str">
            <v>нд</v>
          </cell>
          <cell r="AA2656" t="str">
            <v>нд</v>
          </cell>
          <cell r="AB2656" t="str">
            <v>нд</v>
          </cell>
          <cell r="AC2656" t="str">
            <v>нд</v>
          </cell>
          <cell r="AD2656">
            <v>0</v>
          </cell>
          <cell r="AE2656">
            <v>0</v>
          </cell>
          <cell r="AF2656">
            <v>0</v>
          </cell>
          <cell r="AG2656">
            <v>0</v>
          </cell>
          <cell r="AH2656">
            <v>0</v>
          </cell>
          <cell r="AI2656" t="str">
            <v>нд</v>
          </cell>
          <cell r="AJ2656" t="str">
            <v>нд</v>
          </cell>
          <cell r="AK2656" t="str">
            <v>нд</v>
          </cell>
          <cell r="AL2656" t="str">
            <v>нд</v>
          </cell>
          <cell r="AM2656" t="str">
            <v>нд</v>
          </cell>
          <cell r="AN2656">
            <v>0</v>
          </cell>
        </row>
        <row r="2657">
          <cell r="C2657" t="str">
            <v>L_1857_КЭ_(х)</v>
          </cell>
          <cell r="D2657" t="str">
            <v>Н</v>
          </cell>
          <cell r="E2657">
            <v>2026</v>
          </cell>
          <cell r="F2657" t="str">
            <v>нд</v>
          </cell>
          <cell r="G2657">
            <v>2027</v>
          </cell>
          <cell r="H2657" t="str">
            <v>нд</v>
          </cell>
          <cell r="I2657" t="str">
            <v>нд</v>
          </cell>
          <cell r="J2657" t="str">
            <v>нд</v>
          </cell>
          <cell r="K2657" t="str">
            <v>нд</v>
          </cell>
          <cell r="L2657" t="str">
            <v>нд</v>
          </cell>
          <cell r="M2657" t="str">
            <v>нд</v>
          </cell>
          <cell r="N2657" t="str">
            <v>нд</v>
          </cell>
          <cell r="O2657">
            <v>0</v>
          </cell>
          <cell r="P2657" t="str">
            <v>нд</v>
          </cell>
          <cell r="Q2657" t="str">
            <v>нд</v>
          </cell>
          <cell r="R2657">
            <v>10.627179999999999</v>
          </cell>
          <cell r="S2657">
            <v>17.157720000000001</v>
          </cell>
          <cell r="T2657" t="str">
            <v>нд</v>
          </cell>
          <cell r="U2657">
            <v>11.524094740000001</v>
          </cell>
          <cell r="V2657" t="str">
            <v>нд</v>
          </cell>
          <cell r="W2657" t="str">
            <v>нд</v>
          </cell>
          <cell r="X2657">
            <v>11.524094740000001</v>
          </cell>
          <cell r="Y2657" t="str">
            <v>нд</v>
          </cell>
          <cell r="Z2657" t="str">
            <v>нд</v>
          </cell>
          <cell r="AA2657" t="str">
            <v>нд</v>
          </cell>
          <cell r="AB2657" t="str">
            <v>нд</v>
          </cell>
          <cell r="AC2657" t="str">
            <v>нд</v>
          </cell>
          <cell r="AD2657">
            <v>0</v>
          </cell>
          <cell r="AE2657">
            <v>0</v>
          </cell>
          <cell r="AF2657">
            <v>0</v>
          </cell>
          <cell r="AG2657">
            <v>0</v>
          </cell>
          <cell r="AH2657">
            <v>0</v>
          </cell>
          <cell r="AI2657" t="str">
            <v>нд</v>
          </cell>
          <cell r="AJ2657" t="str">
            <v>нд</v>
          </cell>
          <cell r="AK2657" t="str">
            <v>нд</v>
          </cell>
          <cell r="AL2657" t="str">
            <v>нд</v>
          </cell>
          <cell r="AM2657" t="str">
            <v>нд</v>
          </cell>
          <cell r="AN2657">
            <v>0</v>
          </cell>
        </row>
        <row r="2658">
          <cell r="C2658" t="str">
            <v>L_1857_КЭ_(ц)</v>
          </cell>
          <cell r="D2658" t="str">
            <v>Н</v>
          </cell>
          <cell r="E2658">
            <v>2026</v>
          </cell>
          <cell r="F2658" t="str">
            <v>нд</v>
          </cell>
          <cell r="G2658">
            <v>2027</v>
          </cell>
          <cell r="H2658" t="str">
            <v>нд</v>
          </cell>
          <cell r="I2658" t="str">
            <v>нд</v>
          </cell>
          <cell r="J2658" t="str">
            <v>нд</v>
          </cell>
          <cell r="K2658" t="str">
            <v>нд</v>
          </cell>
          <cell r="L2658" t="str">
            <v>нд</v>
          </cell>
          <cell r="M2658" t="str">
            <v>нд</v>
          </cell>
          <cell r="N2658" t="str">
            <v>нд</v>
          </cell>
          <cell r="O2658">
            <v>0</v>
          </cell>
          <cell r="P2658" t="str">
            <v>нд</v>
          </cell>
          <cell r="Q2658" t="str">
            <v>нд</v>
          </cell>
          <cell r="R2658">
            <v>10.627179999999999</v>
          </cell>
          <cell r="S2658">
            <v>17.157720000000001</v>
          </cell>
          <cell r="T2658" t="str">
            <v>нд</v>
          </cell>
          <cell r="U2658">
            <v>11.524094740000001</v>
          </cell>
          <cell r="V2658" t="str">
            <v>нд</v>
          </cell>
          <cell r="W2658" t="str">
            <v>нд</v>
          </cell>
          <cell r="X2658">
            <v>11.524094740000001</v>
          </cell>
          <cell r="Y2658" t="str">
            <v>нд</v>
          </cell>
          <cell r="Z2658" t="str">
            <v>нд</v>
          </cell>
          <cell r="AA2658" t="str">
            <v>нд</v>
          </cell>
          <cell r="AB2658" t="str">
            <v>нд</v>
          </cell>
          <cell r="AC2658" t="str">
            <v>нд</v>
          </cell>
          <cell r="AD2658">
            <v>0</v>
          </cell>
          <cell r="AE2658">
            <v>0</v>
          </cell>
          <cell r="AF2658">
            <v>0</v>
          </cell>
          <cell r="AG2658">
            <v>0</v>
          </cell>
          <cell r="AH2658">
            <v>0</v>
          </cell>
          <cell r="AI2658" t="str">
            <v>нд</v>
          </cell>
          <cell r="AJ2658" t="str">
            <v>нд</v>
          </cell>
          <cell r="AK2658" t="str">
            <v>нд</v>
          </cell>
          <cell r="AL2658" t="str">
            <v>нд</v>
          </cell>
          <cell r="AM2658" t="str">
            <v>нд</v>
          </cell>
          <cell r="AN2658">
            <v>0</v>
          </cell>
        </row>
        <row r="2659">
          <cell r="C2659" t="str">
            <v>L_1857_КЭ_(ч)</v>
          </cell>
          <cell r="D2659" t="str">
            <v>Н</v>
          </cell>
          <cell r="E2659">
            <v>2026</v>
          </cell>
          <cell r="F2659" t="str">
            <v>нд</v>
          </cell>
          <cell r="G2659">
            <v>2027</v>
          </cell>
          <cell r="H2659" t="str">
            <v>нд</v>
          </cell>
          <cell r="I2659" t="str">
            <v>нд</v>
          </cell>
          <cell r="J2659" t="str">
            <v>нд</v>
          </cell>
          <cell r="K2659" t="str">
            <v>нд</v>
          </cell>
          <cell r="L2659" t="str">
            <v>нд</v>
          </cell>
          <cell r="M2659" t="str">
            <v>нд</v>
          </cell>
          <cell r="N2659" t="str">
            <v>нд</v>
          </cell>
          <cell r="O2659">
            <v>0</v>
          </cell>
          <cell r="P2659" t="str">
            <v>нд</v>
          </cell>
          <cell r="Q2659" t="str">
            <v>нд</v>
          </cell>
          <cell r="R2659">
            <v>10.627179999999999</v>
          </cell>
          <cell r="S2659">
            <v>17.157720000000001</v>
          </cell>
          <cell r="T2659" t="str">
            <v>нд</v>
          </cell>
          <cell r="U2659">
            <v>11.524094740000001</v>
          </cell>
          <cell r="V2659" t="str">
            <v>нд</v>
          </cell>
          <cell r="W2659" t="str">
            <v>нд</v>
          </cell>
          <cell r="X2659">
            <v>11.524094740000001</v>
          </cell>
          <cell r="Y2659" t="str">
            <v>нд</v>
          </cell>
          <cell r="Z2659" t="str">
            <v>нд</v>
          </cell>
          <cell r="AA2659" t="str">
            <v>нд</v>
          </cell>
          <cell r="AB2659" t="str">
            <v>нд</v>
          </cell>
          <cell r="AC2659" t="str">
            <v>нд</v>
          </cell>
          <cell r="AD2659">
            <v>0</v>
          </cell>
          <cell r="AE2659">
            <v>0</v>
          </cell>
          <cell r="AF2659">
            <v>0</v>
          </cell>
          <cell r="AG2659">
            <v>0</v>
          </cell>
          <cell r="AH2659">
            <v>0</v>
          </cell>
          <cell r="AI2659" t="str">
            <v>нд</v>
          </cell>
          <cell r="AJ2659" t="str">
            <v>нд</v>
          </cell>
          <cell r="AK2659" t="str">
            <v>нд</v>
          </cell>
          <cell r="AL2659" t="str">
            <v>нд</v>
          </cell>
          <cell r="AM2659" t="str">
            <v>нд</v>
          </cell>
          <cell r="AN2659">
            <v>0</v>
          </cell>
        </row>
        <row r="2660">
          <cell r="C2660" t="str">
            <v>L_564_КуЭ</v>
          </cell>
          <cell r="D2660" t="str">
            <v>Н</v>
          </cell>
          <cell r="E2660">
            <v>2025</v>
          </cell>
          <cell r="F2660" t="str">
            <v>нд</v>
          </cell>
          <cell r="G2660">
            <v>2025</v>
          </cell>
          <cell r="H2660" t="str">
            <v>нд</v>
          </cell>
          <cell r="I2660" t="str">
            <v>нд</v>
          </cell>
          <cell r="J2660" t="str">
            <v>нд</v>
          </cell>
          <cell r="K2660" t="str">
            <v>нд</v>
          </cell>
          <cell r="L2660" t="str">
            <v>нд</v>
          </cell>
          <cell r="M2660" t="str">
            <v>нд</v>
          </cell>
          <cell r="N2660" t="str">
            <v>нд</v>
          </cell>
          <cell r="O2660">
            <v>0</v>
          </cell>
          <cell r="P2660" t="str">
            <v>нд</v>
          </cell>
          <cell r="Q2660" t="str">
            <v>нд</v>
          </cell>
          <cell r="R2660">
            <v>10.668340000000001</v>
          </cell>
          <cell r="S2660">
            <v>15.745850000000001</v>
          </cell>
          <cell r="T2660" t="str">
            <v>нд</v>
          </cell>
          <cell r="U2660">
            <v>10.253568</v>
          </cell>
          <cell r="V2660" t="str">
            <v>нд</v>
          </cell>
          <cell r="W2660" t="str">
            <v>нд</v>
          </cell>
          <cell r="X2660">
            <v>10.253568</v>
          </cell>
          <cell r="Y2660" t="str">
            <v>нд</v>
          </cell>
          <cell r="Z2660" t="str">
            <v>нд</v>
          </cell>
          <cell r="AA2660" t="str">
            <v>нд</v>
          </cell>
          <cell r="AB2660" t="str">
            <v>нд</v>
          </cell>
          <cell r="AC2660" t="str">
            <v>нд</v>
          </cell>
          <cell r="AD2660">
            <v>0</v>
          </cell>
          <cell r="AE2660">
            <v>0</v>
          </cell>
          <cell r="AF2660">
            <v>0</v>
          </cell>
          <cell r="AG2660">
            <v>0</v>
          </cell>
          <cell r="AH2660">
            <v>0</v>
          </cell>
          <cell r="AI2660" t="str">
            <v>нд</v>
          </cell>
          <cell r="AJ2660" t="str">
            <v>нд</v>
          </cell>
          <cell r="AK2660" t="str">
            <v>нд</v>
          </cell>
          <cell r="AL2660" t="str">
            <v>нд</v>
          </cell>
          <cell r="AM2660" t="str">
            <v>нд</v>
          </cell>
          <cell r="AN2660">
            <v>0</v>
          </cell>
        </row>
        <row r="2661">
          <cell r="C2661" t="str">
            <v>L_566_КуЭ</v>
          </cell>
          <cell r="D2661" t="str">
            <v>Н</v>
          </cell>
          <cell r="E2661">
            <v>2025</v>
          </cell>
          <cell r="F2661" t="str">
            <v>нд</v>
          </cell>
          <cell r="G2661">
            <v>2025</v>
          </cell>
          <cell r="H2661" t="str">
            <v>нд</v>
          </cell>
          <cell r="I2661" t="str">
            <v>нд</v>
          </cell>
          <cell r="J2661" t="str">
            <v>нд</v>
          </cell>
          <cell r="K2661" t="str">
            <v>нд</v>
          </cell>
          <cell r="L2661" t="str">
            <v>нд</v>
          </cell>
          <cell r="M2661" t="str">
            <v>нд</v>
          </cell>
          <cell r="N2661" t="str">
            <v>нд</v>
          </cell>
          <cell r="O2661">
            <v>0</v>
          </cell>
          <cell r="P2661" t="str">
            <v>нд</v>
          </cell>
          <cell r="Q2661" t="str">
            <v>нд</v>
          </cell>
          <cell r="R2661">
            <v>10.668340000000001</v>
          </cell>
          <cell r="S2661">
            <v>15.745850000000001</v>
          </cell>
          <cell r="T2661" t="str">
            <v>нд</v>
          </cell>
          <cell r="U2661">
            <v>10.253568</v>
          </cell>
          <cell r="V2661" t="str">
            <v>нд</v>
          </cell>
          <cell r="W2661" t="str">
            <v>нд</v>
          </cell>
          <cell r="X2661">
            <v>10.253568</v>
          </cell>
          <cell r="Y2661" t="str">
            <v>нд</v>
          </cell>
          <cell r="Z2661" t="str">
            <v>нд</v>
          </cell>
          <cell r="AA2661" t="str">
            <v>нд</v>
          </cell>
          <cell r="AB2661" t="str">
            <v>нд</v>
          </cell>
          <cell r="AC2661" t="str">
            <v>нд</v>
          </cell>
          <cell r="AD2661">
            <v>0</v>
          </cell>
          <cell r="AE2661">
            <v>0</v>
          </cell>
          <cell r="AF2661">
            <v>0</v>
          </cell>
          <cell r="AG2661">
            <v>0</v>
          </cell>
          <cell r="AH2661">
            <v>0</v>
          </cell>
          <cell r="AI2661" t="str">
            <v>нд</v>
          </cell>
          <cell r="AJ2661" t="str">
            <v>нд</v>
          </cell>
          <cell r="AK2661" t="str">
            <v>нд</v>
          </cell>
          <cell r="AL2661" t="str">
            <v>нд</v>
          </cell>
          <cell r="AM2661" t="str">
            <v>нд</v>
          </cell>
          <cell r="AN2661">
            <v>0</v>
          </cell>
        </row>
        <row r="2662">
          <cell r="C2662" t="str">
            <v>L_399_КЭ</v>
          </cell>
          <cell r="D2662" t="str">
            <v>И</v>
          </cell>
          <cell r="E2662">
            <v>2021</v>
          </cell>
          <cell r="F2662" t="str">
            <v>нд</v>
          </cell>
          <cell r="G2662">
            <v>2022</v>
          </cell>
          <cell r="H2662" t="str">
            <v>нд</v>
          </cell>
          <cell r="I2662" t="str">
            <v>нд</v>
          </cell>
          <cell r="J2662" t="str">
            <v>нд</v>
          </cell>
          <cell r="K2662" t="str">
            <v>нд</v>
          </cell>
          <cell r="L2662" t="str">
            <v>нд</v>
          </cell>
          <cell r="M2662" t="str">
            <v>нд</v>
          </cell>
          <cell r="N2662">
            <v>2.358646816666667</v>
          </cell>
          <cell r="O2662">
            <v>0</v>
          </cell>
          <cell r="P2662" t="str">
            <v>нд</v>
          </cell>
          <cell r="Q2662" t="str">
            <v>нд</v>
          </cell>
          <cell r="R2662">
            <v>10.68539</v>
          </cell>
          <cell r="S2662">
            <v>13.08732</v>
          </cell>
          <cell r="T2662" t="str">
            <v>нд</v>
          </cell>
          <cell r="U2662">
            <v>4.2525637400000003</v>
          </cell>
          <cell r="V2662" t="str">
            <v>нд</v>
          </cell>
          <cell r="W2662" t="str">
            <v>нд</v>
          </cell>
          <cell r="X2662">
            <v>4.2525637400000003</v>
          </cell>
          <cell r="Y2662" t="str">
            <v>нд</v>
          </cell>
          <cell r="Z2662" t="str">
            <v>нд</v>
          </cell>
          <cell r="AA2662" t="str">
            <v>нд</v>
          </cell>
          <cell r="AB2662" t="str">
            <v>нд</v>
          </cell>
          <cell r="AC2662" t="str">
            <v>нд</v>
          </cell>
          <cell r="AD2662">
            <v>4.2525637400000003</v>
          </cell>
          <cell r="AE2662">
            <v>0</v>
          </cell>
          <cell r="AF2662">
            <v>0</v>
          </cell>
          <cell r="AG2662">
            <v>0</v>
          </cell>
          <cell r="AH2662">
            <v>4.2525637400000003</v>
          </cell>
          <cell r="AI2662" t="str">
            <v>нд</v>
          </cell>
          <cell r="AJ2662" t="str">
            <v>нд</v>
          </cell>
          <cell r="AK2662" t="str">
            <v>нд</v>
          </cell>
          <cell r="AL2662" t="str">
            <v>нд</v>
          </cell>
          <cell r="AM2662" t="str">
            <v>нд</v>
          </cell>
          <cell r="AN2662">
            <v>0</v>
          </cell>
        </row>
        <row r="2663">
          <cell r="C2663" t="str">
            <v>L_3126.20_1_БЭ</v>
          </cell>
          <cell r="D2663" t="str">
            <v>З</v>
          </cell>
          <cell r="E2663">
            <v>2019</v>
          </cell>
          <cell r="F2663" t="str">
            <v>нд</v>
          </cell>
          <cell r="G2663">
            <v>2021</v>
          </cell>
          <cell r="H2663" t="str">
            <v>нд</v>
          </cell>
          <cell r="I2663" t="str">
            <v>нд</v>
          </cell>
          <cell r="J2663" t="str">
            <v>нд</v>
          </cell>
          <cell r="K2663">
            <v>1.6919999999999999</v>
          </cell>
          <cell r="L2663">
            <v>9.9450000000000003</v>
          </cell>
          <cell r="M2663" t="str">
            <v>сентябрь 2020г.</v>
          </cell>
          <cell r="N2663">
            <v>0</v>
          </cell>
          <cell r="O2663">
            <v>0.37354370999999997</v>
          </cell>
          <cell r="P2663" t="str">
            <v>нд</v>
          </cell>
          <cell r="Q2663" t="str">
            <v>нд</v>
          </cell>
          <cell r="R2663">
            <v>10.71767</v>
          </cell>
          <cell r="S2663">
            <v>13.0945</v>
          </cell>
          <cell r="T2663" t="str">
            <v>нд</v>
          </cell>
          <cell r="U2663">
            <v>8.08487182</v>
          </cell>
          <cell r="V2663" t="str">
            <v>нд</v>
          </cell>
          <cell r="W2663" t="str">
            <v>нд</v>
          </cell>
          <cell r="X2663">
            <v>7.7113281100000002</v>
          </cell>
          <cell r="Y2663" t="str">
            <v>нд</v>
          </cell>
          <cell r="Z2663" t="str">
            <v>нд</v>
          </cell>
          <cell r="AA2663" t="str">
            <v>нд</v>
          </cell>
          <cell r="AB2663" t="str">
            <v>нд</v>
          </cell>
          <cell r="AC2663" t="str">
            <v>нд</v>
          </cell>
          <cell r="AD2663">
            <v>7.7113281100000002</v>
          </cell>
          <cell r="AE2663">
            <v>0</v>
          </cell>
          <cell r="AF2663">
            <v>0</v>
          </cell>
          <cell r="AG2663">
            <v>0</v>
          </cell>
          <cell r="AH2663">
            <v>7.7113281100000002</v>
          </cell>
          <cell r="AI2663" t="str">
            <v>нд</v>
          </cell>
          <cell r="AJ2663" t="str">
            <v>нд</v>
          </cell>
          <cell r="AK2663" t="str">
            <v>нд</v>
          </cell>
          <cell r="AL2663" t="str">
            <v>нд</v>
          </cell>
          <cell r="AM2663" t="str">
            <v>нд</v>
          </cell>
          <cell r="AN2663">
            <v>0</v>
          </cell>
        </row>
        <row r="2664">
          <cell r="C2664" t="str">
            <v>L_116-14_ЧЭ</v>
          </cell>
          <cell r="D2664" t="str">
            <v>П</v>
          </cell>
          <cell r="E2664">
            <v>2020</v>
          </cell>
          <cell r="F2664" t="str">
            <v>нд</v>
          </cell>
          <cell r="G2664">
            <v>2023</v>
          </cell>
          <cell r="H2664" t="str">
            <v>нд</v>
          </cell>
          <cell r="I2664" t="str">
            <v>нд</v>
          </cell>
          <cell r="J2664" t="str">
            <v>нд</v>
          </cell>
          <cell r="K2664" t="str">
            <v>нд</v>
          </cell>
          <cell r="L2664" t="str">
            <v>нд</v>
          </cell>
          <cell r="M2664" t="str">
            <v>нд</v>
          </cell>
          <cell r="N2664" t="str">
            <v>нд</v>
          </cell>
          <cell r="O2664">
            <v>9.7980800000000007E-2</v>
          </cell>
          <cell r="P2664" t="str">
            <v>нд</v>
          </cell>
          <cell r="Q2664" t="str">
            <v>нд</v>
          </cell>
          <cell r="R2664">
            <v>10.904260000000001</v>
          </cell>
          <cell r="S2664">
            <v>14.45234</v>
          </cell>
          <cell r="T2664" t="str">
            <v>нд</v>
          </cell>
          <cell r="U2664">
            <v>14.38125747</v>
          </cell>
          <cell r="V2664" t="str">
            <v>нд</v>
          </cell>
          <cell r="W2664" t="str">
            <v>нд</v>
          </cell>
          <cell r="X2664">
            <v>14.283276669999999</v>
          </cell>
          <cell r="Y2664" t="str">
            <v>нд</v>
          </cell>
          <cell r="Z2664" t="str">
            <v>нд</v>
          </cell>
          <cell r="AA2664" t="str">
            <v>нд</v>
          </cell>
          <cell r="AB2664" t="str">
            <v>нд</v>
          </cell>
          <cell r="AC2664" t="str">
            <v>нд</v>
          </cell>
          <cell r="AD2664">
            <v>2.3350279600000001</v>
          </cell>
          <cell r="AE2664">
            <v>0</v>
          </cell>
          <cell r="AF2664">
            <v>0</v>
          </cell>
          <cell r="AG2664">
            <v>0</v>
          </cell>
          <cell r="AH2664">
            <v>2.3350279600000001</v>
          </cell>
          <cell r="AI2664" t="str">
            <v>нд</v>
          </cell>
          <cell r="AJ2664" t="str">
            <v>нд</v>
          </cell>
          <cell r="AK2664" t="str">
            <v>нд</v>
          </cell>
          <cell r="AL2664" t="str">
            <v>нд</v>
          </cell>
          <cell r="AM2664" t="str">
            <v>нд</v>
          </cell>
          <cell r="AN2664">
            <v>0</v>
          </cell>
        </row>
        <row r="2665">
          <cell r="C2665" t="str">
            <v>L_965.20_БЭ</v>
          </cell>
          <cell r="D2665" t="str">
            <v>П</v>
          </cell>
          <cell r="E2665">
            <v>2019</v>
          </cell>
          <cell r="F2665" t="str">
            <v>нд</v>
          </cell>
          <cell r="G2665">
            <v>2021</v>
          </cell>
          <cell r="H2665" t="str">
            <v>нд</v>
          </cell>
          <cell r="I2665" t="str">
            <v>нд</v>
          </cell>
          <cell r="J2665" t="str">
            <v>нд</v>
          </cell>
          <cell r="K2665" t="str">
            <v>нд</v>
          </cell>
          <cell r="L2665" t="str">
            <v>нд</v>
          </cell>
          <cell r="M2665" t="str">
            <v>нд</v>
          </cell>
          <cell r="N2665">
            <v>0</v>
          </cell>
          <cell r="O2665">
            <v>0.60915232000000008</v>
          </cell>
          <cell r="P2665" t="str">
            <v>нд</v>
          </cell>
          <cell r="Q2665" t="str">
            <v>нд</v>
          </cell>
          <cell r="R2665">
            <v>11.08961</v>
          </cell>
          <cell r="S2665">
            <v>13.515090000000001</v>
          </cell>
          <cell r="T2665" t="str">
            <v>нд</v>
          </cell>
          <cell r="U2665">
            <v>6.5562873599999998</v>
          </cell>
          <cell r="V2665" t="str">
            <v>нд</v>
          </cell>
          <cell r="W2665" t="str">
            <v>нд</v>
          </cell>
          <cell r="X2665">
            <v>5.94713504</v>
          </cell>
          <cell r="Y2665" t="str">
            <v>нд</v>
          </cell>
          <cell r="Z2665" t="str">
            <v>нд</v>
          </cell>
          <cell r="AA2665" t="str">
            <v>нд</v>
          </cell>
          <cell r="AB2665" t="str">
            <v>нд</v>
          </cell>
          <cell r="AC2665" t="str">
            <v>нд</v>
          </cell>
          <cell r="AD2665">
            <v>5.94713504</v>
          </cell>
          <cell r="AE2665">
            <v>0</v>
          </cell>
          <cell r="AF2665">
            <v>0</v>
          </cell>
          <cell r="AG2665">
            <v>0</v>
          </cell>
          <cell r="AH2665">
            <v>5.94713504</v>
          </cell>
          <cell r="AI2665" t="str">
            <v>нд</v>
          </cell>
          <cell r="AJ2665" t="str">
            <v>нд</v>
          </cell>
          <cell r="AK2665" t="str">
            <v>нд</v>
          </cell>
          <cell r="AL2665" t="str">
            <v>нд</v>
          </cell>
          <cell r="AM2665" t="str">
            <v>нд</v>
          </cell>
          <cell r="AN2665">
            <v>0</v>
          </cell>
        </row>
        <row r="2666">
          <cell r="C2666" t="str">
            <v>L_1857_КЭ_(г)</v>
          </cell>
          <cell r="D2666" t="str">
            <v>Н</v>
          </cell>
          <cell r="E2666">
            <v>2025</v>
          </cell>
          <cell r="F2666" t="str">
            <v>нд</v>
          </cell>
          <cell r="G2666">
            <v>2026</v>
          </cell>
          <cell r="H2666" t="str">
            <v>нд</v>
          </cell>
          <cell r="I2666" t="str">
            <v>нд</v>
          </cell>
          <cell r="J2666" t="str">
            <v>нд</v>
          </cell>
          <cell r="K2666" t="str">
            <v>нд</v>
          </cell>
          <cell r="L2666" t="str">
            <v>нд</v>
          </cell>
          <cell r="M2666" t="str">
            <v>нд</v>
          </cell>
          <cell r="N2666" t="str">
            <v>нд</v>
          </cell>
          <cell r="O2666">
            <v>0</v>
          </cell>
          <cell r="P2666" t="str">
            <v>нд</v>
          </cell>
          <cell r="Q2666" t="str">
            <v>нд</v>
          </cell>
          <cell r="R2666">
            <v>11.1396</v>
          </cell>
          <cell r="S2666">
            <v>17.1797</v>
          </cell>
          <cell r="T2666" t="str">
            <v>нд</v>
          </cell>
          <cell r="U2666">
            <v>12.598253489999999</v>
          </cell>
          <cell r="V2666" t="str">
            <v>нд</v>
          </cell>
          <cell r="W2666" t="str">
            <v>нд</v>
          </cell>
          <cell r="X2666">
            <v>12.598253489999999</v>
          </cell>
          <cell r="Y2666" t="str">
            <v>нд</v>
          </cell>
          <cell r="Z2666" t="str">
            <v>нд</v>
          </cell>
          <cell r="AA2666" t="str">
            <v>нд</v>
          </cell>
          <cell r="AB2666" t="str">
            <v>нд</v>
          </cell>
          <cell r="AC2666" t="str">
            <v>нд</v>
          </cell>
          <cell r="AD2666">
            <v>0</v>
          </cell>
          <cell r="AE2666">
            <v>0</v>
          </cell>
          <cell r="AF2666">
            <v>0</v>
          </cell>
          <cell r="AG2666">
            <v>0</v>
          </cell>
          <cell r="AH2666">
            <v>0</v>
          </cell>
          <cell r="AI2666" t="str">
            <v>нд</v>
          </cell>
          <cell r="AJ2666" t="str">
            <v>нд</v>
          </cell>
          <cell r="AK2666" t="str">
            <v>нд</v>
          </cell>
          <cell r="AL2666" t="str">
            <v>нд</v>
          </cell>
          <cell r="AM2666" t="str">
            <v>нд</v>
          </cell>
          <cell r="AN2666">
            <v>0</v>
          </cell>
        </row>
        <row r="2667">
          <cell r="C2667" t="str">
            <v>L_1653_ОЭ</v>
          </cell>
          <cell r="D2667" t="str">
            <v>Н</v>
          </cell>
          <cell r="E2667">
            <v>2021</v>
          </cell>
          <cell r="F2667" t="str">
            <v>нд</v>
          </cell>
          <cell r="G2667">
            <v>2023</v>
          </cell>
          <cell r="H2667" t="str">
            <v>нд</v>
          </cell>
          <cell r="I2667" t="str">
            <v>нд</v>
          </cell>
          <cell r="J2667" t="str">
            <v>нд</v>
          </cell>
          <cell r="K2667" t="str">
            <v>нд</v>
          </cell>
          <cell r="L2667" t="str">
            <v>нд</v>
          </cell>
          <cell r="M2667" t="str">
            <v>нд</v>
          </cell>
          <cell r="N2667" t="str">
            <v>нд</v>
          </cell>
          <cell r="O2667">
            <v>0</v>
          </cell>
          <cell r="P2667" t="str">
            <v>нд</v>
          </cell>
          <cell r="Q2667" t="str">
            <v>нд</v>
          </cell>
          <cell r="R2667">
            <v>11.66986</v>
          </cell>
          <cell r="S2667">
            <v>15.07766</v>
          </cell>
          <cell r="T2667" t="str">
            <v>нд</v>
          </cell>
          <cell r="U2667">
            <v>14.109713999999999</v>
          </cell>
          <cell r="V2667" t="str">
            <v>нд</v>
          </cell>
          <cell r="W2667" t="str">
            <v>нд</v>
          </cell>
          <cell r="X2667">
            <v>14.109714</v>
          </cell>
          <cell r="Y2667" t="str">
            <v>нд</v>
          </cell>
          <cell r="Z2667" t="str">
            <v>нд</v>
          </cell>
          <cell r="AA2667" t="str">
            <v>нд</v>
          </cell>
          <cell r="AB2667" t="str">
            <v>нд</v>
          </cell>
          <cell r="AC2667" t="str">
            <v>нд</v>
          </cell>
          <cell r="AD2667">
            <v>1.0793927999999999</v>
          </cell>
          <cell r="AE2667">
            <v>0</v>
          </cell>
          <cell r="AF2667">
            <v>0</v>
          </cell>
          <cell r="AG2667">
            <v>1.0793927999999999</v>
          </cell>
          <cell r="AH2667">
            <v>0</v>
          </cell>
          <cell r="AI2667" t="str">
            <v>нд</v>
          </cell>
          <cell r="AJ2667" t="str">
            <v>нд</v>
          </cell>
          <cell r="AK2667" t="str">
            <v>нд</v>
          </cell>
          <cell r="AL2667" t="str">
            <v>нд</v>
          </cell>
          <cell r="AM2667" t="str">
            <v>нд</v>
          </cell>
          <cell r="AN2667">
            <v>10.421573208000002</v>
          </cell>
        </row>
        <row r="2668">
          <cell r="C2668" t="str">
            <v>L_2070_КЭ</v>
          </cell>
          <cell r="D2668" t="str">
            <v>Н</v>
          </cell>
          <cell r="E2668">
            <v>2022</v>
          </cell>
          <cell r="F2668" t="str">
            <v>нд</v>
          </cell>
          <cell r="G2668">
            <v>2022</v>
          </cell>
          <cell r="H2668" t="str">
            <v>нд</v>
          </cell>
          <cell r="I2668" t="str">
            <v>нд</v>
          </cell>
          <cell r="J2668" t="str">
            <v>нд</v>
          </cell>
          <cell r="K2668" t="str">
            <v>нд</v>
          </cell>
          <cell r="L2668" t="str">
            <v>нд</v>
          </cell>
          <cell r="M2668" t="str">
            <v>нд</v>
          </cell>
          <cell r="N2668" t="str">
            <v>нд</v>
          </cell>
          <cell r="O2668">
            <v>0</v>
          </cell>
          <cell r="P2668" t="str">
            <v>нд</v>
          </cell>
          <cell r="Q2668" t="str">
            <v>нд</v>
          </cell>
          <cell r="R2668">
            <v>11.763949999999999</v>
          </cell>
          <cell r="S2668">
            <v>15.09029</v>
          </cell>
          <cell r="T2668" t="str">
            <v>нд</v>
          </cell>
          <cell r="U2668">
            <v>5.59</v>
          </cell>
          <cell r="V2668" t="str">
            <v>нд</v>
          </cell>
          <cell r="W2668" t="str">
            <v>нд</v>
          </cell>
          <cell r="X2668">
            <v>5.59</v>
          </cell>
          <cell r="Y2668" t="str">
            <v>нд</v>
          </cell>
          <cell r="Z2668" t="str">
            <v>нд</v>
          </cell>
          <cell r="AA2668" t="str">
            <v>нд</v>
          </cell>
          <cell r="AB2668" t="str">
            <v>нд</v>
          </cell>
          <cell r="AC2668" t="str">
            <v>нд</v>
          </cell>
          <cell r="AD2668">
            <v>0</v>
          </cell>
          <cell r="AE2668">
            <v>0</v>
          </cell>
          <cell r="AF2668">
            <v>0</v>
          </cell>
          <cell r="AG2668">
            <v>0</v>
          </cell>
          <cell r="AH2668">
            <v>0</v>
          </cell>
          <cell r="AI2668" t="str">
            <v>нд</v>
          </cell>
          <cell r="AJ2668" t="str">
            <v>нд</v>
          </cell>
          <cell r="AK2668" t="str">
            <v>нд</v>
          </cell>
          <cell r="AL2668" t="str">
            <v>нд</v>
          </cell>
          <cell r="AM2668" t="str">
            <v>нд</v>
          </cell>
          <cell r="AN2668">
            <v>5.59</v>
          </cell>
        </row>
        <row r="2669">
          <cell r="C2669" t="str">
            <v>L_1857_КЭ_(о)</v>
          </cell>
          <cell r="D2669" t="str">
            <v>Н</v>
          </cell>
          <cell r="E2669">
            <v>2026</v>
          </cell>
          <cell r="F2669" t="str">
            <v>нд</v>
          </cell>
          <cell r="G2669">
            <v>2027</v>
          </cell>
          <cell r="H2669" t="str">
            <v>нд</v>
          </cell>
          <cell r="I2669" t="str">
            <v>нд</v>
          </cell>
          <cell r="J2669" t="str">
            <v>нд</v>
          </cell>
          <cell r="K2669" t="str">
            <v>нд</v>
          </cell>
          <cell r="L2669" t="str">
            <v>нд</v>
          </cell>
          <cell r="M2669" t="str">
            <v>нд</v>
          </cell>
          <cell r="N2669" t="str">
            <v>нд</v>
          </cell>
          <cell r="O2669">
            <v>0</v>
          </cell>
          <cell r="P2669" t="str">
            <v>нд</v>
          </cell>
          <cell r="Q2669" t="str">
            <v>нд</v>
          </cell>
          <cell r="R2669">
            <v>12.00094</v>
          </cell>
          <cell r="S2669">
            <v>19.378350000000001</v>
          </cell>
          <cell r="T2669" t="str">
            <v>нд</v>
          </cell>
          <cell r="U2669">
            <v>13.52362703</v>
          </cell>
          <cell r="V2669" t="str">
            <v>нд</v>
          </cell>
          <cell r="W2669" t="str">
            <v>нд</v>
          </cell>
          <cell r="X2669">
            <v>13.52362703</v>
          </cell>
          <cell r="Y2669" t="str">
            <v>нд</v>
          </cell>
          <cell r="Z2669" t="str">
            <v>нд</v>
          </cell>
          <cell r="AA2669" t="str">
            <v>нд</v>
          </cell>
          <cell r="AB2669" t="str">
            <v>нд</v>
          </cell>
          <cell r="AC2669" t="str">
            <v>нд</v>
          </cell>
          <cell r="AD2669">
            <v>0</v>
          </cell>
          <cell r="AE2669">
            <v>0</v>
          </cell>
          <cell r="AF2669">
            <v>0</v>
          </cell>
          <cell r="AG2669">
            <v>0</v>
          </cell>
          <cell r="AH2669">
            <v>0</v>
          </cell>
          <cell r="AI2669" t="str">
            <v>нд</v>
          </cell>
          <cell r="AJ2669" t="str">
            <v>нд</v>
          </cell>
          <cell r="AK2669" t="str">
            <v>нд</v>
          </cell>
          <cell r="AL2669" t="str">
            <v>нд</v>
          </cell>
          <cell r="AM2669" t="str">
            <v>нд</v>
          </cell>
          <cell r="AN2669">
            <v>0</v>
          </cell>
        </row>
        <row r="2670">
          <cell r="C2670" t="str">
            <v>L_1857_КЭ_(с)</v>
          </cell>
          <cell r="D2670" t="str">
            <v>Н</v>
          </cell>
          <cell r="E2670">
            <v>2026</v>
          </cell>
          <cell r="F2670" t="str">
            <v>нд</v>
          </cell>
          <cell r="G2670">
            <v>2027</v>
          </cell>
          <cell r="H2670" t="str">
            <v>нд</v>
          </cell>
          <cell r="I2670" t="str">
            <v>нд</v>
          </cell>
          <cell r="J2670" t="str">
            <v>нд</v>
          </cell>
          <cell r="K2670" t="str">
            <v>нд</v>
          </cell>
          <cell r="L2670" t="str">
            <v>нд</v>
          </cell>
          <cell r="M2670" t="str">
            <v>нд</v>
          </cell>
          <cell r="N2670" t="str">
            <v>нд</v>
          </cell>
          <cell r="O2670">
            <v>0</v>
          </cell>
          <cell r="P2670" t="str">
            <v>нд</v>
          </cell>
          <cell r="Q2670" t="str">
            <v>нд</v>
          </cell>
          <cell r="R2670">
            <v>12.00094</v>
          </cell>
          <cell r="S2670">
            <v>19.378350000000001</v>
          </cell>
          <cell r="T2670" t="str">
            <v>нд</v>
          </cell>
          <cell r="U2670">
            <v>13.52362703</v>
          </cell>
          <cell r="V2670" t="str">
            <v>нд</v>
          </cell>
          <cell r="W2670" t="str">
            <v>нд</v>
          </cell>
          <cell r="X2670">
            <v>13.52362703</v>
          </cell>
          <cell r="Y2670" t="str">
            <v>нд</v>
          </cell>
          <cell r="Z2670" t="str">
            <v>нд</v>
          </cell>
          <cell r="AA2670" t="str">
            <v>нд</v>
          </cell>
          <cell r="AB2670" t="str">
            <v>нд</v>
          </cell>
          <cell r="AC2670" t="str">
            <v>нд</v>
          </cell>
          <cell r="AD2670">
            <v>0</v>
          </cell>
          <cell r="AE2670">
            <v>0</v>
          </cell>
          <cell r="AF2670">
            <v>0</v>
          </cell>
          <cell r="AG2670">
            <v>0</v>
          </cell>
          <cell r="AH2670">
            <v>0</v>
          </cell>
          <cell r="AI2670" t="str">
            <v>нд</v>
          </cell>
          <cell r="AJ2670" t="str">
            <v>нд</v>
          </cell>
          <cell r="AK2670" t="str">
            <v>нд</v>
          </cell>
          <cell r="AL2670" t="str">
            <v>нд</v>
          </cell>
          <cell r="AM2670" t="str">
            <v>нд</v>
          </cell>
          <cell r="AN2670">
            <v>0</v>
          </cell>
        </row>
        <row r="2671">
          <cell r="C2671" t="str">
            <v>L_1857_КЭ_(т)</v>
          </cell>
          <cell r="D2671" t="str">
            <v>Н</v>
          </cell>
          <cell r="E2671">
            <v>2026</v>
          </cell>
          <cell r="F2671" t="str">
            <v>нд</v>
          </cell>
          <cell r="G2671">
            <v>2027</v>
          </cell>
          <cell r="H2671" t="str">
            <v>нд</v>
          </cell>
          <cell r="I2671" t="str">
            <v>нд</v>
          </cell>
          <cell r="J2671" t="str">
            <v>нд</v>
          </cell>
          <cell r="K2671" t="str">
            <v>нд</v>
          </cell>
          <cell r="L2671" t="str">
            <v>нд</v>
          </cell>
          <cell r="M2671" t="str">
            <v>нд</v>
          </cell>
          <cell r="N2671" t="str">
            <v>нд</v>
          </cell>
          <cell r="O2671">
            <v>0</v>
          </cell>
          <cell r="P2671" t="str">
            <v>нд</v>
          </cell>
          <cell r="Q2671" t="str">
            <v>нд</v>
          </cell>
          <cell r="R2671">
            <v>12.00094</v>
          </cell>
          <cell r="S2671">
            <v>19.378350000000001</v>
          </cell>
          <cell r="T2671" t="str">
            <v>нд</v>
          </cell>
          <cell r="U2671">
            <v>13.52362703</v>
          </cell>
          <cell r="V2671" t="str">
            <v>нд</v>
          </cell>
          <cell r="W2671" t="str">
            <v>нд</v>
          </cell>
          <cell r="X2671">
            <v>13.52362703</v>
          </cell>
          <cell r="Y2671" t="str">
            <v>нд</v>
          </cell>
          <cell r="Z2671" t="str">
            <v>нд</v>
          </cell>
          <cell r="AA2671" t="str">
            <v>нд</v>
          </cell>
          <cell r="AB2671" t="str">
            <v>нд</v>
          </cell>
          <cell r="AC2671" t="str">
            <v>нд</v>
          </cell>
          <cell r="AD2671">
            <v>0</v>
          </cell>
          <cell r="AE2671">
            <v>0</v>
          </cell>
          <cell r="AF2671">
            <v>0</v>
          </cell>
          <cell r="AG2671">
            <v>0</v>
          </cell>
          <cell r="AH2671">
            <v>0</v>
          </cell>
          <cell r="AI2671" t="str">
            <v>нд</v>
          </cell>
          <cell r="AJ2671" t="str">
            <v>нд</v>
          </cell>
          <cell r="AK2671" t="str">
            <v>нд</v>
          </cell>
          <cell r="AL2671" t="str">
            <v>нд</v>
          </cell>
          <cell r="AM2671" t="str">
            <v>нд</v>
          </cell>
          <cell r="AN2671">
            <v>0</v>
          </cell>
        </row>
        <row r="2672">
          <cell r="C2672" t="str">
            <v>L_511_ХЭ</v>
          </cell>
          <cell r="D2672" t="str">
            <v>Н</v>
          </cell>
          <cell r="E2672">
            <v>2025</v>
          </cell>
          <cell r="F2672" t="str">
            <v>нд</v>
          </cell>
          <cell r="G2672">
            <v>2027</v>
          </cell>
          <cell r="H2672" t="str">
            <v>нд</v>
          </cell>
          <cell r="I2672" t="str">
            <v>нд</v>
          </cell>
          <cell r="J2672" t="str">
            <v>нд</v>
          </cell>
          <cell r="K2672" t="str">
            <v>нд</v>
          </cell>
          <cell r="L2672" t="str">
            <v>нд</v>
          </cell>
          <cell r="M2672" t="str">
            <v>нд</v>
          </cell>
          <cell r="N2672" t="str">
            <v>нд</v>
          </cell>
          <cell r="O2672">
            <v>0</v>
          </cell>
          <cell r="P2672" t="str">
            <v>нд</v>
          </cell>
          <cell r="Q2672" t="str">
            <v>нд</v>
          </cell>
          <cell r="R2672">
            <v>12.32334</v>
          </cell>
          <cell r="S2672">
            <v>19.847570000000001</v>
          </cell>
          <cell r="T2672" t="str">
            <v>нд</v>
          </cell>
          <cell r="U2672">
            <v>9.3945059999999998</v>
          </cell>
          <cell r="V2672" t="str">
            <v>нд</v>
          </cell>
          <cell r="W2672" t="str">
            <v>нд</v>
          </cell>
          <cell r="X2672">
            <v>9.3945059999999998</v>
          </cell>
          <cell r="Y2672" t="str">
            <v>нд</v>
          </cell>
          <cell r="Z2672" t="str">
            <v>нд</v>
          </cell>
          <cell r="AA2672" t="str">
            <v>нд</v>
          </cell>
          <cell r="AB2672" t="str">
            <v>нд</v>
          </cell>
          <cell r="AC2672" t="str">
            <v>нд</v>
          </cell>
          <cell r="AD2672">
            <v>0</v>
          </cell>
          <cell r="AE2672">
            <v>0</v>
          </cell>
          <cell r="AF2672">
            <v>0</v>
          </cell>
          <cell r="AG2672">
            <v>0</v>
          </cell>
          <cell r="AH2672">
            <v>0</v>
          </cell>
          <cell r="AI2672" t="str">
            <v>нд</v>
          </cell>
          <cell r="AJ2672" t="str">
            <v>нд</v>
          </cell>
          <cell r="AK2672" t="str">
            <v>нд</v>
          </cell>
          <cell r="AL2672" t="str">
            <v>нд</v>
          </cell>
          <cell r="AM2672" t="str">
            <v>нд</v>
          </cell>
          <cell r="AN2672">
            <v>0</v>
          </cell>
        </row>
        <row r="2673">
          <cell r="C2673" t="str">
            <v>L_2920_ХЭ</v>
          </cell>
          <cell r="D2673" t="str">
            <v>П</v>
          </cell>
          <cell r="E2673">
            <v>2021</v>
          </cell>
          <cell r="F2673" t="str">
            <v>нд</v>
          </cell>
          <cell r="G2673">
            <v>2021</v>
          </cell>
          <cell r="H2673" t="str">
            <v>нд</v>
          </cell>
          <cell r="I2673" t="str">
            <v>нд</v>
          </cell>
          <cell r="J2673" t="str">
            <v>нд</v>
          </cell>
          <cell r="K2673" t="str">
            <v>нд</v>
          </cell>
          <cell r="L2673" t="str">
            <v>нд</v>
          </cell>
          <cell r="M2673" t="str">
            <v>нд</v>
          </cell>
          <cell r="N2673" t="str">
            <v>нд</v>
          </cell>
          <cell r="O2673">
            <v>0</v>
          </cell>
          <cell r="P2673" t="str">
            <v>нд</v>
          </cell>
          <cell r="Q2673" t="str">
            <v>нд</v>
          </cell>
          <cell r="R2673">
            <v>12.376200000000001</v>
          </cell>
          <cell r="S2673">
            <v>15.15818</v>
          </cell>
          <cell r="T2673" t="str">
            <v>нд</v>
          </cell>
          <cell r="U2673">
            <v>8.01443774</v>
          </cell>
          <cell r="V2673" t="str">
            <v>нд</v>
          </cell>
          <cell r="W2673" t="str">
            <v>нд</v>
          </cell>
          <cell r="X2673">
            <v>8.01443774</v>
          </cell>
          <cell r="Y2673" t="str">
            <v>нд</v>
          </cell>
          <cell r="Z2673" t="str">
            <v>нд</v>
          </cell>
          <cell r="AA2673" t="str">
            <v>нд</v>
          </cell>
          <cell r="AB2673" t="str">
            <v>нд</v>
          </cell>
          <cell r="AC2673" t="str">
            <v>нд</v>
          </cell>
          <cell r="AD2673">
            <v>8.01443774</v>
          </cell>
          <cell r="AE2673">
            <v>0</v>
          </cell>
          <cell r="AF2673">
            <v>0</v>
          </cell>
          <cell r="AG2673">
            <v>0</v>
          </cell>
          <cell r="AH2673">
            <v>8.01443774</v>
          </cell>
          <cell r="AI2673" t="str">
            <v>нд</v>
          </cell>
          <cell r="AJ2673" t="str">
            <v>нд</v>
          </cell>
          <cell r="AK2673" t="str">
            <v>нд</v>
          </cell>
          <cell r="AL2673" t="str">
            <v>нд</v>
          </cell>
          <cell r="AM2673" t="str">
            <v>нд</v>
          </cell>
          <cell r="AN2673">
            <v>0</v>
          </cell>
        </row>
        <row r="2674">
          <cell r="C2674" t="str">
            <v>L_1857_КЭ_(д)</v>
          </cell>
          <cell r="D2674" t="str">
            <v>Н</v>
          </cell>
          <cell r="E2674">
            <v>2025</v>
          </cell>
          <cell r="F2674" t="str">
            <v>нд</v>
          </cell>
          <cell r="G2674">
            <v>2026</v>
          </cell>
          <cell r="H2674" t="str">
            <v>нд</v>
          </cell>
          <cell r="I2674" t="str">
            <v>нд</v>
          </cell>
          <cell r="J2674" t="str">
            <v>нд</v>
          </cell>
          <cell r="K2674" t="str">
            <v>нд</v>
          </cell>
          <cell r="L2674" t="str">
            <v>нд</v>
          </cell>
          <cell r="M2674" t="str">
            <v>нд</v>
          </cell>
          <cell r="N2674" t="str">
            <v>нд</v>
          </cell>
          <cell r="O2674">
            <v>0</v>
          </cell>
          <cell r="P2674" t="str">
            <v>нд</v>
          </cell>
          <cell r="Q2674" t="str">
            <v>нд</v>
          </cell>
          <cell r="R2674">
            <v>12.916779999999999</v>
          </cell>
          <cell r="S2674">
            <v>19.922329999999999</v>
          </cell>
          <cell r="T2674" t="str">
            <v>нд</v>
          </cell>
          <cell r="U2674">
            <v>14.18973036</v>
          </cell>
          <cell r="V2674" t="str">
            <v>нд</v>
          </cell>
          <cell r="W2674" t="str">
            <v>нд</v>
          </cell>
          <cell r="X2674">
            <v>14.18973036</v>
          </cell>
          <cell r="Y2674" t="str">
            <v>нд</v>
          </cell>
          <cell r="Z2674" t="str">
            <v>нд</v>
          </cell>
          <cell r="AA2674" t="str">
            <v>нд</v>
          </cell>
          <cell r="AB2674" t="str">
            <v>нд</v>
          </cell>
          <cell r="AC2674" t="str">
            <v>нд</v>
          </cell>
          <cell r="AD2674">
            <v>0</v>
          </cell>
          <cell r="AE2674">
            <v>0</v>
          </cell>
          <cell r="AF2674">
            <v>0</v>
          </cell>
          <cell r="AG2674">
            <v>0</v>
          </cell>
          <cell r="AH2674">
            <v>0</v>
          </cell>
          <cell r="AI2674" t="str">
            <v>нд</v>
          </cell>
          <cell r="AJ2674" t="str">
            <v>нд</v>
          </cell>
          <cell r="AK2674" t="str">
            <v>нд</v>
          </cell>
          <cell r="AL2674" t="str">
            <v>нд</v>
          </cell>
          <cell r="AM2674" t="str">
            <v>нд</v>
          </cell>
          <cell r="AN2674">
            <v>0</v>
          </cell>
        </row>
        <row r="2675">
          <cell r="C2675" t="str">
            <v>L_1857_КЭ_(е)</v>
          </cell>
          <cell r="D2675" t="str">
            <v>Н</v>
          </cell>
          <cell r="E2675">
            <v>2025</v>
          </cell>
          <cell r="F2675" t="str">
            <v>нд</v>
          </cell>
          <cell r="G2675">
            <v>2026</v>
          </cell>
          <cell r="H2675" t="str">
            <v>нд</v>
          </cell>
          <cell r="I2675" t="str">
            <v>нд</v>
          </cell>
          <cell r="J2675" t="str">
            <v>нд</v>
          </cell>
          <cell r="K2675" t="str">
            <v>нд</v>
          </cell>
          <cell r="L2675" t="str">
            <v>нд</v>
          </cell>
          <cell r="M2675" t="str">
            <v>нд</v>
          </cell>
          <cell r="N2675" t="str">
            <v>нд</v>
          </cell>
          <cell r="O2675">
            <v>0</v>
          </cell>
          <cell r="P2675" t="str">
            <v>нд</v>
          </cell>
          <cell r="Q2675" t="str">
            <v>нд</v>
          </cell>
          <cell r="R2675">
            <v>12.916779999999999</v>
          </cell>
          <cell r="S2675">
            <v>19.922329999999999</v>
          </cell>
          <cell r="T2675" t="str">
            <v>нд</v>
          </cell>
          <cell r="U2675">
            <v>14.18973036</v>
          </cell>
          <cell r="V2675" t="str">
            <v>нд</v>
          </cell>
          <cell r="W2675" t="str">
            <v>нд</v>
          </cell>
          <cell r="X2675">
            <v>14.18973036</v>
          </cell>
          <cell r="Y2675" t="str">
            <v>нд</v>
          </cell>
          <cell r="Z2675" t="str">
            <v>нд</v>
          </cell>
          <cell r="AA2675" t="str">
            <v>нд</v>
          </cell>
          <cell r="AB2675" t="str">
            <v>нд</v>
          </cell>
          <cell r="AC2675" t="str">
            <v>нд</v>
          </cell>
          <cell r="AD2675">
            <v>0</v>
          </cell>
          <cell r="AE2675">
            <v>0</v>
          </cell>
          <cell r="AF2675">
            <v>0</v>
          </cell>
          <cell r="AG2675">
            <v>0</v>
          </cell>
          <cell r="AH2675">
            <v>0</v>
          </cell>
          <cell r="AI2675" t="str">
            <v>нд</v>
          </cell>
          <cell r="AJ2675" t="str">
            <v>нд</v>
          </cell>
          <cell r="AK2675" t="str">
            <v>нд</v>
          </cell>
          <cell r="AL2675" t="str">
            <v>нд</v>
          </cell>
          <cell r="AM2675" t="str">
            <v>нд</v>
          </cell>
          <cell r="AN2675">
            <v>0</v>
          </cell>
        </row>
        <row r="2676">
          <cell r="C2676" t="str">
            <v>L_1857_КЭ_(ж)</v>
          </cell>
          <cell r="D2676" t="str">
            <v>Н</v>
          </cell>
          <cell r="E2676">
            <v>2025</v>
          </cell>
          <cell r="F2676" t="str">
            <v>нд</v>
          </cell>
          <cell r="G2676">
            <v>2026</v>
          </cell>
          <cell r="H2676" t="str">
            <v>нд</v>
          </cell>
          <cell r="I2676" t="str">
            <v>нд</v>
          </cell>
          <cell r="J2676" t="str">
            <v>нд</v>
          </cell>
          <cell r="K2676" t="str">
            <v>нд</v>
          </cell>
          <cell r="L2676" t="str">
            <v>нд</v>
          </cell>
          <cell r="M2676" t="str">
            <v>нд</v>
          </cell>
          <cell r="N2676" t="str">
            <v>нд</v>
          </cell>
          <cell r="O2676">
            <v>0</v>
          </cell>
          <cell r="P2676" t="str">
            <v>нд</v>
          </cell>
          <cell r="Q2676" t="str">
            <v>нд</v>
          </cell>
          <cell r="R2676">
            <v>12.916779999999999</v>
          </cell>
          <cell r="S2676">
            <v>19.922329999999999</v>
          </cell>
          <cell r="T2676" t="str">
            <v>нд</v>
          </cell>
          <cell r="U2676">
            <v>14.18973036</v>
          </cell>
          <cell r="V2676" t="str">
            <v>нд</v>
          </cell>
          <cell r="W2676" t="str">
            <v>нд</v>
          </cell>
          <cell r="X2676">
            <v>14.18973036</v>
          </cell>
          <cell r="Y2676" t="str">
            <v>нд</v>
          </cell>
          <cell r="Z2676" t="str">
            <v>нд</v>
          </cell>
          <cell r="AA2676" t="str">
            <v>нд</v>
          </cell>
          <cell r="AB2676" t="str">
            <v>нд</v>
          </cell>
          <cell r="AC2676" t="str">
            <v>нд</v>
          </cell>
          <cell r="AD2676">
            <v>0</v>
          </cell>
          <cell r="AE2676">
            <v>0</v>
          </cell>
          <cell r="AF2676">
            <v>0</v>
          </cell>
          <cell r="AG2676">
            <v>0</v>
          </cell>
          <cell r="AH2676">
            <v>0</v>
          </cell>
          <cell r="AI2676" t="str">
            <v>нд</v>
          </cell>
          <cell r="AJ2676" t="str">
            <v>нд</v>
          </cell>
          <cell r="AK2676" t="str">
            <v>нд</v>
          </cell>
          <cell r="AL2676" t="str">
            <v>нд</v>
          </cell>
          <cell r="AM2676" t="str">
            <v>нд</v>
          </cell>
          <cell r="AN2676">
            <v>0</v>
          </cell>
        </row>
        <row r="2677">
          <cell r="C2677" t="str">
            <v>L_1857_КЭ_(з)</v>
          </cell>
          <cell r="D2677" t="str">
            <v>Н</v>
          </cell>
          <cell r="E2677">
            <v>2025</v>
          </cell>
          <cell r="F2677" t="str">
            <v>нд</v>
          </cell>
          <cell r="G2677">
            <v>2026</v>
          </cell>
          <cell r="H2677" t="str">
            <v>нд</v>
          </cell>
          <cell r="I2677" t="str">
            <v>нд</v>
          </cell>
          <cell r="J2677" t="str">
            <v>нд</v>
          </cell>
          <cell r="K2677" t="str">
            <v>нд</v>
          </cell>
          <cell r="L2677" t="str">
            <v>нд</v>
          </cell>
          <cell r="M2677" t="str">
            <v>нд</v>
          </cell>
          <cell r="N2677" t="str">
            <v>нд</v>
          </cell>
          <cell r="O2677">
            <v>0</v>
          </cell>
          <cell r="P2677" t="str">
            <v>нд</v>
          </cell>
          <cell r="Q2677" t="str">
            <v>нд</v>
          </cell>
          <cell r="R2677">
            <v>12.916779999999999</v>
          </cell>
          <cell r="S2677">
            <v>19.922329999999999</v>
          </cell>
          <cell r="T2677" t="str">
            <v>нд</v>
          </cell>
          <cell r="U2677">
            <v>14.18973036</v>
          </cell>
          <cell r="V2677" t="str">
            <v>нд</v>
          </cell>
          <cell r="W2677" t="str">
            <v>нд</v>
          </cell>
          <cell r="X2677">
            <v>14.18973036</v>
          </cell>
          <cell r="Y2677" t="str">
            <v>нд</v>
          </cell>
          <cell r="Z2677" t="str">
            <v>нд</v>
          </cell>
          <cell r="AA2677" t="str">
            <v>нд</v>
          </cell>
          <cell r="AB2677" t="str">
            <v>нд</v>
          </cell>
          <cell r="AC2677" t="str">
            <v>нд</v>
          </cell>
          <cell r="AD2677">
            <v>0</v>
          </cell>
          <cell r="AE2677">
            <v>0</v>
          </cell>
          <cell r="AF2677">
            <v>0</v>
          </cell>
          <cell r="AG2677">
            <v>0</v>
          </cell>
          <cell r="AH2677">
            <v>0</v>
          </cell>
          <cell r="AI2677" t="str">
            <v>нд</v>
          </cell>
          <cell r="AJ2677" t="str">
            <v>нд</v>
          </cell>
          <cell r="AK2677" t="str">
            <v>нд</v>
          </cell>
          <cell r="AL2677" t="str">
            <v>нд</v>
          </cell>
          <cell r="AM2677" t="str">
            <v>нд</v>
          </cell>
          <cell r="AN2677">
            <v>0</v>
          </cell>
        </row>
        <row r="2678">
          <cell r="C2678" t="str">
            <v>L_1857_КЭ_(и)</v>
          </cell>
          <cell r="D2678" t="str">
            <v>Н</v>
          </cell>
          <cell r="E2678">
            <v>2025</v>
          </cell>
          <cell r="F2678" t="str">
            <v>нд</v>
          </cell>
          <cell r="G2678">
            <v>2026</v>
          </cell>
          <cell r="H2678" t="str">
            <v>нд</v>
          </cell>
          <cell r="I2678" t="str">
            <v>нд</v>
          </cell>
          <cell r="J2678" t="str">
            <v>нд</v>
          </cell>
          <cell r="K2678" t="str">
            <v>нд</v>
          </cell>
          <cell r="L2678" t="str">
            <v>нд</v>
          </cell>
          <cell r="M2678" t="str">
            <v>нд</v>
          </cell>
          <cell r="N2678" t="str">
            <v>нд</v>
          </cell>
          <cell r="O2678">
            <v>0</v>
          </cell>
          <cell r="P2678" t="str">
            <v>нд</v>
          </cell>
          <cell r="Q2678" t="str">
            <v>нд</v>
          </cell>
          <cell r="R2678">
            <v>12.916779999999999</v>
          </cell>
          <cell r="S2678">
            <v>19.922329999999999</v>
          </cell>
          <cell r="T2678" t="str">
            <v>нд</v>
          </cell>
          <cell r="U2678">
            <v>14.18973036</v>
          </cell>
          <cell r="V2678" t="str">
            <v>нд</v>
          </cell>
          <cell r="W2678" t="str">
            <v>нд</v>
          </cell>
          <cell r="X2678">
            <v>14.18973036</v>
          </cell>
          <cell r="Y2678" t="str">
            <v>нд</v>
          </cell>
          <cell r="Z2678" t="str">
            <v>нд</v>
          </cell>
          <cell r="AA2678" t="str">
            <v>нд</v>
          </cell>
          <cell r="AB2678" t="str">
            <v>нд</v>
          </cell>
          <cell r="AC2678" t="str">
            <v>нд</v>
          </cell>
          <cell r="AD2678">
            <v>0</v>
          </cell>
          <cell r="AE2678">
            <v>0</v>
          </cell>
          <cell r="AF2678">
            <v>0</v>
          </cell>
          <cell r="AG2678">
            <v>0</v>
          </cell>
          <cell r="AH2678">
            <v>0</v>
          </cell>
          <cell r="AI2678" t="str">
            <v>нд</v>
          </cell>
          <cell r="AJ2678" t="str">
            <v>нд</v>
          </cell>
          <cell r="AK2678" t="str">
            <v>нд</v>
          </cell>
          <cell r="AL2678" t="str">
            <v>нд</v>
          </cell>
          <cell r="AM2678" t="str">
            <v>нд</v>
          </cell>
          <cell r="AN2678">
            <v>0</v>
          </cell>
        </row>
        <row r="2679">
          <cell r="C2679" t="str">
            <v>L_1857_КЭ_(п)</v>
          </cell>
          <cell r="D2679" t="str">
            <v>Н</v>
          </cell>
          <cell r="E2679">
            <v>2026</v>
          </cell>
          <cell r="F2679" t="str">
            <v>нд</v>
          </cell>
          <cell r="G2679">
            <v>2027</v>
          </cell>
          <cell r="H2679" t="str">
            <v>нд</v>
          </cell>
          <cell r="I2679" t="str">
            <v>нд</v>
          </cell>
          <cell r="J2679" t="str">
            <v>нд</v>
          </cell>
          <cell r="K2679" t="str">
            <v>нд</v>
          </cell>
          <cell r="L2679" t="str">
            <v>нд</v>
          </cell>
          <cell r="M2679" t="str">
            <v>нд</v>
          </cell>
          <cell r="N2679" t="str">
            <v>нд</v>
          </cell>
          <cell r="O2679">
            <v>0</v>
          </cell>
          <cell r="P2679" t="str">
            <v>нд</v>
          </cell>
          <cell r="Q2679" t="str">
            <v>нд</v>
          </cell>
          <cell r="R2679">
            <v>12.916779999999999</v>
          </cell>
          <cell r="S2679">
            <v>20.85867</v>
          </cell>
          <cell r="T2679" t="str">
            <v>нд</v>
          </cell>
          <cell r="U2679">
            <v>14.856647690000001</v>
          </cell>
          <cell r="V2679" t="str">
            <v>нд</v>
          </cell>
          <cell r="W2679" t="str">
            <v>нд</v>
          </cell>
          <cell r="X2679">
            <v>14.856647690000001</v>
          </cell>
          <cell r="Y2679" t="str">
            <v>нд</v>
          </cell>
          <cell r="Z2679" t="str">
            <v>нд</v>
          </cell>
          <cell r="AA2679" t="str">
            <v>нд</v>
          </cell>
          <cell r="AB2679" t="str">
            <v>нд</v>
          </cell>
          <cell r="AC2679" t="str">
            <v>нд</v>
          </cell>
          <cell r="AD2679">
            <v>0</v>
          </cell>
          <cell r="AE2679">
            <v>0</v>
          </cell>
          <cell r="AF2679">
            <v>0</v>
          </cell>
          <cell r="AG2679">
            <v>0</v>
          </cell>
          <cell r="AH2679">
            <v>0</v>
          </cell>
          <cell r="AI2679" t="str">
            <v>нд</v>
          </cell>
          <cell r="AJ2679" t="str">
            <v>нд</v>
          </cell>
          <cell r="AK2679" t="str">
            <v>нд</v>
          </cell>
          <cell r="AL2679" t="str">
            <v>нд</v>
          </cell>
          <cell r="AM2679" t="str">
            <v>нд</v>
          </cell>
          <cell r="AN2679">
            <v>0</v>
          </cell>
        </row>
        <row r="2680">
          <cell r="C2680" t="str">
            <v>L_1857_КЭ_(р)</v>
          </cell>
          <cell r="D2680" t="str">
            <v>Н</v>
          </cell>
          <cell r="E2680">
            <v>2026</v>
          </cell>
          <cell r="F2680" t="str">
            <v>нд</v>
          </cell>
          <cell r="G2680">
            <v>2027</v>
          </cell>
          <cell r="H2680" t="str">
            <v>нд</v>
          </cell>
          <cell r="I2680" t="str">
            <v>нд</v>
          </cell>
          <cell r="J2680" t="str">
            <v>нд</v>
          </cell>
          <cell r="K2680" t="str">
            <v>нд</v>
          </cell>
          <cell r="L2680" t="str">
            <v>нд</v>
          </cell>
          <cell r="M2680" t="str">
            <v>нд</v>
          </cell>
          <cell r="N2680" t="str">
            <v>нд</v>
          </cell>
          <cell r="O2680">
            <v>0</v>
          </cell>
          <cell r="P2680" t="str">
            <v>нд</v>
          </cell>
          <cell r="Q2680" t="str">
            <v>нд</v>
          </cell>
          <cell r="R2680">
            <v>12.916779999999999</v>
          </cell>
          <cell r="S2680">
            <v>20.85867</v>
          </cell>
          <cell r="T2680" t="str">
            <v>нд</v>
          </cell>
          <cell r="U2680">
            <v>14.856647690000001</v>
          </cell>
          <cell r="V2680" t="str">
            <v>нд</v>
          </cell>
          <cell r="W2680" t="str">
            <v>нд</v>
          </cell>
          <cell r="X2680">
            <v>14.856647690000001</v>
          </cell>
          <cell r="Y2680" t="str">
            <v>нд</v>
          </cell>
          <cell r="Z2680" t="str">
            <v>нд</v>
          </cell>
          <cell r="AA2680" t="str">
            <v>нд</v>
          </cell>
          <cell r="AB2680" t="str">
            <v>нд</v>
          </cell>
          <cell r="AC2680" t="str">
            <v>нд</v>
          </cell>
          <cell r="AD2680">
            <v>0</v>
          </cell>
          <cell r="AE2680">
            <v>0</v>
          </cell>
          <cell r="AF2680">
            <v>0</v>
          </cell>
          <cell r="AG2680">
            <v>0</v>
          </cell>
          <cell r="AH2680">
            <v>0</v>
          </cell>
          <cell r="AI2680" t="str">
            <v>нд</v>
          </cell>
          <cell r="AJ2680" t="str">
            <v>нд</v>
          </cell>
          <cell r="AK2680" t="str">
            <v>нд</v>
          </cell>
          <cell r="AL2680" t="str">
            <v>нд</v>
          </cell>
          <cell r="AM2680" t="str">
            <v>нд</v>
          </cell>
          <cell r="AN2680">
            <v>0</v>
          </cell>
        </row>
        <row r="2681">
          <cell r="C2681" t="str">
            <v>L_1857_КЭ_(у)</v>
          </cell>
          <cell r="D2681" t="str">
            <v>Н</v>
          </cell>
          <cell r="E2681">
            <v>2026</v>
          </cell>
          <cell r="F2681" t="str">
            <v>нд</v>
          </cell>
          <cell r="G2681">
            <v>2027</v>
          </cell>
          <cell r="H2681" t="str">
            <v>нд</v>
          </cell>
          <cell r="I2681" t="str">
            <v>нд</v>
          </cell>
          <cell r="J2681" t="str">
            <v>нд</v>
          </cell>
          <cell r="K2681" t="str">
            <v>нд</v>
          </cell>
          <cell r="L2681" t="str">
            <v>нд</v>
          </cell>
          <cell r="M2681" t="str">
            <v>нд</v>
          </cell>
          <cell r="N2681" t="str">
            <v>нд</v>
          </cell>
          <cell r="O2681">
            <v>0</v>
          </cell>
          <cell r="P2681" t="str">
            <v>нд</v>
          </cell>
          <cell r="Q2681" t="str">
            <v>нд</v>
          </cell>
          <cell r="R2681">
            <v>12.916779999999999</v>
          </cell>
          <cell r="S2681">
            <v>20.85867</v>
          </cell>
          <cell r="T2681" t="str">
            <v>нд</v>
          </cell>
          <cell r="U2681">
            <v>14.856647690000001</v>
          </cell>
          <cell r="V2681" t="str">
            <v>нд</v>
          </cell>
          <cell r="W2681" t="str">
            <v>нд</v>
          </cell>
          <cell r="X2681">
            <v>14.856647690000001</v>
          </cell>
          <cell r="Y2681" t="str">
            <v>нд</v>
          </cell>
          <cell r="Z2681" t="str">
            <v>нд</v>
          </cell>
          <cell r="AA2681" t="str">
            <v>нд</v>
          </cell>
          <cell r="AB2681" t="str">
            <v>нд</v>
          </cell>
          <cell r="AC2681" t="str">
            <v>нд</v>
          </cell>
          <cell r="AD2681">
            <v>0</v>
          </cell>
          <cell r="AE2681">
            <v>0</v>
          </cell>
          <cell r="AF2681">
            <v>0</v>
          </cell>
          <cell r="AG2681">
            <v>0</v>
          </cell>
          <cell r="AH2681">
            <v>0</v>
          </cell>
          <cell r="AI2681" t="str">
            <v>нд</v>
          </cell>
          <cell r="AJ2681" t="str">
            <v>нд</v>
          </cell>
          <cell r="AK2681" t="str">
            <v>нд</v>
          </cell>
          <cell r="AL2681" t="str">
            <v>нд</v>
          </cell>
          <cell r="AM2681" t="str">
            <v>нд</v>
          </cell>
          <cell r="AN2681">
            <v>0</v>
          </cell>
        </row>
        <row r="2682">
          <cell r="C2682" t="str">
            <v>Г</v>
          </cell>
          <cell r="D2682" t="str">
            <v>нд</v>
          </cell>
          <cell r="E2682" t="str">
            <v>нд</v>
          </cell>
          <cell r="F2682" t="str">
            <v>нд</v>
          </cell>
          <cell r="G2682" t="str">
            <v>нд</v>
          </cell>
          <cell r="H2682" t="str">
            <v>нд</v>
          </cell>
          <cell r="I2682" t="str">
            <v>нд</v>
          </cell>
          <cell r="J2682" t="str">
            <v>нд</v>
          </cell>
          <cell r="K2682">
            <v>8.2884369599999985</v>
          </cell>
          <cell r="L2682">
            <v>74.648788909999965</v>
          </cell>
          <cell r="M2682" t="str">
            <v>нд</v>
          </cell>
          <cell r="N2682" t="str">
            <v>нд</v>
          </cell>
          <cell r="O2682">
            <v>52.277929049999997</v>
          </cell>
          <cell r="P2682">
            <v>1738.1039800000005</v>
          </cell>
          <cell r="Q2682">
            <v>2288.8184300000003</v>
          </cell>
          <cell r="R2682">
            <v>731.36363000000028</v>
          </cell>
          <cell r="S2682">
            <v>1017.0554900000003</v>
          </cell>
          <cell r="T2682">
            <v>1088.5083411799999</v>
          </cell>
          <cell r="U2682">
            <v>703.7268377700002</v>
          </cell>
          <cell r="V2682">
            <v>1037.8546702600001</v>
          </cell>
          <cell r="W2682">
            <v>1037.8546702600001</v>
          </cell>
          <cell r="X2682">
            <v>651.44890872000008</v>
          </cell>
          <cell r="Y2682">
            <v>63.272127129999994</v>
          </cell>
          <cell r="Z2682">
            <v>0</v>
          </cell>
          <cell r="AA2682">
            <v>0</v>
          </cell>
          <cell r="AB2682">
            <v>63.272127129999994</v>
          </cell>
          <cell r="AC2682">
            <v>0</v>
          </cell>
          <cell r="AD2682">
            <v>82.70301634000009</v>
          </cell>
          <cell r="AE2682">
            <v>0</v>
          </cell>
          <cell r="AF2682">
            <v>0</v>
          </cell>
          <cell r="AG2682">
            <v>69.206109140000081</v>
          </cell>
          <cell r="AH2682">
            <v>13.496907199999999</v>
          </cell>
          <cell r="AI2682">
            <v>61.12425214999999</v>
          </cell>
          <cell r="AJ2682">
            <v>0</v>
          </cell>
          <cell r="AK2682">
            <v>0</v>
          </cell>
          <cell r="AL2682">
            <v>61.12425214999999</v>
          </cell>
          <cell r="AM2682">
            <v>0</v>
          </cell>
          <cell r="AN2682">
            <v>53.395333650000005</v>
          </cell>
        </row>
        <row r="2683">
          <cell r="C2683" t="str">
            <v>Г</v>
          </cell>
          <cell r="D2683" t="str">
            <v>нд</v>
          </cell>
          <cell r="E2683" t="str">
            <v>нд</v>
          </cell>
          <cell r="F2683" t="str">
            <v>нд</v>
          </cell>
          <cell r="G2683" t="str">
            <v>нд</v>
          </cell>
          <cell r="H2683" t="str">
            <v>нд</v>
          </cell>
          <cell r="I2683" t="str">
            <v>нд</v>
          </cell>
          <cell r="J2683" t="str">
            <v>нд</v>
          </cell>
          <cell r="K2683">
            <v>0.79938412999999997</v>
          </cell>
          <cell r="L2683">
            <v>6.4583991000000003</v>
          </cell>
          <cell r="M2683" t="str">
            <v>нд</v>
          </cell>
          <cell r="N2683" t="str">
            <v>нд</v>
          </cell>
          <cell r="O2683">
            <v>33.966753900000008</v>
          </cell>
          <cell r="P2683">
            <v>1539.1707100000003</v>
          </cell>
          <cell r="Q2683">
            <v>2049.5357300000001</v>
          </cell>
          <cell r="R2683">
            <v>544.63605000000007</v>
          </cell>
          <cell r="S2683">
            <v>782.87638000000027</v>
          </cell>
          <cell r="T2683">
            <v>907.66722900999991</v>
          </cell>
          <cell r="U2683">
            <v>546.50640422000015</v>
          </cell>
          <cell r="V2683">
            <v>865.01538901000004</v>
          </cell>
          <cell r="W2683">
            <v>865.01538901000004</v>
          </cell>
          <cell r="X2683">
            <v>512.53965031999996</v>
          </cell>
          <cell r="Y2683">
            <v>0</v>
          </cell>
          <cell r="Z2683">
            <v>0</v>
          </cell>
          <cell r="AA2683">
            <v>0</v>
          </cell>
          <cell r="AB2683">
            <v>0</v>
          </cell>
          <cell r="AC2683">
            <v>0</v>
          </cell>
          <cell r="AD2683">
            <v>29.962217540000008</v>
          </cell>
          <cell r="AE2683">
            <v>0</v>
          </cell>
          <cell r="AF2683">
            <v>0</v>
          </cell>
          <cell r="AG2683">
            <v>16.465310340000002</v>
          </cell>
          <cell r="AH2683">
            <v>13.496907199999999</v>
          </cell>
          <cell r="AI2683">
            <v>13.477310340000001</v>
          </cell>
          <cell r="AJ2683">
            <v>0</v>
          </cell>
          <cell r="AK2683">
            <v>0</v>
          </cell>
          <cell r="AL2683">
            <v>13.477310340000001</v>
          </cell>
          <cell r="AM2683">
            <v>0</v>
          </cell>
          <cell r="AN2683">
            <v>7.67524871</v>
          </cell>
        </row>
        <row r="2684">
          <cell r="C2684" t="str">
            <v>L_2012_ХЭ</v>
          </cell>
          <cell r="D2684" t="str">
            <v>С</v>
          </cell>
          <cell r="E2684">
            <v>2021</v>
          </cell>
          <cell r="F2684" t="str">
            <v>нд</v>
          </cell>
          <cell r="G2684">
            <v>2021</v>
          </cell>
          <cell r="H2684" t="str">
            <v>нд</v>
          </cell>
          <cell r="I2684" t="str">
            <v>нд</v>
          </cell>
          <cell r="J2684" t="str">
            <v>нд</v>
          </cell>
          <cell r="K2684">
            <v>1.7335393800000001</v>
          </cell>
          <cell r="L2684">
            <v>9.8905623299999998</v>
          </cell>
          <cell r="M2684">
            <v>44256</v>
          </cell>
          <cell r="N2684">
            <v>14.066838710000001</v>
          </cell>
          <cell r="O2684">
            <v>0</v>
          </cell>
          <cell r="P2684" t="str">
            <v>нд</v>
          </cell>
          <cell r="Q2684" t="str">
            <v>нд</v>
          </cell>
          <cell r="R2684">
            <v>13.06142</v>
          </cell>
          <cell r="S2684">
            <v>15.99743</v>
          </cell>
          <cell r="T2684" t="str">
            <v>нд</v>
          </cell>
          <cell r="U2684">
            <v>9.8905623299999998</v>
          </cell>
          <cell r="V2684" t="str">
            <v>нд</v>
          </cell>
          <cell r="W2684" t="str">
            <v>нд</v>
          </cell>
          <cell r="X2684">
            <v>9.8905623299999998</v>
          </cell>
          <cell r="Y2684" t="str">
            <v>нд</v>
          </cell>
          <cell r="Z2684" t="str">
            <v>нд</v>
          </cell>
          <cell r="AA2684" t="str">
            <v>нд</v>
          </cell>
          <cell r="AB2684" t="str">
            <v>нд</v>
          </cell>
          <cell r="AC2684" t="str">
            <v>нд</v>
          </cell>
          <cell r="AD2684">
            <v>9.8905623299999998</v>
          </cell>
          <cell r="AE2684">
            <v>0</v>
          </cell>
          <cell r="AF2684">
            <v>0</v>
          </cell>
          <cell r="AG2684">
            <v>0</v>
          </cell>
          <cell r="AH2684">
            <v>9.8905623299999998</v>
          </cell>
          <cell r="AI2684" t="str">
            <v>нд</v>
          </cell>
          <cell r="AJ2684" t="str">
            <v>нд</v>
          </cell>
          <cell r="AK2684" t="str">
            <v>нд</v>
          </cell>
          <cell r="AL2684" t="str">
            <v>нд</v>
          </cell>
          <cell r="AM2684" t="str">
            <v>нд</v>
          </cell>
          <cell r="AN2684">
            <v>0</v>
          </cell>
        </row>
        <row r="2685">
          <cell r="C2685" t="str">
            <v>L_1643_ОЭ</v>
          </cell>
          <cell r="D2685" t="str">
            <v>З</v>
          </cell>
          <cell r="E2685">
            <v>2020</v>
          </cell>
          <cell r="F2685" t="str">
            <v>нд</v>
          </cell>
          <cell r="G2685">
            <v>2022</v>
          </cell>
          <cell r="H2685" t="str">
            <v>нд</v>
          </cell>
          <cell r="I2685" t="str">
            <v>нд</v>
          </cell>
          <cell r="J2685" t="str">
            <v>нд</v>
          </cell>
          <cell r="K2685">
            <v>1.65778669</v>
          </cell>
          <cell r="L2685">
            <v>9.7604257000000008</v>
          </cell>
          <cell r="M2685" t="str">
            <v>декабрь 2020г</v>
          </cell>
          <cell r="N2685">
            <v>0</v>
          </cell>
          <cell r="O2685">
            <v>0.88558382000000002</v>
          </cell>
          <cell r="P2685" t="str">
            <v>нд</v>
          </cell>
          <cell r="Q2685" t="str">
            <v>нд</v>
          </cell>
          <cell r="R2685">
            <v>13.30805</v>
          </cell>
          <cell r="S2685">
            <v>16.235759999999999</v>
          </cell>
          <cell r="T2685" t="str">
            <v>нд</v>
          </cell>
          <cell r="U2685">
            <v>9.7604257000000008</v>
          </cell>
          <cell r="V2685" t="str">
            <v>нд</v>
          </cell>
          <cell r="W2685" t="str">
            <v>нд</v>
          </cell>
          <cell r="X2685">
            <v>8.87484188</v>
          </cell>
          <cell r="Y2685" t="str">
            <v>нд</v>
          </cell>
          <cell r="Z2685" t="str">
            <v>нд</v>
          </cell>
          <cell r="AA2685" t="str">
            <v>нд</v>
          </cell>
          <cell r="AB2685" t="str">
            <v>нд</v>
          </cell>
          <cell r="AC2685" t="str">
            <v>нд</v>
          </cell>
          <cell r="AD2685">
            <v>8.6915702820000007</v>
          </cell>
          <cell r="AE2685">
            <v>0</v>
          </cell>
          <cell r="AF2685">
            <v>0</v>
          </cell>
          <cell r="AG2685">
            <v>0</v>
          </cell>
          <cell r="AH2685">
            <v>8.6915702820000007</v>
          </cell>
          <cell r="AI2685" t="str">
            <v>нд</v>
          </cell>
          <cell r="AJ2685" t="str">
            <v>нд</v>
          </cell>
          <cell r="AK2685" t="str">
            <v>нд</v>
          </cell>
          <cell r="AL2685" t="str">
            <v>нд</v>
          </cell>
          <cell r="AM2685" t="str">
            <v>нд</v>
          </cell>
          <cell r="AN2685">
            <v>0.18327159799999926</v>
          </cell>
        </row>
        <row r="2686">
          <cell r="C2686" t="str">
            <v>L_1654_ОЭ</v>
          </cell>
          <cell r="D2686" t="str">
            <v>Н</v>
          </cell>
          <cell r="E2686">
            <v>2024</v>
          </cell>
          <cell r="F2686" t="str">
            <v>нд</v>
          </cell>
          <cell r="G2686">
            <v>2025</v>
          </cell>
          <cell r="H2686" t="str">
            <v>нд</v>
          </cell>
          <cell r="I2686" t="str">
            <v>нд</v>
          </cell>
          <cell r="J2686" t="str">
            <v>нд</v>
          </cell>
          <cell r="K2686" t="str">
            <v>нд</v>
          </cell>
          <cell r="L2686" t="str">
            <v>нд</v>
          </cell>
          <cell r="M2686" t="str">
            <v>нд</v>
          </cell>
          <cell r="N2686" t="str">
            <v>нд</v>
          </cell>
          <cell r="O2686">
            <v>0</v>
          </cell>
          <cell r="P2686" t="str">
            <v>нд</v>
          </cell>
          <cell r="Q2686" t="str">
            <v>нд</v>
          </cell>
          <cell r="R2686">
            <v>13.43707</v>
          </cell>
          <cell r="S2686">
            <v>19.786090000000002</v>
          </cell>
          <cell r="T2686" t="str">
            <v>нд</v>
          </cell>
          <cell r="U2686">
            <v>17.818040400000001</v>
          </cell>
          <cell r="V2686" t="str">
            <v>нд</v>
          </cell>
          <cell r="W2686" t="str">
            <v>нд</v>
          </cell>
          <cell r="X2686">
            <v>17.818040400000001</v>
          </cell>
          <cell r="Y2686" t="str">
            <v>нд</v>
          </cell>
          <cell r="Z2686" t="str">
            <v>нд</v>
          </cell>
          <cell r="AA2686" t="str">
            <v>нд</v>
          </cell>
          <cell r="AB2686" t="str">
            <v>нд</v>
          </cell>
          <cell r="AC2686" t="str">
            <v>нд</v>
          </cell>
          <cell r="AD2686">
            <v>0</v>
          </cell>
          <cell r="AE2686">
            <v>0</v>
          </cell>
          <cell r="AF2686">
            <v>0</v>
          </cell>
          <cell r="AG2686">
            <v>0</v>
          </cell>
          <cell r="AH2686">
            <v>0</v>
          </cell>
          <cell r="AI2686" t="str">
            <v>нд</v>
          </cell>
          <cell r="AJ2686" t="str">
            <v>нд</v>
          </cell>
          <cell r="AK2686" t="str">
            <v>нд</v>
          </cell>
          <cell r="AL2686" t="str">
            <v>нд</v>
          </cell>
          <cell r="AM2686" t="str">
            <v>нд</v>
          </cell>
          <cell r="AN2686">
            <v>0</v>
          </cell>
        </row>
        <row r="2687">
          <cell r="C2687" t="str">
            <v>L_857_КЭ</v>
          </cell>
          <cell r="D2687" t="str">
            <v>З</v>
          </cell>
          <cell r="E2687">
            <v>2020</v>
          </cell>
          <cell r="F2687" t="str">
            <v>нд</v>
          </cell>
          <cell r="G2687">
            <v>2021</v>
          </cell>
          <cell r="H2687" t="str">
            <v>нд</v>
          </cell>
          <cell r="I2687" t="str">
            <v>нд</v>
          </cell>
          <cell r="J2687" t="str">
            <v>нд</v>
          </cell>
          <cell r="K2687" t="str">
            <v>нд</v>
          </cell>
          <cell r="L2687" t="str">
            <v>нд</v>
          </cell>
          <cell r="M2687" t="str">
            <v>нд</v>
          </cell>
          <cell r="N2687">
            <v>13.087971749999999</v>
          </cell>
          <cell r="O2687">
            <v>0.38513316999999991</v>
          </cell>
          <cell r="P2687" t="str">
            <v>нд</v>
          </cell>
          <cell r="Q2687" t="str">
            <v>нд</v>
          </cell>
          <cell r="R2687">
            <v>14.413489999999999</v>
          </cell>
          <cell r="S2687">
            <v>17.653420000000001</v>
          </cell>
          <cell r="T2687" t="str">
            <v>нд</v>
          </cell>
          <cell r="U2687">
            <v>5.9374698300000004</v>
          </cell>
          <cell r="V2687" t="str">
            <v>нд</v>
          </cell>
          <cell r="W2687" t="str">
            <v>нд</v>
          </cell>
          <cell r="X2687">
            <v>5.5523366599999999</v>
          </cell>
          <cell r="Y2687" t="str">
            <v>нд</v>
          </cell>
          <cell r="Z2687" t="str">
            <v>нд</v>
          </cell>
          <cell r="AA2687" t="str">
            <v>нд</v>
          </cell>
          <cell r="AB2687" t="str">
            <v>нд</v>
          </cell>
          <cell r="AC2687" t="str">
            <v>нд</v>
          </cell>
          <cell r="AD2687">
            <v>5.5523366599999999</v>
          </cell>
          <cell r="AE2687">
            <v>0</v>
          </cell>
          <cell r="AF2687">
            <v>0</v>
          </cell>
          <cell r="AG2687">
            <v>0</v>
          </cell>
          <cell r="AH2687">
            <v>5.5523366599999999</v>
          </cell>
          <cell r="AI2687" t="str">
            <v>нд</v>
          </cell>
          <cell r="AJ2687" t="str">
            <v>нд</v>
          </cell>
          <cell r="AK2687" t="str">
            <v>нд</v>
          </cell>
          <cell r="AL2687" t="str">
            <v>нд</v>
          </cell>
          <cell r="AM2687" t="str">
            <v>нд</v>
          </cell>
          <cell r="AN2687">
            <v>0</v>
          </cell>
        </row>
        <row r="2688">
          <cell r="C2688" t="str">
            <v>L_871_КЭ</v>
          </cell>
          <cell r="D2688" t="str">
            <v>З</v>
          </cell>
          <cell r="E2688">
            <v>2020</v>
          </cell>
          <cell r="F2688" t="str">
            <v>нд</v>
          </cell>
          <cell r="G2688">
            <v>2021</v>
          </cell>
          <cell r="H2688" t="str">
            <v>нд</v>
          </cell>
          <cell r="I2688" t="str">
            <v>нд</v>
          </cell>
          <cell r="J2688" t="str">
            <v>нд</v>
          </cell>
          <cell r="K2688" t="str">
            <v>нд</v>
          </cell>
          <cell r="L2688" t="str">
            <v>нд</v>
          </cell>
          <cell r="M2688" t="str">
            <v>нд</v>
          </cell>
          <cell r="N2688">
            <v>8.0206086083333332</v>
          </cell>
          <cell r="O2688">
            <v>0.25816676999999999</v>
          </cell>
          <cell r="P2688" t="str">
            <v>нд</v>
          </cell>
          <cell r="Q2688" t="str">
            <v>нд</v>
          </cell>
          <cell r="R2688">
            <v>14.715820000000001</v>
          </cell>
          <cell r="S2688">
            <v>18.023710000000001</v>
          </cell>
          <cell r="T2688" t="str">
            <v>нд</v>
          </cell>
          <cell r="U2688">
            <v>8.0987477400000003</v>
          </cell>
          <cell r="V2688" t="str">
            <v>нд</v>
          </cell>
          <cell r="W2688" t="str">
            <v>нд</v>
          </cell>
          <cell r="X2688">
            <v>7.8405809700000004</v>
          </cell>
          <cell r="Y2688" t="str">
            <v>нд</v>
          </cell>
          <cell r="Z2688" t="str">
            <v>нд</v>
          </cell>
          <cell r="AA2688" t="str">
            <v>нд</v>
          </cell>
          <cell r="AB2688" t="str">
            <v>нд</v>
          </cell>
          <cell r="AC2688" t="str">
            <v>нд</v>
          </cell>
          <cell r="AD2688">
            <v>7.8405809700000004</v>
          </cell>
          <cell r="AE2688">
            <v>0</v>
          </cell>
          <cell r="AF2688">
            <v>0</v>
          </cell>
          <cell r="AG2688">
            <v>0</v>
          </cell>
          <cell r="AH2688">
            <v>7.8405809700000004</v>
          </cell>
          <cell r="AI2688" t="str">
            <v>нд</v>
          </cell>
          <cell r="AJ2688" t="str">
            <v>нд</v>
          </cell>
          <cell r="AK2688" t="str">
            <v>нд</v>
          </cell>
          <cell r="AL2688" t="str">
            <v>нд</v>
          </cell>
          <cell r="AM2688" t="str">
            <v>нд</v>
          </cell>
          <cell r="AN2688">
            <v>0</v>
          </cell>
        </row>
        <row r="2689">
          <cell r="C2689" t="str">
            <v>L_929_КЭ</v>
          </cell>
          <cell r="D2689" t="str">
            <v>И</v>
          </cell>
          <cell r="E2689">
            <v>2021</v>
          </cell>
          <cell r="F2689" t="str">
            <v>нд</v>
          </cell>
          <cell r="G2689">
            <v>2027</v>
          </cell>
          <cell r="H2689" t="str">
            <v>нд</v>
          </cell>
          <cell r="I2689" t="str">
            <v>нд</v>
          </cell>
          <cell r="J2689" t="str">
            <v>нд</v>
          </cell>
          <cell r="K2689" t="str">
            <v>нд</v>
          </cell>
          <cell r="L2689" t="str">
            <v>нд</v>
          </cell>
          <cell r="M2689" t="str">
            <v>нд</v>
          </cell>
          <cell r="N2689">
            <v>6.5982940916666664</v>
          </cell>
          <cell r="O2689">
            <v>0</v>
          </cell>
          <cell r="P2689" t="str">
            <v>нд</v>
          </cell>
          <cell r="Q2689" t="str">
            <v>нд</v>
          </cell>
          <cell r="R2689">
            <v>14.83832</v>
          </cell>
          <cell r="S2689">
            <v>24.007529999999999</v>
          </cell>
          <cell r="T2689" t="str">
            <v>нд</v>
          </cell>
          <cell r="U2689">
            <v>7.9179529100000003</v>
          </cell>
          <cell r="V2689" t="str">
            <v>нд</v>
          </cell>
          <cell r="W2689" t="str">
            <v>нд</v>
          </cell>
          <cell r="X2689">
            <v>7.9179529100000003</v>
          </cell>
          <cell r="Y2689" t="str">
            <v>нд</v>
          </cell>
          <cell r="Z2689" t="str">
            <v>нд</v>
          </cell>
          <cell r="AA2689" t="str">
            <v>нд</v>
          </cell>
          <cell r="AB2689" t="str">
            <v>нд</v>
          </cell>
          <cell r="AC2689" t="str">
            <v>нд</v>
          </cell>
          <cell r="AD2689">
            <v>0</v>
          </cell>
          <cell r="AE2689">
            <v>0</v>
          </cell>
          <cell r="AF2689">
            <v>0</v>
          </cell>
          <cell r="AG2689">
            <v>0</v>
          </cell>
          <cell r="AH2689">
            <v>0</v>
          </cell>
          <cell r="AI2689" t="str">
            <v>нд</v>
          </cell>
          <cell r="AJ2689" t="str">
            <v>нд</v>
          </cell>
          <cell r="AK2689" t="str">
            <v>нд</v>
          </cell>
          <cell r="AL2689" t="str">
            <v>нд</v>
          </cell>
          <cell r="AM2689" t="str">
            <v>нд</v>
          </cell>
          <cell r="AN2689">
            <v>0</v>
          </cell>
        </row>
        <row r="2690">
          <cell r="C2690" t="str">
            <v>L_2035_КЭ</v>
          </cell>
          <cell r="D2690" t="str">
            <v>Н</v>
          </cell>
          <cell r="E2690">
            <v>2021</v>
          </cell>
          <cell r="F2690" t="str">
            <v>нд</v>
          </cell>
          <cell r="G2690">
            <v>2022</v>
          </cell>
          <cell r="H2690" t="str">
            <v>нд</v>
          </cell>
          <cell r="I2690" t="str">
            <v>нд</v>
          </cell>
          <cell r="J2690" t="str">
            <v>нд</v>
          </cell>
          <cell r="K2690" t="str">
            <v>нд</v>
          </cell>
          <cell r="L2690" t="str">
            <v>нд</v>
          </cell>
          <cell r="M2690" t="str">
            <v>нд</v>
          </cell>
          <cell r="N2690" t="str">
            <v>нд</v>
          </cell>
          <cell r="O2690">
            <v>0</v>
          </cell>
          <cell r="P2690" t="str">
            <v>нд</v>
          </cell>
          <cell r="Q2690" t="str">
            <v>нд</v>
          </cell>
          <cell r="R2690">
            <v>15.075279999999999</v>
          </cell>
          <cell r="S2690">
            <v>19.34177</v>
          </cell>
          <cell r="T2690" t="str">
            <v>нд</v>
          </cell>
          <cell r="U2690">
            <v>9.27</v>
          </cell>
          <cell r="V2690" t="str">
            <v>нд</v>
          </cell>
          <cell r="W2690" t="str">
            <v>нд</v>
          </cell>
          <cell r="X2690">
            <v>9.27</v>
          </cell>
          <cell r="Y2690" t="str">
            <v>нд</v>
          </cell>
          <cell r="Z2690" t="str">
            <v>нд</v>
          </cell>
          <cell r="AA2690" t="str">
            <v>нд</v>
          </cell>
          <cell r="AB2690" t="str">
            <v>нд</v>
          </cell>
          <cell r="AC2690" t="str">
            <v>нд</v>
          </cell>
          <cell r="AD2690">
            <v>0.44</v>
          </cell>
          <cell r="AE2690">
            <v>0</v>
          </cell>
          <cell r="AF2690">
            <v>0</v>
          </cell>
          <cell r="AG2690">
            <v>0.44</v>
          </cell>
          <cell r="AH2690">
            <v>0</v>
          </cell>
          <cell r="AI2690" t="str">
            <v>нд</v>
          </cell>
          <cell r="AJ2690" t="str">
            <v>нд</v>
          </cell>
          <cell r="AK2690" t="str">
            <v>нд</v>
          </cell>
          <cell r="AL2690" t="str">
            <v>нд</v>
          </cell>
          <cell r="AM2690" t="str">
            <v>нд</v>
          </cell>
          <cell r="AN2690">
            <v>8.83</v>
          </cell>
        </row>
        <row r="2691">
          <cell r="C2691" t="str">
            <v>L_1655_ОЭ</v>
          </cell>
          <cell r="D2691" t="str">
            <v>Н</v>
          </cell>
          <cell r="E2691">
            <v>2024</v>
          </cell>
          <cell r="F2691" t="str">
            <v>нд</v>
          </cell>
          <cell r="G2691">
            <v>2025</v>
          </cell>
          <cell r="H2691" t="str">
            <v>нд</v>
          </cell>
          <cell r="I2691" t="str">
            <v>нд</v>
          </cell>
          <cell r="J2691" t="str">
            <v>нд</v>
          </cell>
          <cell r="K2691" t="str">
            <v>нд</v>
          </cell>
          <cell r="L2691" t="str">
            <v>нд</v>
          </cell>
          <cell r="M2691" t="str">
            <v>нд</v>
          </cell>
          <cell r="N2691" t="str">
            <v>нд</v>
          </cell>
          <cell r="O2691">
            <v>0</v>
          </cell>
          <cell r="P2691" t="str">
            <v>нд</v>
          </cell>
          <cell r="Q2691" t="str">
            <v>нд</v>
          </cell>
          <cell r="R2691">
            <v>15.677709999999999</v>
          </cell>
          <cell r="S2691">
            <v>23.038160000000001</v>
          </cell>
          <cell r="T2691" t="str">
            <v>нд</v>
          </cell>
          <cell r="U2691">
            <v>19.887072</v>
          </cell>
          <cell r="V2691" t="str">
            <v>нд</v>
          </cell>
          <cell r="W2691" t="str">
            <v>нд</v>
          </cell>
          <cell r="X2691">
            <v>19.887072</v>
          </cell>
          <cell r="Y2691" t="str">
            <v>нд</v>
          </cell>
          <cell r="Z2691" t="str">
            <v>нд</v>
          </cell>
          <cell r="AA2691" t="str">
            <v>нд</v>
          </cell>
          <cell r="AB2691" t="str">
            <v>нд</v>
          </cell>
          <cell r="AC2691" t="str">
            <v>нд</v>
          </cell>
          <cell r="AD2691">
            <v>0</v>
          </cell>
          <cell r="AE2691">
            <v>0</v>
          </cell>
          <cell r="AF2691">
            <v>0</v>
          </cell>
          <cell r="AG2691">
            <v>0</v>
          </cell>
          <cell r="AH2691">
            <v>0</v>
          </cell>
          <cell r="AI2691" t="str">
            <v>нд</v>
          </cell>
          <cell r="AJ2691" t="str">
            <v>нд</v>
          </cell>
          <cell r="AK2691" t="str">
            <v>нд</v>
          </cell>
          <cell r="AL2691" t="str">
            <v>нд</v>
          </cell>
          <cell r="AM2691" t="str">
            <v>нд</v>
          </cell>
          <cell r="AN2691">
            <v>0</v>
          </cell>
        </row>
        <row r="2692">
          <cell r="C2692" t="str">
            <v>L_IP.55.3612_ОЭ</v>
          </cell>
          <cell r="D2692" t="str">
            <v>Н</v>
          </cell>
          <cell r="E2692">
            <v>2022</v>
          </cell>
          <cell r="F2692" t="str">
            <v>нд</v>
          </cell>
          <cell r="G2692">
            <v>2023</v>
          </cell>
          <cell r="H2692" t="str">
            <v>нд</v>
          </cell>
          <cell r="I2692" t="str">
            <v>нд</v>
          </cell>
          <cell r="J2692" t="str">
            <v>нд</v>
          </cell>
          <cell r="K2692" t="str">
            <v>нд</v>
          </cell>
          <cell r="L2692" t="str">
            <v>нд</v>
          </cell>
          <cell r="M2692" t="str">
            <v>нд</v>
          </cell>
          <cell r="N2692" t="str">
            <v>нд</v>
          </cell>
          <cell r="O2692">
            <v>0</v>
          </cell>
          <cell r="P2692" t="str">
            <v>нд</v>
          </cell>
          <cell r="Q2692" t="str">
            <v>нд</v>
          </cell>
          <cell r="R2692">
            <v>15.719329999999999</v>
          </cell>
          <cell r="S2692">
            <v>21.089189999999999</v>
          </cell>
          <cell r="T2692" t="str">
            <v>нд</v>
          </cell>
          <cell r="U2692">
            <v>20.692462800000001</v>
          </cell>
          <cell r="V2692" t="str">
            <v>нд</v>
          </cell>
          <cell r="W2692" t="str">
            <v>нд</v>
          </cell>
          <cell r="X2692">
            <v>20.692462800000001</v>
          </cell>
          <cell r="Y2692" t="str">
            <v>нд</v>
          </cell>
          <cell r="Z2692" t="str">
            <v>нд</v>
          </cell>
          <cell r="AA2692" t="str">
            <v>нд</v>
          </cell>
          <cell r="AB2692" t="str">
            <v>нд</v>
          </cell>
          <cell r="AC2692" t="str">
            <v>нд</v>
          </cell>
          <cell r="AD2692">
            <v>0</v>
          </cell>
          <cell r="AE2692">
            <v>0</v>
          </cell>
          <cell r="AF2692">
            <v>0</v>
          </cell>
          <cell r="AG2692">
            <v>0</v>
          </cell>
          <cell r="AH2692">
            <v>0</v>
          </cell>
          <cell r="AI2692" t="str">
            <v>нд</v>
          </cell>
          <cell r="AJ2692" t="str">
            <v>нд</v>
          </cell>
          <cell r="AK2692" t="str">
            <v>нд</v>
          </cell>
          <cell r="AL2692" t="str">
            <v>нд</v>
          </cell>
          <cell r="AM2692" t="str">
            <v>нд</v>
          </cell>
          <cell r="AN2692">
            <v>1.6262652</v>
          </cell>
        </row>
        <row r="2693">
          <cell r="C2693" t="str">
            <v>L_2022.16_КуЭ</v>
          </cell>
          <cell r="D2693" t="str">
            <v>Н</v>
          </cell>
          <cell r="E2693">
            <v>2021</v>
          </cell>
          <cell r="F2693" t="str">
            <v>нд</v>
          </cell>
          <cell r="G2693">
            <v>2022</v>
          </cell>
          <cell r="H2693" t="str">
            <v>нд</v>
          </cell>
          <cell r="I2693" t="str">
            <v>нд</v>
          </cell>
          <cell r="J2693" t="str">
            <v>нд</v>
          </cell>
          <cell r="K2693" t="str">
            <v>нд</v>
          </cell>
          <cell r="L2693" t="str">
            <v>нд</v>
          </cell>
          <cell r="M2693" t="str">
            <v>нд</v>
          </cell>
          <cell r="N2693" t="str">
            <v>нд</v>
          </cell>
          <cell r="O2693">
            <v>0</v>
          </cell>
          <cell r="P2693" t="str">
            <v>нд</v>
          </cell>
          <cell r="Q2693" t="str">
            <v>нд</v>
          </cell>
          <cell r="R2693">
            <v>16.347940000000001</v>
          </cell>
          <cell r="S2693">
            <v>20.954840000000001</v>
          </cell>
          <cell r="T2693" t="str">
            <v>нд</v>
          </cell>
          <cell r="U2693">
            <v>5.2299201499999999</v>
          </cell>
          <cell r="V2693" t="str">
            <v>нд</v>
          </cell>
          <cell r="W2693" t="str">
            <v>нд</v>
          </cell>
          <cell r="X2693">
            <v>5.2299201499999999</v>
          </cell>
          <cell r="Y2693" t="str">
            <v>нд</v>
          </cell>
          <cell r="Z2693" t="str">
            <v>нд</v>
          </cell>
          <cell r="AA2693" t="str">
            <v>нд</v>
          </cell>
          <cell r="AB2693" t="str">
            <v>нд</v>
          </cell>
          <cell r="AC2693" t="str">
            <v>нд</v>
          </cell>
          <cell r="AD2693">
            <v>0.30743999999999999</v>
          </cell>
          <cell r="AE2693">
            <v>0</v>
          </cell>
          <cell r="AF2693">
            <v>0</v>
          </cell>
          <cell r="AG2693">
            <v>0.30743999999999999</v>
          </cell>
          <cell r="AH2693">
            <v>0</v>
          </cell>
          <cell r="AI2693" t="str">
            <v>нд</v>
          </cell>
          <cell r="AJ2693" t="str">
            <v>нд</v>
          </cell>
          <cell r="AK2693" t="str">
            <v>нд</v>
          </cell>
          <cell r="AL2693" t="str">
            <v>нд</v>
          </cell>
          <cell r="AM2693" t="str">
            <v>нд</v>
          </cell>
          <cell r="AN2693">
            <v>4.9224801500000002</v>
          </cell>
        </row>
        <row r="2694">
          <cell r="C2694" t="str">
            <v>L_IT.03.1390</v>
          </cell>
          <cell r="D2694" t="str">
            <v>П</v>
          </cell>
          <cell r="E2694">
            <v>2021</v>
          </cell>
          <cell r="F2694" t="str">
            <v>нд</v>
          </cell>
          <cell r="G2694">
            <v>2021</v>
          </cell>
          <cell r="H2694" t="str">
            <v>нд</v>
          </cell>
          <cell r="I2694" t="str">
            <v>нд</v>
          </cell>
          <cell r="J2694" t="str">
            <v>нд</v>
          </cell>
          <cell r="K2694" t="str">
            <v>нд</v>
          </cell>
          <cell r="L2694" t="str">
            <v>нд</v>
          </cell>
          <cell r="M2694" t="str">
            <v>нд</v>
          </cell>
          <cell r="N2694">
            <v>17.666136340000001</v>
          </cell>
          <cell r="O2694">
            <v>0</v>
          </cell>
          <cell r="P2694" t="str">
            <v>нд</v>
          </cell>
          <cell r="Q2694" t="str">
            <v>нд</v>
          </cell>
          <cell r="R2694">
            <v>16.923439999999999</v>
          </cell>
          <cell r="S2694">
            <v>20.72757</v>
          </cell>
          <cell r="T2694" t="str">
            <v>нд</v>
          </cell>
          <cell r="U2694">
            <v>17.666136340000001</v>
          </cell>
          <cell r="V2694" t="str">
            <v>нд</v>
          </cell>
          <cell r="W2694" t="str">
            <v>нд</v>
          </cell>
          <cell r="X2694">
            <v>17.666136340000001</v>
          </cell>
          <cell r="Y2694" t="str">
            <v>нд</v>
          </cell>
          <cell r="Z2694" t="str">
            <v>нд</v>
          </cell>
          <cell r="AA2694" t="str">
            <v>нд</v>
          </cell>
          <cell r="AB2694" t="str">
            <v>нд</v>
          </cell>
          <cell r="AC2694" t="str">
            <v>нд</v>
          </cell>
          <cell r="AD2694">
            <v>17.666136340000001</v>
          </cell>
          <cell r="AE2694">
            <v>0</v>
          </cell>
          <cell r="AF2694">
            <v>0</v>
          </cell>
          <cell r="AG2694">
            <v>0</v>
          </cell>
          <cell r="AH2694">
            <v>17.666136340000001</v>
          </cell>
          <cell r="AI2694" t="str">
            <v>нд</v>
          </cell>
          <cell r="AJ2694" t="str">
            <v>нд</v>
          </cell>
          <cell r="AK2694" t="str">
            <v>нд</v>
          </cell>
          <cell r="AL2694" t="str">
            <v>нд</v>
          </cell>
          <cell r="AM2694" t="str">
            <v>нд</v>
          </cell>
          <cell r="AN2694">
            <v>0</v>
          </cell>
        </row>
        <row r="2695">
          <cell r="C2695" t="str">
            <v>L_2372.20_БЭ</v>
          </cell>
          <cell r="D2695" t="str">
            <v>П</v>
          </cell>
          <cell r="E2695">
            <v>2021</v>
          </cell>
          <cell r="F2695" t="str">
            <v>нд</v>
          </cell>
          <cell r="G2695">
            <v>2021</v>
          </cell>
          <cell r="H2695" t="str">
            <v>нд</v>
          </cell>
          <cell r="I2695" t="str">
            <v>нд</v>
          </cell>
          <cell r="J2695" t="str">
            <v>нд</v>
          </cell>
          <cell r="K2695" t="str">
            <v>нд</v>
          </cell>
          <cell r="L2695" t="str">
            <v>нд</v>
          </cell>
          <cell r="M2695" t="str">
            <v>нд</v>
          </cell>
          <cell r="N2695" t="str">
            <v>нд</v>
          </cell>
          <cell r="O2695">
            <v>1.5691779999999999E-2</v>
          </cell>
          <cell r="P2695" t="str">
            <v>нд</v>
          </cell>
          <cell r="Q2695" t="str">
            <v>нд</v>
          </cell>
          <cell r="R2695">
            <v>17.218520000000002</v>
          </cell>
          <cell r="S2695">
            <v>21.088989999999999</v>
          </cell>
          <cell r="T2695" t="str">
            <v>нд</v>
          </cell>
          <cell r="U2695">
            <v>19.638142999999999</v>
          </cell>
          <cell r="V2695" t="str">
            <v>нд</v>
          </cell>
          <cell r="W2695" t="str">
            <v>нд</v>
          </cell>
          <cell r="X2695">
            <v>19.622451219999999</v>
          </cell>
          <cell r="Y2695" t="str">
            <v>нд</v>
          </cell>
          <cell r="Z2695" t="str">
            <v>нд</v>
          </cell>
          <cell r="AA2695" t="str">
            <v>нд</v>
          </cell>
          <cell r="AB2695" t="str">
            <v>нд</v>
          </cell>
          <cell r="AC2695" t="str">
            <v>нд</v>
          </cell>
          <cell r="AD2695">
            <v>19.622451219999999</v>
          </cell>
          <cell r="AE2695">
            <v>0</v>
          </cell>
          <cell r="AF2695">
            <v>0</v>
          </cell>
          <cell r="AG2695">
            <v>0</v>
          </cell>
          <cell r="AH2695">
            <v>19.622451219999999</v>
          </cell>
          <cell r="AI2695" t="str">
            <v>нд</v>
          </cell>
          <cell r="AJ2695" t="str">
            <v>нд</v>
          </cell>
          <cell r="AK2695" t="str">
            <v>нд</v>
          </cell>
          <cell r="AL2695" t="str">
            <v>нд</v>
          </cell>
          <cell r="AM2695" t="str">
            <v>нд</v>
          </cell>
          <cell r="AN2695">
            <v>0</v>
          </cell>
        </row>
        <row r="2696">
          <cell r="C2696" t="str">
            <v>L_32.140_КуЭ</v>
          </cell>
          <cell r="D2696" t="str">
            <v>Н</v>
          </cell>
          <cell r="E2696">
            <v>2022</v>
          </cell>
          <cell r="F2696" t="str">
            <v>нд</v>
          </cell>
          <cell r="G2696">
            <v>2022</v>
          </cell>
          <cell r="H2696" t="str">
            <v>нд</v>
          </cell>
          <cell r="I2696" t="str">
            <v>нд</v>
          </cell>
          <cell r="J2696" t="str">
            <v>нд</v>
          </cell>
          <cell r="K2696" t="str">
            <v>нд</v>
          </cell>
          <cell r="L2696" t="str">
            <v>нд</v>
          </cell>
          <cell r="M2696" t="str">
            <v>нд</v>
          </cell>
          <cell r="N2696" t="str">
            <v>нд</v>
          </cell>
          <cell r="O2696">
            <v>0</v>
          </cell>
          <cell r="P2696" t="str">
            <v>нд</v>
          </cell>
          <cell r="Q2696" t="str">
            <v>нд</v>
          </cell>
          <cell r="R2696">
            <v>17.243819999999999</v>
          </cell>
          <cell r="S2696">
            <v>22.164629999999999</v>
          </cell>
          <cell r="T2696" t="str">
            <v>нд</v>
          </cell>
          <cell r="U2696">
            <v>16.27285376</v>
          </cell>
          <cell r="V2696" t="str">
            <v>нд</v>
          </cell>
          <cell r="W2696" t="str">
            <v>нд</v>
          </cell>
          <cell r="X2696">
            <v>16.27285376</v>
          </cell>
          <cell r="Y2696" t="str">
            <v>нд</v>
          </cell>
          <cell r="Z2696" t="str">
            <v>нд</v>
          </cell>
          <cell r="AA2696" t="str">
            <v>нд</v>
          </cell>
          <cell r="AB2696" t="str">
            <v>нд</v>
          </cell>
          <cell r="AC2696" t="str">
            <v>нд</v>
          </cell>
          <cell r="AD2696">
            <v>0</v>
          </cell>
          <cell r="AE2696">
            <v>0</v>
          </cell>
          <cell r="AF2696">
            <v>0</v>
          </cell>
          <cell r="AG2696">
            <v>0</v>
          </cell>
          <cell r="AH2696">
            <v>0</v>
          </cell>
          <cell r="AI2696" t="str">
            <v>нд</v>
          </cell>
          <cell r="AJ2696" t="str">
            <v>нд</v>
          </cell>
          <cell r="AK2696" t="str">
            <v>нд</v>
          </cell>
          <cell r="AL2696" t="str">
            <v>нд</v>
          </cell>
          <cell r="AM2696" t="str">
            <v>нд</v>
          </cell>
          <cell r="AN2696">
            <v>16.27285376</v>
          </cell>
        </row>
        <row r="2697">
          <cell r="C2697" t="str">
            <v>L_1652_ОЭ</v>
          </cell>
          <cell r="D2697" t="str">
            <v>Н</v>
          </cell>
          <cell r="E2697">
            <v>2024</v>
          </cell>
          <cell r="F2697" t="str">
            <v>нд</v>
          </cell>
          <cell r="G2697">
            <v>2025</v>
          </cell>
          <cell r="H2697" t="str">
            <v>нд</v>
          </cell>
          <cell r="I2697" t="str">
            <v>нд</v>
          </cell>
          <cell r="J2697" t="str">
            <v>нд</v>
          </cell>
          <cell r="K2697" t="str">
            <v>нд</v>
          </cell>
          <cell r="L2697" t="str">
            <v>нд</v>
          </cell>
          <cell r="M2697" t="str">
            <v>нд</v>
          </cell>
          <cell r="N2697" t="str">
            <v>нд</v>
          </cell>
          <cell r="O2697">
            <v>0</v>
          </cell>
          <cell r="P2697" t="str">
            <v>нд</v>
          </cell>
          <cell r="Q2697" t="str">
            <v>нд</v>
          </cell>
          <cell r="R2697">
            <v>17.660589999999999</v>
          </cell>
          <cell r="S2697">
            <v>25.95862</v>
          </cell>
          <cell r="T2697" t="str">
            <v>нд</v>
          </cell>
          <cell r="U2697">
            <v>21.1191</v>
          </cell>
          <cell r="V2697" t="str">
            <v>нд</v>
          </cell>
          <cell r="W2697" t="str">
            <v>нд</v>
          </cell>
          <cell r="X2697">
            <v>21.1191</v>
          </cell>
          <cell r="Y2697" t="str">
            <v>нд</v>
          </cell>
          <cell r="Z2697" t="str">
            <v>нд</v>
          </cell>
          <cell r="AA2697" t="str">
            <v>нд</v>
          </cell>
          <cell r="AB2697" t="str">
            <v>нд</v>
          </cell>
          <cell r="AC2697" t="str">
            <v>нд</v>
          </cell>
          <cell r="AD2697">
            <v>0</v>
          </cell>
          <cell r="AE2697">
            <v>0</v>
          </cell>
          <cell r="AF2697">
            <v>0</v>
          </cell>
          <cell r="AG2697">
            <v>0</v>
          </cell>
          <cell r="AH2697">
            <v>0</v>
          </cell>
          <cell r="AI2697" t="str">
            <v>нд</v>
          </cell>
          <cell r="AJ2697" t="str">
            <v>нд</v>
          </cell>
          <cell r="AK2697" t="str">
            <v>нд</v>
          </cell>
          <cell r="AL2697" t="str">
            <v>нд</v>
          </cell>
          <cell r="AM2697" t="str">
            <v>нд</v>
          </cell>
          <cell r="AN2697">
            <v>0</v>
          </cell>
        </row>
        <row r="2698">
          <cell r="C2698" t="str">
            <v>L_IP.55.3611_ОЭ</v>
          </cell>
          <cell r="D2698" t="str">
            <v>Н</v>
          </cell>
          <cell r="E2698">
            <v>2022</v>
          </cell>
          <cell r="F2698" t="str">
            <v>нд</v>
          </cell>
          <cell r="G2698">
            <v>2023</v>
          </cell>
          <cell r="H2698" t="str">
            <v>нд</v>
          </cell>
          <cell r="I2698" t="str">
            <v>нд</v>
          </cell>
          <cell r="J2698" t="str">
            <v>нд</v>
          </cell>
          <cell r="K2698" t="str">
            <v>нд</v>
          </cell>
          <cell r="L2698" t="str">
            <v>нд</v>
          </cell>
          <cell r="M2698" t="str">
            <v>нд</v>
          </cell>
          <cell r="N2698" t="str">
            <v>нд</v>
          </cell>
          <cell r="O2698">
            <v>0</v>
          </cell>
          <cell r="P2698" t="str">
            <v>нд</v>
          </cell>
          <cell r="Q2698" t="str">
            <v>нд</v>
          </cell>
          <cell r="R2698">
            <v>17.742599999999999</v>
          </cell>
          <cell r="S2698">
            <v>23.77665</v>
          </cell>
          <cell r="T2698" t="str">
            <v>нд</v>
          </cell>
          <cell r="U2698">
            <v>22.446753600000001</v>
          </cell>
          <cell r="V2698" t="str">
            <v>нд</v>
          </cell>
          <cell r="W2698" t="str">
            <v>нд</v>
          </cell>
          <cell r="X2698">
            <v>22.446753600000001</v>
          </cell>
          <cell r="Y2698" t="str">
            <v>нд</v>
          </cell>
          <cell r="Z2698" t="str">
            <v>нд</v>
          </cell>
          <cell r="AA2698" t="str">
            <v>нд</v>
          </cell>
          <cell r="AB2698" t="str">
            <v>нд</v>
          </cell>
          <cell r="AC2698" t="str">
            <v>нд</v>
          </cell>
          <cell r="AD2698">
            <v>0</v>
          </cell>
          <cell r="AE2698">
            <v>0</v>
          </cell>
          <cell r="AF2698">
            <v>0</v>
          </cell>
          <cell r="AG2698">
            <v>0</v>
          </cell>
          <cell r="AH2698">
            <v>0</v>
          </cell>
          <cell r="AI2698" t="str">
            <v>нд</v>
          </cell>
          <cell r="AJ2698" t="str">
            <v>нд</v>
          </cell>
          <cell r="AK2698" t="str">
            <v>нд</v>
          </cell>
          <cell r="AL2698" t="str">
            <v>нд</v>
          </cell>
          <cell r="AM2698" t="str">
            <v>нд</v>
          </cell>
          <cell r="AN2698">
            <v>2.3232371999999999</v>
          </cell>
        </row>
        <row r="2699">
          <cell r="C2699" t="str">
            <v>L_565_КуЭ</v>
          </cell>
          <cell r="D2699" t="str">
            <v>Н</v>
          </cell>
          <cell r="E2699">
            <v>2025</v>
          </cell>
          <cell r="F2699" t="str">
            <v>нд</v>
          </cell>
          <cell r="G2699">
            <v>2025</v>
          </cell>
          <cell r="H2699" t="str">
            <v>нд</v>
          </cell>
          <cell r="I2699" t="str">
            <v>нд</v>
          </cell>
          <cell r="J2699" t="str">
            <v>нд</v>
          </cell>
          <cell r="K2699" t="str">
            <v>нд</v>
          </cell>
          <cell r="L2699" t="str">
            <v>нд</v>
          </cell>
          <cell r="M2699" t="str">
            <v>нд</v>
          </cell>
          <cell r="N2699" t="str">
            <v>нд</v>
          </cell>
          <cell r="O2699">
            <v>0</v>
          </cell>
          <cell r="P2699" t="str">
            <v>нд</v>
          </cell>
          <cell r="Q2699" t="str">
            <v>нд</v>
          </cell>
          <cell r="R2699">
            <v>17.782779999999999</v>
          </cell>
          <cell r="S2699">
            <v>26.24635</v>
          </cell>
          <cell r="T2699" t="str">
            <v>нд</v>
          </cell>
          <cell r="U2699">
            <v>10.253568</v>
          </cell>
          <cell r="V2699" t="str">
            <v>нд</v>
          </cell>
          <cell r="W2699" t="str">
            <v>нд</v>
          </cell>
          <cell r="X2699">
            <v>10.253568</v>
          </cell>
          <cell r="Y2699" t="str">
            <v>нд</v>
          </cell>
          <cell r="Z2699" t="str">
            <v>нд</v>
          </cell>
          <cell r="AA2699" t="str">
            <v>нд</v>
          </cell>
          <cell r="AB2699" t="str">
            <v>нд</v>
          </cell>
          <cell r="AC2699" t="str">
            <v>нд</v>
          </cell>
          <cell r="AD2699">
            <v>0</v>
          </cell>
          <cell r="AE2699">
            <v>0</v>
          </cell>
          <cell r="AF2699">
            <v>0</v>
          </cell>
          <cell r="AG2699">
            <v>0</v>
          </cell>
          <cell r="AH2699">
            <v>0</v>
          </cell>
          <cell r="AI2699" t="str">
            <v>нд</v>
          </cell>
          <cell r="AJ2699" t="str">
            <v>нд</v>
          </cell>
          <cell r="AK2699" t="str">
            <v>нд</v>
          </cell>
          <cell r="AL2699" t="str">
            <v>нд</v>
          </cell>
          <cell r="AM2699" t="str">
            <v>нд</v>
          </cell>
          <cell r="AN2699">
            <v>0</v>
          </cell>
        </row>
        <row r="2700">
          <cell r="C2700" t="str">
            <v>L_586_КуЭ</v>
          </cell>
          <cell r="D2700" t="str">
            <v>Н</v>
          </cell>
          <cell r="E2700">
            <v>2026</v>
          </cell>
          <cell r="F2700" t="str">
            <v>нд</v>
          </cell>
          <cell r="G2700">
            <v>2026</v>
          </cell>
          <cell r="H2700" t="str">
            <v>нд</v>
          </cell>
          <cell r="I2700" t="str">
            <v>нд</v>
          </cell>
          <cell r="J2700" t="str">
            <v>нд</v>
          </cell>
          <cell r="K2700" t="str">
            <v>нд</v>
          </cell>
          <cell r="L2700" t="str">
            <v>нд</v>
          </cell>
          <cell r="M2700" t="str">
            <v>нд</v>
          </cell>
          <cell r="N2700">
            <v>0</v>
          </cell>
          <cell r="O2700">
            <v>0</v>
          </cell>
          <cell r="P2700" t="str">
            <v>нд</v>
          </cell>
          <cell r="Q2700" t="str">
            <v>нд</v>
          </cell>
          <cell r="R2700">
            <v>17.782779999999999</v>
          </cell>
          <cell r="S2700">
            <v>27.47993</v>
          </cell>
          <cell r="T2700" t="str">
            <v>нд</v>
          </cell>
          <cell r="U2700">
            <v>3.6</v>
          </cell>
          <cell r="V2700" t="str">
            <v>нд</v>
          </cell>
          <cell r="W2700" t="str">
            <v>нд</v>
          </cell>
          <cell r="X2700">
            <v>3.6</v>
          </cell>
          <cell r="Y2700" t="str">
            <v>нд</v>
          </cell>
          <cell r="Z2700" t="str">
            <v>нд</v>
          </cell>
          <cell r="AA2700" t="str">
            <v>нд</v>
          </cell>
          <cell r="AB2700" t="str">
            <v>нд</v>
          </cell>
          <cell r="AC2700" t="str">
            <v>нд</v>
          </cell>
          <cell r="AD2700">
            <v>0</v>
          </cell>
          <cell r="AE2700">
            <v>0</v>
          </cell>
          <cell r="AF2700">
            <v>0</v>
          </cell>
          <cell r="AG2700">
            <v>0</v>
          </cell>
          <cell r="AH2700">
            <v>0</v>
          </cell>
          <cell r="AI2700" t="str">
            <v>нд</v>
          </cell>
          <cell r="AJ2700" t="str">
            <v>нд</v>
          </cell>
          <cell r="AK2700" t="str">
            <v>нд</v>
          </cell>
          <cell r="AL2700" t="str">
            <v>нд</v>
          </cell>
          <cell r="AM2700" t="str">
            <v>нд</v>
          </cell>
          <cell r="AN2700">
            <v>0</v>
          </cell>
        </row>
        <row r="2701">
          <cell r="C2701" t="str">
            <v>L_590_КуЭ</v>
          </cell>
          <cell r="D2701" t="str">
            <v>Н</v>
          </cell>
          <cell r="E2701">
            <v>2026</v>
          </cell>
          <cell r="F2701" t="str">
            <v>нд</v>
          </cell>
          <cell r="G2701">
            <v>2026</v>
          </cell>
          <cell r="H2701" t="str">
            <v>нд</v>
          </cell>
          <cell r="I2701" t="str">
            <v>нд</v>
          </cell>
          <cell r="J2701" t="str">
            <v>нд</v>
          </cell>
          <cell r="K2701" t="str">
            <v>нд</v>
          </cell>
          <cell r="L2701" t="str">
            <v>нд</v>
          </cell>
          <cell r="M2701" t="str">
            <v>нд</v>
          </cell>
          <cell r="N2701">
            <v>0</v>
          </cell>
          <cell r="O2701">
            <v>0</v>
          </cell>
          <cell r="P2701" t="str">
            <v>нд</v>
          </cell>
          <cell r="Q2701" t="str">
            <v>нд</v>
          </cell>
          <cell r="R2701">
            <v>17.782779999999999</v>
          </cell>
          <cell r="S2701">
            <v>27.47993</v>
          </cell>
          <cell r="T2701" t="str">
            <v>нд</v>
          </cell>
          <cell r="U2701">
            <v>3.6</v>
          </cell>
          <cell r="V2701" t="str">
            <v>нд</v>
          </cell>
          <cell r="W2701" t="str">
            <v>нд</v>
          </cell>
          <cell r="X2701">
            <v>3.6</v>
          </cell>
          <cell r="Y2701" t="str">
            <v>нд</v>
          </cell>
          <cell r="Z2701" t="str">
            <v>нд</v>
          </cell>
          <cell r="AA2701" t="str">
            <v>нд</v>
          </cell>
          <cell r="AB2701" t="str">
            <v>нд</v>
          </cell>
          <cell r="AC2701" t="str">
            <v>нд</v>
          </cell>
          <cell r="AD2701">
            <v>0</v>
          </cell>
          <cell r="AE2701">
            <v>0</v>
          </cell>
          <cell r="AF2701">
            <v>0</v>
          </cell>
          <cell r="AG2701">
            <v>0</v>
          </cell>
          <cell r="AH2701">
            <v>0</v>
          </cell>
          <cell r="AI2701" t="str">
            <v>нд</v>
          </cell>
          <cell r="AJ2701" t="str">
            <v>нд</v>
          </cell>
          <cell r="AK2701" t="str">
            <v>нд</v>
          </cell>
          <cell r="AL2701" t="str">
            <v>нд</v>
          </cell>
          <cell r="AM2701" t="str">
            <v>нд</v>
          </cell>
          <cell r="AN2701">
            <v>0</v>
          </cell>
        </row>
        <row r="2702">
          <cell r="C2702" t="str">
            <v>L_591_КуЭ</v>
          </cell>
          <cell r="D2702" t="str">
            <v>Н</v>
          </cell>
          <cell r="E2702">
            <v>2026</v>
          </cell>
          <cell r="F2702" t="str">
            <v>нд</v>
          </cell>
          <cell r="G2702">
            <v>2026</v>
          </cell>
          <cell r="H2702" t="str">
            <v>нд</v>
          </cell>
          <cell r="I2702" t="str">
            <v>нд</v>
          </cell>
          <cell r="J2702" t="str">
            <v>нд</v>
          </cell>
          <cell r="K2702" t="str">
            <v>нд</v>
          </cell>
          <cell r="L2702" t="str">
            <v>нд</v>
          </cell>
          <cell r="M2702" t="str">
            <v>нд</v>
          </cell>
          <cell r="N2702">
            <v>0</v>
          </cell>
          <cell r="O2702">
            <v>0</v>
          </cell>
          <cell r="P2702" t="str">
            <v>нд</v>
          </cell>
          <cell r="Q2702" t="str">
            <v>нд</v>
          </cell>
          <cell r="R2702">
            <v>17.782779999999999</v>
          </cell>
          <cell r="S2702">
            <v>27.47993</v>
          </cell>
          <cell r="T2702" t="str">
            <v>нд</v>
          </cell>
          <cell r="U2702">
            <v>3.6</v>
          </cell>
          <cell r="V2702" t="str">
            <v>нд</v>
          </cell>
          <cell r="W2702" t="str">
            <v>нд</v>
          </cell>
          <cell r="X2702">
            <v>3.6</v>
          </cell>
          <cell r="Y2702" t="str">
            <v>нд</v>
          </cell>
          <cell r="Z2702" t="str">
            <v>нд</v>
          </cell>
          <cell r="AA2702" t="str">
            <v>нд</v>
          </cell>
          <cell r="AB2702" t="str">
            <v>нд</v>
          </cell>
          <cell r="AC2702" t="str">
            <v>нд</v>
          </cell>
          <cell r="AD2702">
            <v>0</v>
          </cell>
          <cell r="AE2702">
            <v>0</v>
          </cell>
          <cell r="AF2702">
            <v>0</v>
          </cell>
          <cell r="AG2702">
            <v>0</v>
          </cell>
          <cell r="AH2702">
            <v>0</v>
          </cell>
          <cell r="AI2702" t="str">
            <v>нд</v>
          </cell>
          <cell r="AJ2702" t="str">
            <v>нд</v>
          </cell>
          <cell r="AK2702" t="str">
            <v>нд</v>
          </cell>
          <cell r="AL2702" t="str">
            <v>нд</v>
          </cell>
          <cell r="AM2702" t="str">
            <v>нд</v>
          </cell>
          <cell r="AN2702">
            <v>0</v>
          </cell>
        </row>
        <row r="2703">
          <cell r="C2703" t="str">
            <v>L_592_КуЭ</v>
          </cell>
          <cell r="D2703" t="str">
            <v>Н</v>
          </cell>
          <cell r="E2703">
            <v>2026</v>
          </cell>
          <cell r="F2703" t="str">
            <v>нд</v>
          </cell>
          <cell r="G2703">
            <v>2026</v>
          </cell>
          <cell r="H2703" t="str">
            <v>нд</v>
          </cell>
          <cell r="I2703" t="str">
            <v>нд</v>
          </cell>
          <cell r="J2703" t="str">
            <v>нд</v>
          </cell>
          <cell r="K2703" t="str">
            <v>нд</v>
          </cell>
          <cell r="L2703" t="str">
            <v>нд</v>
          </cell>
          <cell r="M2703" t="str">
            <v>нд</v>
          </cell>
          <cell r="N2703">
            <v>0</v>
          </cell>
          <cell r="O2703">
            <v>0</v>
          </cell>
          <cell r="P2703" t="str">
            <v>нд</v>
          </cell>
          <cell r="Q2703" t="str">
            <v>нд</v>
          </cell>
          <cell r="R2703">
            <v>17.782779999999999</v>
          </cell>
          <cell r="S2703">
            <v>27.47993</v>
          </cell>
          <cell r="T2703" t="str">
            <v>нд</v>
          </cell>
          <cell r="U2703">
            <v>3.6</v>
          </cell>
          <cell r="V2703" t="str">
            <v>нд</v>
          </cell>
          <cell r="W2703" t="str">
            <v>нд</v>
          </cell>
          <cell r="X2703">
            <v>3.6</v>
          </cell>
          <cell r="Y2703" t="str">
            <v>нд</v>
          </cell>
          <cell r="Z2703" t="str">
            <v>нд</v>
          </cell>
          <cell r="AA2703" t="str">
            <v>нд</v>
          </cell>
          <cell r="AB2703" t="str">
            <v>нд</v>
          </cell>
          <cell r="AC2703" t="str">
            <v>нд</v>
          </cell>
          <cell r="AD2703">
            <v>0</v>
          </cell>
          <cell r="AE2703">
            <v>0</v>
          </cell>
          <cell r="AF2703">
            <v>0</v>
          </cell>
          <cell r="AG2703">
            <v>0</v>
          </cell>
          <cell r="AH2703">
            <v>0</v>
          </cell>
          <cell r="AI2703" t="str">
            <v>нд</v>
          </cell>
          <cell r="AJ2703" t="str">
            <v>нд</v>
          </cell>
          <cell r="AK2703" t="str">
            <v>нд</v>
          </cell>
          <cell r="AL2703" t="str">
            <v>нд</v>
          </cell>
          <cell r="AM2703" t="str">
            <v>нд</v>
          </cell>
          <cell r="AN2703">
            <v>0</v>
          </cell>
        </row>
        <row r="2704">
          <cell r="C2704" t="str">
            <v>L_588_КуЭ</v>
          </cell>
          <cell r="D2704" t="str">
            <v>Н</v>
          </cell>
          <cell r="E2704">
            <v>2026</v>
          </cell>
          <cell r="F2704" t="str">
            <v>нд</v>
          </cell>
          <cell r="G2704">
            <v>2026</v>
          </cell>
          <cell r="H2704" t="str">
            <v>нд</v>
          </cell>
          <cell r="I2704" t="str">
            <v>нд</v>
          </cell>
          <cell r="J2704" t="str">
            <v>нд</v>
          </cell>
          <cell r="K2704" t="str">
            <v>нд</v>
          </cell>
          <cell r="L2704" t="str">
            <v>нд</v>
          </cell>
          <cell r="M2704" t="str">
            <v>нд</v>
          </cell>
          <cell r="N2704">
            <v>0</v>
          </cell>
          <cell r="O2704">
            <v>0</v>
          </cell>
          <cell r="P2704" t="str">
            <v>нд</v>
          </cell>
          <cell r="Q2704" t="str">
            <v>нд</v>
          </cell>
          <cell r="R2704">
            <v>18.062110000000001</v>
          </cell>
          <cell r="S2704">
            <v>27.91159</v>
          </cell>
          <cell r="T2704" t="str">
            <v>нд</v>
          </cell>
          <cell r="U2704">
            <v>3.6</v>
          </cell>
          <cell r="V2704" t="str">
            <v>нд</v>
          </cell>
          <cell r="W2704" t="str">
            <v>нд</v>
          </cell>
          <cell r="X2704">
            <v>3.6</v>
          </cell>
          <cell r="Y2704" t="str">
            <v>нд</v>
          </cell>
          <cell r="Z2704" t="str">
            <v>нд</v>
          </cell>
          <cell r="AA2704" t="str">
            <v>нд</v>
          </cell>
          <cell r="AB2704" t="str">
            <v>нд</v>
          </cell>
          <cell r="AC2704" t="str">
            <v>нд</v>
          </cell>
          <cell r="AD2704">
            <v>0</v>
          </cell>
          <cell r="AE2704">
            <v>0</v>
          </cell>
          <cell r="AF2704">
            <v>0</v>
          </cell>
          <cell r="AG2704">
            <v>0</v>
          </cell>
          <cell r="AH2704">
            <v>0</v>
          </cell>
          <cell r="AI2704" t="str">
            <v>нд</v>
          </cell>
          <cell r="AJ2704" t="str">
            <v>нд</v>
          </cell>
          <cell r="AK2704" t="str">
            <v>нд</v>
          </cell>
          <cell r="AL2704" t="str">
            <v>нд</v>
          </cell>
          <cell r="AM2704" t="str">
            <v>нд</v>
          </cell>
          <cell r="AN2704">
            <v>0</v>
          </cell>
        </row>
        <row r="2705">
          <cell r="C2705" t="str">
            <v>L_2221_КЭ</v>
          </cell>
          <cell r="D2705" t="str">
            <v>Н</v>
          </cell>
          <cell r="E2705">
            <v>2023</v>
          </cell>
          <cell r="F2705" t="str">
            <v>нд</v>
          </cell>
          <cell r="G2705">
            <v>2024</v>
          </cell>
          <cell r="H2705" t="str">
            <v>нд</v>
          </cell>
          <cell r="I2705" t="str">
            <v>нд</v>
          </cell>
          <cell r="J2705" t="str">
            <v>нд</v>
          </cell>
          <cell r="K2705" t="str">
            <v>нд</v>
          </cell>
          <cell r="L2705" t="str">
            <v>нд</v>
          </cell>
          <cell r="M2705" t="str">
            <v>нд</v>
          </cell>
          <cell r="N2705" t="str">
            <v>нд</v>
          </cell>
          <cell r="O2705">
            <v>0</v>
          </cell>
          <cell r="P2705" t="str">
            <v>нд</v>
          </cell>
          <cell r="Q2705" t="str">
            <v>нд</v>
          </cell>
          <cell r="R2705">
            <v>18.329519999999999</v>
          </cell>
          <cell r="S2705">
            <v>25.785329999999998</v>
          </cell>
          <cell r="T2705" t="str">
            <v>нд</v>
          </cell>
          <cell r="U2705">
            <v>13.3</v>
          </cell>
          <cell r="V2705" t="str">
            <v>нд</v>
          </cell>
          <cell r="W2705" t="str">
            <v>нд</v>
          </cell>
          <cell r="X2705">
            <v>13.3</v>
          </cell>
          <cell r="Y2705" t="str">
            <v>нд</v>
          </cell>
          <cell r="Z2705" t="str">
            <v>нд</v>
          </cell>
          <cell r="AA2705" t="str">
            <v>нд</v>
          </cell>
          <cell r="AB2705" t="str">
            <v>нд</v>
          </cell>
          <cell r="AC2705" t="str">
            <v>нд</v>
          </cell>
          <cell r="AD2705">
            <v>0</v>
          </cell>
          <cell r="AE2705">
            <v>0</v>
          </cell>
          <cell r="AF2705">
            <v>0</v>
          </cell>
          <cell r="AG2705">
            <v>0</v>
          </cell>
          <cell r="AH2705">
            <v>0</v>
          </cell>
          <cell r="AI2705" t="str">
            <v>нд</v>
          </cell>
          <cell r="AJ2705" t="str">
            <v>нд</v>
          </cell>
          <cell r="AK2705" t="str">
            <v>нд</v>
          </cell>
          <cell r="AL2705" t="str">
            <v>нд</v>
          </cell>
          <cell r="AM2705" t="str">
            <v>нд</v>
          </cell>
          <cell r="AN2705">
            <v>0</v>
          </cell>
        </row>
        <row r="2706">
          <cell r="C2706" t="str">
            <v>L_888_КЭ</v>
          </cell>
          <cell r="D2706" t="str">
            <v>И</v>
          </cell>
          <cell r="E2706">
            <v>2021</v>
          </cell>
          <cell r="F2706" t="str">
            <v>нд</v>
          </cell>
          <cell r="G2706">
            <v>2027</v>
          </cell>
          <cell r="H2706" t="str">
            <v>нд</v>
          </cell>
          <cell r="I2706" t="str">
            <v>нд</v>
          </cell>
          <cell r="J2706" t="str">
            <v>нд</v>
          </cell>
          <cell r="K2706" t="str">
            <v>нд</v>
          </cell>
          <cell r="L2706" t="str">
            <v>нд</v>
          </cell>
          <cell r="M2706" t="str">
            <v>нд</v>
          </cell>
          <cell r="N2706">
            <v>11.901095008333332</v>
          </cell>
          <cell r="O2706">
            <v>0</v>
          </cell>
          <cell r="P2706" t="str">
            <v>нд</v>
          </cell>
          <cell r="Q2706" t="str">
            <v>нд</v>
          </cell>
          <cell r="R2706">
            <v>18.347809999999999</v>
          </cell>
          <cell r="S2706">
            <v>28.942070000000001</v>
          </cell>
          <cell r="T2706" t="str">
            <v>нд</v>
          </cell>
          <cell r="U2706">
            <v>15.90043636</v>
          </cell>
          <cell r="V2706" t="str">
            <v>нд</v>
          </cell>
          <cell r="W2706" t="str">
            <v>нд</v>
          </cell>
          <cell r="X2706">
            <v>15.90043636</v>
          </cell>
          <cell r="Y2706" t="str">
            <v>нд</v>
          </cell>
          <cell r="Z2706" t="str">
            <v>нд</v>
          </cell>
          <cell r="AA2706" t="str">
            <v>нд</v>
          </cell>
          <cell r="AB2706" t="str">
            <v>нд</v>
          </cell>
          <cell r="AC2706" t="str">
            <v>нд</v>
          </cell>
          <cell r="AD2706">
            <v>1.0529557899999999</v>
          </cell>
          <cell r="AE2706">
            <v>0</v>
          </cell>
          <cell r="AF2706">
            <v>0</v>
          </cell>
          <cell r="AG2706">
            <v>0</v>
          </cell>
          <cell r="AH2706">
            <v>1.0529557899999999</v>
          </cell>
          <cell r="AI2706" t="str">
            <v>нд</v>
          </cell>
          <cell r="AJ2706" t="str">
            <v>нд</v>
          </cell>
          <cell r="AK2706" t="str">
            <v>нд</v>
          </cell>
          <cell r="AL2706" t="str">
            <v>нд</v>
          </cell>
          <cell r="AM2706" t="str">
            <v>нд</v>
          </cell>
          <cell r="AN2706">
            <v>0</v>
          </cell>
        </row>
        <row r="2707">
          <cell r="C2707" t="str">
            <v>L_3113БАМ_КЭ</v>
          </cell>
          <cell r="D2707" t="str">
            <v>Н</v>
          </cell>
          <cell r="E2707">
            <v>2022</v>
          </cell>
          <cell r="F2707" t="str">
            <v>нд</v>
          </cell>
          <cell r="G2707">
            <v>2024</v>
          </cell>
          <cell r="H2707" t="str">
            <v>нд</v>
          </cell>
          <cell r="I2707" t="str">
            <v>нд</v>
          </cell>
          <cell r="J2707" t="str">
            <v>нд</v>
          </cell>
          <cell r="K2707" t="str">
            <v>нд</v>
          </cell>
          <cell r="L2707" t="str">
            <v>нд</v>
          </cell>
          <cell r="M2707" t="str">
            <v>нд</v>
          </cell>
          <cell r="N2707">
            <v>0</v>
          </cell>
          <cell r="O2707">
            <v>0</v>
          </cell>
          <cell r="P2707" t="str">
            <v>нд</v>
          </cell>
          <cell r="Q2707" t="str">
            <v>нд</v>
          </cell>
          <cell r="R2707">
            <v>18.767959999999999</v>
          </cell>
          <cell r="S2707">
            <v>24.980830000000001</v>
          </cell>
          <cell r="T2707" t="str">
            <v>нд</v>
          </cell>
          <cell r="U2707">
            <v>24.905638759999999</v>
          </cell>
          <cell r="V2707" t="str">
            <v>нд</v>
          </cell>
          <cell r="W2707" t="str">
            <v>нд</v>
          </cell>
          <cell r="X2707">
            <v>24.905638759999999</v>
          </cell>
          <cell r="Y2707" t="str">
            <v>нд</v>
          </cell>
          <cell r="Z2707" t="str">
            <v>нд</v>
          </cell>
          <cell r="AA2707" t="str">
            <v>нд</v>
          </cell>
          <cell r="AB2707" t="str">
            <v>нд</v>
          </cell>
          <cell r="AC2707" t="str">
            <v>нд</v>
          </cell>
          <cell r="AD2707">
            <v>0</v>
          </cell>
          <cell r="AE2707">
            <v>0</v>
          </cell>
          <cell r="AF2707">
            <v>0</v>
          </cell>
          <cell r="AG2707">
            <v>0</v>
          </cell>
          <cell r="AH2707">
            <v>0</v>
          </cell>
          <cell r="AI2707" t="str">
            <v>нд</v>
          </cell>
          <cell r="AJ2707" t="str">
            <v>нд</v>
          </cell>
          <cell r="AK2707" t="str">
            <v>нд</v>
          </cell>
          <cell r="AL2707" t="str">
            <v>нд</v>
          </cell>
          <cell r="AM2707" t="str">
            <v>нд</v>
          </cell>
          <cell r="AN2707">
            <v>7.4716916299999996</v>
          </cell>
        </row>
        <row r="2708">
          <cell r="C2708" t="str">
            <v>L_1650_ОЭ</v>
          </cell>
          <cell r="D2708" t="str">
            <v>Н</v>
          </cell>
          <cell r="E2708">
            <v>2021</v>
          </cell>
          <cell r="F2708" t="str">
            <v>нд</v>
          </cell>
          <cell r="G2708">
            <v>2022</v>
          </cell>
          <cell r="H2708" t="str">
            <v>нд</v>
          </cell>
          <cell r="I2708" t="str">
            <v>нд</v>
          </cell>
          <cell r="J2708" t="str">
            <v>нд</v>
          </cell>
          <cell r="K2708" t="str">
            <v>нд</v>
          </cell>
          <cell r="L2708" t="str">
            <v>нд</v>
          </cell>
          <cell r="M2708" t="str">
            <v>нд</v>
          </cell>
          <cell r="N2708" t="str">
            <v>нд</v>
          </cell>
          <cell r="O2708">
            <v>0</v>
          </cell>
          <cell r="P2708" t="str">
            <v>нд</v>
          </cell>
          <cell r="Q2708" t="str">
            <v>нд</v>
          </cell>
          <cell r="R2708">
            <v>19.328900000000001</v>
          </cell>
          <cell r="S2708">
            <v>24.844719999999999</v>
          </cell>
          <cell r="T2708" t="str">
            <v>нд</v>
          </cell>
          <cell r="U2708">
            <v>21.215044800000001</v>
          </cell>
          <cell r="V2708" t="str">
            <v>нд</v>
          </cell>
          <cell r="W2708" t="str">
            <v>нд</v>
          </cell>
          <cell r="X2708">
            <v>21.215044800000001</v>
          </cell>
          <cell r="Y2708" t="str">
            <v>нд</v>
          </cell>
          <cell r="Z2708" t="str">
            <v>нд</v>
          </cell>
          <cell r="AA2708" t="str">
            <v>нд</v>
          </cell>
          <cell r="AB2708" t="str">
            <v>нд</v>
          </cell>
          <cell r="AC2708" t="str">
            <v>нд</v>
          </cell>
          <cell r="AD2708">
            <v>0</v>
          </cell>
          <cell r="AE2708">
            <v>0</v>
          </cell>
          <cell r="AF2708">
            <v>0</v>
          </cell>
          <cell r="AG2708">
            <v>0</v>
          </cell>
          <cell r="AH2708">
            <v>0</v>
          </cell>
          <cell r="AI2708" t="str">
            <v>нд</v>
          </cell>
          <cell r="AJ2708" t="str">
            <v>нд</v>
          </cell>
          <cell r="AK2708" t="str">
            <v>нд</v>
          </cell>
          <cell r="AL2708" t="str">
            <v>нд</v>
          </cell>
          <cell r="AM2708" t="str">
            <v>нд</v>
          </cell>
          <cell r="AN2708">
            <v>21.215044799999998</v>
          </cell>
        </row>
        <row r="2709">
          <cell r="C2709" t="str">
            <v>L_2044_КЭ</v>
          </cell>
          <cell r="D2709" t="str">
            <v>Н</v>
          </cell>
          <cell r="E2709">
            <v>2021</v>
          </cell>
          <cell r="F2709" t="str">
            <v>нд</v>
          </cell>
          <cell r="G2709">
            <v>2022</v>
          </cell>
          <cell r="H2709" t="str">
            <v>нд</v>
          </cell>
          <cell r="I2709" t="str">
            <v>нд</v>
          </cell>
          <cell r="J2709" t="str">
            <v>нд</v>
          </cell>
          <cell r="K2709" t="str">
            <v>нд</v>
          </cell>
          <cell r="L2709" t="str">
            <v>нд</v>
          </cell>
          <cell r="M2709" t="str">
            <v>нд</v>
          </cell>
          <cell r="N2709" t="str">
            <v>нд</v>
          </cell>
          <cell r="O2709">
            <v>0</v>
          </cell>
          <cell r="P2709" t="str">
            <v>нд</v>
          </cell>
          <cell r="Q2709" t="str">
            <v>нд</v>
          </cell>
          <cell r="R2709">
            <v>19.755980000000001</v>
          </cell>
          <cell r="S2709">
            <v>24.196819999999999</v>
          </cell>
          <cell r="T2709" t="str">
            <v>нд</v>
          </cell>
          <cell r="U2709">
            <v>14.318</v>
          </cell>
          <cell r="V2709" t="str">
            <v>нд</v>
          </cell>
          <cell r="W2709" t="str">
            <v>нд</v>
          </cell>
          <cell r="X2709">
            <v>14.318</v>
          </cell>
          <cell r="Y2709" t="str">
            <v>нд</v>
          </cell>
          <cell r="Z2709" t="str">
            <v>нд</v>
          </cell>
          <cell r="AA2709" t="str">
            <v>нд</v>
          </cell>
          <cell r="AB2709" t="str">
            <v>нд</v>
          </cell>
          <cell r="AC2709" t="str">
            <v>нд</v>
          </cell>
          <cell r="AD2709">
            <v>11.936</v>
          </cell>
          <cell r="AE2709">
            <v>0</v>
          </cell>
          <cell r="AF2709">
            <v>0</v>
          </cell>
          <cell r="AG2709">
            <v>11.936</v>
          </cell>
          <cell r="AH2709">
            <v>0</v>
          </cell>
          <cell r="AI2709" t="str">
            <v>нд</v>
          </cell>
          <cell r="AJ2709" t="str">
            <v>нд</v>
          </cell>
          <cell r="AK2709" t="str">
            <v>нд</v>
          </cell>
          <cell r="AL2709" t="str">
            <v>нд</v>
          </cell>
          <cell r="AM2709" t="str">
            <v>нд</v>
          </cell>
          <cell r="AN2709">
            <v>2.3819999999999997</v>
          </cell>
        </row>
        <row r="2710">
          <cell r="C2710" t="str">
            <v>L_32.143_КуЭ</v>
          </cell>
          <cell r="D2710" t="str">
            <v>Н</v>
          </cell>
          <cell r="E2710">
            <v>2021</v>
          </cell>
          <cell r="F2710" t="str">
            <v>нд</v>
          </cell>
          <cell r="G2710">
            <v>2021</v>
          </cell>
          <cell r="H2710" t="str">
            <v>нд</v>
          </cell>
          <cell r="I2710" t="str">
            <v>нд</v>
          </cell>
          <cell r="J2710" t="str">
            <v>нд</v>
          </cell>
          <cell r="K2710" t="str">
            <v>нд</v>
          </cell>
          <cell r="L2710" t="str">
            <v>нд</v>
          </cell>
          <cell r="M2710" t="str">
            <v>нд</v>
          </cell>
          <cell r="N2710" t="str">
            <v>нд</v>
          </cell>
          <cell r="O2710">
            <v>0</v>
          </cell>
          <cell r="P2710" t="str">
            <v>нд</v>
          </cell>
          <cell r="Q2710" t="str">
            <v>нд</v>
          </cell>
          <cell r="R2710">
            <v>20.221509999999999</v>
          </cell>
          <cell r="S2710">
            <v>24.766999999999999</v>
          </cell>
          <cell r="T2710" t="str">
            <v>нд</v>
          </cell>
          <cell r="U2710">
            <v>20.760480000000001</v>
          </cell>
          <cell r="V2710" t="str">
            <v>нд</v>
          </cell>
          <cell r="W2710" t="str">
            <v>нд</v>
          </cell>
          <cell r="X2710">
            <v>20.760480000000001</v>
          </cell>
          <cell r="Y2710" t="str">
            <v>нд</v>
          </cell>
          <cell r="Z2710" t="str">
            <v>нд</v>
          </cell>
          <cell r="AA2710" t="str">
            <v>нд</v>
          </cell>
          <cell r="AB2710" t="str">
            <v>нд</v>
          </cell>
          <cell r="AC2710" t="str">
            <v>нд</v>
          </cell>
          <cell r="AD2710">
            <v>20.760480000000001</v>
          </cell>
          <cell r="AE2710">
            <v>0</v>
          </cell>
          <cell r="AF2710">
            <v>0</v>
          </cell>
          <cell r="AG2710">
            <v>20.760480000000001</v>
          </cell>
          <cell r="AH2710">
            <v>0</v>
          </cell>
          <cell r="AI2710" t="str">
            <v>нд</v>
          </cell>
          <cell r="AJ2710" t="str">
            <v>нд</v>
          </cell>
          <cell r="AK2710" t="str">
            <v>нд</v>
          </cell>
          <cell r="AL2710" t="str">
            <v>нд</v>
          </cell>
          <cell r="AM2710" t="str">
            <v>нд</v>
          </cell>
          <cell r="AN2710">
            <v>0</v>
          </cell>
        </row>
        <row r="2711">
          <cell r="C2711" t="str">
            <v>L_593_КуЭ</v>
          </cell>
          <cell r="D2711" t="str">
            <v>Н</v>
          </cell>
          <cell r="E2711">
            <v>2026</v>
          </cell>
          <cell r="F2711" t="str">
            <v>нд</v>
          </cell>
          <cell r="G2711">
            <v>2026</v>
          </cell>
          <cell r="H2711" t="str">
            <v>нд</v>
          </cell>
          <cell r="I2711" t="str">
            <v>нд</v>
          </cell>
          <cell r="J2711" t="str">
            <v>нд</v>
          </cell>
          <cell r="K2711" t="str">
            <v>нд</v>
          </cell>
          <cell r="L2711" t="str">
            <v>нд</v>
          </cell>
          <cell r="M2711" t="str">
            <v>нд</v>
          </cell>
          <cell r="N2711">
            <v>0</v>
          </cell>
          <cell r="O2711">
            <v>0</v>
          </cell>
          <cell r="P2711" t="str">
            <v>нд</v>
          </cell>
          <cell r="Q2711" t="str">
            <v>нд</v>
          </cell>
          <cell r="R2711">
            <v>20.445119999999999</v>
          </cell>
          <cell r="S2711">
            <v>31.594080000000002</v>
          </cell>
          <cell r="T2711" t="str">
            <v>нд</v>
          </cell>
          <cell r="U2711">
            <v>3.6</v>
          </cell>
          <cell r="V2711" t="str">
            <v>нд</v>
          </cell>
          <cell r="W2711" t="str">
            <v>нд</v>
          </cell>
          <cell r="X2711">
            <v>3.6</v>
          </cell>
          <cell r="Y2711" t="str">
            <v>нд</v>
          </cell>
          <cell r="Z2711" t="str">
            <v>нд</v>
          </cell>
          <cell r="AA2711" t="str">
            <v>нд</v>
          </cell>
          <cell r="AB2711" t="str">
            <v>нд</v>
          </cell>
          <cell r="AC2711" t="str">
            <v>нд</v>
          </cell>
          <cell r="AD2711">
            <v>0</v>
          </cell>
          <cell r="AE2711">
            <v>0</v>
          </cell>
          <cell r="AF2711">
            <v>0</v>
          </cell>
          <cell r="AG2711">
            <v>0</v>
          </cell>
          <cell r="AH2711">
            <v>0</v>
          </cell>
          <cell r="AI2711" t="str">
            <v>нд</v>
          </cell>
          <cell r="AJ2711" t="str">
            <v>нд</v>
          </cell>
          <cell r="AK2711" t="str">
            <v>нд</v>
          </cell>
          <cell r="AL2711" t="str">
            <v>нд</v>
          </cell>
          <cell r="AM2711" t="str">
            <v>нд</v>
          </cell>
          <cell r="AN2711">
            <v>0</v>
          </cell>
        </row>
        <row r="2712">
          <cell r="C2712" t="str">
            <v>L_2095_КЭ</v>
          </cell>
          <cell r="D2712" t="str">
            <v>Н</v>
          </cell>
          <cell r="E2712">
            <v>2022</v>
          </cell>
          <cell r="F2712" t="str">
            <v>нд</v>
          </cell>
          <cell r="G2712">
            <v>2022</v>
          </cell>
          <cell r="H2712" t="str">
            <v>нд</v>
          </cell>
          <cell r="I2712" t="str">
            <v>нд</v>
          </cell>
          <cell r="J2712" t="str">
            <v>нд</v>
          </cell>
          <cell r="K2712" t="str">
            <v>нд</v>
          </cell>
          <cell r="L2712" t="str">
            <v>нд</v>
          </cell>
          <cell r="M2712" t="str">
            <v>нд</v>
          </cell>
          <cell r="N2712" t="str">
            <v>нд</v>
          </cell>
          <cell r="O2712">
            <v>0</v>
          </cell>
          <cell r="P2712" t="str">
            <v>нд</v>
          </cell>
          <cell r="Q2712" t="str">
            <v>нд</v>
          </cell>
          <cell r="R2712">
            <v>21.10474</v>
          </cell>
          <cell r="S2712">
            <v>27.127320000000001</v>
          </cell>
          <cell r="T2712" t="str">
            <v>нд</v>
          </cell>
          <cell r="U2712">
            <v>16</v>
          </cell>
          <cell r="V2712" t="str">
            <v>нд</v>
          </cell>
          <cell r="W2712" t="str">
            <v>нд</v>
          </cell>
          <cell r="X2712">
            <v>16</v>
          </cell>
          <cell r="Y2712" t="str">
            <v>нд</v>
          </cell>
          <cell r="Z2712" t="str">
            <v>нд</v>
          </cell>
          <cell r="AA2712" t="str">
            <v>нд</v>
          </cell>
          <cell r="AB2712" t="str">
            <v>нд</v>
          </cell>
          <cell r="AC2712" t="str">
            <v>нд</v>
          </cell>
          <cell r="AD2712">
            <v>0</v>
          </cell>
          <cell r="AE2712">
            <v>0</v>
          </cell>
          <cell r="AF2712">
            <v>0</v>
          </cell>
          <cell r="AG2712">
            <v>0</v>
          </cell>
          <cell r="AH2712">
            <v>0</v>
          </cell>
          <cell r="AI2712" t="str">
            <v>нд</v>
          </cell>
          <cell r="AJ2712" t="str">
            <v>нд</v>
          </cell>
          <cell r="AK2712" t="str">
            <v>нд</v>
          </cell>
          <cell r="AL2712" t="str">
            <v>нд</v>
          </cell>
          <cell r="AM2712" t="str">
            <v>нд</v>
          </cell>
          <cell r="AN2712">
            <v>16</v>
          </cell>
        </row>
        <row r="2713">
          <cell r="C2713" t="str">
            <v>L_569_КуЭ</v>
          </cell>
          <cell r="D2713" t="str">
            <v>Н</v>
          </cell>
          <cell r="E2713">
            <v>2026</v>
          </cell>
          <cell r="F2713" t="str">
            <v>нд</v>
          </cell>
          <cell r="G2713">
            <v>2026</v>
          </cell>
          <cell r="H2713" t="str">
            <v>нд</v>
          </cell>
          <cell r="I2713" t="str">
            <v>нд</v>
          </cell>
          <cell r="J2713" t="str">
            <v>нд</v>
          </cell>
          <cell r="K2713" t="str">
            <v>нд</v>
          </cell>
          <cell r="L2713" t="str">
            <v>нд</v>
          </cell>
          <cell r="M2713" t="str">
            <v>нд</v>
          </cell>
          <cell r="N2713" t="str">
            <v>нд</v>
          </cell>
          <cell r="O2713">
            <v>0</v>
          </cell>
          <cell r="P2713" t="str">
            <v>нд</v>
          </cell>
          <cell r="Q2713" t="str">
            <v>нд</v>
          </cell>
          <cell r="R2713">
            <v>21.543310000000002</v>
          </cell>
          <cell r="S2713">
            <v>33.291119999999999</v>
          </cell>
          <cell r="T2713" t="str">
            <v>нд</v>
          </cell>
          <cell r="U2713">
            <v>17.3</v>
          </cell>
          <cell r="V2713" t="str">
            <v>нд</v>
          </cell>
          <cell r="W2713" t="str">
            <v>нд</v>
          </cell>
          <cell r="X2713">
            <v>17.3</v>
          </cell>
          <cell r="Y2713" t="str">
            <v>нд</v>
          </cell>
          <cell r="Z2713" t="str">
            <v>нд</v>
          </cell>
          <cell r="AA2713" t="str">
            <v>нд</v>
          </cell>
          <cell r="AB2713" t="str">
            <v>нд</v>
          </cell>
          <cell r="AC2713" t="str">
            <v>нд</v>
          </cell>
          <cell r="AD2713">
            <v>0</v>
          </cell>
          <cell r="AE2713">
            <v>0</v>
          </cell>
          <cell r="AF2713">
            <v>0</v>
          </cell>
          <cell r="AG2713">
            <v>0</v>
          </cell>
          <cell r="AH2713">
            <v>0</v>
          </cell>
          <cell r="AI2713" t="str">
            <v>нд</v>
          </cell>
          <cell r="AJ2713" t="str">
            <v>нд</v>
          </cell>
          <cell r="AK2713" t="str">
            <v>нд</v>
          </cell>
          <cell r="AL2713" t="str">
            <v>нд</v>
          </cell>
          <cell r="AM2713" t="str">
            <v>нд</v>
          </cell>
          <cell r="AN2713">
            <v>0</v>
          </cell>
        </row>
        <row r="2714">
          <cell r="C2714" t="str">
            <v>L_1651_ОЭ</v>
          </cell>
          <cell r="D2714" t="str">
            <v>Н</v>
          </cell>
          <cell r="E2714">
            <v>2022</v>
          </cell>
          <cell r="F2714" t="str">
            <v>нд</v>
          </cell>
          <cell r="G2714">
            <v>2023</v>
          </cell>
          <cell r="H2714" t="str">
            <v>нд</v>
          </cell>
          <cell r="I2714" t="str">
            <v>нд</v>
          </cell>
          <cell r="J2714" t="str">
            <v>нд</v>
          </cell>
          <cell r="K2714" t="str">
            <v>нд</v>
          </cell>
          <cell r="L2714" t="str">
            <v>нд</v>
          </cell>
          <cell r="M2714" t="str">
            <v>нд</v>
          </cell>
          <cell r="N2714" t="str">
            <v>нд</v>
          </cell>
          <cell r="O2714">
            <v>0</v>
          </cell>
          <cell r="P2714" t="str">
            <v>нд</v>
          </cell>
          <cell r="Q2714" t="str">
            <v>нд</v>
          </cell>
          <cell r="R2714">
            <v>21.84422</v>
          </cell>
          <cell r="S2714">
            <v>29.291720000000002</v>
          </cell>
          <cell r="T2714" t="str">
            <v>нд</v>
          </cell>
          <cell r="U2714">
            <v>25.928549999999998</v>
          </cell>
          <cell r="V2714" t="str">
            <v>нд</v>
          </cell>
          <cell r="W2714" t="str">
            <v>нд</v>
          </cell>
          <cell r="X2714">
            <v>25.928550000000001</v>
          </cell>
          <cell r="Y2714" t="str">
            <v>нд</v>
          </cell>
          <cell r="Z2714" t="str">
            <v>нд</v>
          </cell>
          <cell r="AA2714" t="str">
            <v>нд</v>
          </cell>
          <cell r="AB2714" t="str">
            <v>нд</v>
          </cell>
          <cell r="AC2714" t="str">
            <v>нд</v>
          </cell>
          <cell r="AD2714">
            <v>0</v>
          </cell>
          <cell r="AE2714">
            <v>0</v>
          </cell>
          <cell r="AF2714">
            <v>0</v>
          </cell>
          <cell r="AG2714">
            <v>0</v>
          </cell>
          <cell r="AH2714">
            <v>0</v>
          </cell>
          <cell r="AI2714" t="str">
            <v>нд</v>
          </cell>
          <cell r="AJ2714" t="str">
            <v>нд</v>
          </cell>
          <cell r="AK2714" t="str">
            <v>нд</v>
          </cell>
          <cell r="AL2714" t="str">
            <v>нд</v>
          </cell>
          <cell r="AM2714" t="str">
            <v>нд</v>
          </cell>
          <cell r="AN2714">
            <v>2.3232359999999996</v>
          </cell>
        </row>
        <row r="2715">
          <cell r="C2715" t="str">
            <v>L_2022.14_КуЭ</v>
          </cell>
          <cell r="D2715" t="str">
            <v>Н</v>
          </cell>
          <cell r="E2715">
            <v>2021</v>
          </cell>
          <cell r="F2715" t="str">
            <v>нд</v>
          </cell>
          <cell r="G2715">
            <v>2022</v>
          </cell>
          <cell r="H2715" t="str">
            <v>нд</v>
          </cell>
          <cell r="I2715" t="str">
            <v>нд</v>
          </cell>
          <cell r="J2715" t="str">
            <v>нд</v>
          </cell>
          <cell r="K2715" t="str">
            <v>нд</v>
          </cell>
          <cell r="L2715" t="str">
            <v>нд</v>
          </cell>
          <cell r="M2715" t="str">
            <v>нд</v>
          </cell>
          <cell r="N2715" t="str">
            <v>нд</v>
          </cell>
          <cell r="O2715">
            <v>0</v>
          </cell>
          <cell r="P2715" t="str">
            <v>нд</v>
          </cell>
          <cell r="Q2715" t="str">
            <v>нд</v>
          </cell>
          <cell r="R2715">
            <v>21.889099999999999</v>
          </cell>
          <cell r="S2715">
            <v>28.058669999999999</v>
          </cell>
          <cell r="T2715" t="str">
            <v>нд</v>
          </cell>
          <cell r="U2715">
            <v>8.9660151900000002</v>
          </cell>
          <cell r="V2715" t="str">
            <v>нд</v>
          </cell>
          <cell r="W2715" t="str">
            <v>нд</v>
          </cell>
          <cell r="X2715">
            <v>8.9660151900000002</v>
          </cell>
          <cell r="Y2715" t="str">
            <v>нд</v>
          </cell>
          <cell r="Z2715" t="str">
            <v>нд</v>
          </cell>
          <cell r="AA2715" t="str">
            <v>нд</v>
          </cell>
          <cell r="AB2715" t="str">
            <v>нд</v>
          </cell>
          <cell r="AC2715" t="str">
            <v>нд</v>
          </cell>
          <cell r="AD2715">
            <v>0.51974999999999993</v>
          </cell>
          <cell r="AE2715">
            <v>0</v>
          </cell>
          <cell r="AF2715">
            <v>0</v>
          </cell>
          <cell r="AG2715">
            <v>0.51974999999999993</v>
          </cell>
          <cell r="AH2715">
            <v>0</v>
          </cell>
          <cell r="AI2715" t="str">
            <v>нд</v>
          </cell>
          <cell r="AJ2715" t="str">
            <v>нд</v>
          </cell>
          <cell r="AK2715" t="str">
            <v>нд</v>
          </cell>
          <cell r="AL2715" t="str">
            <v>нд</v>
          </cell>
          <cell r="AM2715" t="str">
            <v>нд</v>
          </cell>
          <cell r="AN2715">
            <v>8.4462651900000001</v>
          </cell>
        </row>
        <row r="2716">
          <cell r="C2716" t="str">
            <v>L_523_КуЭ</v>
          </cell>
          <cell r="D2716" t="str">
            <v>Н</v>
          </cell>
          <cell r="E2716">
            <v>2021</v>
          </cell>
          <cell r="F2716" t="str">
            <v>нд</v>
          </cell>
          <cell r="G2716">
            <v>2021</v>
          </cell>
          <cell r="H2716" t="str">
            <v>нд</v>
          </cell>
          <cell r="I2716" t="str">
            <v>нд</v>
          </cell>
          <cell r="J2716" t="str">
            <v>нд</v>
          </cell>
          <cell r="K2716" t="str">
            <v>нд</v>
          </cell>
          <cell r="L2716" t="str">
            <v>нд</v>
          </cell>
          <cell r="M2716" t="str">
            <v>нд</v>
          </cell>
          <cell r="N2716" t="str">
            <v>нд</v>
          </cell>
          <cell r="O2716">
            <v>0</v>
          </cell>
          <cell r="P2716" t="str">
            <v>нд</v>
          </cell>
          <cell r="Q2716" t="str">
            <v>нд</v>
          </cell>
          <cell r="R2716">
            <v>22.208590000000001</v>
          </cell>
          <cell r="S2716">
            <v>27.20074</v>
          </cell>
          <cell r="T2716" t="str">
            <v>нд</v>
          </cell>
          <cell r="U2716">
            <v>26.800276579999998</v>
          </cell>
          <cell r="V2716" t="str">
            <v>нд</v>
          </cell>
          <cell r="W2716" t="str">
            <v>нд</v>
          </cell>
          <cell r="X2716">
            <v>26.800276579999998</v>
          </cell>
          <cell r="Y2716" t="str">
            <v>нд</v>
          </cell>
          <cell r="Z2716" t="str">
            <v>нд</v>
          </cell>
          <cell r="AA2716" t="str">
            <v>нд</v>
          </cell>
          <cell r="AB2716" t="str">
            <v>нд</v>
          </cell>
          <cell r="AC2716" t="str">
            <v>нд</v>
          </cell>
          <cell r="AD2716">
            <v>26.800276579999998</v>
          </cell>
          <cell r="AE2716">
            <v>0</v>
          </cell>
          <cell r="AF2716">
            <v>0</v>
          </cell>
          <cell r="AG2716">
            <v>0</v>
          </cell>
          <cell r="AH2716">
            <v>26.800276579999998</v>
          </cell>
          <cell r="AI2716" t="str">
            <v>нд</v>
          </cell>
          <cell r="AJ2716" t="str">
            <v>нд</v>
          </cell>
          <cell r="AK2716" t="str">
            <v>нд</v>
          </cell>
          <cell r="AL2716" t="str">
            <v>нд</v>
          </cell>
          <cell r="AM2716" t="str">
            <v>нд</v>
          </cell>
          <cell r="AN2716">
            <v>0</v>
          </cell>
        </row>
        <row r="2717">
          <cell r="C2717" t="str">
            <v>L_576_КуЭ</v>
          </cell>
          <cell r="D2717" t="str">
            <v>Н</v>
          </cell>
          <cell r="E2717">
            <v>2025</v>
          </cell>
          <cell r="F2717" t="str">
            <v>нд</v>
          </cell>
          <cell r="G2717">
            <v>2025</v>
          </cell>
          <cell r="H2717" t="str">
            <v>нд</v>
          </cell>
          <cell r="I2717" t="str">
            <v>нд</v>
          </cell>
          <cell r="J2717" t="str">
            <v>нд</v>
          </cell>
          <cell r="K2717" t="str">
            <v>нд</v>
          </cell>
          <cell r="L2717" t="str">
            <v>нд</v>
          </cell>
          <cell r="M2717" t="str">
            <v>нд</v>
          </cell>
          <cell r="N2717" t="str">
            <v>нд</v>
          </cell>
          <cell r="O2717">
            <v>0</v>
          </cell>
          <cell r="P2717" t="str">
            <v>нд</v>
          </cell>
          <cell r="Q2717" t="str">
            <v>нд</v>
          </cell>
          <cell r="R2717">
            <v>24.430610000000001</v>
          </cell>
          <cell r="S2717">
            <v>36.058169999999997</v>
          </cell>
          <cell r="T2717" t="str">
            <v>нд</v>
          </cell>
          <cell r="U2717">
            <v>19.910399999999999</v>
          </cell>
          <cell r="V2717" t="str">
            <v>нд</v>
          </cell>
          <cell r="W2717" t="str">
            <v>нд</v>
          </cell>
          <cell r="X2717">
            <v>19.910399999999999</v>
          </cell>
          <cell r="Y2717" t="str">
            <v>нд</v>
          </cell>
          <cell r="Z2717" t="str">
            <v>нд</v>
          </cell>
          <cell r="AA2717" t="str">
            <v>нд</v>
          </cell>
          <cell r="AB2717" t="str">
            <v>нд</v>
          </cell>
          <cell r="AC2717" t="str">
            <v>нд</v>
          </cell>
          <cell r="AD2717">
            <v>0</v>
          </cell>
          <cell r="AE2717">
            <v>0</v>
          </cell>
          <cell r="AF2717">
            <v>0</v>
          </cell>
          <cell r="AG2717">
            <v>0</v>
          </cell>
          <cell r="AH2717">
            <v>0</v>
          </cell>
          <cell r="AI2717" t="str">
            <v>нд</v>
          </cell>
          <cell r="AJ2717" t="str">
            <v>нд</v>
          </cell>
          <cell r="AK2717" t="str">
            <v>нд</v>
          </cell>
          <cell r="AL2717" t="str">
            <v>нд</v>
          </cell>
          <cell r="AM2717" t="str">
            <v>нд</v>
          </cell>
          <cell r="AN2717">
            <v>0</v>
          </cell>
        </row>
        <row r="2718">
          <cell r="C2718" t="str">
            <v>L_913_КЭ</v>
          </cell>
          <cell r="D2718" t="str">
            <v>И</v>
          </cell>
          <cell r="E2718">
            <v>2021</v>
          </cell>
          <cell r="F2718" t="str">
            <v>нд</v>
          </cell>
          <cell r="G2718">
            <v>2023</v>
          </cell>
          <cell r="H2718" t="str">
            <v>нд</v>
          </cell>
          <cell r="I2718" t="str">
            <v>нд</v>
          </cell>
          <cell r="J2718" t="str">
            <v>нд</v>
          </cell>
          <cell r="K2718" t="str">
            <v>нд</v>
          </cell>
          <cell r="L2718" t="str">
            <v>нд</v>
          </cell>
          <cell r="M2718" t="str">
            <v>нд</v>
          </cell>
          <cell r="N2718">
            <v>0</v>
          </cell>
          <cell r="O2718">
            <v>0</v>
          </cell>
          <cell r="P2718" t="str">
            <v>нд</v>
          </cell>
          <cell r="Q2718" t="str">
            <v>нд</v>
          </cell>
          <cell r="R2718">
            <v>26.905809999999999</v>
          </cell>
          <cell r="S2718">
            <v>35.719360000000002</v>
          </cell>
          <cell r="T2718" t="str">
            <v>нд</v>
          </cell>
          <cell r="U2718">
            <v>31.665385009999998</v>
          </cell>
          <cell r="V2718" t="str">
            <v>нд</v>
          </cell>
          <cell r="W2718" t="str">
            <v>нд</v>
          </cell>
          <cell r="X2718">
            <v>31.665385010000001</v>
          </cell>
          <cell r="Y2718" t="str">
            <v>нд</v>
          </cell>
          <cell r="Z2718" t="str">
            <v>нд</v>
          </cell>
          <cell r="AA2718" t="str">
            <v>нд</v>
          </cell>
          <cell r="AB2718" t="str">
            <v>нд</v>
          </cell>
          <cell r="AC2718" t="str">
            <v>нд</v>
          </cell>
          <cell r="AD2718">
            <v>2.7772048699999998</v>
          </cell>
          <cell r="AE2718">
            <v>0</v>
          </cell>
          <cell r="AF2718">
            <v>0</v>
          </cell>
          <cell r="AG2718">
            <v>0</v>
          </cell>
          <cell r="AH2718">
            <v>2.7772048699999998</v>
          </cell>
          <cell r="AI2718" t="str">
            <v>нд</v>
          </cell>
          <cell r="AJ2718" t="str">
            <v>нд</v>
          </cell>
          <cell r="AK2718" t="str">
            <v>нд</v>
          </cell>
          <cell r="AL2718" t="str">
            <v>нд</v>
          </cell>
          <cell r="AM2718" t="str">
            <v>нд</v>
          </cell>
          <cell r="AN2718">
            <v>27.26262779</v>
          </cell>
        </row>
        <row r="2719">
          <cell r="C2719" t="str">
            <v>L_3105БАМ_КЭ</v>
          </cell>
          <cell r="D2719" t="str">
            <v>Н</v>
          </cell>
          <cell r="E2719">
            <v>2022</v>
          </cell>
          <cell r="F2719" t="str">
            <v>нд</v>
          </cell>
          <cell r="G2719">
            <v>2024</v>
          </cell>
          <cell r="H2719" t="str">
            <v>нд</v>
          </cell>
          <cell r="I2719" t="str">
            <v>нд</v>
          </cell>
          <cell r="J2719" t="str">
            <v>нд</v>
          </cell>
          <cell r="K2719" t="str">
            <v>нд</v>
          </cell>
          <cell r="L2719" t="str">
            <v>нд</v>
          </cell>
          <cell r="M2719" t="str">
            <v>нд</v>
          </cell>
          <cell r="N2719">
            <v>0</v>
          </cell>
          <cell r="O2719">
            <v>0</v>
          </cell>
          <cell r="P2719" t="str">
            <v>нд</v>
          </cell>
          <cell r="Q2719" t="str">
            <v>нд</v>
          </cell>
          <cell r="R2719">
            <v>27.312380000000001</v>
          </cell>
          <cell r="S2719">
            <v>36.358980000000003</v>
          </cell>
          <cell r="T2719" t="str">
            <v>нд</v>
          </cell>
          <cell r="U2719">
            <v>34.653229400000001</v>
          </cell>
          <cell r="V2719" t="str">
            <v>нд</v>
          </cell>
          <cell r="W2719" t="str">
            <v>нд</v>
          </cell>
          <cell r="X2719">
            <v>34.653229400000001</v>
          </cell>
          <cell r="Y2719" t="str">
            <v>нд</v>
          </cell>
          <cell r="Z2719" t="str">
            <v>нд</v>
          </cell>
          <cell r="AA2719" t="str">
            <v>нд</v>
          </cell>
          <cell r="AB2719" t="str">
            <v>нд</v>
          </cell>
          <cell r="AC2719" t="str">
            <v>нд</v>
          </cell>
          <cell r="AD2719">
            <v>0</v>
          </cell>
          <cell r="AE2719">
            <v>0</v>
          </cell>
          <cell r="AF2719">
            <v>0</v>
          </cell>
          <cell r="AG2719">
            <v>0</v>
          </cell>
          <cell r="AH2719">
            <v>0</v>
          </cell>
          <cell r="AI2719" t="str">
            <v>нд</v>
          </cell>
          <cell r="AJ2719" t="str">
            <v>нд</v>
          </cell>
          <cell r="AK2719" t="str">
            <v>нд</v>
          </cell>
          <cell r="AL2719" t="str">
            <v>нд</v>
          </cell>
          <cell r="AM2719" t="str">
            <v>нд</v>
          </cell>
          <cell r="AN2719">
            <v>10.39596882</v>
          </cell>
        </row>
        <row r="2720">
          <cell r="C2720" t="str">
            <v>L_200.6_ГАЭС</v>
          </cell>
          <cell r="D2720" t="str">
            <v>Н</v>
          </cell>
          <cell r="E2720">
            <v>2025</v>
          </cell>
          <cell r="F2720" t="str">
            <v>нд</v>
          </cell>
          <cell r="G2720">
            <v>2026</v>
          </cell>
          <cell r="H2720" t="str">
            <v>нд</v>
          </cell>
          <cell r="I2720" t="str">
            <v>нд</v>
          </cell>
          <cell r="J2720" t="str">
            <v>нд</v>
          </cell>
          <cell r="K2720" t="str">
            <v>нд</v>
          </cell>
          <cell r="L2720" t="str">
            <v>нд</v>
          </cell>
          <cell r="M2720" t="str">
            <v>нд</v>
          </cell>
          <cell r="N2720" t="str">
            <v>нд</v>
          </cell>
          <cell r="O2720">
            <v>0</v>
          </cell>
          <cell r="P2720" t="str">
            <v>нд</v>
          </cell>
          <cell r="Q2720" t="str">
            <v>нд</v>
          </cell>
          <cell r="R2720">
            <v>28.837199999999999</v>
          </cell>
          <cell r="S2720">
            <v>44.562460000000002</v>
          </cell>
          <cell r="T2720" t="str">
            <v>нд</v>
          </cell>
          <cell r="U2720">
            <v>7.38</v>
          </cell>
          <cell r="V2720" t="str">
            <v>нд</v>
          </cell>
          <cell r="W2720" t="str">
            <v>нд</v>
          </cell>
          <cell r="X2720">
            <v>7.38</v>
          </cell>
          <cell r="Y2720" t="str">
            <v>нд</v>
          </cell>
          <cell r="Z2720" t="str">
            <v>нд</v>
          </cell>
          <cell r="AA2720" t="str">
            <v>нд</v>
          </cell>
          <cell r="AB2720" t="str">
            <v>нд</v>
          </cell>
          <cell r="AC2720" t="str">
            <v>нд</v>
          </cell>
          <cell r="AD2720">
            <v>0</v>
          </cell>
          <cell r="AE2720">
            <v>0</v>
          </cell>
          <cell r="AF2720">
            <v>0</v>
          </cell>
          <cell r="AG2720">
            <v>0</v>
          </cell>
          <cell r="AH2720">
            <v>0</v>
          </cell>
          <cell r="AI2720" t="str">
            <v>нд</v>
          </cell>
          <cell r="AJ2720" t="str">
            <v>нд</v>
          </cell>
          <cell r="AK2720" t="str">
            <v>нд</v>
          </cell>
          <cell r="AL2720" t="str">
            <v>нд</v>
          </cell>
          <cell r="AM2720" t="str">
            <v>нд</v>
          </cell>
          <cell r="AN2720">
            <v>0</v>
          </cell>
        </row>
        <row r="2721">
          <cell r="C2721" t="str">
            <v>L_200.7_ГАЭС</v>
          </cell>
          <cell r="D2721" t="str">
            <v>Н</v>
          </cell>
          <cell r="E2721">
            <v>2025</v>
          </cell>
          <cell r="F2721" t="str">
            <v>нд</v>
          </cell>
          <cell r="G2721">
            <v>2026</v>
          </cell>
          <cell r="H2721" t="str">
            <v>нд</v>
          </cell>
          <cell r="I2721" t="str">
            <v>нд</v>
          </cell>
          <cell r="J2721" t="str">
            <v>нд</v>
          </cell>
          <cell r="K2721" t="str">
            <v>нд</v>
          </cell>
          <cell r="L2721" t="str">
            <v>нд</v>
          </cell>
          <cell r="M2721" t="str">
            <v>нд</v>
          </cell>
          <cell r="N2721" t="str">
            <v>нд</v>
          </cell>
          <cell r="O2721">
            <v>0</v>
          </cell>
          <cell r="P2721" t="str">
            <v>нд</v>
          </cell>
          <cell r="Q2721" t="str">
            <v>нд</v>
          </cell>
          <cell r="R2721">
            <v>28.837199999999999</v>
          </cell>
          <cell r="S2721">
            <v>44.562460000000002</v>
          </cell>
          <cell r="T2721" t="str">
            <v>нд</v>
          </cell>
          <cell r="U2721">
            <v>7.38</v>
          </cell>
          <cell r="V2721" t="str">
            <v>нд</v>
          </cell>
          <cell r="W2721" t="str">
            <v>нд</v>
          </cell>
          <cell r="X2721">
            <v>7.38</v>
          </cell>
          <cell r="Y2721" t="str">
            <v>нд</v>
          </cell>
          <cell r="Z2721" t="str">
            <v>нд</v>
          </cell>
          <cell r="AA2721" t="str">
            <v>нд</v>
          </cell>
          <cell r="AB2721" t="str">
            <v>нд</v>
          </cell>
          <cell r="AC2721" t="str">
            <v>нд</v>
          </cell>
          <cell r="AD2721">
            <v>0</v>
          </cell>
          <cell r="AE2721">
            <v>0</v>
          </cell>
          <cell r="AF2721">
            <v>0</v>
          </cell>
          <cell r="AG2721">
            <v>0</v>
          </cell>
          <cell r="AH2721">
            <v>0</v>
          </cell>
          <cell r="AI2721" t="str">
            <v>нд</v>
          </cell>
          <cell r="AJ2721" t="str">
            <v>нд</v>
          </cell>
          <cell r="AK2721" t="str">
            <v>нд</v>
          </cell>
          <cell r="AL2721" t="str">
            <v>нд</v>
          </cell>
          <cell r="AM2721" t="str">
            <v>нд</v>
          </cell>
          <cell r="AN2721">
            <v>0</v>
          </cell>
        </row>
        <row r="2722">
          <cell r="C2722" t="str">
            <v>L_996_КЭ</v>
          </cell>
          <cell r="D2722" t="str">
            <v>Н</v>
          </cell>
          <cell r="E2722">
            <v>2021</v>
          </cell>
          <cell r="F2722" t="str">
            <v>нд</v>
          </cell>
          <cell r="G2722">
            <v>2021</v>
          </cell>
          <cell r="H2722" t="str">
            <v>нд</v>
          </cell>
          <cell r="I2722" t="str">
            <v>нд</v>
          </cell>
          <cell r="J2722" t="str">
            <v>нд</v>
          </cell>
          <cell r="K2722" t="str">
            <v>нд</v>
          </cell>
          <cell r="L2722" t="str">
            <v>нд</v>
          </cell>
          <cell r="M2722" t="str">
            <v>нд</v>
          </cell>
          <cell r="N2722" t="str">
            <v>нд</v>
          </cell>
          <cell r="O2722">
            <v>0</v>
          </cell>
          <cell r="P2722" t="str">
            <v>нд</v>
          </cell>
          <cell r="Q2722" t="str">
            <v>нд</v>
          </cell>
          <cell r="R2722">
            <v>29.10858</v>
          </cell>
          <cell r="S2722">
            <v>35.651739999999997</v>
          </cell>
          <cell r="T2722" t="str">
            <v>нд</v>
          </cell>
          <cell r="U2722">
            <v>31.59328541</v>
          </cell>
          <cell r="V2722" t="str">
            <v>нд</v>
          </cell>
          <cell r="W2722" t="str">
            <v>нд</v>
          </cell>
          <cell r="X2722">
            <v>31.59328541</v>
          </cell>
          <cell r="Y2722" t="str">
            <v>нд</v>
          </cell>
          <cell r="Z2722" t="str">
            <v>нд</v>
          </cell>
          <cell r="AA2722" t="str">
            <v>нд</v>
          </cell>
          <cell r="AB2722" t="str">
            <v>нд</v>
          </cell>
          <cell r="AC2722" t="str">
            <v>нд</v>
          </cell>
          <cell r="AD2722">
            <v>31.59328541</v>
          </cell>
          <cell r="AE2722">
            <v>0</v>
          </cell>
          <cell r="AF2722">
            <v>0</v>
          </cell>
          <cell r="AG2722">
            <v>31.59328541</v>
          </cell>
          <cell r="AH2722">
            <v>0</v>
          </cell>
          <cell r="AI2722" t="str">
            <v>нд</v>
          </cell>
          <cell r="AJ2722" t="str">
            <v>нд</v>
          </cell>
          <cell r="AK2722" t="str">
            <v>нд</v>
          </cell>
          <cell r="AL2722" t="str">
            <v>нд</v>
          </cell>
          <cell r="AM2722" t="str">
            <v>нд</v>
          </cell>
          <cell r="AN2722">
            <v>0</v>
          </cell>
        </row>
        <row r="2723">
          <cell r="C2723" t="str">
            <v>L_4222.19_БЭ</v>
          </cell>
          <cell r="D2723" t="str">
            <v>П</v>
          </cell>
          <cell r="E2723">
            <v>2020</v>
          </cell>
          <cell r="F2723" t="str">
            <v>нд</v>
          </cell>
          <cell r="G2723">
            <v>2021</v>
          </cell>
          <cell r="H2723" t="str">
            <v>нд</v>
          </cell>
          <cell r="I2723" t="str">
            <v>нд</v>
          </cell>
          <cell r="J2723" t="str">
            <v>нд</v>
          </cell>
          <cell r="K2723" t="str">
            <v>нд</v>
          </cell>
          <cell r="L2723" t="str">
            <v>нд</v>
          </cell>
          <cell r="M2723" t="str">
            <v>нд</v>
          </cell>
          <cell r="N2723">
            <v>23.975000000000001</v>
          </cell>
          <cell r="O2723">
            <v>0.48111808</v>
          </cell>
          <cell r="P2723" t="str">
            <v>нд</v>
          </cell>
          <cell r="Q2723" t="str">
            <v>нд</v>
          </cell>
          <cell r="R2723">
            <v>29.56428</v>
          </cell>
          <cell r="S2723">
            <v>36.175739999999998</v>
          </cell>
          <cell r="T2723" t="str">
            <v>нд</v>
          </cell>
          <cell r="U2723">
            <v>30.585131415999999</v>
          </cell>
          <cell r="V2723" t="str">
            <v>нд</v>
          </cell>
          <cell r="W2723" t="str">
            <v>нд</v>
          </cell>
          <cell r="X2723">
            <v>30.104013340000002</v>
          </cell>
          <cell r="Y2723" t="str">
            <v>нд</v>
          </cell>
          <cell r="Z2723" t="str">
            <v>нд</v>
          </cell>
          <cell r="AA2723" t="str">
            <v>нд</v>
          </cell>
          <cell r="AB2723" t="str">
            <v>нд</v>
          </cell>
          <cell r="AC2723" t="str">
            <v>нд</v>
          </cell>
          <cell r="AD2723">
            <v>30.104013335999998</v>
          </cell>
          <cell r="AE2723">
            <v>0</v>
          </cell>
          <cell r="AF2723">
            <v>0</v>
          </cell>
          <cell r="AG2723">
            <v>0</v>
          </cell>
          <cell r="AH2723">
            <v>30.104013335999998</v>
          </cell>
          <cell r="AI2723" t="str">
            <v>нд</v>
          </cell>
          <cell r="AJ2723" t="str">
            <v>нд</v>
          </cell>
          <cell r="AK2723" t="str">
            <v>нд</v>
          </cell>
          <cell r="AL2723" t="str">
            <v>нд</v>
          </cell>
          <cell r="AM2723" t="str">
            <v>нд</v>
          </cell>
          <cell r="AN2723">
            <v>0</v>
          </cell>
        </row>
        <row r="2724">
          <cell r="C2724" t="str">
            <v>L_35.5_АЭ</v>
          </cell>
          <cell r="D2724" t="str">
            <v>З</v>
          </cell>
          <cell r="E2724">
            <v>2020</v>
          </cell>
          <cell r="F2724" t="str">
            <v>нд</v>
          </cell>
          <cell r="G2724">
            <v>2021</v>
          </cell>
          <cell r="H2724" t="str">
            <v>нд</v>
          </cell>
          <cell r="I2724" t="str">
            <v>нд</v>
          </cell>
          <cell r="J2724" t="str">
            <v>нд</v>
          </cell>
          <cell r="K2724" t="str">
            <v>нд</v>
          </cell>
          <cell r="L2724" t="str">
            <v>нд</v>
          </cell>
          <cell r="M2724" t="str">
            <v>нд</v>
          </cell>
          <cell r="N2724">
            <v>0</v>
          </cell>
          <cell r="O2724">
            <v>9.7819631299999994</v>
          </cell>
          <cell r="P2724" t="str">
            <v>нд</v>
          </cell>
          <cell r="Q2724" t="str">
            <v>нд</v>
          </cell>
          <cell r="R2724">
            <v>31.177959999999999</v>
          </cell>
          <cell r="S2724">
            <v>37.187759999999997</v>
          </cell>
          <cell r="T2724" t="str">
            <v>нд</v>
          </cell>
          <cell r="U2724">
            <v>19.94829279</v>
          </cell>
          <cell r="V2724" t="str">
            <v>нд</v>
          </cell>
          <cell r="W2724" t="str">
            <v>нд</v>
          </cell>
          <cell r="X2724">
            <v>10.166329660000001</v>
          </cell>
          <cell r="Y2724" t="str">
            <v>нд</v>
          </cell>
          <cell r="Z2724" t="str">
            <v>нд</v>
          </cell>
          <cell r="AA2724" t="str">
            <v>нд</v>
          </cell>
          <cell r="AB2724" t="str">
            <v>нд</v>
          </cell>
          <cell r="AC2724" t="str">
            <v>нд</v>
          </cell>
          <cell r="AD2724">
            <v>10.166329660000001</v>
          </cell>
          <cell r="AE2724">
            <v>0</v>
          </cell>
          <cell r="AF2724">
            <v>0</v>
          </cell>
          <cell r="AG2724">
            <v>0</v>
          </cell>
          <cell r="AH2724">
            <v>10.166329660000001</v>
          </cell>
          <cell r="AI2724" t="str">
            <v>нд</v>
          </cell>
          <cell r="AJ2724" t="str">
            <v>нд</v>
          </cell>
          <cell r="AK2724" t="str">
            <v>нд</v>
          </cell>
          <cell r="AL2724" t="str">
            <v>нд</v>
          </cell>
          <cell r="AM2724" t="str">
            <v>нд</v>
          </cell>
          <cell r="AN2724">
            <v>0</v>
          </cell>
        </row>
        <row r="2725">
          <cell r="C2725" t="str">
            <v>L_1385_КЭ</v>
          </cell>
          <cell r="D2725" t="str">
            <v>Н</v>
          </cell>
          <cell r="E2725">
            <v>2021</v>
          </cell>
          <cell r="F2725" t="str">
            <v>нд</v>
          </cell>
          <cell r="G2725">
            <v>2022</v>
          </cell>
          <cell r="H2725" t="str">
            <v>нд</v>
          </cell>
          <cell r="I2725" t="str">
            <v>нд</v>
          </cell>
          <cell r="J2725" t="str">
            <v>нд</v>
          </cell>
          <cell r="K2725" t="str">
            <v>нд</v>
          </cell>
          <cell r="L2725" t="str">
            <v>нд</v>
          </cell>
          <cell r="M2725" t="str">
            <v>нд</v>
          </cell>
          <cell r="N2725" t="str">
            <v>нд</v>
          </cell>
          <cell r="O2725">
            <v>0</v>
          </cell>
          <cell r="P2725" t="str">
            <v>нд</v>
          </cell>
          <cell r="Q2725" t="str">
            <v>нд</v>
          </cell>
          <cell r="R2725">
            <v>31.39265</v>
          </cell>
          <cell r="S2725">
            <v>40.251069999999999</v>
          </cell>
          <cell r="T2725" t="str">
            <v>нд</v>
          </cell>
          <cell r="U2725">
            <v>32.781599999999997</v>
          </cell>
          <cell r="V2725" t="str">
            <v>нд</v>
          </cell>
          <cell r="W2725" t="str">
            <v>нд</v>
          </cell>
          <cell r="X2725">
            <v>32.781599999999997</v>
          </cell>
          <cell r="Y2725" t="str">
            <v>нд</v>
          </cell>
          <cell r="Z2725" t="str">
            <v>нд</v>
          </cell>
          <cell r="AA2725" t="str">
            <v>нд</v>
          </cell>
          <cell r="AB2725" t="str">
            <v>нд</v>
          </cell>
          <cell r="AC2725" t="str">
            <v>нд</v>
          </cell>
          <cell r="AD2725">
            <v>0</v>
          </cell>
          <cell r="AE2725">
            <v>0</v>
          </cell>
          <cell r="AF2725">
            <v>0</v>
          </cell>
          <cell r="AG2725">
            <v>0</v>
          </cell>
          <cell r="AH2725">
            <v>0</v>
          </cell>
          <cell r="AI2725" t="str">
            <v>нд</v>
          </cell>
          <cell r="AJ2725" t="str">
            <v>нд</v>
          </cell>
          <cell r="AK2725" t="str">
            <v>нд</v>
          </cell>
          <cell r="AL2725" t="str">
            <v>нд</v>
          </cell>
          <cell r="AM2725" t="str">
            <v>нд</v>
          </cell>
          <cell r="AN2725">
            <v>32.781599999999997</v>
          </cell>
        </row>
        <row r="2726">
          <cell r="C2726" t="str">
            <v>L_IP.03.3177</v>
          </cell>
          <cell r="D2726" t="str">
            <v>П</v>
          </cell>
          <cell r="E2726">
            <v>2021</v>
          </cell>
          <cell r="F2726" t="str">
            <v>нд</v>
          </cell>
          <cell r="G2726">
            <v>2021</v>
          </cell>
          <cell r="H2726" t="str">
            <v>нд</v>
          </cell>
          <cell r="I2726" t="str">
            <v>нд</v>
          </cell>
          <cell r="J2726" t="str">
            <v>нд</v>
          </cell>
          <cell r="K2726" t="str">
            <v>нд</v>
          </cell>
          <cell r="L2726" t="str">
            <v>нд</v>
          </cell>
          <cell r="M2726" t="str">
            <v>нд</v>
          </cell>
          <cell r="N2726">
            <v>0</v>
          </cell>
          <cell r="O2726">
            <v>0</v>
          </cell>
          <cell r="P2726" t="str">
            <v>нд</v>
          </cell>
          <cell r="Q2726" t="str">
            <v>нд</v>
          </cell>
          <cell r="R2726">
            <v>32.172620000000002</v>
          </cell>
          <cell r="S2726">
            <v>39.404539999999997</v>
          </cell>
          <cell r="T2726" t="str">
            <v>нд</v>
          </cell>
          <cell r="U2726">
            <v>37.799999999999997</v>
          </cell>
          <cell r="V2726" t="str">
            <v>нд</v>
          </cell>
          <cell r="W2726" t="str">
            <v>нд</v>
          </cell>
          <cell r="X2726">
            <v>37.799999999999997</v>
          </cell>
          <cell r="Y2726" t="str">
            <v>нд</v>
          </cell>
          <cell r="Z2726" t="str">
            <v>нд</v>
          </cell>
          <cell r="AA2726" t="str">
            <v>нд</v>
          </cell>
          <cell r="AB2726" t="str">
            <v>нд</v>
          </cell>
          <cell r="AC2726" t="str">
            <v>нд</v>
          </cell>
          <cell r="AD2726">
            <v>37.799999999999997</v>
          </cell>
          <cell r="AE2726">
            <v>0</v>
          </cell>
          <cell r="AF2726">
            <v>0</v>
          </cell>
          <cell r="AG2726">
            <v>30.146000000000001</v>
          </cell>
          <cell r="AH2726">
            <v>7.6539999999999964</v>
          </cell>
          <cell r="AI2726" t="str">
            <v>нд</v>
          </cell>
          <cell r="AJ2726" t="str">
            <v>нд</v>
          </cell>
          <cell r="AK2726" t="str">
            <v>нд</v>
          </cell>
          <cell r="AL2726" t="str">
            <v>нд</v>
          </cell>
          <cell r="AM2726" t="str">
            <v>нд</v>
          </cell>
          <cell r="AN2726">
            <v>0</v>
          </cell>
        </row>
        <row r="2727">
          <cell r="C2727" t="str">
            <v>L_2022.15_КуЭ</v>
          </cell>
          <cell r="D2727" t="str">
            <v>Н</v>
          </cell>
          <cell r="E2727">
            <v>2021</v>
          </cell>
          <cell r="F2727" t="str">
            <v>нд</v>
          </cell>
          <cell r="G2727">
            <v>2022</v>
          </cell>
          <cell r="H2727" t="str">
            <v>нд</v>
          </cell>
          <cell r="I2727" t="str">
            <v>нд</v>
          </cell>
          <cell r="J2727" t="str">
            <v>нд</v>
          </cell>
          <cell r="K2727" t="str">
            <v>нд</v>
          </cell>
          <cell r="L2727" t="str">
            <v>нд</v>
          </cell>
          <cell r="M2727" t="str">
            <v>нд</v>
          </cell>
          <cell r="N2727" t="str">
            <v>нд</v>
          </cell>
          <cell r="O2727">
            <v>0</v>
          </cell>
          <cell r="P2727" t="str">
            <v>нд</v>
          </cell>
          <cell r="Q2727" t="str">
            <v>нд</v>
          </cell>
          <cell r="R2727">
            <v>32.178280000000001</v>
          </cell>
          <cell r="S2727">
            <v>41.056469999999997</v>
          </cell>
          <cell r="T2727" t="str">
            <v>нд</v>
          </cell>
          <cell r="U2727">
            <v>5.6882925699999998</v>
          </cell>
          <cell r="V2727" t="str">
            <v>нд</v>
          </cell>
          <cell r="W2727" t="str">
            <v>нд</v>
          </cell>
          <cell r="X2727">
            <v>5.6882925699999998</v>
          </cell>
          <cell r="Y2727" t="str">
            <v>нд</v>
          </cell>
          <cell r="Z2727" t="str">
            <v>нд</v>
          </cell>
          <cell r="AA2727" t="str">
            <v>нд</v>
          </cell>
          <cell r="AB2727" t="str">
            <v>нд</v>
          </cell>
          <cell r="AC2727" t="str">
            <v>нд</v>
          </cell>
          <cell r="AD2727">
            <v>0.88829256999999995</v>
          </cell>
          <cell r="AE2727">
            <v>0</v>
          </cell>
          <cell r="AF2727">
            <v>0</v>
          </cell>
          <cell r="AG2727">
            <v>0.88829256999999995</v>
          </cell>
          <cell r="AH2727">
            <v>0</v>
          </cell>
          <cell r="AI2727" t="str">
            <v>нд</v>
          </cell>
          <cell r="AJ2727" t="str">
            <v>нд</v>
          </cell>
          <cell r="AK2727" t="str">
            <v>нд</v>
          </cell>
          <cell r="AL2727" t="str">
            <v>нд</v>
          </cell>
          <cell r="AM2727" t="str">
            <v>нд</v>
          </cell>
          <cell r="AN2727">
            <v>4.8</v>
          </cell>
        </row>
        <row r="2728">
          <cell r="C2728" t="str">
            <v>L_2237_КЭ</v>
          </cell>
          <cell r="D2728" t="str">
            <v>Н</v>
          </cell>
          <cell r="E2728">
            <v>2021</v>
          </cell>
          <cell r="F2728" t="str">
            <v>нд</v>
          </cell>
          <cell r="G2728">
            <v>2021</v>
          </cell>
          <cell r="H2728" t="str">
            <v>нд</v>
          </cell>
          <cell r="I2728" t="str">
            <v>нд</v>
          </cell>
          <cell r="J2728" t="str">
            <v>нд</v>
          </cell>
          <cell r="K2728" t="str">
            <v>нд</v>
          </cell>
          <cell r="L2728" t="str">
            <v>нд</v>
          </cell>
          <cell r="M2728" t="str">
            <v>нд</v>
          </cell>
          <cell r="N2728" t="str">
            <v>нд</v>
          </cell>
          <cell r="O2728">
            <v>0</v>
          </cell>
          <cell r="P2728" t="str">
            <v>нд</v>
          </cell>
          <cell r="Q2728" t="str">
            <v>нд</v>
          </cell>
          <cell r="R2728">
            <v>32.618720000000003</v>
          </cell>
          <cell r="S2728">
            <v>39.950920000000004</v>
          </cell>
          <cell r="T2728" t="str">
            <v>нд</v>
          </cell>
          <cell r="U2728">
            <v>1</v>
          </cell>
          <cell r="V2728" t="str">
            <v>нд</v>
          </cell>
          <cell r="W2728" t="str">
            <v>нд</v>
          </cell>
          <cell r="X2728">
            <v>1</v>
          </cell>
          <cell r="Y2728" t="str">
            <v>нд</v>
          </cell>
          <cell r="Z2728" t="str">
            <v>нд</v>
          </cell>
          <cell r="AA2728" t="str">
            <v>нд</v>
          </cell>
          <cell r="AB2728" t="str">
            <v>нд</v>
          </cell>
          <cell r="AC2728" t="str">
            <v>нд</v>
          </cell>
          <cell r="AD2728">
            <v>1</v>
          </cell>
          <cell r="AE2728">
            <v>0</v>
          </cell>
          <cell r="AF2728">
            <v>0</v>
          </cell>
          <cell r="AG2728">
            <v>1</v>
          </cell>
          <cell r="AH2728">
            <v>0</v>
          </cell>
          <cell r="AI2728" t="str">
            <v>нд</v>
          </cell>
          <cell r="AJ2728" t="str">
            <v>нд</v>
          </cell>
          <cell r="AK2728" t="str">
            <v>нд</v>
          </cell>
          <cell r="AL2728" t="str">
            <v>нд</v>
          </cell>
          <cell r="AM2728" t="str">
            <v>нд</v>
          </cell>
          <cell r="AN2728">
            <v>0</v>
          </cell>
        </row>
        <row r="2729">
          <cell r="C2729" t="str">
            <v>L_304.1_АЭ</v>
          </cell>
          <cell r="D2729" t="str">
            <v>Н</v>
          </cell>
          <cell r="E2729">
            <v>2027</v>
          </cell>
          <cell r="F2729" t="str">
            <v>нд</v>
          </cell>
          <cell r="G2729">
            <v>2030</v>
          </cell>
          <cell r="H2729" t="str">
            <v>нд</v>
          </cell>
          <cell r="I2729" t="str">
            <v>нд</v>
          </cell>
          <cell r="J2729" t="str">
            <v>нд</v>
          </cell>
          <cell r="K2729" t="str">
            <v>нд</v>
          </cell>
          <cell r="L2729" t="str">
            <v>нд</v>
          </cell>
          <cell r="M2729" t="str">
            <v>нд</v>
          </cell>
          <cell r="N2729">
            <v>0</v>
          </cell>
          <cell r="O2729">
            <v>0</v>
          </cell>
          <cell r="P2729" t="str">
            <v>нд</v>
          </cell>
          <cell r="Q2729" t="str">
            <v>нд</v>
          </cell>
          <cell r="R2729">
            <v>33.720619999999997</v>
          </cell>
          <cell r="S2729">
            <v>51.938389999999998</v>
          </cell>
          <cell r="T2729" t="str">
            <v>нд</v>
          </cell>
          <cell r="U2729">
            <v>33.260727000000003</v>
          </cell>
          <cell r="V2729" t="str">
            <v>нд</v>
          </cell>
          <cell r="W2729" t="str">
            <v>нд</v>
          </cell>
          <cell r="X2729">
            <v>33.260727000000003</v>
          </cell>
          <cell r="Y2729" t="str">
            <v>нд</v>
          </cell>
          <cell r="Z2729" t="str">
            <v>нд</v>
          </cell>
          <cell r="AA2729" t="str">
            <v>нд</v>
          </cell>
          <cell r="AB2729" t="str">
            <v>нд</v>
          </cell>
          <cell r="AC2729" t="str">
            <v>нд</v>
          </cell>
          <cell r="AD2729">
            <v>0</v>
          </cell>
          <cell r="AE2729">
            <v>0</v>
          </cell>
          <cell r="AF2729">
            <v>0</v>
          </cell>
          <cell r="AG2729">
            <v>0</v>
          </cell>
          <cell r="AH2729">
            <v>0</v>
          </cell>
          <cell r="AI2729" t="str">
            <v>нд</v>
          </cell>
          <cell r="AJ2729" t="str">
            <v>нд</v>
          </cell>
          <cell r="AK2729" t="str">
            <v>нд</v>
          </cell>
          <cell r="AL2729" t="str">
            <v>нд</v>
          </cell>
          <cell r="AM2729" t="str">
            <v>нд</v>
          </cell>
          <cell r="AN2729">
            <v>0</v>
          </cell>
        </row>
        <row r="2730">
          <cell r="C2730" t="str">
            <v>L_524_КуЭ</v>
          </cell>
          <cell r="D2730" t="str">
            <v>Н</v>
          </cell>
          <cell r="E2730">
            <v>2022</v>
          </cell>
          <cell r="F2730" t="str">
            <v>нд</v>
          </cell>
          <cell r="G2730">
            <v>2022</v>
          </cell>
          <cell r="H2730" t="str">
            <v>нд</v>
          </cell>
          <cell r="I2730" t="str">
            <v>нд</v>
          </cell>
          <cell r="J2730" t="str">
            <v>нд</v>
          </cell>
          <cell r="K2730" t="str">
            <v>нд</v>
          </cell>
          <cell r="L2730" t="str">
            <v>нд</v>
          </cell>
          <cell r="M2730" t="str">
            <v>нд</v>
          </cell>
          <cell r="N2730" t="str">
            <v>нд</v>
          </cell>
          <cell r="O2730">
            <v>0</v>
          </cell>
          <cell r="P2730" t="str">
            <v>нд</v>
          </cell>
          <cell r="Q2730" t="str">
            <v>нд</v>
          </cell>
          <cell r="R2730">
            <v>34.190890000000003</v>
          </cell>
          <cell r="S2730">
            <v>43.947809999999997</v>
          </cell>
          <cell r="T2730" t="str">
            <v>нд</v>
          </cell>
          <cell r="U2730">
            <v>37.790122019999998</v>
          </cell>
          <cell r="V2730" t="str">
            <v>нд</v>
          </cell>
          <cell r="W2730" t="str">
            <v>нд</v>
          </cell>
          <cell r="X2730">
            <v>37.790122019999998</v>
          </cell>
          <cell r="Y2730" t="str">
            <v>нд</v>
          </cell>
          <cell r="Z2730" t="str">
            <v>нд</v>
          </cell>
          <cell r="AA2730" t="str">
            <v>нд</v>
          </cell>
          <cell r="AB2730" t="str">
            <v>нд</v>
          </cell>
          <cell r="AC2730" t="str">
            <v>нд</v>
          </cell>
          <cell r="AD2730">
            <v>0</v>
          </cell>
          <cell r="AE2730">
            <v>0</v>
          </cell>
          <cell r="AF2730">
            <v>0</v>
          </cell>
          <cell r="AG2730">
            <v>0</v>
          </cell>
          <cell r="AH2730">
            <v>0</v>
          </cell>
          <cell r="AI2730" t="str">
            <v>нд</v>
          </cell>
          <cell r="AJ2730" t="str">
            <v>нд</v>
          </cell>
          <cell r="AK2730" t="str">
            <v>нд</v>
          </cell>
          <cell r="AL2730" t="str">
            <v>нд</v>
          </cell>
          <cell r="AM2730" t="str">
            <v>нд</v>
          </cell>
          <cell r="AN2730">
            <v>37.790122019999998</v>
          </cell>
        </row>
        <row r="2731">
          <cell r="C2731" t="str">
            <v>L_587_КуЭ</v>
          </cell>
          <cell r="D2731" t="str">
            <v>Н</v>
          </cell>
          <cell r="E2731">
            <v>2026</v>
          </cell>
          <cell r="F2731" t="str">
            <v>нд</v>
          </cell>
          <cell r="G2731">
            <v>2026</v>
          </cell>
          <cell r="H2731" t="str">
            <v>нд</v>
          </cell>
          <cell r="I2731" t="str">
            <v>нд</v>
          </cell>
          <cell r="J2731" t="str">
            <v>нд</v>
          </cell>
          <cell r="K2731" t="str">
            <v>нд</v>
          </cell>
          <cell r="L2731" t="str">
            <v>нд</v>
          </cell>
          <cell r="M2731" t="str">
            <v>нд</v>
          </cell>
          <cell r="N2731">
            <v>0</v>
          </cell>
          <cell r="O2731">
            <v>0</v>
          </cell>
          <cell r="P2731" t="str">
            <v>нд</v>
          </cell>
          <cell r="Q2731" t="str">
            <v>нд</v>
          </cell>
          <cell r="R2731">
            <v>36.124220000000001</v>
          </cell>
          <cell r="S2731">
            <v>55.823169999999998</v>
          </cell>
          <cell r="T2731" t="str">
            <v>нд</v>
          </cell>
          <cell r="U2731">
            <v>3.6</v>
          </cell>
          <cell r="V2731" t="str">
            <v>нд</v>
          </cell>
          <cell r="W2731" t="str">
            <v>нд</v>
          </cell>
          <cell r="X2731">
            <v>3.6</v>
          </cell>
          <cell r="Y2731" t="str">
            <v>нд</v>
          </cell>
          <cell r="Z2731" t="str">
            <v>нд</v>
          </cell>
          <cell r="AA2731" t="str">
            <v>нд</v>
          </cell>
          <cell r="AB2731" t="str">
            <v>нд</v>
          </cell>
          <cell r="AC2731" t="str">
            <v>нд</v>
          </cell>
          <cell r="AD2731">
            <v>0</v>
          </cell>
          <cell r="AE2731">
            <v>0</v>
          </cell>
          <cell r="AF2731">
            <v>0</v>
          </cell>
          <cell r="AG2731">
            <v>0</v>
          </cell>
          <cell r="AH2731">
            <v>0</v>
          </cell>
          <cell r="AI2731" t="str">
            <v>нд</v>
          </cell>
          <cell r="AJ2731" t="str">
            <v>нд</v>
          </cell>
          <cell r="AK2731" t="str">
            <v>нд</v>
          </cell>
          <cell r="AL2731" t="str">
            <v>нд</v>
          </cell>
          <cell r="AM2731" t="str">
            <v>нд</v>
          </cell>
          <cell r="AN2731">
            <v>0</v>
          </cell>
        </row>
        <row r="2732">
          <cell r="C2732" t="str">
            <v>L_589_КуЭ</v>
          </cell>
          <cell r="D2732" t="str">
            <v>Н</v>
          </cell>
          <cell r="E2732">
            <v>2026</v>
          </cell>
          <cell r="F2732" t="str">
            <v>нд</v>
          </cell>
          <cell r="G2732">
            <v>2026</v>
          </cell>
          <cell r="H2732" t="str">
            <v>нд</v>
          </cell>
          <cell r="I2732" t="str">
            <v>нд</v>
          </cell>
          <cell r="J2732" t="str">
            <v>нд</v>
          </cell>
          <cell r="K2732" t="str">
            <v>нд</v>
          </cell>
          <cell r="L2732" t="str">
            <v>нд</v>
          </cell>
          <cell r="M2732" t="str">
            <v>нд</v>
          </cell>
          <cell r="N2732">
            <v>0</v>
          </cell>
          <cell r="O2732">
            <v>0</v>
          </cell>
          <cell r="P2732" t="str">
            <v>нд</v>
          </cell>
          <cell r="Q2732" t="str">
            <v>нд</v>
          </cell>
          <cell r="R2732">
            <v>36.124220000000001</v>
          </cell>
          <cell r="S2732">
            <v>55.823169999999998</v>
          </cell>
          <cell r="T2732" t="str">
            <v>нд</v>
          </cell>
          <cell r="U2732">
            <v>3.6</v>
          </cell>
          <cell r="V2732" t="str">
            <v>нд</v>
          </cell>
          <cell r="W2732" t="str">
            <v>нд</v>
          </cell>
          <cell r="X2732">
            <v>3.6</v>
          </cell>
          <cell r="Y2732" t="str">
            <v>нд</v>
          </cell>
          <cell r="Z2732" t="str">
            <v>нд</v>
          </cell>
          <cell r="AA2732" t="str">
            <v>нд</v>
          </cell>
          <cell r="AB2732" t="str">
            <v>нд</v>
          </cell>
          <cell r="AC2732" t="str">
            <v>нд</v>
          </cell>
          <cell r="AD2732">
            <v>0</v>
          </cell>
          <cell r="AE2732">
            <v>0</v>
          </cell>
          <cell r="AF2732">
            <v>0</v>
          </cell>
          <cell r="AG2732">
            <v>0</v>
          </cell>
          <cell r="AH2732">
            <v>0</v>
          </cell>
          <cell r="AI2732" t="str">
            <v>нд</v>
          </cell>
          <cell r="AJ2732" t="str">
            <v>нд</v>
          </cell>
          <cell r="AK2732" t="str">
            <v>нд</v>
          </cell>
          <cell r="AL2732" t="str">
            <v>нд</v>
          </cell>
          <cell r="AM2732" t="str">
            <v>нд</v>
          </cell>
          <cell r="AN2732">
            <v>0</v>
          </cell>
        </row>
        <row r="2733">
          <cell r="C2733" t="str">
            <v>L_594_КуЭ</v>
          </cell>
          <cell r="D2733" t="str">
            <v>Н</v>
          </cell>
          <cell r="E2733">
            <v>2026</v>
          </cell>
          <cell r="F2733" t="str">
            <v>нд</v>
          </cell>
          <cell r="G2733">
            <v>2026</v>
          </cell>
          <cell r="H2733" t="str">
            <v>нд</v>
          </cell>
          <cell r="I2733" t="str">
            <v>нд</v>
          </cell>
          <cell r="J2733" t="str">
            <v>нд</v>
          </cell>
          <cell r="K2733" t="str">
            <v>нд</v>
          </cell>
          <cell r="L2733" t="str">
            <v>нд</v>
          </cell>
          <cell r="M2733" t="str">
            <v>нд</v>
          </cell>
          <cell r="N2733">
            <v>0</v>
          </cell>
          <cell r="O2733">
            <v>0</v>
          </cell>
          <cell r="P2733" t="str">
            <v>нд</v>
          </cell>
          <cell r="Q2733" t="str">
            <v>нд</v>
          </cell>
          <cell r="R2733">
            <v>36.339959999999998</v>
          </cell>
          <cell r="S2733">
            <v>56.156559999999999</v>
          </cell>
          <cell r="T2733" t="str">
            <v>нд</v>
          </cell>
          <cell r="U2733">
            <v>3.6</v>
          </cell>
          <cell r="V2733" t="str">
            <v>нд</v>
          </cell>
          <cell r="W2733" t="str">
            <v>нд</v>
          </cell>
          <cell r="X2733">
            <v>3.6</v>
          </cell>
          <cell r="Y2733" t="str">
            <v>нд</v>
          </cell>
          <cell r="Z2733" t="str">
            <v>нд</v>
          </cell>
          <cell r="AA2733" t="str">
            <v>нд</v>
          </cell>
          <cell r="AB2733" t="str">
            <v>нд</v>
          </cell>
          <cell r="AC2733" t="str">
            <v>нд</v>
          </cell>
          <cell r="AD2733">
            <v>0</v>
          </cell>
          <cell r="AE2733">
            <v>0</v>
          </cell>
          <cell r="AF2733">
            <v>0</v>
          </cell>
          <cell r="AG2733">
            <v>0</v>
          </cell>
          <cell r="AH2733">
            <v>0</v>
          </cell>
          <cell r="AI2733" t="str">
            <v>нд</v>
          </cell>
          <cell r="AJ2733" t="str">
            <v>нд</v>
          </cell>
          <cell r="AK2733" t="str">
            <v>нд</v>
          </cell>
          <cell r="AL2733" t="str">
            <v>нд</v>
          </cell>
          <cell r="AM2733" t="str">
            <v>нд</v>
          </cell>
          <cell r="AN2733">
            <v>0</v>
          </cell>
        </row>
        <row r="2734">
          <cell r="C2734" t="str">
            <v>L_1402.2_КуЭ</v>
          </cell>
          <cell r="D2734" t="str">
            <v>Н</v>
          </cell>
          <cell r="E2734">
            <v>2021</v>
          </cell>
          <cell r="F2734" t="str">
            <v>нд</v>
          </cell>
          <cell r="G2734">
            <v>2023</v>
          </cell>
          <cell r="H2734" t="str">
            <v>нд</v>
          </cell>
          <cell r="I2734" t="str">
            <v>нд</v>
          </cell>
          <cell r="J2734" t="str">
            <v>нд</v>
          </cell>
          <cell r="K2734" t="str">
            <v>нд</v>
          </cell>
          <cell r="L2734" t="str">
            <v>нд</v>
          </cell>
          <cell r="M2734" t="str">
            <v>нд</v>
          </cell>
          <cell r="N2734" t="str">
            <v>нд</v>
          </cell>
          <cell r="O2734">
            <v>0</v>
          </cell>
          <cell r="P2734" t="str">
            <v>нд</v>
          </cell>
          <cell r="Q2734" t="str">
            <v>нд</v>
          </cell>
          <cell r="R2734">
            <v>36.878630000000001</v>
          </cell>
          <cell r="S2734">
            <v>49.409990000000001</v>
          </cell>
          <cell r="T2734" t="str">
            <v>нд</v>
          </cell>
          <cell r="U2734">
            <v>48</v>
          </cell>
          <cell r="V2734" t="str">
            <v>нд</v>
          </cell>
          <cell r="W2734" t="str">
            <v>нд</v>
          </cell>
          <cell r="X2734">
            <v>48</v>
          </cell>
          <cell r="Y2734" t="str">
            <v>нд</v>
          </cell>
          <cell r="Z2734" t="str">
            <v>нд</v>
          </cell>
          <cell r="AA2734" t="str">
            <v>нд</v>
          </cell>
          <cell r="AB2734" t="str">
            <v>нд</v>
          </cell>
          <cell r="AC2734" t="str">
            <v>нд</v>
          </cell>
          <cell r="AD2734">
            <v>2</v>
          </cell>
          <cell r="AE2734">
            <v>0</v>
          </cell>
          <cell r="AF2734">
            <v>0</v>
          </cell>
          <cell r="AG2734">
            <v>2</v>
          </cell>
          <cell r="AH2734">
            <v>0</v>
          </cell>
          <cell r="AI2734" t="str">
            <v>нд</v>
          </cell>
          <cell r="AJ2734" t="str">
            <v>нд</v>
          </cell>
          <cell r="AK2734" t="str">
            <v>нд</v>
          </cell>
          <cell r="AL2734" t="str">
            <v>нд</v>
          </cell>
          <cell r="AM2734" t="str">
            <v>нд</v>
          </cell>
          <cell r="AN2734">
            <v>1.207488700000003</v>
          </cell>
        </row>
        <row r="2735">
          <cell r="C2735" t="str">
            <v>L_2233_КЭ</v>
          </cell>
          <cell r="D2735" t="str">
            <v>Н</v>
          </cell>
          <cell r="E2735">
            <v>2021</v>
          </cell>
          <cell r="F2735" t="str">
            <v>нд</v>
          </cell>
          <cell r="G2735">
            <v>2021</v>
          </cell>
          <cell r="H2735" t="str">
            <v>нд</v>
          </cell>
          <cell r="I2735" t="str">
            <v>нд</v>
          </cell>
          <cell r="J2735" t="str">
            <v>нд</v>
          </cell>
          <cell r="K2735" t="str">
            <v>нд</v>
          </cell>
          <cell r="L2735" t="str">
            <v>нд</v>
          </cell>
          <cell r="M2735" t="str">
            <v>нд</v>
          </cell>
          <cell r="N2735" t="str">
            <v>нд</v>
          </cell>
          <cell r="O2735">
            <v>0</v>
          </cell>
          <cell r="P2735" t="str">
            <v>нд</v>
          </cell>
          <cell r="Q2735" t="str">
            <v>нд</v>
          </cell>
          <cell r="R2735">
            <v>37.218780000000002</v>
          </cell>
          <cell r="S2735">
            <v>45.584989999999998</v>
          </cell>
          <cell r="T2735" t="str">
            <v>нд</v>
          </cell>
          <cell r="U2735">
            <v>1</v>
          </cell>
          <cell r="V2735" t="str">
            <v>нд</v>
          </cell>
          <cell r="W2735" t="str">
            <v>нд</v>
          </cell>
          <cell r="X2735">
            <v>1</v>
          </cell>
          <cell r="Y2735" t="str">
            <v>нд</v>
          </cell>
          <cell r="Z2735" t="str">
            <v>нд</v>
          </cell>
          <cell r="AA2735" t="str">
            <v>нд</v>
          </cell>
          <cell r="AB2735" t="str">
            <v>нд</v>
          </cell>
          <cell r="AC2735" t="str">
            <v>нд</v>
          </cell>
          <cell r="AD2735">
            <v>1</v>
          </cell>
          <cell r="AE2735">
            <v>0</v>
          </cell>
          <cell r="AF2735">
            <v>0</v>
          </cell>
          <cell r="AG2735">
            <v>1</v>
          </cell>
          <cell r="AH2735">
            <v>0</v>
          </cell>
          <cell r="AI2735" t="str">
            <v>нд</v>
          </cell>
          <cell r="AJ2735" t="str">
            <v>нд</v>
          </cell>
          <cell r="AK2735" t="str">
            <v>нд</v>
          </cell>
          <cell r="AL2735" t="str">
            <v>нд</v>
          </cell>
          <cell r="AM2735" t="str">
            <v>нд</v>
          </cell>
          <cell r="AN2735">
            <v>0</v>
          </cell>
        </row>
        <row r="2736">
          <cell r="C2736" t="str">
            <v>L_575_КуЭ</v>
          </cell>
          <cell r="D2736" t="str">
            <v>Н</v>
          </cell>
          <cell r="E2736">
            <v>2025</v>
          </cell>
          <cell r="F2736" t="str">
            <v>нд</v>
          </cell>
          <cell r="G2736">
            <v>2026</v>
          </cell>
          <cell r="H2736" t="str">
            <v>нд</v>
          </cell>
          <cell r="I2736" t="str">
            <v>нд</v>
          </cell>
          <cell r="J2736" t="str">
            <v>нд</v>
          </cell>
          <cell r="K2736" t="str">
            <v>нд</v>
          </cell>
          <cell r="L2736" t="str">
            <v>нд</v>
          </cell>
          <cell r="M2736" t="str">
            <v>нд</v>
          </cell>
          <cell r="N2736" t="str">
            <v>нд</v>
          </cell>
          <cell r="O2736">
            <v>0</v>
          </cell>
          <cell r="P2736" t="str">
            <v>нд</v>
          </cell>
          <cell r="Q2736" t="str">
            <v>нд</v>
          </cell>
          <cell r="R2736">
            <v>38.037550000000003</v>
          </cell>
          <cell r="S2736">
            <v>58.160620000000002</v>
          </cell>
          <cell r="T2736" t="str">
            <v>нд</v>
          </cell>
          <cell r="U2736">
            <v>44.212634010000002</v>
          </cell>
          <cell r="V2736" t="str">
            <v>нд</v>
          </cell>
          <cell r="W2736" t="str">
            <v>нд</v>
          </cell>
          <cell r="X2736">
            <v>44.212634010000002</v>
          </cell>
          <cell r="Y2736" t="str">
            <v>нд</v>
          </cell>
          <cell r="Z2736" t="str">
            <v>нд</v>
          </cell>
          <cell r="AA2736" t="str">
            <v>нд</v>
          </cell>
          <cell r="AB2736" t="str">
            <v>нд</v>
          </cell>
          <cell r="AC2736" t="str">
            <v>нд</v>
          </cell>
          <cell r="AD2736">
            <v>0</v>
          </cell>
          <cell r="AE2736">
            <v>0</v>
          </cell>
          <cell r="AF2736">
            <v>0</v>
          </cell>
          <cell r="AG2736">
            <v>0</v>
          </cell>
          <cell r="AH2736">
            <v>0</v>
          </cell>
          <cell r="AI2736" t="str">
            <v>нд</v>
          </cell>
          <cell r="AJ2736" t="str">
            <v>нд</v>
          </cell>
          <cell r="AK2736" t="str">
            <v>нд</v>
          </cell>
          <cell r="AL2736" t="str">
            <v>нд</v>
          </cell>
          <cell r="AM2736" t="str">
            <v>нд</v>
          </cell>
          <cell r="AN2736">
            <v>0</v>
          </cell>
        </row>
        <row r="2737">
          <cell r="C2737" t="str">
            <v>L_205_ХЭ</v>
          </cell>
          <cell r="D2737" t="str">
            <v>И</v>
          </cell>
          <cell r="E2737">
            <v>2020</v>
          </cell>
          <cell r="F2737" t="str">
            <v>нд</v>
          </cell>
          <cell r="G2737">
            <v>2021</v>
          </cell>
          <cell r="H2737" t="str">
            <v>нд</v>
          </cell>
          <cell r="I2737" t="str">
            <v>нд</v>
          </cell>
          <cell r="J2737" t="str">
            <v>нд</v>
          </cell>
          <cell r="K2737" t="str">
            <v>нд</v>
          </cell>
          <cell r="L2737" t="str">
            <v>нд</v>
          </cell>
          <cell r="M2737" t="str">
            <v>нд</v>
          </cell>
          <cell r="N2737" t="str">
            <v>нд</v>
          </cell>
          <cell r="O2737">
            <v>7.6325536500000002</v>
          </cell>
          <cell r="P2737" t="str">
            <v>нд</v>
          </cell>
          <cell r="Q2737" t="str">
            <v>нд</v>
          </cell>
          <cell r="R2737">
            <v>40.79551</v>
          </cell>
          <cell r="S2737">
            <v>49.408639999999998</v>
          </cell>
          <cell r="T2737" t="str">
            <v>нд</v>
          </cell>
          <cell r="U2737">
            <v>36.508769389999998</v>
          </cell>
          <cell r="V2737" t="str">
            <v>нд</v>
          </cell>
          <cell r="W2737" t="str">
            <v>нд</v>
          </cell>
          <cell r="X2737">
            <v>28.876215739999999</v>
          </cell>
          <cell r="Y2737" t="str">
            <v>нд</v>
          </cell>
          <cell r="Z2737" t="str">
            <v>нд</v>
          </cell>
          <cell r="AA2737" t="str">
            <v>нд</v>
          </cell>
          <cell r="AB2737" t="str">
            <v>нд</v>
          </cell>
          <cell r="AC2737" t="str">
            <v>нд</v>
          </cell>
          <cell r="AD2737">
            <v>28.876215739999999</v>
          </cell>
          <cell r="AE2737">
            <v>0</v>
          </cell>
          <cell r="AF2737">
            <v>0</v>
          </cell>
          <cell r="AG2737">
            <v>0</v>
          </cell>
          <cell r="AH2737">
            <v>28.876215739999999</v>
          </cell>
          <cell r="AI2737" t="str">
            <v>нд</v>
          </cell>
          <cell r="AJ2737" t="str">
            <v>нд</v>
          </cell>
          <cell r="AK2737" t="str">
            <v>нд</v>
          </cell>
          <cell r="AL2737" t="str">
            <v>нд</v>
          </cell>
          <cell r="AM2737" t="str">
            <v>нд</v>
          </cell>
          <cell r="AN2737">
            <v>0</v>
          </cell>
        </row>
        <row r="2738">
          <cell r="C2738" t="str">
            <v>L_42.39БАМ_КуЭ</v>
          </cell>
          <cell r="D2738" t="str">
            <v>Н</v>
          </cell>
          <cell r="E2738">
            <v>2022</v>
          </cell>
          <cell r="F2738" t="str">
            <v>нд</v>
          </cell>
          <cell r="G2738">
            <v>2023</v>
          </cell>
          <cell r="H2738" t="str">
            <v>нд</v>
          </cell>
          <cell r="I2738" t="str">
            <v>нд</v>
          </cell>
          <cell r="J2738" t="str">
            <v>нд</v>
          </cell>
          <cell r="K2738" t="str">
            <v>нд</v>
          </cell>
          <cell r="L2738" t="str">
            <v>нд</v>
          </cell>
          <cell r="M2738" t="str">
            <v>нд</v>
          </cell>
          <cell r="N2738">
            <v>0</v>
          </cell>
          <cell r="O2738">
            <v>0</v>
          </cell>
          <cell r="P2738" t="str">
            <v>нд</v>
          </cell>
          <cell r="Q2738" t="str">
            <v>нд</v>
          </cell>
          <cell r="R2738">
            <v>42.420529999999999</v>
          </cell>
          <cell r="S2738">
            <v>56.392020000000002</v>
          </cell>
          <cell r="T2738" t="str">
            <v>нд</v>
          </cell>
          <cell r="U2738">
            <v>55.378062309999997</v>
          </cell>
          <cell r="V2738" t="str">
            <v>нд</v>
          </cell>
          <cell r="W2738" t="str">
            <v>нд</v>
          </cell>
          <cell r="X2738">
            <v>55.378062309999997</v>
          </cell>
          <cell r="Y2738" t="str">
            <v>нд</v>
          </cell>
          <cell r="Z2738" t="str">
            <v>нд</v>
          </cell>
          <cell r="AA2738" t="str">
            <v>нд</v>
          </cell>
          <cell r="AB2738" t="str">
            <v>нд</v>
          </cell>
          <cell r="AC2738" t="str">
            <v>нд</v>
          </cell>
          <cell r="AD2738">
            <v>0</v>
          </cell>
          <cell r="AE2738">
            <v>0</v>
          </cell>
          <cell r="AF2738">
            <v>0</v>
          </cell>
          <cell r="AG2738">
            <v>0</v>
          </cell>
          <cell r="AH2738">
            <v>0</v>
          </cell>
          <cell r="AI2738" t="str">
            <v>нд</v>
          </cell>
          <cell r="AJ2738" t="str">
            <v>нд</v>
          </cell>
          <cell r="AK2738" t="str">
            <v>нд</v>
          </cell>
          <cell r="AL2738" t="str">
            <v>нд</v>
          </cell>
          <cell r="AM2738" t="str">
            <v>нд</v>
          </cell>
          <cell r="AN2738">
            <v>15.4674073</v>
          </cell>
        </row>
        <row r="2739">
          <cell r="C2739" t="str">
            <v>L_538_КуЭ</v>
          </cell>
          <cell r="D2739" t="str">
            <v>Н</v>
          </cell>
          <cell r="E2739">
            <v>2021</v>
          </cell>
          <cell r="F2739" t="str">
            <v>нд</v>
          </cell>
          <cell r="G2739">
            <v>2022</v>
          </cell>
          <cell r="H2739" t="str">
            <v>нд</v>
          </cell>
          <cell r="I2739" t="str">
            <v>нд</v>
          </cell>
          <cell r="J2739" t="str">
            <v>нд</v>
          </cell>
          <cell r="K2739" t="str">
            <v>нд</v>
          </cell>
          <cell r="L2739" t="str">
            <v>нд</v>
          </cell>
          <cell r="M2739" t="str">
            <v>нд</v>
          </cell>
          <cell r="N2739" t="str">
            <v>нд</v>
          </cell>
          <cell r="O2739">
            <v>0</v>
          </cell>
          <cell r="P2739" t="str">
            <v>нд</v>
          </cell>
          <cell r="Q2739" t="str">
            <v>нд</v>
          </cell>
          <cell r="R2739">
            <v>46.030749999999998</v>
          </cell>
          <cell r="S2739">
            <v>59.06203</v>
          </cell>
          <cell r="T2739" t="str">
            <v>нд</v>
          </cell>
          <cell r="U2739">
            <v>19.080064660000001</v>
          </cell>
          <cell r="V2739" t="str">
            <v>нд</v>
          </cell>
          <cell r="W2739" t="str">
            <v>нд</v>
          </cell>
          <cell r="X2739">
            <v>19.080064660000001</v>
          </cell>
          <cell r="Y2739" t="str">
            <v>нд</v>
          </cell>
          <cell r="Z2739" t="str">
            <v>нд</v>
          </cell>
          <cell r="AA2739" t="str">
            <v>нд</v>
          </cell>
          <cell r="AB2739" t="str">
            <v>нд</v>
          </cell>
          <cell r="AC2739" t="str">
            <v>нд</v>
          </cell>
          <cell r="AD2739">
            <v>0.71399999999999997</v>
          </cell>
          <cell r="AE2739">
            <v>0</v>
          </cell>
          <cell r="AF2739">
            <v>0</v>
          </cell>
          <cell r="AG2739">
            <v>0.71399999999999997</v>
          </cell>
          <cell r="AH2739">
            <v>0</v>
          </cell>
          <cell r="AI2739" t="str">
            <v>нд</v>
          </cell>
          <cell r="AJ2739" t="str">
            <v>нд</v>
          </cell>
          <cell r="AK2739" t="str">
            <v>нд</v>
          </cell>
          <cell r="AL2739" t="str">
            <v>нд</v>
          </cell>
          <cell r="AM2739" t="str">
            <v>нд</v>
          </cell>
          <cell r="AN2739">
            <v>18.366064660000003</v>
          </cell>
        </row>
        <row r="2740">
          <cell r="C2740" t="str">
            <v>F_18_ОЭ</v>
          </cell>
          <cell r="D2740" t="str">
            <v>П</v>
          </cell>
          <cell r="E2740">
            <v>2019</v>
          </cell>
          <cell r="F2740" t="str">
            <v>нд</v>
          </cell>
          <cell r="G2740">
            <v>2026</v>
          </cell>
          <cell r="H2740" t="str">
            <v>нд</v>
          </cell>
          <cell r="I2740" t="str">
            <v>нд</v>
          </cell>
          <cell r="J2740" t="str">
            <v>нд</v>
          </cell>
          <cell r="K2740" t="str">
            <v>нд</v>
          </cell>
          <cell r="L2740" t="str">
            <v>нд</v>
          </cell>
          <cell r="M2740" t="str">
            <v>нд</v>
          </cell>
          <cell r="N2740" t="str">
            <v>нд</v>
          </cell>
          <cell r="O2740">
            <v>0.78392918</v>
          </cell>
          <cell r="P2740" t="str">
            <v>нд</v>
          </cell>
          <cell r="Q2740" t="str">
            <v>нд</v>
          </cell>
          <cell r="R2740">
            <v>46.442709999999998</v>
          </cell>
          <cell r="S2740">
            <v>68.614949999999993</v>
          </cell>
          <cell r="T2740" t="str">
            <v>нд</v>
          </cell>
          <cell r="U2740">
            <v>56.554445999999999</v>
          </cell>
          <cell r="V2740" t="str">
            <v>нд</v>
          </cell>
          <cell r="W2740" t="str">
            <v>нд</v>
          </cell>
          <cell r="X2740">
            <v>55.770516819999997</v>
          </cell>
          <cell r="Y2740" t="str">
            <v>нд</v>
          </cell>
          <cell r="Z2740" t="str">
            <v>нд</v>
          </cell>
          <cell r="AA2740" t="str">
            <v>нд</v>
          </cell>
          <cell r="AB2740" t="str">
            <v>нд</v>
          </cell>
          <cell r="AC2740" t="str">
            <v>нд</v>
          </cell>
          <cell r="AD2740">
            <v>0</v>
          </cell>
          <cell r="AE2740">
            <v>0</v>
          </cell>
          <cell r="AF2740">
            <v>0</v>
          </cell>
          <cell r="AG2740">
            <v>0</v>
          </cell>
          <cell r="AH2740">
            <v>0</v>
          </cell>
          <cell r="AI2740" t="str">
            <v>нд</v>
          </cell>
          <cell r="AJ2740" t="str">
            <v>нд</v>
          </cell>
          <cell r="AK2740" t="str">
            <v>нд</v>
          </cell>
          <cell r="AL2740" t="str">
            <v>нд</v>
          </cell>
          <cell r="AM2740" t="str">
            <v>нд</v>
          </cell>
          <cell r="AN2740">
            <v>0</v>
          </cell>
        </row>
        <row r="2741">
          <cell r="C2741" t="str">
            <v>L_2022.17_КуЭ</v>
          </cell>
          <cell r="D2741" t="str">
            <v>Н</v>
          </cell>
          <cell r="E2741">
            <v>2021</v>
          </cell>
          <cell r="F2741" t="str">
            <v>нд</v>
          </cell>
          <cell r="G2741">
            <v>2022</v>
          </cell>
          <cell r="H2741" t="str">
            <v>нд</v>
          </cell>
          <cell r="I2741" t="str">
            <v>нд</v>
          </cell>
          <cell r="J2741" t="str">
            <v>нд</v>
          </cell>
          <cell r="K2741" t="str">
            <v>нд</v>
          </cell>
          <cell r="L2741" t="str">
            <v>нд</v>
          </cell>
          <cell r="M2741" t="str">
            <v>нд</v>
          </cell>
          <cell r="N2741" t="str">
            <v>нд</v>
          </cell>
          <cell r="O2741">
            <v>0</v>
          </cell>
          <cell r="P2741" t="str">
            <v>нд</v>
          </cell>
          <cell r="Q2741" t="str">
            <v>нд</v>
          </cell>
          <cell r="R2741">
            <v>48.402619999999999</v>
          </cell>
          <cell r="S2741">
            <v>61.453699999999998</v>
          </cell>
          <cell r="T2741" t="str">
            <v>нд</v>
          </cell>
          <cell r="U2741">
            <v>17.90226522</v>
          </cell>
          <cell r="V2741" t="str">
            <v>нд</v>
          </cell>
          <cell r="W2741" t="str">
            <v>нд</v>
          </cell>
          <cell r="X2741">
            <v>17.90226522</v>
          </cell>
          <cell r="Y2741" t="str">
            <v>нд</v>
          </cell>
          <cell r="Z2741" t="str">
            <v>нд</v>
          </cell>
          <cell r="AA2741" t="str">
            <v>нд</v>
          </cell>
          <cell r="AB2741" t="str">
            <v>нд</v>
          </cell>
          <cell r="AC2741" t="str">
            <v>нд</v>
          </cell>
          <cell r="AD2741">
            <v>4.6483149099999999</v>
          </cell>
          <cell r="AE2741">
            <v>0</v>
          </cell>
          <cell r="AF2741">
            <v>0</v>
          </cell>
          <cell r="AG2741">
            <v>4.6483149099999999</v>
          </cell>
          <cell r="AH2741">
            <v>0</v>
          </cell>
          <cell r="AI2741" t="str">
            <v>нд</v>
          </cell>
          <cell r="AJ2741" t="str">
            <v>нд</v>
          </cell>
          <cell r="AK2741" t="str">
            <v>нд</v>
          </cell>
          <cell r="AL2741" t="str">
            <v>нд</v>
          </cell>
          <cell r="AM2741" t="str">
            <v>нд</v>
          </cell>
          <cell r="AN2741">
            <v>13.25395031</v>
          </cell>
        </row>
        <row r="2742">
          <cell r="C2742" t="str">
            <v>L_42.32БАМ_КуЭ</v>
          </cell>
          <cell r="D2742" t="str">
            <v>Н</v>
          </cell>
          <cell r="E2742">
            <v>2022</v>
          </cell>
          <cell r="F2742" t="str">
            <v>нд</v>
          </cell>
          <cell r="G2742">
            <v>2023</v>
          </cell>
          <cell r="H2742" t="str">
            <v>нд</v>
          </cell>
          <cell r="I2742" t="str">
            <v>нд</v>
          </cell>
          <cell r="J2742" t="str">
            <v>нд</v>
          </cell>
          <cell r="K2742" t="str">
            <v>нд</v>
          </cell>
          <cell r="L2742" t="str">
            <v>нд</v>
          </cell>
          <cell r="M2742" t="str">
            <v>нд</v>
          </cell>
          <cell r="N2742">
            <v>0</v>
          </cell>
          <cell r="O2742">
            <v>0</v>
          </cell>
          <cell r="P2742" t="str">
            <v>нд</v>
          </cell>
          <cell r="Q2742" t="str">
            <v>нд</v>
          </cell>
          <cell r="R2742">
            <v>48.409799999999997</v>
          </cell>
          <cell r="S2742">
            <v>63.99727</v>
          </cell>
          <cell r="T2742" t="str">
            <v>нд</v>
          </cell>
          <cell r="U2742">
            <v>62.691058060000003</v>
          </cell>
          <cell r="V2742" t="str">
            <v>нд</v>
          </cell>
          <cell r="W2742" t="str">
            <v>нд</v>
          </cell>
          <cell r="X2742">
            <v>62.691058060000003</v>
          </cell>
          <cell r="Y2742" t="str">
            <v>нд</v>
          </cell>
          <cell r="Z2742" t="str">
            <v>нд</v>
          </cell>
          <cell r="AA2742" t="str">
            <v>нд</v>
          </cell>
          <cell r="AB2742" t="str">
            <v>нд</v>
          </cell>
          <cell r="AC2742" t="str">
            <v>нд</v>
          </cell>
          <cell r="AD2742">
            <v>0</v>
          </cell>
          <cell r="AE2742">
            <v>0</v>
          </cell>
          <cell r="AF2742">
            <v>0</v>
          </cell>
          <cell r="AG2742">
            <v>0</v>
          </cell>
          <cell r="AH2742">
            <v>0</v>
          </cell>
          <cell r="AI2742" t="str">
            <v>нд</v>
          </cell>
          <cell r="AJ2742" t="str">
            <v>нд</v>
          </cell>
          <cell r="AK2742" t="str">
            <v>нд</v>
          </cell>
          <cell r="AL2742" t="str">
            <v>нд</v>
          </cell>
          <cell r="AM2742" t="str">
            <v>нд</v>
          </cell>
          <cell r="AN2742">
            <v>25.076423219999999</v>
          </cell>
        </row>
        <row r="2743">
          <cell r="C2743" t="str">
            <v>L_2022.1_КуЭ</v>
          </cell>
          <cell r="D2743" t="str">
            <v>Н</v>
          </cell>
          <cell r="E2743">
            <v>2021</v>
          </cell>
          <cell r="F2743" t="str">
            <v>нд</v>
          </cell>
          <cell r="G2743">
            <v>2022</v>
          </cell>
          <cell r="H2743" t="str">
            <v>нд</v>
          </cell>
          <cell r="I2743" t="str">
            <v>нд</v>
          </cell>
          <cell r="J2743" t="str">
            <v>нд</v>
          </cell>
          <cell r="K2743" t="str">
            <v>нд</v>
          </cell>
          <cell r="L2743" t="str">
            <v>нд</v>
          </cell>
          <cell r="M2743" t="str">
            <v>нд</v>
          </cell>
          <cell r="N2743">
            <v>0</v>
          </cell>
          <cell r="O2743">
            <v>0</v>
          </cell>
          <cell r="P2743" t="str">
            <v>нд</v>
          </cell>
          <cell r="Q2743" t="str">
            <v>нд</v>
          </cell>
          <cell r="R2743">
            <v>55.333159999999999</v>
          </cell>
          <cell r="S2743">
            <v>70.68047</v>
          </cell>
          <cell r="T2743" t="str">
            <v>нд</v>
          </cell>
          <cell r="U2743">
            <v>49.502400000000002</v>
          </cell>
          <cell r="V2743" t="str">
            <v>нд</v>
          </cell>
          <cell r="W2743" t="str">
            <v>нд</v>
          </cell>
          <cell r="X2743">
            <v>49.502400000000002</v>
          </cell>
          <cell r="Y2743" t="str">
            <v>нд</v>
          </cell>
          <cell r="Z2743" t="str">
            <v>нд</v>
          </cell>
          <cell r="AA2743" t="str">
            <v>нд</v>
          </cell>
          <cell r="AB2743" t="str">
            <v>нд</v>
          </cell>
          <cell r="AC2743" t="str">
            <v>нд</v>
          </cell>
          <cell r="AD2743">
            <v>6.54</v>
          </cell>
          <cell r="AE2743">
            <v>0</v>
          </cell>
          <cell r="AF2743">
            <v>0</v>
          </cell>
          <cell r="AG2743">
            <v>6.54</v>
          </cell>
          <cell r="AH2743">
            <v>0</v>
          </cell>
          <cell r="AI2743" t="str">
            <v>нд</v>
          </cell>
          <cell r="AJ2743" t="str">
            <v>нд</v>
          </cell>
          <cell r="AK2743" t="str">
            <v>нд</v>
          </cell>
          <cell r="AL2743" t="str">
            <v>нд</v>
          </cell>
          <cell r="AM2743" t="str">
            <v>нд</v>
          </cell>
          <cell r="AN2743">
            <v>42.962400000000002</v>
          </cell>
        </row>
        <row r="2744">
          <cell r="C2744" t="str">
            <v>Г</v>
          </cell>
          <cell r="D2744" t="str">
            <v>нд</v>
          </cell>
          <cell r="E2744" t="str">
            <v>нд</v>
          </cell>
          <cell r="F2744" t="str">
            <v>нд</v>
          </cell>
          <cell r="G2744" t="str">
            <v>нд</v>
          </cell>
          <cell r="H2744" t="str">
            <v>нд</v>
          </cell>
          <cell r="I2744" t="str">
            <v>нд</v>
          </cell>
          <cell r="J2744" t="str">
            <v>нд</v>
          </cell>
          <cell r="K2744">
            <v>7.4890528299999986</v>
          </cell>
          <cell r="L2744">
            <v>68.190389809999971</v>
          </cell>
          <cell r="M2744" t="str">
            <v>нд</v>
          </cell>
          <cell r="N2744" t="str">
            <v>нд</v>
          </cell>
          <cell r="O2744">
            <v>18.311175149999993</v>
          </cell>
          <cell r="P2744">
            <v>198.93327000000014</v>
          </cell>
          <cell r="Q2744">
            <v>239.28270000000003</v>
          </cell>
          <cell r="R2744">
            <v>186.72758000000016</v>
          </cell>
          <cell r="S2744">
            <v>234.17911000000001</v>
          </cell>
          <cell r="T2744">
            <v>180.84111217000006</v>
          </cell>
          <cell r="U2744">
            <v>157.22043355000008</v>
          </cell>
          <cell r="V2744">
            <v>172.83928125000006</v>
          </cell>
          <cell r="W2744">
            <v>172.83928125000006</v>
          </cell>
          <cell r="X2744">
            <v>138.90925840000008</v>
          </cell>
          <cell r="Y2744">
            <v>63.272127129999994</v>
          </cell>
          <cell r="Z2744">
            <v>0</v>
          </cell>
          <cell r="AA2744">
            <v>0</v>
          </cell>
          <cell r="AB2744">
            <v>63.272127129999994</v>
          </cell>
          <cell r="AC2744">
            <v>0</v>
          </cell>
          <cell r="AD2744">
            <v>52.740798800000078</v>
          </cell>
          <cell r="AE2744">
            <v>0</v>
          </cell>
          <cell r="AF2744">
            <v>0</v>
          </cell>
          <cell r="AG2744">
            <v>52.740798800000078</v>
          </cell>
          <cell r="AH2744">
            <v>0</v>
          </cell>
          <cell r="AI2744">
            <v>47.646941809999987</v>
          </cell>
          <cell r="AJ2744">
            <v>0</v>
          </cell>
          <cell r="AK2744">
            <v>0</v>
          </cell>
          <cell r="AL2744">
            <v>47.646941809999987</v>
          </cell>
          <cell r="AM2744">
            <v>0</v>
          </cell>
          <cell r="AN2744">
            <v>45.720084940000007</v>
          </cell>
        </row>
        <row r="2745">
          <cell r="C2745" t="str">
            <v>L_42.22БАМ_КуЭ</v>
          </cell>
          <cell r="D2745" t="str">
            <v>Н</v>
          </cell>
          <cell r="E2745">
            <v>2022</v>
          </cell>
          <cell r="F2745" t="str">
            <v>нд</v>
          </cell>
          <cell r="G2745">
            <v>2023</v>
          </cell>
          <cell r="H2745" t="str">
            <v>нд</v>
          </cell>
          <cell r="I2745" t="str">
            <v>нд</v>
          </cell>
          <cell r="J2745" t="str">
            <v>нд</v>
          </cell>
          <cell r="K2745" t="str">
            <v>нд</v>
          </cell>
          <cell r="L2745" t="str">
            <v>нд</v>
          </cell>
          <cell r="M2745" t="str">
            <v>нд</v>
          </cell>
          <cell r="N2745">
            <v>0</v>
          </cell>
          <cell r="O2745">
            <v>0</v>
          </cell>
          <cell r="P2745" t="str">
            <v>нд</v>
          </cell>
          <cell r="Q2745" t="str">
            <v>нд</v>
          </cell>
          <cell r="R2745">
            <v>56.668880000000001</v>
          </cell>
          <cell r="S2745">
            <v>75.036389999999997</v>
          </cell>
          <cell r="T2745" t="str">
            <v>нд</v>
          </cell>
          <cell r="U2745">
            <v>74.875762519999995</v>
          </cell>
          <cell r="V2745" t="str">
            <v>нд</v>
          </cell>
          <cell r="W2745" t="str">
            <v>нд</v>
          </cell>
          <cell r="X2745">
            <v>74.875762519999995</v>
          </cell>
          <cell r="Y2745" t="str">
            <v>нд</v>
          </cell>
          <cell r="Z2745" t="str">
            <v>нд</v>
          </cell>
          <cell r="AA2745" t="str">
            <v>нд</v>
          </cell>
          <cell r="AB2745" t="str">
            <v>нд</v>
          </cell>
          <cell r="AC2745" t="str">
            <v>нд</v>
          </cell>
          <cell r="AD2745">
            <v>0</v>
          </cell>
          <cell r="AE2745">
            <v>0</v>
          </cell>
          <cell r="AF2745">
            <v>0</v>
          </cell>
          <cell r="AG2745">
            <v>0</v>
          </cell>
          <cell r="AH2745">
            <v>0</v>
          </cell>
          <cell r="AI2745" t="str">
            <v>нд</v>
          </cell>
          <cell r="AJ2745" t="str">
            <v>нд</v>
          </cell>
          <cell r="AK2745" t="str">
            <v>нд</v>
          </cell>
          <cell r="AL2745" t="str">
            <v>нд</v>
          </cell>
          <cell r="AM2745" t="str">
            <v>нд</v>
          </cell>
          <cell r="AN2745">
            <v>27.338502569999999</v>
          </cell>
        </row>
        <row r="2746">
          <cell r="C2746" t="str">
            <v>L_1647_ОЭ</v>
          </cell>
          <cell r="D2746" t="str">
            <v>Н</v>
          </cell>
          <cell r="E2746">
            <v>2024</v>
          </cell>
          <cell r="F2746" t="str">
            <v>нд</v>
          </cell>
          <cell r="G2746">
            <v>2025</v>
          </cell>
          <cell r="H2746" t="str">
            <v>нд</v>
          </cell>
          <cell r="I2746" t="str">
            <v>нд</v>
          </cell>
          <cell r="J2746" t="str">
            <v>нд</v>
          </cell>
          <cell r="K2746" t="str">
            <v>нд</v>
          </cell>
          <cell r="L2746" t="str">
            <v>нд</v>
          </cell>
          <cell r="M2746" t="str">
            <v>нд</v>
          </cell>
          <cell r="N2746" t="str">
            <v>нд</v>
          </cell>
          <cell r="O2746">
            <v>0</v>
          </cell>
          <cell r="P2746" t="str">
            <v>нд</v>
          </cell>
          <cell r="Q2746" t="str">
            <v>нд</v>
          </cell>
          <cell r="R2746">
            <v>57.196510000000004</v>
          </cell>
          <cell r="S2746">
            <v>84.28013</v>
          </cell>
          <cell r="T2746" t="str">
            <v>нд</v>
          </cell>
          <cell r="U2746">
            <v>55.786378800000001</v>
          </cell>
          <cell r="V2746" t="str">
            <v>нд</v>
          </cell>
          <cell r="W2746" t="str">
            <v>нд</v>
          </cell>
          <cell r="X2746">
            <v>55.786378800000001</v>
          </cell>
          <cell r="Y2746" t="str">
            <v>нд</v>
          </cell>
          <cell r="Z2746" t="str">
            <v>нд</v>
          </cell>
          <cell r="AA2746" t="str">
            <v>нд</v>
          </cell>
          <cell r="AB2746" t="str">
            <v>нд</v>
          </cell>
          <cell r="AC2746" t="str">
            <v>нд</v>
          </cell>
          <cell r="AD2746">
            <v>0</v>
          </cell>
          <cell r="AE2746">
            <v>0</v>
          </cell>
          <cell r="AF2746">
            <v>0</v>
          </cell>
          <cell r="AG2746">
            <v>0</v>
          </cell>
          <cell r="AH2746">
            <v>0</v>
          </cell>
          <cell r="AI2746" t="str">
            <v>нд</v>
          </cell>
          <cell r="AJ2746" t="str">
            <v>нд</v>
          </cell>
          <cell r="AK2746" t="str">
            <v>нд</v>
          </cell>
          <cell r="AL2746" t="str">
            <v>нд</v>
          </cell>
          <cell r="AM2746" t="str">
            <v>нд</v>
          </cell>
          <cell r="AN2746">
            <v>0</v>
          </cell>
        </row>
        <row r="2747">
          <cell r="C2747" t="str">
            <v>L_32.141_КуЭ</v>
          </cell>
          <cell r="D2747" t="str">
            <v>Н</v>
          </cell>
          <cell r="E2747">
            <v>2021</v>
          </cell>
          <cell r="F2747" t="str">
            <v>нд</v>
          </cell>
          <cell r="G2747">
            <v>2022</v>
          </cell>
          <cell r="H2747" t="str">
            <v>нд</v>
          </cell>
          <cell r="I2747" t="str">
            <v>нд</v>
          </cell>
          <cell r="J2747" t="str">
            <v>нд</v>
          </cell>
          <cell r="K2747" t="str">
            <v>нд</v>
          </cell>
          <cell r="L2747" t="str">
            <v>нд</v>
          </cell>
          <cell r="M2747" t="str">
            <v>нд</v>
          </cell>
          <cell r="N2747" t="str">
            <v>нд</v>
          </cell>
          <cell r="O2747">
            <v>0</v>
          </cell>
          <cell r="P2747" t="str">
            <v>нд</v>
          </cell>
          <cell r="Q2747" t="str">
            <v>нд</v>
          </cell>
          <cell r="R2747">
            <v>59.430480000000003</v>
          </cell>
          <cell r="S2747">
            <v>76.101929999999996</v>
          </cell>
          <cell r="T2747" t="str">
            <v>нд</v>
          </cell>
          <cell r="U2747">
            <v>8.1588645500000005</v>
          </cell>
          <cell r="V2747" t="str">
            <v>нд</v>
          </cell>
          <cell r="W2747" t="str">
            <v>нд</v>
          </cell>
          <cell r="X2747">
            <v>8.1588645500000005</v>
          </cell>
          <cell r="Y2747" t="str">
            <v>нд</v>
          </cell>
          <cell r="Z2747" t="str">
            <v>нд</v>
          </cell>
          <cell r="AA2747" t="str">
            <v>нд</v>
          </cell>
          <cell r="AB2747" t="str">
            <v>нд</v>
          </cell>
          <cell r="AC2747" t="str">
            <v>нд</v>
          </cell>
          <cell r="AD2747">
            <v>0.65270916000000001</v>
          </cell>
          <cell r="AE2747">
            <v>0</v>
          </cell>
          <cell r="AF2747">
            <v>0</v>
          </cell>
          <cell r="AG2747">
            <v>0</v>
          </cell>
          <cell r="AH2747">
            <v>0.65270916000000001</v>
          </cell>
          <cell r="AI2747" t="str">
            <v>нд</v>
          </cell>
          <cell r="AJ2747" t="str">
            <v>нд</v>
          </cell>
          <cell r="AK2747" t="str">
            <v>нд</v>
          </cell>
          <cell r="AL2747" t="str">
            <v>нд</v>
          </cell>
          <cell r="AM2747" t="str">
            <v>нд</v>
          </cell>
          <cell r="AN2747">
            <v>7.50615539</v>
          </cell>
        </row>
        <row r="2748">
          <cell r="C2748" t="str">
            <v>L_3117БАМ_КЭ</v>
          </cell>
          <cell r="D2748" t="str">
            <v>Н</v>
          </cell>
          <cell r="E2748">
            <v>2022</v>
          </cell>
          <cell r="F2748" t="str">
            <v>нд</v>
          </cell>
          <cell r="G2748">
            <v>2024</v>
          </cell>
          <cell r="H2748" t="str">
            <v>нд</v>
          </cell>
          <cell r="I2748" t="str">
            <v>нд</v>
          </cell>
          <cell r="J2748" t="str">
            <v>нд</v>
          </cell>
          <cell r="K2748" t="str">
            <v>нд</v>
          </cell>
          <cell r="L2748" t="str">
            <v>нд</v>
          </cell>
          <cell r="M2748" t="str">
            <v>нд</v>
          </cell>
          <cell r="N2748">
            <v>0</v>
          </cell>
          <cell r="O2748">
            <v>0</v>
          </cell>
          <cell r="P2748" t="str">
            <v>нд</v>
          </cell>
          <cell r="Q2748" t="str">
            <v>нд</v>
          </cell>
          <cell r="R2748">
            <v>59.853920000000002</v>
          </cell>
          <cell r="S2748">
            <v>82.175380000000004</v>
          </cell>
          <cell r="T2748" t="str">
            <v>нд</v>
          </cell>
          <cell r="U2748">
            <v>81.997920339999993</v>
          </cell>
          <cell r="V2748" t="str">
            <v>нд</v>
          </cell>
          <cell r="W2748" t="str">
            <v>нд</v>
          </cell>
          <cell r="X2748">
            <v>81.997920339999993</v>
          </cell>
          <cell r="Y2748" t="str">
            <v>нд</v>
          </cell>
          <cell r="Z2748" t="str">
            <v>нд</v>
          </cell>
          <cell r="AA2748" t="str">
            <v>нд</v>
          </cell>
          <cell r="AB2748" t="str">
            <v>нд</v>
          </cell>
          <cell r="AC2748" t="str">
            <v>нд</v>
          </cell>
          <cell r="AD2748">
            <v>0</v>
          </cell>
          <cell r="AE2748">
            <v>0</v>
          </cell>
          <cell r="AF2748">
            <v>0</v>
          </cell>
          <cell r="AG2748">
            <v>0</v>
          </cell>
          <cell r="AH2748">
            <v>0</v>
          </cell>
          <cell r="AI2748" t="str">
            <v>нд</v>
          </cell>
          <cell r="AJ2748" t="str">
            <v>нд</v>
          </cell>
          <cell r="AK2748" t="str">
            <v>нд</v>
          </cell>
          <cell r="AL2748" t="str">
            <v>нд</v>
          </cell>
          <cell r="AM2748" t="str">
            <v>нд</v>
          </cell>
          <cell r="AN2748">
            <v>24.599376100000001</v>
          </cell>
        </row>
        <row r="2749">
          <cell r="C2749" t="str">
            <v>L_1648_ОЭ</v>
          </cell>
          <cell r="D2749" t="str">
            <v>Н</v>
          </cell>
          <cell r="E2749">
            <v>2025</v>
          </cell>
          <cell r="F2749" t="str">
            <v>нд</v>
          </cell>
          <cell r="G2749">
            <v>2026</v>
          </cell>
          <cell r="H2749" t="str">
            <v>нд</v>
          </cell>
          <cell r="I2749" t="str">
            <v>нд</v>
          </cell>
          <cell r="J2749" t="str">
            <v>нд</v>
          </cell>
          <cell r="K2749" t="str">
            <v>нд</v>
          </cell>
          <cell r="L2749" t="str">
            <v>нд</v>
          </cell>
          <cell r="M2749" t="str">
            <v>нд</v>
          </cell>
          <cell r="N2749" t="str">
            <v>нд</v>
          </cell>
          <cell r="O2749">
            <v>0</v>
          </cell>
          <cell r="P2749" t="str">
            <v>нд</v>
          </cell>
          <cell r="Q2749" t="str">
            <v>нд</v>
          </cell>
          <cell r="R2749">
            <v>60.307920000000003</v>
          </cell>
          <cell r="S2749">
            <v>93.037769999999995</v>
          </cell>
          <cell r="T2749" t="str">
            <v>нд</v>
          </cell>
          <cell r="U2749">
            <v>56.527540799999997</v>
          </cell>
          <cell r="V2749" t="str">
            <v>нд</v>
          </cell>
          <cell r="W2749" t="str">
            <v>нд</v>
          </cell>
          <cell r="X2749">
            <v>56.527540799999997</v>
          </cell>
          <cell r="Y2749" t="str">
            <v>нд</v>
          </cell>
          <cell r="Z2749" t="str">
            <v>нд</v>
          </cell>
          <cell r="AA2749" t="str">
            <v>нд</v>
          </cell>
          <cell r="AB2749" t="str">
            <v>нд</v>
          </cell>
          <cell r="AC2749" t="str">
            <v>нд</v>
          </cell>
          <cell r="AD2749">
            <v>0</v>
          </cell>
          <cell r="AE2749">
            <v>0</v>
          </cell>
          <cell r="AF2749">
            <v>0</v>
          </cell>
          <cell r="AG2749">
            <v>0</v>
          </cell>
          <cell r="AH2749">
            <v>0</v>
          </cell>
          <cell r="AI2749" t="str">
            <v>нд</v>
          </cell>
          <cell r="AJ2749" t="str">
            <v>нд</v>
          </cell>
          <cell r="AK2749" t="str">
            <v>нд</v>
          </cell>
          <cell r="AL2749" t="str">
            <v>нд</v>
          </cell>
          <cell r="AM2749" t="str">
            <v>нд</v>
          </cell>
          <cell r="AN2749">
            <v>0</v>
          </cell>
        </row>
        <row r="2750">
          <cell r="C2750" t="str">
            <v>L_42.26БАМ_КуЭ</v>
          </cell>
          <cell r="D2750" t="str">
            <v>Н</v>
          </cell>
          <cell r="E2750">
            <v>2022</v>
          </cell>
          <cell r="F2750" t="str">
            <v>нд</v>
          </cell>
          <cell r="G2750">
            <v>2023</v>
          </cell>
          <cell r="H2750" t="str">
            <v>нд</v>
          </cell>
          <cell r="I2750" t="str">
            <v>нд</v>
          </cell>
          <cell r="J2750" t="str">
            <v>нд</v>
          </cell>
          <cell r="K2750" t="str">
            <v>нд</v>
          </cell>
          <cell r="L2750" t="str">
            <v>нд</v>
          </cell>
          <cell r="M2750" t="str">
            <v>нд</v>
          </cell>
          <cell r="N2750">
            <v>0</v>
          </cell>
          <cell r="O2750">
            <v>0</v>
          </cell>
          <cell r="P2750" t="str">
            <v>нд</v>
          </cell>
          <cell r="Q2750" t="str">
            <v>нд</v>
          </cell>
          <cell r="R2750">
            <v>62.766829999999999</v>
          </cell>
          <cell r="S2750">
            <v>82.977029999999999</v>
          </cell>
          <cell r="T2750" t="str">
            <v>нд</v>
          </cell>
          <cell r="U2750">
            <v>82.941202770000004</v>
          </cell>
          <cell r="V2750" t="str">
            <v>нд</v>
          </cell>
          <cell r="W2750" t="str">
            <v>нд</v>
          </cell>
          <cell r="X2750">
            <v>82.941202770000004</v>
          </cell>
          <cell r="Y2750" t="str">
            <v>нд</v>
          </cell>
          <cell r="Z2750" t="str">
            <v>нд</v>
          </cell>
          <cell r="AA2750" t="str">
            <v>нд</v>
          </cell>
          <cell r="AB2750" t="str">
            <v>нд</v>
          </cell>
          <cell r="AC2750" t="str">
            <v>нд</v>
          </cell>
          <cell r="AD2750">
            <v>0</v>
          </cell>
          <cell r="AE2750">
            <v>0</v>
          </cell>
          <cell r="AF2750">
            <v>0</v>
          </cell>
          <cell r="AG2750">
            <v>0</v>
          </cell>
          <cell r="AH2750">
            <v>0</v>
          </cell>
          <cell r="AI2750" t="str">
            <v>нд</v>
          </cell>
          <cell r="AJ2750" t="str">
            <v>нд</v>
          </cell>
          <cell r="AK2750" t="str">
            <v>нд</v>
          </cell>
          <cell r="AL2750" t="str">
            <v>нд</v>
          </cell>
          <cell r="AM2750" t="str">
            <v>нд</v>
          </cell>
          <cell r="AN2750">
            <v>33.176481109999997</v>
          </cell>
        </row>
        <row r="2751">
          <cell r="C2751" t="str">
            <v>L_42.14БАМ_КуЭ</v>
          </cell>
          <cell r="D2751" t="str">
            <v>Н</v>
          </cell>
          <cell r="E2751">
            <v>2022</v>
          </cell>
          <cell r="F2751" t="str">
            <v>нд</v>
          </cell>
          <cell r="G2751">
            <v>2023</v>
          </cell>
          <cell r="H2751" t="str">
            <v>нд</v>
          </cell>
          <cell r="I2751" t="str">
            <v>нд</v>
          </cell>
          <cell r="J2751" t="str">
            <v>нд</v>
          </cell>
          <cell r="K2751" t="str">
            <v>нд</v>
          </cell>
          <cell r="L2751" t="str">
            <v>нд</v>
          </cell>
          <cell r="M2751" t="str">
            <v>нд</v>
          </cell>
          <cell r="N2751">
            <v>0</v>
          </cell>
          <cell r="O2751">
            <v>0</v>
          </cell>
          <cell r="P2751" t="str">
            <v>нд</v>
          </cell>
          <cell r="Q2751" t="str">
            <v>нд</v>
          </cell>
          <cell r="R2751">
            <v>65.7684</v>
          </cell>
          <cell r="S2751">
            <v>87.12876</v>
          </cell>
          <cell r="T2751" t="str">
            <v>нд</v>
          </cell>
          <cell r="U2751">
            <v>79.335795259999998</v>
          </cell>
          <cell r="V2751" t="str">
            <v>нд</v>
          </cell>
          <cell r="W2751" t="str">
            <v>нд</v>
          </cell>
          <cell r="X2751">
            <v>79.335795259999998</v>
          </cell>
          <cell r="Y2751" t="str">
            <v>нд</v>
          </cell>
          <cell r="Z2751" t="str">
            <v>нд</v>
          </cell>
          <cell r="AA2751" t="str">
            <v>нд</v>
          </cell>
          <cell r="AB2751" t="str">
            <v>нд</v>
          </cell>
          <cell r="AC2751" t="str">
            <v>нд</v>
          </cell>
          <cell r="AD2751">
            <v>0</v>
          </cell>
          <cell r="AE2751">
            <v>0</v>
          </cell>
          <cell r="AF2751">
            <v>0</v>
          </cell>
          <cell r="AG2751">
            <v>0</v>
          </cell>
          <cell r="AH2751">
            <v>0</v>
          </cell>
          <cell r="AI2751" t="str">
            <v>нд</v>
          </cell>
          <cell r="AJ2751" t="str">
            <v>нд</v>
          </cell>
          <cell r="AK2751" t="str">
            <v>нд</v>
          </cell>
          <cell r="AL2751" t="str">
            <v>нд</v>
          </cell>
          <cell r="AM2751" t="str">
            <v>нд</v>
          </cell>
          <cell r="AN2751">
            <v>28.106273560000002</v>
          </cell>
        </row>
        <row r="2752">
          <cell r="C2752" t="str">
            <v>L_585_КуЭ</v>
          </cell>
          <cell r="D2752" t="str">
            <v>Н</v>
          </cell>
          <cell r="E2752">
            <v>2021</v>
          </cell>
          <cell r="F2752" t="str">
            <v>нд</v>
          </cell>
          <cell r="G2752">
            <v>2021</v>
          </cell>
          <cell r="H2752" t="str">
            <v>нд</v>
          </cell>
          <cell r="I2752" t="str">
            <v>нд</v>
          </cell>
          <cell r="J2752" t="str">
            <v>нд</v>
          </cell>
          <cell r="K2752" t="str">
            <v>нд</v>
          </cell>
          <cell r="L2752" t="str">
            <v>нд</v>
          </cell>
          <cell r="M2752" t="str">
            <v>нд</v>
          </cell>
          <cell r="N2752" t="str">
            <v>нд</v>
          </cell>
          <cell r="O2752">
            <v>0</v>
          </cell>
          <cell r="P2752" t="str">
            <v>нд</v>
          </cell>
          <cell r="Q2752" t="str">
            <v>нд</v>
          </cell>
          <cell r="R2752">
            <v>75.779060000000001</v>
          </cell>
          <cell r="S2752">
            <v>92.813040000000001</v>
          </cell>
          <cell r="T2752" t="str">
            <v>нд</v>
          </cell>
          <cell r="U2752">
            <v>63.07669989</v>
          </cell>
          <cell r="V2752" t="str">
            <v>нд</v>
          </cell>
          <cell r="W2752" t="str">
            <v>нд</v>
          </cell>
          <cell r="X2752">
            <v>63.07669989</v>
          </cell>
          <cell r="Y2752" t="str">
            <v>нд</v>
          </cell>
          <cell r="Z2752" t="str">
            <v>нд</v>
          </cell>
          <cell r="AA2752" t="str">
            <v>нд</v>
          </cell>
          <cell r="AB2752" t="str">
            <v>нд</v>
          </cell>
          <cell r="AC2752" t="str">
            <v>нд</v>
          </cell>
          <cell r="AD2752">
            <v>63.07669989</v>
          </cell>
          <cell r="AE2752">
            <v>0</v>
          </cell>
          <cell r="AF2752">
            <v>0</v>
          </cell>
          <cell r="AG2752">
            <v>63.07669989</v>
          </cell>
          <cell r="AH2752">
            <v>0</v>
          </cell>
          <cell r="AI2752" t="str">
            <v>нд</v>
          </cell>
          <cell r="AJ2752" t="str">
            <v>нд</v>
          </cell>
          <cell r="AK2752" t="str">
            <v>нд</v>
          </cell>
          <cell r="AL2752" t="str">
            <v>нд</v>
          </cell>
          <cell r="AM2752" t="str">
            <v>нд</v>
          </cell>
          <cell r="AN2752">
            <v>0</v>
          </cell>
        </row>
        <row r="2753">
          <cell r="C2753" t="str">
            <v>L_42.13БАМ_КуЭ</v>
          </cell>
          <cell r="D2753" t="str">
            <v>Н</v>
          </cell>
          <cell r="E2753">
            <v>2022</v>
          </cell>
          <cell r="F2753" t="str">
            <v>нд</v>
          </cell>
          <cell r="G2753">
            <v>2023</v>
          </cell>
          <cell r="H2753" t="str">
            <v>нд</v>
          </cell>
          <cell r="I2753" t="str">
            <v>нд</v>
          </cell>
          <cell r="J2753" t="str">
            <v>нд</v>
          </cell>
          <cell r="K2753" t="str">
            <v>нд</v>
          </cell>
          <cell r="L2753" t="str">
            <v>нд</v>
          </cell>
          <cell r="M2753" t="str">
            <v>нд</v>
          </cell>
          <cell r="N2753">
            <v>0</v>
          </cell>
          <cell r="O2753">
            <v>0</v>
          </cell>
          <cell r="P2753" t="str">
            <v>нд</v>
          </cell>
          <cell r="Q2753" t="str">
            <v>нд</v>
          </cell>
          <cell r="R2753">
            <v>81.600890000000007</v>
          </cell>
          <cell r="S2753">
            <v>108.10303999999999</v>
          </cell>
          <cell r="T2753" t="str">
            <v>нд</v>
          </cell>
          <cell r="U2753">
            <v>90.838370999999995</v>
          </cell>
          <cell r="V2753" t="str">
            <v>нд</v>
          </cell>
          <cell r="W2753" t="str">
            <v>нд</v>
          </cell>
          <cell r="X2753">
            <v>90.838370999999995</v>
          </cell>
          <cell r="Y2753" t="str">
            <v>нд</v>
          </cell>
          <cell r="Z2753" t="str">
            <v>нд</v>
          </cell>
          <cell r="AA2753" t="str">
            <v>нд</v>
          </cell>
          <cell r="AB2753" t="str">
            <v>нд</v>
          </cell>
          <cell r="AC2753" t="str">
            <v>нд</v>
          </cell>
          <cell r="AD2753">
            <v>0</v>
          </cell>
          <cell r="AE2753">
            <v>0</v>
          </cell>
          <cell r="AF2753">
            <v>0</v>
          </cell>
          <cell r="AG2753">
            <v>0</v>
          </cell>
          <cell r="AH2753">
            <v>0</v>
          </cell>
          <cell r="AI2753" t="str">
            <v>нд</v>
          </cell>
          <cell r="AJ2753" t="str">
            <v>нд</v>
          </cell>
          <cell r="AK2753" t="str">
            <v>нд</v>
          </cell>
          <cell r="AL2753" t="str">
            <v>нд</v>
          </cell>
          <cell r="AM2753" t="str">
            <v>нд</v>
          </cell>
          <cell r="AN2753">
            <v>26.289172279999999</v>
          </cell>
        </row>
        <row r="2754">
          <cell r="C2754" t="str">
            <v>L_42.33БАМ_КуЭ</v>
          </cell>
          <cell r="D2754" t="str">
            <v>Н</v>
          </cell>
          <cell r="E2754">
            <v>2022</v>
          </cell>
          <cell r="F2754" t="str">
            <v>нд</v>
          </cell>
          <cell r="G2754">
            <v>2023</v>
          </cell>
          <cell r="H2754" t="str">
            <v>нд</v>
          </cell>
          <cell r="I2754" t="str">
            <v>нд</v>
          </cell>
          <cell r="J2754" t="str">
            <v>нд</v>
          </cell>
          <cell r="K2754" t="str">
            <v>нд</v>
          </cell>
          <cell r="L2754" t="str">
            <v>нд</v>
          </cell>
          <cell r="M2754" t="str">
            <v>нд</v>
          </cell>
          <cell r="N2754">
            <v>0</v>
          </cell>
          <cell r="O2754">
            <v>0</v>
          </cell>
          <cell r="P2754" t="str">
            <v>нд</v>
          </cell>
          <cell r="Q2754" t="str">
            <v>нд</v>
          </cell>
          <cell r="R2754">
            <v>82.144490000000005</v>
          </cell>
          <cell r="S2754">
            <v>108.59419</v>
          </cell>
          <cell r="T2754" t="str">
            <v>нд</v>
          </cell>
          <cell r="U2754">
            <v>108.1832994</v>
          </cell>
          <cell r="V2754" t="str">
            <v>нд</v>
          </cell>
          <cell r="W2754" t="str">
            <v>нд</v>
          </cell>
          <cell r="X2754">
            <v>108.1832994</v>
          </cell>
          <cell r="Y2754" t="str">
            <v>нд</v>
          </cell>
          <cell r="Z2754" t="str">
            <v>нд</v>
          </cell>
          <cell r="AA2754" t="str">
            <v>нд</v>
          </cell>
          <cell r="AB2754" t="str">
            <v>нд</v>
          </cell>
          <cell r="AC2754" t="str">
            <v>нд</v>
          </cell>
          <cell r="AD2754">
            <v>0</v>
          </cell>
          <cell r="AE2754">
            <v>0</v>
          </cell>
          <cell r="AF2754">
            <v>0</v>
          </cell>
          <cell r="AG2754">
            <v>0</v>
          </cell>
          <cell r="AH2754">
            <v>0</v>
          </cell>
          <cell r="AI2754" t="str">
            <v>нд</v>
          </cell>
          <cell r="AJ2754" t="str">
            <v>нд</v>
          </cell>
          <cell r="AK2754" t="str">
            <v>нд</v>
          </cell>
          <cell r="AL2754" t="str">
            <v>нд</v>
          </cell>
          <cell r="AM2754" t="str">
            <v>нд</v>
          </cell>
          <cell r="AN2754">
            <v>43.27331976</v>
          </cell>
        </row>
        <row r="2755">
          <cell r="C2755" t="str">
            <v>L_42.38БАМ_КуЭ</v>
          </cell>
          <cell r="D2755" t="str">
            <v>Н</v>
          </cell>
          <cell r="E2755">
            <v>2022</v>
          </cell>
          <cell r="F2755" t="str">
            <v>нд</v>
          </cell>
          <cell r="G2755">
            <v>2023</v>
          </cell>
          <cell r="H2755" t="str">
            <v>нд</v>
          </cell>
          <cell r="I2755" t="str">
            <v>нд</v>
          </cell>
          <cell r="J2755" t="str">
            <v>нд</v>
          </cell>
          <cell r="K2755" t="str">
            <v>нд</v>
          </cell>
          <cell r="L2755" t="str">
            <v>нд</v>
          </cell>
          <cell r="M2755" t="str">
            <v>нд</v>
          </cell>
          <cell r="N2755">
            <v>0</v>
          </cell>
          <cell r="O2755">
            <v>0</v>
          </cell>
          <cell r="P2755" t="str">
            <v>нд</v>
          </cell>
          <cell r="Q2755" t="str">
            <v>нд</v>
          </cell>
          <cell r="R2755">
            <v>86.584680000000006</v>
          </cell>
          <cell r="S2755">
            <v>114.46408</v>
          </cell>
          <cell r="T2755" t="str">
            <v>нд</v>
          </cell>
          <cell r="U2755">
            <v>114.06630404000001</v>
          </cell>
          <cell r="V2755" t="str">
            <v>нд</v>
          </cell>
          <cell r="W2755" t="str">
            <v>нд</v>
          </cell>
          <cell r="X2755">
            <v>114.06630404000001</v>
          </cell>
          <cell r="Y2755" t="str">
            <v>нд</v>
          </cell>
          <cell r="Z2755" t="str">
            <v>нд</v>
          </cell>
          <cell r="AA2755" t="str">
            <v>нд</v>
          </cell>
          <cell r="AB2755" t="str">
            <v>нд</v>
          </cell>
          <cell r="AC2755" t="str">
            <v>нд</v>
          </cell>
          <cell r="AD2755">
            <v>0</v>
          </cell>
          <cell r="AE2755">
            <v>0</v>
          </cell>
          <cell r="AF2755">
            <v>0</v>
          </cell>
          <cell r="AG2755">
            <v>0</v>
          </cell>
          <cell r="AH2755">
            <v>0</v>
          </cell>
          <cell r="AI2755" t="str">
            <v>нд</v>
          </cell>
          <cell r="AJ2755" t="str">
            <v>нд</v>
          </cell>
          <cell r="AK2755" t="str">
            <v>нд</v>
          </cell>
          <cell r="AL2755" t="str">
            <v>нд</v>
          </cell>
          <cell r="AM2755" t="str">
            <v>нд</v>
          </cell>
          <cell r="AN2755">
            <v>45.626521619999998</v>
          </cell>
        </row>
        <row r="2756">
          <cell r="C2756" t="str">
            <v>L_42.21БАМ_КуЭ</v>
          </cell>
          <cell r="D2756" t="str">
            <v>Н</v>
          </cell>
          <cell r="E2756">
            <v>2022</v>
          </cell>
          <cell r="F2756" t="str">
            <v>нд</v>
          </cell>
          <cell r="G2756">
            <v>2023</v>
          </cell>
          <cell r="H2756" t="str">
            <v>нд</v>
          </cell>
          <cell r="I2756" t="str">
            <v>нд</v>
          </cell>
          <cell r="J2756" t="str">
            <v>нд</v>
          </cell>
          <cell r="K2756" t="str">
            <v>нд</v>
          </cell>
          <cell r="L2756" t="str">
            <v>нд</v>
          </cell>
          <cell r="M2756" t="str">
            <v>нд</v>
          </cell>
          <cell r="N2756">
            <v>0</v>
          </cell>
          <cell r="O2756">
            <v>0</v>
          </cell>
          <cell r="P2756" t="str">
            <v>нд</v>
          </cell>
          <cell r="Q2756" t="str">
            <v>нд</v>
          </cell>
          <cell r="R2756">
            <v>97.103899999999996</v>
          </cell>
          <cell r="S2756">
            <v>129.07836</v>
          </cell>
          <cell r="T2756" t="str">
            <v>нд</v>
          </cell>
          <cell r="U2756">
            <v>127.43516318</v>
          </cell>
          <cell r="V2756" t="str">
            <v>нд</v>
          </cell>
          <cell r="W2756" t="str">
            <v>нд</v>
          </cell>
          <cell r="X2756">
            <v>127.43516318</v>
          </cell>
          <cell r="Y2756" t="str">
            <v>нд</v>
          </cell>
          <cell r="Z2756" t="str">
            <v>нд</v>
          </cell>
          <cell r="AA2756" t="str">
            <v>нд</v>
          </cell>
          <cell r="AB2756" t="str">
            <v>нд</v>
          </cell>
          <cell r="AC2756" t="str">
            <v>нд</v>
          </cell>
          <cell r="AD2756">
            <v>0</v>
          </cell>
          <cell r="AE2756">
            <v>0</v>
          </cell>
          <cell r="AF2756">
            <v>0</v>
          </cell>
          <cell r="AG2756">
            <v>0</v>
          </cell>
          <cell r="AH2756">
            <v>0</v>
          </cell>
          <cell r="AI2756" t="str">
            <v>нд</v>
          </cell>
          <cell r="AJ2756" t="str">
            <v>нд</v>
          </cell>
          <cell r="AK2756" t="str">
            <v>нд</v>
          </cell>
          <cell r="AL2756" t="str">
            <v>нд</v>
          </cell>
          <cell r="AM2756" t="str">
            <v>нд</v>
          </cell>
          <cell r="AN2756">
            <v>35.752425150000001</v>
          </cell>
        </row>
        <row r="2757">
          <cell r="C2757" t="str">
            <v>L_584_КуЭ</v>
          </cell>
          <cell r="D2757" t="str">
            <v>Н</v>
          </cell>
          <cell r="E2757">
            <v>2026</v>
          </cell>
          <cell r="F2757" t="str">
            <v>нд</v>
          </cell>
          <cell r="G2757">
            <v>2026</v>
          </cell>
          <cell r="H2757" t="str">
            <v>нд</v>
          </cell>
          <cell r="I2757" t="str">
            <v>нд</v>
          </cell>
          <cell r="J2757" t="str">
            <v>нд</v>
          </cell>
          <cell r="K2757" t="str">
            <v>нд</v>
          </cell>
          <cell r="L2757" t="str">
            <v>нд</v>
          </cell>
          <cell r="M2757" t="str">
            <v>нд</v>
          </cell>
          <cell r="N2757">
            <v>0</v>
          </cell>
          <cell r="O2757">
            <v>0</v>
          </cell>
          <cell r="P2757" t="str">
            <v>нд</v>
          </cell>
          <cell r="Q2757" t="str">
            <v>нд</v>
          </cell>
          <cell r="R2757">
            <v>98.854749999999996</v>
          </cell>
          <cell r="S2757">
            <v>152.76138</v>
          </cell>
          <cell r="T2757" t="str">
            <v>нд</v>
          </cell>
          <cell r="U2757">
            <v>52.5</v>
          </cell>
          <cell r="V2757" t="str">
            <v>нд</v>
          </cell>
          <cell r="W2757" t="str">
            <v>нд</v>
          </cell>
          <cell r="X2757">
            <v>52.5</v>
          </cell>
          <cell r="Y2757" t="str">
            <v>нд</v>
          </cell>
          <cell r="Z2757" t="str">
            <v>нд</v>
          </cell>
          <cell r="AA2757" t="str">
            <v>нд</v>
          </cell>
          <cell r="AB2757" t="str">
            <v>нд</v>
          </cell>
          <cell r="AC2757" t="str">
            <v>нд</v>
          </cell>
          <cell r="AD2757">
            <v>0</v>
          </cell>
          <cell r="AE2757">
            <v>0</v>
          </cell>
          <cell r="AF2757">
            <v>0</v>
          </cell>
          <cell r="AG2757">
            <v>0</v>
          </cell>
          <cell r="AH2757">
            <v>0</v>
          </cell>
          <cell r="AI2757" t="str">
            <v>нд</v>
          </cell>
          <cell r="AJ2757" t="str">
            <v>нд</v>
          </cell>
          <cell r="AK2757" t="str">
            <v>нд</v>
          </cell>
          <cell r="AL2757" t="str">
            <v>нд</v>
          </cell>
          <cell r="AM2757" t="str">
            <v>нд</v>
          </cell>
          <cell r="AN2757">
            <v>0</v>
          </cell>
        </row>
        <row r="2758">
          <cell r="C2758" t="str">
            <v>L_42.17БАМ_КуЭ</v>
          </cell>
          <cell r="D2758" t="str">
            <v>Н</v>
          </cell>
          <cell r="E2758">
            <v>2022</v>
          </cell>
          <cell r="F2758" t="str">
            <v>нд</v>
          </cell>
          <cell r="G2758">
            <v>2023</v>
          </cell>
          <cell r="H2758" t="str">
            <v>нд</v>
          </cell>
          <cell r="I2758" t="str">
            <v>нд</v>
          </cell>
          <cell r="J2758" t="str">
            <v>нд</v>
          </cell>
          <cell r="K2758" t="str">
            <v>нд</v>
          </cell>
          <cell r="L2758" t="str">
            <v>нд</v>
          </cell>
          <cell r="M2758" t="str">
            <v>нд</v>
          </cell>
          <cell r="N2758">
            <v>0</v>
          </cell>
          <cell r="O2758">
            <v>0</v>
          </cell>
          <cell r="P2758" t="str">
            <v>нд</v>
          </cell>
          <cell r="Q2758" t="str">
            <v>нд</v>
          </cell>
          <cell r="R2758">
            <v>103.35997</v>
          </cell>
          <cell r="S2758">
            <v>135.60796999999999</v>
          </cell>
          <cell r="T2758" t="str">
            <v>нд</v>
          </cell>
          <cell r="U2758">
            <v>120.8854497</v>
          </cell>
          <cell r="V2758" t="str">
            <v>нд</v>
          </cell>
          <cell r="W2758" t="str">
            <v>нд</v>
          </cell>
          <cell r="X2758">
            <v>120.8854497</v>
          </cell>
          <cell r="Y2758" t="str">
            <v>нд</v>
          </cell>
          <cell r="Z2758" t="str">
            <v>нд</v>
          </cell>
          <cell r="AA2758" t="str">
            <v>нд</v>
          </cell>
          <cell r="AB2758" t="str">
            <v>нд</v>
          </cell>
          <cell r="AC2758" t="str">
            <v>нд</v>
          </cell>
          <cell r="AD2758">
            <v>0</v>
          </cell>
          <cell r="AE2758">
            <v>0</v>
          </cell>
          <cell r="AF2758">
            <v>0</v>
          </cell>
          <cell r="AG2758">
            <v>0</v>
          </cell>
          <cell r="AH2758">
            <v>0</v>
          </cell>
          <cell r="AI2758" t="str">
            <v>нд</v>
          </cell>
          <cell r="AJ2758" t="str">
            <v>нд</v>
          </cell>
          <cell r="AK2758" t="str">
            <v>нд</v>
          </cell>
          <cell r="AL2758" t="str">
            <v>нд</v>
          </cell>
          <cell r="AM2758" t="str">
            <v>нд</v>
          </cell>
          <cell r="AN2758">
            <v>68.143078680000002</v>
          </cell>
        </row>
        <row r="2759">
          <cell r="C2759" t="str">
            <v>L_3103БАМ_КЭ</v>
          </cell>
          <cell r="D2759" t="str">
            <v>Н</v>
          </cell>
          <cell r="E2759">
            <v>2022</v>
          </cell>
          <cell r="F2759" t="str">
            <v>нд</v>
          </cell>
          <cell r="G2759">
            <v>2024</v>
          </cell>
          <cell r="H2759" t="str">
            <v>нд</v>
          </cell>
          <cell r="I2759" t="str">
            <v>нд</v>
          </cell>
          <cell r="J2759" t="str">
            <v>нд</v>
          </cell>
          <cell r="K2759" t="str">
            <v>нд</v>
          </cell>
          <cell r="L2759" t="str">
            <v>нд</v>
          </cell>
          <cell r="M2759" t="str">
            <v>нд</v>
          </cell>
          <cell r="N2759">
            <v>0</v>
          </cell>
          <cell r="O2759">
            <v>0</v>
          </cell>
          <cell r="P2759" t="str">
            <v>нд</v>
          </cell>
          <cell r="Q2759" t="str">
            <v>нд</v>
          </cell>
          <cell r="R2759">
            <v>117.05249000000001</v>
          </cell>
          <cell r="S2759">
            <v>155.81098</v>
          </cell>
          <cell r="T2759" t="str">
            <v>нд</v>
          </cell>
          <cell r="U2759">
            <v>147.25933692999999</v>
          </cell>
          <cell r="V2759" t="str">
            <v>нд</v>
          </cell>
          <cell r="W2759" t="str">
            <v>нд</v>
          </cell>
          <cell r="X2759">
            <v>147.25933692999999</v>
          </cell>
          <cell r="Y2759" t="str">
            <v>нд</v>
          </cell>
          <cell r="Z2759" t="str">
            <v>нд</v>
          </cell>
          <cell r="AA2759" t="str">
            <v>нд</v>
          </cell>
          <cell r="AB2759" t="str">
            <v>нд</v>
          </cell>
          <cell r="AC2759" t="str">
            <v>нд</v>
          </cell>
          <cell r="AD2759">
            <v>0</v>
          </cell>
          <cell r="AE2759">
            <v>0</v>
          </cell>
          <cell r="AF2759">
            <v>0</v>
          </cell>
          <cell r="AG2759">
            <v>0</v>
          </cell>
          <cell r="AH2759">
            <v>0</v>
          </cell>
          <cell r="AI2759" t="str">
            <v>нд</v>
          </cell>
          <cell r="AJ2759" t="str">
            <v>нд</v>
          </cell>
          <cell r="AK2759" t="str">
            <v>нд</v>
          </cell>
          <cell r="AL2759" t="str">
            <v>нд</v>
          </cell>
          <cell r="AM2759" t="str">
            <v>нд</v>
          </cell>
          <cell r="AN2759">
            <v>44.177801080000002</v>
          </cell>
        </row>
        <row r="2760">
          <cell r="C2760" t="str">
            <v>L_410.1_КуЭ</v>
          </cell>
          <cell r="D2760" t="str">
            <v>Н</v>
          </cell>
          <cell r="E2760">
            <v>2021</v>
          </cell>
          <cell r="F2760" t="str">
            <v>нд</v>
          </cell>
          <cell r="G2760">
            <v>2021</v>
          </cell>
          <cell r="H2760" t="str">
            <v>нд</v>
          </cell>
          <cell r="I2760" t="str">
            <v>нд</v>
          </cell>
          <cell r="J2760" t="str">
            <v>нд</v>
          </cell>
          <cell r="K2760" t="str">
            <v>нд</v>
          </cell>
          <cell r="L2760" t="str">
            <v>нд</v>
          </cell>
          <cell r="M2760" t="str">
            <v>нд</v>
          </cell>
          <cell r="N2760">
            <v>0</v>
          </cell>
          <cell r="O2760">
            <v>0</v>
          </cell>
          <cell r="P2760" t="str">
            <v>нд</v>
          </cell>
          <cell r="Q2760" t="str">
            <v>нд</v>
          </cell>
          <cell r="R2760">
            <v>138.2886</v>
          </cell>
          <cell r="S2760">
            <v>169.37378000000001</v>
          </cell>
          <cell r="T2760" t="str">
            <v>нд</v>
          </cell>
          <cell r="U2760">
            <v>72</v>
          </cell>
          <cell r="V2760" t="str">
            <v>нд</v>
          </cell>
          <cell r="W2760" t="str">
            <v>нд</v>
          </cell>
          <cell r="X2760">
            <v>72</v>
          </cell>
          <cell r="Y2760" t="str">
            <v>нд</v>
          </cell>
          <cell r="Z2760" t="str">
            <v>нд</v>
          </cell>
          <cell r="AA2760" t="str">
            <v>нд</v>
          </cell>
          <cell r="AB2760" t="str">
            <v>нд</v>
          </cell>
          <cell r="AC2760" t="str">
            <v>нд</v>
          </cell>
          <cell r="AD2760">
            <v>72</v>
          </cell>
          <cell r="AE2760">
            <v>0</v>
          </cell>
          <cell r="AF2760">
            <v>0</v>
          </cell>
          <cell r="AG2760">
            <v>72</v>
          </cell>
          <cell r="AH2760">
            <v>0</v>
          </cell>
          <cell r="AI2760" t="str">
            <v>нд</v>
          </cell>
          <cell r="AJ2760" t="str">
            <v>нд</v>
          </cell>
          <cell r="AK2760" t="str">
            <v>нд</v>
          </cell>
          <cell r="AL2760" t="str">
            <v>нд</v>
          </cell>
          <cell r="AM2760" t="str">
            <v>нд</v>
          </cell>
          <cell r="AN2760">
            <v>0</v>
          </cell>
        </row>
        <row r="2761">
          <cell r="C2761" t="str">
            <v>L_577_КуЭ</v>
          </cell>
          <cell r="D2761" t="str">
            <v>Н</v>
          </cell>
          <cell r="E2761">
            <v>2025</v>
          </cell>
          <cell r="F2761" t="str">
            <v>нд</v>
          </cell>
          <cell r="G2761">
            <v>2025</v>
          </cell>
          <cell r="H2761" t="str">
            <v>нд</v>
          </cell>
          <cell r="I2761" t="str">
            <v>нд</v>
          </cell>
          <cell r="J2761" t="str">
            <v>нд</v>
          </cell>
          <cell r="K2761" t="str">
            <v>нд</v>
          </cell>
          <cell r="L2761" t="str">
            <v>нд</v>
          </cell>
          <cell r="M2761" t="str">
            <v>нд</v>
          </cell>
          <cell r="N2761" t="str">
            <v>нд</v>
          </cell>
          <cell r="O2761">
            <v>0</v>
          </cell>
          <cell r="P2761" t="str">
            <v>нд</v>
          </cell>
          <cell r="Q2761" t="str">
            <v>нд</v>
          </cell>
          <cell r="R2761">
            <v>142.44614000000001</v>
          </cell>
          <cell r="S2761">
            <v>210.24226999999999</v>
          </cell>
          <cell r="T2761" t="str">
            <v>нд</v>
          </cell>
          <cell r="U2761">
            <v>134.4</v>
          </cell>
          <cell r="V2761" t="str">
            <v>нд</v>
          </cell>
          <cell r="W2761" t="str">
            <v>нд</v>
          </cell>
          <cell r="X2761">
            <v>134.4</v>
          </cell>
          <cell r="Y2761" t="str">
            <v>нд</v>
          </cell>
          <cell r="Z2761" t="str">
            <v>нд</v>
          </cell>
          <cell r="AA2761" t="str">
            <v>нд</v>
          </cell>
          <cell r="AB2761" t="str">
            <v>нд</v>
          </cell>
          <cell r="AC2761" t="str">
            <v>нд</v>
          </cell>
          <cell r="AD2761">
            <v>0</v>
          </cell>
          <cell r="AE2761">
            <v>0</v>
          </cell>
          <cell r="AF2761">
            <v>0</v>
          </cell>
          <cell r="AG2761">
            <v>0</v>
          </cell>
          <cell r="AH2761">
            <v>0</v>
          </cell>
          <cell r="AI2761" t="str">
            <v>нд</v>
          </cell>
          <cell r="AJ2761" t="str">
            <v>нд</v>
          </cell>
          <cell r="AK2761" t="str">
            <v>нд</v>
          </cell>
          <cell r="AL2761" t="str">
            <v>нд</v>
          </cell>
          <cell r="AM2761" t="str">
            <v>нд</v>
          </cell>
          <cell r="AN2761">
            <v>0</v>
          </cell>
        </row>
        <row r="2762">
          <cell r="C2762" t="str">
            <v>L_42.29БАМ_КуЭ</v>
          </cell>
          <cell r="D2762" t="str">
            <v>Н</v>
          </cell>
          <cell r="E2762">
            <v>2022</v>
          </cell>
          <cell r="F2762" t="str">
            <v>нд</v>
          </cell>
          <cell r="G2762">
            <v>2023</v>
          </cell>
          <cell r="H2762" t="str">
            <v>нд</v>
          </cell>
          <cell r="I2762" t="str">
            <v>нд</v>
          </cell>
          <cell r="J2762" t="str">
            <v>нд</v>
          </cell>
          <cell r="K2762" t="str">
            <v>нд</v>
          </cell>
          <cell r="L2762" t="str">
            <v>нд</v>
          </cell>
          <cell r="M2762" t="str">
            <v>нд</v>
          </cell>
          <cell r="N2762">
            <v>0</v>
          </cell>
          <cell r="O2762">
            <v>0</v>
          </cell>
          <cell r="P2762" t="str">
            <v>нд</v>
          </cell>
          <cell r="Q2762" t="str">
            <v>нд</v>
          </cell>
          <cell r="R2762">
            <v>146.29564999999999</v>
          </cell>
          <cell r="S2762">
            <v>193.40137999999999</v>
          </cell>
          <cell r="T2762" t="str">
            <v>нд</v>
          </cell>
          <cell r="U2762">
            <v>151.86086361</v>
          </cell>
          <cell r="V2762" t="str">
            <v>нд</v>
          </cell>
          <cell r="W2762" t="str">
            <v>нд</v>
          </cell>
          <cell r="X2762">
            <v>151.86086361</v>
          </cell>
          <cell r="Y2762" t="str">
            <v>нд</v>
          </cell>
          <cell r="Z2762" t="str">
            <v>нд</v>
          </cell>
          <cell r="AA2762" t="str">
            <v>нд</v>
          </cell>
          <cell r="AB2762" t="str">
            <v>нд</v>
          </cell>
          <cell r="AC2762" t="str">
            <v>нд</v>
          </cell>
          <cell r="AD2762">
            <v>0</v>
          </cell>
          <cell r="AE2762">
            <v>0</v>
          </cell>
          <cell r="AF2762">
            <v>0</v>
          </cell>
          <cell r="AG2762">
            <v>0</v>
          </cell>
          <cell r="AH2762">
            <v>0</v>
          </cell>
          <cell r="AI2762" t="str">
            <v>нд</v>
          </cell>
          <cell r="AJ2762" t="str">
            <v>нд</v>
          </cell>
          <cell r="AK2762" t="str">
            <v>нд</v>
          </cell>
          <cell r="AL2762" t="str">
            <v>нд</v>
          </cell>
          <cell r="AM2762" t="str">
            <v>нд</v>
          </cell>
          <cell r="AN2762">
            <v>60.744345439999996</v>
          </cell>
        </row>
        <row r="2763">
          <cell r="C2763" t="str">
            <v>L_522_КуЭ</v>
          </cell>
          <cell r="D2763" t="str">
            <v>Н</v>
          </cell>
          <cell r="E2763">
            <v>2021</v>
          </cell>
          <cell r="F2763" t="str">
            <v>нд</v>
          </cell>
          <cell r="G2763">
            <v>2022</v>
          </cell>
          <cell r="H2763" t="str">
            <v>нд</v>
          </cell>
          <cell r="I2763" t="str">
            <v>нд</v>
          </cell>
          <cell r="J2763" t="str">
            <v>нд</v>
          </cell>
          <cell r="K2763" t="str">
            <v>нд</v>
          </cell>
          <cell r="L2763" t="str">
            <v>нд</v>
          </cell>
          <cell r="M2763" t="str">
            <v>нд</v>
          </cell>
          <cell r="N2763" t="str">
            <v>нд</v>
          </cell>
          <cell r="O2763">
            <v>0</v>
          </cell>
          <cell r="P2763" t="str">
            <v>нд</v>
          </cell>
          <cell r="Q2763" t="str">
            <v>нд</v>
          </cell>
          <cell r="R2763">
            <v>152.8032</v>
          </cell>
          <cell r="S2763">
            <v>195.74680000000001</v>
          </cell>
          <cell r="T2763" t="str">
            <v>нд</v>
          </cell>
          <cell r="U2763">
            <v>116.14152752</v>
          </cell>
          <cell r="V2763" t="str">
            <v>нд</v>
          </cell>
          <cell r="W2763" t="str">
            <v>нд</v>
          </cell>
          <cell r="X2763">
            <v>116.14152752</v>
          </cell>
          <cell r="Y2763" t="str">
            <v>нд</v>
          </cell>
          <cell r="Z2763" t="str">
            <v>нд</v>
          </cell>
          <cell r="AA2763" t="str">
            <v>нд</v>
          </cell>
          <cell r="AB2763" t="str">
            <v>нд</v>
          </cell>
          <cell r="AC2763" t="str">
            <v>нд</v>
          </cell>
          <cell r="AD2763">
            <v>8.2960626499999996</v>
          </cell>
          <cell r="AE2763">
            <v>0</v>
          </cell>
          <cell r="AF2763">
            <v>0</v>
          </cell>
          <cell r="AG2763">
            <v>0</v>
          </cell>
          <cell r="AH2763">
            <v>8.2960626499999996</v>
          </cell>
          <cell r="AI2763" t="str">
            <v>нд</v>
          </cell>
          <cell r="AJ2763" t="str">
            <v>нд</v>
          </cell>
          <cell r="AK2763" t="str">
            <v>нд</v>
          </cell>
          <cell r="AL2763" t="str">
            <v>нд</v>
          </cell>
          <cell r="AM2763" t="str">
            <v>нд</v>
          </cell>
          <cell r="AN2763">
            <v>107.84546487</v>
          </cell>
        </row>
        <row r="2764">
          <cell r="C2764" t="str">
            <v>L_3116БАМ_КЭ</v>
          </cell>
          <cell r="D2764" t="str">
            <v>Н</v>
          </cell>
          <cell r="E2764">
            <v>2022</v>
          </cell>
          <cell r="F2764" t="str">
            <v>нд</v>
          </cell>
          <cell r="G2764">
            <v>2024</v>
          </cell>
          <cell r="H2764" t="str">
            <v>нд</v>
          </cell>
          <cell r="I2764" t="str">
            <v>нд</v>
          </cell>
          <cell r="J2764" t="str">
            <v>нд</v>
          </cell>
          <cell r="K2764" t="str">
            <v>нд</v>
          </cell>
          <cell r="L2764" t="str">
            <v>нд</v>
          </cell>
          <cell r="M2764" t="str">
            <v>нд</v>
          </cell>
          <cell r="N2764">
            <v>0</v>
          </cell>
          <cell r="O2764">
            <v>0</v>
          </cell>
          <cell r="P2764" t="str">
            <v>нд</v>
          </cell>
          <cell r="Q2764" t="str">
            <v>нд</v>
          </cell>
          <cell r="R2764">
            <v>168.14812000000001</v>
          </cell>
          <cell r="S2764">
            <v>231.54782</v>
          </cell>
          <cell r="T2764" t="str">
            <v>нд</v>
          </cell>
          <cell r="U2764">
            <v>216.69606200000001</v>
          </cell>
          <cell r="V2764" t="str">
            <v>нд</v>
          </cell>
          <cell r="W2764" t="str">
            <v>нд</v>
          </cell>
          <cell r="X2764">
            <v>216.69606200000001</v>
          </cell>
          <cell r="Y2764" t="str">
            <v>нд</v>
          </cell>
          <cell r="Z2764" t="str">
            <v>нд</v>
          </cell>
          <cell r="AA2764" t="str">
            <v>нд</v>
          </cell>
          <cell r="AB2764" t="str">
            <v>нд</v>
          </cell>
          <cell r="AC2764" t="str">
            <v>нд</v>
          </cell>
          <cell r="AD2764">
            <v>0</v>
          </cell>
          <cell r="AE2764">
            <v>0</v>
          </cell>
          <cell r="AF2764">
            <v>0</v>
          </cell>
          <cell r="AG2764">
            <v>0</v>
          </cell>
          <cell r="AH2764">
            <v>0</v>
          </cell>
          <cell r="AI2764" t="str">
            <v>нд</v>
          </cell>
          <cell r="AJ2764" t="str">
            <v>нд</v>
          </cell>
          <cell r="AK2764" t="str">
            <v>нд</v>
          </cell>
          <cell r="AL2764" t="str">
            <v>нд</v>
          </cell>
          <cell r="AM2764" t="str">
            <v>нд</v>
          </cell>
          <cell r="AN2764">
            <v>65.008818599999998</v>
          </cell>
        </row>
        <row r="2765">
          <cell r="C2765" t="str">
            <v>L_42.15БАМ_КуЭ</v>
          </cell>
          <cell r="D2765" t="str">
            <v>Н</v>
          </cell>
          <cell r="E2765">
            <v>2022</v>
          </cell>
          <cell r="F2765" t="str">
            <v>нд</v>
          </cell>
          <cell r="G2765">
            <v>2023</v>
          </cell>
          <cell r="H2765" t="str">
            <v>нд</v>
          </cell>
          <cell r="I2765" t="str">
            <v>нд</v>
          </cell>
          <cell r="J2765" t="str">
            <v>нд</v>
          </cell>
          <cell r="K2765" t="str">
            <v>нд</v>
          </cell>
          <cell r="L2765" t="str">
            <v>нд</v>
          </cell>
          <cell r="M2765" t="str">
            <v>нд</v>
          </cell>
          <cell r="N2765">
            <v>0</v>
          </cell>
          <cell r="O2765">
            <v>0</v>
          </cell>
          <cell r="P2765" t="str">
            <v>нд</v>
          </cell>
          <cell r="Q2765" t="str">
            <v>нд</v>
          </cell>
          <cell r="R2765">
            <v>168.84172000000001</v>
          </cell>
          <cell r="S2765">
            <v>226.50666000000001</v>
          </cell>
          <cell r="T2765" t="str">
            <v>нд</v>
          </cell>
          <cell r="U2765">
            <v>216.46257517999999</v>
          </cell>
          <cell r="V2765" t="str">
            <v>нд</v>
          </cell>
          <cell r="W2765" t="str">
            <v>нд</v>
          </cell>
          <cell r="X2765">
            <v>216.46257517999999</v>
          </cell>
          <cell r="Y2765" t="str">
            <v>нд</v>
          </cell>
          <cell r="Z2765" t="str">
            <v>нд</v>
          </cell>
          <cell r="AA2765" t="str">
            <v>нд</v>
          </cell>
          <cell r="AB2765" t="str">
            <v>нд</v>
          </cell>
          <cell r="AC2765" t="str">
            <v>нд</v>
          </cell>
          <cell r="AD2765">
            <v>0</v>
          </cell>
          <cell r="AE2765">
            <v>0</v>
          </cell>
          <cell r="AF2765">
            <v>0</v>
          </cell>
          <cell r="AG2765">
            <v>0</v>
          </cell>
          <cell r="AH2765">
            <v>0</v>
          </cell>
          <cell r="AI2765" t="str">
            <v>нд</v>
          </cell>
          <cell r="AJ2765" t="str">
            <v>нд</v>
          </cell>
          <cell r="AK2765" t="str">
            <v>нд</v>
          </cell>
          <cell r="AL2765" t="str">
            <v>нд</v>
          </cell>
          <cell r="AM2765" t="str">
            <v>нд</v>
          </cell>
          <cell r="AN2765">
            <v>86.808791569999997</v>
          </cell>
        </row>
        <row r="2766">
          <cell r="C2766" t="str">
            <v>L_578_КуЭ</v>
          </cell>
          <cell r="D2766" t="str">
            <v>Н</v>
          </cell>
          <cell r="E2766">
            <v>2025</v>
          </cell>
          <cell r="F2766" t="str">
            <v>нд</v>
          </cell>
          <cell r="G2766">
            <v>2025</v>
          </cell>
          <cell r="H2766" t="str">
            <v>нд</v>
          </cell>
          <cell r="I2766" t="str">
            <v>нд</v>
          </cell>
          <cell r="J2766" t="str">
            <v>нд</v>
          </cell>
          <cell r="K2766" t="str">
            <v>нд</v>
          </cell>
          <cell r="L2766" t="str">
            <v>нд</v>
          </cell>
          <cell r="M2766" t="str">
            <v>нд</v>
          </cell>
          <cell r="N2766" t="str">
            <v>нд</v>
          </cell>
          <cell r="O2766">
            <v>0</v>
          </cell>
          <cell r="P2766" t="str">
            <v>нд</v>
          </cell>
          <cell r="Q2766" t="str">
            <v>нд</v>
          </cell>
          <cell r="R2766">
            <v>185.67993999999999</v>
          </cell>
          <cell r="S2766">
            <v>274.05286000000001</v>
          </cell>
          <cell r="T2766" t="str">
            <v>нд</v>
          </cell>
          <cell r="U2766">
            <v>85.894800000000004</v>
          </cell>
          <cell r="V2766" t="str">
            <v>нд</v>
          </cell>
          <cell r="W2766" t="str">
            <v>нд</v>
          </cell>
          <cell r="X2766">
            <v>85.894800000000004</v>
          </cell>
          <cell r="Y2766" t="str">
            <v>нд</v>
          </cell>
          <cell r="Z2766" t="str">
            <v>нд</v>
          </cell>
          <cell r="AA2766" t="str">
            <v>нд</v>
          </cell>
          <cell r="AB2766" t="str">
            <v>нд</v>
          </cell>
          <cell r="AC2766" t="str">
            <v>нд</v>
          </cell>
          <cell r="AD2766">
            <v>0</v>
          </cell>
          <cell r="AE2766">
            <v>0</v>
          </cell>
          <cell r="AF2766">
            <v>0</v>
          </cell>
          <cell r="AG2766">
            <v>0</v>
          </cell>
          <cell r="AH2766">
            <v>0</v>
          </cell>
          <cell r="AI2766" t="str">
            <v>нд</v>
          </cell>
          <cell r="AJ2766" t="str">
            <v>нд</v>
          </cell>
          <cell r="AK2766" t="str">
            <v>нд</v>
          </cell>
          <cell r="AL2766" t="str">
            <v>нд</v>
          </cell>
          <cell r="AM2766" t="str">
            <v>нд</v>
          </cell>
          <cell r="AN2766">
            <v>0</v>
          </cell>
        </row>
        <row r="2767">
          <cell r="C2767" t="str">
            <v>L_1402.1_КуЭ</v>
          </cell>
          <cell r="D2767" t="str">
            <v>Н</v>
          </cell>
          <cell r="E2767">
            <v>2021</v>
          </cell>
          <cell r="F2767" t="str">
            <v>нд</v>
          </cell>
          <cell r="G2767">
            <v>2021</v>
          </cell>
          <cell r="H2767" t="str">
            <v>нд</v>
          </cell>
          <cell r="I2767" t="str">
            <v>нд</v>
          </cell>
          <cell r="J2767" t="str">
            <v>нд</v>
          </cell>
          <cell r="K2767" t="str">
            <v>нд</v>
          </cell>
          <cell r="L2767" t="str">
            <v>нд</v>
          </cell>
          <cell r="M2767" t="str">
            <v>нд</v>
          </cell>
          <cell r="N2767" t="str">
            <v>нд</v>
          </cell>
          <cell r="O2767">
            <v>0</v>
          </cell>
          <cell r="P2767" t="str">
            <v>нд</v>
          </cell>
          <cell r="Q2767" t="str">
            <v>нд</v>
          </cell>
          <cell r="R2767">
            <v>233.55143000000001</v>
          </cell>
          <cell r="S2767">
            <v>286.05025000000001</v>
          </cell>
          <cell r="T2767" t="str">
            <v>нд</v>
          </cell>
          <cell r="U2767">
            <v>187.86</v>
          </cell>
          <cell r="V2767" t="str">
            <v>нд</v>
          </cell>
          <cell r="W2767" t="str">
            <v>нд</v>
          </cell>
          <cell r="X2767">
            <v>187.86</v>
          </cell>
          <cell r="Y2767" t="str">
            <v>нд</v>
          </cell>
          <cell r="Z2767" t="str">
            <v>нд</v>
          </cell>
          <cell r="AA2767" t="str">
            <v>нд</v>
          </cell>
          <cell r="AB2767" t="str">
            <v>нд</v>
          </cell>
          <cell r="AC2767" t="str">
            <v>нд</v>
          </cell>
          <cell r="AD2767">
            <v>187.86</v>
          </cell>
          <cell r="AE2767">
            <v>0</v>
          </cell>
          <cell r="AF2767">
            <v>0</v>
          </cell>
          <cell r="AG2767">
            <v>187.86</v>
          </cell>
          <cell r="AH2767">
            <v>0</v>
          </cell>
          <cell r="AI2767" t="str">
            <v>нд</v>
          </cell>
          <cell r="AJ2767" t="str">
            <v>нд</v>
          </cell>
          <cell r="AK2767" t="str">
            <v>нд</v>
          </cell>
          <cell r="AL2767" t="str">
            <v>нд</v>
          </cell>
          <cell r="AM2767" t="str">
            <v>нд</v>
          </cell>
          <cell r="AN2767">
            <v>0</v>
          </cell>
        </row>
        <row r="2768">
          <cell r="C2768" t="str">
            <v>L_42.20БАМ_КуЭ</v>
          </cell>
          <cell r="D2768" t="str">
            <v>Н</v>
          </cell>
          <cell r="E2768">
            <v>2022</v>
          </cell>
          <cell r="F2768" t="str">
            <v>нд</v>
          </cell>
          <cell r="G2768">
            <v>2023</v>
          </cell>
          <cell r="H2768" t="str">
            <v>нд</v>
          </cell>
          <cell r="I2768" t="str">
            <v>нд</v>
          </cell>
          <cell r="J2768" t="str">
            <v>нд</v>
          </cell>
          <cell r="K2768" t="str">
            <v>нд</v>
          </cell>
          <cell r="L2768" t="str">
            <v>нд</v>
          </cell>
          <cell r="M2768" t="str">
            <v>нд</v>
          </cell>
          <cell r="N2768">
            <v>0</v>
          </cell>
          <cell r="O2768">
            <v>0</v>
          </cell>
          <cell r="P2768" t="str">
            <v>нд</v>
          </cell>
          <cell r="Q2768" t="str">
            <v>нд</v>
          </cell>
          <cell r="R2768">
            <v>253.34687</v>
          </cell>
          <cell r="S2768">
            <v>334.92200000000003</v>
          </cell>
          <cell r="T2768" t="str">
            <v>нд</v>
          </cell>
          <cell r="U2768">
            <v>334.91937780000001</v>
          </cell>
          <cell r="V2768" t="str">
            <v>нд</v>
          </cell>
          <cell r="W2768" t="str">
            <v>нд</v>
          </cell>
          <cell r="X2768">
            <v>334.91937780000001</v>
          </cell>
          <cell r="Y2768" t="str">
            <v>нд</v>
          </cell>
          <cell r="Z2768" t="str">
            <v>нд</v>
          </cell>
          <cell r="AA2768" t="str">
            <v>нд</v>
          </cell>
          <cell r="AB2768" t="str">
            <v>нд</v>
          </cell>
          <cell r="AC2768" t="str">
            <v>нд</v>
          </cell>
          <cell r="AD2768">
            <v>0</v>
          </cell>
          <cell r="AE2768">
            <v>0</v>
          </cell>
          <cell r="AF2768">
            <v>0</v>
          </cell>
          <cell r="AG2768">
            <v>0</v>
          </cell>
          <cell r="AH2768">
            <v>0</v>
          </cell>
          <cell r="AI2768" t="str">
            <v>нд</v>
          </cell>
          <cell r="AJ2768" t="str">
            <v>нд</v>
          </cell>
          <cell r="AK2768" t="str">
            <v>нд</v>
          </cell>
          <cell r="AL2768" t="str">
            <v>нд</v>
          </cell>
          <cell r="AM2768" t="str">
            <v>нд</v>
          </cell>
          <cell r="AN2768">
            <v>133.96775112</v>
          </cell>
        </row>
        <row r="2769">
          <cell r="C2769" t="str">
            <v>L_2093_КЭ</v>
          </cell>
          <cell r="D2769" t="str">
            <v>Н</v>
          </cell>
          <cell r="E2769">
            <v>2024</v>
          </cell>
          <cell r="F2769" t="str">
            <v>нд</v>
          </cell>
          <cell r="G2769">
            <v>2025</v>
          </cell>
          <cell r="H2769" t="str">
            <v>нд</v>
          </cell>
          <cell r="I2769" t="str">
            <v>нд</v>
          </cell>
          <cell r="J2769" t="str">
            <v>нд</v>
          </cell>
          <cell r="K2769" t="str">
            <v>нд</v>
          </cell>
          <cell r="L2769" t="str">
            <v>нд</v>
          </cell>
          <cell r="M2769" t="str">
            <v>нд</v>
          </cell>
          <cell r="N2769" t="str">
            <v>нд</v>
          </cell>
          <cell r="O2769">
            <v>0</v>
          </cell>
          <cell r="P2769" t="str">
            <v>нд</v>
          </cell>
          <cell r="Q2769" t="str">
            <v>нд</v>
          </cell>
          <cell r="R2769">
            <v>316.83336000000003</v>
          </cell>
          <cell r="S2769">
            <v>466.36601000000002</v>
          </cell>
          <cell r="T2769" t="str">
            <v>нд</v>
          </cell>
          <cell r="U2769">
            <v>40.06</v>
          </cell>
          <cell r="V2769" t="str">
            <v>нд</v>
          </cell>
          <cell r="W2769" t="str">
            <v>нд</v>
          </cell>
          <cell r="X2769">
            <v>40.06</v>
          </cell>
          <cell r="Y2769" t="str">
            <v>нд</v>
          </cell>
          <cell r="Z2769" t="str">
            <v>нд</v>
          </cell>
          <cell r="AA2769" t="str">
            <v>нд</v>
          </cell>
          <cell r="AB2769" t="str">
            <v>нд</v>
          </cell>
          <cell r="AC2769" t="str">
            <v>нд</v>
          </cell>
          <cell r="AD2769">
            <v>0</v>
          </cell>
          <cell r="AE2769">
            <v>0</v>
          </cell>
          <cell r="AF2769">
            <v>0</v>
          </cell>
          <cell r="AG2769">
            <v>0</v>
          </cell>
          <cell r="AH2769">
            <v>0</v>
          </cell>
          <cell r="AI2769" t="str">
            <v>нд</v>
          </cell>
          <cell r="AJ2769" t="str">
            <v>нд</v>
          </cell>
          <cell r="AK2769" t="str">
            <v>нд</v>
          </cell>
          <cell r="AL2769" t="str">
            <v>нд</v>
          </cell>
          <cell r="AM2769" t="str">
            <v>нд</v>
          </cell>
          <cell r="AN2769">
            <v>0</v>
          </cell>
        </row>
        <row r="2770">
          <cell r="C2770" t="str">
            <v>L_3119БАМ_КЭ</v>
          </cell>
          <cell r="D2770" t="str">
            <v>Н</v>
          </cell>
          <cell r="E2770">
            <v>2022</v>
          </cell>
          <cell r="F2770" t="str">
            <v>нд</v>
          </cell>
          <cell r="G2770">
            <v>2024</v>
          </cell>
          <cell r="H2770" t="str">
            <v>нд</v>
          </cell>
          <cell r="I2770" t="str">
            <v>нд</v>
          </cell>
          <cell r="J2770" t="str">
            <v>нд</v>
          </cell>
          <cell r="K2770" t="str">
            <v>нд</v>
          </cell>
          <cell r="L2770" t="str">
            <v>нд</v>
          </cell>
          <cell r="M2770" t="str">
            <v>нд</v>
          </cell>
          <cell r="N2770">
            <v>0</v>
          </cell>
          <cell r="O2770">
            <v>0</v>
          </cell>
          <cell r="P2770" t="str">
            <v>нд</v>
          </cell>
          <cell r="Q2770" t="str">
            <v>нд</v>
          </cell>
          <cell r="R2770">
            <v>448.28491000000002</v>
          </cell>
          <cell r="S2770">
            <v>596.68906000000004</v>
          </cell>
          <cell r="T2770" t="str">
            <v>нд</v>
          </cell>
          <cell r="U2770">
            <v>417.49373885</v>
          </cell>
          <cell r="V2770" t="str">
            <v>нд</v>
          </cell>
          <cell r="W2770" t="str">
            <v>нд</v>
          </cell>
          <cell r="X2770">
            <v>417.49373885</v>
          </cell>
          <cell r="Y2770" t="str">
            <v>нд</v>
          </cell>
          <cell r="Z2770" t="str">
            <v>нд</v>
          </cell>
          <cell r="AA2770" t="str">
            <v>нд</v>
          </cell>
          <cell r="AB2770" t="str">
            <v>нд</v>
          </cell>
          <cell r="AC2770" t="str">
            <v>нд</v>
          </cell>
          <cell r="AD2770">
            <v>0</v>
          </cell>
          <cell r="AE2770">
            <v>0</v>
          </cell>
          <cell r="AF2770">
            <v>0</v>
          </cell>
          <cell r="AG2770">
            <v>0</v>
          </cell>
          <cell r="AH2770">
            <v>0</v>
          </cell>
          <cell r="AI2770" t="str">
            <v>нд</v>
          </cell>
          <cell r="AJ2770" t="str">
            <v>нд</v>
          </cell>
          <cell r="AK2770" t="str">
            <v>нд</v>
          </cell>
          <cell r="AL2770" t="str">
            <v>нд</v>
          </cell>
          <cell r="AM2770" t="str">
            <v>нд</v>
          </cell>
          <cell r="AN2770">
            <v>125.24812166</v>
          </cell>
        </row>
        <row r="2771">
          <cell r="C2771" t="str">
            <v>L_835(4)_БЭ</v>
          </cell>
          <cell r="D2771" t="str">
            <v>Н</v>
          </cell>
          <cell r="E2771">
            <v>2021</v>
          </cell>
          <cell r="F2771" t="str">
            <v>нд</v>
          </cell>
          <cell r="G2771">
            <v>2023</v>
          </cell>
          <cell r="H2771" t="str">
            <v>нд</v>
          </cell>
          <cell r="I2771" t="str">
            <v>нд</v>
          </cell>
          <cell r="J2771" t="str">
            <v>нд</v>
          </cell>
          <cell r="K2771" t="str">
            <v>нд</v>
          </cell>
          <cell r="L2771" t="str">
            <v>нд</v>
          </cell>
          <cell r="M2771" t="str">
            <v>нд</v>
          </cell>
          <cell r="N2771" t="str">
            <v>нд</v>
          </cell>
          <cell r="O2771">
            <v>0</v>
          </cell>
          <cell r="P2771" t="str">
            <v>нд</v>
          </cell>
          <cell r="Q2771" t="str">
            <v>нд</v>
          </cell>
          <cell r="R2771">
            <v>589.38070000000005</v>
          </cell>
          <cell r="S2771">
            <v>783.23983999999996</v>
          </cell>
          <cell r="T2771" t="str">
            <v>нд</v>
          </cell>
          <cell r="U2771">
            <v>475.63123695589638</v>
          </cell>
          <cell r="V2771" t="str">
            <v>нд</v>
          </cell>
          <cell r="W2771" t="str">
            <v>нд</v>
          </cell>
          <cell r="X2771">
            <v>475.63123696000002</v>
          </cell>
          <cell r="Y2771" t="str">
            <v>нд</v>
          </cell>
          <cell r="Z2771" t="str">
            <v>нд</v>
          </cell>
          <cell r="AA2771" t="str">
            <v>нд</v>
          </cell>
          <cell r="AB2771" t="str">
            <v>нд</v>
          </cell>
          <cell r="AC2771" t="str">
            <v>нд</v>
          </cell>
          <cell r="AD2771">
            <v>0</v>
          </cell>
          <cell r="AE2771">
            <v>0</v>
          </cell>
          <cell r="AF2771">
            <v>0</v>
          </cell>
          <cell r="AG2771">
            <v>0</v>
          </cell>
          <cell r="AH2771">
            <v>0</v>
          </cell>
          <cell r="AI2771" t="str">
            <v>нд</v>
          </cell>
          <cell r="AJ2771" t="str">
            <v>нд</v>
          </cell>
          <cell r="AK2771" t="str">
            <v>нд</v>
          </cell>
          <cell r="AL2771" t="str">
            <v>нд</v>
          </cell>
          <cell r="AM2771" t="str">
            <v>нд</v>
          </cell>
          <cell r="AN2771">
            <v>115.656066384</v>
          </cell>
        </row>
        <row r="2772">
          <cell r="C2772" t="str">
            <v>L_562_КуЭ</v>
          </cell>
          <cell r="D2772" t="str">
            <v>Н</v>
          </cell>
          <cell r="E2772">
            <v>2026</v>
          </cell>
          <cell r="F2772" t="str">
            <v>нд</v>
          </cell>
          <cell r="G2772">
            <v>2026</v>
          </cell>
          <cell r="H2772" t="str">
            <v>нд</v>
          </cell>
          <cell r="I2772" t="str">
            <v>нд</v>
          </cell>
          <cell r="J2772" t="str">
            <v>нд</v>
          </cell>
          <cell r="K2772" t="str">
            <v>нд</v>
          </cell>
          <cell r="L2772" t="str">
            <v>нд</v>
          </cell>
          <cell r="M2772" t="str">
            <v>нд</v>
          </cell>
          <cell r="N2772" t="str">
            <v>нд</v>
          </cell>
          <cell r="O2772">
            <v>0</v>
          </cell>
          <cell r="P2772" t="str">
            <v>нд</v>
          </cell>
          <cell r="Q2772" t="str">
            <v>нд</v>
          </cell>
          <cell r="R2772">
            <v>626.37652000000003</v>
          </cell>
          <cell r="S2772">
            <v>910.93433000000005</v>
          </cell>
          <cell r="T2772" t="str">
            <v>нд</v>
          </cell>
          <cell r="U2772">
            <v>27.459327999999999</v>
          </cell>
          <cell r="V2772" t="str">
            <v>нд</v>
          </cell>
          <cell r="W2772" t="str">
            <v>нд</v>
          </cell>
          <cell r="X2772">
            <v>27.459327999999999</v>
          </cell>
          <cell r="Y2772" t="str">
            <v>нд</v>
          </cell>
          <cell r="Z2772" t="str">
            <v>нд</v>
          </cell>
          <cell r="AA2772" t="str">
            <v>нд</v>
          </cell>
          <cell r="AB2772" t="str">
            <v>нд</v>
          </cell>
          <cell r="AC2772" t="str">
            <v>нд</v>
          </cell>
          <cell r="AD2772">
            <v>0</v>
          </cell>
          <cell r="AE2772">
            <v>0</v>
          </cell>
          <cell r="AF2772">
            <v>0</v>
          </cell>
          <cell r="AG2772">
            <v>0</v>
          </cell>
          <cell r="AH2772">
            <v>0</v>
          </cell>
          <cell r="AI2772" t="str">
            <v>нд</v>
          </cell>
          <cell r="AJ2772" t="str">
            <v>нд</v>
          </cell>
          <cell r="AK2772" t="str">
            <v>нд</v>
          </cell>
          <cell r="AL2772" t="str">
            <v>нд</v>
          </cell>
          <cell r="AM2772" t="str">
            <v>нд</v>
          </cell>
          <cell r="AN2772">
            <v>0</v>
          </cell>
        </row>
        <row r="2773">
          <cell r="C2773" t="str">
            <v>L_89м9_АЭ</v>
          </cell>
          <cell r="D2773" t="str">
            <v>Н</v>
          </cell>
          <cell r="E2773">
            <v>2026</v>
          </cell>
          <cell r="F2773" t="str">
            <v>нд</v>
          </cell>
          <cell r="G2773">
            <v>2028</v>
          </cell>
          <cell r="H2773" t="str">
            <v>нд</v>
          </cell>
          <cell r="I2773" t="str">
            <v>нд</v>
          </cell>
          <cell r="J2773" t="str">
            <v>нд</v>
          </cell>
          <cell r="K2773" t="str">
            <v>нд</v>
          </cell>
          <cell r="L2773" t="str">
            <v>нд</v>
          </cell>
          <cell r="M2773" t="str">
            <v>нд</v>
          </cell>
          <cell r="N2773" t="str">
            <v>нд</v>
          </cell>
          <cell r="O2773">
            <v>0</v>
          </cell>
          <cell r="P2773" t="str">
            <v>нд</v>
          </cell>
          <cell r="Q2773" t="str">
            <v>нд</v>
          </cell>
          <cell r="R2773" t="str">
            <v>нд</v>
          </cell>
          <cell r="S2773" t="str">
            <v>нд</v>
          </cell>
          <cell r="T2773" t="str">
            <v>нд</v>
          </cell>
          <cell r="U2773">
            <v>4.1108632920000003</v>
          </cell>
          <cell r="V2773" t="str">
            <v>нд</v>
          </cell>
          <cell r="W2773" t="str">
            <v>нд</v>
          </cell>
          <cell r="X2773">
            <v>4.1108632900000002</v>
          </cell>
          <cell r="Y2773" t="str">
            <v>нд</v>
          </cell>
          <cell r="Z2773" t="str">
            <v>нд</v>
          </cell>
          <cell r="AA2773" t="str">
            <v>нд</v>
          </cell>
          <cell r="AB2773" t="str">
            <v>нд</v>
          </cell>
          <cell r="AC2773" t="str">
            <v>нд</v>
          </cell>
          <cell r="AD2773">
            <v>0</v>
          </cell>
          <cell r="AE2773">
            <v>0</v>
          </cell>
          <cell r="AF2773">
            <v>0</v>
          </cell>
          <cell r="AG2773">
            <v>0</v>
          </cell>
          <cell r="AH2773">
            <v>0</v>
          </cell>
          <cell r="AI2773" t="str">
            <v>нд</v>
          </cell>
          <cell r="AJ2773" t="str">
            <v>нд</v>
          </cell>
          <cell r="AK2773" t="str">
            <v>нд</v>
          </cell>
          <cell r="AL2773" t="str">
            <v>нд</v>
          </cell>
          <cell r="AM2773" t="str">
            <v>нд</v>
          </cell>
          <cell r="AN2773">
            <v>0</v>
          </cell>
        </row>
        <row r="2774">
          <cell r="C2774" t="str">
            <v>L_89м10_АЭ</v>
          </cell>
          <cell r="D2774" t="str">
            <v>Н</v>
          </cell>
          <cell r="E2774">
            <v>2026</v>
          </cell>
          <cell r="F2774" t="str">
            <v>нд</v>
          </cell>
          <cell r="G2774">
            <v>2028</v>
          </cell>
          <cell r="H2774" t="str">
            <v>нд</v>
          </cell>
          <cell r="I2774" t="str">
            <v>нд</v>
          </cell>
          <cell r="J2774" t="str">
            <v>нд</v>
          </cell>
          <cell r="K2774" t="str">
            <v>нд</v>
          </cell>
          <cell r="L2774" t="str">
            <v>нд</v>
          </cell>
          <cell r="M2774" t="str">
            <v>нд</v>
          </cell>
          <cell r="N2774" t="str">
            <v>нд</v>
          </cell>
          <cell r="O2774">
            <v>0</v>
          </cell>
          <cell r="P2774" t="str">
            <v>нд</v>
          </cell>
          <cell r="Q2774" t="str">
            <v>нд</v>
          </cell>
          <cell r="R2774" t="str">
            <v>нд</v>
          </cell>
          <cell r="S2774" t="str">
            <v>нд</v>
          </cell>
          <cell r="T2774" t="str">
            <v>нд</v>
          </cell>
          <cell r="U2774">
            <v>4.1108632900000002</v>
          </cell>
          <cell r="V2774" t="str">
            <v>нд</v>
          </cell>
          <cell r="W2774" t="str">
            <v>нд</v>
          </cell>
          <cell r="X2774">
            <v>4.1108632900000002</v>
          </cell>
          <cell r="Y2774" t="str">
            <v>нд</v>
          </cell>
          <cell r="Z2774" t="str">
            <v>нд</v>
          </cell>
          <cell r="AA2774" t="str">
            <v>нд</v>
          </cell>
          <cell r="AB2774" t="str">
            <v>нд</v>
          </cell>
          <cell r="AC2774" t="str">
            <v>нд</v>
          </cell>
          <cell r="AD2774">
            <v>0</v>
          </cell>
          <cell r="AE2774">
            <v>0</v>
          </cell>
          <cell r="AF2774">
            <v>0</v>
          </cell>
          <cell r="AG2774">
            <v>0</v>
          </cell>
          <cell r="AH2774">
            <v>0</v>
          </cell>
          <cell r="AI2774" t="str">
            <v>нд</v>
          </cell>
          <cell r="AJ2774" t="str">
            <v>нд</v>
          </cell>
          <cell r="AK2774" t="str">
            <v>нд</v>
          </cell>
          <cell r="AL2774" t="str">
            <v>нд</v>
          </cell>
          <cell r="AM2774" t="str">
            <v>нд</v>
          </cell>
          <cell r="AN2774">
            <v>0</v>
          </cell>
        </row>
        <row r="2775">
          <cell r="C2775" t="str">
            <v>L_89м11_АЭ</v>
          </cell>
          <cell r="D2775" t="str">
            <v>Н</v>
          </cell>
          <cell r="E2775">
            <v>2026</v>
          </cell>
          <cell r="F2775" t="str">
            <v>нд</v>
          </cell>
          <cell r="G2775">
            <v>2028</v>
          </cell>
          <cell r="H2775" t="str">
            <v>нд</v>
          </cell>
          <cell r="I2775" t="str">
            <v>нд</v>
          </cell>
          <cell r="J2775" t="str">
            <v>нд</v>
          </cell>
          <cell r="K2775" t="str">
            <v>нд</v>
          </cell>
          <cell r="L2775" t="str">
            <v>нд</v>
          </cell>
          <cell r="M2775" t="str">
            <v>нд</v>
          </cell>
          <cell r="N2775" t="str">
            <v>нд</v>
          </cell>
          <cell r="O2775">
            <v>0</v>
          </cell>
          <cell r="P2775" t="str">
            <v>нд</v>
          </cell>
          <cell r="Q2775" t="str">
            <v>нд</v>
          </cell>
          <cell r="R2775" t="str">
            <v>нд</v>
          </cell>
          <cell r="S2775" t="str">
            <v>нд</v>
          </cell>
          <cell r="T2775" t="str">
            <v>нд</v>
          </cell>
          <cell r="U2775">
            <v>4.1108632900000002</v>
          </cell>
          <cell r="V2775" t="str">
            <v>нд</v>
          </cell>
          <cell r="W2775" t="str">
            <v>нд</v>
          </cell>
          <cell r="X2775">
            <v>4.1108632900000002</v>
          </cell>
          <cell r="Y2775" t="str">
            <v>нд</v>
          </cell>
          <cell r="Z2775" t="str">
            <v>нд</v>
          </cell>
          <cell r="AA2775" t="str">
            <v>нд</v>
          </cell>
          <cell r="AB2775" t="str">
            <v>нд</v>
          </cell>
          <cell r="AC2775" t="str">
            <v>нд</v>
          </cell>
          <cell r="AD2775">
            <v>0</v>
          </cell>
          <cell r="AE2775">
            <v>0</v>
          </cell>
          <cell r="AF2775">
            <v>0</v>
          </cell>
          <cell r="AG2775">
            <v>0</v>
          </cell>
          <cell r="AH2775">
            <v>0</v>
          </cell>
          <cell r="AI2775" t="str">
            <v>нд</v>
          </cell>
          <cell r="AJ2775" t="str">
            <v>нд</v>
          </cell>
          <cell r="AK2775" t="str">
            <v>нд</v>
          </cell>
          <cell r="AL2775" t="str">
            <v>нд</v>
          </cell>
          <cell r="AM2775" t="str">
            <v>нд</v>
          </cell>
          <cell r="AN2775">
            <v>0</v>
          </cell>
        </row>
        <row r="2776">
          <cell r="C2776" t="str">
            <v>L_89м12_АЭ</v>
          </cell>
          <cell r="D2776" t="str">
            <v>Н</v>
          </cell>
          <cell r="E2776">
            <v>2026</v>
          </cell>
          <cell r="F2776" t="str">
            <v>нд</v>
          </cell>
          <cell r="G2776">
            <v>2028</v>
          </cell>
          <cell r="H2776" t="str">
            <v>нд</v>
          </cell>
          <cell r="I2776" t="str">
            <v>нд</v>
          </cell>
          <cell r="J2776" t="str">
            <v>нд</v>
          </cell>
          <cell r="K2776" t="str">
            <v>нд</v>
          </cell>
          <cell r="L2776" t="str">
            <v>нд</v>
          </cell>
          <cell r="M2776" t="str">
            <v>нд</v>
          </cell>
          <cell r="N2776" t="str">
            <v>нд</v>
          </cell>
          <cell r="O2776">
            <v>0</v>
          </cell>
          <cell r="P2776" t="str">
            <v>нд</v>
          </cell>
          <cell r="Q2776" t="str">
            <v>нд</v>
          </cell>
          <cell r="R2776" t="str">
            <v>нд</v>
          </cell>
          <cell r="S2776" t="str">
            <v>нд</v>
          </cell>
          <cell r="T2776" t="str">
            <v>нд</v>
          </cell>
          <cell r="U2776">
            <v>4.1108632900000002</v>
          </cell>
          <cell r="V2776" t="str">
            <v>нд</v>
          </cell>
          <cell r="W2776" t="str">
            <v>нд</v>
          </cell>
          <cell r="X2776">
            <v>4.1108632900000002</v>
          </cell>
          <cell r="Y2776" t="str">
            <v>нд</v>
          </cell>
          <cell r="Z2776" t="str">
            <v>нд</v>
          </cell>
          <cell r="AA2776" t="str">
            <v>нд</v>
          </cell>
          <cell r="AB2776" t="str">
            <v>нд</v>
          </cell>
          <cell r="AC2776" t="str">
            <v>нд</v>
          </cell>
          <cell r="AD2776">
            <v>0</v>
          </cell>
          <cell r="AE2776">
            <v>0</v>
          </cell>
          <cell r="AF2776">
            <v>0</v>
          </cell>
          <cell r="AG2776">
            <v>0</v>
          </cell>
          <cell r="AH2776">
            <v>0</v>
          </cell>
          <cell r="AI2776" t="str">
            <v>нд</v>
          </cell>
          <cell r="AJ2776" t="str">
            <v>нд</v>
          </cell>
          <cell r="AK2776" t="str">
            <v>нд</v>
          </cell>
          <cell r="AL2776" t="str">
            <v>нд</v>
          </cell>
          <cell r="AM2776" t="str">
            <v>нд</v>
          </cell>
          <cell r="AN2776">
            <v>0</v>
          </cell>
        </row>
        <row r="2777">
          <cell r="C2777" t="str">
            <v>L_92.5_АЭ</v>
          </cell>
          <cell r="D2777" t="str">
            <v>Н</v>
          </cell>
          <cell r="E2777">
            <v>2021</v>
          </cell>
          <cell r="F2777" t="str">
            <v>нд</v>
          </cell>
          <cell r="G2777">
            <v>2021</v>
          </cell>
          <cell r="H2777" t="str">
            <v>нд</v>
          </cell>
          <cell r="I2777" t="str">
            <v>нд</v>
          </cell>
          <cell r="J2777" t="str">
            <v>нд</v>
          </cell>
          <cell r="K2777" t="str">
            <v>нд</v>
          </cell>
          <cell r="L2777" t="str">
            <v>нд</v>
          </cell>
          <cell r="M2777" t="str">
            <v>нд</v>
          </cell>
          <cell r="N2777" t="str">
            <v>нд</v>
          </cell>
          <cell r="O2777">
            <v>0</v>
          </cell>
          <cell r="P2777" t="str">
            <v>нд</v>
          </cell>
          <cell r="Q2777" t="str">
            <v>нд</v>
          </cell>
          <cell r="R2777" t="str">
            <v>нд</v>
          </cell>
          <cell r="S2777" t="str">
            <v>нд</v>
          </cell>
          <cell r="T2777" t="str">
            <v>нд</v>
          </cell>
          <cell r="U2777">
            <v>3.8658239999999999</v>
          </cell>
          <cell r="V2777" t="str">
            <v>нд</v>
          </cell>
          <cell r="W2777" t="str">
            <v>нд</v>
          </cell>
          <cell r="X2777">
            <v>3.8658239999999999</v>
          </cell>
          <cell r="Y2777" t="str">
            <v>нд</v>
          </cell>
          <cell r="Z2777" t="str">
            <v>нд</v>
          </cell>
          <cell r="AA2777" t="str">
            <v>нд</v>
          </cell>
          <cell r="AB2777" t="str">
            <v>нд</v>
          </cell>
          <cell r="AC2777" t="str">
            <v>нд</v>
          </cell>
          <cell r="AD2777">
            <v>3.8658239999999999</v>
          </cell>
          <cell r="AE2777">
            <v>0</v>
          </cell>
          <cell r="AF2777">
            <v>0</v>
          </cell>
          <cell r="AG2777">
            <v>3.8658239999999999</v>
          </cell>
          <cell r="AH2777">
            <v>0</v>
          </cell>
          <cell r="AI2777" t="str">
            <v>нд</v>
          </cell>
          <cell r="AJ2777" t="str">
            <v>нд</v>
          </cell>
          <cell r="AK2777" t="str">
            <v>нд</v>
          </cell>
          <cell r="AL2777" t="str">
            <v>нд</v>
          </cell>
          <cell r="AM2777" t="str">
            <v>нд</v>
          </cell>
          <cell r="AN2777">
            <v>0</v>
          </cell>
        </row>
        <row r="2778">
          <cell r="C2778" t="str">
            <v>L_91.5_АЭ</v>
          </cell>
          <cell r="D2778" t="str">
            <v>Н</v>
          </cell>
          <cell r="E2778">
            <v>2021</v>
          </cell>
          <cell r="F2778" t="str">
            <v>нд</v>
          </cell>
          <cell r="G2778">
            <v>2022</v>
          </cell>
          <cell r="H2778" t="str">
            <v>нд</v>
          </cell>
          <cell r="I2778" t="str">
            <v>нд</v>
          </cell>
          <cell r="J2778" t="str">
            <v>нд</v>
          </cell>
          <cell r="K2778" t="str">
            <v>нд</v>
          </cell>
          <cell r="L2778" t="str">
            <v>нд</v>
          </cell>
          <cell r="M2778" t="str">
            <v>нд</v>
          </cell>
          <cell r="N2778" t="str">
            <v>нд</v>
          </cell>
          <cell r="O2778">
            <v>0</v>
          </cell>
          <cell r="P2778" t="str">
            <v>нд</v>
          </cell>
          <cell r="Q2778" t="str">
            <v>нд</v>
          </cell>
          <cell r="R2778" t="str">
            <v>нд</v>
          </cell>
          <cell r="S2778" t="str">
            <v>нд</v>
          </cell>
          <cell r="T2778" t="str">
            <v>нд</v>
          </cell>
          <cell r="U2778">
            <v>5.7849995999999999</v>
          </cell>
          <cell r="V2778" t="str">
            <v>нд</v>
          </cell>
          <cell r="W2778" t="str">
            <v>нд</v>
          </cell>
          <cell r="X2778">
            <v>5.7849995999999999</v>
          </cell>
          <cell r="Y2778" t="str">
            <v>нд</v>
          </cell>
          <cell r="Z2778" t="str">
            <v>нд</v>
          </cell>
          <cell r="AA2778" t="str">
            <v>нд</v>
          </cell>
          <cell r="AB2778" t="str">
            <v>нд</v>
          </cell>
          <cell r="AC2778" t="str">
            <v>нд</v>
          </cell>
          <cell r="AD2778">
            <v>0</v>
          </cell>
          <cell r="AE2778">
            <v>0</v>
          </cell>
          <cell r="AF2778">
            <v>0</v>
          </cell>
          <cell r="AG2778">
            <v>0</v>
          </cell>
          <cell r="AH2778">
            <v>0</v>
          </cell>
          <cell r="AI2778" t="str">
            <v>нд</v>
          </cell>
          <cell r="AJ2778" t="str">
            <v>нд</v>
          </cell>
          <cell r="AK2778" t="str">
            <v>нд</v>
          </cell>
          <cell r="AL2778" t="str">
            <v>нд</v>
          </cell>
          <cell r="AM2778" t="str">
            <v>нд</v>
          </cell>
          <cell r="AN2778">
            <v>5.7849995999999999</v>
          </cell>
        </row>
        <row r="2779">
          <cell r="C2779" t="str">
            <v>L_91.6_АЭ</v>
          </cell>
          <cell r="D2779" t="str">
            <v>Н</v>
          </cell>
          <cell r="E2779">
            <v>2021</v>
          </cell>
          <cell r="F2779" t="str">
            <v>нд</v>
          </cell>
          <cell r="G2779">
            <v>2026</v>
          </cell>
          <cell r="H2779" t="str">
            <v>нд</v>
          </cell>
          <cell r="I2779" t="str">
            <v>нд</v>
          </cell>
          <cell r="J2779" t="str">
            <v>нд</v>
          </cell>
          <cell r="K2779" t="str">
            <v>нд</v>
          </cell>
          <cell r="L2779" t="str">
            <v>нд</v>
          </cell>
          <cell r="M2779" t="str">
            <v>нд</v>
          </cell>
          <cell r="N2779" t="str">
            <v>нд</v>
          </cell>
          <cell r="O2779">
            <v>0</v>
          </cell>
          <cell r="P2779" t="str">
            <v>нд</v>
          </cell>
          <cell r="Q2779" t="str">
            <v>нд</v>
          </cell>
          <cell r="R2779" t="str">
            <v>нд</v>
          </cell>
          <cell r="S2779" t="str">
            <v>нд</v>
          </cell>
          <cell r="T2779" t="str">
            <v>нд</v>
          </cell>
          <cell r="U2779">
            <v>29.47684061</v>
          </cell>
          <cell r="V2779" t="str">
            <v>нд</v>
          </cell>
          <cell r="W2779" t="str">
            <v>нд</v>
          </cell>
          <cell r="X2779">
            <v>29.47684061</v>
          </cell>
          <cell r="Y2779" t="str">
            <v>нд</v>
          </cell>
          <cell r="Z2779" t="str">
            <v>нд</v>
          </cell>
          <cell r="AA2779" t="str">
            <v>нд</v>
          </cell>
          <cell r="AB2779" t="str">
            <v>нд</v>
          </cell>
          <cell r="AC2779" t="str">
            <v>нд</v>
          </cell>
          <cell r="AD2779">
            <v>0</v>
          </cell>
          <cell r="AE2779">
            <v>0</v>
          </cell>
          <cell r="AF2779">
            <v>0</v>
          </cell>
          <cell r="AG2779">
            <v>0</v>
          </cell>
          <cell r="AH2779">
            <v>0</v>
          </cell>
          <cell r="AI2779" t="str">
            <v>нд</v>
          </cell>
          <cell r="AJ2779" t="str">
            <v>нд</v>
          </cell>
          <cell r="AK2779" t="str">
            <v>нд</v>
          </cell>
          <cell r="AL2779" t="str">
            <v>нд</v>
          </cell>
          <cell r="AM2779" t="str">
            <v>нд</v>
          </cell>
          <cell r="AN2779">
            <v>13.76728</v>
          </cell>
        </row>
        <row r="2780">
          <cell r="C2780" t="str">
            <v>L_91.8_АЭ</v>
          </cell>
          <cell r="D2780" t="str">
            <v>Н</v>
          </cell>
          <cell r="E2780">
            <v>2021</v>
          </cell>
          <cell r="F2780" t="str">
            <v>нд</v>
          </cell>
          <cell r="G2780">
            <v>2022</v>
          </cell>
          <cell r="H2780" t="str">
            <v>нд</v>
          </cell>
          <cell r="I2780" t="str">
            <v>нд</v>
          </cell>
          <cell r="J2780" t="str">
            <v>нд</v>
          </cell>
          <cell r="K2780" t="str">
            <v>нд</v>
          </cell>
          <cell r="L2780" t="str">
            <v>нд</v>
          </cell>
          <cell r="M2780" t="str">
            <v>нд</v>
          </cell>
          <cell r="N2780" t="str">
            <v>нд</v>
          </cell>
          <cell r="O2780">
            <v>0</v>
          </cell>
          <cell r="P2780" t="str">
            <v>нд</v>
          </cell>
          <cell r="Q2780" t="str">
            <v>нд</v>
          </cell>
          <cell r="R2780" t="str">
            <v>нд</v>
          </cell>
          <cell r="S2780" t="str">
            <v>нд</v>
          </cell>
          <cell r="T2780" t="str">
            <v>нд</v>
          </cell>
          <cell r="U2780">
            <v>52.685000000000002</v>
          </cell>
          <cell r="V2780" t="str">
            <v>нд</v>
          </cell>
          <cell r="W2780" t="str">
            <v>нд</v>
          </cell>
          <cell r="X2780">
            <v>52.685000000000002</v>
          </cell>
          <cell r="Y2780" t="str">
            <v>нд</v>
          </cell>
          <cell r="Z2780" t="str">
            <v>нд</v>
          </cell>
          <cell r="AA2780" t="str">
            <v>нд</v>
          </cell>
          <cell r="AB2780" t="str">
            <v>нд</v>
          </cell>
          <cell r="AC2780" t="str">
            <v>нд</v>
          </cell>
          <cell r="AD2780">
            <v>0</v>
          </cell>
          <cell r="AE2780">
            <v>0</v>
          </cell>
          <cell r="AF2780">
            <v>0</v>
          </cell>
          <cell r="AG2780">
            <v>0</v>
          </cell>
          <cell r="AH2780">
            <v>0</v>
          </cell>
          <cell r="AI2780" t="str">
            <v>нд</v>
          </cell>
          <cell r="AJ2780" t="str">
            <v>нд</v>
          </cell>
          <cell r="AK2780" t="str">
            <v>нд</v>
          </cell>
          <cell r="AL2780" t="str">
            <v>нд</v>
          </cell>
          <cell r="AM2780" t="str">
            <v>нд</v>
          </cell>
          <cell r="AN2780">
            <v>52.685000000000002</v>
          </cell>
        </row>
        <row r="2781">
          <cell r="C2781" t="str">
            <v>L_92.4_АЭ</v>
          </cell>
          <cell r="D2781" t="str">
            <v>Н</v>
          </cell>
          <cell r="E2781">
            <v>2021</v>
          </cell>
          <cell r="F2781" t="str">
            <v>нд</v>
          </cell>
          <cell r="G2781">
            <v>2022</v>
          </cell>
          <cell r="H2781" t="str">
            <v>нд</v>
          </cell>
          <cell r="I2781" t="str">
            <v>нд</v>
          </cell>
          <cell r="J2781" t="str">
            <v>нд</v>
          </cell>
          <cell r="K2781" t="str">
            <v>нд</v>
          </cell>
          <cell r="L2781" t="str">
            <v>нд</v>
          </cell>
          <cell r="M2781" t="str">
            <v>нд</v>
          </cell>
          <cell r="N2781" t="str">
            <v>нд</v>
          </cell>
          <cell r="O2781">
            <v>0</v>
          </cell>
          <cell r="P2781" t="str">
            <v>нд</v>
          </cell>
          <cell r="Q2781" t="str">
            <v>нд</v>
          </cell>
          <cell r="R2781" t="str">
            <v>нд</v>
          </cell>
          <cell r="S2781" t="str">
            <v>нд</v>
          </cell>
          <cell r="T2781" t="str">
            <v>нд</v>
          </cell>
          <cell r="U2781">
            <v>0.70905911999999993</v>
          </cell>
          <cell r="V2781" t="str">
            <v>нд</v>
          </cell>
          <cell r="W2781" t="str">
            <v>нд</v>
          </cell>
          <cell r="X2781">
            <v>0.70905912000000004</v>
          </cell>
          <cell r="Y2781" t="str">
            <v>нд</v>
          </cell>
          <cell r="Z2781" t="str">
            <v>нд</v>
          </cell>
          <cell r="AA2781" t="str">
            <v>нд</v>
          </cell>
          <cell r="AB2781" t="str">
            <v>нд</v>
          </cell>
          <cell r="AC2781" t="str">
            <v>нд</v>
          </cell>
          <cell r="AD2781">
            <v>0</v>
          </cell>
          <cell r="AE2781">
            <v>0</v>
          </cell>
          <cell r="AF2781">
            <v>0</v>
          </cell>
          <cell r="AG2781">
            <v>0</v>
          </cell>
          <cell r="AH2781">
            <v>0</v>
          </cell>
          <cell r="AI2781" t="str">
            <v>нд</v>
          </cell>
          <cell r="AJ2781" t="str">
            <v>нд</v>
          </cell>
          <cell r="AK2781" t="str">
            <v>нд</v>
          </cell>
          <cell r="AL2781" t="str">
            <v>нд</v>
          </cell>
          <cell r="AM2781" t="str">
            <v>нд</v>
          </cell>
          <cell r="AN2781">
            <v>0.70905912000000004</v>
          </cell>
        </row>
        <row r="2782">
          <cell r="C2782" t="str">
            <v>L_92.3в_АЭ</v>
          </cell>
          <cell r="D2782" t="str">
            <v>И</v>
          </cell>
          <cell r="E2782">
            <v>2020</v>
          </cell>
          <cell r="F2782" t="str">
            <v>нд</v>
          </cell>
          <cell r="G2782">
            <v>2021</v>
          </cell>
          <cell r="H2782" t="str">
            <v>нд</v>
          </cell>
          <cell r="I2782" t="str">
            <v>нд</v>
          </cell>
          <cell r="J2782" t="str">
            <v>нд</v>
          </cell>
          <cell r="K2782" t="str">
            <v>нд</v>
          </cell>
          <cell r="L2782" t="str">
            <v>нд</v>
          </cell>
          <cell r="M2782" t="str">
            <v>нд</v>
          </cell>
          <cell r="N2782" t="str">
            <v>нд</v>
          </cell>
          <cell r="O2782">
            <v>0</v>
          </cell>
          <cell r="P2782" t="str">
            <v>нд</v>
          </cell>
          <cell r="Q2782" t="str">
            <v>нд</v>
          </cell>
          <cell r="R2782" t="str">
            <v>нд</v>
          </cell>
          <cell r="S2782" t="str">
            <v>нд</v>
          </cell>
          <cell r="T2782" t="str">
            <v>нд</v>
          </cell>
          <cell r="U2782">
            <v>12.511937004</v>
          </cell>
          <cell r="V2782" t="str">
            <v>нд</v>
          </cell>
          <cell r="W2782" t="str">
            <v>нд</v>
          </cell>
          <cell r="X2782">
            <v>12.511937</v>
          </cell>
          <cell r="Y2782" t="str">
            <v>нд</v>
          </cell>
          <cell r="Z2782" t="str">
            <v>нд</v>
          </cell>
          <cell r="AA2782" t="str">
            <v>нд</v>
          </cell>
          <cell r="AB2782" t="str">
            <v>нд</v>
          </cell>
          <cell r="AC2782" t="str">
            <v>нд</v>
          </cell>
          <cell r="AD2782">
            <v>12.511937</v>
          </cell>
          <cell r="AE2782">
            <v>0</v>
          </cell>
          <cell r="AF2782">
            <v>0</v>
          </cell>
          <cell r="AG2782">
            <v>0</v>
          </cell>
          <cell r="AH2782">
            <v>12.511937</v>
          </cell>
          <cell r="AI2782" t="str">
            <v>нд</v>
          </cell>
          <cell r="AJ2782" t="str">
            <v>нд</v>
          </cell>
          <cell r="AK2782" t="str">
            <v>нд</v>
          </cell>
          <cell r="AL2782" t="str">
            <v>нд</v>
          </cell>
          <cell r="AM2782" t="str">
            <v>нд</v>
          </cell>
          <cell r="AN2782">
            <v>0</v>
          </cell>
        </row>
        <row r="2783">
          <cell r="C2783" t="str">
            <v>L_92.4в_АЭ</v>
          </cell>
          <cell r="D2783" t="str">
            <v>И</v>
          </cell>
          <cell r="E2783">
            <v>2020</v>
          </cell>
          <cell r="F2783" t="str">
            <v>нд</v>
          </cell>
          <cell r="G2783">
            <v>2021</v>
          </cell>
          <cell r="H2783" t="str">
            <v>нд</v>
          </cell>
          <cell r="I2783" t="str">
            <v>нд</v>
          </cell>
          <cell r="J2783" t="str">
            <v>нд</v>
          </cell>
          <cell r="K2783" t="str">
            <v>нд</v>
          </cell>
          <cell r="L2783" t="str">
            <v>нд</v>
          </cell>
          <cell r="M2783" t="str">
            <v>нд</v>
          </cell>
          <cell r="N2783" t="str">
            <v>нд</v>
          </cell>
          <cell r="O2783">
            <v>0</v>
          </cell>
          <cell r="P2783" t="str">
            <v>нд</v>
          </cell>
          <cell r="Q2783" t="str">
            <v>нд</v>
          </cell>
          <cell r="R2783" t="str">
            <v>нд</v>
          </cell>
          <cell r="S2783" t="str">
            <v>нд</v>
          </cell>
          <cell r="T2783" t="str">
            <v>нд</v>
          </cell>
          <cell r="U2783">
            <v>5.5380000000000003</v>
          </cell>
          <cell r="V2783" t="str">
            <v>нд</v>
          </cell>
          <cell r="W2783" t="str">
            <v>нд</v>
          </cell>
          <cell r="X2783">
            <v>5.5380000000000003</v>
          </cell>
          <cell r="Y2783" t="str">
            <v>нд</v>
          </cell>
          <cell r="Z2783" t="str">
            <v>нд</v>
          </cell>
          <cell r="AA2783" t="str">
            <v>нд</v>
          </cell>
          <cell r="AB2783" t="str">
            <v>нд</v>
          </cell>
          <cell r="AC2783" t="str">
            <v>нд</v>
          </cell>
          <cell r="AD2783">
            <v>5.5380000000000003</v>
          </cell>
          <cell r="AE2783">
            <v>0</v>
          </cell>
          <cell r="AF2783">
            <v>0</v>
          </cell>
          <cell r="AG2783">
            <v>5.5380000000000003</v>
          </cell>
          <cell r="AH2783">
            <v>0</v>
          </cell>
          <cell r="AI2783" t="str">
            <v>нд</v>
          </cell>
          <cell r="AJ2783" t="str">
            <v>нд</v>
          </cell>
          <cell r="AK2783" t="str">
            <v>нд</v>
          </cell>
          <cell r="AL2783" t="str">
            <v>нд</v>
          </cell>
          <cell r="AM2783" t="str">
            <v>нд</v>
          </cell>
          <cell r="AN2783">
            <v>0</v>
          </cell>
        </row>
        <row r="2784">
          <cell r="C2784" t="str">
            <v>L_92.3_АЭ</v>
          </cell>
          <cell r="D2784" t="str">
            <v>Н</v>
          </cell>
          <cell r="E2784">
            <v>2021</v>
          </cell>
          <cell r="F2784" t="str">
            <v>нд</v>
          </cell>
          <cell r="G2784">
            <v>2023</v>
          </cell>
          <cell r="H2784" t="str">
            <v>нд</v>
          </cell>
          <cell r="I2784" t="str">
            <v>нд</v>
          </cell>
          <cell r="J2784" t="str">
            <v>нд</v>
          </cell>
          <cell r="K2784" t="str">
            <v>нд</v>
          </cell>
          <cell r="L2784" t="str">
            <v>нд</v>
          </cell>
          <cell r="M2784" t="str">
            <v>нд</v>
          </cell>
          <cell r="N2784" t="str">
            <v>нд</v>
          </cell>
          <cell r="O2784">
            <v>0</v>
          </cell>
          <cell r="P2784" t="str">
            <v>нд</v>
          </cell>
          <cell r="Q2784" t="str">
            <v>нд</v>
          </cell>
          <cell r="R2784" t="str">
            <v>нд</v>
          </cell>
          <cell r="S2784" t="str">
            <v>нд</v>
          </cell>
          <cell r="T2784" t="str">
            <v>нд</v>
          </cell>
          <cell r="U2784">
            <v>29.260055003999994</v>
          </cell>
          <cell r="V2784" t="str">
            <v>нд</v>
          </cell>
          <cell r="W2784" t="str">
            <v>нд</v>
          </cell>
          <cell r="X2784">
            <v>29.260055000000001</v>
          </cell>
          <cell r="Y2784" t="str">
            <v>нд</v>
          </cell>
          <cell r="Z2784" t="str">
            <v>нд</v>
          </cell>
          <cell r="AA2784" t="str">
            <v>нд</v>
          </cell>
          <cell r="AB2784" t="str">
            <v>нд</v>
          </cell>
          <cell r="AC2784" t="str">
            <v>нд</v>
          </cell>
          <cell r="AD2784">
            <v>5.9024999900000008</v>
          </cell>
          <cell r="AE2784">
            <v>0</v>
          </cell>
          <cell r="AF2784">
            <v>0</v>
          </cell>
          <cell r="AG2784">
            <v>5.9024999899999999</v>
          </cell>
          <cell r="AH2784">
            <v>0</v>
          </cell>
          <cell r="AI2784" t="str">
            <v>нд</v>
          </cell>
          <cell r="AJ2784" t="str">
            <v>нд</v>
          </cell>
          <cell r="AK2784" t="str">
            <v>нд</v>
          </cell>
          <cell r="AL2784" t="str">
            <v>нд</v>
          </cell>
          <cell r="AM2784" t="str">
            <v>нд</v>
          </cell>
          <cell r="AN2784">
            <v>3.7560915399999999</v>
          </cell>
        </row>
        <row r="2785">
          <cell r="C2785" t="str">
            <v>L_91.9_АЭ</v>
          </cell>
          <cell r="D2785" t="str">
            <v>З</v>
          </cell>
          <cell r="E2785">
            <v>2020</v>
          </cell>
          <cell r="F2785" t="str">
            <v>нд</v>
          </cell>
          <cell r="G2785">
            <v>2021</v>
          </cell>
          <cell r="H2785" t="str">
            <v>нд</v>
          </cell>
          <cell r="I2785" t="str">
            <v>нд</v>
          </cell>
          <cell r="J2785" t="str">
            <v>нд</v>
          </cell>
          <cell r="K2785" t="str">
            <v>нд</v>
          </cell>
          <cell r="L2785" t="str">
            <v>нд</v>
          </cell>
          <cell r="M2785" t="str">
            <v>нд</v>
          </cell>
          <cell r="N2785" t="str">
            <v>нд</v>
          </cell>
          <cell r="O2785">
            <v>0</v>
          </cell>
          <cell r="P2785" t="str">
            <v>нд</v>
          </cell>
          <cell r="Q2785" t="str">
            <v>нд</v>
          </cell>
          <cell r="R2785" t="str">
            <v>нд</v>
          </cell>
          <cell r="S2785" t="str">
            <v>нд</v>
          </cell>
          <cell r="T2785" t="str">
            <v>нд</v>
          </cell>
          <cell r="U2785">
            <v>0.64727847999999999</v>
          </cell>
          <cell r="V2785" t="str">
            <v>нд</v>
          </cell>
          <cell r="W2785" t="str">
            <v>нд</v>
          </cell>
          <cell r="X2785">
            <v>0.64727847999999999</v>
          </cell>
          <cell r="Y2785" t="str">
            <v>нд</v>
          </cell>
          <cell r="Z2785" t="str">
            <v>нд</v>
          </cell>
          <cell r="AA2785" t="str">
            <v>нд</v>
          </cell>
          <cell r="AB2785" t="str">
            <v>нд</v>
          </cell>
          <cell r="AC2785" t="str">
            <v>нд</v>
          </cell>
          <cell r="AD2785">
            <v>0.64727847999999999</v>
          </cell>
          <cell r="AE2785">
            <v>0</v>
          </cell>
          <cell r="AF2785">
            <v>0</v>
          </cell>
          <cell r="AG2785">
            <v>0.64727847999999999</v>
          </cell>
          <cell r="AH2785">
            <v>0</v>
          </cell>
          <cell r="AI2785" t="str">
            <v>нд</v>
          </cell>
          <cell r="AJ2785" t="str">
            <v>нд</v>
          </cell>
          <cell r="AK2785" t="str">
            <v>нд</v>
          </cell>
          <cell r="AL2785" t="str">
            <v>нд</v>
          </cell>
          <cell r="AM2785" t="str">
            <v>нд</v>
          </cell>
          <cell r="AN2785">
            <v>0</v>
          </cell>
        </row>
        <row r="2786">
          <cell r="C2786" t="str">
            <v>L_91.7_АЭ</v>
          </cell>
          <cell r="D2786" t="str">
            <v>Н</v>
          </cell>
          <cell r="E2786">
            <v>2021</v>
          </cell>
          <cell r="F2786" t="str">
            <v>нд</v>
          </cell>
          <cell r="G2786">
            <v>2022</v>
          </cell>
          <cell r="H2786" t="str">
            <v>нд</v>
          </cell>
          <cell r="I2786" t="str">
            <v>нд</v>
          </cell>
          <cell r="J2786" t="str">
            <v>нд</v>
          </cell>
          <cell r="K2786" t="str">
            <v>нд</v>
          </cell>
          <cell r="L2786" t="str">
            <v>нд</v>
          </cell>
          <cell r="M2786" t="str">
            <v>нд</v>
          </cell>
          <cell r="N2786" t="str">
            <v>нд</v>
          </cell>
          <cell r="O2786">
            <v>0</v>
          </cell>
          <cell r="P2786" t="str">
            <v>нд</v>
          </cell>
          <cell r="Q2786" t="str">
            <v>нд</v>
          </cell>
          <cell r="R2786" t="str">
            <v>нд</v>
          </cell>
          <cell r="S2786" t="str">
            <v>нд</v>
          </cell>
          <cell r="T2786" t="str">
            <v>нд</v>
          </cell>
          <cell r="U2786">
            <v>22.61619005</v>
          </cell>
          <cell r="V2786" t="str">
            <v>нд</v>
          </cell>
          <cell r="W2786" t="str">
            <v>нд</v>
          </cell>
          <cell r="X2786">
            <v>22.61619005</v>
          </cell>
          <cell r="Y2786" t="str">
            <v>нд</v>
          </cell>
          <cell r="Z2786" t="str">
            <v>нд</v>
          </cell>
          <cell r="AA2786" t="str">
            <v>нд</v>
          </cell>
          <cell r="AB2786" t="str">
            <v>нд</v>
          </cell>
          <cell r="AC2786" t="str">
            <v>нд</v>
          </cell>
          <cell r="AD2786">
            <v>0</v>
          </cell>
          <cell r="AE2786">
            <v>0</v>
          </cell>
          <cell r="AF2786">
            <v>0</v>
          </cell>
          <cell r="AG2786">
            <v>0</v>
          </cell>
          <cell r="AH2786">
            <v>0</v>
          </cell>
          <cell r="AI2786" t="str">
            <v>нд</v>
          </cell>
          <cell r="AJ2786" t="str">
            <v>нд</v>
          </cell>
          <cell r="AK2786" t="str">
            <v>нд</v>
          </cell>
          <cell r="AL2786" t="str">
            <v>нд</v>
          </cell>
          <cell r="AM2786" t="str">
            <v>нд</v>
          </cell>
          <cell r="AN2786">
            <v>22.61619005</v>
          </cell>
        </row>
        <row r="2787">
          <cell r="C2787" t="str">
            <v>L_91.10_АЭ</v>
          </cell>
          <cell r="D2787" t="str">
            <v>Н</v>
          </cell>
          <cell r="E2787">
            <v>2021</v>
          </cell>
          <cell r="F2787" t="str">
            <v>нд</v>
          </cell>
          <cell r="G2787">
            <v>2022</v>
          </cell>
          <cell r="H2787" t="str">
            <v>нд</v>
          </cell>
          <cell r="I2787" t="str">
            <v>нд</v>
          </cell>
          <cell r="J2787" t="str">
            <v>нд</v>
          </cell>
          <cell r="K2787" t="str">
            <v>нд</v>
          </cell>
          <cell r="L2787" t="str">
            <v>нд</v>
          </cell>
          <cell r="M2787" t="str">
            <v>нд</v>
          </cell>
          <cell r="N2787" t="str">
            <v>нд</v>
          </cell>
          <cell r="O2787">
            <v>0</v>
          </cell>
          <cell r="P2787" t="str">
            <v>нд</v>
          </cell>
          <cell r="Q2787" t="str">
            <v>нд</v>
          </cell>
          <cell r="R2787" t="str">
            <v>нд</v>
          </cell>
          <cell r="S2787" t="str">
            <v>нд</v>
          </cell>
          <cell r="T2787" t="str">
            <v>нд</v>
          </cell>
          <cell r="U2787">
            <v>10.290686060000001</v>
          </cell>
          <cell r="V2787" t="str">
            <v>нд</v>
          </cell>
          <cell r="W2787" t="str">
            <v>нд</v>
          </cell>
          <cell r="X2787">
            <v>10.290686060000001</v>
          </cell>
          <cell r="Y2787" t="str">
            <v>нд</v>
          </cell>
          <cell r="Z2787" t="str">
            <v>нд</v>
          </cell>
          <cell r="AA2787" t="str">
            <v>нд</v>
          </cell>
          <cell r="AB2787" t="str">
            <v>нд</v>
          </cell>
          <cell r="AC2787" t="str">
            <v>нд</v>
          </cell>
          <cell r="AD2787">
            <v>0</v>
          </cell>
          <cell r="AE2787">
            <v>0</v>
          </cell>
          <cell r="AF2787">
            <v>0</v>
          </cell>
          <cell r="AG2787">
            <v>0</v>
          </cell>
          <cell r="AH2787">
            <v>0</v>
          </cell>
          <cell r="AI2787" t="str">
            <v>нд</v>
          </cell>
          <cell r="AJ2787" t="str">
            <v>нд</v>
          </cell>
          <cell r="AK2787" t="str">
            <v>нд</v>
          </cell>
          <cell r="AL2787" t="str">
            <v>нд</v>
          </cell>
          <cell r="AM2787" t="str">
            <v>нд</v>
          </cell>
          <cell r="AN2787">
            <v>10.290686060000001</v>
          </cell>
        </row>
        <row r="2788">
          <cell r="C2788" t="str">
            <v>L_92.7_АЭ</v>
          </cell>
          <cell r="D2788" t="str">
            <v>Н</v>
          </cell>
          <cell r="E2788">
            <v>2021</v>
          </cell>
          <cell r="F2788" t="str">
            <v>нд</v>
          </cell>
          <cell r="G2788">
            <v>2022</v>
          </cell>
          <cell r="H2788" t="str">
            <v>нд</v>
          </cell>
          <cell r="I2788" t="str">
            <v>нд</v>
          </cell>
          <cell r="J2788" t="str">
            <v>нд</v>
          </cell>
          <cell r="K2788" t="str">
            <v>нд</v>
          </cell>
          <cell r="L2788" t="str">
            <v>нд</v>
          </cell>
          <cell r="M2788" t="str">
            <v>нд</v>
          </cell>
          <cell r="N2788" t="str">
            <v>нд</v>
          </cell>
          <cell r="O2788">
            <v>0</v>
          </cell>
          <cell r="P2788" t="str">
            <v>нд</v>
          </cell>
          <cell r="Q2788" t="str">
            <v>нд</v>
          </cell>
          <cell r="R2788" t="str">
            <v>нд</v>
          </cell>
          <cell r="S2788" t="str">
            <v>нд</v>
          </cell>
          <cell r="T2788" t="str">
            <v>нд</v>
          </cell>
          <cell r="U2788">
            <v>3.1131398300000002</v>
          </cell>
          <cell r="V2788" t="str">
            <v>нд</v>
          </cell>
          <cell r="W2788" t="str">
            <v>нд</v>
          </cell>
          <cell r="X2788">
            <v>3.1131398300000002</v>
          </cell>
          <cell r="Y2788" t="str">
            <v>нд</v>
          </cell>
          <cell r="Z2788" t="str">
            <v>нд</v>
          </cell>
          <cell r="AA2788" t="str">
            <v>нд</v>
          </cell>
          <cell r="AB2788" t="str">
            <v>нд</v>
          </cell>
          <cell r="AC2788" t="str">
            <v>нд</v>
          </cell>
          <cell r="AD2788">
            <v>0</v>
          </cell>
          <cell r="AE2788">
            <v>0</v>
          </cell>
          <cell r="AF2788">
            <v>0</v>
          </cell>
          <cell r="AG2788">
            <v>0</v>
          </cell>
          <cell r="AH2788">
            <v>0</v>
          </cell>
          <cell r="AI2788" t="str">
            <v>нд</v>
          </cell>
          <cell r="AJ2788" t="str">
            <v>нд</v>
          </cell>
          <cell r="AK2788" t="str">
            <v>нд</v>
          </cell>
          <cell r="AL2788" t="str">
            <v>нд</v>
          </cell>
          <cell r="AM2788" t="str">
            <v>нд</v>
          </cell>
          <cell r="AN2788">
            <v>3.1131398300000002</v>
          </cell>
        </row>
        <row r="2789">
          <cell r="C2789" t="str">
            <v>L_92.8_АЭ</v>
          </cell>
          <cell r="D2789" t="str">
            <v>Н</v>
          </cell>
          <cell r="E2789">
            <v>2021</v>
          </cell>
          <cell r="F2789" t="str">
            <v>нд</v>
          </cell>
          <cell r="G2789">
            <v>2022</v>
          </cell>
          <cell r="H2789" t="str">
            <v>нд</v>
          </cell>
          <cell r="I2789" t="str">
            <v>нд</v>
          </cell>
          <cell r="J2789" t="str">
            <v>нд</v>
          </cell>
          <cell r="K2789" t="str">
            <v>нд</v>
          </cell>
          <cell r="L2789" t="str">
            <v>нд</v>
          </cell>
          <cell r="M2789" t="str">
            <v>нд</v>
          </cell>
          <cell r="N2789" t="str">
            <v>нд</v>
          </cell>
          <cell r="O2789">
            <v>0</v>
          </cell>
          <cell r="P2789" t="str">
            <v>нд</v>
          </cell>
          <cell r="Q2789" t="str">
            <v>нд</v>
          </cell>
          <cell r="R2789" t="str">
            <v>нд</v>
          </cell>
          <cell r="S2789" t="str">
            <v>нд</v>
          </cell>
          <cell r="T2789" t="str">
            <v>нд</v>
          </cell>
          <cell r="U2789">
            <v>0.32111071000000002</v>
          </cell>
          <cell r="V2789" t="str">
            <v>нд</v>
          </cell>
          <cell r="W2789" t="str">
            <v>нд</v>
          </cell>
          <cell r="X2789">
            <v>0.32111071000000002</v>
          </cell>
          <cell r="Y2789" t="str">
            <v>нд</v>
          </cell>
          <cell r="Z2789" t="str">
            <v>нд</v>
          </cell>
          <cell r="AA2789" t="str">
            <v>нд</v>
          </cell>
          <cell r="AB2789" t="str">
            <v>нд</v>
          </cell>
          <cell r="AC2789" t="str">
            <v>нд</v>
          </cell>
          <cell r="AD2789">
            <v>0.32</v>
          </cell>
          <cell r="AE2789">
            <v>0</v>
          </cell>
          <cell r="AF2789">
            <v>0</v>
          </cell>
          <cell r="AG2789">
            <v>0.32</v>
          </cell>
          <cell r="AH2789">
            <v>0</v>
          </cell>
          <cell r="AI2789" t="str">
            <v>нд</v>
          </cell>
          <cell r="AJ2789" t="str">
            <v>нд</v>
          </cell>
          <cell r="AK2789" t="str">
            <v>нд</v>
          </cell>
          <cell r="AL2789" t="str">
            <v>нд</v>
          </cell>
          <cell r="AM2789" t="str">
            <v>нд</v>
          </cell>
          <cell r="AN2789">
            <v>1.11071E-3</v>
          </cell>
        </row>
        <row r="2790">
          <cell r="C2790" t="str">
            <v>L_841_КЭ</v>
          </cell>
          <cell r="D2790" t="str">
            <v>И</v>
          </cell>
          <cell r="E2790">
            <v>2021</v>
          </cell>
          <cell r="F2790" t="str">
            <v>нд</v>
          </cell>
          <cell r="G2790">
            <v>2021</v>
          </cell>
          <cell r="H2790" t="str">
            <v>нд</v>
          </cell>
          <cell r="I2790" t="str">
            <v>нд</v>
          </cell>
          <cell r="J2790" t="str">
            <v>нд</v>
          </cell>
          <cell r="K2790" t="str">
            <v>нд</v>
          </cell>
          <cell r="L2790" t="str">
            <v>нд</v>
          </cell>
          <cell r="M2790" t="str">
            <v>нд</v>
          </cell>
          <cell r="N2790">
            <v>1.06275E-2</v>
          </cell>
          <cell r="O2790">
            <v>0</v>
          </cell>
          <cell r="P2790" t="str">
            <v>нд</v>
          </cell>
          <cell r="Q2790" t="str">
            <v>нд</v>
          </cell>
          <cell r="R2790" t="str">
            <v>нд</v>
          </cell>
          <cell r="S2790" t="str">
            <v>нд</v>
          </cell>
          <cell r="T2790" t="str">
            <v>нд</v>
          </cell>
          <cell r="U2790">
            <v>3.542E-2</v>
          </cell>
          <cell r="V2790" t="str">
            <v>нд</v>
          </cell>
          <cell r="W2790" t="str">
            <v>нд</v>
          </cell>
          <cell r="X2790">
            <v>3.542E-2</v>
          </cell>
          <cell r="Y2790" t="str">
            <v>нд</v>
          </cell>
          <cell r="Z2790" t="str">
            <v>нд</v>
          </cell>
          <cell r="AA2790" t="str">
            <v>нд</v>
          </cell>
          <cell r="AB2790" t="str">
            <v>нд</v>
          </cell>
          <cell r="AC2790" t="str">
            <v>нд</v>
          </cell>
          <cell r="AD2790">
            <v>3.542E-2</v>
          </cell>
          <cell r="AE2790">
            <v>0</v>
          </cell>
          <cell r="AF2790">
            <v>0</v>
          </cell>
          <cell r="AG2790">
            <v>0</v>
          </cell>
          <cell r="AH2790">
            <v>3.542E-2</v>
          </cell>
          <cell r="AI2790" t="str">
            <v>нд</v>
          </cell>
          <cell r="AJ2790" t="str">
            <v>нд</v>
          </cell>
          <cell r="AK2790" t="str">
            <v>нд</v>
          </cell>
          <cell r="AL2790" t="str">
            <v>нд</v>
          </cell>
          <cell r="AM2790" t="str">
            <v>нд</v>
          </cell>
          <cell r="AN2790">
            <v>0</v>
          </cell>
        </row>
        <row r="2791">
          <cell r="C2791" t="str">
            <v>L_947_КЭ</v>
          </cell>
          <cell r="D2791" t="str">
            <v>И</v>
          </cell>
          <cell r="E2791">
            <v>2021</v>
          </cell>
          <cell r="F2791" t="str">
            <v>нд</v>
          </cell>
          <cell r="G2791">
            <v>2021</v>
          </cell>
          <cell r="H2791" t="str">
            <v>нд</v>
          </cell>
          <cell r="I2791" t="str">
            <v>нд</v>
          </cell>
          <cell r="J2791" t="str">
            <v>нд</v>
          </cell>
          <cell r="K2791" t="str">
            <v>нд</v>
          </cell>
          <cell r="L2791" t="str">
            <v>нд</v>
          </cell>
          <cell r="M2791" t="str">
            <v>нд</v>
          </cell>
          <cell r="N2791">
            <v>1.3058666666666666E-2</v>
          </cell>
          <cell r="O2791">
            <v>0</v>
          </cell>
          <cell r="P2791" t="str">
            <v>нд</v>
          </cell>
          <cell r="Q2791" t="str">
            <v>нд</v>
          </cell>
          <cell r="R2791" t="str">
            <v>нд</v>
          </cell>
          <cell r="S2791" t="str">
            <v>нд</v>
          </cell>
          <cell r="T2791" t="str">
            <v>нд</v>
          </cell>
          <cell r="U2791">
            <v>1.2512000000000001E-2</v>
          </cell>
          <cell r="V2791" t="str">
            <v>нд</v>
          </cell>
          <cell r="W2791" t="str">
            <v>нд</v>
          </cell>
          <cell r="X2791">
            <v>1.2512000000000001E-2</v>
          </cell>
          <cell r="Y2791" t="str">
            <v>нд</v>
          </cell>
          <cell r="Z2791" t="str">
            <v>нд</v>
          </cell>
          <cell r="AA2791" t="str">
            <v>нд</v>
          </cell>
          <cell r="AB2791" t="str">
            <v>нд</v>
          </cell>
          <cell r="AC2791" t="str">
            <v>нд</v>
          </cell>
          <cell r="AD2791">
            <v>1.2512000000000001E-2</v>
          </cell>
          <cell r="AE2791">
            <v>0</v>
          </cell>
          <cell r="AF2791">
            <v>0</v>
          </cell>
          <cell r="AG2791">
            <v>0</v>
          </cell>
          <cell r="AH2791">
            <v>1.2512000000000001E-2</v>
          </cell>
          <cell r="AI2791" t="str">
            <v>нд</v>
          </cell>
          <cell r="AJ2791" t="str">
            <v>нд</v>
          </cell>
          <cell r="AK2791" t="str">
            <v>нд</v>
          </cell>
          <cell r="AL2791" t="str">
            <v>нд</v>
          </cell>
          <cell r="AM2791" t="str">
            <v>нд</v>
          </cell>
          <cell r="AN2791">
            <v>0</v>
          </cell>
        </row>
        <row r="2792">
          <cell r="C2792" t="str">
            <v>L_943_КЭ</v>
          </cell>
          <cell r="D2792" t="str">
            <v>И</v>
          </cell>
          <cell r="E2792">
            <v>2021</v>
          </cell>
          <cell r="F2792" t="str">
            <v>нд</v>
          </cell>
          <cell r="G2792">
            <v>2021</v>
          </cell>
          <cell r="H2792" t="str">
            <v>нд</v>
          </cell>
          <cell r="I2792" t="str">
            <v>нд</v>
          </cell>
          <cell r="J2792" t="str">
            <v>нд</v>
          </cell>
          <cell r="K2792" t="str">
            <v>нд</v>
          </cell>
          <cell r="L2792" t="str">
            <v>нд</v>
          </cell>
          <cell r="M2792" t="str">
            <v>нд</v>
          </cell>
          <cell r="N2792">
            <v>0.10447039999999999</v>
          </cell>
          <cell r="O2792">
            <v>0</v>
          </cell>
          <cell r="P2792" t="str">
            <v>нд</v>
          </cell>
          <cell r="Q2792" t="str">
            <v>нд</v>
          </cell>
          <cell r="R2792" t="str">
            <v>нд</v>
          </cell>
          <cell r="S2792" t="str">
            <v>нд</v>
          </cell>
          <cell r="T2792" t="str">
            <v>нд</v>
          </cell>
          <cell r="U2792">
            <v>1.4010480000000001E-2</v>
          </cell>
          <cell r="V2792" t="str">
            <v>нд</v>
          </cell>
          <cell r="W2792" t="str">
            <v>нд</v>
          </cell>
          <cell r="X2792">
            <v>1.4010480000000001E-2</v>
          </cell>
          <cell r="Y2792" t="str">
            <v>нд</v>
          </cell>
          <cell r="Z2792" t="str">
            <v>нд</v>
          </cell>
          <cell r="AA2792" t="str">
            <v>нд</v>
          </cell>
          <cell r="AB2792" t="str">
            <v>нд</v>
          </cell>
          <cell r="AC2792" t="str">
            <v>нд</v>
          </cell>
          <cell r="AD2792">
            <v>1.4010480000000001E-2</v>
          </cell>
          <cell r="AE2792">
            <v>0</v>
          </cell>
          <cell r="AF2792">
            <v>0</v>
          </cell>
          <cell r="AG2792">
            <v>0</v>
          </cell>
          <cell r="AH2792">
            <v>1.4010480000000001E-2</v>
          </cell>
          <cell r="AI2792" t="str">
            <v>нд</v>
          </cell>
          <cell r="AJ2792" t="str">
            <v>нд</v>
          </cell>
          <cell r="AK2792" t="str">
            <v>нд</v>
          </cell>
          <cell r="AL2792" t="str">
            <v>нд</v>
          </cell>
          <cell r="AM2792" t="str">
            <v>нд</v>
          </cell>
          <cell r="AN2792">
            <v>0</v>
          </cell>
        </row>
        <row r="2793">
          <cell r="C2793" t="str">
            <v>L_939_КЭ</v>
          </cell>
          <cell r="D2793" t="str">
            <v>И</v>
          </cell>
          <cell r="E2793">
            <v>2021</v>
          </cell>
          <cell r="F2793" t="str">
            <v>нд</v>
          </cell>
          <cell r="G2793">
            <v>2021</v>
          </cell>
          <cell r="H2793" t="str">
            <v>нд</v>
          </cell>
          <cell r="I2793" t="str">
            <v>нд</v>
          </cell>
          <cell r="J2793" t="str">
            <v>нд</v>
          </cell>
          <cell r="K2793" t="str">
            <v>нд</v>
          </cell>
          <cell r="L2793" t="str">
            <v>нд</v>
          </cell>
          <cell r="M2793" t="str">
            <v>нд</v>
          </cell>
          <cell r="N2793">
            <v>0.1203429</v>
          </cell>
          <cell r="O2793">
            <v>0</v>
          </cell>
          <cell r="P2793" t="str">
            <v>нд</v>
          </cell>
          <cell r="Q2793" t="str">
            <v>нд</v>
          </cell>
          <cell r="R2793" t="str">
            <v>нд</v>
          </cell>
          <cell r="S2793" t="str">
            <v>нд</v>
          </cell>
          <cell r="T2793" t="str">
            <v>нд</v>
          </cell>
          <cell r="U2793">
            <v>0.13532942000000001</v>
          </cell>
          <cell r="V2793" t="str">
            <v>нд</v>
          </cell>
          <cell r="W2793" t="str">
            <v>нд</v>
          </cell>
          <cell r="X2793">
            <v>0.13532942000000001</v>
          </cell>
          <cell r="Y2793" t="str">
            <v>нд</v>
          </cell>
          <cell r="Z2793" t="str">
            <v>нд</v>
          </cell>
          <cell r="AA2793" t="str">
            <v>нд</v>
          </cell>
          <cell r="AB2793" t="str">
            <v>нд</v>
          </cell>
          <cell r="AC2793" t="str">
            <v>нд</v>
          </cell>
          <cell r="AD2793">
            <v>0.13532942000000001</v>
          </cell>
          <cell r="AE2793">
            <v>0</v>
          </cell>
          <cell r="AF2793">
            <v>0</v>
          </cell>
          <cell r="AG2793">
            <v>0</v>
          </cell>
          <cell r="AH2793">
            <v>0.13532942000000001</v>
          </cell>
          <cell r="AI2793" t="str">
            <v>нд</v>
          </cell>
          <cell r="AJ2793" t="str">
            <v>нд</v>
          </cell>
          <cell r="AK2793" t="str">
            <v>нд</v>
          </cell>
          <cell r="AL2793" t="str">
            <v>нд</v>
          </cell>
          <cell r="AM2793" t="str">
            <v>нд</v>
          </cell>
          <cell r="AN2793">
            <v>0</v>
          </cell>
        </row>
        <row r="2794">
          <cell r="C2794" t="str">
            <v>L_2081_КЭ</v>
          </cell>
          <cell r="D2794" t="str">
            <v>Н</v>
          </cell>
          <cell r="E2794">
            <v>2021</v>
          </cell>
          <cell r="F2794" t="str">
            <v>нд</v>
          </cell>
          <cell r="G2794">
            <v>2022</v>
          </cell>
          <cell r="H2794" t="str">
            <v>нд</v>
          </cell>
          <cell r="I2794" t="str">
            <v>нд</v>
          </cell>
          <cell r="J2794" t="str">
            <v>нд</v>
          </cell>
          <cell r="K2794" t="str">
            <v>нд</v>
          </cell>
          <cell r="L2794" t="str">
            <v>нд</v>
          </cell>
          <cell r="M2794" t="str">
            <v>нд</v>
          </cell>
          <cell r="N2794" t="str">
            <v>нд</v>
          </cell>
          <cell r="O2794">
            <v>0</v>
          </cell>
          <cell r="P2794" t="str">
            <v>нд</v>
          </cell>
          <cell r="Q2794" t="str">
            <v>нд</v>
          </cell>
          <cell r="R2794" t="str">
            <v>нд</v>
          </cell>
          <cell r="S2794" t="str">
            <v>нд</v>
          </cell>
          <cell r="T2794" t="str">
            <v>нд</v>
          </cell>
          <cell r="U2794">
            <v>3.7800000000000002</v>
          </cell>
          <cell r="V2794" t="str">
            <v>нд</v>
          </cell>
          <cell r="W2794" t="str">
            <v>нд</v>
          </cell>
          <cell r="X2794">
            <v>3.78</v>
          </cell>
          <cell r="Y2794" t="str">
            <v>нд</v>
          </cell>
          <cell r="Z2794" t="str">
            <v>нд</v>
          </cell>
          <cell r="AA2794" t="str">
            <v>нд</v>
          </cell>
          <cell r="AB2794" t="str">
            <v>нд</v>
          </cell>
          <cell r="AC2794" t="str">
            <v>нд</v>
          </cell>
          <cell r="AD2794">
            <v>0.18</v>
          </cell>
          <cell r="AE2794">
            <v>0</v>
          </cell>
          <cell r="AF2794">
            <v>0</v>
          </cell>
          <cell r="AG2794">
            <v>0.18</v>
          </cell>
          <cell r="AH2794">
            <v>0</v>
          </cell>
          <cell r="AI2794" t="str">
            <v>нд</v>
          </cell>
          <cell r="AJ2794" t="str">
            <v>нд</v>
          </cell>
          <cell r="AK2794" t="str">
            <v>нд</v>
          </cell>
          <cell r="AL2794" t="str">
            <v>нд</v>
          </cell>
          <cell r="AM2794" t="str">
            <v>нд</v>
          </cell>
          <cell r="AN2794">
            <v>3.6</v>
          </cell>
        </row>
        <row r="2795">
          <cell r="C2795" t="str">
            <v>L_2082_КЭ</v>
          </cell>
          <cell r="D2795" t="str">
            <v>Н</v>
          </cell>
          <cell r="E2795">
            <v>2024</v>
          </cell>
          <cell r="F2795" t="str">
            <v>нд</v>
          </cell>
          <cell r="G2795">
            <v>2025</v>
          </cell>
          <cell r="H2795" t="str">
            <v>нд</v>
          </cell>
          <cell r="I2795" t="str">
            <v>нд</v>
          </cell>
          <cell r="J2795" t="str">
            <v>нд</v>
          </cell>
          <cell r="K2795" t="str">
            <v>нд</v>
          </cell>
          <cell r="L2795" t="str">
            <v>нд</v>
          </cell>
          <cell r="M2795" t="str">
            <v>нд</v>
          </cell>
          <cell r="N2795" t="str">
            <v>нд</v>
          </cell>
          <cell r="O2795">
            <v>0</v>
          </cell>
          <cell r="P2795" t="str">
            <v>нд</v>
          </cell>
          <cell r="Q2795" t="str">
            <v>нд</v>
          </cell>
          <cell r="R2795" t="str">
            <v>нд</v>
          </cell>
          <cell r="S2795" t="str">
            <v>нд</v>
          </cell>
          <cell r="T2795" t="str">
            <v>нд</v>
          </cell>
          <cell r="U2795">
            <v>3.7800000000000002</v>
          </cell>
          <cell r="V2795" t="str">
            <v>нд</v>
          </cell>
          <cell r="W2795" t="str">
            <v>нд</v>
          </cell>
          <cell r="X2795">
            <v>3.78</v>
          </cell>
          <cell r="Y2795" t="str">
            <v>нд</v>
          </cell>
          <cell r="Z2795" t="str">
            <v>нд</v>
          </cell>
          <cell r="AA2795" t="str">
            <v>нд</v>
          </cell>
          <cell r="AB2795" t="str">
            <v>нд</v>
          </cell>
          <cell r="AC2795" t="str">
            <v>нд</v>
          </cell>
          <cell r="AD2795">
            <v>0</v>
          </cell>
          <cell r="AE2795">
            <v>0</v>
          </cell>
          <cell r="AF2795">
            <v>0</v>
          </cell>
          <cell r="AG2795">
            <v>0</v>
          </cell>
          <cell r="AH2795">
            <v>0</v>
          </cell>
          <cell r="AI2795" t="str">
            <v>нд</v>
          </cell>
          <cell r="AJ2795" t="str">
            <v>нд</v>
          </cell>
          <cell r="AK2795" t="str">
            <v>нд</v>
          </cell>
          <cell r="AL2795" t="str">
            <v>нд</v>
          </cell>
          <cell r="AM2795" t="str">
            <v>нд</v>
          </cell>
          <cell r="AN2795">
            <v>0</v>
          </cell>
        </row>
        <row r="2796">
          <cell r="C2796" t="str">
            <v>L_2022_КЭ</v>
          </cell>
          <cell r="D2796" t="str">
            <v>Н</v>
          </cell>
          <cell r="E2796">
            <v>2021</v>
          </cell>
          <cell r="F2796" t="str">
            <v>нд</v>
          </cell>
          <cell r="G2796">
            <v>2022</v>
          </cell>
          <cell r="H2796" t="str">
            <v>нд</v>
          </cell>
          <cell r="I2796" t="str">
            <v>нд</v>
          </cell>
          <cell r="J2796" t="str">
            <v>нд</v>
          </cell>
          <cell r="K2796" t="str">
            <v>нд</v>
          </cell>
          <cell r="L2796" t="str">
            <v>нд</v>
          </cell>
          <cell r="M2796" t="str">
            <v>нд</v>
          </cell>
          <cell r="N2796" t="str">
            <v>нд</v>
          </cell>
          <cell r="O2796">
            <v>0</v>
          </cell>
          <cell r="P2796" t="str">
            <v>нд</v>
          </cell>
          <cell r="Q2796" t="str">
            <v>нд</v>
          </cell>
          <cell r="R2796" t="str">
            <v>нд</v>
          </cell>
          <cell r="S2796" t="str">
            <v>нд</v>
          </cell>
          <cell r="T2796" t="str">
            <v>нд</v>
          </cell>
          <cell r="U2796">
            <v>2.94</v>
          </cell>
          <cell r="V2796" t="str">
            <v>нд</v>
          </cell>
          <cell r="W2796" t="str">
            <v>нд</v>
          </cell>
          <cell r="X2796">
            <v>2.94</v>
          </cell>
          <cell r="Y2796" t="str">
            <v>нд</v>
          </cell>
          <cell r="Z2796" t="str">
            <v>нд</v>
          </cell>
          <cell r="AA2796" t="str">
            <v>нд</v>
          </cell>
          <cell r="AB2796" t="str">
            <v>нд</v>
          </cell>
          <cell r="AC2796" t="str">
            <v>нд</v>
          </cell>
          <cell r="AD2796">
            <v>0.14000000000000001</v>
          </cell>
          <cell r="AE2796">
            <v>0</v>
          </cell>
          <cell r="AF2796">
            <v>0</v>
          </cell>
          <cell r="AG2796">
            <v>0.14000000000000001</v>
          </cell>
          <cell r="AH2796">
            <v>0</v>
          </cell>
          <cell r="AI2796" t="str">
            <v>нд</v>
          </cell>
          <cell r="AJ2796" t="str">
            <v>нд</v>
          </cell>
          <cell r="AK2796" t="str">
            <v>нд</v>
          </cell>
          <cell r="AL2796" t="str">
            <v>нд</v>
          </cell>
          <cell r="AM2796" t="str">
            <v>нд</v>
          </cell>
          <cell r="AN2796">
            <v>2.8</v>
          </cell>
        </row>
        <row r="2797">
          <cell r="C2797" t="str">
            <v>L_2032_КЭ</v>
          </cell>
          <cell r="D2797" t="str">
            <v>Н</v>
          </cell>
          <cell r="E2797">
            <v>2021</v>
          </cell>
          <cell r="F2797" t="str">
            <v>нд</v>
          </cell>
          <cell r="G2797">
            <v>2021</v>
          </cell>
          <cell r="H2797" t="str">
            <v>нд</v>
          </cell>
          <cell r="I2797" t="str">
            <v>нд</v>
          </cell>
          <cell r="J2797" t="str">
            <v>нд</v>
          </cell>
          <cell r="K2797" t="str">
            <v>нд</v>
          </cell>
          <cell r="L2797" t="str">
            <v>нд</v>
          </cell>
          <cell r="M2797" t="str">
            <v>нд</v>
          </cell>
          <cell r="N2797" t="str">
            <v>нд</v>
          </cell>
          <cell r="O2797">
            <v>0</v>
          </cell>
          <cell r="P2797" t="str">
            <v>нд</v>
          </cell>
          <cell r="Q2797" t="str">
            <v>нд</v>
          </cell>
          <cell r="R2797" t="str">
            <v>нд</v>
          </cell>
          <cell r="S2797" t="str">
            <v>нд</v>
          </cell>
          <cell r="T2797" t="str">
            <v>нд</v>
          </cell>
          <cell r="U2797">
            <v>0.55522499999999997</v>
          </cell>
          <cell r="V2797" t="str">
            <v>нд</v>
          </cell>
          <cell r="W2797" t="str">
            <v>нд</v>
          </cell>
          <cell r="X2797">
            <v>0.55522499999999997</v>
          </cell>
          <cell r="Y2797" t="str">
            <v>нд</v>
          </cell>
          <cell r="Z2797" t="str">
            <v>нд</v>
          </cell>
          <cell r="AA2797" t="str">
            <v>нд</v>
          </cell>
          <cell r="AB2797" t="str">
            <v>нд</v>
          </cell>
          <cell r="AC2797" t="str">
            <v>нд</v>
          </cell>
          <cell r="AD2797">
            <v>0.55522499999999997</v>
          </cell>
          <cell r="AE2797">
            <v>0</v>
          </cell>
          <cell r="AF2797">
            <v>0</v>
          </cell>
          <cell r="AG2797">
            <v>0.55522499999999997</v>
          </cell>
          <cell r="AH2797">
            <v>0</v>
          </cell>
          <cell r="AI2797" t="str">
            <v>нд</v>
          </cell>
          <cell r="AJ2797" t="str">
            <v>нд</v>
          </cell>
          <cell r="AK2797" t="str">
            <v>нд</v>
          </cell>
          <cell r="AL2797" t="str">
            <v>нд</v>
          </cell>
          <cell r="AM2797" t="str">
            <v>нд</v>
          </cell>
          <cell r="AN2797">
            <v>0</v>
          </cell>
        </row>
        <row r="2798">
          <cell r="C2798" t="str">
            <v>L_1715_КЭ</v>
          </cell>
          <cell r="D2798" t="str">
            <v>Н</v>
          </cell>
          <cell r="E2798">
            <v>2021</v>
          </cell>
          <cell r="F2798" t="str">
            <v>нд</v>
          </cell>
          <cell r="G2798">
            <v>2022</v>
          </cell>
          <cell r="H2798" t="str">
            <v>нд</v>
          </cell>
          <cell r="I2798" t="str">
            <v>нд</v>
          </cell>
          <cell r="J2798" t="str">
            <v>нд</v>
          </cell>
          <cell r="K2798" t="str">
            <v>нд</v>
          </cell>
          <cell r="L2798" t="str">
            <v>нд</v>
          </cell>
          <cell r="M2798" t="str">
            <v>нд</v>
          </cell>
          <cell r="N2798" t="str">
            <v>нд</v>
          </cell>
          <cell r="O2798">
            <v>0</v>
          </cell>
          <cell r="P2798" t="str">
            <v>нд</v>
          </cell>
          <cell r="Q2798" t="str">
            <v>нд</v>
          </cell>
          <cell r="R2798" t="str">
            <v>нд</v>
          </cell>
          <cell r="S2798" t="str">
            <v>нд</v>
          </cell>
          <cell r="T2798" t="str">
            <v>нд</v>
          </cell>
          <cell r="U2798">
            <v>4.5999999999999996</v>
          </cell>
          <cell r="V2798" t="str">
            <v>нд</v>
          </cell>
          <cell r="W2798" t="str">
            <v>нд</v>
          </cell>
          <cell r="X2798">
            <v>4.5999999999999996</v>
          </cell>
          <cell r="Y2798" t="str">
            <v>нд</v>
          </cell>
          <cell r="Z2798" t="str">
            <v>нд</v>
          </cell>
          <cell r="AA2798" t="str">
            <v>нд</v>
          </cell>
          <cell r="AB2798" t="str">
            <v>нд</v>
          </cell>
          <cell r="AC2798" t="str">
            <v>нд</v>
          </cell>
          <cell r="AD2798">
            <v>0</v>
          </cell>
          <cell r="AE2798">
            <v>0</v>
          </cell>
          <cell r="AF2798">
            <v>0</v>
          </cell>
          <cell r="AG2798">
            <v>0</v>
          </cell>
          <cell r="AH2798">
            <v>0</v>
          </cell>
          <cell r="AI2798" t="str">
            <v>нд</v>
          </cell>
          <cell r="AJ2798" t="str">
            <v>нд</v>
          </cell>
          <cell r="AK2798" t="str">
            <v>нд</v>
          </cell>
          <cell r="AL2798" t="str">
            <v>нд</v>
          </cell>
          <cell r="AM2798" t="str">
            <v>нд</v>
          </cell>
          <cell r="AN2798">
            <v>4.5999999999999996</v>
          </cell>
        </row>
        <row r="2799">
          <cell r="C2799" t="str">
            <v>L_1711_КЭ</v>
          </cell>
          <cell r="D2799" t="str">
            <v>Н</v>
          </cell>
          <cell r="E2799">
            <v>2021</v>
          </cell>
          <cell r="F2799" t="str">
            <v>нд</v>
          </cell>
          <cell r="G2799">
            <v>2021</v>
          </cell>
          <cell r="H2799" t="str">
            <v>нд</v>
          </cell>
          <cell r="I2799" t="str">
            <v>нд</v>
          </cell>
          <cell r="J2799" t="str">
            <v>нд</v>
          </cell>
          <cell r="K2799" t="str">
            <v>нд</v>
          </cell>
          <cell r="L2799" t="str">
            <v>нд</v>
          </cell>
          <cell r="M2799" t="str">
            <v>нд</v>
          </cell>
          <cell r="N2799" t="str">
            <v>нд</v>
          </cell>
          <cell r="O2799">
            <v>0</v>
          </cell>
          <cell r="P2799" t="str">
            <v>нд</v>
          </cell>
          <cell r="Q2799" t="str">
            <v>нд</v>
          </cell>
          <cell r="R2799" t="str">
            <v>нд</v>
          </cell>
          <cell r="S2799" t="str">
            <v>нд</v>
          </cell>
          <cell r="T2799" t="str">
            <v>нд</v>
          </cell>
          <cell r="U2799">
            <v>3.59</v>
          </cell>
          <cell r="V2799" t="str">
            <v>нд</v>
          </cell>
          <cell r="W2799" t="str">
            <v>нд</v>
          </cell>
          <cell r="X2799">
            <v>3.59</v>
          </cell>
          <cell r="Y2799" t="str">
            <v>нд</v>
          </cell>
          <cell r="Z2799" t="str">
            <v>нд</v>
          </cell>
          <cell r="AA2799" t="str">
            <v>нд</v>
          </cell>
          <cell r="AB2799" t="str">
            <v>нд</v>
          </cell>
          <cell r="AC2799" t="str">
            <v>нд</v>
          </cell>
          <cell r="AD2799">
            <v>3.59</v>
          </cell>
          <cell r="AE2799">
            <v>0</v>
          </cell>
          <cell r="AF2799">
            <v>0</v>
          </cell>
          <cell r="AG2799">
            <v>3.59</v>
          </cell>
          <cell r="AH2799">
            <v>0</v>
          </cell>
          <cell r="AI2799" t="str">
            <v>нд</v>
          </cell>
          <cell r="AJ2799" t="str">
            <v>нд</v>
          </cell>
          <cell r="AK2799" t="str">
            <v>нд</v>
          </cell>
          <cell r="AL2799" t="str">
            <v>нд</v>
          </cell>
          <cell r="AM2799" t="str">
            <v>нд</v>
          </cell>
          <cell r="AN2799">
            <v>0</v>
          </cell>
        </row>
        <row r="2800">
          <cell r="C2800" t="str">
            <v>L_2079_КЭ</v>
          </cell>
          <cell r="D2800" t="str">
            <v>Н</v>
          </cell>
          <cell r="E2800">
            <v>2021</v>
          </cell>
          <cell r="F2800" t="str">
            <v>нд</v>
          </cell>
          <cell r="G2800">
            <v>2021</v>
          </cell>
          <cell r="H2800" t="str">
            <v>нд</v>
          </cell>
          <cell r="I2800" t="str">
            <v>нд</v>
          </cell>
          <cell r="J2800" t="str">
            <v>нд</v>
          </cell>
          <cell r="K2800" t="str">
            <v>нд</v>
          </cell>
          <cell r="L2800" t="str">
            <v>нд</v>
          </cell>
          <cell r="M2800" t="str">
            <v>нд</v>
          </cell>
          <cell r="N2800" t="str">
            <v>нд</v>
          </cell>
          <cell r="O2800">
            <v>0</v>
          </cell>
          <cell r="P2800" t="str">
            <v>нд</v>
          </cell>
          <cell r="Q2800" t="str">
            <v>нд</v>
          </cell>
          <cell r="R2800" t="str">
            <v>нд</v>
          </cell>
          <cell r="S2800" t="str">
            <v>нд</v>
          </cell>
          <cell r="T2800" t="str">
            <v>нд</v>
          </cell>
          <cell r="U2800">
            <v>2.7379864999999999</v>
          </cell>
          <cell r="V2800" t="str">
            <v>нд</v>
          </cell>
          <cell r="W2800" t="str">
            <v>нд</v>
          </cell>
          <cell r="X2800">
            <v>2.7379864999999999</v>
          </cell>
          <cell r="Y2800" t="str">
            <v>нд</v>
          </cell>
          <cell r="Z2800" t="str">
            <v>нд</v>
          </cell>
          <cell r="AA2800" t="str">
            <v>нд</v>
          </cell>
          <cell r="AB2800" t="str">
            <v>нд</v>
          </cell>
          <cell r="AC2800" t="str">
            <v>нд</v>
          </cell>
          <cell r="AD2800">
            <v>2.7379864999999999</v>
          </cell>
          <cell r="AE2800">
            <v>0</v>
          </cell>
          <cell r="AF2800">
            <v>0</v>
          </cell>
          <cell r="AG2800">
            <v>2.7379864999999999</v>
          </cell>
          <cell r="AH2800">
            <v>0</v>
          </cell>
          <cell r="AI2800" t="str">
            <v>нд</v>
          </cell>
          <cell r="AJ2800" t="str">
            <v>нд</v>
          </cell>
          <cell r="AK2800" t="str">
            <v>нд</v>
          </cell>
          <cell r="AL2800" t="str">
            <v>нд</v>
          </cell>
          <cell r="AM2800" t="str">
            <v>нд</v>
          </cell>
          <cell r="AN2800">
            <v>0</v>
          </cell>
        </row>
        <row r="2801">
          <cell r="C2801" t="str">
            <v>L_2105_КЭ</v>
          </cell>
          <cell r="D2801" t="str">
            <v>Н</v>
          </cell>
          <cell r="E2801">
            <v>2021</v>
          </cell>
          <cell r="F2801" t="str">
            <v>нд</v>
          </cell>
          <cell r="G2801">
            <v>2021</v>
          </cell>
          <cell r="H2801" t="str">
            <v>нд</v>
          </cell>
          <cell r="I2801" t="str">
            <v>нд</v>
          </cell>
          <cell r="J2801" t="str">
            <v>нд</v>
          </cell>
          <cell r="K2801" t="str">
            <v>нд</v>
          </cell>
          <cell r="L2801" t="str">
            <v>нд</v>
          </cell>
          <cell r="M2801" t="str">
            <v>нд</v>
          </cell>
          <cell r="N2801" t="str">
            <v>нд</v>
          </cell>
          <cell r="O2801">
            <v>0</v>
          </cell>
          <cell r="P2801" t="str">
            <v>нд</v>
          </cell>
          <cell r="Q2801" t="str">
            <v>нд</v>
          </cell>
          <cell r="R2801" t="str">
            <v>нд</v>
          </cell>
          <cell r="S2801" t="str">
            <v>нд</v>
          </cell>
          <cell r="T2801" t="str">
            <v>нд</v>
          </cell>
          <cell r="U2801">
            <v>0.2</v>
          </cell>
          <cell r="V2801" t="str">
            <v>нд</v>
          </cell>
          <cell r="W2801" t="str">
            <v>нд</v>
          </cell>
          <cell r="X2801">
            <v>0.2</v>
          </cell>
          <cell r="Y2801" t="str">
            <v>нд</v>
          </cell>
          <cell r="Z2801" t="str">
            <v>нд</v>
          </cell>
          <cell r="AA2801" t="str">
            <v>нд</v>
          </cell>
          <cell r="AB2801" t="str">
            <v>нд</v>
          </cell>
          <cell r="AC2801" t="str">
            <v>нд</v>
          </cell>
          <cell r="AD2801">
            <v>0.2</v>
          </cell>
          <cell r="AE2801">
            <v>0</v>
          </cell>
          <cell r="AF2801">
            <v>0</v>
          </cell>
          <cell r="AG2801">
            <v>0.2</v>
          </cell>
          <cell r="AH2801">
            <v>0</v>
          </cell>
          <cell r="AI2801" t="str">
            <v>нд</v>
          </cell>
          <cell r="AJ2801" t="str">
            <v>нд</v>
          </cell>
          <cell r="AK2801" t="str">
            <v>нд</v>
          </cell>
          <cell r="AL2801" t="str">
            <v>нд</v>
          </cell>
          <cell r="AM2801" t="str">
            <v>нд</v>
          </cell>
          <cell r="AN2801">
            <v>0</v>
          </cell>
        </row>
        <row r="2802">
          <cell r="C2802" t="str">
            <v>Г</v>
          </cell>
          <cell r="D2802" t="str">
            <v>нд</v>
          </cell>
          <cell r="E2802" t="str">
            <v>нд</v>
          </cell>
          <cell r="F2802" t="str">
            <v>нд</v>
          </cell>
          <cell r="G2802" t="str">
            <v>нд</v>
          </cell>
          <cell r="H2802">
            <v>86.848793360000002</v>
          </cell>
          <cell r="I2802">
            <v>530.39817879999998</v>
          </cell>
          <cell r="J2802" t="str">
            <v>нд</v>
          </cell>
          <cell r="K2802">
            <v>133.06694168999999</v>
          </cell>
          <cell r="L2802">
            <v>794.67310832999999</v>
          </cell>
          <cell r="M2802" t="str">
            <v>нд</v>
          </cell>
          <cell r="N2802" t="str">
            <v>нд</v>
          </cell>
          <cell r="O2802">
            <v>537.39587877000008</v>
          </cell>
          <cell r="P2802">
            <v>5039.3912600000003</v>
          </cell>
          <cell r="Q2802">
            <v>6693.0837900000015</v>
          </cell>
          <cell r="R2802">
            <v>5077.22937</v>
          </cell>
          <cell r="S2802">
            <v>7457.0367999999999</v>
          </cell>
          <cell r="T2802">
            <v>4490.4993295700006</v>
          </cell>
          <cell r="U2802">
            <v>4476.2384566100009</v>
          </cell>
          <cell r="V2802">
            <v>4006.0368301199996</v>
          </cell>
          <cell r="W2802">
            <v>4006.0368301199996</v>
          </cell>
          <cell r="X2802">
            <v>3938.8425778399996</v>
          </cell>
          <cell r="Y2802">
            <v>478.29777557</v>
          </cell>
          <cell r="Z2802">
            <v>0</v>
          </cell>
          <cell r="AA2802">
            <v>0</v>
          </cell>
          <cell r="AB2802">
            <v>0</v>
          </cell>
          <cell r="AC2802">
            <v>478.29777557</v>
          </cell>
          <cell r="AD2802">
            <v>499.75166831000001</v>
          </cell>
          <cell r="AE2802">
            <v>0</v>
          </cell>
          <cell r="AF2802">
            <v>0</v>
          </cell>
          <cell r="AG2802">
            <v>0</v>
          </cell>
          <cell r="AH2802">
            <v>499.75166831000001</v>
          </cell>
          <cell r="AI2802">
            <v>292.16864164999998</v>
          </cell>
          <cell r="AJ2802">
            <v>0</v>
          </cell>
          <cell r="AK2802">
            <v>0</v>
          </cell>
          <cell r="AL2802">
            <v>0</v>
          </cell>
          <cell r="AM2802">
            <v>292.16864164999998</v>
          </cell>
          <cell r="AN2802">
            <v>189.89692997999998</v>
          </cell>
        </row>
        <row r="2803">
          <cell r="C2803" t="str">
            <v>Г</v>
          </cell>
          <cell r="D2803" t="str">
            <v>нд</v>
          </cell>
          <cell r="E2803" t="str">
            <v>нд</v>
          </cell>
          <cell r="F2803" t="str">
            <v>нд</v>
          </cell>
          <cell r="G2803" t="str">
            <v>нд</v>
          </cell>
          <cell r="H2803">
            <v>86.848793360000002</v>
          </cell>
          <cell r="I2803">
            <v>530.39817879999998</v>
          </cell>
          <cell r="J2803" t="str">
            <v>нд</v>
          </cell>
          <cell r="K2803">
            <v>133.06694168999999</v>
          </cell>
          <cell r="L2803">
            <v>794.67310832999999</v>
          </cell>
          <cell r="M2803" t="str">
            <v>нд</v>
          </cell>
          <cell r="N2803" t="str">
            <v>нд</v>
          </cell>
          <cell r="O2803">
            <v>537.39587877000008</v>
          </cell>
          <cell r="P2803">
            <v>5039.3912600000003</v>
          </cell>
          <cell r="Q2803">
            <v>6693.0837900000015</v>
          </cell>
          <cell r="R2803">
            <v>5077.22937</v>
          </cell>
          <cell r="S2803">
            <v>7457.0367999999999</v>
          </cell>
          <cell r="T2803">
            <v>4490.4993295700006</v>
          </cell>
          <cell r="U2803">
            <v>4476.2384566100009</v>
          </cell>
          <cell r="V2803">
            <v>4006.0368301199996</v>
          </cell>
          <cell r="W2803">
            <v>4006.0368301199996</v>
          </cell>
          <cell r="X2803">
            <v>3938.8425778399996</v>
          </cell>
          <cell r="Y2803">
            <v>478.29777557</v>
          </cell>
          <cell r="Z2803">
            <v>0</v>
          </cell>
          <cell r="AA2803">
            <v>0</v>
          </cell>
          <cell r="AB2803">
            <v>0</v>
          </cell>
          <cell r="AC2803">
            <v>478.29777557</v>
          </cell>
          <cell r="AD2803">
            <v>499.75166831000001</v>
          </cell>
          <cell r="AE2803">
            <v>0</v>
          </cell>
          <cell r="AF2803">
            <v>0</v>
          </cell>
          <cell r="AG2803">
            <v>0</v>
          </cell>
          <cell r="AH2803">
            <v>499.75166831000001</v>
          </cell>
          <cell r="AI2803">
            <v>292.16864164999998</v>
          </cell>
          <cell r="AJ2803">
            <v>0</v>
          </cell>
          <cell r="AK2803">
            <v>0</v>
          </cell>
          <cell r="AL2803">
            <v>0</v>
          </cell>
          <cell r="AM2803">
            <v>292.16864164999998</v>
          </cell>
          <cell r="AN2803">
            <v>189.89692997999998</v>
          </cell>
        </row>
        <row r="2804">
          <cell r="C2804" t="str">
            <v>L_2021_КЭ</v>
          </cell>
          <cell r="D2804" t="str">
            <v>Н</v>
          </cell>
          <cell r="E2804">
            <v>2021</v>
          </cell>
          <cell r="F2804" t="str">
            <v>нд</v>
          </cell>
          <cell r="G2804">
            <v>2022</v>
          </cell>
          <cell r="H2804" t="str">
            <v>нд</v>
          </cell>
          <cell r="I2804" t="str">
            <v>нд</v>
          </cell>
          <cell r="J2804" t="str">
            <v>нд</v>
          </cell>
          <cell r="K2804" t="str">
            <v>нд</v>
          </cell>
          <cell r="L2804" t="str">
            <v>нд</v>
          </cell>
          <cell r="M2804" t="str">
            <v>нд</v>
          </cell>
          <cell r="N2804" t="str">
            <v>нд</v>
          </cell>
          <cell r="O2804">
            <v>0</v>
          </cell>
          <cell r="P2804" t="str">
            <v>нд</v>
          </cell>
          <cell r="Q2804" t="str">
            <v>нд</v>
          </cell>
          <cell r="R2804" t="str">
            <v>нд</v>
          </cell>
          <cell r="S2804" t="str">
            <v>нд</v>
          </cell>
          <cell r="T2804" t="str">
            <v>нд</v>
          </cell>
          <cell r="U2804">
            <v>3.15</v>
          </cell>
          <cell r="V2804" t="str">
            <v>нд</v>
          </cell>
          <cell r="W2804" t="str">
            <v>нд</v>
          </cell>
          <cell r="X2804">
            <v>3.15</v>
          </cell>
          <cell r="Y2804" t="str">
            <v>нд</v>
          </cell>
          <cell r="Z2804" t="str">
            <v>нд</v>
          </cell>
          <cell r="AA2804" t="str">
            <v>нд</v>
          </cell>
          <cell r="AB2804" t="str">
            <v>нд</v>
          </cell>
          <cell r="AC2804" t="str">
            <v>нд</v>
          </cell>
          <cell r="AD2804">
            <v>0.15</v>
          </cell>
          <cell r="AE2804">
            <v>0</v>
          </cell>
          <cell r="AF2804">
            <v>0</v>
          </cell>
          <cell r="AG2804">
            <v>0.15</v>
          </cell>
          <cell r="AH2804">
            <v>0</v>
          </cell>
          <cell r="AI2804" t="str">
            <v>нд</v>
          </cell>
          <cell r="AJ2804" t="str">
            <v>нд</v>
          </cell>
          <cell r="AK2804" t="str">
            <v>нд</v>
          </cell>
          <cell r="AL2804" t="str">
            <v>нд</v>
          </cell>
          <cell r="AM2804" t="str">
            <v>нд</v>
          </cell>
          <cell r="AN2804">
            <v>3</v>
          </cell>
        </row>
        <row r="2805">
          <cell r="C2805" t="str">
            <v>L_2106_КЭ</v>
          </cell>
          <cell r="D2805" t="str">
            <v>Н</v>
          </cell>
          <cell r="E2805">
            <v>2022</v>
          </cell>
          <cell r="F2805" t="str">
            <v>нд</v>
          </cell>
          <cell r="G2805">
            <v>2022</v>
          </cell>
          <cell r="H2805" t="str">
            <v>нд</v>
          </cell>
          <cell r="I2805" t="str">
            <v>нд</v>
          </cell>
          <cell r="J2805" t="str">
            <v>нд</v>
          </cell>
          <cell r="K2805" t="str">
            <v>нд</v>
          </cell>
          <cell r="L2805" t="str">
            <v>нд</v>
          </cell>
          <cell r="M2805" t="str">
            <v>нд</v>
          </cell>
          <cell r="N2805" t="str">
            <v>нд</v>
          </cell>
          <cell r="O2805">
            <v>0</v>
          </cell>
          <cell r="P2805" t="str">
            <v>нд</v>
          </cell>
          <cell r="Q2805" t="str">
            <v>нд</v>
          </cell>
          <cell r="R2805" t="str">
            <v>нд</v>
          </cell>
          <cell r="S2805" t="str">
            <v>нд</v>
          </cell>
          <cell r="T2805" t="str">
            <v>нд</v>
          </cell>
          <cell r="U2805">
            <v>10</v>
          </cell>
          <cell r="V2805" t="str">
            <v>нд</v>
          </cell>
          <cell r="W2805" t="str">
            <v>нд</v>
          </cell>
          <cell r="X2805">
            <v>10</v>
          </cell>
          <cell r="Y2805" t="str">
            <v>нд</v>
          </cell>
          <cell r="Z2805" t="str">
            <v>нд</v>
          </cell>
          <cell r="AA2805" t="str">
            <v>нд</v>
          </cell>
          <cell r="AB2805" t="str">
            <v>нд</v>
          </cell>
          <cell r="AC2805" t="str">
            <v>нд</v>
          </cell>
          <cell r="AD2805">
            <v>0</v>
          </cell>
          <cell r="AE2805">
            <v>0</v>
          </cell>
          <cell r="AF2805">
            <v>0</v>
          </cell>
          <cell r="AG2805">
            <v>0</v>
          </cell>
          <cell r="AH2805">
            <v>0</v>
          </cell>
          <cell r="AI2805" t="str">
            <v>нд</v>
          </cell>
          <cell r="AJ2805" t="str">
            <v>нд</v>
          </cell>
          <cell r="AK2805" t="str">
            <v>нд</v>
          </cell>
          <cell r="AL2805" t="str">
            <v>нд</v>
          </cell>
          <cell r="AM2805" t="str">
            <v>нд</v>
          </cell>
          <cell r="AN2805">
            <v>10</v>
          </cell>
        </row>
        <row r="2806">
          <cell r="C2806" t="str">
            <v>L_2112_КЭ</v>
          </cell>
          <cell r="D2806" t="str">
            <v>Н</v>
          </cell>
          <cell r="E2806">
            <v>2021</v>
          </cell>
          <cell r="F2806" t="str">
            <v>нд</v>
          </cell>
          <cell r="G2806">
            <v>2021</v>
          </cell>
          <cell r="H2806" t="str">
            <v>нд</v>
          </cell>
          <cell r="I2806" t="str">
            <v>нд</v>
          </cell>
          <cell r="J2806" t="str">
            <v>нд</v>
          </cell>
          <cell r="K2806" t="str">
            <v>нд</v>
          </cell>
          <cell r="L2806" t="str">
            <v>нд</v>
          </cell>
          <cell r="M2806" t="str">
            <v>нд</v>
          </cell>
          <cell r="N2806" t="str">
            <v>нд</v>
          </cell>
          <cell r="O2806">
            <v>0</v>
          </cell>
          <cell r="P2806" t="str">
            <v>нд</v>
          </cell>
          <cell r="Q2806" t="str">
            <v>нд</v>
          </cell>
          <cell r="R2806" t="str">
            <v>нд</v>
          </cell>
          <cell r="S2806" t="str">
            <v>нд</v>
          </cell>
          <cell r="T2806" t="str">
            <v>нд</v>
          </cell>
          <cell r="U2806">
            <v>20</v>
          </cell>
          <cell r="V2806" t="str">
            <v>нд</v>
          </cell>
          <cell r="W2806" t="str">
            <v>нд</v>
          </cell>
          <cell r="X2806">
            <v>20</v>
          </cell>
          <cell r="Y2806" t="str">
            <v>нд</v>
          </cell>
          <cell r="Z2806" t="str">
            <v>нд</v>
          </cell>
          <cell r="AA2806" t="str">
            <v>нд</v>
          </cell>
          <cell r="AB2806" t="str">
            <v>нд</v>
          </cell>
          <cell r="AC2806" t="str">
            <v>нд</v>
          </cell>
          <cell r="AD2806">
            <v>20</v>
          </cell>
          <cell r="AE2806">
            <v>0</v>
          </cell>
          <cell r="AF2806">
            <v>0</v>
          </cell>
          <cell r="AG2806">
            <v>20</v>
          </cell>
          <cell r="AH2806">
            <v>0</v>
          </cell>
          <cell r="AI2806" t="str">
            <v>нд</v>
          </cell>
          <cell r="AJ2806" t="str">
            <v>нд</v>
          </cell>
          <cell r="AK2806" t="str">
            <v>нд</v>
          </cell>
          <cell r="AL2806" t="str">
            <v>нд</v>
          </cell>
          <cell r="AM2806" t="str">
            <v>нд</v>
          </cell>
          <cell r="AN2806">
            <v>0</v>
          </cell>
        </row>
        <row r="2807">
          <cell r="C2807" t="str">
            <v>L_2051_КЭ</v>
          </cell>
          <cell r="D2807" t="str">
            <v>Н</v>
          </cell>
          <cell r="E2807">
            <v>2021</v>
          </cell>
          <cell r="F2807" t="str">
            <v>нд</v>
          </cell>
          <cell r="G2807">
            <v>2021</v>
          </cell>
          <cell r="H2807" t="str">
            <v>нд</v>
          </cell>
          <cell r="I2807" t="str">
            <v>нд</v>
          </cell>
          <cell r="J2807" t="str">
            <v>нд</v>
          </cell>
          <cell r="K2807" t="str">
            <v>нд</v>
          </cell>
          <cell r="L2807" t="str">
            <v>нд</v>
          </cell>
          <cell r="M2807" t="str">
            <v>нд</v>
          </cell>
          <cell r="N2807" t="str">
            <v>нд</v>
          </cell>
          <cell r="O2807">
            <v>0</v>
          </cell>
          <cell r="P2807" t="str">
            <v>нд</v>
          </cell>
          <cell r="Q2807" t="str">
            <v>нд</v>
          </cell>
          <cell r="R2807" t="str">
            <v>нд</v>
          </cell>
          <cell r="S2807" t="str">
            <v>нд</v>
          </cell>
          <cell r="T2807" t="str">
            <v>нд</v>
          </cell>
          <cell r="U2807">
            <v>4.4000000000000004</v>
          </cell>
          <cell r="V2807" t="str">
            <v>нд</v>
          </cell>
          <cell r="W2807" t="str">
            <v>нд</v>
          </cell>
          <cell r="X2807">
            <v>4.4000000000000004</v>
          </cell>
          <cell r="Y2807" t="str">
            <v>нд</v>
          </cell>
          <cell r="Z2807" t="str">
            <v>нд</v>
          </cell>
          <cell r="AA2807" t="str">
            <v>нд</v>
          </cell>
          <cell r="AB2807" t="str">
            <v>нд</v>
          </cell>
          <cell r="AC2807" t="str">
            <v>нд</v>
          </cell>
          <cell r="AD2807">
            <v>4.4000000000000004</v>
          </cell>
          <cell r="AE2807">
            <v>0</v>
          </cell>
          <cell r="AF2807">
            <v>0</v>
          </cell>
          <cell r="AG2807">
            <v>4.4000000000000004</v>
          </cell>
          <cell r="AH2807">
            <v>0</v>
          </cell>
          <cell r="AI2807" t="str">
            <v>нд</v>
          </cell>
          <cell r="AJ2807" t="str">
            <v>нд</v>
          </cell>
          <cell r="AK2807" t="str">
            <v>нд</v>
          </cell>
          <cell r="AL2807" t="str">
            <v>нд</v>
          </cell>
          <cell r="AM2807" t="str">
            <v>нд</v>
          </cell>
          <cell r="AN2807">
            <v>0</v>
          </cell>
        </row>
        <row r="2808">
          <cell r="C2808" t="str">
            <v>L_1274_КЭ</v>
          </cell>
          <cell r="D2808" t="str">
            <v>Н</v>
          </cell>
          <cell r="E2808">
            <v>2021</v>
          </cell>
          <cell r="F2808" t="str">
            <v>нд</v>
          </cell>
          <cell r="G2808">
            <v>2021</v>
          </cell>
          <cell r="H2808" t="str">
            <v>нд</v>
          </cell>
          <cell r="I2808" t="str">
            <v>нд</v>
          </cell>
          <cell r="J2808" t="str">
            <v>нд</v>
          </cell>
          <cell r="K2808" t="str">
            <v>нд</v>
          </cell>
          <cell r="L2808" t="str">
            <v>нд</v>
          </cell>
          <cell r="M2808" t="str">
            <v>нд</v>
          </cell>
          <cell r="N2808" t="str">
            <v>нд</v>
          </cell>
          <cell r="O2808">
            <v>0</v>
          </cell>
          <cell r="P2808" t="str">
            <v>нд</v>
          </cell>
          <cell r="Q2808" t="str">
            <v>нд</v>
          </cell>
          <cell r="R2808" t="str">
            <v>нд</v>
          </cell>
          <cell r="S2808" t="str">
            <v>нд</v>
          </cell>
          <cell r="T2808" t="str">
            <v>нд</v>
          </cell>
          <cell r="U2808">
            <v>7.13</v>
          </cell>
          <cell r="V2808" t="str">
            <v>нд</v>
          </cell>
          <cell r="W2808" t="str">
            <v>нд</v>
          </cell>
          <cell r="X2808">
            <v>7.13</v>
          </cell>
          <cell r="Y2808" t="str">
            <v>нд</v>
          </cell>
          <cell r="Z2808" t="str">
            <v>нд</v>
          </cell>
          <cell r="AA2808" t="str">
            <v>нд</v>
          </cell>
          <cell r="AB2808" t="str">
            <v>нд</v>
          </cell>
          <cell r="AC2808" t="str">
            <v>нд</v>
          </cell>
          <cell r="AD2808">
            <v>7.13</v>
          </cell>
          <cell r="AE2808">
            <v>0</v>
          </cell>
          <cell r="AF2808">
            <v>0</v>
          </cell>
          <cell r="AG2808">
            <v>7.13</v>
          </cell>
          <cell r="AH2808">
            <v>0</v>
          </cell>
          <cell r="AI2808" t="str">
            <v>нд</v>
          </cell>
          <cell r="AJ2808" t="str">
            <v>нд</v>
          </cell>
          <cell r="AK2808" t="str">
            <v>нд</v>
          </cell>
          <cell r="AL2808" t="str">
            <v>нд</v>
          </cell>
          <cell r="AM2808" t="str">
            <v>нд</v>
          </cell>
          <cell r="AN2808">
            <v>0</v>
          </cell>
        </row>
        <row r="2809">
          <cell r="C2809" t="str">
            <v>L_2039_КЭ</v>
          </cell>
          <cell r="D2809" t="str">
            <v>Н</v>
          </cell>
          <cell r="E2809">
            <v>2021</v>
          </cell>
          <cell r="F2809" t="str">
            <v>нд</v>
          </cell>
          <cell r="G2809">
            <v>2021</v>
          </cell>
          <cell r="H2809" t="str">
            <v>нд</v>
          </cell>
          <cell r="I2809" t="str">
            <v>нд</v>
          </cell>
          <cell r="J2809" t="str">
            <v>нд</v>
          </cell>
          <cell r="K2809" t="str">
            <v>нд</v>
          </cell>
          <cell r="L2809" t="str">
            <v>нд</v>
          </cell>
          <cell r="M2809" t="str">
            <v>нд</v>
          </cell>
          <cell r="N2809" t="str">
            <v>нд</v>
          </cell>
          <cell r="O2809">
            <v>0</v>
          </cell>
          <cell r="P2809" t="str">
            <v>нд</v>
          </cell>
          <cell r="Q2809" t="str">
            <v>нд</v>
          </cell>
          <cell r="R2809" t="str">
            <v>нд</v>
          </cell>
          <cell r="S2809" t="str">
            <v>нд</v>
          </cell>
          <cell r="T2809" t="str">
            <v>нд</v>
          </cell>
          <cell r="U2809">
            <v>9.25</v>
          </cell>
          <cell r="V2809" t="str">
            <v>нд</v>
          </cell>
          <cell r="W2809" t="str">
            <v>нд</v>
          </cell>
          <cell r="X2809">
            <v>9.25</v>
          </cell>
          <cell r="Y2809" t="str">
            <v>нд</v>
          </cell>
          <cell r="Z2809" t="str">
            <v>нд</v>
          </cell>
          <cell r="AA2809" t="str">
            <v>нд</v>
          </cell>
          <cell r="AB2809" t="str">
            <v>нд</v>
          </cell>
          <cell r="AC2809" t="str">
            <v>нд</v>
          </cell>
          <cell r="AD2809">
            <v>9.25</v>
          </cell>
          <cell r="AE2809">
            <v>0</v>
          </cell>
          <cell r="AF2809">
            <v>0</v>
          </cell>
          <cell r="AG2809">
            <v>9.25</v>
          </cell>
          <cell r="AH2809">
            <v>0</v>
          </cell>
          <cell r="AI2809" t="str">
            <v>нд</v>
          </cell>
          <cell r="AJ2809" t="str">
            <v>нд</v>
          </cell>
          <cell r="AK2809" t="str">
            <v>нд</v>
          </cell>
          <cell r="AL2809" t="str">
            <v>нд</v>
          </cell>
          <cell r="AM2809" t="str">
            <v>нд</v>
          </cell>
          <cell r="AN2809">
            <v>0</v>
          </cell>
        </row>
        <row r="2810">
          <cell r="C2810" t="str">
            <v>L_2043_КЭ</v>
          </cell>
          <cell r="D2810" t="str">
            <v>Н</v>
          </cell>
          <cell r="E2810">
            <v>2021</v>
          </cell>
          <cell r="F2810" t="str">
            <v>нд</v>
          </cell>
          <cell r="G2810">
            <v>2021</v>
          </cell>
          <cell r="H2810" t="str">
            <v>нд</v>
          </cell>
          <cell r="I2810" t="str">
            <v>нд</v>
          </cell>
          <cell r="J2810" t="str">
            <v>нд</v>
          </cell>
          <cell r="K2810" t="str">
            <v>нд</v>
          </cell>
          <cell r="L2810" t="str">
            <v>нд</v>
          </cell>
          <cell r="M2810" t="str">
            <v>нд</v>
          </cell>
          <cell r="N2810" t="str">
            <v>нд</v>
          </cell>
          <cell r="O2810">
            <v>0</v>
          </cell>
          <cell r="P2810" t="str">
            <v>нд</v>
          </cell>
          <cell r="Q2810" t="str">
            <v>нд</v>
          </cell>
          <cell r="R2810" t="str">
            <v>нд</v>
          </cell>
          <cell r="S2810" t="str">
            <v>нд</v>
          </cell>
          <cell r="T2810" t="str">
            <v>нд</v>
          </cell>
          <cell r="U2810">
            <v>7.3</v>
          </cell>
          <cell r="V2810" t="str">
            <v>нд</v>
          </cell>
          <cell r="W2810" t="str">
            <v>нд</v>
          </cell>
          <cell r="X2810">
            <v>7.3</v>
          </cell>
          <cell r="Y2810" t="str">
            <v>нд</v>
          </cell>
          <cell r="Z2810" t="str">
            <v>нд</v>
          </cell>
          <cell r="AA2810" t="str">
            <v>нд</v>
          </cell>
          <cell r="AB2810" t="str">
            <v>нд</v>
          </cell>
          <cell r="AC2810" t="str">
            <v>нд</v>
          </cell>
          <cell r="AD2810">
            <v>7.3</v>
          </cell>
          <cell r="AE2810">
            <v>0</v>
          </cell>
          <cell r="AF2810">
            <v>0</v>
          </cell>
          <cell r="AG2810">
            <v>7.3</v>
          </cell>
          <cell r="AH2810">
            <v>0</v>
          </cell>
          <cell r="AI2810" t="str">
            <v>нд</v>
          </cell>
          <cell r="AJ2810" t="str">
            <v>нд</v>
          </cell>
          <cell r="AK2810" t="str">
            <v>нд</v>
          </cell>
          <cell r="AL2810" t="str">
            <v>нд</v>
          </cell>
          <cell r="AM2810" t="str">
            <v>нд</v>
          </cell>
          <cell r="AN2810">
            <v>0</v>
          </cell>
        </row>
        <row r="2811">
          <cell r="C2811" t="str">
            <v>L_2038_КЭ</v>
          </cell>
          <cell r="D2811" t="str">
            <v>Н</v>
          </cell>
          <cell r="E2811">
            <v>2021</v>
          </cell>
          <cell r="F2811" t="str">
            <v>нд</v>
          </cell>
          <cell r="G2811">
            <v>2021</v>
          </cell>
          <cell r="H2811" t="str">
            <v>нд</v>
          </cell>
          <cell r="I2811" t="str">
            <v>нд</v>
          </cell>
          <cell r="J2811" t="str">
            <v>нд</v>
          </cell>
          <cell r="K2811" t="str">
            <v>нд</v>
          </cell>
          <cell r="L2811" t="str">
            <v>нд</v>
          </cell>
          <cell r="M2811" t="str">
            <v>нд</v>
          </cell>
          <cell r="N2811" t="str">
            <v>нд</v>
          </cell>
          <cell r="O2811">
            <v>0</v>
          </cell>
          <cell r="P2811" t="str">
            <v>нд</v>
          </cell>
          <cell r="Q2811" t="str">
            <v>нд</v>
          </cell>
          <cell r="R2811" t="str">
            <v>нд</v>
          </cell>
          <cell r="S2811" t="str">
            <v>нд</v>
          </cell>
          <cell r="T2811" t="str">
            <v>нд</v>
          </cell>
          <cell r="U2811">
            <v>10.34</v>
          </cell>
          <cell r="V2811" t="str">
            <v>нд</v>
          </cell>
          <cell r="W2811" t="str">
            <v>нд</v>
          </cell>
          <cell r="X2811">
            <v>10.34</v>
          </cell>
          <cell r="Y2811" t="str">
            <v>нд</v>
          </cell>
          <cell r="Z2811" t="str">
            <v>нд</v>
          </cell>
          <cell r="AA2811" t="str">
            <v>нд</v>
          </cell>
          <cell r="AB2811" t="str">
            <v>нд</v>
          </cell>
          <cell r="AC2811" t="str">
            <v>нд</v>
          </cell>
          <cell r="AD2811">
            <v>10.34</v>
          </cell>
          <cell r="AE2811">
            <v>0</v>
          </cell>
          <cell r="AF2811">
            <v>0</v>
          </cell>
          <cell r="AG2811">
            <v>10.34</v>
          </cell>
          <cell r="AH2811">
            <v>0</v>
          </cell>
          <cell r="AI2811" t="str">
            <v>нд</v>
          </cell>
          <cell r="AJ2811" t="str">
            <v>нд</v>
          </cell>
          <cell r="AK2811" t="str">
            <v>нд</v>
          </cell>
          <cell r="AL2811" t="str">
            <v>нд</v>
          </cell>
          <cell r="AM2811" t="str">
            <v>нд</v>
          </cell>
          <cell r="AN2811">
            <v>0</v>
          </cell>
        </row>
        <row r="2812">
          <cell r="C2812" t="str">
            <v>Г</v>
          </cell>
          <cell r="D2812" t="str">
            <v>нд</v>
          </cell>
          <cell r="E2812" t="str">
            <v>нд</v>
          </cell>
          <cell r="F2812" t="str">
            <v>нд</v>
          </cell>
          <cell r="G2812" t="str">
            <v>нд</v>
          </cell>
          <cell r="H2812" t="str">
            <v>нд</v>
          </cell>
          <cell r="I2812" t="str">
            <v>нд</v>
          </cell>
          <cell r="J2812" t="str">
            <v>нд</v>
          </cell>
          <cell r="K2812" t="str">
            <v>нд</v>
          </cell>
          <cell r="L2812" t="str">
            <v>нд</v>
          </cell>
          <cell r="M2812" t="str">
            <v>нд</v>
          </cell>
          <cell r="N2812" t="str">
            <v>нд</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row>
        <row r="2813">
          <cell r="C2813" t="str">
            <v>Г</v>
          </cell>
          <cell r="D2813" t="str">
            <v>нд</v>
          </cell>
          <cell r="E2813" t="str">
            <v>нд</v>
          </cell>
          <cell r="F2813" t="str">
            <v>нд</v>
          </cell>
          <cell r="G2813" t="str">
            <v>нд</v>
          </cell>
          <cell r="H2813" t="str">
            <v>нд</v>
          </cell>
          <cell r="I2813" t="str">
            <v>нд</v>
          </cell>
          <cell r="J2813" t="str">
            <v>нд</v>
          </cell>
          <cell r="K2813" t="str">
            <v>нд</v>
          </cell>
          <cell r="L2813" t="str">
            <v>нд</v>
          </cell>
          <cell r="M2813" t="str">
            <v>нд</v>
          </cell>
          <cell r="N2813" t="str">
            <v>нд</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row>
        <row r="2814">
          <cell r="C2814" t="str">
            <v>Г</v>
          </cell>
          <cell r="D2814" t="str">
            <v>нд</v>
          </cell>
          <cell r="E2814" t="str">
            <v>нд</v>
          </cell>
          <cell r="F2814" t="str">
            <v>нд</v>
          </cell>
          <cell r="G2814" t="str">
            <v>нд</v>
          </cell>
          <cell r="H2814" t="str">
            <v>нд</v>
          </cell>
          <cell r="I2814" t="str">
            <v>нд</v>
          </cell>
          <cell r="J2814" t="str">
            <v>нд</v>
          </cell>
          <cell r="K2814" t="str">
            <v>нд</v>
          </cell>
          <cell r="L2814" t="str">
            <v>нд</v>
          </cell>
          <cell r="M2814" t="str">
            <v>нд</v>
          </cell>
          <cell r="N2814" t="str">
            <v>нд</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row>
        <row r="2815">
          <cell r="C2815" t="str">
            <v>Г</v>
          </cell>
          <cell r="D2815" t="str">
            <v>нд</v>
          </cell>
          <cell r="E2815" t="str">
            <v>нд</v>
          </cell>
          <cell r="F2815" t="str">
            <v>нд</v>
          </cell>
          <cell r="G2815" t="str">
            <v>нд</v>
          </cell>
          <cell r="H2815" t="str">
            <v>нд</v>
          </cell>
          <cell r="I2815" t="str">
            <v>нд</v>
          </cell>
          <cell r="J2815" t="str">
            <v>нд</v>
          </cell>
          <cell r="K2815" t="str">
            <v>нд</v>
          </cell>
          <cell r="L2815" t="str">
            <v>нд</v>
          </cell>
          <cell r="M2815" t="str">
            <v>нд</v>
          </cell>
          <cell r="N2815" t="str">
            <v>нд</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row>
        <row r="2816">
          <cell r="C2816" t="str">
            <v>Г</v>
          </cell>
          <cell r="D2816" t="str">
            <v>нд</v>
          </cell>
          <cell r="E2816" t="str">
            <v>нд</v>
          </cell>
          <cell r="F2816" t="str">
            <v>нд</v>
          </cell>
          <cell r="G2816" t="str">
            <v>нд</v>
          </cell>
          <cell r="H2816" t="str">
            <v>нд</v>
          </cell>
          <cell r="I2816" t="str">
            <v>нд</v>
          </cell>
          <cell r="J2816" t="str">
            <v>нд</v>
          </cell>
          <cell r="K2816" t="str">
            <v>нд</v>
          </cell>
          <cell r="L2816" t="str">
            <v>нд</v>
          </cell>
          <cell r="M2816" t="str">
            <v>нд</v>
          </cell>
          <cell r="N2816" t="str">
            <v>нд</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row>
        <row r="2817">
          <cell r="C2817" t="str">
            <v>Г</v>
          </cell>
          <cell r="D2817" t="str">
            <v>нд</v>
          </cell>
          <cell r="E2817" t="str">
            <v>нд</v>
          </cell>
          <cell r="F2817" t="str">
            <v>нд</v>
          </cell>
          <cell r="G2817" t="str">
            <v>нд</v>
          </cell>
          <cell r="H2817" t="str">
            <v>нд</v>
          </cell>
          <cell r="I2817" t="str">
            <v>нд</v>
          </cell>
          <cell r="J2817" t="str">
            <v>нд</v>
          </cell>
          <cell r="K2817" t="str">
            <v>нд</v>
          </cell>
          <cell r="L2817" t="str">
            <v>нд</v>
          </cell>
          <cell r="M2817" t="str">
            <v>нд</v>
          </cell>
          <cell r="N2817" t="str">
            <v>нд</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row>
        <row r="2818">
          <cell r="C2818" t="str">
            <v>Г</v>
          </cell>
          <cell r="D2818" t="str">
            <v>нд</v>
          </cell>
          <cell r="E2818" t="str">
            <v>нд</v>
          </cell>
          <cell r="F2818" t="str">
            <v>нд</v>
          </cell>
          <cell r="G2818" t="str">
            <v>нд</v>
          </cell>
          <cell r="H2818" t="str">
            <v>нд</v>
          </cell>
          <cell r="I2818" t="str">
            <v>нд</v>
          </cell>
          <cell r="J2818" t="str">
            <v>нд</v>
          </cell>
          <cell r="K2818" t="str">
            <v>нд</v>
          </cell>
          <cell r="L2818" t="str">
            <v>нд</v>
          </cell>
          <cell r="M2818" t="str">
            <v>нд</v>
          </cell>
          <cell r="N2818" t="str">
            <v>нд</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row>
        <row r="2819">
          <cell r="C2819" t="str">
            <v>Г</v>
          </cell>
          <cell r="D2819" t="str">
            <v>нд</v>
          </cell>
          <cell r="E2819" t="str">
            <v>нд</v>
          </cell>
          <cell r="F2819" t="str">
            <v>нд</v>
          </cell>
          <cell r="G2819" t="str">
            <v>нд</v>
          </cell>
          <cell r="H2819" t="str">
            <v>нд</v>
          </cell>
          <cell r="I2819" t="str">
            <v>нд</v>
          </cell>
          <cell r="J2819" t="str">
            <v>нд</v>
          </cell>
          <cell r="K2819">
            <v>0.19057864999999999</v>
          </cell>
          <cell r="L2819">
            <v>1.4974717499999999</v>
          </cell>
          <cell r="M2819" t="str">
            <v>нд</v>
          </cell>
          <cell r="N2819" t="str">
            <v>нд</v>
          </cell>
          <cell r="O2819">
            <v>141.95215106999996</v>
          </cell>
          <cell r="P2819">
            <v>409.99574999999999</v>
          </cell>
          <cell r="Q2819">
            <v>507.59372000000008</v>
          </cell>
          <cell r="R2819">
            <v>398.26157999999998</v>
          </cell>
          <cell r="S2819">
            <v>509.43487999999996</v>
          </cell>
          <cell r="T2819">
            <v>508.61137534000062</v>
          </cell>
          <cell r="U2819">
            <v>501.19607327000051</v>
          </cell>
          <cell r="V2819">
            <v>386.32103782999997</v>
          </cell>
          <cell r="W2819">
            <v>386.32103782999997</v>
          </cell>
          <cell r="X2819">
            <v>359.24392219999993</v>
          </cell>
          <cell r="Y2819">
            <v>102.79060111</v>
          </cell>
          <cell r="Z2819">
            <v>0</v>
          </cell>
          <cell r="AA2819">
            <v>0</v>
          </cell>
          <cell r="AB2819">
            <v>102.79060111</v>
          </cell>
          <cell r="AC2819">
            <v>0</v>
          </cell>
          <cell r="AD2819">
            <v>38.970694140000006</v>
          </cell>
          <cell r="AE2819">
            <v>0</v>
          </cell>
          <cell r="AF2819">
            <v>0</v>
          </cell>
          <cell r="AG2819">
            <v>38.970694140000006</v>
          </cell>
          <cell r="AH2819">
            <v>0</v>
          </cell>
          <cell r="AI2819">
            <v>100.8551841</v>
          </cell>
          <cell r="AJ2819">
            <v>0</v>
          </cell>
          <cell r="AK2819">
            <v>0</v>
          </cell>
          <cell r="AL2819">
            <v>100.8551841</v>
          </cell>
          <cell r="AM2819">
            <v>0</v>
          </cell>
          <cell r="AN2819">
            <v>33.9051841</v>
          </cell>
        </row>
        <row r="2820">
          <cell r="C2820" t="str">
            <v>Г</v>
          </cell>
          <cell r="D2820" t="str">
            <v>нд</v>
          </cell>
          <cell r="E2820" t="str">
            <v>нд</v>
          </cell>
          <cell r="F2820" t="str">
            <v>нд</v>
          </cell>
          <cell r="G2820" t="str">
            <v>нд</v>
          </cell>
          <cell r="H2820" t="str">
            <v>нд</v>
          </cell>
          <cell r="I2820" t="str">
            <v>нд</v>
          </cell>
          <cell r="J2820" t="str">
            <v>нд</v>
          </cell>
          <cell r="K2820" t="str">
            <v>нд</v>
          </cell>
          <cell r="L2820" t="str">
            <v>нд</v>
          </cell>
          <cell r="M2820" t="str">
            <v>нд</v>
          </cell>
          <cell r="N2820" t="str">
            <v>нд</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row>
        <row r="2821">
          <cell r="C2821" t="str">
            <v>Г</v>
          </cell>
          <cell r="D2821" t="str">
            <v>нд</v>
          </cell>
          <cell r="E2821" t="str">
            <v>нд</v>
          </cell>
          <cell r="F2821" t="str">
            <v>нд</v>
          </cell>
          <cell r="G2821" t="str">
            <v>нд</v>
          </cell>
          <cell r="H2821" t="str">
            <v>нд</v>
          </cell>
          <cell r="I2821" t="str">
            <v>нд</v>
          </cell>
          <cell r="J2821" t="str">
            <v>нд</v>
          </cell>
          <cell r="K2821">
            <v>0.19057864999999999</v>
          </cell>
          <cell r="L2821">
            <v>1.4974717499999999</v>
          </cell>
          <cell r="M2821" t="str">
            <v>нд</v>
          </cell>
          <cell r="N2821" t="str">
            <v>нд</v>
          </cell>
          <cell r="O2821">
            <v>141.95215106999996</v>
          </cell>
          <cell r="P2821">
            <v>409.99574999999999</v>
          </cell>
          <cell r="Q2821">
            <v>507.59372000000008</v>
          </cell>
          <cell r="R2821">
            <v>398.26157999999998</v>
          </cell>
          <cell r="S2821">
            <v>509.43487999999996</v>
          </cell>
          <cell r="T2821">
            <v>508.61137534000062</v>
          </cell>
          <cell r="U2821">
            <v>501.19607327000051</v>
          </cell>
          <cell r="V2821">
            <v>386.32103782999997</v>
          </cell>
          <cell r="W2821">
            <v>386.32103782999997</v>
          </cell>
          <cell r="X2821">
            <v>359.24392219999993</v>
          </cell>
          <cell r="Y2821">
            <v>102.79060111</v>
          </cell>
          <cell r="Z2821">
            <v>0</v>
          </cell>
          <cell r="AA2821">
            <v>0</v>
          </cell>
          <cell r="AB2821">
            <v>102.79060111</v>
          </cell>
          <cell r="AC2821">
            <v>0</v>
          </cell>
          <cell r="AD2821">
            <v>38.970694140000006</v>
          </cell>
          <cell r="AE2821">
            <v>0</v>
          </cell>
          <cell r="AF2821">
            <v>0</v>
          </cell>
          <cell r="AG2821">
            <v>38.970694140000006</v>
          </cell>
          <cell r="AH2821">
            <v>0</v>
          </cell>
          <cell r="AI2821">
            <v>100.8551841</v>
          </cell>
          <cell r="AJ2821">
            <v>0</v>
          </cell>
          <cell r="AK2821">
            <v>0</v>
          </cell>
          <cell r="AL2821">
            <v>100.8551841</v>
          </cell>
          <cell r="AM2821">
            <v>0</v>
          </cell>
          <cell r="AN2821">
            <v>33.9051841</v>
          </cell>
        </row>
        <row r="2822">
          <cell r="C2822" t="str">
            <v>L_1588_КЭ</v>
          </cell>
          <cell r="D2822" t="str">
            <v>Н</v>
          </cell>
          <cell r="E2822">
            <v>2021</v>
          </cell>
          <cell r="F2822" t="str">
            <v>нд</v>
          </cell>
          <cell r="G2822">
            <v>2021</v>
          </cell>
          <cell r="H2822" t="str">
            <v>нд</v>
          </cell>
          <cell r="I2822" t="str">
            <v>нд</v>
          </cell>
          <cell r="J2822" t="str">
            <v>нд</v>
          </cell>
          <cell r="K2822" t="str">
            <v>нд</v>
          </cell>
          <cell r="L2822" t="str">
            <v>нд</v>
          </cell>
          <cell r="M2822" t="str">
            <v>нд</v>
          </cell>
          <cell r="N2822" t="str">
            <v>нд</v>
          </cell>
          <cell r="O2822">
            <v>0</v>
          </cell>
          <cell r="P2822" t="str">
            <v>нд</v>
          </cell>
          <cell r="Q2822" t="str">
            <v>нд</v>
          </cell>
          <cell r="R2822" t="str">
            <v>нд</v>
          </cell>
          <cell r="S2822" t="str">
            <v>нд</v>
          </cell>
          <cell r="T2822" t="str">
            <v>нд</v>
          </cell>
          <cell r="U2822">
            <v>0.26100000000000001</v>
          </cell>
          <cell r="V2822" t="str">
            <v>нд</v>
          </cell>
          <cell r="W2822" t="str">
            <v>нд</v>
          </cell>
          <cell r="X2822">
            <v>0.26100000000000001</v>
          </cell>
          <cell r="Y2822" t="str">
            <v>нд</v>
          </cell>
          <cell r="Z2822" t="str">
            <v>нд</v>
          </cell>
          <cell r="AA2822" t="str">
            <v>нд</v>
          </cell>
          <cell r="AB2822" t="str">
            <v>нд</v>
          </cell>
          <cell r="AC2822" t="str">
            <v>нд</v>
          </cell>
          <cell r="AD2822">
            <v>0.26100000000000001</v>
          </cell>
          <cell r="AE2822">
            <v>0</v>
          </cell>
          <cell r="AF2822">
            <v>0</v>
          </cell>
          <cell r="AG2822">
            <v>0.26100000000000001</v>
          </cell>
          <cell r="AH2822">
            <v>0</v>
          </cell>
          <cell r="AI2822" t="str">
            <v>нд</v>
          </cell>
          <cell r="AJ2822" t="str">
            <v>нд</v>
          </cell>
          <cell r="AK2822" t="str">
            <v>нд</v>
          </cell>
          <cell r="AL2822" t="str">
            <v>нд</v>
          </cell>
          <cell r="AM2822" t="str">
            <v>нд</v>
          </cell>
          <cell r="AN2822">
            <v>0</v>
          </cell>
        </row>
        <row r="2823">
          <cell r="C2823" t="str">
            <v>L_1585_КЭ</v>
          </cell>
          <cell r="D2823" t="str">
            <v>Н</v>
          </cell>
          <cell r="E2823">
            <v>2021</v>
          </cell>
          <cell r="F2823" t="str">
            <v>нд</v>
          </cell>
          <cell r="G2823">
            <v>2021</v>
          </cell>
          <cell r="H2823" t="str">
            <v>нд</v>
          </cell>
          <cell r="I2823" t="str">
            <v>нд</v>
          </cell>
          <cell r="J2823" t="str">
            <v>нд</v>
          </cell>
          <cell r="K2823" t="str">
            <v>нд</v>
          </cell>
          <cell r="L2823" t="str">
            <v>нд</v>
          </cell>
          <cell r="M2823" t="str">
            <v>нд</v>
          </cell>
          <cell r="N2823" t="str">
            <v>нд</v>
          </cell>
          <cell r="O2823">
            <v>0</v>
          </cell>
          <cell r="P2823" t="str">
            <v>нд</v>
          </cell>
          <cell r="Q2823" t="str">
            <v>нд</v>
          </cell>
          <cell r="R2823" t="str">
            <v>нд</v>
          </cell>
          <cell r="S2823" t="str">
            <v>нд</v>
          </cell>
          <cell r="T2823" t="str">
            <v>нд</v>
          </cell>
          <cell r="U2823">
            <v>0.46</v>
          </cell>
          <cell r="V2823" t="str">
            <v>нд</v>
          </cell>
          <cell r="W2823" t="str">
            <v>нд</v>
          </cell>
          <cell r="X2823">
            <v>0.46</v>
          </cell>
          <cell r="Y2823" t="str">
            <v>нд</v>
          </cell>
          <cell r="Z2823" t="str">
            <v>нд</v>
          </cell>
          <cell r="AA2823" t="str">
            <v>нд</v>
          </cell>
          <cell r="AB2823" t="str">
            <v>нд</v>
          </cell>
          <cell r="AC2823" t="str">
            <v>нд</v>
          </cell>
          <cell r="AD2823">
            <v>0.46</v>
          </cell>
          <cell r="AE2823">
            <v>0</v>
          </cell>
          <cell r="AF2823">
            <v>0</v>
          </cell>
          <cell r="AG2823">
            <v>0.46</v>
          </cell>
          <cell r="AH2823">
            <v>0</v>
          </cell>
          <cell r="AI2823" t="str">
            <v>нд</v>
          </cell>
          <cell r="AJ2823" t="str">
            <v>нд</v>
          </cell>
          <cell r="AK2823" t="str">
            <v>нд</v>
          </cell>
          <cell r="AL2823" t="str">
            <v>нд</v>
          </cell>
          <cell r="AM2823" t="str">
            <v>нд</v>
          </cell>
          <cell r="AN2823">
            <v>0</v>
          </cell>
        </row>
        <row r="2824">
          <cell r="C2824" t="str">
            <v>L_1997_КЭ</v>
          </cell>
          <cell r="D2824" t="str">
            <v>Н</v>
          </cell>
          <cell r="E2824">
            <v>2021</v>
          </cell>
          <cell r="F2824" t="str">
            <v>нд</v>
          </cell>
          <cell r="G2824">
            <v>2021</v>
          </cell>
          <cell r="H2824" t="str">
            <v>нд</v>
          </cell>
          <cell r="I2824" t="str">
            <v>нд</v>
          </cell>
          <cell r="J2824" t="str">
            <v>нд</v>
          </cell>
          <cell r="K2824" t="str">
            <v>нд</v>
          </cell>
          <cell r="L2824" t="str">
            <v>нд</v>
          </cell>
          <cell r="M2824" t="str">
            <v>нд</v>
          </cell>
          <cell r="N2824" t="str">
            <v>нд</v>
          </cell>
          <cell r="O2824">
            <v>0</v>
          </cell>
          <cell r="P2824" t="str">
            <v>нд</v>
          </cell>
          <cell r="Q2824" t="str">
            <v>нд</v>
          </cell>
          <cell r="R2824" t="str">
            <v>нд</v>
          </cell>
          <cell r="S2824" t="str">
            <v>нд</v>
          </cell>
          <cell r="T2824" t="str">
            <v>нд</v>
          </cell>
          <cell r="U2824">
            <v>0.6</v>
          </cell>
          <cell r="V2824" t="str">
            <v>нд</v>
          </cell>
          <cell r="W2824" t="str">
            <v>нд</v>
          </cell>
          <cell r="X2824">
            <v>0.6</v>
          </cell>
          <cell r="Y2824" t="str">
            <v>нд</v>
          </cell>
          <cell r="Z2824" t="str">
            <v>нд</v>
          </cell>
          <cell r="AA2824" t="str">
            <v>нд</v>
          </cell>
          <cell r="AB2824" t="str">
            <v>нд</v>
          </cell>
          <cell r="AC2824" t="str">
            <v>нд</v>
          </cell>
          <cell r="AD2824">
            <v>0.6</v>
          </cell>
          <cell r="AE2824">
            <v>0</v>
          </cell>
          <cell r="AF2824">
            <v>0</v>
          </cell>
          <cell r="AG2824">
            <v>0.6</v>
          </cell>
          <cell r="AH2824">
            <v>0</v>
          </cell>
          <cell r="AI2824" t="str">
            <v>нд</v>
          </cell>
          <cell r="AJ2824" t="str">
            <v>нд</v>
          </cell>
          <cell r="AK2824" t="str">
            <v>нд</v>
          </cell>
          <cell r="AL2824" t="str">
            <v>нд</v>
          </cell>
          <cell r="AM2824" t="str">
            <v>нд</v>
          </cell>
          <cell r="AN2824">
            <v>0</v>
          </cell>
        </row>
        <row r="2825">
          <cell r="C2825" t="str">
            <v>L_1579_КЭ</v>
          </cell>
          <cell r="D2825" t="str">
            <v>Н</v>
          </cell>
          <cell r="E2825">
            <v>2021</v>
          </cell>
          <cell r="F2825" t="str">
            <v>нд</v>
          </cell>
          <cell r="G2825">
            <v>2021</v>
          </cell>
          <cell r="H2825" t="str">
            <v>нд</v>
          </cell>
          <cell r="I2825" t="str">
            <v>нд</v>
          </cell>
          <cell r="J2825" t="str">
            <v>нд</v>
          </cell>
          <cell r="K2825" t="str">
            <v>нд</v>
          </cell>
          <cell r="L2825" t="str">
            <v>нд</v>
          </cell>
          <cell r="M2825" t="str">
            <v>нд</v>
          </cell>
          <cell r="N2825" t="str">
            <v>нд</v>
          </cell>
          <cell r="O2825">
            <v>0</v>
          </cell>
          <cell r="P2825" t="str">
            <v>нд</v>
          </cell>
          <cell r="Q2825" t="str">
            <v>нд</v>
          </cell>
          <cell r="R2825" t="str">
            <v>нд</v>
          </cell>
          <cell r="S2825" t="str">
            <v>нд</v>
          </cell>
          <cell r="T2825" t="str">
            <v>нд</v>
          </cell>
          <cell r="U2825">
            <v>0.752</v>
          </cell>
          <cell r="V2825" t="str">
            <v>нд</v>
          </cell>
          <cell r="W2825" t="str">
            <v>нд</v>
          </cell>
          <cell r="X2825">
            <v>0.752</v>
          </cell>
          <cell r="Y2825" t="str">
            <v>нд</v>
          </cell>
          <cell r="Z2825" t="str">
            <v>нд</v>
          </cell>
          <cell r="AA2825" t="str">
            <v>нд</v>
          </cell>
          <cell r="AB2825" t="str">
            <v>нд</v>
          </cell>
          <cell r="AC2825" t="str">
            <v>нд</v>
          </cell>
          <cell r="AD2825">
            <v>0.752</v>
          </cell>
          <cell r="AE2825">
            <v>0</v>
          </cell>
          <cell r="AF2825">
            <v>0</v>
          </cell>
          <cell r="AG2825">
            <v>0.752</v>
          </cell>
          <cell r="AH2825">
            <v>0</v>
          </cell>
          <cell r="AI2825" t="str">
            <v>нд</v>
          </cell>
          <cell r="AJ2825" t="str">
            <v>нд</v>
          </cell>
          <cell r="AK2825" t="str">
            <v>нд</v>
          </cell>
          <cell r="AL2825" t="str">
            <v>нд</v>
          </cell>
          <cell r="AM2825" t="str">
            <v>нд</v>
          </cell>
          <cell r="AN2825">
            <v>0</v>
          </cell>
        </row>
        <row r="2826">
          <cell r="C2826" t="str">
            <v>L_1575_КЭ</v>
          </cell>
          <cell r="D2826" t="str">
            <v>Н</v>
          </cell>
          <cell r="E2826">
            <v>2021</v>
          </cell>
          <cell r="F2826" t="str">
            <v>нд</v>
          </cell>
          <cell r="G2826">
            <v>2021</v>
          </cell>
          <cell r="H2826" t="str">
            <v>нд</v>
          </cell>
          <cell r="I2826" t="str">
            <v>нд</v>
          </cell>
          <cell r="J2826" t="str">
            <v>нд</v>
          </cell>
          <cell r="K2826" t="str">
            <v>нд</v>
          </cell>
          <cell r="L2826" t="str">
            <v>нд</v>
          </cell>
          <cell r="M2826" t="str">
            <v>нд</v>
          </cell>
          <cell r="N2826" t="str">
            <v>нд</v>
          </cell>
          <cell r="O2826">
            <v>0</v>
          </cell>
          <cell r="P2826" t="str">
            <v>нд</v>
          </cell>
          <cell r="Q2826" t="str">
            <v>нд</v>
          </cell>
          <cell r="R2826" t="str">
            <v>нд</v>
          </cell>
          <cell r="S2826" t="str">
            <v>нд</v>
          </cell>
          <cell r="T2826" t="str">
            <v>нд</v>
          </cell>
          <cell r="U2826">
            <v>0.114</v>
          </cell>
          <cell r="V2826" t="str">
            <v>нд</v>
          </cell>
          <cell r="W2826" t="str">
            <v>нд</v>
          </cell>
          <cell r="X2826">
            <v>0.114</v>
          </cell>
          <cell r="Y2826" t="str">
            <v>нд</v>
          </cell>
          <cell r="Z2826" t="str">
            <v>нд</v>
          </cell>
          <cell r="AA2826" t="str">
            <v>нд</v>
          </cell>
          <cell r="AB2826" t="str">
            <v>нд</v>
          </cell>
          <cell r="AC2826" t="str">
            <v>нд</v>
          </cell>
          <cell r="AD2826">
            <v>0.114</v>
          </cell>
          <cell r="AE2826">
            <v>0</v>
          </cell>
          <cell r="AF2826">
            <v>0</v>
          </cell>
          <cell r="AG2826">
            <v>0.114</v>
          </cell>
          <cell r="AH2826">
            <v>0</v>
          </cell>
          <cell r="AI2826" t="str">
            <v>нд</v>
          </cell>
          <cell r="AJ2826" t="str">
            <v>нд</v>
          </cell>
          <cell r="AK2826" t="str">
            <v>нд</v>
          </cell>
          <cell r="AL2826" t="str">
            <v>нд</v>
          </cell>
          <cell r="AM2826" t="str">
            <v>нд</v>
          </cell>
          <cell r="AN2826">
            <v>0</v>
          </cell>
        </row>
        <row r="2827">
          <cell r="C2827" t="str">
            <v>L_1576_КЭ</v>
          </cell>
          <cell r="D2827" t="str">
            <v>Н</v>
          </cell>
          <cell r="E2827">
            <v>2021</v>
          </cell>
          <cell r="F2827" t="str">
            <v>нд</v>
          </cell>
          <cell r="G2827">
            <v>2021</v>
          </cell>
          <cell r="H2827" t="str">
            <v>нд</v>
          </cell>
          <cell r="I2827" t="str">
            <v>нд</v>
          </cell>
          <cell r="J2827" t="str">
            <v>нд</v>
          </cell>
          <cell r="K2827" t="str">
            <v>нд</v>
          </cell>
          <cell r="L2827" t="str">
            <v>нд</v>
          </cell>
          <cell r="M2827" t="str">
            <v>нд</v>
          </cell>
          <cell r="N2827" t="str">
            <v>нд</v>
          </cell>
          <cell r="O2827">
            <v>0</v>
          </cell>
          <cell r="P2827" t="str">
            <v>нд</v>
          </cell>
          <cell r="Q2827" t="str">
            <v>нд</v>
          </cell>
          <cell r="R2827" t="str">
            <v>нд</v>
          </cell>
          <cell r="S2827" t="str">
            <v>нд</v>
          </cell>
          <cell r="T2827" t="str">
            <v>нд</v>
          </cell>
          <cell r="U2827">
            <v>6.3E-2</v>
          </cell>
          <cell r="V2827" t="str">
            <v>нд</v>
          </cell>
          <cell r="W2827" t="str">
            <v>нд</v>
          </cell>
          <cell r="X2827">
            <v>6.3E-2</v>
          </cell>
          <cell r="Y2827" t="str">
            <v>нд</v>
          </cell>
          <cell r="Z2827" t="str">
            <v>нд</v>
          </cell>
          <cell r="AA2827" t="str">
            <v>нд</v>
          </cell>
          <cell r="AB2827" t="str">
            <v>нд</v>
          </cell>
          <cell r="AC2827" t="str">
            <v>нд</v>
          </cell>
          <cell r="AD2827">
            <v>6.3E-2</v>
          </cell>
          <cell r="AE2827">
            <v>0</v>
          </cell>
          <cell r="AF2827">
            <v>0</v>
          </cell>
          <cell r="AG2827">
            <v>6.3E-2</v>
          </cell>
          <cell r="AH2827">
            <v>0</v>
          </cell>
          <cell r="AI2827" t="str">
            <v>нд</v>
          </cell>
          <cell r="AJ2827" t="str">
            <v>нд</v>
          </cell>
          <cell r="AK2827" t="str">
            <v>нд</v>
          </cell>
          <cell r="AL2827" t="str">
            <v>нд</v>
          </cell>
          <cell r="AM2827" t="str">
            <v>нд</v>
          </cell>
          <cell r="AN2827">
            <v>0</v>
          </cell>
        </row>
        <row r="2828">
          <cell r="C2828" t="str">
            <v>L_1577_КЭ</v>
          </cell>
          <cell r="D2828" t="str">
            <v>Н</v>
          </cell>
          <cell r="E2828">
            <v>2021</v>
          </cell>
          <cell r="F2828" t="str">
            <v>нд</v>
          </cell>
          <cell r="G2828">
            <v>2021</v>
          </cell>
          <cell r="H2828" t="str">
            <v>нд</v>
          </cell>
          <cell r="I2828" t="str">
            <v>нд</v>
          </cell>
          <cell r="J2828" t="str">
            <v>нд</v>
          </cell>
          <cell r="K2828" t="str">
            <v>нд</v>
          </cell>
          <cell r="L2828" t="str">
            <v>нд</v>
          </cell>
          <cell r="M2828" t="str">
            <v>нд</v>
          </cell>
          <cell r="N2828" t="str">
            <v>нд</v>
          </cell>
          <cell r="O2828">
            <v>0</v>
          </cell>
          <cell r="P2828" t="str">
            <v>нд</v>
          </cell>
          <cell r="Q2828" t="str">
            <v>нд</v>
          </cell>
          <cell r="R2828" t="str">
            <v>нд</v>
          </cell>
          <cell r="S2828" t="str">
            <v>нд</v>
          </cell>
          <cell r="T2828" t="str">
            <v>нд</v>
          </cell>
          <cell r="U2828">
            <v>6.5000000000000002E-2</v>
          </cell>
          <cell r="V2828" t="str">
            <v>нд</v>
          </cell>
          <cell r="W2828" t="str">
            <v>нд</v>
          </cell>
          <cell r="X2828">
            <v>6.5000000000000002E-2</v>
          </cell>
          <cell r="Y2828" t="str">
            <v>нд</v>
          </cell>
          <cell r="Z2828" t="str">
            <v>нд</v>
          </cell>
          <cell r="AA2828" t="str">
            <v>нд</v>
          </cell>
          <cell r="AB2828" t="str">
            <v>нд</v>
          </cell>
          <cell r="AC2828" t="str">
            <v>нд</v>
          </cell>
          <cell r="AD2828">
            <v>6.5000000000000002E-2</v>
          </cell>
          <cell r="AE2828">
            <v>0</v>
          </cell>
          <cell r="AF2828">
            <v>0</v>
          </cell>
          <cell r="AG2828">
            <v>6.5000000000000002E-2</v>
          </cell>
          <cell r="AH2828">
            <v>0</v>
          </cell>
          <cell r="AI2828" t="str">
            <v>нд</v>
          </cell>
          <cell r="AJ2828" t="str">
            <v>нд</v>
          </cell>
          <cell r="AK2828" t="str">
            <v>нд</v>
          </cell>
          <cell r="AL2828" t="str">
            <v>нд</v>
          </cell>
          <cell r="AM2828" t="str">
            <v>нд</v>
          </cell>
          <cell r="AN2828">
            <v>0</v>
          </cell>
        </row>
        <row r="2829">
          <cell r="C2829" t="str">
            <v>L_1580_КЭ</v>
          </cell>
          <cell r="D2829" t="str">
            <v>Н</v>
          </cell>
          <cell r="E2829">
            <v>2021</v>
          </cell>
          <cell r="F2829" t="str">
            <v>нд</v>
          </cell>
          <cell r="G2829">
            <v>2021</v>
          </cell>
          <cell r="H2829" t="str">
            <v>нд</v>
          </cell>
          <cell r="I2829" t="str">
            <v>нд</v>
          </cell>
          <cell r="J2829" t="str">
            <v>нд</v>
          </cell>
          <cell r="K2829" t="str">
            <v>нд</v>
          </cell>
          <cell r="L2829" t="str">
            <v>нд</v>
          </cell>
          <cell r="M2829" t="str">
            <v>нд</v>
          </cell>
          <cell r="N2829" t="str">
            <v>нд</v>
          </cell>
          <cell r="O2829">
            <v>0</v>
          </cell>
          <cell r="P2829" t="str">
            <v>нд</v>
          </cell>
          <cell r="Q2829" t="str">
            <v>нд</v>
          </cell>
          <cell r="R2829" t="str">
            <v>нд</v>
          </cell>
          <cell r="S2829" t="str">
            <v>нд</v>
          </cell>
          <cell r="T2829" t="str">
            <v>нд</v>
          </cell>
          <cell r="U2829">
            <v>0.09</v>
          </cell>
          <cell r="V2829" t="str">
            <v>нд</v>
          </cell>
          <cell r="W2829" t="str">
            <v>нд</v>
          </cell>
          <cell r="X2829">
            <v>0.09</v>
          </cell>
          <cell r="Y2829" t="str">
            <v>нд</v>
          </cell>
          <cell r="Z2829" t="str">
            <v>нд</v>
          </cell>
          <cell r="AA2829" t="str">
            <v>нд</v>
          </cell>
          <cell r="AB2829" t="str">
            <v>нд</v>
          </cell>
          <cell r="AC2829" t="str">
            <v>нд</v>
          </cell>
          <cell r="AD2829">
            <v>0.09</v>
          </cell>
          <cell r="AE2829">
            <v>0</v>
          </cell>
          <cell r="AF2829">
            <v>0</v>
          </cell>
          <cell r="AG2829">
            <v>0.09</v>
          </cell>
          <cell r="AH2829">
            <v>0</v>
          </cell>
          <cell r="AI2829" t="str">
            <v>нд</v>
          </cell>
          <cell r="AJ2829" t="str">
            <v>нд</v>
          </cell>
          <cell r="AK2829" t="str">
            <v>нд</v>
          </cell>
          <cell r="AL2829" t="str">
            <v>нд</v>
          </cell>
          <cell r="AM2829" t="str">
            <v>нд</v>
          </cell>
          <cell r="AN2829">
            <v>0</v>
          </cell>
        </row>
        <row r="2830">
          <cell r="C2830" t="str">
            <v>L_1581_КЭ</v>
          </cell>
          <cell r="D2830" t="str">
            <v>Н</v>
          </cell>
          <cell r="E2830">
            <v>2021</v>
          </cell>
          <cell r="F2830" t="str">
            <v>нд</v>
          </cell>
          <cell r="G2830">
            <v>2021</v>
          </cell>
          <cell r="H2830" t="str">
            <v>нд</v>
          </cell>
          <cell r="I2830" t="str">
            <v>нд</v>
          </cell>
          <cell r="J2830" t="str">
            <v>нд</v>
          </cell>
          <cell r="K2830" t="str">
            <v>нд</v>
          </cell>
          <cell r="L2830" t="str">
            <v>нд</v>
          </cell>
          <cell r="M2830" t="str">
            <v>нд</v>
          </cell>
          <cell r="N2830" t="str">
            <v>нд</v>
          </cell>
          <cell r="O2830">
            <v>0</v>
          </cell>
          <cell r="P2830" t="str">
            <v>нд</v>
          </cell>
          <cell r="Q2830" t="str">
            <v>нд</v>
          </cell>
          <cell r="R2830" t="str">
            <v>нд</v>
          </cell>
          <cell r="S2830" t="str">
            <v>нд</v>
          </cell>
          <cell r="T2830" t="str">
            <v>нд</v>
          </cell>
          <cell r="U2830">
            <v>8.7999999999999995E-2</v>
          </cell>
          <cell r="V2830" t="str">
            <v>нд</v>
          </cell>
          <cell r="W2830" t="str">
            <v>нд</v>
          </cell>
          <cell r="X2830">
            <v>8.7999999999999995E-2</v>
          </cell>
          <cell r="Y2830" t="str">
            <v>нд</v>
          </cell>
          <cell r="Z2830" t="str">
            <v>нд</v>
          </cell>
          <cell r="AA2830" t="str">
            <v>нд</v>
          </cell>
          <cell r="AB2830" t="str">
            <v>нд</v>
          </cell>
          <cell r="AC2830" t="str">
            <v>нд</v>
          </cell>
          <cell r="AD2830">
            <v>8.7999999999999995E-2</v>
          </cell>
          <cell r="AE2830">
            <v>0</v>
          </cell>
          <cell r="AF2830">
            <v>0</v>
          </cell>
          <cell r="AG2830">
            <v>8.7999999999999995E-2</v>
          </cell>
          <cell r="AH2830">
            <v>0</v>
          </cell>
          <cell r="AI2830" t="str">
            <v>нд</v>
          </cell>
          <cell r="AJ2830" t="str">
            <v>нд</v>
          </cell>
          <cell r="AK2830" t="str">
            <v>нд</v>
          </cell>
          <cell r="AL2830" t="str">
            <v>нд</v>
          </cell>
          <cell r="AM2830" t="str">
            <v>нд</v>
          </cell>
          <cell r="AN2830">
            <v>0</v>
          </cell>
        </row>
        <row r="2831">
          <cell r="C2831" t="str">
            <v>L_1582_КЭ</v>
          </cell>
          <cell r="D2831" t="str">
            <v>Н</v>
          </cell>
          <cell r="E2831">
            <v>2021</v>
          </cell>
          <cell r="F2831" t="str">
            <v>нд</v>
          </cell>
          <cell r="G2831">
            <v>2021</v>
          </cell>
          <cell r="H2831" t="str">
            <v>нд</v>
          </cell>
          <cell r="I2831" t="str">
            <v>нд</v>
          </cell>
          <cell r="J2831" t="str">
            <v>нд</v>
          </cell>
          <cell r="K2831" t="str">
            <v>нд</v>
          </cell>
          <cell r="L2831" t="str">
            <v>нд</v>
          </cell>
          <cell r="M2831" t="str">
            <v>нд</v>
          </cell>
          <cell r="N2831" t="str">
            <v>нд</v>
          </cell>
          <cell r="O2831">
            <v>0</v>
          </cell>
          <cell r="P2831" t="str">
            <v>нд</v>
          </cell>
          <cell r="Q2831" t="str">
            <v>нд</v>
          </cell>
          <cell r="R2831" t="str">
            <v>нд</v>
          </cell>
          <cell r="S2831" t="str">
            <v>нд</v>
          </cell>
          <cell r="T2831" t="str">
            <v>нд</v>
          </cell>
          <cell r="U2831">
            <v>8.7999999999999995E-2</v>
          </cell>
          <cell r="V2831" t="str">
            <v>нд</v>
          </cell>
          <cell r="W2831" t="str">
            <v>нд</v>
          </cell>
          <cell r="X2831">
            <v>8.7999999999999995E-2</v>
          </cell>
          <cell r="Y2831" t="str">
            <v>нд</v>
          </cell>
          <cell r="Z2831" t="str">
            <v>нд</v>
          </cell>
          <cell r="AA2831" t="str">
            <v>нд</v>
          </cell>
          <cell r="AB2831" t="str">
            <v>нд</v>
          </cell>
          <cell r="AC2831" t="str">
            <v>нд</v>
          </cell>
          <cell r="AD2831">
            <v>8.7999999999999995E-2</v>
          </cell>
          <cell r="AE2831">
            <v>0</v>
          </cell>
          <cell r="AF2831">
            <v>0</v>
          </cell>
          <cell r="AG2831">
            <v>8.7999999999999995E-2</v>
          </cell>
          <cell r="AH2831">
            <v>0</v>
          </cell>
          <cell r="AI2831" t="str">
            <v>нд</v>
          </cell>
          <cell r="AJ2831" t="str">
            <v>нд</v>
          </cell>
          <cell r="AK2831" t="str">
            <v>нд</v>
          </cell>
          <cell r="AL2831" t="str">
            <v>нд</v>
          </cell>
          <cell r="AM2831" t="str">
            <v>нд</v>
          </cell>
          <cell r="AN2831">
            <v>0</v>
          </cell>
        </row>
        <row r="2832">
          <cell r="C2832" t="str">
            <v>L_1996_КЭ</v>
          </cell>
          <cell r="D2832" t="str">
            <v>Н</v>
          </cell>
          <cell r="E2832">
            <v>2021</v>
          </cell>
          <cell r="F2832" t="str">
            <v>нд</v>
          </cell>
          <cell r="G2832">
            <v>2021</v>
          </cell>
          <cell r="H2832" t="str">
            <v>нд</v>
          </cell>
          <cell r="I2832" t="str">
            <v>нд</v>
          </cell>
          <cell r="J2832" t="str">
            <v>нд</v>
          </cell>
          <cell r="K2832" t="str">
            <v>нд</v>
          </cell>
          <cell r="L2832" t="str">
            <v>нд</v>
          </cell>
          <cell r="M2832" t="str">
            <v>нд</v>
          </cell>
          <cell r="N2832" t="str">
            <v>нд</v>
          </cell>
          <cell r="O2832">
            <v>0</v>
          </cell>
          <cell r="P2832" t="str">
            <v>нд</v>
          </cell>
          <cell r="Q2832" t="str">
            <v>нд</v>
          </cell>
          <cell r="R2832" t="str">
            <v>нд</v>
          </cell>
          <cell r="S2832" t="str">
            <v>нд</v>
          </cell>
          <cell r="T2832" t="str">
            <v>нд</v>
          </cell>
          <cell r="U2832">
            <v>0.28000000000000003</v>
          </cell>
          <cell r="V2832" t="str">
            <v>нд</v>
          </cell>
          <cell r="W2832" t="str">
            <v>нд</v>
          </cell>
          <cell r="X2832">
            <v>0.28000000000000003</v>
          </cell>
          <cell r="Y2832" t="str">
            <v>нд</v>
          </cell>
          <cell r="Z2832" t="str">
            <v>нд</v>
          </cell>
          <cell r="AA2832" t="str">
            <v>нд</v>
          </cell>
          <cell r="AB2832" t="str">
            <v>нд</v>
          </cell>
          <cell r="AC2832" t="str">
            <v>нд</v>
          </cell>
          <cell r="AD2832">
            <v>0.28000000000000003</v>
          </cell>
          <cell r="AE2832">
            <v>0</v>
          </cell>
          <cell r="AF2832">
            <v>0</v>
          </cell>
          <cell r="AG2832">
            <v>0.28000000000000003</v>
          </cell>
          <cell r="AH2832">
            <v>0</v>
          </cell>
          <cell r="AI2832" t="str">
            <v>нд</v>
          </cell>
          <cell r="AJ2832" t="str">
            <v>нд</v>
          </cell>
          <cell r="AK2832" t="str">
            <v>нд</v>
          </cell>
          <cell r="AL2832" t="str">
            <v>нд</v>
          </cell>
          <cell r="AM2832" t="str">
            <v>нд</v>
          </cell>
          <cell r="AN2832">
            <v>0</v>
          </cell>
        </row>
        <row r="2833">
          <cell r="C2833" t="str">
            <v>L_1999_КЭ</v>
          </cell>
          <cell r="D2833" t="str">
            <v>Н</v>
          </cell>
          <cell r="E2833">
            <v>2021</v>
          </cell>
          <cell r="F2833" t="str">
            <v>нд</v>
          </cell>
          <cell r="G2833">
            <v>2021</v>
          </cell>
          <cell r="H2833" t="str">
            <v>нд</v>
          </cell>
          <cell r="I2833" t="str">
            <v>нд</v>
          </cell>
          <cell r="J2833" t="str">
            <v>нд</v>
          </cell>
          <cell r="K2833" t="str">
            <v>нд</v>
          </cell>
          <cell r="L2833" t="str">
            <v>нд</v>
          </cell>
          <cell r="M2833" t="str">
            <v>нд</v>
          </cell>
          <cell r="N2833" t="str">
            <v>нд</v>
          </cell>
          <cell r="O2833">
            <v>0</v>
          </cell>
          <cell r="P2833" t="str">
            <v>нд</v>
          </cell>
          <cell r="Q2833" t="str">
            <v>нд</v>
          </cell>
          <cell r="R2833" t="str">
            <v>нд</v>
          </cell>
          <cell r="S2833" t="str">
            <v>нд</v>
          </cell>
          <cell r="T2833" t="str">
            <v>нд</v>
          </cell>
          <cell r="U2833">
            <v>2.2200000000000002</v>
          </cell>
          <cell r="V2833" t="str">
            <v>нд</v>
          </cell>
          <cell r="W2833" t="str">
            <v>нд</v>
          </cell>
          <cell r="X2833">
            <v>2.2200000000000002</v>
          </cell>
          <cell r="Y2833" t="str">
            <v>нд</v>
          </cell>
          <cell r="Z2833" t="str">
            <v>нд</v>
          </cell>
          <cell r="AA2833" t="str">
            <v>нд</v>
          </cell>
          <cell r="AB2833" t="str">
            <v>нд</v>
          </cell>
          <cell r="AC2833" t="str">
            <v>нд</v>
          </cell>
          <cell r="AD2833">
            <v>2.2200000000000002</v>
          </cell>
          <cell r="AE2833">
            <v>0</v>
          </cell>
          <cell r="AF2833">
            <v>0</v>
          </cell>
          <cell r="AG2833">
            <v>2.2200000000000002</v>
          </cell>
          <cell r="AH2833">
            <v>0</v>
          </cell>
          <cell r="AI2833" t="str">
            <v>нд</v>
          </cell>
          <cell r="AJ2833" t="str">
            <v>нд</v>
          </cell>
          <cell r="AK2833" t="str">
            <v>нд</v>
          </cell>
          <cell r="AL2833" t="str">
            <v>нд</v>
          </cell>
          <cell r="AM2833" t="str">
            <v>нд</v>
          </cell>
          <cell r="AN2833">
            <v>0</v>
          </cell>
        </row>
        <row r="2834">
          <cell r="C2834" t="str">
            <v>L_1573_КЭ</v>
          </cell>
          <cell r="D2834" t="str">
            <v>Н</v>
          </cell>
          <cell r="E2834">
            <v>2021</v>
          </cell>
          <cell r="F2834" t="str">
            <v>нд</v>
          </cell>
          <cell r="G2834">
            <v>2021</v>
          </cell>
          <cell r="H2834" t="str">
            <v>нд</v>
          </cell>
          <cell r="I2834" t="str">
            <v>нд</v>
          </cell>
          <cell r="J2834" t="str">
            <v>нд</v>
          </cell>
          <cell r="K2834" t="str">
            <v>нд</v>
          </cell>
          <cell r="L2834" t="str">
            <v>нд</v>
          </cell>
          <cell r="M2834" t="str">
            <v>нд</v>
          </cell>
          <cell r="N2834" t="str">
            <v>нд</v>
          </cell>
          <cell r="O2834">
            <v>0</v>
          </cell>
          <cell r="P2834" t="str">
            <v>нд</v>
          </cell>
          <cell r="Q2834" t="str">
            <v>нд</v>
          </cell>
          <cell r="R2834" t="str">
            <v>нд</v>
          </cell>
          <cell r="S2834" t="str">
            <v>нд</v>
          </cell>
          <cell r="T2834" t="str">
            <v>нд</v>
          </cell>
          <cell r="U2834">
            <v>0.34</v>
          </cell>
          <cell r="V2834" t="str">
            <v>нд</v>
          </cell>
          <cell r="W2834" t="str">
            <v>нд</v>
          </cell>
          <cell r="X2834">
            <v>0.34</v>
          </cell>
          <cell r="Y2834" t="str">
            <v>нд</v>
          </cell>
          <cell r="Z2834" t="str">
            <v>нд</v>
          </cell>
          <cell r="AA2834" t="str">
            <v>нд</v>
          </cell>
          <cell r="AB2834" t="str">
            <v>нд</v>
          </cell>
          <cell r="AC2834" t="str">
            <v>нд</v>
          </cell>
          <cell r="AD2834">
            <v>0.34</v>
          </cell>
          <cell r="AE2834">
            <v>0</v>
          </cell>
          <cell r="AF2834">
            <v>0</v>
          </cell>
          <cell r="AG2834">
            <v>0.34</v>
          </cell>
          <cell r="AH2834">
            <v>0</v>
          </cell>
          <cell r="AI2834" t="str">
            <v>нд</v>
          </cell>
          <cell r="AJ2834" t="str">
            <v>нд</v>
          </cell>
          <cell r="AK2834" t="str">
            <v>нд</v>
          </cell>
          <cell r="AL2834" t="str">
            <v>нд</v>
          </cell>
          <cell r="AM2834" t="str">
            <v>нд</v>
          </cell>
          <cell r="AN2834">
            <v>0</v>
          </cell>
        </row>
        <row r="2835">
          <cell r="C2835" t="str">
            <v>L_1578_КЭ</v>
          </cell>
          <cell r="D2835" t="str">
            <v>Н</v>
          </cell>
          <cell r="E2835">
            <v>2021</v>
          </cell>
          <cell r="F2835" t="str">
            <v>нд</v>
          </cell>
          <cell r="G2835">
            <v>2021</v>
          </cell>
          <cell r="H2835" t="str">
            <v>нд</v>
          </cell>
          <cell r="I2835" t="str">
            <v>нд</v>
          </cell>
          <cell r="J2835" t="str">
            <v>нд</v>
          </cell>
          <cell r="K2835" t="str">
            <v>нд</v>
          </cell>
          <cell r="L2835" t="str">
            <v>нд</v>
          </cell>
          <cell r="M2835" t="str">
            <v>нд</v>
          </cell>
          <cell r="N2835" t="str">
            <v>нд</v>
          </cell>
          <cell r="O2835">
            <v>0</v>
          </cell>
          <cell r="P2835" t="str">
            <v>нд</v>
          </cell>
          <cell r="Q2835" t="str">
            <v>нд</v>
          </cell>
          <cell r="R2835" t="str">
            <v>нд</v>
          </cell>
          <cell r="S2835" t="str">
            <v>нд</v>
          </cell>
          <cell r="T2835" t="str">
            <v>нд</v>
          </cell>
          <cell r="U2835">
            <v>1.272</v>
          </cell>
          <cell r="V2835" t="str">
            <v>нд</v>
          </cell>
          <cell r="W2835" t="str">
            <v>нд</v>
          </cell>
          <cell r="X2835">
            <v>1.272</v>
          </cell>
          <cell r="Y2835" t="str">
            <v>нд</v>
          </cell>
          <cell r="Z2835" t="str">
            <v>нд</v>
          </cell>
          <cell r="AA2835" t="str">
            <v>нд</v>
          </cell>
          <cell r="AB2835" t="str">
            <v>нд</v>
          </cell>
          <cell r="AC2835" t="str">
            <v>нд</v>
          </cell>
          <cell r="AD2835">
            <v>1.272</v>
          </cell>
          <cell r="AE2835">
            <v>0</v>
          </cell>
          <cell r="AF2835">
            <v>0</v>
          </cell>
          <cell r="AG2835">
            <v>1.272</v>
          </cell>
          <cell r="AH2835">
            <v>0</v>
          </cell>
          <cell r="AI2835" t="str">
            <v>нд</v>
          </cell>
          <cell r="AJ2835" t="str">
            <v>нд</v>
          </cell>
          <cell r="AK2835" t="str">
            <v>нд</v>
          </cell>
          <cell r="AL2835" t="str">
            <v>нд</v>
          </cell>
          <cell r="AM2835" t="str">
            <v>нд</v>
          </cell>
          <cell r="AN2835">
            <v>0</v>
          </cell>
        </row>
        <row r="2836">
          <cell r="C2836" t="str">
            <v>L_1593_КЭ</v>
          </cell>
          <cell r="D2836" t="str">
            <v>Н</v>
          </cell>
          <cell r="E2836">
            <v>2021</v>
          </cell>
          <cell r="F2836" t="str">
            <v>нд</v>
          </cell>
          <cell r="G2836">
            <v>2021</v>
          </cell>
          <cell r="H2836" t="str">
            <v>нд</v>
          </cell>
          <cell r="I2836" t="str">
            <v>нд</v>
          </cell>
          <cell r="J2836" t="str">
            <v>нд</v>
          </cell>
          <cell r="K2836" t="str">
            <v>нд</v>
          </cell>
          <cell r="L2836" t="str">
            <v>нд</v>
          </cell>
          <cell r="M2836" t="str">
            <v>нд</v>
          </cell>
          <cell r="N2836" t="str">
            <v>нд</v>
          </cell>
          <cell r="O2836">
            <v>0</v>
          </cell>
          <cell r="P2836" t="str">
            <v>нд</v>
          </cell>
          <cell r="Q2836" t="str">
            <v>нд</v>
          </cell>
          <cell r="R2836" t="str">
            <v>нд</v>
          </cell>
          <cell r="S2836" t="str">
            <v>нд</v>
          </cell>
          <cell r="T2836" t="str">
            <v>нд</v>
          </cell>
          <cell r="U2836">
            <v>2.0529999999999999</v>
          </cell>
          <cell r="V2836" t="str">
            <v>нд</v>
          </cell>
          <cell r="W2836" t="str">
            <v>нд</v>
          </cell>
          <cell r="X2836">
            <v>2.0529999999999999</v>
          </cell>
          <cell r="Y2836" t="str">
            <v>нд</v>
          </cell>
          <cell r="Z2836" t="str">
            <v>нд</v>
          </cell>
          <cell r="AA2836" t="str">
            <v>нд</v>
          </cell>
          <cell r="AB2836" t="str">
            <v>нд</v>
          </cell>
          <cell r="AC2836" t="str">
            <v>нд</v>
          </cell>
          <cell r="AD2836">
            <v>2.0529999999999999</v>
          </cell>
          <cell r="AE2836">
            <v>0</v>
          </cell>
          <cell r="AF2836">
            <v>0</v>
          </cell>
          <cell r="AG2836">
            <v>2.0529999999999999</v>
          </cell>
          <cell r="AH2836">
            <v>0</v>
          </cell>
          <cell r="AI2836" t="str">
            <v>нд</v>
          </cell>
          <cell r="AJ2836" t="str">
            <v>нд</v>
          </cell>
          <cell r="AK2836" t="str">
            <v>нд</v>
          </cell>
          <cell r="AL2836" t="str">
            <v>нд</v>
          </cell>
          <cell r="AM2836" t="str">
            <v>нд</v>
          </cell>
          <cell r="AN2836">
            <v>0</v>
          </cell>
        </row>
        <row r="2837">
          <cell r="C2837" t="str">
            <v>L_1595_КЭ</v>
          </cell>
          <cell r="D2837" t="str">
            <v>Н</v>
          </cell>
          <cell r="E2837">
            <v>2021</v>
          </cell>
          <cell r="F2837" t="str">
            <v>нд</v>
          </cell>
          <cell r="G2837">
            <v>2021</v>
          </cell>
          <cell r="H2837" t="str">
            <v>нд</v>
          </cell>
          <cell r="I2837" t="str">
            <v>нд</v>
          </cell>
          <cell r="J2837" t="str">
            <v>нд</v>
          </cell>
          <cell r="K2837" t="str">
            <v>нд</v>
          </cell>
          <cell r="L2837" t="str">
            <v>нд</v>
          </cell>
          <cell r="M2837" t="str">
            <v>нд</v>
          </cell>
          <cell r="N2837" t="str">
            <v>нд</v>
          </cell>
          <cell r="O2837">
            <v>0</v>
          </cell>
          <cell r="P2837" t="str">
            <v>нд</v>
          </cell>
          <cell r="Q2837" t="str">
            <v>нд</v>
          </cell>
          <cell r="R2837" t="str">
            <v>нд</v>
          </cell>
          <cell r="S2837" t="str">
            <v>нд</v>
          </cell>
          <cell r="T2837" t="str">
            <v>нд</v>
          </cell>
          <cell r="U2837">
            <v>0.36599999999999999</v>
          </cell>
          <cell r="V2837" t="str">
            <v>нд</v>
          </cell>
          <cell r="W2837" t="str">
            <v>нд</v>
          </cell>
          <cell r="X2837">
            <v>0.36599999999999999</v>
          </cell>
          <cell r="Y2837" t="str">
            <v>нд</v>
          </cell>
          <cell r="Z2837" t="str">
            <v>нд</v>
          </cell>
          <cell r="AA2837" t="str">
            <v>нд</v>
          </cell>
          <cell r="AB2837" t="str">
            <v>нд</v>
          </cell>
          <cell r="AC2837" t="str">
            <v>нд</v>
          </cell>
          <cell r="AD2837">
            <v>0.36599999999999999</v>
          </cell>
          <cell r="AE2837">
            <v>0</v>
          </cell>
          <cell r="AF2837">
            <v>0</v>
          </cell>
          <cell r="AG2837">
            <v>0.36599999999999999</v>
          </cell>
          <cell r="AH2837">
            <v>0</v>
          </cell>
          <cell r="AI2837" t="str">
            <v>нд</v>
          </cell>
          <cell r="AJ2837" t="str">
            <v>нд</v>
          </cell>
          <cell r="AK2837" t="str">
            <v>нд</v>
          </cell>
          <cell r="AL2837" t="str">
            <v>нд</v>
          </cell>
          <cell r="AM2837" t="str">
            <v>нд</v>
          </cell>
          <cell r="AN2837">
            <v>0</v>
          </cell>
        </row>
        <row r="2838">
          <cell r="C2838" t="str">
            <v>L_2001_КЭ</v>
          </cell>
          <cell r="D2838" t="str">
            <v>Н</v>
          </cell>
          <cell r="E2838">
            <v>2021</v>
          </cell>
          <cell r="F2838" t="str">
            <v>нд</v>
          </cell>
          <cell r="G2838">
            <v>2021</v>
          </cell>
          <cell r="H2838" t="str">
            <v>нд</v>
          </cell>
          <cell r="I2838" t="str">
            <v>нд</v>
          </cell>
          <cell r="J2838" t="str">
            <v>нд</v>
          </cell>
          <cell r="K2838" t="str">
            <v>нд</v>
          </cell>
          <cell r="L2838" t="str">
            <v>нд</v>
          </cell>
          <cell r="M2838" t="str">
            <v>нд</v>
          </cell>
          <cell r="N2838" t="str">
            <v>нд</v>
          </cell>
          <cell r="O2838">
            <v>0</v>
          </cell>
          <cell r="P2838" t="str">
            <v>нд</v>
          </cell>
          <cell r="Q2838" t="str">
            <v>нд</v>
          </cell>
          <cell r="R2838" t="str">
            <v>нд</v>
          </cell>
          <cell r="S2838" t="str">
            <v>нд</v>
          </cell>
          <cell r="T2838" t="str">
            <v>нд</v>
          </cell>
          <cell r="U2838">
            <v>0.1</v>
          </cell>
          <cell r="V2838" t="str">
            <v>нд</v>
          </cell>
          <cell r="W2838" t="str">
            <v>нд</v>
          </cell>
          <cell r="X2838">
            <v>0.1</v>
          </cell>
          <cell r="Y2838" t="str">
            <v>нд</v>
          </cell>
          <cell r="Z2838" t="str">
            <v>нд</v>
          </cell>
          <cell r="AA2838" t="str">
            <v>нд</v>
          </cell>
          <cell r="AB2838" t="str">
            <v>нд</v>
          </cell>
          <cell r="AC2838" t="str">
            <v>нд</v>
          </cell>
          <cell r="AD2838">
            <v>0.1</v>
          </cell>
          <cell r="AE2838">
            <v>0</v>
          </cell>
          <cell r="AF2838">
            <v>0</v>
          </cell>
          <cell r="AG2838">
            <v>0.1</v>
          </cell>
          <cell r="AH2838">
            <v>0</v>
          </cell>
          <cell r="AI2838" t="str">
            <v>нд</v>
          </cell>
          <cell r="AJ2838" t="str">
            <v>нд</v>
          </cell>
          <cell r="AK2838" t="str">
            <v>нд</v>
          </cell>
          <cell r="AL2838" t="str">
            <v>нд</v>
          </cell>
          <cell r="AM2838" t="str">
            <v>нд</v>
          </cell>
          <cell r="AN2838">
            <v>0</v>
          </cell>
        </row>
        <row r="2839">
          <cell r="C2839" t="str">
            <v>L_1583_КЭ</v>
          </cell>
          <cell r="D2839" t="str">
            <v>Н</v>
          </cell>
          <cell r="E2839">
            <v>2021</v>
          </cell>
          <cell r="F2839" t="str">
            <v>нд</v>
          </cell>
          <cell r="G2839">
            <v>2021</v>
          </cell>
          <cell r="H2839" t="str">
            <v>нд</v>
          </cell>
          <cell r="I2839" t="str">
            <v>нд</v>
          </cell>
          <cell r="J2839" t="str">
            <v>нд</v>
          </cell>
          <cell r="K2839" t="str">
            <v>нд</v>
          </cell>
          <cell r="L2839" t="str">
            <v>нд</v>
          </cell>
          <cell r="M2839" t="str">
            <v>нд</v>
          </cell>
          <cell r="N2839" t="str">
            <v>нд</v>
          </cell>
          <cell r="O2839">
            <v>0</v>
          </cell>
          <cell r="P2839" t="str">
            <v>нд</v>
          </cell>
          <cell r="Q2839" t="str">
            <v>нд</v>
          </cell>
          <cell r="R2839" t="str">
            <v>нд</v>
          </cell>
          <cell r="S2839" t="str">
            <v>нд</v>
          </cell>
          <cell r="T2839" t="str">
            <v>нд</v>
          </cell>
          <cell r="U2839">
            <v>0.33100000000000002</v>
          </cell>
          <cell r="V2839" t="str">
            <v>нд</v>
          </cell>
          <cell r="W2839" t="str">
            <v>нд</v>
          </cell>
          <cell r="X2839">
            <v>0.33100000000000002</v>
          </cell>
          <cell r="Y2839" t="str">
            <v>нд</v>
          </cell>
          <cell r="Z2839" t="str">
            <v>нд</v>
          </cell>
          <cell r="AA2839" t="str">
            <v>нд</v>
          </cell>
          <cell r="AB2839" t="str">
            <v>нд</v>
          </cell>
          <cell r="AC2839" t="str">
            <v>нд</v>
          </cell>
          <cell r="AD2839">
            <v>0.33100000000000002</v>
          </cell>
          <cell r="AE2839">
            <v>0</v>
          </cell>
          <cell r="AF2839">
            <v>0</v>
          </cell>
          <cell r="AG2839">
            <v>0.33100000000000002</v>
          </cell>
          <cell r="AH2839">
            <v>0</v>
          </cell>
          <cell r="AI2839" t="str">
            <v>нд</v>
          </cell>
          <cell r="AJ2839" t="str">
            <v>нд</v>
          </cell>
          <cell r="AK2839" t="str">
            <v>нд</v>
          </cell>
          <cell r="AL2839" t="str">
            <v>нд</v>
          </cell>
          <cell r="AM2839" t="str">
            <v>нд</v>
          </cell>
          <cell r="AN2839">
            <v>0</v>
          </cell>
        </row>
        <row r="2840">
          <cell r="C2840" t="str">
            <v>L_2066_КЭ</v>
          </cell>
          <cell r="D2840" t="str">
            <v>Н</v>
          </cell>
          <cell r="E2840">
            <v>2021</v>
          </cell>
          <cell r="F2840" t="str">
            <v>нд</v>
          </cell>
          <cell r="G2840">
            <v>2021</v>
          </cell>
          <cell r="H2840" t="str">
            <v>нд</v>
          </cell>
          <cell r="I2840" t="str">
            <v>нд</v>
          </cell>
          <cell r="J2840" t="str">
            <v>нд</v>
          </cell>
          <cell r="K2840" t="str">
            <v>нд</v>
          </cell>
          <cell r="L2840" t="str">
            <v>нд</v>
          </cell>
          <cell r="M2840" t="str">
            <v>нд</v>
          </cell>
          <cell r="N2840" t="str">
            <v>нд</v>
          </cell>
          <cell r="O2840">
            <v>0</v>
          </cell>
          <cell r="P2840" t="str">
            <v>нд</v>
          </cell>
          <cell r="Q2840" t="str">
            <v>нд</v>
          </cell>
          <cell r="R2840" t="str">
            <v>нд</v>
          </cell>
          <cell r="S2840" t="str">
            <v>нд</v>
          </cell>
          <cell r="T2840" t="str">
            <v>нд</v>
          </cell>
          <cell r="U2840">
            <v>1.0840000000000001</v>
          </cell>
          <cell r="V2840" t="str">
            <v>нд</v>
          </cell>
          <cell r="W2840" t="str">
            <v>нд</v>
          </cell>
          <cell r="X2840">
            <v>1.0840000000000001</v>
          </cell>
          <cell r="Y2840" t="str">
            <v>нд</v>
          </cell>
          <cell r="Z2840" t="str">
            <v>нд</v>
          </cell>
          <cell r="AA2840" t="str">
            <v>нд</v>
          </cell>
          <cell r="AB2840" t="str">
            <v>нд</v>
          </cell>
          <cell r="AC2840" t="str">
            <v>нд</v>
          </cell>
          <cell r="AD2840">
            <v>1.0840000000000001</v>
          </cell>
          <cell r="AE2840">
            <v>0</v>
          </cell>
          <cell r="AF2840">
            <v>0</v>
          </cell>
          <cell r="AG2840">
            <v>1.0840000000000001</v>
          </cell>
          <cell r="AH2840">
            <v>0</v>
          </cell>
          <cell r="AI2840" t="str">
            <v>нд</v>
          </cell>
          <cell r="AJ2840" t="str">
            <v>нд</v>
          </cell>
          <cell r="AK2840" t="str">
            <v>нд</v>
          </cell>
          <cell r="AL2840" t="str">
            <v>нд</v>
          </cell>
          <cell r="AM2840" t="str">
            <v>нд</v>
          </cell>
          <cell r="AN2840">
            <v>0</v>
          </cell>
        </row>
        <row r="2841">
          <cell r="C2841" t="str">
            <v>L_2101_КЭ</v>
          </cell>
          <cell r="D2841" t="str">
            <v>Н</v>
          </cell>
          <cell r="E2841">
            <v>2022</v>
          </cell>
          <cell r="F2841" t="str">
            <v>нд</v>
          </cell>
          <cell r="G2841">
            <v>2022</v>
          </cell>
          <cell r="H2841" t="str">
            <v>нд</v>
          </cell>
          <cell r="I2841" t="str">
            <v>нд</v>
          </cell>
          <cell r="J2841" t="str">
            <v>нд</v>
          </cell>
          <cell r="K2841" t="str">
            <v>нд</v>
          </cell>
          <cell r="L2841" t="str">
            <v>нд</v>
          </cell>
          <cell r="M2841" t="str">
            <v>нд</v>
          </cell>
          <cell r="N2841" t="str">
            <v>нд</v>
          </cell>
          <cell r="O2841">
            <v>0</v>
          </cell>
          <cell r="P2841" t="str">
            <v>нд</v>
          </cell>
          <cell r="Q2841" t="str">
            <v>нд</v>
          </cell>
          <cell r="R2841" t="str">
            <v>нд</v>
          </cell>
          <cell r="S2841" t="str">
            <v>нд</v>
          </cell>
          <cell r="T2841" t="str">
            <v>нд</v>
          </cell>
          <cell r="U2841">
            <v>1.5</v>
          </cell>
          <cell r="V2841" t="str">
            <v>нд</v>
          </cell>
          <cell r="W2841" t="str">
            <v>нд</v>
          </cell>
          <cell r="X2841">
            <v>1.5</v>
          </cell>
          <cell r="Y2841" t="str">
            <v>нд</v>
          </cell>
          <cell r="Z2841" t="str">
            <v>нд</v>
          </cell>
          <cell r="AA2841" t="str">
            <v>нд</v>
          </cell>
          <cell r="AB2841" t="str">
            <v>нд</v>
          </cell>
          <cell r="AC2841" t="str">
            <v>нд</v>
          </cell>
          <cell r="AD2841">
            <v>0</v>
          </cell>
          <cell r="AE2841">
            <v>0</v>
          </cell>
          <cell r="AF2841">
            <v>0</v>
          </cell>
          <cell r="AG2841">
            <v>0</v>
          </cell>
          <cell r="AH2841">
            <v>0</v>
          </cell>
          <cell r="AI2841" t="str">
            <v>нд</v>
          </cell>
          <cell r="AJ2841" t="str">
            <v>нд</v>
          </cell>
          <cell r="AK2841" t="str">
            <v>нд</v>
          </cell>
          <cell r="AL2841" t="str">
            <v>нд</v>
          </cell>
          <cell r="AM2841" t="str">
            <v>нд</v>
          </cell>
          <cell r="AN2841">
            <v>1.5</v>
          </cell>
        </row>
        <row r="2842">
          <cell r="C2842" t="str">
            <v>L_2103_КЭ</v>
          </cell>
          <cell r="D2842" t="str">
            <v>Н</v>
          </cell>
          <cell r="E2842">
            <v>2022</v>
          </cell>
          <cell r="F2842" t="str">
            <v>нд</v>
          </cell>
          <cell r="G2842">
            <v>2022</v>
          </cell>
          <cell r="H2842" t="str">
            <v>нд</v>
          </cell>
          <cell r="I2842" t="str">
            <v>нд</v>
          </cell>
          <cell r="J2842" t="str">
            <v>нд</v>
          </cell>
          <cell r="K2842" t="str">
            <v>нд</v>
          </cell>
          <cell r="L2842" t="str">
            <v>нд</v>
          </cell>
          <cell r="M2842" t="str">
            <v>нд</v>
          </cell>
          <cell r="N2842" t="str">
            <v>нд</v>
          </cell>
          <cell r="O2842">
            <v>0</v>
          </cell>
          <cell r="P2842" t="str">
            <v>нд</v>
          </cell>
          <cell r="Q2842" t="str">
            <v>нд</v>
          </cell>
          <cell r="R2842" t="str">
            <v>нд</v>
          </cell>
          <cell r="S2842" t="str">
            <v>нд</v>
          </cell>
          <cell r="T2842" t="str">
            <v>нд</v>
          </cell>
          <cell r="U2842">
            <v>4.5</v>
          </cell>
          <cell r="V2842" t="str">
            <v>нд</v>
          </cell>
          <cell r="W2842" t="str">
            <v>нд</v>
          </cell>
          <cell r="X2842">
            <v>4.5</v>
          </cell>
          <cell r="Y2842" t="str">
            <v>нд</v>
          </cell>
          <cell r="Z2842" t="str">
            <v>нд</v>
          </cell>
          <cell r="AA2842" t="str">
            <v>нд</v>
          </cell>
          <cell r="AB2842" t="str">
            <v>нд</v>
          </cell>
          <cell r="AC2842" t="str">
            <v>нд</v>
          </cell>
          <cell r="AD2842">
            <v>0</v>
          </cell>
          <cell r="AE2842">
            <v>0</v>
          </cell>
          <cell r="AF2842">
            <v>0</v>
          </cell>
          <cell r="AG2842">
            <v>0</v>
          </cell>
          <cell r="AH2842">
            <v>0</v>
          </cell>
          <cell r="AI2842" t="str">
            <v>нд</v>
          </cell>
          <cell r="AJ2842" t="str">
            <v>нд</v>
          </cell>
          <cell r="AK2842" t="str">
            <v>нд</v>
          </cell>
          <cell r="AL2842" t="str">
            <v>нд</v>
          </cell>
          <cell r="AM2842" t="str">
            <v>нд</v>
          </cell>
          <cell r="AN2842">
            <v>4.5</v>
          </cell>
        </row>
        <row r="2843">
          <cell r="C2843" t="str">
            <v>L_2104_КЭ</v>
          </cell>
          <cell r="D2843" t="str">
            <v>Н</v>
          </cell>
          <cell r="E2843">
            <v>2022</v>
          </cell>
          <cell r="F2843" t="str">
            <v>нд</v>
          </cell>
          <cell r="G2843">
            <v>2022</v>
          </cell>
          <cell r="H2843" t="str">
            <v>нд</v>
          </cell>
          <cell r="I2843" t="str">
            <v>нд</v>
          </cell>
          <cell r="J2843" t="str">
            <v>нд</v>
          </cell>
          <cell r="K2843" t="str">
            <v>нд</v>
          </cell>
          <cell r="L2843" t="str">
            <v>нд</v>
          </cell>
          <cell r="M2843" t="str">
            <v>нд</v>
          </cell>
          <cell r="N2843" t="str">
            <v>нд</v>
          </cell>
          <cell r="O2843">
            <v>0</v>
          </cell>
          <cell r="P2843" t="str">
            <v>нд</v>
          </cell>
          <cell r="Q2843" t="str">
            <v>нд</v>
          </cell>
          <cell r="R2843" t="str">
            <v>нд</v>
          </cell>
          <cell r="S2843" t="str">
            <v>нд</v>
          </cell>
          <cell r="T2843" t="str">
            <v>нд</v>
          </cell>
          <cell r="U2843">
            <v>6</v>
          </cell>
          <cell r="V2843" t="str">
            <v>нд</v>
          </cell>
          <cell r="W2843" t="str">
            <v>нд</v>
          </cell>
          <cell r="X2843">
            <v>6</v>
          </cell>
          <cell r="Y2843" t="str">
            <v>нд</v>
          </cell>
          <cell r="Z2843" t="str">
            <v>нд</v>
          </cell>
          <cell r="AA2843" t="str">
            <v>нд</v>
          </cell>
          <cell r="AB2843" t="str">
            <v>нд</v>
          </cell>
          <cell r="AC2843" t="str">
            <v>нд</v>
          </cell>
          <cell r="AD2843">
            <v>0</v>
          </cell>
          <cell r="AE2843">
            <v>0</v>
          </cell>
          <cell r="AF2843">
            <v>0</v>
          </cell>
          <cell r="AG2843">
            <v>0</v>
          </cell>
          <cell r="AH2843">
            <v>0</v>
          </cell>
          <cell r="AI2843" t="str">
            <v>нд</v>
          </cell>
          <cell r="AJ2843" t="str">
            <v>нд</v>
          </cell>
          <cell r="AK2843" t="str">
            <v>нд</v>
          </cell>
          <cell r="AL2843" t="str">
            <v>нд</v>
          </cell>
          <cell r="AM2843" t="str">
            <v>нд</v>
          </cell>
          <cell r="AN2843">
            <v>6</v>
          </cell>
        </row>
        <row r="2844">
          <cell r="C2844" t="str">
            <v>L_2007_КЭ</v>
          </cell>
          <cell r="D2844" t="str">
            <v>Н</v>
          </cell>
          <cell r="E2844">
            <v>2021</v>
          </cell>
          <cell r="F2844" t="str">
            <v>нд</v>
          </cell>
          <cell r="G2844">
            <v>2022</v>
          </cell>
          <cell r="H2844" t="str">
            <v>нд</v>
          </cell>
          <cell r="I2844" t="str">
            <v>нд</v>
          </cell>
          <cell r="J2844" t="str">
            <v>нд</v>
          </cell>
          <cell r="K2844" t="str">
            <v>нд</v>
          </cell>
          <cell r="L2844" t="str">
            <v>нд</v>
          </cell>
          <cell r="M2844" t="str">
            <v>нд</v>
          </cell>
          <cell r="N2844" t="str">
            <v>нд</v>
          </cell>
          <cell r="O2844">
            <v>0</v>
          </cell>
          <cell r="P2844" t="str">
            <v>нд</v>
          </cell>
          <cell r="Q2844" t="str">
            <v>нд</v>
          </cell>
          <cell r="R2844" t="str">
            <v>нд</v>
          </cell>
          <cell r="S2844" t="str">
            <v>нд</v>
          </cell>
          <cell r="T2844" t="str">
            <v>нд</v>
          </cell>
          <cell r="U2844">
            <v>3.7800000000000002</v>
          </cell>
          <cell r="V2844" t="str">
            <v>нд</v>
          </cell>
          <cell r="W2844" t="str">
            <v>нд</v>
          </cell>
          <cell r="X2844">
            <v>3.78</v>
          </cell>
          <cell r="Y2844" t="str">
            <v>нд</v>
          </cell>
          <cell r="Z2844" t="str">
            <v>нд</v>
          </cell>
          <cell r="AA2844" t="str">
            <v>нд</v>
          </cell>
          <cell r="AB2844" t="str">
            <v>нд</v>
          </cell>
          <cell r="AC2844" t="str">
            <v>нд</v>
          </cell>
          <cell r="AD2844">
            <v>0.18</v>
          </cell>
          <cell r="AE2844">
            <v>0</v>
          </cell>
          <cell r="AF2844">
            <v>0</v>
          </cell>
          <cell r="AG2844">
            <v>0.18</v>
          </cell>
          <cell r="AH2844">
            <v>0</v>
          </cell>
          <cell r="AI2844" t="str">
            <v>нд</v>
          </cell>
          <cell r="AJ2844" t="str">
            <v>нд</v>
          </cell>
          <cell r="AK2844" t="str">
            <v>нд</v>
          </cell>
          <cell r="AL2844" t="str">
            <v>нд</v>
          </cell>
          <cell r="AM2844" t="str">
            <v>нд</v>
          </cell>
          <cell r="AN2844">
            <v>3.6</v>
          </cell>
        </row>
        <row r="2845">
          <cell r="C2845" t="str">
            <v>L_2008_КЭ</v>
          </cell>
          <cell r="D2845" t="str">
            <v>Н</v>
          </cell>
          <cell r="E2845">
            <v>2021</v>
          </cell>
          <cell r="F2845" t="str">
            <v>нд</v>
          </cell>
          <cell r="G2845">
            <v>2022</v>
          </cell>
          <cell r="H2845" t="str">
            <v>нд</v>
          </cell>
          <cell r="I2845" t="str">
            <v>нд</v>
          </cell>
          <cell r="J2845" t="str">
            <v>нд</v>
          </cell>
          <cell r="K2845" t="str">
            <v>нд</v>
          </cell>
          <cell r="L2845" t="str">
            <v>нд</v>
          </cell>
          <cell r="M2845" t="str">
            <v>нд</v>
          </cell>
          <cell r="N2845" t="str">
            <v>нд</v>
          </cell>
          <cell r="O2845">
            <v>0</v>
          </cell>
          <cell r="P2845" t="str">
            <v>нд</v>
          </cell>
          <cell r="Q2845" t="str">
            <v>нд</v>
          </cell>
          <cell r="R2845" t="str">
            <v>нд</v>
          </cell>
          <cell r="S2845" t="str">
            <v>нд</v>
          </cell>
          <cell r="T2845" t="str">
            <v>нд</v>
          </cell>
          <cell r="U2845">
            <v>3.7800000000000002</v>
          </cell>
          <cell r="V2845" t="str">
            <v>нд</v>
          </cell>
          <cell r="W2845" t="str">
            <v>нд</v>
          </cell>
          <cell r="X2845">
            <v>3.78</v>
          </cell>
          <cell r="Y2845" t="str">
            <v>нд</v>
          </cell>
          <cell r="Z2845" t="str">
            <v>нд</v>
          </cell>
          <cell r="AA2845" t="str">
            <v>нд</v>
          </cell>
          <cell r="AB2845" t="str">
            <v>нд</v>
          </cell>
          <cell r="AC2845" t="str">
            <v>нд</v>
          </cell>
          <cell r="AD2845">
            <v>0.18</v>
          </cell>
          <cell r="AE2845">
            <v>0</v>
          </cell>
          <cell r="AF2845">
            <v>0</v>
          </cell>
          <cell r="AG2845">
            <v>0.18</v>
          </cell>
          <cell r="AH2845">
            <v>0</v>
          </cell>
          <cell r="AI2845" t="str">
            <v>нд</v>
          </cell>
          <cell r="AJ2845" t="str">
            <v>нд</v>
          </cell>
          <cell r="AK2845" t="str">
            <v>нд</v>
          </cell>
          <cell r="AL2845" t="str">
            <v>нд</v>
          </cell>
          <cell r="AM2845" t="str">
            <v>нд</v>
          </cell>
          <cell r="AN2845">
            <v>3.6</v>
          </cell>
        </row>
        <row r="2846">
          <cell r="C2846" t="str">
            <v>L_2225_КЭ</v>
          </cell>
          <cell r="D2846" t="str">
            <v>Н</v>
          </cell>
          <cell r="E2846">
            <v>2025</v>
          </cell>
          <cell r="F2846" t="str">
            <v>нд</v>
          </cell>
          <cell r="G2846">
            <v>2025</v>
          </cell>
          <cell r="H2846" t="str">
            <v>нд</v>
          </cell>
          <cell r="I2846" t="str">
            <v>нд</v>
          </cell>
          <cell r="J2846" t="str">
            <v>нд</v>
          </cell>
          <cell r="K2846" t="str">
            <v>нд</v>
          </cell>
          <cell r="L2846" t="str">
            <v>нд</v>
          </cell>
          <cell r="M2846" t="str">
            <v>нд</v>
          </cell>
          <cell r="N2846" t="str">
            <v>нд</v>
          </cell>
          <cell r="O2846">
            <v>0</v>
          </cell>
          <cell r="P2846" t="str">
            <v>нд</v>
          </cell>
          <cell r="Q2846" t="str">
            <v>нд</v>
          </cell>
          <cell r="R2846" t="str">
            <v>нд</v>
          </cell>
          <cell r="S2846" t="str">
            <v>нд</v>
          </cell>
          <cell r="T2846" t="str">
            <v>нд</v>
          </cell>
          <cell r="U2846">
            <v>1.2</v>
          </cell>
          <cell r="V2846" t="str">
            <v>нд</v>
          </cell>
          <cell r="W2846" t="str">
            <v>нд</v>
          </cell>
          <cell r="X2846">
            <v>1.2</v>
          </cell>
          <cell r="Y2846" t="str">
            <v>нд</v>
          </cell>
          <cell r="Z2846" t="str">
            <v>нд</v>
          </cell>
          <cell r="AA2846" t="str">
            <v>нд</v>
          </cell>
          <cell r="AB2846" t="str">
            <v>нд</v>
          </cell>
          <cell r="AC2846" t="str">
            <v>нд</v>
          </cell>
          <cell r="AD2846">
            <v>0</v>
          </cell>
          <cell r="AE2846">
            <v>0</v>
          </cell>
          <cell r="AF2846">
            <v>0</v>
          </cell>
          <cell r="AG2846">
            <v>0</v>
          </cell>
          <cell r="AH2846">
            <v>0</v>
          </cell>
          <cell r="AI2846" t="str">
            <v>нд</v>
          </cell>
          <cell r="AJ2846" t="str">
            <v>нд</v>
          </cell>
          <cell r="AK2846" t="str">
            <v>нд</v>
          </cell>
          <cell r="AL2846" t="str">
            <v>нд</v>
          </cell>
          <cell r="AM2846" t="str">
            <v>нд</v>
          </cell>
          <cell r="AN2846">
            <v>0</v>
          </cell>
        </row>
        <row r="2847">
          <cell r="C2847" t="str">
            <v>L_2230_КЭ</v>
          </cell>
          <cell r="D2847" t="str">
            <v>Н</v>
          </cell>
          <cell r="E2847">
            <v>2021</v>
          </cell>
          <cell r="F2847" t="str">
            <v>нд</v>
          </cell>
          <cell r="G2847">
            <v>2021</v>
          </cell>
          <cell r="H2847" t="str">
            <v>нд</v>
          </cell>
          <cell r="I2847" t="str">
            <v>нд</v>
          </cell>
          <cell r="J2847" t="str">
            <v>нд</v>
          </cell>
          <cell r="K2847" t="str">
            <v>нд</v>
          </cell>
          <cell r="L2847" t="str">
            <v>нд</v>
          </cell>
          <cell r="M2847" t="str">
            <v>нд</v>
          </cell>
          <cell r="N2847" t="str">
            <v>нд</v>
          </cell>
          <cell r="O2847">
            <v>0</v>
          </cell>
          <cell r="P2847" t="str">
            <v>нд</v>
          </cell>
          <cell r="Q2847" t="str">
            <v>нд</v>
          </cell>
          <cell r="R2847" t="str">
            <v>нд</v>
          </cell>
          <cell r="S2847" t="str">
            <v>нд</v>
          </cell>
          <cell r="T2847" t="str">
            <v>нд</v>
          </cell>
          <cell r="U2847">
            <v>0.12</v>
          </cell>
          <cell r="V2847" t="str">
            <v>нд</v>
          </cell>
          <cell r="W2847" t="str">
            <v>нд</v>
          </cell>
          <cell r="X2847">
            <v>0.12</v>
          </cell>
          <cell r="Y2847" t="str">
            <v>нд</v>
          </cell>
          <cell r="Z2847" t="str">
            <v>нд</v>
          </cell>
          <cell r="AA2847" t="str">
            <v>нд</v>
          </cell>
          <cell r="AB2847" t="str">
            <v>нд</v>
          </cell>
          <cell r="AC2847" t="str">
            <v>нд</v>
          </cell>
          <cell r="AD2847">
            <v>0.12</v>
          </cell>
          <cell r="AE2847">
            <v>0</v>
          </cell>
          <cell r="AF2847">
            <v>0</v>
          </cell>
          <cell r="AG2847">
            <v>0.12</v>
          </cell>
          <cell r="AH2847">
            <v>0</v>
          </cell>
          <cell r="AI2847" t="str">
            <v>нд</v>
          </cell>
          <cell r="AJ2847" t="str">
            <v>нд</v>
          </cell>
          <cell r="AK2847" t="str">
            <v>нд</v>
          </cell>
          <cell r="AL2847" t="str">
            <v>нд</v>
          </cell>
          <cell r="AM2847" t="str">
            <v>нд</v>
          </cell>
          <cell r="AN2847">
            <v>0</v>
          </cell>
        </row>
        <row r="2848">
          <cell r="C2848" t="str">
            <v>L_635.1_КЭ</v>
          </cell>
          <cell r="D2848" t="str">
            <v>Н</v>
          </cell>
          <cell r="E2848">
            <v>2020</v>
          </cell>
          <cell r="F2848" t="str">
            <v>нд</v>
          </cell>
          <cell r="G2848">
            <v>2021</v>
          </cell>
          <cell r="H2848" t="str">
            <v>нд</v>
          </cell>
          <cell r="I2848" t="str">
            <v>нд</v>
          </cell>
          <cell r="J2848" t="str">
            <v>нд</v>
          </cell>
          <cell r="K2848" t="str">
            <v>нд</v>
          </cell>
          <cell r="L2848" t="str">
            <v>нд</v>
          </cell>
          <cell r="M2848" t="str">
            <v>нд</v>
          </cell>
          <cell r="N2848" t="str">
            <v>нд</v>
          </cell>
          <cell r="O2848">
            <v>8.627132379999999</v>
          </cell>
          <cell r="P2848" t="str">
            <v>нд</v>
          </cell>
          <cell r="Q2848" t="str">
            <v>нд</v>
          </cell>
          <cell r="R2848" t="str">
            <v>нд</v>
          </cell>
          <cell r="S2848" t="str">
            <v>нд</v>
          </cell>
          <cell r="T2848" t="str">
            <v>нд</v>
          </cell>
          <cell r="U2848">
            <v>9.2376171399999993</v>
          </cell>
          <cell r="V2848" t="str">
            <v>нд</v>
          </cell>
          <cell r="W2848" t="str">
            <v>нд</v>
          </cell>
          <cell r="X2848">
            <v>0.61048475999999996</v>
          </cell>
          <cell r="Y2848" t="str">
            <v>нд</v>
          </cell>
          <cell r="Z2848" t="str">
            <v>нд</v>
          </cell>
          <cell r="AA2848" t="str">
            <v>нд</v>
          </cell>
          <cell r="AB2848" t="str">
            <v>нд</v>
          </cell>
          <cell r="AC2848" t="str">
            <v>нд</v>
          </cell>
          <cell r="AD2848">
            <v>0.61048475999999996</v>
          </cell>
          <cell r="AE2848">
            <v>0</v>
          </cell>
          <cell r="AF2848">
            <v>0</v>
          </cell>
          <cell r="AG2848">
            <v>0.61048475999999996</v>
          </cell>
          <cell r="AH2848">
            <v>0</v>
          </cell>
          <cell r="AI2848" t="str">
            <v>нд</v>
          </cell>
          <cell r="AJ2848" t="str">
            <v>нд</v>
          </cell>
          <cell r="AK2848" t="str">
            <v>нд</v>
          </cell>
          <cell r="AL2848" t="str">
            <v>нд</v>
          </cell>
          <cell r="AM2848" t="str">
            <v>нд</v>
          </cell>
          <cell r="AN2848">
            <v>0</v>
          </cell>
        </row>
        <row r="2849">
          <cell r="C2849" t="str">
            <v>L_973_КЭ</v>
          </cell>
          <cell r="D2849" t="str">
            <v>Н</v>
          </cell>
          <cell r="E2849">
            <v>2021</v>
          </cell>
          <cell r="F2849" t="str">
            <v>нд</v>
          </cell>
          <cell r="G2849">
            <v>2022</v>
          </cell>
          <cell r="H2849" t="str">
            <v>нд</v>
          </cell>
          <cell r="I2849" t="str">
            <v>нд</v>
          </cell>
          <cell r="J2849" t="str">
            <v>нд</v>
          </cell>
          <cell r="K2849" t="str">
            <v>нд</v>
          </cell>
          <cell r="L2849" t="str">
            <v>нд</v>
          </cell>
          <cell r="M2849" t="str">
            <v>нд</v>
          </cell>
          <cell r="N2849" t="str">
            <v>нд</v>
          </cell>
          <cell r="O2849">
            <v>0</v>
          </cell>
          <cell r="P2849" t="str">
            <v>нд</v>
          </cell>
          <cell r="Q2849" t="str">
            <v>нд</v>
          </cell>
          <cell r="R2849" t="str">
            <v>нд</v>
          </cell>
          <cell r="S2849" t="str">
            <v>нд</v>
          </cell>
          <cell r="T2849" t="str">
            <v>нд</v>
          </cell>
          <cell r="U2849">
            <v>32.712238929999998</v>
          </cell>
          <cell r="V2849" t="str">
            <v>нд</v>
          </cell>
          <cell r="W2849" t="str">
            <v>нд</v>
          </cell>
          <cell r="X2849">
            <v>32.712238929999998</v>
          </cell>
          <cell r="Y2849" t="str">
            <v>нд</v>
          </cell>
          <cell r="Z2849" t="str">
            <v>нд</v>
          </cell>
          <cell r="AA2849" t="str">
            <v>нд</v>
          </cell>
          <cell r="AB2849" t="str">
            <v>нд</v>
          </cell>
          <cell r="AC2849" t="str">
            <v>нд</v>
          </cell>
          <cell r="AD2849">
            <v>9.9463322600000001</v>
          </cell>
          <cell r="AE2849">
            <v>0</v>
          </cell>
          <cell r="AF2849">
            <v>0</v>
          </cell>
          <cell r="AG2849">
            <v>9.9463322600000001</v>
          </cell>
          <cell r="AH2849">
            <v>0</v>
          </cell>
          <cell r="AI2849" t="str">
            <v>нд</v>
          </cell>
          <cell r="AJ2849" t="str">
            <v>нд</v>
          </cell>
          <cell r="AK2849" t="str">
            <v>нд</v>
          </cell>
          <cell r="AL2849" t="str">
            <v>нд</v>
          </cell>
          <cell r="AM2849" t="str">
            <v>нд</v>
          </cell>
          <cell r="AN2849">
            <v>22.76590667</v>
          </cell>
        </row>
        <row r="2850">
          <cell r="C2850" t="str">
            <v>L_2516_КЭ</v>
          </cell>
          <cell r="D2850" t="str">
            <v>Н</v>
          </cell>
          <cell r="E2850">
            <v>2021</v>
          </cell>
          <cell r="F2850" t="str">
            <v>нд</v>
          </cell>
          <cell r="G2850">
            <v>2022</v>
          </cell>
          <cell r="H2850" t="str">
            <v>нд</v>
          </cell>
          <cell r="I2850" t="str">
            <v>нд</v>
          </cell>
          <cell r="J2850" t="str">
            <v>нд</v>
          </cell>
          <cell r="K2850" t="str">
            <v>нд</v>
          </cell>
          <cell r="L2850" t="str">
            <v>нд</v>
          </cell>
          <cell r="M2850" t="str">
            <v>нд</v>
          </cell>
          <cell r="N2850" t="str">
            <v>нд</v>
          </cell>
          <cell r="O2850">
            <v>0</v>
          </cell>
          <cell r="P2850" t="str">
            <v>нд</v>
          </cell>
          <cell r="Q2850" t="str">
            <v>нд</v>
          </cell>
          <cell r="R2850" t="str">
            <v>нд</v>
          </cell>
          <cell r="S2850" t="str">
            <v>нд</v>
          </cell>
          <cell r="T2850" t="str">
            <v>нд</v>
          </cell>
          <cell r="U2850">
            <v>6.6143999999999998</v>
          </cell>
          <cell r="V2850" t="str">
            <v>нд</v>
          </cell>
          <cell r="W2850" t="str">
            <v>нд</v>
          </cell>
          <cell r="X2850">
            <v>6.6143999999999998</v>
          </cell>
          <cell r="Y2850" t="str">
            <v>нд</v>
          </cell>
          <cell r="Z2850" t="str">
            <v>нд</v>
          </cell>
          <cell r="AA2850" t="str">
            <v>нд</v>
          </cell>
          <cell r="AB2850" t="str">
            <v>нд</v>
          </cell>
          <cell r="AC2850" t="str">
            <v>нд</v>
          </cell>
          <cell r="AD2850">
            <v>0</v>
          </cell>
          <cell r="AE2850">
            <v>0</v>
          </cell>
          <cell r="AF2850">
            <v>0</v>
          </cell>
          <cell r="AG2850">
            <v>0</v>
          </cell>
          <cell r="AH2850">
            <v>0</v>
          </cell>
          <cell r="AI2850" t="str">
            <v>нд</v>
          </cell>
          <cell r="AJ2850" t="str">
            <v>нд</v>
          </cell>
          <cell r="AK2850" t="str">
            <v>нд</v>
          </cell>
          <cell r="AL2850" t="str">
            <v>нд</v>
          </cell>
          <cell r="AM2850" t="str">
            <v>нд</v>
          </cell>
          <cell r="AN2850">
            <v>6.6143999999999998</v>
          </cell>
        </row>
        <row r="2851">
          <cell r="C2851" t="str">
            <v>L_2501_КЭ</v>
          </cell>
          <cell r="D2851" t="str">
            <v>Н</v>
          </cell>
          <cell r="E2851">
            <v>2021</v>
          </cell>
          <cell r="F2851" t="str">
            <v>нд</v>
          </cell>
          <cell r="G2851">
            <v>2021</v>
          </cell>
          <cell r="H2851" t="str">
            <v>нд</v>
          </cell>
          <cell r="I2851" t="str">
            <v>нд</v>
          </cell>
          <cell r="J2851" t="str">
            <v>нд</v>
          </cell>
          <cell r="K2851" t="str">
            <v>нд</v>
          </cell>
          <cell r="L2851" t="str">
            <v>нд</v>
          </cell>
          <cell r="M2851" t="str">
            <v>нд</v>
          </cell>
          <cell r="N2851" t="str">
            <v>нд</v>
          </cell>
          <cell r="O2851">
            <v>0</v>
          </cell>
          <cell r="P2851" t="str">
            <v>нд</v>
          </cell>
          <cell r="Q2851" t="str">
            <v>нд</v>
          </cell>
          <cell r="R2851" t="str">
            <v>нд</v>
          </cell>
          <cell r="S2851" t="str">
            <v>нд</v>
          </cell>
          <cell r="T2851" t="str">
            <v>нд</v>
          </cell>
          <cell r="U2851">
            <v>3.1463999999999999</v>
          </cell>
          <cell r="V2851" t="str">
            <v>нд</v>
          </cell>
          <cell r="W2851" t="str">
            <v>нд</v>
          </cell>
          <cell r="X2851">
            <v>3.1463999999999999</v>
          </cell>
          <cell r="Y2851" t="str">
            <v>нд</v>
          </cell>
          <cell r="Z2851" t="str">
            <v>нд</v>
          </cell>
          <cell r="AA2851" t="str">
            <v>нд</v>
          </cell>
          <cell r="AB2851" t="str">
            <v>нд</v>
          </cell>
          <cell r="AC2851" t="str">
            <v>нд</v>
          </cell>
          <cell r="AD2851">
            <v>3.1463999999999999</v>
          </cell>
          <cell r="AE2851">
            <v>0</v>
          </cell>
          <cell r="AF2851">
            <v>0</v>
          </cell>
          <cell r="AG2851">
            <v>0</v>
          </cell>
          <cell r="AH2851">
            <v>3.1463999999999999</v>
          </cell>
          <cell r="AI2851" t="str">
            <v>нд</v>
          </cell>
          <cell r="AJ2851" t="str">
            <v>нд</v>
          </cell>
          <cell r="AK2851" t="str">
            <v>нд</v>
          </cell>
          <cell r="AL2851" t="str">
            <v>нд</v>
          </cell>
          <cell r="AM2851" t="str">
            <v>нд</v>
          </cell>
          <cell r="AN2851">
            <v>0</v>
          </cell>
        </row>
        <row r="2852">
          <cell r="C2852" t="str">
            <v>L_2502_КЭ</v>
          </cell>
          <cell r="D2852" t="str">
            <v>Н</v>
          </cell>
          <cell r="E2852">
            <v>2021</v>
          </cell>
          <cell r="F2852" t="str">
            <v>нд</v>
          </cell>
          <cell r="G2852">
            <v>2021</v>
          </cell>
          <cell r="H2852" t="str">
            <v>нд</v>
          </cell>
          <cell r="I2852" t="str">
            <v>нд</v>
          </cell>
          <cell r="J2852" t="str">
            <v>нд</v>
          </cell>
          <cell r="K2852" t="str">
            <v>нд</v>
          </cell>
          <cell r="L2852" t="str">
            <v>нд</v>
          </cell>
          <cell r="M2852" t="str">
            <v>нд</v>
          </cell>
          <cell r="N2852" t="str">
            <v>нд</v>
          </cell>
          <cell r="O2852">
            <v>0</v>
          </cell>
          <cell r="P2852" t="str">
            <v>нд</v>
          </cell>
          <cell r="Q2852" t="str">
            <v>нд</v>
          </cell>
          <cell r="R2852" t="str">
            <v>нд</v>
          </cell>
          <cell r="S2852" t="str">
            <v>нд</v>
          </cell>
          <cell r="T2852" t="str">
            <v>нд</v>
          </cell>
          <cell r="U2852">
            <v>3.1463999999999999</v>
          </cell>
          <cell r="V2852" t="str">
            <v>нд</v>
          </cell>
          <cell r="W2852" t="str">
            <v>нд</v>
          </cell>
          <cell r="X2852">
            <v>3.1463999999999999</v>
          </cell>
          <cell r="Y2852" t="str">
            <v>нд</v>
          </cell>
          <cell r="Z2852" t="str">
            <v>нд</v>
          </cell>
          <cell r="AA2852" t="str">
            <v>нд</v>
          </cell>
          <cell r="AB2852" t="str">
            <v>нд</v>
          </cell>
          <cell r="AC2852" t="str">
            <v>нд</v>
          </cell>
          <cell r="AD2852">
            <v>3.1463999999999999</v>
          </cell>
          <cell r="AE2852">
            <v>0</v>
          </cell>
          <cell r="AF2852">
            <v>0</v>
          </cell>
          <cell r="AG2852">
            <v>0</v>
          </cell>
          <cell r="AH2852">
            <v>3.1463999999999999</v>
          </cell>
          <cell r="AI2852" t="str">
            <v>нд</v>
          </cell>
          <cell r="AJ2852" t="str">
            <v>нд</v>
          </cell>
          <cell r="AK2852" t="str">
            <v>нд</v>
          </cell>
          <cell r="AL2852" t="str">
            <v>нд</v>
          </cell>
          <cell r="AM2852" t="str">
            <v>нд</v>
          </cell>
          <cell r="AN2852">
            <v>0</v>
          </cell>
        </row>
        <row r="2853">
          <cell r="C2853" t="str">
            <v>L_2503_КЭ</v>
          </cell>
          <cell r="D2853" t="str">
            <v>Н</v>
          </cell>
          <cell r="E2853">
            <v>2021</v>
          </cell>
          <cell r="F2853" t="str">
            <v>нд</v>
          </cell>
          <cell r="G2853">
            <v>2021</v>
          </cell>
          <cell r="H2853" t="str">
            <v>нд</v>
          </cell>
          <cell r="I2853" t="str">
            <v>нд</v>
          </cell>
          <cell r="J2853" t="str">
            <v>нд</v>
          </cell>
          <cell r="K2853" t="str">
            <v>нд</v>
          </cell>
          <cell r="L2853" t="str">
            <v>нд</v>
          </cell>
          <cell r="M2853" t="str">
            <v>нд</v>
          </cell>
          <cell r="N2853" t="str">
            <v>нд</v>
          </cell>
          <cell r="O2853">
            <v>0</v>
          </cell>
          <cell r="P2853" t="str">
            <v>нд</v>
          </cell>
          <cell r="Q2853" t="str">
            <v>нд</v>
          </cell>
          <cell r="R2853" t="str">
            <v>нд</v>
          </cell>
          <cell r="S2853" t="str">
            <v>нд</v>
          </cell>
          <cell r="T2853" t="str">
            <v>нд</v>
          </cell>
          <cell r="U2853">
            <v>3.2831999999999999</v>
          </cell>
          <cell r="V2853" t="str">
            <v>нд</v>
          </cell>
          <cell r="W2853" t="str">
            <v>нд</v>
          </cell>
          <cell r="X2853">
            <v>3.2831999999999999</v>
          </cell>
          <cell r="Y2853" t="str">
            <v>нд</v>
          </cell>
          <cell r="Z2853" t="str">
            <v>нд</v>
          </cell>
          <cell r="AA2853" t="str">
            <v>нд</v>
          </cell>
          <cell r="AB2853" t="str">
            <v>нд</v>
          </cell>
          <cell r="AC2853" t="str">
            <v>нд</v>
          </cell>
          <cell r="AD2853">
            <v>3.2831999999999999</v>
          </cell>
          <cell r="AE2853">
            <v>0</v>
          </cell>
          <cell r="AF2853">
            <v>0</v>
          </cell>
          <cell r="AG2853">
            <v>0</v>
          </cell>
          <cell r="AH2853">
            <v>3.2831999999999999</v>
          </cell>
          <cell r="AI2853" t="str">
            <v>нд</v>
          </cell>
          <cell r="AJ2853" t="str">
            <v>нд</v>
          </cell>
          <cell r="AK2853" t="str">
            <v>нд</v>
          </cell>
          <cell r="AL2853" t="str">
            <v>нд</v>
          </cell>
          <cell r="AM2853" t="str">
            <v>нд</v>
          </cell>
          <cell r="AN2853">
            <v>0</v>
          </cell>
        </row>
        <row r="2854">
          <cell r="C2854" t="str">
            <v>L_2506_КЭ</v>
          </cell>
          <cell r="D2854" t="str">
            <v>Н</v>
          </cell>
          <cell r="E2854">
            <v>2021</v>
          </cell>
          <cell r="F2854" t="str">
            <v>нд</v>
          </cell>
          <cell r="G2854">
            <v>2021</v>
          </cell>
          <cell r="H2854" t="str">
            <v>нд</v>
          </cell>
          <cell r="I2854" t="str">
            <v>нд</v>
          </cell>
          <cell r="J2854" t="str">
            <v>нд</v>
          </cell>
          <cell r="K2854" t="str">
            <v>нд</v>
          </cell>
          <cell r="L2854" t="str">
            <v>нд</v>
          </cell>
          <cell r="M2854" t="str">
            <v>нд</v>
          </cell>
          <cell r="N2854" t="str">
            <v>нд</v>
          </cell>
          <cell r="O2854">
            <v>0</v>
          </cell>
          <cell r="P2854" t="str">
            <v>нд</v>
          </cell>
          <cell r="Q2854" t="str">
            <v>нд</v>
          </cell>
          <cell r="R2854" t="str">
            <v>нд</v>
          </cell>
          <cell r="S2854" t="str">
            <v>нд</v>
          </cell>
          <cell r="T2854" t="str">
            <v>нд</v>
          </cell>
          <cell r="U2854">
            <v>1.3680000000000001</v>
          </cell>
          <cell r="V2854" t="str">
            <v>нд</v>
          </cell>
          <cell r="W2854" t="str">
            <v>нд</v>
          </cell>
          <cell r="X2854">
            <v>1.3680000000000001</v>
          </cell>
          <cell r="Y2854" t="str">
            <v>нд</v>
          </cell>
          <cell r="Z2854" t="str">
            <v>нд</v>
          </cell>
          <cell r="AA2854" t="str">
            <v>нд</v>
          </cell>
          <cell r="AB2854" t="str">
            <v>нд</v>
          </cell>
          <cell r="AC2854" t="str">
            <v>нд</v>
          </cell>
          <cell r="AD2854">
            <v>1.3680000000000001</v>
          </cell>
          <cell r="AE2854">
            <v>0</v>
          </cell>
          <cell r="AF2854">
            <v>0</v>
          </cell>
          <cell r="AG2854">
            <v>0</v>
          </cell>
          <cell r="AH2854">
            <v>1.3680000000000001</v>
          </cell>
          <cell r="AI2854" t="str">
            <v>нд</v>
          </cell>
          <cell r="AJ2854" t="str">
            <v>нд</v>
          </cell>
          <cell r="AK2854" t="str">
            <v>нд</v>
          </cell>
          <cell r="AL2854" t="str">
            <v>нд</v>
          </cell>
          <cell r="AM2854" t="str">
            <v>нд</v>
          </cell>
          <cell r="AN2854">
            <v>0</v>
          </cell>
        </row>
        <row r="2855">
          <cell r="C2855" t="str">
            <v>L_2507_КЭ</v>
          </cell>
          <cell r="D2855" t="str">
            <v>Н</v>
          </cell>
          <cell r="E2855">
            <v>2021</v>
          </cell>
          <cell r="F2855" t="str">
            <v>нд</v>
          </cell>
          <cell r="G2855">
            <v>2021</v>
          </cell>
          <cell r="H2855" t="str">
            <v>нд</v>
          </cell>
          <cell r="I2855" t="str">
            <v>нд</v>
          </cell>
          <cell r="J2855" t="str">
            <v>нд</v>
          </cell>
          <cell r="K2855" t="str">
            <v>нд</v>
          </cell>
          <cell r="L2855" t="str">
            <v>нд</v>
          </cell>
          <cell r="M2855" t="str">
            <v>нд</v>
          </cell>
          <cell r="N2855" t="str">
            <v>нд</v>
          </cell>
          <cell r="O2855">
            <v>0</v>
          </cell>
          <cell r="P2855" t="str">
            <v>нд</v>
          </cell>
          <cell r="Q2855" t="str">
            <v>нд</v>
          </cell>
          <cell r="R2855" t="str">
            <v>нд</v>
          </cell>
          <cell r="S2855" t="str">
            <v>нд</v>
          </cell>
          <cell r="T2855" t="str">
            <v>нд</v>
          </cell>
          <cell r="U2855">
            <v>1.3680000000000001</v>
          </cell>
          <cell r="V2855" t="str">
            <v>нд</v>
          </cell>
          <cell r="W2855" t="str">
            <v>нд</v>
          </cell>
          <cell r="X2855">
            <v>1.3680000000000001</v>
          </cell>
          <cell r="Y2855" t="str">
            <v>нд</v>
          </cell>
          <cell r="Z2855" t="str">
            <v>нд</v>
          </cell>
          <cell r="AA2855" t="str">
            <v>нд</v>
          </cell>
          <cell r="AB2855" t="str">
            <v>нд</v>
          </cell>
          <cell r="AC2855" t="str">
            <v>нд</v>
          </cell>
          <cell r="AD2855">
            <v>1.3680000000000001</v>
          </cell>
          <cell r="AE2855">
            <v>0</v>
          </cell>
          <cell r="AF2855">
            <v>0</v>
          </cell>
          <cell r="AG2855">
            <v>0</v>
          </cell>
          <cell r="AH2855">
            <v>1.3680000000000001</v>
          </cell>
          <cell r="AI2855" t="str">
            <v>нд</v>
          </cell>
          <cell r="AJ2855" t="str">
            <v>нд</v>
          </cell>
          <cell r="AK2855" t="str">
            <v>нд</v>
          </cell>
          <cell r="AL2855" t="str">
            <v>нд</v>
          </cell>
          <cell r="AM2855" t="str">
            <v>нд</v>
          </cell>
          <cell r="AN2855">
            <v>0</v>
          </cell>
        </row>
        <row r="2856">
          <cell r="C2856" t="str">
            <v>L_2508_КЭ</v>
          </cell>
          <cell r="D2856" t="str">
            <v>Н</v>
          </cell>
          <cell r="E2856">
            <v>2021</v>
          </cell>
          <cell r="F2856" t="str">
            <v>нд</v>
          </cell>
          <cell r="G2856">
            <v>2021</v>
          </cell>
          <cell r="H2856" t="str">
            <v>нд</v>
          </cell>
          <cell r="I2856" t="str">
            <v>нд</v>
          </cell>
          <cell r="J2856" t="str">
            <v>нд</v>
          </cell>
          <cell r="K2856" t="str">
            <v>нд</v>
          </cell>
          <cell r="L2856" t="str">
            <v>нд</v>
          </cell>
          <cell r="M2856" t="str">
            <v>нд</v>
          </cell>
          <cell r="N2856" t="str">
            <v>нд</v>
          </cell>
          <cell r="O2856">
            <v>0</v>
          </cell>
          <cell r="P2856" t="str">
            <v>нд</v>
          </cell>
          <cell r="Q2856" t="str">
            <v>нд</v>
          </cell>
          <cell r="R2856" t="str">
            <v>нд</v>
          </cell>
          <cell r="S2856" t="str">
            <v>нд</v>
          </cell>
          <cell r="T2856" t="str">
            <v>нд</v>
          </cell>
          <cell r="U2856">
            <v>6.5663999999999998</v>
          </cell>
          <cell r="V2856" t="str">
            <v>нд</v>
          </cell>
          <cell r="W2856" t="str">
            <v>нд</v>
          </cell>
          <cell r="X2856">
            <v>6.5663999999999998</v>
          </cell>
          <cell r="Y2856" t="str">
            <v>нд</v>
          </cell>
          <cell r="Z2856" t="str">
            <v>нд</v>
          </cell>
          <cell r="AA2856" t="str">
            <v>нд</v>
          </cell>
          <cell r="AB2856" t="str">
            <v>нд</v>
          </cell>
          <cell r="AC2856" t="str">
            <v>нд</v>
          </cell>
          <cell r="AD2856">
            <v>6.5663999999999998</v>
          </cell>
          <cell r="AE2856">
            <v>0</v>
          </cell>
          <cell r="AF2856">
            <v>0</v>
          </cell>
          <cell r="AG2856">
            <v>0</v>
          </cell>
          <cell r="AH2856">
            <v>6.5663999999999998</v>
          </cell>
          <cell r="AI2856" t="str">
            <v>нд</v>
          </cell>
          <cell r="AJ2856" t="str">
            <v>нд</v>
          </cell>
          <cell r="AK2856" t="str">
            <v>нд</v>
          </cell>
          <cell r="AL2856" t="str">
            <v>нд</v>
          </cell>
          <cell r="AM2856" t="str">
            <v>нд</v>
          </cell>
          <cell r="AN2856">
            <v>0</v>
          </cell>
        </row>
        <row r="2857">
          <cell r="C2857" t="str">
            <v>L_2091_КЭ</v>
          </cell>
          <cell r="D2857" t="str">
            <v>Н</v>
          </cell>
          <cell r="E2857">
            <v>2021</v>
          </cell>
          <cell r="F2857" t="str">
            <v>нд</v>
          </cell>
          <cell r="G2857">
            <v>2021</v>
          </cell>
          <cell r="H2857" t="str">
            <v>нд</v>
          </cell>
          <cell r="I2857" t="str">
            <v>нд</v>
          </cell>
          <cell r="J2857" t="str">
            <v>нд</v>
          </cell>
          <cell r="K2857" t="str">
            <v>нд</v>
          </cell>
          <cell r="L2857" t="str">
            <v>нд</v>
          </cell>
          <cell r="M2857" t="str">
            <v>нд</v>
          </cell>
          <cell r="N2857" t="str">
            <v>нд</v>
          </cell>
          <cell r="O2857">
            <v>0</v>
          </cell>
          <cell r="P2857" t="str">
            <v>нд</v>
          </cell>
          <cell r="Q2857" t="str">
            <v>нд</v>
          </cell>
          <cell r="R2857" t="str">
            <v>нд</v>
          </cell>
          <cell r="S2857" t="str">
            <v>нд</v>
          </cell>
          <cell r="T2857" t="str">
            <v>нд</v>
          </cell>
          <cell r="U2857">
            <v>0.55400000000000005</v>
          </cell>
          <cell r="V2857" t="str">
            <v>нд</v>
          </cell>
          <cell r="W2857" t="str">
            <v>нд</v>
          </cell>
          <cell r="X2857">
            <v>0.55400000000000005</v>
          </cell>
          <cell r="Y2857" t="str">
            <v>нд</v>
          </cell>
          <cell r="Z2857" t="str">
            <v>нд</v>
          </cell>
          <cell r="AA2857" t="str">
            <v>нд</v>
          </cell>
          <cell r="AB2857" t="str">
            <v>нд</v>
          </cell>
          <cell r="AC2857" t="str">
            <v>нд</v>
          </cell>
          <cell r="AD2857">
            <v>0.55400000000000005</v>
          </cell>
          <cell r="AE2857">
            <v>0</v>
          </cell>
          <cell r="AF2857">
            <v>0</v>
          </cell>
          <cell r="AG2857">
            <v>0.55400000000000005</v>
          </cell>
          <cell r="AH2857">
            <v>0</v>
          </cell>
          <cell r="AI2857" t="str">
            <v>нд</v>
          </cell>
          <cell r="AJ2857" t="str">
            <v>нд</v>
          </cell>
          <cell r="AK2857" t="str">
            <v>нд</v>
          </cell>
          <cell r="AL2857" t="str">
            <v>нд</v>
          </cell>
          <cell r="AM2857" t="str">
            <v>нд</v>
          </cell>
          <cell r="AN2857">
            <v>0</v>
          </cell>
        </row>
        <row r="2858">
          <cell r="C2858" t="str">
            <v>L_2092_КЭ</v>
          </cell>
          <cell r="D2858" t="str">
            <v>Н</v>
          </cell>
          <cell r="E2858">
            <v>2021</v>
          </cell>
          <cell r="F2858" t="str">
            <v>нд</v>
          </cell>
          <cell r="G2858">
            <v>2021</v>
          </cell>
          <cell r="H2858" t="str">
            <v>нд</v>
          </cell>
          <cell r="I2858" t="str">
            <v>нд</v>
          </cell>
          <cell r="J2858" t="str">
            <v>нд</v>
          </cell>
          <cell r="K2858" t="str">
            <v>нд</v>
          </cell>
          <cell r="L2858" t="str">
            <v>нд</v>
          </cell>
          <cell r="M2858" t="str">
            <v>нд</v>
          </cell>
          <cell r="N2858" t="str">
            <v>нд</v>
          </cell>
          <cell r="O2858">
            <v>0</v>
          </cell>
          <cell r="P2858" t="str">
            <v>нд</v>
          </cell>
          <cell r="Q2858" t="str">
            <v>нд</v>
          </cell>
          <cell r="R2858" t="str">
            <v>нд</v>
          </cell>
          <cell r="S2858" t="str">
            <v>нд</v>
          </cell>
          <cell r="T2858" t="str">
            <v>нд</v>
          </cell>
          <cell r="U2858">
            <v>0.13500000000000001</v>
          </cell>
          <cell r="V2858" t="str">
            <v>нд</v>
          </cell>
          <cell r="W2858" t="str">
            <v>нд</v>
          </cell>
          <cell r="X2858">
            <v>0.13500000000000001</v>
          </cell>
          <cell r="Y2858" t="str">
            <v>нд</v>
          </cell>
          <cell r="Z2858" t="str">
            <v>нд</v>
          </cell>
          <cell r="AA2858" t="str">
            <v>нд</v>
          </cell>
          <cell r="AB2858" t="str">
            <v>нд</v>
          </cell>
          <cell r="AC2858" t="str">
            <v>нд</v>
          </cell>
          <cell r="AD2858">
            <v>0.13500000000000001</v>
          </cell>
          <cell r="AE2858">
            <v>0</v>
          </cell>
          <cell r="AF2858">
            <v>0</v>
          </cell>
          <cell r="AG2858">
            <v>0.13500000000000001</v>
          </cell>
          <cell r="AH2858">
            <v>0</v>
          </cell>
          <cell r="AI2858" t="str">
            <v>нд</v>
          </cell>
          <cell r="AJ2858" t="str">
            <v>нд</v>
          </cell>
          <cell r="AK2858" t="str">
            <v>нд</v>
          </cell>
          <cell r="AL2858" t="str">
            <v>нд</v>
          </cell>
          <cell r="AM2858" t="str">
            <v>нд</v>
          </cell>
          <cell r="AN2858">
            <v>0</v>
          </cell>
        </row>
        <row r="2859">
          <cell r="C2859" t="str">
            <v>L_1267_КЭ</v>
          </cell>
          <cell r="D2859" t="str">
            <v>Н</v>
          </cell>
          <cell r="E2859">
            <v>2021</v>
          </cell>
          <cell r="F2859" t="str">
            <v>нд</v>
          </cell>
          <cell r="G2859">
            <v>2022</v>
          </cell>
          <cell r="H2859" t="str">
            <v>нд</v>
          </cell>
          <cell r="I2859" t="str">
            <v>нд</v>
          </cell>
          <cell r="J2859" t="str">
            <v>нд</v>
          </cell>
          <cell r="K2859" t="str">
            <v>нд</v>
          </cell>
          <cell r="L2859" t="str">
            <v>нд</v>
          </cell>
          <cell r="M2859" t="str">
            <v>нд</v>
          </cell>
          <cell r="N2859" t="str">
            <v>нд</v>
          </cell>
          <cell r="O2859">
            <v>0</v>
          </cell>
          <cell r="P2859" t="str">
            <v>нд</v>
          </cell>
          <cell r="Q2859" t="str">
            <v>нд</v>
          </cell>
          <cell r="R2859" t="str">
            <v>нд</v>
          </cell>
          <cell r="S2859" t="str">
            <v>нд</v>
          </cell>
          <cell r="T2859" t="str">
            <v>нд</v>
          </cell>
          <cell r="U2859">
            <v>1.1329999900000001</v>
          </cell>
          <cell r="V2859" t="str">
            <v>нд</v>
          </cell>
          <cell r="W2859" t="str">
            <v>нд</v>
          </cell>
          <cell r="X2859">
            <v>1.1329999900000001</v>
          </cell>
          <cell r="Y2859" t="str">
            <v>нд</v>
          </cell>
          <cell r="Z2859" t="str">
            <v>нд</v>
          </cell>
          <cell r="AA2859" t="str">
            <v>нд</v>
          </cell>
          <cell r="AB2859" t="str">
            <v>нд</v>
          </cell>
          <cell r="AC2859" t="str">
            <v>нд</v>
          </cell>
          <cell r="AD2859">
            <v>0.31</v>
          </cell>
          <cell r="AE2859">
            <v>0</v>
          </cell>
          <cell r="AF2859">
            <v>0</v>
          </cell>
          <cell r="AG2859">
            <v>0.31</v>
          </cell>
          <cell r="AH2859">
            <v>0</v>
          </cell>
          <cell r="AI2859" t="str">
            <v>нд</v>
          </cell>
          <cell r="AJ2859" t="str">
            <v>нд</v>
          </cell>
          <cell r="AK2859" t="str">
            <v>нд</v>
          </cell>
          <cell r="AL2859" t="str">
            <v>нд</v>
          </cell>
          <cell r="AM2859" t="str">
            <v>нд</v>
          </cell>
          <cell r="AN2859">
            <v>0.82299999000000001</v>
          </cell>
        </row>
        <row r="2860">
          <cell r="C2860" t="str">
            <v>L_2232_КЭ</v>
          </cell>
          <cell r="D2860" t="str">
            <v>Н</v>
          </cell>
          <cell r="E2860">
            <v>2021</v>
          </cell>
          <cell r="F2860" t="str">
            <v>нд</v>
          </cell>
          <cell r="G2860">
            <v>2022</v>
          </cell>
          <cell r="H2860" t="str">
            <v>нд</v>
          </cell>
          <cell r="I2860" t="str">
            <v>нд</v>
          </cell>
          <cell r="J2860" t="str">
            <v>нд</v>
          </cell>
          <cell r="K2860" t="str">
            <v>нд</v>
          </cell>
          <cell r="L2860" t="str">
            <v>нд</v>
          </cell>
          <cell r="M2860" t="str">
            <v>нд</v>
          </cell>
          <cell r="N2860" t="str">
            <v>нд</v>
          </cell>
          <cell r="O2860">
            <v>0</v>
          </cell>
          <cell r="P2860" t="str">
            <v>нд</v>
          </cell>
          <cell r="Q2860" t="str">
            <v>нд</v>
          </cell>
          <cell r="R2860" t="str">
            <v>нд</v>
          </cell>
          <cell r="S2860" t="str">
            <v>нд</v>
          </cell>
          <cell r="T2860" t="str">
            <v>нд</v>
          </cell>
          <cell r="U2860">
            <v>2.7499999900000001</v>
          </cell>
          <cell r="V2860" t="str">
            <v>нд</v>
          </cell>
          <cell r="W2860" t="str">
            <v>нд</v>
          </cell>
          <cell r="X2860">
            <v>2.7499999900000001</v>
          </cell>
          <cell r="Y2860" t="str">
            <v>нд</v>
          </cell>
          <cell r="Z2860" t="str">
            <v>нд</v>
          </cell>
          <cell r="AA2860" t="str">
            <v>нд</v>
          </cell>
          <cell r="AB2860" t="str">
            <v>нд</v>
          </cell>
          <cell r="AC2860" t="str">
            <v>нд</v>
          </cell>
          <cell r="AD2860">
            <v>0.25</v>
          </cell>
          <cell r="AE2860">
            <v>0</v>
          </cell>
          <cell r="AF2860">
            <v>0</v>
          </cell>
          <cell r="AG2860">
            <v>0.25</v>
          </cell>
          <cell r="AH2860">
            <v>0</v>
          </cell>
          <cell r="AI2860" t="str">
            <v>нд</v>
          </cell>
          <cell r="AJ2860" t="str">
            <v>нд</v>
          </cell>
          <cell r="AK2860" t="str">
            <v>нд</v>
          </cell>
          <cell r="AL2860" t="str">
            <v>нд</v>
          </cell>
          <cell r="AM2860" t="str">
            <v>нд</v>
          </cell>
          <cell r="AN2860">
            <v>2.4999999900000001</v>
          </cell>
        </row>
        <row r="2861">
          <cell r="C2861" t="str">
            <v>L_2229_КЭ</v>
          </cell>
          <cell r="D2861" t="str">
            <v>Н</v>
          </cell>
          <cell r="E2861">
            <v>2022</v>
          </cell>
          <cell r="F2861" t="str">
            <v>нд</v>
          </cell>
          <cell r="G2861">
            <v>2022</v>
          </cell>
          <cell r="H2861" t="str">
            <v>нд</v>
          </cell>
          <cell r="I2861" t="str">
            <v>нд</v>
          </cell>
          <cell r="J2861" t="str">
            <v>нд</v>
          </cell>
          <cell r="K2861" t="str">
            <v>нд</v>
          </cell>
          <cell r="L2861" t="str">
            <v>нд</v>
          </cell>
          <cell r="M2861" t="str">
            <v>нд</v>
          </cell>
          <cell r="N2861" t="str">
            <v>нд</v>
          </cell>
          <cell r="O2861">
            <v>0</v>
          </cell>
          <cell r="P2861" t="str">
            <v>нд</v>
          </cell>
          <cell r="Q2861" t="str">
            <v>нд</v>
          </cell>
          <cell r="R2861" t="str">
            <v>нд</v>
          </cell>
          <cell r="S2861" t="str">
            <v>нд</v>
          </cell>
          <cell r="T2861" t="str">
            <v>нд</v>
          </cell>
          <cell r="U2861">
            <v>11.8</v>
          </cell>
          <cell r="V2861" t="str">
            <v>нд</v>
          </cell>
          <cell r="W2861" t="str">
            <v>нд</v>
          </cell>
          <cell r="X2861">
            <v>11.8</v>
          </cell>
          <cell r="Y2861" t="str">
            <v>нд</v>
          </cell>
          <cell r="Z2861" t="str">
            <v>нд</v>
          </cell>
          <cell r="AA2861" t="str">
            <v>нд</v>
          </cell>
          <cell r="AB2861" t="str">
            <v>нд</v>
          </cell>
          <cell r="AC2861" t="str">
            <v>нд</v>
          </cell>
          <cell r="AD2861">
            <v>0</v>
          </cell>
          <cell r="AE2861">
            <v>0</v>
          </cell>
          <cell r="AF2861">
            <v>0</v>
          </cell>
          <cell r="AG2861">
            <v>0</v>
          </cell>
          <cell r="AH2861">
            <v>0</v>
          </cell>
          <cell r="AI2861" t="str">
            <v>нд</v>
          </cell>
          <cell r="AJ2861" t="str">
            <v>нд</v>
          </cell>
          <cell r="AK2861" t="str">
            <v>нд</v>
          </cell>
          <cell r="AL2861" t="str">
            <v>нд</v>
          </cell>
          <cell r="AM2861" t="str">
            <v>нд</v>
          </cell>
          <cell r="AN2861">
            <v>11.8</v>
          </cell>
        </row>
        <row r="2862">
          <cell r="C2862" t="str">
            <v>L_579_КуЭ</v>
          </cell>
          <cell r="D2862" t="str">
            <v>Н</v>
          </cell>
          <cell r="E2862">
            <v>2021</v>
          </cell>
          <cell r="F2862" t="str">
            <v>нд</v>
          </cell>
          <cell r="G2862">
            <v>2021</v>
          </cell>
          <cell r="H2862" t="str">
            <v>нд</v>
          </cell>
          <cell r="I2862" t="str">
            <v>нд</v>
          </cell>
          <cell r="J2862" t="str">
            <v>нд</v>
          </cell>
          <cell r="K2862">
            <v>0.49757499999999999</v>
          </cell>
          <cell r="L2862">
            <v>3.6111460000000002</v>
          </cell>
          <cell r="M2862">
            <v>44235</v>
          </cell>
          <cell r="N2862" t="str">
            <v>нд</v>
          </cell>
          <cell r="O2862">
            <v>0</v>
          </cell>
          <cell r="P2862" t="str">
            <v>нд</v>
          </cell>
          <cell r="Q2862" t="str">
            <v>нд</v>
          </cell>
          <cell r="R2862" t="str">
            <v>нд</v>
          </cell>
          <cell r="S2862" t="str">
            <v>нд</v>
          </cell>
          <cell r="T2862" t="str">
            <v>нд</v>
          </cell>
          <cell r="U2862">
            <v>4.2361852899999999</v>
          </cell>
          <cell r="V2862" t="str">
            <v>нд</v>
          </cell>
          <cell r="W2862" t="str">
            <v>нд</v>
          </cell>
          <cell r="X2862">
            <v>4.2361852899999999</v>
          </cell>
          <cell r="Y2862" t="str">
            <v>нд</v>
          </cell>
          <cell r="Z2862" t="str">
            <v>нд</v>
          </cell>
          <cell r="AA2862" t="str">
            <v>нд</v>
          </cell>
          <cell r="AB2862" t="str">
            <v>нд</v>
          </cell>
          <cell r="AC2862" t="str">
            <v>нд</v>
          </cell>
          <cell r="AD2862">
            <v>4.2361852899999999</v>
          </cell>
          <cell r="AE2862">
            <v>0</v>
          </cell>
          <cell r="AF2862">
            <v>0</v>
          </cell>
          <cell r="AG2862">
            <v>4.2361852899999999</v>
          </cell>
          <cell r="AH2862">
            <v>0</v>
          </cell>
          <cell r="AI2862" t="str">
            <v>нд</v>
          </cell>
          <cell r="AJ2862" t="str">
            <v>нд</v>
          </cell>
          <cell r="AK2862" t="str">
            <v>нд</v>
          </cell>
          <cell r="AL2862" t="str">
            <v>нд</v>
          </cell>
          <cell r="AM2862" t="str">
            <v>нд</v>
          </cell>
          <cell r="AN2862">
            <v>0</v>
          </cell>
        </row>
        <row r="2863">
          <cell r="C2863" t="str">
            <v>L_2080_КуЭ</v>
          </cell>
          <cell r="D2863" t="str">
            <v>Н</v>
          </cell>
          <cell r="E2863">
            <v>2025</v>
          </cell>
          <cell r="F2863" t="str">
            <v>нд</v>
          </cell>
          <cell r="G2863">
            <v>2025</v>
          </cell>
          <cell r="H2863" t="str">
            <v>нд</v>
          </cell>
          <cell r="I2863" t="str">
            <v>нд</v>
          </cell>
          <cell r="J2863" t="str">
            <v>нд</v>
          </cell>
          <cell r="K2863" t="str">
            <v>нд</v>
          </cell>
          <cell r="L2863" t="str">
            <v>нд</v>
          </cell>
          <cell r="M2863" t="str">
            <v>нд</v>
          </cell>
          <cell r="N2863" t="str">
            <v>нд</v>
          </cell>
          <cell r="O2863">
            <v>0</v>
          </cell>
          <cell r="P2863" t="str">
            <v>нд</v>
          </cell>
          <cell r="Q2863" t="str">
            <v>нд</v>
          </cell>
          <cell r="R2863" t="str">
            <v>нд</v>
          </cell>
          <cell r="S2863" t="str">
            <v>нд</v>
          </cell>
          <cell r="T2863" t="str">
            <v>нд</v>
          </cell>
          <cell r="U2863">
            <v>6.1257386020000002</v>
          </cell>
          <cell r="V2863" t="str">
            <v>нд</v>
          </cell>
          <cell r="W2863" t="str">
            <v>нд</v>
          </cell>
          <cell r="X2863">
            <v>6.1257386</v>
          </cell>
          <cell r="Y2863" t="str">
            <v>нд</v>
          </cell>
          <cell r="Z2863" t="str">
            <v>нд</v>
          </cell>
          <cell r="AA2863" t="str">
            <v>нд</v>
          </cell>
          <cell r="AB2863" t="str">
            <v>нд</v>
          </cell>
          <cell r="AC2863" t="str">
            <v>нд</v>
          </cell>
          <cell r="AD2863">
            <v>0</v>
          </cell>
          <cell r="AE2863">
            <v>0</v>
          </cell>
          <cell r="AF2863">
            <v>0</v>
          </cell>
          <cell r="AG2863">
            <v>0</v>
          </cell>
          <cell r="AH2863">
            <v>0</v>
          </cell>
          <cell r="AI2863" t="str">
            <v>нд</v>
          </cell>
          <cell r="AJ2863" t="str">
            <v>нд</v>
          </cell>
          <cell r="AK2863" t="str">
            <v>нд</v>
          </cell>
          <cell r="AL2863" t="str">
            <v>нд</v>
          </cell>
          <cell r="AM2863" t="str">
            <v>нд</v>
          </cell>
          <cell r="AN2863">
            <v>0</v>
          </cell>
        </row>
        <row r="2864">
          <cell r="C2864" t="str">
            <v>L_414.1_КуЭ</v>
          </cell>
          <cell r="D2864" t="str">
            <v>З</v>
          </cell>
          <cell r="E2864">
            <v>2020</v>
          </cell>
          <cell r="F2864" t="str">
            <v>нд</v>
          </cell>
          <cell r="G2864">
            <v>2021</v>
          </cell>
          <cell r="H2864" t="str">
            <v>нд</v>
          </cell>
          <cell r="I2864" t="str">
            <v>нд</v>
          </cell>
          <cell r="J2864" t="str">
            <v>нд</v>
          </cell>
          <cell r="K2864" t="str">
            <v>нд</v>
          </cell>
          <cell r="L2864" t="str">
            <v>нд</v>
          </cell>
          <cell r="M2864" t="str">
            <v>нд</v>
          </cell>
          <cell r="N2864" t="str">
            <v>нд</v>
          </cell>
          <cell r="O2864">
            <v>3.5279768300000001</v>
          </cell>
          <cell r="P2864" t="str">
            <v>нд</v>
          </cell>
          <cell r="Q2864" t="str">
            <v>нд</v>
          </cell>
          <cell r="R2864" t="str">
            <v>нд</v>
          </cell>
          <cell r="S2864" t="str">
            <v>нд</v>
          </cell>
          <cell r="T2864" t="str">
            <v>нд</v>
          </cell>
          <cell r="U2864">
            <v>11.307976829999999</v>
          </cell>
          <cell r="V2864" t="str">
            <v>нд</v>
          </cell>
          <cell r="W2864" t="str">
            <v>нд</v>
          </cell>
          <cell r="X2864">
            <v>7.78</v>
          </cell>
          <cell r="Y2864" t="str">
            <v>нд</v>
          </cell>
          <cell r="Z2864" t="str">
            <v>нд</v>
          </cell>
          <cell r="AA2864" t="str">
            <v>нд</v>
          </cell>
          <cell r="AB2864" t="str">
            <v>нд</v>
          </cell>
          <cell r="AC2864" t="str">
            <v>нд</v>
          </cell>
          <cell r="AD2864">
            <v>7.78</v>
          </cell>
          <cell r="AE2864">
            <v>0</v>
          </cell>
          <cell r="AF2864">
            <v>0</v>
          </cell>
          <cell r="AG2864">
            <v>7.78</v>
          </cell>
          <cell r="AH2864">
            <v>0</v>
          </cell>
          <cell r="AI2864" t="str">
            <v>нд</v>
          </cell>
          <cell r="AJ2864" t="str">
            <v>нд</v>
          </cell>
          <cell r="AK2864" t="str">
            <v>нд</v>
          </cell>
          <cell r="AL2864" t="str">
            <v>нд</v>
          </cell>
          <cell r="AM2864" t="str">
            <v>нд</v>
          </cell>
          <cell r="AN2864">
            <v>0</v>
          </cell>
        </row>
        <row r="2865">
          <cell r="C2865" t="str">
            <v>L_1070_КуЭ</v>
          </cell>
          <cell r="D2865" t="str">
            <v>Н</v>
          </cell>
          <cell r="E2865">
            <v>2025</v>
          </cell>
          <cell r="F2865" t="str">
            <v>нд</v>
          </cell>
          <cell r="G2865">
            <v>2026</v>
          </cell>
          <cell r="H2865" t="str">
            <v>нд</v>
          </cell>
          <cell r="I2865" t="str">
            <v>нд</v>
          </cell>
          <cell r="J2865" t="str">
            <v>нд</v>
          </cell>
          <cell r="K2865" t="str">
            <v>нд</v>
          </cell>
          <cell r="L2865" t="str">
            <v>нд</v>
          </cell>
          <cell r="M2865" t="str">
            <v>нд</v>
          </cell>
          <cell r="N2865" t="str">
            <v>нд</v>
          </cell>
          <cell r="O2865">
            <v>0</v>
          </cell>
          <cell r="P2865" t="str">
            <v>нд</v>
          </cell>
          <cell r="Q2865" t="str">
            <v>нд</v>
          </cell>
          <cell r="R2865" t="str">
            <v>нд</v>
          </cell>
          <cell r="S2865" t="str">
            <v>нд</v>
          </cell>
          <cell r="T2865" t="str">
            <v>нд</v>
          </cell>
          <cell r="U2865">
            <v>130.825636</v>
          </cell>
          <cell r="V2865" t="str">
            <v>нд</v>
          </cell>
          <cell r="W2865" t="str">
            <v>нд</v>
          </cell>
          <cell r="X2865">
            <v>130.825636</v>
          </cell>
          <cell r="Y2865" t="str">
            <v>нд</v>
          </cell>
          <cell r="Z2865" t="str">
            <v>нд</v>
          </cell>
          <cell r="AA2865" t="str">
            <v>нд</v>
          </cell>
          <cell r="AB2865" t="str">
            <v>нд</v>
          </cell>
          <cell r="AC2865" t="str">
            <v>нд</v>
          </cell>
          <cell r="AD2865">
            <v>0</v>
          </cell>
          <cell r="AE2865">
            <v>0</v>
          </cell>
          <cell r="AF2865">
            <v>0</v>
          </cell>
          <cell r="AG2865">
            <v>0</v>
          </cell>
          <cell r="AH2865">
            <v>0</v>
          </cell>
          <cell r="AI2865" t="str">
            <v>нд</v>
          </cell>
          <cell r="AJ2865" t="str">
            <v>нд</v>
          </cell>
          <cell r="AK2865" t="str">
            <v>нд</v>
          </cell>
          <cell r="AL2865" t="str">
            <v>нд</v>
          </cell>
          <cell r="AM2865" t="str">
            <v>нд</v>
          </cell>
          <cell r="AN2865">
            <v>0</v>
          </cell>
        </row>
        <row r="2866">
          <cell r="C2866" t="str">
            <v>L_1071_КуЭ</v>
          </cell>
          <cell r="D2866" t="str">
            <v>Н</v>
          </cell>
          <cell r="E2866">
            <v>2021</v>
          </cell>
          <cell r="F2866" t="str">
            <v>нд</v>
          </cell>
          <cell r="G2866">
            <v>2026</v>
          </cell>
          <cell r="H2866" t="str">
            <v>нд</v>
          </cell>
          <cell r="I2866" t="str">
            <v>нд</v>
          </cell>
          <cell r="J2866" t="str">
            <v>нд</v>
          </cell>
          <cell r="K2866" t="str">
            <v>нд</v>
          </cell>
          <cell r="L2866" t="str">
            <v>нд</v>
          </cell>
          <cell r="M2866" t="str">
            <v>нд</v>
          </cell>
          <cell r="N2866" t="str">
            <v>нд</v>
          </cell>
          <cell r="O2866">
            <v>0</v>
          </cell>
          <cell r="P2866" t="str">
            <v>нд</v>
          </cell>
          <cell r="Q2866" t="str">
            <v>нд</v>
          </cell>
          <cell r="R2866" t="str">
            <v>нд</v>
          </cell>
          <cell r="S2866" t="str">
            <v>нд</v>
          </cell>
          <cell r="T2866" t="str">
            <v>нд</v>
          </cell>
          <cell r="U2866">
            <v>70.05</v>
          </cell>
          <cell r="V2866" t="str">
            <v>нд</v>
          </cell>
          <cell r="W2866" t="str">
            <v>нд</v>
          </cell>
          <cell r="X2866">
            <v>70.05</v>
          </cell>
          <cell r="Y2866" t="str">
            <v>нд</v>
          </cell>
          <cell r="Z2866" t="str">
            <v>нд</v>
          </cell>
          <cell r="AA2866" t="str">
            <v>нд</v>
          </cell>
          <cell r="AB2866" t="str">
            <v>нд</v>
          </cell>
          <cell r="AC2866" t="str">
            <v>нд</v>
          </cell>
          <cell r="AD2866">
            <v>1.39</v>
          </cell>
          <cell r="AE2866">
            <v>0</v>
          </cell>
          <cell r="AF2866">
            <v>0</v>
          </cell>
          <cell r="AG2866">
            <v>1.39</v>
          </cell>
          <cell r="AH2866">
            <v>0</v>
          </cell>
          <cell r="AI2866" t="str">
            <v>нд</v>
          </cell>
          <cell r="AJ2866" t="str">
            <v>нд</v>
          </cell>
          <cell r="AK2866" t="str">
            <v>нд</v>
          </cell>
          <cell r="AL2866" t="str">
            <v>нд</v>
          </cell>
          <cell r="AM2866" t="str">
            <v>нд</v>
          </cell>
          <cell r="AN2866">
            <v>0</v>
          </cell>
        </row>
        <row r="2867">
          <cell r="C2867" t="str">
            <v>L_1444_КуЭ</v>
          </cell>
          <cell r="D2867" t="str">
            <v>Н</v>
          </cell>
          <cell r="E2867">
            <v>2022</v>
          </cell>
          <cell r="F2867" t="str">
            <v>нд</v>
          </cell>
          <cell r="G2867">
            <v>2022</v>
          </cell>
          <cell r="H2867" t="str">
            <v>нд</v>
          </cell>
          <cell r="I2867" t="str">
            <v>нд</v>
          </cell>
          <cell r="J2867" t="str">
            <v>нд</v>
          </cell>
          <cell r="K2867" t="str">
            <v>нд</v>
          </cell>
          <cell r="L2867" t="str">
            <v>нд</v>
          </cell>
          <cell r="M2867" t="str">
            <v>нд</v>
          </cell>
          <cell r="N2867" t="str">
            <v>нд</v>
          </cell>
          <cell r="O2867">
            <v>0</v>
          </cell>
          <cell r="P2867" t="str">
            <v>нд</v>
          </cell>
          <cell r="Q2867" t="str">
            <v>нд</v>
          </cell>
          <cell r="R2867" t="str">
            <v>нд</v>
          </cell>
          <cell r="S2867" t="str">
            <v>нд</v>
          </cell>
          <cell r="T2867" t="str">
            <v>нд</v>
          </cell>
          <cell r="U2867">
            <v>40.684675820000002</v>
          </cell>
          <cell r="V2867" t="str">
            <v>нд</v>
          </cell>
          <cell r="W2867" t="str">
            <v>нд</v>
          </cell>
          <cell r="X2867">
            <v>40.684675820000002</v>
          </cell>
          <cell r="Y2867" t="str">
            <v>нд</v>
          </cell>
          <cell r="Z2867" t="str">
            <v>нд</v>
          </cell>
          <cell r="AA2867" t="str">
            <v>нд</v>
          </cell>
          <cell r="AB2867" t="str">
            <v>нд</v>
          </cell>
          <cell r="AC2867" t="str">
            <v>нд</v>
          </cell>
          <cell r="AD2867">
            <v>12.42735762</v>
          </cell>
          <cell r="AE2867">
            <v>0</v>
          </cell>
          <cell r="AF2867">
            <v>0</v>
          </cell>
          <cell r="AG2867">
            <v>12.42735762</v>
          </cell>
          <cell r="AH2867">
            <v>0</v>
          </cell>
          <cell r="AI2867" t="str">
            <v>нд</v>
          </cell>
          <cell r="AJ2867" t="str">
            <v>нд</v>
          </cell>
          <cell r="AK2867" t="str">
            <v>нд</v>
          </cell>
          <cell r="AL2867" t="str">
            <v>нд</v>
          </cell>
          <cell r="AM2867" t="str">
            <v>нд</v>
          </cell>
          <cell r="AN2867">
            <v>28.2573182</v>
          </cell>
        </row>
        <row r="2868">
          <cell r="C2868" t="str">
            <v>L_2079_КуЭ</v>
          </cell>
          <cell r="D2868" t="str">
            <v>Н</v>
          </cell>
          <cell r="E2868">
            <v>2025</v>
          </cell>
          <cell r="F2868" t="str">
            <v>нд</v>
          </cell>
          <cell r="G2868">
            <v>2025</v>
          </cell>
          <cell r="H2868" t="str">
            <v>нд</v>
          </cell>
          <cell r="I2868" t="str">
            <v>нд</v>
          </cell>
          <cell r="J2868" t="str">
            <v>нд</v>
          </cell>
          <cell r="K2868" t="str">
            <v>нд</v>
          </cell>
          <cell r="L2868" t="str">
            <v>нд</v>
          </cell>
          <cell r="M2868" t="str">
            <v>нд</v>
          </cell>
          <cell r="N2868" t="str">
            <v>нд</v>
          </cell>
          <cell r="O2868">
            <v>0</v>
          </cell>
          <cell r="P2868" t="str">
            <v>нд</v>
          </cell>
          <cell r="Q2868" t="str">
            <v>нд</v>
          </cell>
          <cell r="R2868" t="str">
            <v>нд</v>
          </cell>
          <cell r="S2868" t="str">
            <v>нд</v>
          </cell>
          <cell r="T2868" t="str">
            <v>нд</v>
          </cell>
          <cell r="U2868">
            <v>17.497412000000001</v>
          </cell>
          <cell r="V2868" t="str">
            <v>нд</v>
          </cell>
          <cell r="W2868" t="str">
            <v>нд</v>
          </cell>
          <cell r="X2868">
            <v>17.497412000000001</v>
          </cell>
          <cell r="Y2868" t="str">
            <v>нд</v>
          </cell>
          <cell r="Z2868" t="str">
            <v>нд</v>
          </cell>
          <cell r="AA2868" t="str">
            <v>нд</v>
          </cell>
          <cell r="AB2868" t="str">
            <v>нд</v>
          </cell>
          <cell r="AC2868" t="str">
            <v>нд</v>
          </cell>
          <cell r="AD2868">
            <v>0</v>
          </cell>
          <cell r="AE2868">
            <v>0</v>
          </cell>
          <cell r="AF2868">
            <v>0</v>
          </cell>
          <cell r="AG2868">
            <v>0</v>
          </cell>
          <cell r="AH2868">
            <v>0</v>
          </cell>
          <cell r="AI2868" t="str">
            <v>нд</v>
          </cell>
          <cell r="AJ2868" t="str">
            <v>нд</v>
          </cell>
          <cell r="AK2868" t="str">
            <v>нд</v>
          </cell>
          <cell r="AL2868" t="str">
            <v>нд</v>
          </cell>
          <cell r="AM2868" t="str">
            <v>нд</v>
          </cell>
          <cell r="AN2868">
            <v>0</v>
          </cell>
        </row>
        <row r="2869">
          <cell r="C2869" t="str">
            <v>L_2019_КуЭ</v>
          </cell>
          <cell r="D2869" t="str">
            <v>Н</v>
          </cell>
          <cell r="E2869">
            <v>2021</v>
          </cell>
          <cell r="F2869" t="str">
            <v>нд</v>
          </cell>
          <cell r="G2869">
            <v>2021</v>
          </cell>
          <cell r="H2869" t="str">
            <v>нд</v>
          </cell>
          <cell r="I2869" t="str">
            <v>нд</v>
          </cell>
          <cell r="J2869" t="str">
            <v>нд</v>
          </cell>
          <cell r="K2869" t="str">
            <v>нд</v>
          </cell>
          <cell r="L2869" t="str">
            <v>нд</v>
          </cell>
          <cell r="M2869" t="str">
            <v>нд</v>
          </cell>
          <cell r="N2869" t="str">
            <v>нд</v>
          </cell>
          <cell r="O2869">
            <v>0</v>
          </cell>
          <cell r="P2869" t="str">
            <v>нд</v>
          </cell>
          <cell r="Q2869" t="str">
            <v>нд</v>
          </cell>
          <cell r="R2869" t="str">
            <v>нд</v>
          </cell>
          <cell r="S2869" t="str">
            <v>нд</v>
          </cell>
          <cell r="T2869" t="str">
            <v>нд</v>
          </cell>
          <cell r="U2869">
            <v>0.18</v>
          </cell>
          <cell r="V2869" t="str">
            <v>нд</v>
          </cell>
          <cell r="W2869" t="str">
            <v>нд</v>
          </cell>
          <cell r="X2869">
            <v>0.18</v>
          </cell>
          <cell r="Y2869" t="str">
            <v>нд</v>
          </cell>
          <cell r="Z2869" t="str">
            <v>нд</v>
          </cell>
          <cell r="AA2869" t="str">
            <v>нд</v>
          </cell>
          <cell r="AB2869" t="str">
            <v>нд</v>
          </cell>
          <cell r="AC2869" t="str">
            <v>нд</v>
          </cell>
          <cell r="AD2869">
            <v>0.18</v>
          </cell>
          <cell r="AE2869">
            <v>0</v>
          </cell>
          <cell r="AF2869">
            <v>0</v>
          </cell>
          <cell r="AG2869">
            <v>0.18</v>
          </cell>
          <cell r="AH2869">
            <v>0</v>
          </cell>
          <cell r="AI2869" t="str">
            <v>нд</v>
          </cell>
          <cell r="AJ2869" t="str">
            <v>нд</v>
          </cell>
          <cell r="AK2869" t="str">
            <v>нд</v>
          </cell>
          <cell r="AL2869" t="str">
            <v>нд</v>
          </cell>
          <cell r="AM2869" t="str">
            <v>нд</v>
          </cell>
          <cell r="AN2869">
            <v>0</v>
          </cell>
        </row>
        <row r="2870">
          <cell r="C2870" t="str">
            <v>L_2022.20_КуЭ</v>
          </cell>
          <cell r="D2870" t="str">
            <v>Н</v>
          </cell>
          <cell r="E2870">
            <v>2021</v>
          </cell>
          <cell r="F2870" t="str">
            <v>нд</v>
          </cell>
          <cell r="G2870">
            <v>2021</v>
          </cell>
          <cell r="H2870" t="str">
            <v>нд</v>
          </cell>
          <cell r="I2870" t="str">
            <v>нд</v>
          </cell>
          <cell r="J2870" t="str">
            <v>нд</v>
          </cell>
          <cell r="K2870" t="str">
            <v>нд</v>
          </cell>
          <cell r="L2870" t="str">
            <v>нд</v>
          </cell>
          <cell r="M2870" t="str">
            <v>нд</v>
          </cell>
          <cell r="N2870" t="str">
            <v>нд</v>
          </cell>
          <cell r="O2870">
            <v>0</v>
          </cell>
          <cell r="P2870" t="str">
            <v>нд</v>
          </cell>
          <cell r="Q2870" t="str">
            <v>нд</v>
          </cell>
          <cell r="R2870" t="str">
            <v>нд</v>
          </cell>
          <cell r="S2870" t="str">
            <v>нд</v>
          </cell>
          <cell r="T2870" t="str">
            <v>нд</v>
          </cell>
          <cell r="U2870">
            <v>32.421441289999997</v>
          </cell>
          <cell r="V2870" t="str">
            <v>нд</v>
          </cell>
          <cell r="W2870" t="str">
            <v>нд</v>
          </cell>
          <cell r="X2870">
            <v>32.421441289999997</v>
          </cell>
          <cell r="Y2870" t="str">
            <v>нд</v>
          </cell>
          <cell r="Z2870" t="str">
            <v>нд</v>
          </cell>
          <cell r="AA2870" t="str">
            <v>нд</v>
          </cell>
          <cell r="AB2870" t="str">
            <v>нд</v>
          </cell>
          <cell r="AC2870" t="str">
            <v>нд</v>
          </cell>
          <cell r="AD2870">
            <v>32.421441289999997</v>
          </cell>
          <cell r="AE2870">
            <v>0</v>
          </cell>
          <cell r="AF2870">
            <v>0</v>
          </cell>
          <cell r="AG2870">
            <v>32.421441289999997</v>
          </cell>
          <cell r="AH2870">
            <v>0</v>
          </cell>
          <cell r="AI2870" t="str">
            <v>нд</v>
          </cell>
          <cell r="AJ2870" t="str">
            <v>нд</v>
          </cell>
          <cell r="AK2870" t="str">
            <v>нд</v>
          </cell>
          <cell r="AL2870" t="str">
            <v>нд</v>
          </cell>
          <cell r="AM2870" t="str">
            <v>нд</v>
          </cell>
          <cell r="AN2870">
            <v>0</v>
          </cell>
        </row>
        <row r="2871">
          <cell r="C2871" t="str">
            <v>L_2020_КуЭ</v>
          </cell>
          <cell r="D2871" t="str">
            <v>Н</v>
          </cell>
          <cell r="E2871">
            <v>2026</v>
          </cell>
          <cell r="F2871" t="str">
            <v>нд</v>
          </cell>
          <cell r="G2871">
            <v>2026</v>
          </cell>
          <cell r="H2871" t="str">
            <v>нд</v>
          </cell>
          <cell r="I2871" t="str">
            <v>нд</v>
          </cell>
          <cell r="J2871" t="str">
            <v>нд</v>
          </cell>
          <cell r="K2871" t="str">
            <v>нд</v>
          </cell>
          <cell r="L2871" t="str">
            <v>нд</v>
          </cell>
          <cell r="M2871" t="str">
            <v>нд</v>
          </cell>
          <cell r="N2871">
            <v>0</v>
          </cell>
          <cell r="O2871">
            <v>0</v>
          </cell>
          <cell r="P2871" t="str">
            <v>нд</v>
          </cell>
          <cell r="Q2871" t="str">
            <v>нд</v>
          </cell>
          <cell r="R2871" t="str">
            <v>нд</v>
          </cell>
          <cell r="S2871" t="str">
            <v>нд</v>
          </cell>
          <cell r="T2871" t="str">
            <v>нд</v>
          </cell>
          <cell r="U2871">
            <v>3.6</v>
          </cell>
          <cell r="V2871" t="str">
            <v>нд</v>
          </cell>
          <cell r="W2871" t="str">
            <v>нд</v>
          </cell>
          <cell r="X2871">
            <v>3.6</v>
          </cell>
          <cell r="Y2871" t="str">
            <v>нд</v>
          </cell>
          <cell r="Z2871" t="str">
            <v>нд</v>
          </cell>
          <cell r="AA2871" t="str">
            <v>нд</v>
          </cell>
          <cell r="AB2871" t="str">
            <v>нд</v>
          </cell>
          <cell r="AC2871" t="str">
            <v>нд</v>
          </cell>
          <cell r="AD2871">
            <v>0</v>
          </cell>
          <cell r="AE2871">
            <v>0</v>
          </cell>
          <cell r="AF2871">
            <v>0</v>
          </cell>
          <cell r="AG2871">
            <v>0</v>
          </cell>
          <cell r="AH2871">
            <v>0</v>
          </cell>
          <cell r="AI2871" t="str">
            <v>нд</v>
          </cell>
          <cell r="AJ2871" t="str">
            <v>нд</v>
          </cell>
          <cell r="AK2871" t="str">
            <v>нд</v>
          </cell>
          <cell r="AL2871" t="str">
            <v>нд</v>
          </cell>
          <cell r="AM2871" t="str">
            <v>нд</v>
          </cell>
          <cell r="AN2871">
            <v>0</v>
          </cell>
        </row>
        <row r="2872">
          <cell r="C2872" t="str">
            <v>L_1408_КуЭ</v>
          </cell>
          <cell r="D2872" t="str">
            <v>Н</v>
          </cell>
          <cell r="E2872">
            <v>2021</v>
          </cell>
          <cell r="F2872" t="str">
            <v>нд</v>
          </cell>
          <cell r="G2872">
            <v>2021</v>
          </cell>
          <cell r="H2872" t="str">
            <v>нд</v>
          </cell>
          <cell r="I2872" t="str">
            <v>нд</v>
          </cell>
          <cell r="J2872" t="str">
            <v>нд</v>
          </cell>
          <cell r="K2872" t="str">
            <v>нд</v>
          </cell>
          <cell r="L2872" t="str">
            <v>нд</v>
          </cell>
          <cell r="M2872" t="str">
            <v>нд</v>
          </cell>
          <cell r="N2872">
            <v>0</v>
          </cell>
          <cell r="O2872">
            <v>0</v>
          </cell>
          <cell r="P2872" t="str">
            <v>нд</v>
          </cell>
          <cell r="Q2872" t="str">
            <v>нд</v>
          </cell>
          <cell r="R2872" t="str">
            <v>нд</v>
          </cell>
          <cell r="S2872" t="str">
            <v>нд</v>
          </cell>
          <cell r="T2872" t="str">
            <v>нд</v>
          </cell>
          <cell r="U2872">
            <v>7.05985</v>
          </cell>
          <cell r="V2872" t="str">
            <v>нд</v>
          </cell>
          <cell r="W2872" t="str">
            <v>нд</v>
          </cell>
          <cell r="X2872">
            <v>7.05985</v>
          </cell>
          <cell r="Y2872" t="str">
            <v>нд</v>
          </cell>
          <cell r="Z2872" t="str">
            <v>нд</v>
          </cell>
          <cell r="AA2872" t="str">
            <v>нд</v>
          </cell>
          <cell r="AB2872" t="str">
            <v>нд</v>
          </cell>
          <cell r="AC2872" t="str">
            <v>нд</v>
          </cell>
          <cell r="AD2872">
            <v>7.05985</v>
          </cell>
          <cell r="AE2872">
            <v>0</v>
          </cell>
          <cell r="AF2872">
            <v>0</v>
          </cell>
          <cell r="AG2872">
            <v>9.2163E-4</v>
          </cell>
          <cell r="AH2872">
            <v>7.0589283700000003</v>
          </cell>
          <cell r="AI2872" t="str">
            <v>нд</v>
          </cell>
          <cell r="AJ2872" t="str">
            <v>нд</v>
          </cell>
          <cell r="AK2872" t="str">
            <v>нд</v>
          </cell>
          <cell r="AL2872" t="str">
            <v>нд</v>
          </cell>
          <cell r="AM2872" t="str">
            <v>нд</v>
          </cell>
          <cell r="AN2872">
            <v>0</v>
          </cell>
        </row>
        <row r="2873">
          <cell r="C2873" t="str">
            <v>L_1409_КуЭ</v>
          </cell>
          <cell r="D2873" t="str">
            <v>Н</v>
          </cell>
          <cell r="E2873">
            <v>2021</v>
          </cell>
          <cell r="F2873" t="str">
            <v>нд</v>
          </cell>
          <cell r="G2873">
            <v>2021</v>
          </cell>
          <cell r="H2873" t="str">
            <v>нд</v>
          </cell>
          <cell r="I2873" t="str">
            <v>нд</v>
          </cell>
          <cell r="J2873" t="str">
            <v>нд</v>
          </cell>
          <cell r="K2873" t="str">
            <v>нд</v>
          </cell>
          <cell r="L2873" t="str">
            <v>нд</v>
          </cell>
          <cell r="M2873" t="str">
            <v>нд</v>
          </cell>
          <cell r="N2873">
            <v>0</v>
          </cell>
          <cell r="O2873">
            <v>0</v>
          </cell>
          <cell r="P2873" t="str">
            <v>нд</v>
          </cell>
          <cell r="Q2873" t="str">
            <v>нд</v>
          </cell>
          <cell r="R2873" t="str">
            <v>нд</v>
          </cell>
          <cell r="S2873" t="str">
            <v>нд</v>
          </cell>
          <cell r="T2873" t="str">
            <v>нд</v>
          </cell>
          <cell r="U2873">
            <v>7.05985</v>
          </cell>
          <cell r="V2873" t="str">
            <v>нд</v>
          </cell>
          <cell r="W2873" t="str">
            <v>нд</v>
          </cell>
          <cell r="X2873">
            <v>7.05985</v>
          </cell>
          <cell r="Y2873" t="str">
            <v>нд</v>
          </cell>
          <cell r="Z2873" t="str">
            <v>нд</v>
          </cell>
          <cell r="AA2873" t="str">
            <v>нд</v>
          </cell>
          <cell r="AB2873" t="str">
            <v>нд</v>
          </cell>
          <cell r="AC2873" t="str">
            <v>нд</v>
          </cell>
          <cell r="AD2873">
            <v>7.05985</v>
          </cell>
          <cell r="AE2873">
            <v>0</v>
          </cell>
          <cell r="AF2873">
            <v>0</v>
          </cell>
          <cell r="AG2873">
            <v>0</v>
          </cell>
          <cell r="AH2873">
            <v>7.05985</v>
          </cell>
          <cell r="AI2873" t="str">
            <v>нд</v>
          </cell>
          <cell r="AJ2873" t="str">
            <v>нд</v>
          </cell>
          <cell r="AK2873" t="str">
            <v>нд</v>
          </cell>
          <cell r="AL2873" t="str">
            <v>нд</v>
          </cell>
          <cell r="AM2873" t="str">
            <v>нд</v>
          </cell>
          <cell r="AN2873">
            <v>0</v>
          </cell>
        </row>
        <row r="2874">
          <cell r="C2874" t="str">
            <v>L_1410_КуЭ</v>
          </cell>
          <cell r="D2874" t="str">
            <v>Н</v>
          </cell>
          <cell r="E2874">
            <v>2021</v>
          </cell>
          <cell r="F2874" t="str">
            <v>нд</v>
          </cell>
          <cell r="G2874">
            <v>2021</v>
          </cell>
          <cell r="H2874" t="str">
            <v>нд</v>
          </cell>
          <cell r="I2874" t="str">
            <v>нд</v>
          </cell>
          <cell r="J2874" t="str">
            <v>нд</v>
          </cell>
          <cell r="K2874" t="str">
            <v>нд</v>
          </cell>
          <cell r="L2874" t="str">
            <v>нд</v>
          </cell>
          <cell r="M2874" t="str">
            <v>нд</v>
          </cell>
          <cell r="N2874">
            <v>0</v>
          </cell>
          <cell r="O2874">
            <v>0</v>
          </cell>
          <cell r="P2874" t="str">
            <v>нд</v>
          </cell>
          <cell r="Q2874" t="str">
            <v>нд</v>
          </cell>
          <cell r="R2874" t="str">
            <v>нд</v>
          </cell>
          <cell r="S2874" t="str">
            <v>нд</v>
          </cell>
          <cell r="T2874" t="str">
            <v>нд</v>
          </cell>
          <cell r="U2874">
            <v>7.3667999999999996</v>
          </cell>
          <cell r="V2874" t="str">
            <v>нд</v>
          </cell>
          <cell r="W2874" t="str">
            <v>нд</v>
          </cell>
          <cell r="X2874">
            <v>7.3667999999999996</v>
          </cell>
          <cell r="Y2874" t="str">
            <v>нд</v>
          </cell>
          <cell r="Z2874" t="str">
            <v>нд</v>
          </cell>
          <cell r="AA2874" t="str">
            <v>нд</v>
          </cell>
          <cell r="AB2874" t="str">
            <v>нд</v>
          </cell>
          <cell r="AC2874" t="str">
            <v>нд</v>
          </cell>
          <cell r="AD2874">
            <v>7.3667999999999996</v>
          </cell>
          <cell r="AE2874">
            <v>0</v>
          </cell>
          <cell r="AF2874">
            <v>0</v>
          </cell>
          <cell r="AG2874">
            <v>0</v>
          </cell>
          <cell r="AH2874">
            <v>7.3667999999999996</v>
          </cell>
          <cell r="AI2874" t="str">
            <v>нд</v>
          </cell>
          <cell r="AJ2874" t="str">
            <v>нд</v>
          </cell>
          <cell r="AK2874" t="str">
            <v>нд</v>
          </cell>
          <cell r="AL2874" t="str">
            <v>нд</v>
          </cell>
          <cell r="AM2874" t="str">
            <v>нд</v>
          </cell>
          <cell r="AN2874">
            <v>0</v>
          </cell>
        </row>
        <row r="2875">
          <cell r="C2875" t="str">
            <v>L_1413_КуЭ</v>
          </cell>
          <cell r="D2875" t="str">
            <v>Н</v>
          </cell>
          <cell r="E2875">
            <v>2021</v>
          </cell>
          <cell r="F2875" t="str">
            <v>нд</v>
          </cell>
          <cell r="G2875">
            <v>2021</v>
          </cell>
          <cell r="H2875" t="str">
            <v>нд</v>
          </cell>
          <cell r="I2875" t="str">
            <v>нд</v>
          </cell>
          <cell r="J2875" t="str">
            <v>нд</v>
          </cell>
          <cell r="K2875" t="str">
            <v>нд</v>
          </cell>
          <cell r="L2875" t="str">
            <v>нд</v>
          </cell>
          <cell r="M2875" t="str">
            <v>нд</v>
          </cell>
          <cell r="N2875">
            <v>0</v>
          </cell>
          <cell r="O2875">
            <v>0</v>
          </cell>
          <cell r="P2875" t="str">
            <v>нд</v>
          </cell>
          <cell r="Q2875" t="str">
            <v>нд</v>
          </cell>
          <cell r="R2875" t="str">
            <v>нд</v>
          </cell>
          <cell r="S2875" t="str">
            <v>нд</v>
          </cell>
          <cell r="T2875" t="str">
            <v>нд</v>
          </cell>
          <cell r="U2875">
            <v>3.0695000000000001</v>
          </cell>
          <cell r="V2875" t="str">
            <v>нд</v>
          </cell>
          <cell r="W2875" t="str">
            <v>нд</v>
          </cell>
          <cell r="X2875">
            <v>3.0695000000000001</v>
          </cell>
          <cell r="Y2875" t="str">
            <v>нд</v>
          </cell>
          <cell r="Z2875" t="str">
            <v>нд</v>
          </cell>
          <cell r="AA2875" t="str">
            <v>нд</v>
          </cell>
          <cell r="AB2875" t="str">
            <v>нд</v>
          </cell>
          <cell r="AC2875" t="str">
            <v>нд</v>
          </cell>
          <cell r="AD2875">
            <v>3.0695000000000001</v>
          </cell>
          <cell r="AE2875">
            <v>0</v>
          </cell>
          <cell r="AF2875">
            <v>0</v>
          </cell>
          <cell r="AG2875">
            <v>0</v>
          </cell>
          <cell r="AH2875">
            <v>3.0695000000000001</v>
          </cell>
          <cell r="AI2875" t="str">
            <v>нд</v>
          </cell>
          <cell r="AJ2875" t="str">
            <v>нд</v>
          </cell>
          <cell r="AK2875" t="str">
            <v>нд</v>
          </cell>
          <cell r="AL2875" t="str">
            <v>нд</v>
          </cell>
          <cell r="AM2875" t="str">
            <v>нд</v>
          </cell>
          <cell r="AN2875">
            <v>0</v>
          </cell>
        </row>
        <row r="2876">
          <cell r="C2876" t="str">
            <v>L_1415_КуЭ</v>
          </cell>
          <cell r="D2876" t="str">
            <v>Н</v>
          </cell>
          <cell r="E2876">
            <v>2021</v>
          </cell>
          <cell r="F2876" t="str">
            <v>нд</v>
          </cell>
          <cell r="G2876">
            <v>2021</v>
          </cell>
          <cell r="H2876" t="str">
            <v>нд</v>
          </cell>
          <cell r="I2876" t="str">
            <v>нд</v>
          </cell>
          <cell r="J2876" t="str">
            <v>нд</v>
          </cell>
          <cell r="K2876" t="str">
            <v>нд</v>
          </cell>
          <cell r="L2876" t="str">
            <v>нд</v>
          </cell>
          <cell r="M2876" t="str">
            <v>нд</v>
          </cell>
          <cell r="N2876">
            <v>0</v>
          </cell>
          <cell r="O2876">
            <v>0</v>
          </cell>
          <cell r="P2876" t="str">
            <v>нд</v>
          </cell>
          <cell r="Q2876" t="str">
            <v>нд</v>
          </cell>
          <cell r="R2876" t="str">
            <v>нд</v>
          </cell>
          <cell r="S2876" t="str">
            <v>нд</v>
          </cell>
          <cell r="T2876" t="str">
            <v>нд</v>
          </cell>
          <cell r="U2876">
            <v>3.0695000000000001</v>
          </cell>
          <cell r="V2876" t="str">
            <v>нд</v>
          </cell>
          <cell r="W2876" t="str">
            <v>нд</v>
          </cell>
          <cell r="X2876">
            <v>3.0695000000000001</v>
          </cell>
          <cell r="Y2876" t="str">
            <v>нд</v>
          </cell>
          <cell r="Z2876" t="str">
            <v>нд</v>
          </cell>
          <cell r="AA2876" t="str">
            <v>нд</v>
          </cell>
          <cell r="AB2876" t="str">
            <v>нд</v>
          </cell>
          <cell r="AC2876" t="str">
            <v>нд</v>
          </cell>
          <cell r="AD2876">
            <v>3.0695000000000001</v>
          </cell>
          <cell r="AE2876">
            <v>0</v>
          </cell>
          <cell r="AF2876">
            <v>0</v>
          </cell>
          <cell r="AG2876">
            <v>0</v>
          </cell>
          <cell r="AH2876">
            <v>3.0695000000000001</v>
          </cell>
          <cell r="AI2876" t="str">
            <v>нд</v>
          </cell>
          <cell r="AJ2876" t="str">
            <v>нд</v>
          </cell>
          <cell r="AK2876" t="str">
            <v>нд</v>
          </cell>
          <cell r="AL2876" t="str">
            <v>нд</v>
          </cell>
          <cell r="AM2876" t="str">
            <v>нд</v>
          </cell>
          <cell r="AN2876">
            <v>0</v>
          </cell>
        </row>
        <row r="2877">
          <cell r="C2877" t="str">
            <v>L_1416_КуЭ</v>
          </cell>
          <cell r="D2877" t="str">
            <v>Н</v>
          </cell>
          <cell r="E2877">
            <v>2021</v>
          </cell>
          <cell r="F2877" t="str">
            <v>нд</v>
          </cell>
          <cell r="G2877">
            <v>2021</v>
          </cell>
          <cell r="H2877" t="str">
            <v>нд</v>
          </cell>
          <cell r="I2877" t="str">
            <v>нд</v>
          </cell>
          <cell r="J2877" t="str">
            <v>нд</v>
          </cell>
          <cell r="K2877" t="str">
            <v>нд</v>
          </cell>
          <cell r="L2877" t="str">
            <v>нд</v>
          </cell>
          <cell r="M2877" t="str">
            <v>нд</v>
          </cell>
          <cell r="N2877">
            <v>0</v>
          </cell>
          <cell r="O2877">
            <v>0</v>
          </cell>
          <cell r="P2877" t="str">
            <v>нд</v>
          </cell>
          <cell r="Q2877" t="str">
            <v>нд</v>
          </cell>
          <cell r="R2877" t="str">
            <v>нд</v>
          </cell>
          <cell r="S2877" t="str">
            <v>нд</v>
          </cell>
          <cell r="T2877" t="str">
            <v>нд</v>
          </cell>
          <cell r="U2877">
            <v>14.733599999999999</v>
          </cell>
          <cell r="V2877" t="str">
            <v>нд</v>
          </cell>
          <cell r="W2877" t="str">
            <v>нд</v>
          </cell>
          <cell r="X2877">
            <v>14.733599999999999</v>
          </cell>
          <cell r="Y2877" t="str">
            <v>нд</v>
          </cell>
          <cell r="Z2877" t="str">
            <v>нд</v>
          </cell>
          <cell r="AA2877" t="str">
            <v>нд</v>
          </cell>
          <cell r="AB2877" t="str">
            <v>нд</v>
          </cell>
          <cell r="AC2877" t="str">
            <v>нд</v>
          </cell>
          <cell r="AD2877">
            <v>14.733599999999999</v>
          </cell>
          <cell r="AE2877">
            <v>0</v>
          </cell>
          <cell r="AF2877">
            <v>0</v>
          </cell>
          <cell r="AG2877">
            <v>0</v>
          </cell>
          <cell r="AH2877">
            <v>14.733599999999999</v>
          </cell>
          <cell r="AI2877" t="str">
            <v>нд</v>
          </cell>
          <cell r="AJ2877" t="str">
            <v>нд</v>
          </cell>
          <cell r="AK2877" t="str">
            <v>нд</v>
          </cell>
          <cell r="AL2877" t="str">
            <v>нд</v>
          </cell>
          <cell r="AM2877" t="str">
            <v>нд</v>
          </cell>
          <cell r="AN2877">
            <v>0</v>
          </cell>
        </row>
        <row r="2878">
          <cell r="C2878" t="str">
            <v>L_556_КуЭ</v>
          </cell>
          <cell r="D2878" t="str">
            <v>Н</v>
          </cell>
          <cell r="E2878">
            <v>2021</v>
          </cell>
          <cell r="F2878" t="str">
            <v>нд</v>
          </cell>
          <cell r="G2878">
            <v>2022</v>
          </cell>
          <cell r="H2878" t="str">
            <v>нд</v>
          </cell>
          <cell r="I2878" t="str">
            <v>нд</v>
          </cell>
          <cell r="J2878" t="str">
            <v>нд</v>
          </cell>
          <cell r="K2878" t="str">
            <v>нд</v>
          </cell>
          <cell r="L2878" t="str">
            <v>нд</v>
          </cell>
          <cell r="M2878" t="str">
            <v>нд</v>
          </cell>
          <cell r="N2878">
            <v>0</v>
          </cell>
          <cell r="O2878">
            <v>0</v>
          </cell>
          <cell r="P2878" t="str">
            <v>нд</v>
          </cell>
          <cell r="Q2878" t="str">
            <v>нд</v>
          </cell>
          <cell r="R2878" t="str">
            <v>нд</v>
          </cell>
          <cell r="S2878" t="str">
            <v>нд</v>
          </cell>
          <cell r="T2878" t="str">
            <v>нд</v>
          </cell>
          <cell r="U2878">
            <v>6.6143999999999998</v>
          </cell>
          <cell r="V2878" t="str">
            <v>нд</v>
          </cell>
          <cell r="W2878" t="str">
            <v>нд</v>
          </cell>
          <cell r="X2878">
            <v>6.6143999999999998</v>
          </cell>
          <cell r="Y2878" t="str">
            <v>нд</v>
          </cell>
          <cell r="Z2878" t="str">
            <v>нд</v>
          </cell>
          <cell r="AA2878" t="str">
            <v>нд</v>
          </cell>
          <cell r="AB2878" t="str">
            <v>нд</v>
          </cell>
          <cell r="AC2878" t="str">
            <v>нд</v>
          </cell>
          <cell r="AD2878">
            <v>0</v>
          </cell>
          <cell r="AE2878">
            <v>0</v>
          </cell>
          <cell r="AF2878">
            <v>0</v>
          </cell>
          <cell r="AG2878">
            <v>0</v>
          </cell>
          <cell r="AH2878">
            <v>0</v>
          </cell>
          <cell r="AI2878" t="str">
            <v>нд</v>
          </cell>
          <cell r="AJ2878" t="str">
            <v>нд</v>
          </cell>
          <cell r="AK2878" t="str">
            <v>нд</v>
          </cell>
          <cell r="AL2878" t="str">
            <v>нд</v>
          </cell>
          <cell r="AM2878" t="str">
            <v>нд</v>
          </cell>
          <cell r="AN2878">
            <v>6.6143999999999998</v>
          </cell>
        </row>
        <row r="2879">
          <cell r="C2879" t="str">
            <v>Г</v>
          </cell>
          <cell r="D2879" t="str">
            <v>нд</v>
          </cell>
          <cell r="E2879" t="str">
            <v>нд</v>
          </cell>
          <cell r="F2879" t="str">
            <v>нд</v>
          </cell>
          <cell r="G2879" t="str">
            <v>нд</v>
          </cell>
          <cell r="H2879">
            <v>212.84298000000001</v>
          </cell>
          <cell r="I2879">
            <v>1398.547</v>
          </cell>
          <cell r="J2879" t="str">
            <v>нд</v>
          </cell>
          <cell r="K2879">
            <v>212.84298000000001</v>
          </cell>
          <cell r="L2879">
            <v>1398.547</v>
          </cell>
          <cell r="M2879" t="str">
            <v>нд</v>
          </cell>
          <cell r="N2879" t="str">
            <v>нд</v>
          </cell>
          <cell r="O2879">
            <v>468.69605281999986</v>
          </cell>
          <cell r="P2879">
            <v>1951.9774899999998</v>
          </cell>
          <cell r="Q2879">
            <v>2322.8255300000001</v>
          </cell>
          <cell r="R2879">
            <v>1835.5095099999999</v>
          </cell>
          <cell r="S2879">
            <v>2354.8834400000001</v>
          </cell>
          <cell r="T2879">
            <v>1539.2208526200002</v>
          </cell>
          <cell r="U2879">
            <v>1467.7793423400003</v>
          </cell>
          <cell r="V2879">
            <v>1127.5803707699999</v>
          </cell>
          <cell r="W2879">
            <v>1127.5803707699999</v>
          </cell>
          <cell r="X2879">
            <v>999.08328952000011</v>
          </cell>
          <cell r="Y2879">
            <v>143.64087910999999</v>
          </cell>
          <cell r="Z2879">
            <v>0</v>
          </cell>
          <cell r="AA2879">
            <v>0</v>
          </cell>
          <cell r="AB2879">
            <v>143.64087910999999</v>
          </cell>
          <cell r="AC2879">
            <v>0</v>
          </cell>
          <cell r="AD2879">
            <v>173.40620354999999</v>
          </cell>
          <cell r="AE2879">
            <v>0</v>
          </cell>
          <cell r="AF2879">
            <v>0</v>
          </cell>
          <cell r="AG2879">
            <v>173.40620354999999</v>
          </cell>
          <cell r="AH2879">
            <v>0</v>
          </cell>
          <cell r="AI2879">
            <v>115.32543671000001</v>
          </cell>
          <cell r="AJ2879">
            <v>0</v>
          </cell>
          <cell r="AK2879">
            <v>0</v>
          </cell>
          <cell r="AL2879">
            <v>115.32543671000001</v>
          </cell>
          <cell r="AM2879">
            <v>0</v>
          </cell>
          <cell r="AN2879">
            <v>173.88402454000004</v>
          </cell>
        </row>
        <row r="2880">
          <cell r="C2880" t="str">
            <v>Г</v>
          </cell>
          <cell r="D2880" t="str">
            <v>нд</v>
          </cell>
          <cell r="E2880" t="str">
            <v>нд</v>
          </cell>
          <cell r="F2880" t="str">
            <v>нд</v>
          </cell>
          <cell r="G2880" t="str">
            <v>нд</v>
          </cell>
          <cell r="H2880" t="str">
            <v>нд</v>
          </cell>
          <cell r="I2880" t="str">
            <v>нд</v>
          </cell>
          <cell r="J2880" t="str">
            <v>нд</v>
          </cell>
          <cell r="K2880" t="str">
            <v>нд</v>
          </cell>
          <cell r="L2880" t="str">
            <v>нд</v>
          </cell>
          <cell r="M2880" t="str">
            <v>нд</v>
          </cell>
          <cell r="N2880" t="str">
            <v>нд</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row>
        <row r="2881">
          <cell r="C2881" t="str">
            <v>Г</v>
          </cell>
          <cell r="D2881" t="str">
            <v>нд</v>
          </cell>
          <cell r="E2881" t="str">
            <v>нд</v>
          </cell>
          <cell r="F2881" t="str">
            <v>нд</v>
          </cell>
          <cell r="G2881" t="str">
            <v>нд</v>
          </cell>
          <cell r="H2881">
            <v>212.84298000000001</v>
          </cell>
          <cell r="I2881">
            <v>1398.547</v>
          </cell>
          <cell r="J2881" t="str">
            <v>нд</v>
          </cell>
          <cell r="K2881">
            <v>212.84298000000001</v>
          </cell>
          <cell r="L2881">
            <v>1398.547</v>
          </cell>
          <cell r="M2881" t="str">
            <v>нд</v>
          </cell>
          <cell r="N2881" t="str">
            <v>нд</v>
          </cell>
          <cell r="O2881">
            <v>468.69605281999986</v>
          </cell>
          <cell r="P2881">
            <v>1951.9774899999998</v>
          </cell>
          <cell r="Q2881">
            <v>2322.8255300000001</v>
          </cell>
          <cell r="R2881">
            <v>1835.5095099999999</v>
          </cell>
          <cell r="S2881">
            <v>2354.8834400000001</v>
          </cell>
          <cell r="T2881">
            <v>1539.2208526200002</v>
          </cell>
          <cell r="U2881">
            <v>1467.7793423400003</v>
          </cell>
          <cell r="V2881">
            <v>1127.5803707699999</v>
          </cell>
          <cell r="W2881">
            <v>1127.5803707699999</v>
          </cell>
          <cell r="X2881">
            <v>999.08328952000011</v>
          </cell>
          <cell r="Y2881">
            <v>143.64087910999999</v>
          </cell>
          <cell r="Z2881">
            <v>0</v>
          </cell>
          <cell r="AA2881">
            <v>0</v>
          </cell>
          <cell r="AB2881">
            <v>143.64087910999999</v>
          </cell>
          <cell r="AC2881">
            <v>0</v>
          </cell>
          <cell r="AD2881">
            <v>173.40620354999999</v>
          </cell>
          <cell r="AE2881">
            <v>0</v>
          </cell>
          <cell r="AF2881">
            <v>0</v>
          </cell>
          <cell r="AG2881">
            <v>173.40620354999999</v>
          </cell>
          <cell r="AH2881">
            <v>0</v>
          </cell>
          <cell r="AI2881">
            <v>115.32543671000001</v>
          </cell>
          <cell r="AJ2881">
            <v>0</v>
          </cell>
          <cell r="AK2881">
            <v>0</v>
          </cell>
          <cell r="AL2881">
            <v>115.32543671000001</v>
          </cell>
          <cell r="AM2881">
            <v>0</v>
          </cell>
          <cell r="AN2881">
            <v>173.88402454000004</v>
          </cell>
        </row>
        <row r="2882">
          <cell r="C2882" t="str">
            <v>L_2022.11_КуЭ</v>
          </cell>
          <cell r="D2882" t="str">
            <v>Н</v>
          </cell>
          <cell r="E2882">
            <v>2021</v>
          </cell>
          <cell r="F2882" t="str">
            <v>нд</v>
          </cell>
          <cell r="G2882">
            <v>2021</v>
          </cell>
          <cell r="H2882" t="str">
            <v>нд</v>
          </cell>
          <cell r="I2882" t="str">
            <v>нд</v>
          </cell>
          <cell r="J2882" t="str">
            <v>нд</v>
          </cell>
          <cell r="K2882" t="str">
            <v>нд</v>
          </cell>
          <cell r="L2882" t="str">
            <v>нд</v>
          </cell>
          <cell r="M2882" t="str">
            <v>нд</v>
          </cell>
          <cell r="N2882">
            <v>0</v>
          </cell>
          <cell r="O2882">
            <v>0</v>
          </cell>
          <cell r="P2882" t="str">
            <v>нд</v>
          </cell>
          <cell r="Q2882" t="str">
            <v>нд</v>
          </cell>
          <cell r="R2882" t="str">
            <v>нд</v>
          </cell>
          <cell r="S2882" t="str">
            <v>нд</v>
          </cell>
          <cell r="T2882" t="str">
            <v>нд</v>
          </cell>
          <cell r="U2882">
            <v>2.0145599999999999</v>
          </cell>
          <cell r="V2882" t="str">
            <v>нд</v>
          </cell>
          <cell r="W2882" t="str">
            <v>нд</v>
          </cell>
          <cell r="X2882">
            <v>2.0145599999999999</v>
          </cell>
          <cell r="Y2882" t="str">
            <v>нд</v>
          </cell>
          <cell r="Z2882" t="str">
            <v>нд</v>
          </cell>
          <cell r="AA2882" t="str">
            <v>нд</v>
          </cell>
          <cell r="AB2882" t="str">
            <v>нд</v>
          </cell>
          <cell r="AC2882" t="str">
            <v>нд</v>
          </cell>
          <cell r="AD2882">
            <v>2.0145599999999999</v>
          </cell>
          <cell r="AE2882">
            <v>0</v>
          </cell>
          <cell r="AF2882">
            <v>0</v>
          </cell>
          <cell r="AG2882">
            <v>2.0145599999999999</v>
          </cell>
          <cell r="AH2882">
            <v>0</v>
          </cell>
          <cell r="AI2882" t="str">
            <v>нд</v>
          </cell>
          <cell r="AJ2882" t="str">
            <v>нд</v>
          </cell>
          <cell r="AK2882" t="str">
            <v>нд</v>
          </cell>
          <cell r="AL2882" t="str">
            <v>нд</v>
          </cell>
          <cell r="AM2882" t="str">
            <v>нд</v>
          </cell>
          <cell r="AN2882">
            <v>0</v>
          </cell>
        </row>
        <row r="2883">
          <cell r="C2883" t="str">
            <v>L_2022.8_КуЭ</v>
          </cell>
          <cell r="D2883" t="str">
            <v>Н</v>
          </cell>
          <cell r="E2883">
            <v>2021</v>
          </cell>
          <cell r="F2883" t="str">
            <v>нд</v>
          </cell>
          <cell r="G2883">
            <v>2021</v>
          </cell>
          <cell r="H2883" t="str">
            <v>нд</v>
          </cell>
          <cell r="I2883" t="str">
            <v>нд</v>
          </cell>
          <cell r="J2883" t="str">
            <v>нд</v>
          </cell>
          <cell r="K2883" t="str">
            <v>нд</v>
          </cell>
          <cell r="L2883" t="str">
            <v>нд</v>
          </cell>
          <cell r="M2883" t="str">
            <v>нд</v>
          </cell>
          <cell r="N2883">
            <v>0</v>
          </cell>
          <cell r="O2883">
            <v>0</v>
          </cell>
          <cell r="P2883" t="str">
            <v>нд</v>
          </cell>
          <cell r="Q2883" t="str">
            <v>нд</v>
          </cell>
          <cell r="R2883" t="str">
            <v>нд</v>
          </cell>
          <cell r="S2883" t="str">
            <v>нд</v>
          </cell>
          <cell r="T2883" t="str">
            <v>нд</v>
          </cell>
          <cell r="U2883">
            <v>39.50200366</v>
          </cell>
          <cell r="V2883" t="str">
            <v>нд</v>
          </cell>
          <cell r="W2883" t="str">
            <v>нд</v>
          </cell>
          <cell r="X2883">
            <v>39.50200366</v>
          </cell>
          <cell r="Y2883" t="str">
            <v>нд</v>
          </cell>
          <cell r="Z2883" t="str">
            <v>нд</v>
          </cell>
          <cell r="AA2883" t="str">
            <v>нд</v>
          </cell>
          <cell r="AB2883" t="str">
            <v>нд</v>
          </cell>
          <cell r="AC2883" t="str">
            <v>нд</v>
          </cell>
          <cell r="AD2883">
            <v>39.50200366</v>
          </cell>
          <cell r="AE2883">
            <v>0</v>
          </cell>
          <cell r="AF2883">
            <v>0</v>
          </cell>
          <cell r="AG2883">
            <v>39.50200366</v>
          </cell>
          <cell r="AH2883">
            <v>0</v>
          </cell>
          <cell r="AI2883" t="str">
            <v>нд</v>
          </cell>
          <cell r="AJ2883" t="str">
            <v>нд</v>
          </cell>
          <cell r="AK2883" t="str">
            <v>нд</v>
          </cell>
          <cell r="AL2883" t="str">
            <v>нд</v>
          </cell>
          <cell r="AM2883" t="str">
            <v>нд</v>
          </cell>
          <cell r="AN2883">
            <v>0</v>
          </cell>
        </row>
        <row r="2884">
          <cell r="C2884" t="str">
            <v>L_2022.9_КуЭ</v>
          </cell>
          <cell r="D2884" t="str">
            <v>Н</v>
          </cell>
          <cell r="E2884">
            <v>2021</v>
          </cell>
          <cell r="F2884" t="str">
            <v>нд</v>
          </cell>
          <cell r="G2884">
            <v>2021</v>
          </cell>
          <cell r="H2884" t="str">
            <v>нд</v>
          </cell>
          <cell r="I2884" t="str">
            <v>нд</v>
          </cell>
          <cell r="J2884" t="str">
            <v>нд</v>
          </cell>
          <cell r="K2884" t="str">
            <v>нд</v>
          </cell>
          <cell r="L2884" t="str">
            <v>нд</v>
          </cell>
          <cell r="M2884" t="str">
            <v>нд</v>
          </cell>
          <cell r="N2884">
            <v>0</v>
          </cell>
          <cell r="O2884">
            <v>0</v>
          </cell>
          <cell r="P2884" t="str">
            <v>нд</v>
          </cell>
          <cell r="Q2884" t="str">
            <v>нд</v>
          </cell>
          <cell r="R2884" t="str">
            <v>нд</v>
          </cell>
          <cell r="S2884" t="str">
            <v>нд</v>
          </cell>
          <cell r="T2884" t="str">
            <v>нд</v>
          </cell>
          <cell r="U2884">
            <v>30.2</v>
          </cell>
          <cell r="V2884" t="str">
            <v>нд</v>
          </cell>
          <cell r="W2884" t="str">
            <v>нд</v>
          </cell>
          <cell r="X2884">
            <v>30.2</v>
          </cell>
          <cell r="Y2884" t="str">
            <v>нд</v>
          </cell>
          <cell r="Z2884" t="str">
            <v>нд</v>
          </cell>
          <cell r="AA2884" t="str">
            <v>нд</v>
          </cell>
          <cell r="AB2884" t="str">
            <v>нд</v>
          </cell>
          <cell r="AC2884" t="str">
            <v>нд</v>
          </cell>
          <cell r="AD2884">
            <v>30.2</v>
          </cell>
          <cell r="AE2884">
            <v>0</v>
          </cell>
          <cell r="AF2884">
            <v>0</v>
          </cell>
          <cell r="AG2884">
            <v>30.2</v>
          </cell>
          <cell r="AH2884">
            <v>0</v>
          </cell>
          <cell r="AI2884" t="str">
            <v>нд</v>
          </cell>
          <cell r="AJ2884" t="str">
            <v>нд</v>
          </cell>
          <cell r="AK2884" t="str">
            <v>нд</v>
          </cell>
          <cell r="AL2884" t="str">
            <v>нд</v>
          </cell>
          <cell r="AM2884" t="str">
            <v>нд</v>
          </cell>
          <cell r="AN2884">
            <v>0</v>
          </cell>
        </row>
        <row r="2885">
          <cell r="C2885" t="str">
            <v>L_2022.10_КуЭ</v>
          </cell>
          <cell r="D2885" t="str">
            <v>Н</v>
          </cell>
          <cell r="E2885">
            <v>2021</v>
          </cell>
          <cell r="F2885" t="str">
            <v>нд</v>
          </cell>
          <cell r="G2885">
            <v>2021</v>
          </cell>
          <cell r="H2885" t="str">
            <v>нд</v>
          </cell>
          <cell r="I2885" t="str">
            <v>нд</v>
          </cell>
          <cell r="J2885" t="str">
            <v>нд</v>
          </cell>
          <cell r="K2885" t="str">
            <v>нд</v>
          </cell>
          <cell r="L2885" t="str">
            <v>нд</v>
          </cell>
          <cell r="M2885" t="str">
            <v>нд</v>
          </cell>
          <cell r="N2885">
            <v>0</v>
          </cell>
          <cell r="O2885">
            <v>0</v>
          </cell>
          <cell r="P2885" t="str">
            <v>нд</v>
          </cell>
          <cell r="Q2885" t="str">
            <v>нд</v>
          </cell>
          <cell r="R2885" t="str">
            <v>нд</v>
          </cell>
          <cell r="S2885" t="str">
            <v>нд</v>
          </cell>
          <cell r="T2885" t="str">
            <v>нд</v>
          </cell>
          <cell r="U2885">
            <v>23.456412</v>
          </cell>
          <cell r="V2885" t="str">
            <v>нд</v>
          </cell>
          <cell r="W2885" t="str">
            <v>нд</v>
          </cell>
          <cell r="X2885">
            <v>23.456412</v>
          </cell>
          <cell r="Y2885" t="str">
            <v>нд</v>
          </cell>
          <cell r="Z2885" t="str">
            <v>нд</v>
          </cell>
          <cell r="AA2885" t="str">
            <v>нд</v>
          </cell>
          <cell r="AB2885" t="str">
            <v>нд</v>
          </cell>
          <cell r="AC2885" t="str">
            <v>нд</v>
          </cell>
          <cell r="AD2885">
            <v>23.456412</v>
          </cell>
          <cell r="AE2885">
            <v>0</v>
          </cell>
          <cell r="AF2885">
            <v>0</v>
          </cell>
          <cell r="AG2885">
            <v>23.456412</v>
          </cell>
          <cell r="AH2885">
            <v>0</v>
          </cell>
          <cell r="AI2885" t="str">
            <v>нд</v>
          </cell>
          <cell r="AJ2885" t="str">
            <v>нд</v>
          </cell>
          <cell r="AK2885" t="str">
            <v>нд</v>
          </cell>
          <cell r="AL2885" t="str">
            <v>нд</v>
          </cell>
          <cell r="AM2885" t="str">
            <v>нд</v>
          </cell>
          <cell r="AN2885">
            <v>0</v>
          </cell>
        </row>
        <row r="2886">
          <cell r="C2886" t="str">
            <v>Г</v>
          </cell>
          <cell r="D2886" t="str">
            <v>нд</v>
          </cell>
          <cell r="E2886" t="str">
            <v>нд</v>
          </cell>
          <cell r="F2886" t="str">
            <v>нд</v>
          </cell>
          <cell r="G2886" t="str">
            <v>нд</v>
          </cell>
          <cell r="H2886" t="str">
            <v>нд</v>
          </cell>
          <cell r="I2886" t="str">
            <v>нд</v>
          </cell>
          <cell r="J2886" t="str">
            <v>нд</v>
          </cell>
          <cell r="K2886" t="str">
            <v>нд</v>
          </cell>
          <cell r="L2886" t="str">
            <v>нд</v>
          </cell>
          <cell r="M2886" t="str">
            <v>нд</v>
          </cell>
          <cell r="N2886" t="str">
            <v>нд</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row>
        <row r="2887">
          <cell r="C2887" t="str">
            <v>Г</v>
          </cell>
          <cell r="D2887" t="str">
            <v>нд</v>
          </cell>
          <cell r="E2887" t="str">
            <v>нд</v>
          </cell>
          <cell r="F2887" t="str">
            <v>нд</v>
          </cell>
          <cell r="G2887" t="str">
            <v>нд</v>
          </cell>
          <cell r="H2887" t="str">
            <v>нд</v>
          </cell>
          <cell r="I2887" t="str">
            <v>нд</v>
          </cell>
          <cell r="J2887" t="str">
            <v>нд</v>
          </cell>
          <cell r="K2887" t="str">
            <v>нд</v>
          </cell>
          <cell r="L2887" t="str">
            <v>нд</v>
          </cell>
          <cell r="M2887" t="str">
            <v>нд</v>
          </cell>
          <cell r="N2887" t="str">
            <v>нд</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row>
        <row r="2888">
          <cell r="C2888" t="str">
            <v>Г</v>
          </cell>
          <cell r="D2888" t="str">
            <v>нд</v>
          </cell>
          <cell r="E2888" t="str">
            <v>нд</v>
          </cell>
          <cell r="F2888" t="str">
            <v>нд</v>
          </cell>
          <cell r="G2888" t="str">
            <v>нд</v>
          </cell>
          <cell r="H2888" t="str">
            <v>нд</v>
          </cell>
          <cell r="I2888" t="str">
            <v>нд</v>
          </cell>
          <cell r="J2888" t="str">
            <v>нд</v>
          </cell>
          <cell r="K2888" t="str">
            <v>нд</v>
          </cell>
          <cell r="L2888" t="str">
            <v>нд</v>
          </cell>
          <cell r="M2888" t="str">
            <v>нд</v>
          </cell>
          <cell r="N2888" t="str">
            <v>нд</v>
          </cell>
          <cell r="O2888">
            <v>49.006453106723576</v>
          </cell>
          <cell r="P2888">
            <v>1710.71532</v>
          </cell>
          <cell r="Q2888">
            <v>2293.9960799999999</v>
          </cell>
          <cell r="R2888">
            <v>87.968760000000003</v>
          </cell>
          <cell r="S2888">
            <v>103.10837000000001</v>
          </cell>
          <cell r="T2888">
            <v>862.19855323999991</v>
          </cell>
          <cell r="U2888">
            <v>195.83345306000001</v>
          </cell>
          <cell r="V2888">
            <v>815.25512299000013</v>
          </cell>
          <cell r="W2888">
            <v>815.25512299000013</v>
          </cell>
          <cell r="X2888">
            <v>146.82699995000002</v>
          </cell>
          <cell r="Y2888">
            <v>45.895099989999991</v>
          </cell>
          <cell r="Z2888">
            <v>0</v>
          </cell>
          <cell r="AA2888">
            <v>0</v>
          </cell>
          <cell r="AB2888">
            <v>45.895099989999991</v>
          </cell>
          <cell r="AC2888">
            <v>0</v>
          </cell>
          <cell r="AD2888">
            <v>56.686377069999992</v>
          </cell>
          <cell r="AE2888">
            <v>0</v>
          </cell>
          <cell r="AF2888">
            <v>0</v>
          </cell>
          <cell r="AG2888">
            <v>52.955497629999996</v>
          </cell>
          <cell r="AH2888">
            <v>3.7308794400000003</v>
          </cell>
          <cell r="AI2888">
            <v>63.199707349999997</v>
          </cell>
          <cell r="AJ2888">
            <v>0</v>
          </cell>
          <cell r="AK2888">
            <v>0</v>
          </cell>
          <cell r="AL2888">
            <v>63.199707349999997</v>
          </cell>
          <cell r="AM2888">
            <v>0</v>
          </cell>
          <cell r="AN2888">
            <v>75.151098549999986</v>
          </cell>
        </row>
        <row r="2889">
          <cell r="C2889" t="str">
            <v>L_1072_КуЭ</v>
          </cell>
          <cell r="D2889" t="str">
            <v>Н</v>
          </cell>
          <cell r="E2889">
            <v>2022</v>
          </cell>
          <cell r="F2889" t="str">
            <v>нд</v>
          </cell>
          <cell r="G2889">
            <v>2022</v>
          </cell>
          <cell r="H2889" t="str">
            <v>нд</v>
          </cell>
          <cell r="I2889" t="str">
            <v>нд</v>
          </cell>
          <cell r="J2889" t="str">
            <v>нд</v>
          </cell>
          <cell r="K2889" t="str">
            <v>нд</v>
          </cell>
          <cell r="L2889" t="str">
            <v>нд</v>
          </cell>
          <cell r="M2889" t="str">
            <v>нд</v>
          </cell>
          <cell r="N2889" t="str">
            <v>нд</v>
          </cell>
          <cell r="O2889">
            <v>0</v>
          </cell>
          <cell r="P2889" t="str">
            <v>нд</v>
          </cell>
          <cell r="Q2889" t="str">
            <v>нд</v>
          </cell>
          <cell r="R2889" t="str">
            <v>нд</v>
          </cell>
          <cell r="S2889" t="str">
            <v>нд</v>
          </cell>
          <cell r="T2889" t="str">
            <v>нд</v>
          </cell>
          <cell r="U2889">
            <v>20.685370509999998</v>
          </cell>
          <cell r="V2889" t="str">
            <v>нд</v>
          </cell>
          <cell r="W2889" t="str">
            <v>нд</v>
          </cell>
          <cell r="X2889">
            <v>20.685370509999998</v>
          </cell>
          <cell r="Y2889" t="str">
            <v>нд</v>
          </cell>
          <cell r="Z2889" t="str">
            <v>нд</v>
          </cell>
          <cell r="AA2889" t="str">
            <v>нд</v>
          </cell>
          <cell r="AB2889" t="str">
            <v>нд</v>
          </cell>
          <cell r="AC2889" t="str">
            <v>нд</v>
          </cell>
          <cell r="AD2889">
            <v>0</v>
          </cell>
          <cell r="AE2889">
            <v>0</v>
          </cell>
          <cell r="AF2889">
            <v>0</v>
          </cell>
          <cell r="AG2889">
            <v>0</v>
          </cell>
          <cell r="AH2889">
            <v>0</v>
          </cell>
          <cell r="AI2889" t="str">
            <v>нд</v>
          </cell>
          <cell r="AJ2889" t="str">
            <v>нд</v>
          </cell>
          <cell r="AK2889" t="str">
            <v>нд</v>
          </cell>
          <cell r="AL2889" t="str">
            <v>нд</v>
          </cell>
          <cell r="AM2889" t="str">
            <v>нд</v>
          </cell>
          <cell r="AN2889">
            <v>20.685370509999998</v>
          </cell>
        </row>
        <row r="2890">
          <cell r="C2890" t="str">
            <v>L_1614_ОЭ</v>
          </cell>
          <cell r="D2890" t="str">
            <v>З</v>
          </cell>
          <cell r="E2890">
            <v>2019</v>
          </cell>
          <cell r="F2890" t="str">
            <v>нд</v>
          </cell>
          <cell r="G2890">
            <v>2021</v>
          </cell>
          <cell r="H2890" t="str">
            <v>нд</v>
          </cell>
          <cell r="I2890" t="str">
            <v>нд</v>
          </cell>
          <cell r="J2890" t="str">
            <v>нд</v>
          </cell>
          <cell r="K2890">
            <v>9.1049240000000004E-2</v>
          </cell>
          <cell r="L2890">
            <v>0.58310868999999999</v>
          </cell>
          <cell r="M2890" t="str">
            <v>июль 2020г</v>
          </cell>
          <cell r="N2890">
            <v>0</v>
          </cell>
          <cell r="O2890">
            <v>9.8963849999999992E-2</v>
          </cell>
          <cell r="P2890" t="str">
            <v>нд</v>
          </cell>
          <cell r="Q2890" t="str">
            <v>нд</v>
          </cell>
          <cell r="R2890" t="str">
            <v>нд</v>
          </cell>
          <cell r="S2890" t="str">
            <v>нд</v>
          </cell>
          <cell r="T2890" t="str">
            <v>нд</v>
          </cell>
          <cell r="U2890">
            <v>0.56382211000000004</v>
          </cell>
          <cell r="V2890" t="str">
            <v>нд</v>
          </cell>
          <cell r="W2890" t="str">
            <v>нд</v>
          </cell>
          <cell r="X2890">
            <v>0.46485826000000002</v>
          </cell>
          <cell r="Y2890" t="str">
            <v>нд</v>
          </cell>
          <cell r="Z2890" t="str">
            <v>нд</v>
          </cell>
          <cell r="AA2890" t="str">
            <v>нд</v>
          </cell>
          <cell r="AB2890" t="str">
            <v>нд</v>
          </cell>
          <cell r="AC2890" t="str">
            <v>нд</v>
          </cell>
          <cell r="AD2890">
            <v>0.46485826000000002</v>
          </cell>
          <cell r="AE2890">
            <v>0</v>
          </cell>
          <cell r="AF2890">
            <v>0</v>
          </cell>
          <cell r="AG2890">
            <v>0</v>
          </cell>
          <cell r="AH2890">
            <v>0.46485826000000002</v>
          </cell>
          <cell r="AI2890" t="str">
            <v>нд</v>
          </cell>
          <cell r="AJ2890" t="str">
            <v>нд</v>
          </cell>
          <cell r="AK2890" t="str">
            <v>нд</v>
          </cell>
          <cell r="AL2890" t="str">
            <v>нд</v>
          </cell>
          <cell r="AM2890" t="str">
            <v>нд</v>
          </cell>
          <cell r="AN2890">
            <v>0</v>
          </cell>
        </row>
        <row r="2891">
          <cell r="C2891" t="str">
            <v>L_77.1_ОЭ</v>
          </cell>
          <cell r="D2891" t="str">
            <v>Н</v>
          </cell>
          <cell r="E2891">
            <v>2021</v>
          </cell>
          <cell r="F2891" t="str">
            <v>нд</v>
          </cell>
          <cell r="G2891">
            <v>2021</v>
          </cell>
          <cell r="H2891" t="str">
            <v>нд</v>
          </cell>
          <cell r="I2891" t="str">
            <v>нд</v>
          </cell>
          <cell r="J2891" t="str">
            <v>нд</v>
          </cell>
          <cell r="K2891" t="str">
            <v>нд</v>
          </cell>
          <cell r="L2891" t="str">
            <v>нд</v>
          </cell>
          <cell r="M2891" t="str">
            <v>нд</v>
          </cell>
          <cell r="N2891" t="str">
            <v>нд</v>
          </cell>
          <cell r="O2891">
            <v>0</v>
          </cell>
          <cell r="P2891" t="str">
            <v>нд</v>
          </cell>
          <cell r="Q2891" t="str">
            <v>нд</v>
          </cell>
          <cell r="R2891" t="str">
            <v>нд</v>
          </cell>
          <cell r="S2891" t="str">
            <v>нд</v>
          </cell>
          <cell r="T2891" t="str">
            <v>нд</v>
          </cell>
          <cell r="U2891">
            <v>0.26400000000000001</v>
          </cell>
          <cell r="V2891" t="str">
            <v>нд</v>
          </cell>
          <cell r="W2891" t="str">
            <v>нд</v>
          </cell>
          <cell r="X2891">
            <v>0.26400000000000001</v>
          </cell>
          <cell r="Y2891" t="str">
            <v>нд</v>
          </cell>
          <cell r="Z2891" t="str">
            <v>нд</v>
          </cell>
          <cell r="AA2891" t="str">
            <v>нд</v>
          </cell>
          <cell r="AB2891" t="str">
            <v>нд</v>
          </cell>
          <cell r="AC2891" t="str">
            <v>нд</v>
          </cell>
          <cell r="AD2891">
            <v>0.26400000000000001</v>
          </cell>
          <cell r="AE2891">
            <v>0</v>
          </cell>
          <cell r="AF2891">
            <v>0</v>
          </cell>
          <cell r="AG2891">
            <v>0.26400000000000001</v>
          </cell>
          <cell r="AH2891">
            <v>0</v>
          </cell>
          <cell r="AI2891" t="str">
            <v>нд</v>
          </cell>
          <cell r="AJ2891" t="str">
            <v>нд</v>
          </cell>
          <cell r="AK2891" t="str">
            <v>нд</v>
          </cell>
          <cell r="AL2891" t="str">
            <v>нд</v>
          </cell>
          <cell r="AM2891" t="str">
            <v>нд</v>
          </cell>
          <cell r="AN2891">
            <v>0</v>
          </cell>
        </row>
        <row r="2892">
          <cell r="C2892" t="str">
            <v>L_7_ОЭ_п</v>
          </cell>
          <cell r="D2892" t="str">
            <v>Н</v>
          </cell>
          <cell r="E2892">
            <v>2025</v>
          </cell>
          <cell r="F2892" t="str">
            <v>нд</v>
          </cell>
          <cell r="G2892">
            <v>2026</v>
          </cell>
          <cell r="H2892" t="str">
            <v>нд</v>
          </cell>
          <cell r="I2892" t="str">
            <v>нд</v>
          </cell>
          <cell r="J2892" t="str">
            <v>нд</v>
          </cell>
          <cell r="K2892" t="str">
            <v>нд</v>
          </cell>
          <cell r="L2892" t="str">
            <v>нд</v>
          </cell>
          <cell r="M2892" t="str">
            <v>нд</v>
          </cell>
          <cell r="N2892" t="str">
            <v>нд</v>
          </cell>
          <cell r="O2892">
            <v>0</v>
          </cell>
          <cell r="P2892" t="str">
            <v>нд</v>
          </cell>
          <cell r="Q2892" t="str">
            <v>нд</v>
          </cell>
          <cell r="R2892" t="str">
            <v>нд</v>
          </cell>
          <cell r="S2892" t="str">
            <v>нд</v>
          </cell>
          <cell r="T2892" t="str">
            <v>нд</v>
          </cell>
          <cell r="U2892">
            <v>5.2010526339099998</v>
          </cell>
          <cell r="V2892" t="str">
            <v>нд</v>
          </cell>
          <cell r="W2892" t="str">
            <v>нд</v>
          </cell>
          <cell r="X2892">
            <v>5.2010526300000004</v>
          </cell>
          <cell r="Y2892" t="str">
            <v>нд</v>
          </cell>
          <cell r="Z2892" t="str">
            <v>нд</v>
          </cell>
          <cell r="AA2892" t="str">
            <v>нд</v>
          </cell>
          <cell r="AB2892" t="str">
            <v>нд</v>
          </cell>
          <cell r="AC2892" t="str">
            <v>нд</v>
          </cell>
          <cell r="AD2892">
            <v>0</v>
          </cell>
          <cell r="AE2892">
            <v>0</v>
          </cell>
          <cell r="AF2892">
            <v>0</v>
          </cell>
          <cell r="AG2892">
            <v>0</v>
          </cell>
          <cell r="AH2892">
            <v>0</v>
          </cell>
          <cell r="AI2892" t="str">
            <v>нд</v>
          </cell>
          <cell r="AJ2892" t="str">
            <v>нд</v>
          </cell>
          <cell r="AK2892" t="str">
            <v>нд</v>
          </cell>
          <cell r="AL2892" t="str">
            <v>нд</v>
          </cell>
          <cell r="AM2892" t="str">
            <v>нд</v>
          </cell>
          <cell r="AN2892">
            <v>0</v>
          </cell>
        </row>
        <row r="2893">
          <cell r="C2893" t="str">
            <v>L_76.2_ОЭ_д1</v>
          </cell>
          <cell r="D2893" t="str">
            <v>Н</v>
          </cell>
          <cell r="E2893">
            <v>2022</v>
          </cell>
          <cell r="F2893" t="str">
            <v>нд</v>
          </cell>
          <cell r="G2893">
            <v>2023</v>
          </cell>
          <cell r="H2893" t="str">
            <v>нд</v>
          </cell>
          <cell r="I2893" t="str">
            <v>нд</v>
          </cell>
          <cell r="J2893" t="str">
            <v>нд</v>
          </cell>
          <cell r="K2893" t="str">
            <v>нд</v>
          </cell>
          <cell r="L2893" t="str">
            <v>нд</v>
          </cell>
          <cell r="M2893" t="str">
            <v>нд</v>
          </cell>
          <cell r="N2893" t="str">
            <v>нд</v>
          </cell>
          <cell r="O2893">
            <v>0</v>
          </cell>
          <cell r="P2893" t="str">
            <v>нд</v>
          </cell>
          <cell r="Q2893" t="str">
            <v>нд</v>
          </cell>
          <cell r="R2893" t="str">
            <v>нд</v>
          </cell>
          <cell r="S2893" t="str">
            <v>нд</v>
          </cell>
          <cell r="T2893" t="str">
            <v>нд</v>
          </cell>
          <cell r="U2893">
            <v>6.2683121279999998</v>
          </cell>
          <cell r="V2893" t="str">
            <v>нд</v>
          </cell>
          <cell r="W2893" t="str">
            <v>нд</v>
          </cell>
          <cell r="X2893">
            <v>6.26831213</v>
          </cell>
          <cell r="Y2893" t="str">
            <v>нд</v>
          </cell>
          <cell r="Z2893" t="str">
            <v>нд</v>
          </cell>
          <cell r="AA2893" t="str">
            <v>нд</v>
          </cell>
          <cell r="AB2893" t="str">
            <v>нд</v>
          </cell>
          <cell r="AC2893" t="str">
            <v>нд</v>
          </cell>
          <cell r="AD2893">
            <v>0</v>
          </cell>
          <cell r="AE2893">
            <v>0</v>
          </cell>
          <cell r="AF2893">
            <v>0</v>
          </cell>
          <cell r="AG2893">
            <v>0</v>
          </cell>
          <cell r="AH2893">
            <v>0</v>
          </cell>
          <cell r="AI2893" t="str">
            <v>нд</v>
          </cell>
          <cell r="AJ2893" t="str">
            <v>нд</v>
          </cell>
          <cell r="AK2893" t="str">
            <v>нд</v>
          </cell>
          <cell r="AL2893" t="str">
            <v>нд</v>
          </cell>
          <cell r="AM2893" t="str">
            <v>нд</v>
          </cell>
          <cell r="AN2893">
            <v>2.0378127840000002</v>
          </cell>
        </row>
        <row r="2894">
          <cell r="C2894" t="str">
            <v>L_75.4_ОЭ_д1</v>
          </cell>
          <cell r="D2894" t="str">
            <v>Н</v>
          </cell>
          <cell r="E2894">
            <v>2021</v>
          </cell>
          <cell r="F2894" t="str">
            <v>нд</v>
          </cell>
          <cell r="G2894">
            <v>2021</v>
          </cell>
          <cell r="H2894" t="str">
            <v>нд</v>
          </cell>
          <cell r="I2894" t="str">
            <v>нд</v>
          </cell>
          <cell r="J2894" t="str">
            <v>нд</v>
          </cell>
          <cell r="K2894" t="str">
            <v>нд</v>
          </cell>
          <cell r="L2894" t="str">
            <v>нд</v>
          </cell>
          <cell r="M2894" t="str">
            <v>нд</v>
          </cell>
          <cell r="N2894" t="str">
            <v>нд</v>
          </cell>
          <cell r="O2894">
            <v>0</v>
          </cell>
          <cell r="P2894" t="str">
            <v>нд</v>
          </cell>
          <cell r="Q2894" t="str">
            <v>нд</v>
          </cell>
          <cell r="R2894" t="str">
            <v>нд</v>
          </cell>
          <cell r="S2894" t="str">
            <v>нд</v>
          </cell>
          <cell r="T2894" t="str">
            <v>нд</v>
          </cell>
          <cell r="U2894">
            <v>4.7439959999999992</v>
          </cell>
          <cell r="V2894" t="str">
            <v>нд</v>
          </cell>
          <cell r="W2894" t="str">
            <v>нд</v>
          </cell>
          <cell r="X2894">
            <v>4.7439960000000001</v>
          </cell>
          <cell r="Y2894" t="str">
            <v>нд</v>
          </cell>
          <cell r="Z2894" t="str">
            <v>нд</v>
          </cell>
          <cell r="AA2894" t="str">
            <v>нд</v>
          </cell>
          <cell r="AB2894" t="str">
            <v>нд</v>
          </cell>
          <cell r="AC2894" t="str">
            <v>нд</v>
          </cell>
          <cell r="AD2894">
            <v>4.7439959999999992</v>
          </cell>
          <cell r="AE2894">
            <v>0</v>
          </cell>
          <cell r="AF2894">
            <v>0</v>
          </cell>
          <cell r="AG2894">
            <v>4.7439959999999992</v>
          </cell>
          <cell r="AH2894">
            <v>0</v>
          </cell>
          <cell r="AI2894" t="str">
            <v>нд</v>
          </cell>
          <cell r="AJ2894" t="str">
            <v>нд</v>
          </cell>
          <cell r="AK2894" t="str">
            <v>нд</v>
          </cell>
          <cell r="AL2894" t="str">
            <v>нд</v>
          </cell>
          <cell r="AM2894" t="str">
            <v>нд</v>
          </cell>
          <cell r="AN2894">
            <v>0</v>
          </cell>
        </row>
        <row r="2895">
          <cell r="C2895" t="str">
            <v>L_75.4_ОЭ_О</v>
          </cell>
          <cell r="D2895" t="str">
            <v>Н</v>
          </cell>
          <cell r="E2895">
            <v>2023</v>
          </cell>
          <cell r="F2895" t="str">
            <v>нд</v>
          </cell>
          <cell r="G2895">
            <v>2030</v>
          </cell>
          <cell r="H2895" t="str">
            <v>нд</v>
          </cell>
          <cell r="I2895" t="str">
            <v>нд</v>
          </cell>
          <cell r="J2895" t="str">
            <v>нд</v>
          </cell>
          <cell r="K2895" t="str">
            <v>нд</v>
          </cell>
          <cell r="L2895" t="str">
            <v>нд</v>
          </cell>
          <cell r="M2895" t="str">
            <v>нд</v>
          </cell>
          <cell r="N2895" t="str">
            <v>нд</v>
          </cell>
          <cell r="O2895">
            <v>0</v>
          </cell>
          <cell r="P2895" t="str">
            <v>нд</v>
          </cell>
          <cell r="Q2895" t="str">
            <v>нд</v>
          </cell>
          <cell r="R2895" t="str">
            <v>нд</v>
          </cell>
          <cell r="S2895" t="str">
            <v>нд</v>
          </cell>
          <cell r="T2895" t="str">
            <v>нд</v>
          </cell>
          <cell r="U2895">
            <v>218.07360000000003</v>
          </cell>
          <cell r="V2895" t="str">
            <v>нд</v>
          </cell>
          <cell r="W2895" t="str">
            <v>нд</v>
          </cell>
          <cell r="X2895">
            <v>218.0736</v>
          </cell>
          <cell r="Y2895" t="str">
            <v>нд</v>
          </cell>
          <cell r="Z2895" t="str">
            <v>нд</v>
          </cell>
          <cell r="AA2895" t="str">
            <v>нд</v>
          </cell>
          <cell r="AB2895" t="str">
            <v>нд</v>
          </cell>
          <cell r="AC2895" t="str">
            <v>нд</v>
          </cell>
          <cell r="AD2895">
            <v>0</v>
          </cell>
          <cell r="AE2895">
            <v>0</v>
          </cell>
          <cell r="AF2895">
            <v>0</v>
          </cell>
          <cell r="AG2895">
            <v>0</v>
          </cell>
          <cell r="AH2895">
            <v>0</v>
          </cell>
          <cell r="AI2895" t="str">
            <v>нд</v>
          </cell>
          <cell r="AJ2895" t="str">
            <v>нд</v>
          </cell>
          <cell r="AK2895" t="str">
            <v>нд</v>
          </cell>
          <cell r="AL2895" t="str">
            <v>нд</v>
          </cell>
          <cell r="AM2895" t="str">
            <v>нд</v>
          </cell>
          <cell r="AN2895">
            <v>0</v>
          </cell>
        </row>
        <row r="2896">
          <cell r="C2896" t="str">
            <v>L_78_ОЭ_1</v>
          </cell>
          <cell r="D2896" t="str">
            <v>Н</v>
          </cell>
          <cell r="E2896">
            <v>2022</v>
          </cell>
          <cell r="F2896" t="str">
            <v>нд</v>
          </cell>
          <cell r="G2896">
            <v>2023</v>
          </cell>
          <cell r="H2896" t="str">
            <v>нд</v>
          </cell>
          <cell r="I2896" t="str">
            <v>нд</v>
          </cell>
          <cell r="J2896" t="str">
            <v>нд</v>
          </cell>
          <cell r="K2896" t="str">
            <v>нд</v>
          </cell>
          <cell r="L2896" t="str">
            <v>нд</v>
          </cell>
          <cell r="M2896" t="str">
            <v>нд</v>
          </cell>
          <cell r="N2896" t="str">
            <v>нд</v>
          </cell>
          <cell r="O2896">
            <v>0</v>
          </cell>
          <cell r="P2896" t="str">
            <v>нд</v>
          </cell>
          <cell r="Q2896" t="str">
            <v>нд</v>
          </cell>
          <cell r="R2896" t="str">
            <v>нд</v>
          </cell>
          <cell r="S2896" t="str">
            <v>нд</v>
          </cell>
          <cell r="T2896" t="str">
            <v>нд</v>
          </cell>
          <cell r="U2896">
            <v>5.9459999999999997</v>
          </cell>
          <cell r="V2896" t="str">
            <v>нд</v>
          </cell>
          <cell r="W2896" t="str">
            <v>нд</v>
          </cell>
          <cell r="X2896">
            <v>5.9459999999999997</v>
          </cell>
          <cell r="Y2896" t="str">
            <v>нд</v>
          </cell>
          <cell r="Z2896" t="str">
            <v>нд</v>
          </cell>
          <cell r="AA2896" t="str">
            <v>нд</v>
          </cell>
          <cell r="AB2896" t="str">
            <v>нд</v>
          </cell>
          <cell r="AC2896" t="str">
            <v>нд</v>
          </cell>
          <cell r="AD2896">
            <v>0</v>
          </cell>
          <cell r="AE2896">
            <v>0</v>
          </cell>
          <cell r="AF2896">
            <v>0</v>
          </cell>
          <cell r="AG2896">
            <v>0</v>
          </cell>
          <cell r="AH2896">
            <v>0</v>
          </cell>
          <cell r="AI2896" t="str">
            <v>нд</v>
          </cell>
          <cell r="AJ2896" t="str">
            <v>нд</v>
          </cell>
          <cell r="AK2896" t="str">
            <v>нд</v>
          </cell>
          <cell r="AL2896" t="str">
            <v>нд</v>
          </cell>
          <cell r="AM2896" t="str">
            <v>нд</v>
          </cell>
          <cell r="AN2896">
            <v>0</v>
          </cell>
        </row>
        <row r="2897">
          <cell r="C2897" t="str">
            <v>L_79_ОЭ_1</v>
          </cell>
          <cell r="D2897" t="str">
            <v>Н</v>
          </cell>
          <cell r="E2897">
            <v>2022</v>
          </cell>
          <cell r="F2897" t="str">
            <v>нд</v>
          </cell>
          <cell r="G2897">
            <v>2023</v>
          </cell>
          <cell r="H2897" t="str">
            <v>нд</v>
          </cell>
          <cell r="I2897" t="str">
            <v>нд</v>
          </cell>
          <cell r="J2897" t="str">
            <v>нд</v>
          </cell>
          <cell r="K2897" t="str">
            <v>нд</v>
          </cell>
          <cell r="L2897" t="str">
            <v>нд</v>
          </cell>
          <cell r="M2897" t="str">
            <v>нд</v>
          </cell>
          <cell r="N2897" t="str">
            <v>нд</v>
          </cell>
          <cell r="O2897">
            <v>0</v>
          </cell>
          <cell r="P2897" t="str">
            <v>нд</v>
          </cell>
          <cell r="Q2897" t="str">
            <v>нд</v>
          </cell>
          <cell r="R2897" t="str">
            <v>нд</v>
          </cell>
          <cell r="S2897" t="str">
            <v>нд</v>
          </cell>
          <cell r="T2897" t="str">
            <v>нд</v>
          </cell>
          <cell r="U2897">
            <v>3.6726002040000001</v>
          </cell>
          <cell r="V2897" t="str">
            <v>нд</v>
          </cell>
          <cell r="W2897" t="str">
            <v>нд</v>
          </cell>
          <cell r="X2897">
            <v>3.6726002000000002</v>
          </cell>
          <cell r="Y2897" t="str">
            <v>нд</v>
          </cell>
          <cell r="Z2897" t="str">
            <v>нд</v>
          </cell>
          <cell r="AA2897" t="str">
            <v>нд</v>
          </cell>
          <cell r="AB2897" t="str">
            <v>нд</v>
          </cell>
          <cell r="AC2897" t="str">
            <v>нд</v>
          </cell>
          <cell r="AD2897">
            <v>0</v>
          </cell>
          <cell r="AE2897">
            <v>0</v>
          </cell>
          <cell r="AF2897">
            <v>0</v>
          </cell>
          <cell r="AG2897">
            <v>0</v>
          </cell>
          <cell r="AH2897">
            <v>0</v>
          </cell>
          <cell r="AI2897" t="str">
            <v>нд</v>
          </cell>
          <cell r="AJ2897" t="str">
            <v>нд</v>
          </cell>
          <cell r="AK2897" t="str">
            <v>нд</v>
          </cell>
          <cell r="AL2897" t="str">
            <v>нд</v>
          </cell>
          <cell r="AM2897" t="str">
            <v>нд</v>
          </cell>
          <cell r="AN2897">
            <v>0</v>
          </cell>
        </row>
        <row r="2898">
          <cell r="C2898" t="str">
            <v>L_IN.55.0751_ОЭ</v>
          </cell>
          <cell r="D2898" t="str">
            <v>Н</v>
          </cell>
          <cell r="E2898">
            <v>2021</v>
          </cell>
          <cell r="F2898" t="str">
            <v>нд</v>
          </cell>
          <cell r="G2898">
            <v>2021</v>
          </cell>
          <cell r="H2898" t="str">
            <v>нд</v>
          </cell>
          <cell r="I2898" t="str">
            <v>нд</v>
          </cell>
          <cell r="J2898" t="str">
            <v>нд</v>
          </cell>
          <cell r="K2898" t="str">
            <v>нд</v>
          </cell>
          <cell r="L2898" t="str">
            <v>нд</v>
          </cell>
          <cell r="M2898" t="str">
            <v>нд</v>
          </cell>
          <cell r="N2898" t="str">
            <v>нд</v>
          </cell>
          <cell r="O2898">
            <v>0</v>
          </cell>
          <cell r="P2898" t="str">
            <v>нд</v>
          </cell>
          <cell r="Q2898" t="str">
            <v>нд</v>
          </cell>
          <cell r="R2898" t="str">
            <v>нд</v>
          </cell>
          <cell r="S2898" t="str">
            <v>нд</v>
          </cell>
          <cell r="T2898" t="str">
            <v>нд</v>
          </cell>
          <cell r="U2898">
            <v>0.67159999999999997</v>
          </cell>
          <cell r="V2898" t="str">
            <v>нд</v>
          </cell>
          <cell r="W2898" t="str">
            <v>нд</v>
          </cell>
          <cell r="X2898">
            <v>0.67159999999999997</v>
          </cell>
          <cell r="Y2898" t="str">
            <v>нд</v>
          </cell>
          <cell r="Z2898" t="str">
            <v>нд</v>
          </cell>
          <cell r="AA2898" t="str">
            <v>нд</v>
          </cell>
          <cell r="AB2898" t="str">
            <v>нд</v>
          </cell>
          <cell r="AC2898" t="str">
            <v>нд</v>
          </cell>
          <cell r="AD2898">
            <v>0.67159999999999997</v>
          </cell>
          <cell r="AE2898">
            <v>0</v>
          </cell>
          <cell r="AF2898">
            <v>0</v>
          </cell>
          <cell r="AG2898">
            <v>0</v>
          </cell>
          <cell r="AH2898">
            <v>0.67159999999999997</v>
          </cell>
          <cell r="AI2898" t="str">
            <v>нд</v>
          </cell>
          <cell r="AJ2898" t="str">
            <v>нд</v>
          </cell>
          <cell r="AK2898" t="str">
            <v>нд</v>
          </cell>
          <cell r="AL2898" t="str">
            <v>нд</v>
          </cell>
          <cell r="AM2898" t="str">
            <v>нд</v>
          </cell>
          <cell r="AN2898">
            <v>0</v>
          </cell>
        </row>
        <row r="2899">
          <cell r="C2899" t="str">
            <v>L_IN.55.0752_ОЭ</v>
          </cell>
          <cell r="D2899" t="str">
            <v>Н</v>
          </cell>
          <cell r="E2899">
            <v>2021</v>
          </cell>
          <cell r="F2899" t="str">
            <v>нд</v>
          </cell>
          <cell r="G2899">
            <v>2021</v>
          </cell>
          <cell r="H2899" t="str">
            <v>нд</v>
          </cell>
          <cell r="I2899" t="str">
            <v>нд</v>
          </cell>
          <cell r="J2899" t="str">
            <v>нд</v>
          </cell>
          <cell r="K2899" t="str">
            <v>нд</v>
          </cell>
          <cell r="L2899" t="str">
            <v>нд</v>
          </cell>
          <cell r="M2899" t="str">
            <v>нд</v>
          </cell>
          <cell r="N2899" t="str">
            <v>нд</v>
          </cell>
          <cell r="O2899">
            <v>0</v>
          </cell>
          <cell r="P2899" t="str">
            <v>нд</v>
          </cell>
          <cell r="Q2899" t="str">
            <v>нд</v>
          </cell>
          <cell r="R2899" t="str">
            <v>нд</v>
          </cell>
          <cell r="S2899" t="str">
            <v>нд</v>
          </cell>
          <cell r="T2899" t="str">
            <v>нд</v>
          </cell>
          <cell r="U2899">
            <v>0.67159999999999997</v>
          </cell>
          <cell r="V2899" t="str">
            <v>нд</v>
          </cell>
          <cell r="W2899" t="str">
            <v>нд</v>
          </cell>
          <cell r="X2899">
            <v>0.67159999999999997</v>
          </cell>
          <cell r="Y2899" t="str">
            <v>нд</v>
          </cell>
          <cell r="Z2899" t="str">
            <v>нд</v>
          </cell>
          <cell r="AA2899" t="str">
            <v>нд</v>
          </cell>
          <cell r="AB2899" t="str">
            <v>нд</v>
          </cell>
          <cell r="AC2899" t="str">
            <v>нд</v>
          </cell>
          <cell r="AD2899">
            <v>0.67159999999999997</v>
          </cell>
          <cell r="AE2899">
            <v>0</v>
          </cell>
          <cell r="AF2899">
            <v>0</v>
          </cell>
          <cell r="AG2899">
            <v>0</v>
          </cell>
          <cell r="AH2899">
            <v>0.67159999999999997</v>
          </cell>
          <cell r="AI2899" t="str">
            <v>нд</v>
          </cell>
          <cell r="AJ2899" t="str">
            <v>нд</v>
          </cell>
          <cell r="AK2899" t="str">
            <v>нд</v>
          </cell>
          <cell r="AL2899" t="str">
            <v>нд</v>
          </cell>
          <cell r="AM2899" t="str">
            <v>нд</v>
          </cell>
          <cell r="AN2899">
            <v>0</v>
          </cell>
        </row>
        <row r="2900">
          <cell r="C2900" t="str">
            <v>L_IN.55.0753_ОЭ</v>
          </cell>
          <cell r="D2900" t="str">
            <v>Н</v>
          </cell>
          <cell r="E2900">
            <v>2021</v>
          </cell>
          <cell r="F2900" t="str">
            <v>нд</v>
          </cell>
          <cell r="G2900">
            <v>2021</v>
          </cell>
          <cell r="H2900" t="str">
            <v>нд</v>
          </cell>
          <cell r="I2900" t="str">
            <v>нд</v>
          </cell>
          <cell r="J2900" t="str">
            <v>нд</v>
          </cell>
          <cell r="K2900" t="str">
            <v>нд</v>
          </cell>
          <cell r="L2900" t="str">
            <v>нд</v>
          </cell>
          <cell r="M2900" t="str">
            <v>нд</v>
          </cell>
          <cell r="N2900" t="str">
            <v>нд</v>
          </cell>
          <cell r="O2900">
            <v>0</v>
          </cell>
          <cell r="P2900" t="str">
            <v>нд</v>
          </cell>
          <cell r="Q2900" t="str">
            <v>нд</v>
          </cell>
          <cell r="R2900" t="str">
            <v>нд</v>
          </cell>
          <cell r="S2900" t="str">
            <v>нд</v>
          </cell>
          <cell r="T2900" t="str">
            <v>нд</v>
          </cell>
          <cell r="U2900">
            <v>0.70079999999999998</v>
          </cell>
          <cell r="V2900" t="str">
            <v>нд</v>
          </cell>
          <cell r="W2900" t="str">
            <v>нд</v>
          </cell>
          <cell r="X2900">
            <v>0.70079999999999998</v>
          </cell>
          <cell r="Y2900" t="str">
            <v>нд</v>
          </cell>
          <cell r="Z2900" t="str">
            <v>нд</v>
          </cell>
          <cell r="AA2900" t="str">
            <v>нд</v>
          </cell>
          <cell r="AB2900" t="str">
            <v>нд</v>
          </cell>
          <cell r="AC2900" t="str">
            <v>нд</v>
          </cell>
          <cell r="AD2900">
            <v>0.70079999999999998</v>
          </cell>
          <cell r="AE2900">
            <v>0</v>
          </cell>
          <cell r="AF2900">
            <v>0</v>
          </cell>
          <cell r="AG2900">
            <v>0</v>
          </cell>
          <cell r="AH2900">
            <v>0.70079999999999998</v>
          </cell>
          <cell r="AI2900" t="str">
            <v>нд</v>
          </cell>
          <cell r="AJ2900" t="str">
            <v>нд</v>
          </cell>
          <cell r="AK2900" t="str">
            <v>нд</v>
          </cell>
          <cell r="AL2900" t="str">
            <v>нд</v>
          </cell>
          <cell r="AM2900" t="str">
            <v>нд</v>
          </cell>
          <cell r="AN2900">
            <v>0</v>
          </cell>
        </row>
        <row r="2901">
          <cell r="C2901" t="str">
            <v>L_IN.55.0755_ОЭ</v>
          </cell>
          <cell r="D2901" t="str">
            <v>Н</v>
          </cell>
          <cell r="E2901">
            <v>2021</v>
          </cell>
          <cell r="F2901" t="str">
            <v>нд</v>
          </cell>
          <cell r="G2901">
            <v>2021</v>
          </cell>
          <cell r="H2901" t="str">
            <v>нд</v>
          </cell>
          <cell r="I2901" t="str">
            <v>нд</v>
          </cell>
          <cell r="J2901" t="str">
            <v>нд</v>
          </cell>
          <cell r="K2901" t="str">
            <v>нд</v>
          </cell>
          <cell r="L2901" t="str">
            <v>нд</v>
          </cell>
          <cell r="M2901" t="str">
            <v>нд</v>
          </cell>
          <cell r="N2901" t="str">
            <v>нд</v>
          </cell>
          <cell r="O2901">
            <v>0</v>
          </cell>
          <cell r="P2901" t="str">
            <v>нд</v>
          </cell>
          <cell r="Q2901" t="str">
            <v>нд</v>
          </cell>
          <cell r="R2901" t="str">
            <v>нд</v>
          </cell>
          <cell r="S2901" t="str">
            <v>нд</v>
          </cell>
          <cell r="T2901" t="str">
            <v>нд</v>
          </cell>
          <cell r="U2901">
            <v>0.29199999999999998</v>
          </cell>
          <cell r="V2901" t="str">
            <v>нд</v>
          </cell>
          <cell r="W2901" t="str">
            <v>нд</v>
          </cell>
          <cell r="X2901">
            <v>0.29199999999999998</v>
          </cell>
          <cell r="Y2901" t="str">
            <v>нд</v>
          </cell>
          <cell r="Z2901" t="str">
            <v>нд</v>
          </cell>
          <cell r="AA2901" t="str">
            <v>нд</v>
          </cell>
          <cell r="AB2901" t="str">
            <v>нд</v>
          </cell>
          <cell r="AC2901" t="str">
            <v>нд</v>
          </cell>
          <cell r="AD2901">
            <v>0.29199999999999998</v>
          </cell>
          <cell r="AE2901">
            <v>0</v>
          </cell>
          <cell r="AF2901">
            <v>0</v>
          </cell>
          <cell r="AG2901">
            <v>0</v>
          </cell>
          <cell r="AH2901">
            <v>0.29199999999999998</v>
          </cell>
          <cell r="AI2901" t="str">
            <v>нд</v>
          </cell>
          <cell r="AJ2901" t="str">
            <v>нд</v>
          </cell>
          <cell r="AK2901" t="str">
            <v>нд</v>
          </cell>
          <cell r="AL2901" t="str">
            <v>нд</v>
          </cell>
          <cell r="AM2901" t="str">
            <v>нд</v>
          </cell>
          <cell r="AN2901">
            <v>0</v>
          </cell>
        </row>
        <row r="2902">
          <cell r="C2902" t="str">
            <v>L_IN.55.0756_ОЭ</v>
          </cell>
          <cell r="D2902" t="str">
            <v>Н</v>
          </cell>
          <cell r="E2902">
            <v>2021</v>
          </cell>
          <cell r="F2902" t="str">
            <v>нд</v>
          </cell>
          <cell r="G2902">
            <v>2021</v>
          </cell>
          <cell r="H2902" t="str">
            <v>нд</v>
          </cell>
          <cell r="I2902" t="str">
            <v>нд</v>
          </cell>
          <cell r="J2902" t="str">
            <v>нд</v>
          </cell>
          <cell r="K2902" t="str">
            <v>нд</v>
          </cell>
          <cell r="L2902" t="str">
            <v>нд</v>
          </cell>
          <cell r="M2902" t="str">
            <v>нд</v>
          </cell>
          <cell r="N2902" t="str">
            <v>нд</v>
          </cell>
          <cell r="O2902">
            <v>0</v>
          </cell>
          <cell r="P2902" t="str">
            <v>нд</v>
          </cell>
          <cell r="Q2902" t="str">
            <v>нд</v>
          </cell>
          <cell r="R2902" t="str">
            <v>нд</v>
          </cell>
          <cell r="S2902" t="str">
            <v>нд</v>
          </cell>
          <cell r="T2902" t="str">
            <v>нд</v>
          </cell>
          <cell r="U2902">
            <v>0.29199999999999998</v>
          </cell>
          <cell r="V2902" t="str">
            <v>нд</v>
          </cell>
          <cell r="W2902" t="str">
            <v>нд</v>
          </cell>
          <cell r="X2902">
            <v>0.29199999999999998</v>
          </cell>
          <cell r="Y2902" t="str">
            <v>нд</v>
          </cell>
          <cell r="Z2902" t="str">
            <v>нд</v>
          </cell>
          <cell r="AA2902" t="str">
            <v>нд</v>
          </cell>
          <cell r="AB2902" t="str">
            <v>нд</v>
          </cell>
          <cell r="AC2902" t="str">
            <v>нд</v>
          </cell>
          <cell r="AD2902">
            <v>0.29199999999999998</v>
          </cell>
          <cell r="AE2902">
            <v>0</v>
          </cell>
          <cell r="AF2902">
            <v>0</v>
          </cell>
          <cell r="AG2902">
            <v>0</v>
          </cell>
          <cell r="AH2902">
            <v>0.29199999999999998</v>
          </cell>
          <cell r="AI2902" t="str">
            <v>нд</v>
          </cell>
          <cell r="AJ2902" t="str">
            <v>нд</v>
          </cell>
          <cell r="AK2902" t="str">
            <v>нд</v>
          </cell>
          <cell r="AL2902" t="str">
            <v>нд</v>
          </cell>
          <cell r="AM2902" t="str">
            <v>нд</v>
          </cell>
          <cell r="AN2902">
            <v>0</v>
          </cell>
        </row>
        <row r="2903">
          <cell r="C2903" t="str">
            <v>L_IN.55.0757_ОЭ</v>
          </cell>
          <cell r="D2903" t="str">
            <v>Н</v>
          </cell>
          <cell r="E2903">
            <v>2021</v>
          </cell>
          <cell r="F2903" t="str">
            <v>нд</v>
          </cell>
          <cell r="G2903">
            <v>2021</v>
          </cell>
          <cell r="H2903" t="str">
            <v>нд</v>
          </cell>
          <cell r="I2903" t="str">
            <v>нд</v>
          </cell>
          <cell r="J2903" t="str">
            <v>нд</v>
          </cell>
          <cell r="K2903" t="str">
            <v>нд</v>
          </cell>
          <cell r="L2903" t="str">
            <v>нд</v>
          </cell>
          <cell r="M2903" t="str">
            <v>нд</v>
          </cell>
          <cell r="N2903" t="str">
            <v>нд</v>
          </cell>
          <cell r="O2903">
            <v>0</v>
          </cell>
          <cell r="P2903" t="str">
            <v>нд</v>
          </cell>
          <cell r="Q2903" t="str">
            <v>нд</v>
          </cell>
          <cell r="R2903" t="str">
            <v>нд</v>
          </cell>
          <cell r="S2903" t="str">
            <v>нд</v>
          </cell>
          <cell r="T2903" t="str">
            <v>нд</v>
          </cell>
          <cell r="U2903">
            <v>1.4016</v>
          </cell>
          <cell r="V2903" t="str">
            <v>нд</v>
          </cell>
          <cell r="W2903" t="str">
            <v>нд</v>
          </cell>
          <cell r="X2903">
            <v>1.4016</v>
          </cell>
          <cell r="Y2903" t="str">
            <v>нд</v>
          </cell>
          <cell r="Z2903" t="str">
            <v>нд</v>
          </cell>
          <cell r="AA2903" t="str">
            <v>нд</v>
          </cell>
          <cell r="AB2903" t="str">
            <v>нд</v>
          </cell>
          <cell r="AC2903" t="str">
            <v>нд</v>
          </cell>
          <cell r="AD2903">
            <v>1.4016</v>
          </cell>
          <cell r="AE2903">
            <v>0</v>
          </cell>
          <cell r="AF2903">
            <v>0</v>
          </cell>
          <cell r="AG2903">
            <v>0</v>
          </cell>
          <cell r="AH2903">
            <v>1.4016</v>
          </cell>
          <cell r="AI2903" t="str">
            <v>нд</v>
          </cell>
          <cell r="AJ2903" t="str">
            <v>нд</v>
          </cell>
          <cell r="AK2903" t="str">
            <v>нд</v>
          </cell>
          <cell r="AL2903" t="str">
            <v>нд</v>
          </cell>
          <cell r="AM2903" t="str">
            <v>нд</v>
          </cell>
          <cell r="AN2903">
            <v>0</v>
          </cell>
        </row>
        <row r="2904">
          <cell r="C2904" t="str">
            <v>L_98-21.4_ХЭ</v>
          </cell>
          <cell r="D2904" t="str">
            <v>Н</v>
          </cell>
          <cell r="E2904">
            <v>2021</v>
          </cell>
          <cell r="F2904" t="str">
            <v>нд</v>
          </cell>
          <cell r="G2904">
            <v>2021</v>
          </cell>
          <cell r="H2904" t="str">
            <v>нд</v>
          </cell>
          <cell r="I2904" t="str">
            <v>нд</v>
          </cell>
          <cell r="J2904" t="str">
            <v>нд</v>
          </cell>
          <cell r="K2904" t="str">
            <v>нд</v>
          </cell>
          <cell r="L2904" t="str">
            <v>нд</v>
          </cell>
          <cell r="M2904" t="str">
            <v>нд</v>
          </cell>
          <cell r="N2904" t="str">
            <v>нд</v>
          </cell>
          <cell r="O2904">
            <v>0</v>
          </cell>
          <cell r="P2904" t="str">
            <v>нд</v>
          </cell>
          <cell r="Q2904" t="str">
            <v>нд</v>
          </cell>
          <cell r="R2904" t="str">
            <v>нд</v>
          </cell>
          <cell r="S2904" t="str">
            <v>нд</v>
          </cell>
          <cell r="T2904" t="str">
            <v>нд</v>
          </cell>
          <cell r="U2904">
            <v>0.5</v>
          </cell>
          <cell r="V2904" t="str">
            <v>нд</v>
          </cell>
          <cell r="W2904" t="str">
            <v>нд</v>
          </cell>
          <cell r="X2904">
            <v>0.5</v>
          </cell>
          <cell r="Y2904" t="str">
            <v>нд</v>
          </cell>
          <cell r="Z2904" t="str">
            <v>нд</v>
          </cell>
          <cell r="AA2904" t="str">
            <v>нд</v>
          </cell>
          <cell r="AB2904" t="str">
            <v>нд</v>
          </cell>
          <cell r="AC2904" t="str">
            <v>нд</v>
          </cell>
          <cell r="AD2904">
            <v>0.5</v>
          </cell>
          <cell r="AE2904">
            <v>0</v>
          </cell>
          <cell r="AF2904">
            <v>0</v>
          </cell>
          <cell r="AG2904">
            <v>0</v>
          </cell>
          <cell r="AH2904">
            <v>0.5</v>
          </cell>
          <cell r="AI2904" t="str">
            <v>нд</v>
          </cell>
          <cell r="AJ2904" t="str">
            <v>нд</v>
          </cell>
          <cell r="AK2904" t="str">
            <v>нд</v>
          </cell>
          <cell r="AL2904" t="str">
            <v>нд</v>
          </cell>
          <cell r="AM2904" t="str">
            <v>нд</v>
          </cell>
          <cell r="AN2904">
            <v>0</v>
          </cell>
        </row>
        <row r="2905">
          <cell r="C2905" t="str">
            <v>L_98-21.5_ХЭ</v>
          </cell>
          <cell r="D2905" t="str">
            <v>Н</v>
          </cell>
          <cell r="E2905">
            <v>2021</v>
          </cell>
          <cell r="F2905" t="str">
            <v>нд</v>
          </cell>
          <cell r="G2905">
            <v>2021</v>
          </cell>
          <cell r="H2905" t="str">
            <v>нд</v>
          </cell>
          <cell r="I2905" t="str">
            <v>нд</v>
          </cell>
          <cell r="J2905" t="str">
            <v>нд</v>
          </cell>
          <cell r="K2905" t="str">
            <v>нд</v>
          </cell>
          <cell r="L2905" t="str">
            <v>нд</v>
          </cell>
          <cell r="M2905" t="str">
            <v>нд</v>
          </cell>
          <cell r="N2905" t="str">
            <v>нд</v>
          </cell>
          <cell r="O2905">
            <v>0</v>
          </cell>
          <cell r="P2905" t="str">
            <v>нд</v>
          </cell>
          <cell r="Q2905" t="str">
            <v>нд</v>
          </cell>
          <cell r="R2905" t="str">
            <v>нд</v>
          </cell>
          <cell r="S2905" t="str">
            <v>нд</v>
          </cell>
          <cell r="T2905" t="str">
            <v>нд</v>
          </cell>
          <cell r="U2905">
            <v>0.99934051999999995</v>
          </cell>
          <cell r="V2905" t="str">
            <v>нд</v>
          </cell>
          <cell r="W2905" t="str">
            <v>нд</v>
          </cell>
          <cell r="X2905">
            <v>0.99934051999999995</v>
          </cell>
          <cell r="Y2905" t="str">
            <v>нд</v>
          </cell>
          <cell r="Z2905" t="str">
            <v>нд</v>
          </cell>
          <cell r="AA2905" t="str">
            <v>нд</v>
          </cell>
          <cell r="AB2905" t="str">
            <v>нд</v>
          </cell>
          <cell r="AC2905" t="str">
            <v>нд</v>
          </cell>
          <cell r="AD2905">
            <v>0.99934051999999995</v>
          </cell>
          <cell r="AE2905">
            <v>0</v>
          </cell>
          <cell r="AF2905">
            <v>0</v>
          </cell>
          <cell r="AG2905">
            <v>0</v>
          </cell>
          <cell r="AH2905">
            <v>0.99934051999999995</v>
          </cell>
          <cell r="AI2905" t="str">
            <v>нд</v>
          </cell>
          <cell r="AJ2905" t="str">
            <v>нд</v>
          </cell>
          <cell r="AK2905" t="str">
            <v>нд</v>
          </cell>
          <cell r="AL2905" t="str">
            <v>нд</v>
          </cell>
          <cell r="AM2905" t="str">
            <v>нд</v>
          </cell>
          <cell r="AN2905">
            <v>0</v>
          </cell>
        </row>
        <row r="2906">
          <cell r="C2906" t="str">
            <v>L_97-21_ХЭ</v>
          </cell>
          <cell r="D2906" t="str">
            <v>Н</v>
          </cell>
          <cell r="E2906">
            <v>2021</v>
          </cell>
          <cell r="F2906" t="str">
            <v>нд</v>
          </cell>
          <cell r="G2906">
            <v>2022</v>
          </cell>
          <cell r="H2906" t="str">
            <v>нд</v>
          </cell>
          <cell r="I2906" t="str">
            <v>нд</v>
          </cell>
          <cell r="J2906" t="str">
            <v>нд</v>
          </cell>
          <cell r="K2906" t="str">
            <v>нд</v>
          </cell>
          <cell r="L2906" t="str">
            <v>нд</v>
          </cell>
          <cell r="M2906" t="str">
            <v>нд</v>
          </cell>
          <cell r="N2906" t="str">
            <v>нд</v>
          </cell>
          <cell r="O2906">
            <v>0</v>
          </cell>
          <cell r="P2906" t="str">
            <v>нд</v>
          </cell>
          <cell r="Q2906" t="str">
            <v>нд</v>
          </cell>
          <cell r="R2906" t="str">
            <v>нд</v>
          </cell>
          <cell r="S2906" t="str">
            <v>нд</v>
          </cell>
          <cell r="T2906" t="str">
            <v>нд</v>
          </cell>
          <cell r="U2906">
            <v>19.91262</v>
          </cell>
          <cell r="V2906" t="str">
            <v>нд</v>
          </cell>
          <cell r="W2906" t="str">
            <v>нд</v>
          </cell>
          <cell r="X2906">
            <v>19.91262</v>
          </cell>
          <cell r="Y2906" t="str">
            <v>нд</v>
          </cell>
          <cell r="Z2906" t="str">
            <v>нд</v>
          </cell>
          <cell r="AA2906" t="str">
            <v>нд</v>
          </cell>
          <cell r="AB2906" t="str">
            <v>нд</v>
          </cell>
          <cell r="AC2906" t="str">
            <v>нд</v>
          </cell>
          <cell r="AD2906">
            <v>9.1530000000000005</v>
          </cell>
          <cell r="AE2906">
            <v>0</v>
          </cell>
          <cell r="AF2906">
            <v>0</v>
          </cell>
          <cell r="AG2906">
            <v>9.1530000000000005</v>
          </cell>
          <cell r="AH2906">
            <v>0</v>
          </cell>
          <cell r="AI2906" t="str">
            <v>нд</v>
          </cell>
          <cell r="AJ2906" t="str">
            <v>нд</v>
          </cell>
          <cell r="AK2906" t="str">
            <v>нд</v>
          </cell>
          <cell r="AL2906" t="str">
            <v>нд</v>
          </cell>
          <cell r="AM2906" t="str">
            <v>нд</v>
          </cell>
          <cell r="AN2906">
            <v>10.75962</v>
          </cell>
        </row>
        <row r="2907">
          <cell r="C2907" t="str">
            <v>L_107-4-1_ЧЭ</v>
          </cell>
          <cell r="D2907" t="str">
            <v>Н</v>
          </cell>
          <cell r="E2907">
            <v>2021</v>
          </cell>
          <cell r="F2907" t="str">
            <v>нд</v>
          </cell>
          <cell r="G2907">
            <v>2021</v>
          </cell>
          <cell r="H2907" t="str">
            <v>нд</v>
          </cell>
          <cell r="I2907" t="str">
            <v>нд</v>
          </cell>
          <cell r="J2907" t="str">
            <v>нд</v>
          </cell>
          <cell r="K2907" t="str">
            <v>нд</v>
          </cell>
          <cell r="L2907" t="str">
            <v>нд</v>
          </cell>
          <cell r="M2907" t="str">
            <v>нд</v>
          </cell>
          <cell r="N2907" t="str">
            <v>нд</v>
          </cell>
          <cell r="O2907">
            <v>0</v>
          </cell>
          <cell r="P2907" t="str">
            <v>нд</v>
          </cell>
          <cell r="Q2907" t="str">
            <v>нд</v>
          </cell>
          <cell r="R2907" t="str">
            <v>нд</v>
          </cell>
          <cell r="S2907" t="str">
            <v>нд</v>
          </cell>
          <cell r="T2907" t="str">
            <v>нд</v>
          </cell>
          <cell r="U2907">
            <v>0.62214999999999998</v>
          </cell>
          <cell r="V2907" t="str">
            <v>нд</v>
          </cell>
          <cell r="W2907" t="str">
            <v>нд</v>
          </cell>
          <cell r="X2907">
            <v>0.62214999999999998</v>
          </cell>
          <cell r="Y2907" t="str">
            <v>нд</v>
          </cell>
          <cell r="Z2907" t="str">
            <v>нд</v>
          </cell>
          <cell r="AA2907" t="str">
            <v>нд</v>
          </cell>
          <cell r="AB2907" t="str">
            <v>нд</v>
          </cell>
          <cell r="AC2907" t="str">
            <v>нд</v>
          </cell>
          <cell r="AD2907">
            <v>0.62214999999999998</v>
          </cell>
          <cell r="AE2907">
            <v>0</v>
          </cell>
          <cell r="AF2907">
            <v>0</v>
          </cell>
          <cell r="AG2907">
            <v>0</v>
          </cell>
          <cell r="AH2907">
            <v>0.62214999999999998</v>
          </cell>
          <cell r="AI2907" t="str">
            <v>нд</v>
          </cell>
          <cell r="AJ2907" t="str">
            <v>нд</v>
          </cell>
          <cell r="AK2907" t="str">
            <v>нд</v>
          </cell>
          <cell r="AL2907" t="str">
            <v>нд</v>
          </cell>
          <cell r="AM2907" t="str">
            <v>нд</v>
          </cell>
          <cell r="AN2907">
            <v>0</v>
          </cell>
        </row>
        <row r="2908">
          <cell r="C2908" t="str">
            <v>L_107-4-2_ЧЭ</v>
          </cell>
          <cell r="D2908" t="str">
            <v>Н</v>
          </cell>
          <cell r="E2908">
            <v>2021</v>
          </cell>
          <cell r="F2908" t="str">
            <v>нд</v>
          </cell>
          <cell r="G2908">
            <v>2021</v>
          </cell>
          <cell r="H2908" t="str">
            <v>нд</v>
          </cell>
          <cell r="I2908" t="str">
            <v>нд</v>
          </cell>
          <cell r="J2908" t="str">
            <v>нд</v>
          </cell>
          <cell r="K2908" t="str">
            <v>нд</v>
          </cell>
          <cell r="L2908" t="str">
            <v>нд</v>
          </cell>
          <cell r="M2908" t="str">
            <v>нд</v>
          </cell>
          <cell r="N2908" t="str">
            <v>нд</v>
          </cell>
          <cell r="O2908">
            <v>0</v>
          </cell>
          <cell r="P2908" t="str">
            <v>нд</v>
          </cell>
          <cell r="Q2908" t="str">
            <v>нд</v>
          </cell>
          <cell r="R2908" t="str">
            <v>нд</v>
          </cell>
          <cell r="S2908" t="str">
            <v>нд</v>
          </cell>
          <cell r="T2908" t="str">
            <v>нд</v>
          </cell>
          <cell r="U2908">
            <v>0.62214999999999998</v>
          </cell>
          <cell r="V2908" t="str">
            <v>нд</v>
          </cell>
          <cell r="W2908" t="str">
            <v>нд</v>
          </cell>
          <cell r="X2908">
            <v>0.62214999999999998</v>
          </cell>
          <cell r="Y2908" t="str">
            <v>нд</v>
          </cell>
          <cell r="Z2908" t="str">
            <v>нд</v>
          </cell>
          <cell r="AA2908" t="str">
            <v>нд</v>
          </cell>
          <cell r="AB2908" t="str">
            <v>нд</v>
          </cell>
          <cell r="AC2908" t="str">
            <v>нд</v>
          </cell>
          <cell r="AD2908">
            <v>0.62214999999999998</v>
          </cell>
          <cell r="AE2908">
            <v>0</v>
          </cell>
          <cell r="AF2908">
            <v>0</v>
          </cell>
          <cell r="AG2908">
            <v>0</v>
          </cell>
          <cell r="AH2908">
            <v>0.62214999999999998</v>
          </cell>
          <cell r="AI2908" t="str">
            <v>нд</v>
          </cell>
          <cell r="AJ2908" t="str">
            <v>нд</v>
          </cell>
          <cell r="AK2908" t="str">
            <v>нд</v>
          </cell>
          <cell r="AL2908" t="str">
            <v>нд</v>
          </cell>
          <cell r="AM2908" t="str">
            <v>нд</v>
          </cell>
          <cell r="AN2908">
            <v>0</v>
          </cell>
        </row>
        <row r="2909">
          <cell r="C2909" t="str">
            <v>L_107-4-3_ЧЭ</v>
          </cell>
          <cell r="D2909" t="str">
            <v>Н</v>
          </cell>
          <cell r="E2909">
            <v>2021</v>
          </cell>
          <cell r="F2909" t="str">
            <v>нд</v>
          </cell>
          <cell r="G2909">
            <v>2021</v>
          </cell>
          <cell r="H2909" t="str">
            <v>нд</v>
          </cell>
          <cell r="I2909" t="str">
            <v>нд</v>
          </cell>
          <cell r="J2909" t="str">
            <v>нд</v>
          </cell>
          <cell r="K2909" t="str">
            <v>нд</v>
          </cell>
          <cell r="L2909" t="str">
            <v>нд</v>
          </cell>
          <cell r="M2909" t="str">
            <v>нд</v>
          </cell>
          <cell r="N2909" t="str">
            <v>нд</v>
          </cell>
          <cell r="O2909">
            <v>0</v>
          </cell>
          <cell r="P2909" t="str">
            <v>нд</v>
          </cell>
          <cell r="Q2909" t="str">
            <v>нд</v>
          </cell>
          <cell r="R2909" t="str">
            <v>нд</v>
          </cell>
          <cell r="S2909" t="str">
            <v>нд</v>
          </cell>
          <cell r="T2909" t="str">
            <v>нд</v>
          </cell>
          <cell r="U2909">
            <v>0.6492</v>
          </cell>
          <cell r="V2909" t="str">
            <v>нд</v>
          </cell>
          <cell r="W2909" t="str">
            <v>нд</v>
          </cell>
          <cell r="X2909">
            <v>0.6492</v>
          </cell>
          <cell r="Y2909" t="str">
            <v>нд</v>
          </cell>
          <cell r="Z2909" t="str">
            <v>нд</v>
          </cell>
          <cell r="AA2909" t="str">
            <v>нд</v>
          </cell>
          <cell r="AB2909" t="str">
            <v>нд</v>
          </cell>
          <cell r="AC2909" t="str">
            <v>нд</v>
          </cell>
          <cell r="AD2909">
            <v>0.6492</v>
          </cell>
          <cell r="AE2909">
            <v>0</v>
          </cell>
          <cell r="AF2909">
            <v>0</v>
          </cell>
          <cell r="AG2909">
            <v>0</v>
          </cell>
          <cell r="AH2909">
            <v>0.6492</v>
          </cell>
          <cell r="AI2909" t="str">
            <v>нд</v>
          </cell>
          <cell r="AJ2909" t="str">
            <v>нд</v>
          </cell>
          <cell r="AK2909" t="str">
            <v>нд</v>
          </cell>
          <cell r="AL2909" t="str">
            <v>нд</v>
          </cell>
          <cell r="AM2909" t="str">
            <v>нд</v>
          </cell>
          <cell r="AN2909">
            <v>0</v>
          </cell>
        </row>
        <row r="2910">
          <cell r="C2910" t="str">
            <v>L_107-4-6_ЧЭ</v>
          </cell>
          <cell r="D2910" t="str">
            <v>Н</v>
          </cell>
          <cell r="E2910">
            <v>2021</v>
          </cell>
          <cell r="F2910" t="str">
            <v>нд</v>
          </cell>
          <cell r="G2910">
            <v>2021</v>
          </cell>
          <cell r="H2910" t="str">
            <v>нд</v>
          </cell>
          <cell r="I2910" t="str">
            <v>нд</v>
          </cell>
          <cell r="J2910" t="str">
            <v>нд</v>
          </cell>
          <cell r="K2910" t="str">
            <v>нд</v>
          </cell>
          <cell r="L2910" t="str">
            <v>нд</v>
          </cell>
          <cell r="M2910" t="str">
            <v>нд</v>
          </cell>
          <cell r="N2910" t="str">
            <v>нд</v>
          </cell>
          <cell r="O2910">
            <v>0</v>
          </cell>
          <cell r="P2910" t="str">
            <v>нд</v>
          </cell>
          <cell r="Q2910" t="str">
            <v>нд</v>
          </cell>
          <cell r="R2910" t="str">
            <v>нд</v>
          </cell>
          <cell r="S2910" t="str">
            <v>нд</v>
          </cell>
          <cell r="T2910" t="str">
            <v>нд</v>
          </cell>
          <cell r="U2910">
            <v>0.27050000000000002</v>
          </cell>
          <cell r="V2910" t="str">
            <v>нд</v>
          </cell>
          <cell r="W2910" t="str">
            <v>нд</v>
          </cell>
          <cell r="X2910">
            <v>0.27050000000000002</v>
          </cell>
          <cell r="Y2910" t="str">
            <v>нд</v>
          </cell>
          <cell r="Z2910" t="str">
            <v>нд</v>
          </cell>
          <cell r="AA2910" t="str">
            <v>нд</v>
          </cell>
          <cell r="AB2910" t="str">
            <v>нд</v>
          </cell>
          <cell r="AC2910" t="str">
            <v>нд</v>
          </cell>
          <cell r="AD2910">
            <v>0.27050000000000002</v>
          </cell>
          <cell r="AE2910">
            <v>0</v>
          </cell>
          <cell r="AF2910">
            <v>0</v>
          </cell>
          <cell r="AG2910">
            <v>0</v>
          </cell>
          <cell r="AH2910">
            <v>0.27050000000000002</v>
          </cell>
          <cell r="AI2910" t="str">
            <v>нд</v>
          </cell>
          <cell r="AJ2910" t="str">
            <v>нд</v>
          </cell>
          <cell r="AK2910" t="str">
            <v>нд</v>
          </cell>
          <cell r="AL2910" t="str">
            <v>нд</v>
          </cell>
          <cell r="AM2910" t="str">
            <v>нд</v>
          </cell>
          <cell r="AN2910">
            <v>0</v>
          </cell>
        </row>
        <row r="2911">
          <cell r="C2911" t="str">
            <v>L_107-4-7_ЧЭ</v>
          </cell>
          <cell r="D2911" t="str">
            <v>Н</v>
          </cell>
          <cell r="E2911">
            <v>2021</v>
          </cell>
          <cell r="F2911" t="str">
            <v>нд</v>
          </cell>
          <cell r="G2911">
            <v>2021</v>
          </cell>
          <cell r="H2911" t="str">
            <v>нд</v>
          </cell>
          <cell r="I2911" t="str">
            <v>нд</v>
          </cell>
          <cell r="J2911" t="str">
            <v>нд</v>
          </cell>
          <cell r="K2911" t="str">
            <v>нд</v>
          </cell>
          <cell r="L2911" t="str">
            <v>нд</v>
          </cell>
          <cell r="M2911" t="str">
            <v>нд</v>
          </cell>
          <cell r="N2911" t="str">
            <v>нд</v>
          </cell>
          <cell r="O2911">
            <v>0</v>
          </cell>
          <cell r="P2911" t="str">
            <v>нд</v>
          </cell>
          <cell r="Q2911" t="str">
            <v>нд</v>
          </cell>
          <cell r="R2911" t="str">
            <v>нд</v>
          </cell>
          <cell r="S2911" t="str">
            <v>нд</v>
          </cell>
          <cell r="T2911" t="str">
            <v>нд</v>
          </cell>
          <cell r="U2911">
            <v>0.27050000000000002</v>
          </cell>
          <cell r="V2911" t="str">
            <v>нд</v>
          </cell>
          <cell r="W2911" t="str">
            <v>нд</v>
          </cell>
          <cell r="X2911">
            <v>0.27050000000000002</v>
          </cell>
          <cell r="Y2911" t="str">
            <v>нд</v>
          </cell>
          <cell r="Z2911" t="str">
            <v>нд</v>
          </cell>
          <cell r="AA2911" t="str">
            <v>нд</v>
          </cell>
          <cell r="AB2911" t="str">
            <v>нд</v>
          </cell>
          <cell r="AC2911" t="str">
            <v>нд</v>
          </cell>
          <cell r="AD2911">
            <v>0.27050000000000002</v>
          </cell>
          <cell r="AE2911">
            <v>0</v>
          </cell>
          <cell r="AF2911">
            <v>0</v>
          </cell>
          <cell r="AG2911">
            <v>0</v>
          </cell>
          <cell r="AH2911">
            <v>0.27050000000000002</v>
          </cell>
          <cell r="AI2911" t="str">
            <v>нд</v>
          </cell>
          <cell r="AJ2911" t="str">
            <v>нд</v>
          </cell>
          <cell r="AK2911" t="str">
            <v>нд</v>
          </cell>
          <cell r="AL2911" t="str">
            <v>нд</v>
          </cell>
          <cell r="AM2911" t="str">
            <v>нд</v>
          </cell>
          <cell r="AN2911">
            <v>0</v>
          </cell>
        </row>
        <row r="2912">
          <cell r="C2912" t="str">
            <v>L_107-4-8_ЧЭ</v>
          </cell>
          <cell r="D2912" t="str">
            <v>Н</v>
          </cell>
          <cell r="E2912">
            <v>2021</v>
          </cell>
          <cell r="F2912" t="str">
            <v>нд</v>
          </cell>
          <cell r="G2912">
            <v>2021</v>
          </cell>
          <cell r="H2912" t="str">
            <v>нд</v>
          </cell>
          <cell r="I2912" t="str">
            <v>нд</v>
          </cell>
          <cell r="J2912" t="str">
            <v>нд</v>
          </cell>
          <cell r="K2912" t="str">
            <v>нд</v>
          </cell>
          <cell r="L2912" t="str">
            <v>нд</v>
          </cell>
          <cell r="M2912" t="str">
            <v>нд</v>
          </cell>
          <cell r="N2912" t="str">
            <v>нд</v>
          </cell>
          <cell r="O2912">
            <v>0</v>
          </cell>
          <cell r="P2912" t="str">
            <v>нд</v>
          </cell>
          <cell r="Q2912" t="str">
            <v>нд</v>
          </cell>
          <cell r="R2912" t="str">
            <v>нд</v>
          </cell>
          <cell r="S2912" t="str">
            <v>нд</v>
          </cell>
          <cell r="T2912" t="str">
            <v>нд</v>
          </cell>
          <cell r="U2912">
            <v>1.2963794399999999</v>
          </cell>
          <cell r="V2912" t="str">
            <v>нд</v>
          </cell>
          <cell r="W2912" t="str">
            <v>нд</v>
          </cell>
          <cell r="X2912">
            <v>1.2963794399999999</v>
          </cell>
          <cell r="Y2912" t="str">
            <v>нд</v>
          </cell>
          <cell r="Z2912" t="str">
            <v>нд</v>
          </cell>
          <cell r="AA2912" t="str">
            <v>нд</v>
          </cell>
          <cell r="AB2912" t="str">
            <v>нд</v>
          </cell>
          <cell r="AC2912" t="str">
            <v>нд</v>
          </cell>
          <cell r="AD2912">
            <v>1.2963794399999999</v>
          </cell>
          <cell r="AE2912">
            <v>0</v>
          </cell>
          <cell r="AF2912">
            <v>0</v>
          </cell>
          <cell r="AG2912">
            <v>0</v>
          </cell>
          <cell r="AH2912">
            <v>1.2963794399999999</v>
          </cell>
          <cell r="AI2912" t="str">
            <v>нд</v>
          </cell>
          <cell r="AJ2912" t="str">
            <v>нд</v>
          </cell>
          <cell r="AK2912" t="str">
            <v>нд</v>
          </cell>
          <cell r="AL2912" t="str">
            <v>нд</v>
          </cell>
          <cell r="AM2912" t="str">
            <v>нд</v>
          </cell>
          <cell r="AN2912">
            <v>0</v>
          </cell>
        </row>
        <row r="2913">
          <cell r="C2913" t="str">
            <v>L_107-5_ЧЭ</v>
          </cell>
          <cell r="D2913" t="str">
            <v>Н</v>
          </cell>
          <cell r="E2913">
            <v>2021</v>
          </cell>
          <cell r="F2913" t="str">
            <v>нд</v>
          </cell>
          <cell r="G2913">
            <v>2022</v>
          </cell>
          <cell r="H2913" t="str">
            <v>нд</v>
          </cell>
          <cell r="I2913" t="str">
            <v>нд</v>
          </cell>
          <cell r="J2913" t="str">
            <v>нд</v>
          </cell>
          <cell r="K2913" t="str">
            <v>нд</v>
          </cell>
          <cell r="L2913" t="str">
            <v>нд</v>
          </cell>
          <cell r="M2913" t="str">
            <v>нд</v>
          </cell>
          <cell r="N2913" t="str">
            <v>нд</v>
          </cell>
          <cell r="O2913">
            <v>0</v>
          </cell>
          <cell r="P2913" t="str">
            <v>нд</v>
          </cell>
          <cell r="Q2913" t="str">
            <v>нд</v>
          </cell>
          <cell r="R2913" t="str">
            <v>нд</v>
          </cell>
          <cell r="S2913" t="str">
            <v>нд</v>
          </cell>
          <cell r="T2913" t="str">
            <v>нд</v>
          </cell>
          <cell r="U2913">
            <v>3.3071999999999995</v>
          </cell>
          <cell r="V2913" t="str">
            <v>нд</v>
          </cell>
          <cell r="W2913" t="str">
            <v>нд</v>
          </cell>
          <cell r="X2913">
            <v>3.3071999999999999</v>
          </cell>
          <cell r="Y2913" t="str">
            <v>нд</v>
          </cell>
          <cell r="Z2913" t="str">
            <v>нд</v>
          </cell>
          <cell r="AA2913" t="str">
            <v>нд</v>
          </cell>
          <cell r="AB2913" t="str">
            <v>нд</v>
          </cell>
          <cell r="AC2913" t="str">
            <v>нд</v>
          </cell>
          <cell r="AD2913">
            <v>0</v>
          </cell>
          <cell r="AE2913">
            <v>0</v>
          </cell>
          <cell r="AF2913">
            <v>0</v>
          </cell>
          <cell r="AG2913">
            <v>0</v>
          </cell>
          <cell r="AH2913">
            <v>0</v>
          </cell>
          <cell r="AI2913" t="str">
            <v>нд</v>
          </cell>
          <cell r="AJ2913" t="str">
            <v>нд</v>
          </cell>
          <cell r="AK2913" t="str">
            <v>нд</v>
          </cell>
          <cell r="AL2913" t="str">
            <v>нд</v>
          </cell>
          <cell r="AM2913" t="str">
            <v>нд</v>
          </cell>
          <cell r="AN2913">
            <v>3.3071999999999995</v>
          </cell>
        </row>
        <row r="2914">
          <cell r="C2914" t="str">
            <v>L_276-1_ЧЭ</v>
          </cell>
          <cell r="D2914" t="str">
            <v>Н</v>
          </cell>
          <cell r="E2914">
            <v>2021</v>
          </cell>
          <cell r="F2914" t="str">
            <v>нд</v>
          </cell>
          <cell r="G2914">
            <v>2021</v>
          </cell>
          <cell r="H2914" t="str">
            <v>нд</v>
          </cell>
          <cell r="I2914" t="str">
            <v>нд</v>
          </cell>
          <cell r="J2914" t="str">
            <v>нд</v>
          </cell>
          <cell r="K2914" t="str">
            <v>нд</v>
          </cell>
          <cell r="L2914" t="str">
            <v>нд</v>
          </cell>
          <cell r="M2914" t="str">
            <v>нд</v>
          </cell>
          <cell r="N2914" t="str">
            <v>нд</v>
          </cell>
          <cell r="O2914">
            <v>0</v>
          </cell>
          <cell r="P2914" t="str">
            <v>нд</v>
          </cell>
          <cell r="Q2914" t="str">
            <v>нд</v>
          </cell>
          <cell r="R2914" t="str">
            <v>нд</v>
          </cell>
          <cell r="S2914" t="str">
            <v>нд</v>
          </cell>
          <cell r="T2914" t="str">
            <v>нд</v>
          </cell>
          <cell r="U2914">
            <v>2.3780000000000001</v>
          </cell>
          <cell r="V2914" t="str">
            <v>нд</v>
          </cell>
          <cell r="W2914" t="str">
            <v>нд</v>
          </cell>
          <cell r="X2914">
            <v>2.3780000000000001</v>
          </cell>
          <cell r="Y2914" t="str">
            <v>нд</v>
          </cell>
          <cell r="Z2914" t="str">
            <v>нд</v>
          </cell>
          <cell r="AA2914" t="str">
            <v>нд</v>
          </cell>
          <cell r="AB2914" t="str">
            <v>нд</v>
          </cell>
          <cell r="AC2914" t="str">
            <v>нд</v>
          </cell>
          <cell r="AD2914">
            <v>2.3780000000000001</v>
          </cell>
          <cell r="AE2914">
            <v>0</v>
          </cell>
          <cell r="AF2914">
            <v>0</v>
          </cell>
          <cell r="AG2914">
            <v>2.3780000000000001</v>
          </cell>
          <cell r="AH2914">
            <v>0</v>
          </cell>
          <cell r="AI2914" t="str">
            <v>нд</v>
          </cell>
          <cell r="AJ2914" t="str">
            <v>нд</v>
          </cell>
          <cell r="AK2914" t="str">
            <v>нд</v>
          </cell>
          <cell r="AL2914" t="str">
            <v>нд</v>
          </cell>
          <cell r="AM2914" t="str">
            <v>нд</v>
          </cell>
          <cell r="AN2914">
            <v>0</v>
          </cell>
        </row>
        <row r="2915">
          <cell r="C2915" t="str">
            <v>L_277-1_ЧЭ</v>
          </cell>
          <cell r="D2915" t="str">
            <v>Н</v>
          </cell>
          <cell r="E2915">
            <v>2022</v>
          </cell>
          <cell r="F2915" t="str">
            <v>нд</v>
          </cell>
          <cell r="G2915">
            <v>2022</v>
          </cell>
          <cell r="H2915" t="str">
            <v>нд</v>
          </cell>
          <cell r="I2915" t="str">
            <v>нд</v>
          </cell>
          <cell r="J2915" t="str">
            <v>нд</v>
          </cell>
          <cell r="K2915" t="str">
            <v>нд</v>
          </cell>
          <cell r="L2915" t="str">
            <v>нд</v>
          </cell>
          <cell r="M2915" t="str">
            <v>нд</v>
          </cell>
          <cell r="N2915" t="str">
            <v>нд</v>
          </cell>
          <cell r="O2915">
            <v>0</v>
          </cell>
          <cell r="P2915" t="str">
            <v>нд</v>
          </cell>
          <cell r="Q2915" t="str">
            <v>нд</v>
          </cell>
          <cell r="R2915" t="str">
            <v>нд</v>
          </cell>
          <cell r="S2915" t="str">
            <v>нд</v>
          </cell>
          <cell r="T2915" t="str">
            <v>нд</v>
          </cell>
          <cell r="U2915">
            <v>2.8992</v>
          </cell>
          <cell r="V2915" t="str">
            <v>нд</v>
          </cell>
          <cell r="W2915" t="str">
            <v>нд</v>
          </cell>
          <cell r="X2915">
            <v>2.8992</v>
          </cell>
          <cell r="Y2915" t="str">
            <v>нд</v>
          </cell>
          <cell r="Z2915" t="str">
            <v>нд</v>
          </cell>
          <cell r="AA2915" t="str">
            <v>нд</v>
          </cell>
          <cell r="AB2915" t="str">
            <v>нд</v>
          </cell>
          <cell r="AC2915" t="str">
            <v>нд</v>
          </cell>
          <cell r="AD2915">
            <v>0</v>
          </cell>
          <cell r="AE2915">
            <v>0</v>
          </cell>
          <cell r="AF2915">
            <v>0</v>
          </cell>
          <cell r="AG2915">
            <v>0</v>
          </cell>
          <cell r="AH2915">
            <v>0</v>
          </cell>
          <cell r="AI2915" t="str">
            <v>нд</v>
          </cell>
          <cell r="AJ2915" t="str">
            <v>нд</v>
          </cell>
          <cell r="AK2915" t="str">
            <v>нд</v>
          </cell>
          <cell r="AL2915" t="str">
            <v>нд</v>
          </cell>
          <cell r="AM2915" t="str">
            <v>нд</v>
          </cell>
          <cell r="AN2915">
            <v>2.8992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_FES"/>
      <sheetName val="функ.блок"/>
      <sheetName val="группа продукции"/>
      <sheetName val="Справочник Вид продукции"/>
      <sheetName val="спр 4.2"/>
      <sheetName val="спр 5"/>
      <sheetName val="спр 1.1"/>
      <sheetName val="спр 4.1"/>
      <sheetName val="спр 8"/>
      <sheetName val="спр 19"/>
      <sheetName val="спр 17.1"/>
      <sheetName val="Применяемые коэффициенты"/>
      <sheetName val="спр 15.1"/>
      <sheetName val="спр 15"/>
      <sheetName val="Списки"/>
      <sheetName val="Лист1"/>
      <sheetName val="сп 11"/>
      <sheetName val="сп 3.1"/>
      <sheetName val="Справочники"/>
      <sheetName val="Применяемые коэффициенты (2012)"/>
      <sheetName val="11"/>
      <sheetName val="42-43"/>
      <sheetName val="5"/>
      <sheetName val="10"/>
      <sheetName val="12"/>
      <sheetName val="13-14"/>
      <sheetName val="29"/>
      <sheetName val="Применяемые коэффициенты (2013)"/>
      <sheetName val="31"/>
      <sheetName val="30"/>
      <sheetName val="31!"/>
      <sheetName val="44-45"/>
      <sheetName val="Применяемые коэффициенты (2014)"/>
      <sheetName val="33!"/>
      <sheetName val="32!"/>
      <sheetName val="БДР- ДПН"/>
      <sheetName val="33"/>
      <sheetName val="32"/>
      <sheetName val="03_Справочники"/>
      <sheetName val="Лист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3.bin"/><Relationship Id="rId7" Type="http://schemas.openxmlformats.org/officeDocument/2006/relationships/printerSettings" Target="../printerSettings/printerSettings4.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https://classifikators.ru/okei/113" TargetMode="External"/><Relationship Id="rId5" Type="http://schemas.openxmlformats.org/officeDocument/2006/relationships/hyperlink" Target="https://classifikators.ru/okei/113" TargetMode="External"/><Relationship Id="rId4" Type="http://schemas.openxmlformats.org/officeDocument/2006/relationships/hyperlink" Target="https://classifikators.ru/okei/113"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outlinePr summaryBelow="0"/>
    <pageSetUpPr fitToPage="1"/>
  </sheetPr>
  <dimension ref="A1:CB417"/>
  <sheetViews>
    <sheetView tabSelected="1" zoomScale="64" zoomScaleNormal="64" workbookViewId="0">
      <pane ySplit="5" topLeftCell="A6" activePane="bottomLeft" state="frozen"/>
      <selection pane="bottomLeft" activeCell="I6" sqref="I6"/>
    </sheetView>
  </sheetViews>
  <sheetFormatPr defaultColWidth="9.140625" defaultRowHeight="15"/>
  <cols>
    <col min="1" max="1" width="13.5703125" style="3" customWidth="1"/>
    <col min="2" max="2" width="17.140625" style="3" customWidth="1"/>
    <col min="3" max="3" width="16.5703125" style="3" customWidth="1"/>
    <col min="4" max="4" width="19.42578125" style="3" customWidth="1"/>
    <col min="5" max="5" width="18.7109375" style="3" customWidth="1"/>
    <col min="6" max="6" width="12.28515625" style="3" customWidth="1"/>
    <col min="7" max="7" width="67.28515625" style="3" customWidth="1"/>
    <col min="8" max="8" width="17.140625" style="3" customWidth="1"/>
    <col min="9" max="9" width="17.5703125" style="3" customWidth="1"/>
    <col min="10" max="12" width="23.5703125" style="3" customWidth="1"/>
    <col min="13" max="13" width="18.85546875" style="3" customWidth="1"/>
    <col min="14" max="14" width="23.42578125" style="3" customWidth="1"/>
    <col min="15" max="15" width="23" style="18" customWidth="1"/>
    <col min="16" max="16" width="20.42578125" style="18" customWidth="1"/>
    <col min="17" max="17" width="20.28515625" style="18" customWidth="1"/>
    <col min="18" max="18" width="24.42578125" style="18" customWidth="1"/>
    <col min="19" max="19" width="22.85546875" style="18" customWidth="1"/>
    <col min="20" max="22" width="23.28515625" style="18" customWidth="1"/>
    <col min="23" max="24" width="23.7109375" style="3" customWidth="1"/>
    <col min="25" max="25" width="17.140625" style="3" customWidth="1"/>
    <col min="26" max="26" width="17.7109375" style="40" customWidth="1"/>
    <col min="27" max="27" width="17.42578125" style="40" customWidth="1"/>
    <col min="28" max="28" width="19.5703125" style="40" customWidth="1"/>
    <col min="29" max="29" width="24.28515625" style="40" customWidth="1"/>
    <col min="30" max="30" width="21.140625" style="40" customWidth="1"/>
    <col min="31" max="31" width="13.28515625" style="40" customWidth="1"/>
    <col min="32" max="32" width="66.42578125" style="40" customWidth="1"/>
    <col min="33" max="33" width="44.28515625" style="40" customWidth="1"/>
    <col min="34" max="34" width="14.7109375" style="40" customWidth="1"/>
    <col min="35" max="35" width="16.5703125" style="40" customWidth="1"/>
    <col min="36" max="36" width="16.42578125" style="40" customWidth="1"/>
    <col min="37" max="37" width="25.85546875" style="40" customWidth="1"/>
    <col min="38" max="38" width="15.5703125" style="40" customWidth="1"/>
    <col min="39" max="39" width="18.28515625" style="40" customWidth="1"/>
    <col min="40" max="40" width="19.5703125" style="40" customWidth="1"/>
    <col min="41" max="41" width="18.7109375" style="40" customWidth="1"/>
    <col min="42" max="42" width="16.42578125" style="40" customWidth="1"/>
    <col min="43" max="43" width="32.42578125" style="54" customWidth="1"/>
    <col min="44" max="44" width="19.85546875" style="40" customWidth="1"/>
    <col min="45" max="45" width="38.5703125" style="40" customWidth="1"/>
    <col min="46" max="46" width="27.5703125" style="3" customWidth="1"/>
    <col min="47" max="47" width="17.140625" style="3" customWidth="1"/>
    <col min="48" max="48" width="16.85546875" style="3" customWidth="1"/>
    <col min="49" max="49" width="14.140625" style="3" customWidth="1"/>
    <col min="50" max="50" width="13" style="3" customWidth="1"/>
    <col min="51" max="51" width="14.5703125" style="3" hidden="1" customWidth="1"/>
    <col min="52" max="52" width="28.5703125" style="3" hidden="1" customWidth="1"/>
    <col min="53" max="53" width="16.140625" style="1" hidden="1" customWidth="1"/>
    <col min="54" max="54" width="16.140625" style="1" customWidth="1"/>
    <col min="55" max="57" width="29.28515625" style="1" customWidth="1"/>
    <col min="58" max="59" width="24.85546875" style="1" customWidth="1"/>
    <col min="60" max="60" width="36.42578125" style="1" customWidth="1"/>
    <col min="61" max="77" width="9.140625" style="45"/>
    <col min="78" max="16384" width="9.140625" style="1"/>
  </cols>
  <sheetData>
    <row r="1" spans="1:80" ht="62.25" customHeight="1">
      <c r="A1" s="2" t="s">
        <v>191</v>
      </c>
      <c r="J1" s="4"/>
      <c r="K1" s="4"/>
      <c r="L1" s="4"/>
      <c r="P1" s="19"/>
      <c r="Q1" s="20"/>
      <c r="R1" s="20"/>
      <c r="S1" s="20"/>
      <c r="T1" s="20"/>
      <c r="U1" s="20"/>
      <c r="V1" s="20"/>
      <c r="W1" s="5"/>
      <c r="X1" s="5"/>
      <c r="Y1" s="6"/>
      <c r="AY1" s="254"/>
      <c r="AZ1" s="255"/>
    </row>
    <row r="2" spans="1:80" s="26" customFormat="1" ht="66" customHeight="1">
      <c r="A2" s="259" t="s">
        <v>6</v>
      </c>
      <c r="B2" s="259" t="s">
        <v>0</v>
      </c>
      <c r="C2" s="267" t="s">
        <v>2</v>
      </c>
      <c r="D2" s="269"/>
      <c r="E2" s="259" t="s">
        <v>8</v>
      </c>
      <c r="F2" s="259" t="s">
        <v>3</v>
      </c>
      <c r="G2" s="259" t="s">
        <v>4</v>
      </c>
      <c r="H2" s="259" t="s">
        <v>34</v>
      </c>
      <c r="I2" s="259" t="s">
        <v>35</v>
      </c>
      <c r="J2" s="259" t="s">
        <v>33</v>
      </c>
      <c r="K2" s="259" t="s">
        <v>30</v>
      </c>
      <c r="L2" s="259" t="s">
        <v>32</v>
      </c>
      <c r="M2" s="259" t="s">
        <v>10</v>
      </c>
      <c r="N2" s="259" t="s">
        <v>11</v>
      </c>
      <c r="O2" s="282" t="s">
        <v>29</v>
      </c>
      <c r="P2" s="282" t="s">
        <v>28</v>
      </c>
      <c r="Q2" s="272" t="s">
        <v>51</v>
      </c>
      <c r="R2" s="273"/>
      <c r="S2" s="273"/>
      <c r="T2" s="273"/>
      <c r="U2" s="273"/>
      <c r="V2" s="274"/>
      <c r="W2" s="259" t="s">
        <v>9</v>
      </c>
      <c r="X2" s="259" t="s">
        <v>17</v>
      </c>
      <c r="Y2" s="259" t="s">
        <v>18</v>
      </c>
      <c r="Z2" s="262" t="s">
        <v>47</v>
      </c>
      <c r="AA2" s="262" t="s">
        <v>48</v>
      </c>
      <c r="AB2" s="267" t="s">
        <v>31</v>
      </c>
      <c r="AC2" s="268"/>
      <c r="AD2" s="268"/>
      <c r="AE2" s="269"/>
      <c r="AF2" s="267" t="s">
        <v>7</v>
      </c>
      <c r="AG2" s="268"/>
      <c r="AH2" s="268"/>
      <c r="AI2" s="268"/>
      <c r="AJ2" s="268"/>
      <c r="AK2" s="268"/>
      <c r="AL2" s="268"/>
      <c r="AM2" s="268"/>
      <c r="AN2" s="268"/>
      <c r="AO2" s="269"/>
      <c r="AP2" s="259" t="s">
        <v>1</v>
      </c>
      <c r="AQ2" s="259" t="s">
        <v>12</v>
      </c>
      <c r="AR2" s="256" t="s">
        <v>37</v>
      </c>
      <c r="AS2" s="257"/>
      <c r="AT2" s="257"/>
      <c r="AU2" s="257"/>
      <c r="AV2" s="257"/>
      <c r="AW2" s="257"/>
      <c r="AX2" s="257"/>
      <c r="AY2" s="258"/>
      <c r="AZ2" s="259" t="s">
        <v>80</v>
      </c>
      <c r="BA2" s="285" t="s">
        <v>81</v>
      </c>
      <c r="BB2" s="242"/>
      <c r="BC2" s="242"/>
      <c r="BD2" s="242"/>
      <c r="BE2" s="242"/>
      <c r="BF2" s="242"/>
      <c r="BG2" s="242"/>
      <c r="BH2" s="288" t="s">
        <v>46</v>
      </c>
      <c r="BI2" s="46"/>
      <c r="BJ2" s="46"/>
      <c r="BK2" s="46"/>
      <c r="BL2" s="46"/>
      <c r="BM2" s="46"/>
      <c r="BN2" s="46"/>
      <c r="BO2" s="46"/>
      <c r="BP2" s="46"/>
      <c r="BQ2" s="46"/>
      <c r="BR2" s="46"/>
      <c r="BS2" s="46"/>
      <c r="BT2" s="46"/>
      <c r="BU2" s="46"/>
      <c r="BV2" s="46"/>
      <c r="BW2" s="46"/>
      <c r="BX2" s="46"/>
      <c r="BY2" s="46"/>
      <c r="BZ2" s="46"/>
      <c r="CA2" s="46"/>
      <c r="CB2" s="46"/>
    </row>
    <row r="3" spans="1:80" s="26" customFormat="1" ht="51" customHeight="1">
      <c r="A3" s="260"/>
      <c r="B3" s="260"/>
      <c r="C3" s="259" t="s">
        <v>15</v>
      </c>
      <c r="D3" s="259" t="s">
        <v>16</v>
      </c>
      <c r="E3" s="260"/>
      <c r="F3" s="260"/>
      <c r="G3" s="260"/>
      <c r="H3" s="260"/>
      <c r="I3" s="260"/>
      <c r="J3" s="260"/>
      <c r="K3" s="260"/>
      <c r="L3" s="260"/>
      <c r="M3" s="260"/>
      <c r="N3" s="260"/>
      <c r="O3" s="283"/>
      <c r="P3" s="283"/>
      <c r="Q3" s="275"/>
      <c r="R3" s="276"/>
      <c r="S3" s="276"/>
      <c r="T3" s="276"/>
      <c r="U3" s="276"/>
      <c r="V3" s="277"/>
      <c r="W3" s="260"/>
      <c r="X3" s="260"/>
      <c r="Y3" s="260"/>
      <c r="Z3" s="262"/>
      <c r="AA3" s="262"/>
      <c r="AB3" s="259" t="s">
        <v>36</v>
      </c>
      <c r="AC3" s="259" t="s">
        <v>19</v>
      </c>
      <c r="AD3" s="259" t="s">
        <v>13</v>
      </c>
      <c r="AE3" s="259" t="s">
        <v>14</v>
      </c>
      <c r="AF3" s="259" t="s">
        <v>20</v>
      </c>
      <c r="AG3" s="259" t="s">
        <v>21</v>
      </c>
      <c r="AH3" s="267" t="s">
        <v>22</v>
      </c>
      <c r="AI3" s="269"/>
      <c r="AJ3" s="259" t="s">
        <v>23</v>
      </c>
      <c r="AK3" s="267" t="s">
        <v>24</v>
      </c>
      <c r="AL3" s="269"/>
      <c r="AM3" s="289" t="s">
        <v>25</v>
      </c>
      <c r="AN3" s="259" t="s">
        <v>49</v>
      </c>
      <c r="AO3" s="270" t="s">
        <v>50</v>
      </c>
      <c r="AP3" s="260"/>
      <c r="AQ3" s="260"/>
      <c r="AR3" s="265" t="s">
        <v>38</v>
      </c>
      <c r="AS3" s="265" t="s">
        <v>39</v>
      </c>
      <c r="AT3" s="265" t="s">
        <v>40</v>
      </c>
      <c r="AU3" s="265" t="s">
        <v>41</v>
      </c>
      <c r="AV3" s="265" t="s">
        <v>42</v>
      </c>
      <c r="AW3" s="263" t="s">
        <v>44</v>
      </c>
      <c r="AX3" s="263" t="s">
        <v>45</v>
      </c>
      <c r="AY3" s="265" t="s">
        <v>43</v>
      </c>
      <c r="AZ3" s="260"/>
      <c r="BA3" s="286"/>
      <c r="BB3" s="240"/>
      <c r="BC3" s="240"/>
      <c r="BD3" s="240"/>
      <c r="BE3" s="240"/>
      <c r="BF3" s="240"/>
      <c r="BG3" s="240"/>
      <c r="BH3" s="288"/>
      <c r="BI3" s="46"/>
      <c r="BJ3" s="46"/>
      <c r="BK3" s="46"/>
      <c r="BL3" s="46"/>
      <c r="BM3" s="46"/>
      <c r="BN3" s="46"/>
      <c r="BO3" s="46"/>
      <c r="BP3" s="46"/>
      <c r="BQ3" s="46"/>
      <c r="BR3" s="46"/>
      <c r="BS3" s="46"/>
      <c r="BT3" s="46"/>
      <c r="BU3" s="46"/>
      <c r="BV3" s="46"/>
      <c r="BW3" s="46"/>
      <c r="BX3" s="46"/>
      <c r="BY3" s="46"/>
      <c r="BZ3" s="46"/>
      <c r="CA3" s="46"/>
      <c r="CB3" s="46"/>
    </row>
    <row r="4" spans="1:80" s="26" customFormat="1" ht="51" customHeight="1">
      <c r="A4" s="261"/>
      <c r="B4" s="261"/>
      <c r="C4" s="261"/>
      <c r="D4" s="261"/>
      <c r="E4" s="261"/>
      <c r="F4" s="261"/>
      <c r="G4" s="261"/>
      <c r="H4" s="261"/>
      <c r="I4" s="261"/>
      <c r="J4" s="261"/>
      <c r="K4" s="261"/>
      <c r="L4" s="261"/>
      <c r="M4" s="261"/>
      <c r="N4" s="261"/>
      <c r="O4" s="284"/>
      <c r="P4" s="284"/>
      <c r="Q4" s="21" t="s">
        <v>52</v>
      </c>
      <c r="R4" s="21" t="s">
        <v>53</v>
      </c>
      <c r="S4" s="21" t="s">
        <v>54</v>
      </c>
      <c r="T4" s="21" t="s">
        <v>55</v>
      </c>
      <c r="U4" s="21" t="s">
        <v>884</v>
      </c>
      <c r="V4" s="21" t="s">
        <v>885</v>
      </c>
      <c r="W4" s="261"/>
      <c r="X4" s="261"/>
      <c r="Y4" s="261"/>
      <c r="Z4" s="262"/>
      <c r="AA4" s="262"/>
      <c r="AB4" s="261"/>
      <c r="AC4" s="261"/>
      <c r="AD4" s="261"/>
      <c r="AE4" s="261"/>
      <c r="AF4" s="261"/>
      <c r="AG4" s="261"/>
      <c r="AH4" s="23" t="s">
        <v>26</v>
      </c>
      <c r="AI4" s="23" t="s">
        <v>5</v>
      </c>
      <c r="AJ4" s="261"/>
      <c r="AK4" s="23" t="s">
        <v>27</v>
      </c>
      <c r="AL4" s="23" t="s">
        <v>5</v>
      </c>
      <c r="AM4" s="290"/>
      <c r="AN4" s="261"/>
      <c r="AO4" s="271"/>
      <c r="AP4" s="261"/>
      <c r="AQ4" s="261"/>
      <c r="AR4" s="266"/>
      <c r="AS4" s="266"/>
      <c r="AT4" s="266"/>
      <c r="AU4" s="266"/>
      <c r="AV4" s="266"/>
      <c r="AW4" s="264"/>
      <c r="AX4" s="264"/>
      <c r="AY4" s="266"/>
      <c r="AZ4" s="261"/>
      <c r="BA4" s="287"/>
      <c r="BB4" s="241" t="s">
        <v>1889</v>
      </c>
      <c r="BC4" s="241" t="s">
        <v>1893</v>
      </c>
      <c r="BD4" s="241" t="s">
        <v>1890</v>
      </c>
      <c r="BE4" s="241" t="s">
        <v>1892</v>
      </c>
      <c r="BF4" s="241" t="s">
        <v>1891</v>
      </c>
      <c r="BG4" s="241"/>
      <c r="BH4" s="288"/>
      <c r="BI4" s="46"/>
      <c r="BJ4" s="46"/>
      <c r="BK4" s="46"/>
      <c r="BL4" s="46"/>
      <c r="BM4" s="46"/>
      <c r="BN4" s="46"/>
      <c r="BO4" s="46"/>
      <c r="BP4" s="46"/>
      <c r="BQ4" s="46"/>
      <c r="BR4" s="46"/>
      <c r="BS4" s="46"/>
      <c r="BT4" s="46"/>
      <c r="BU4" s="46"/>
      <c r="BV4" s="46"/>
      <c r="BW4" s="46"/>
      <c r="BX4" s="46"/>
      <c r="BY4" s="46"/>
      <c r="BZ4" s="46"/>
      <c r="CA4" s="46"/>
      <c r="CB4" s="46"/>
    </row>
    <row r="5" spans="1:80" s="13" customFormat="1" ht="15.75">
      <c r="A5" s="11">
        <v>1</v>
      </c>
      <c r="B5" s="11">
        <v>2</v>
      </c>
      <c r="C5" s="11">
        <v>3</v>
      </c>
      <c r="D5" s="11">
        <v>4</v>
      </c>
      <c r="E5" s="11">
        <v>5</v>
      </c>
      <c r="F5" s="11">
        <v>6</v>
      </c>
      <c r="G5" s="11">
        <v>7</v>
      </c>
      <c r="H5" s="11">
        <v>8</v>
      </c>
      <c r="I5" s="11">
        <v>9</v>
      </c>
      <c r="J5" s="11">
        <v>10</v>
      </c>
      <c r="K5" s="11">
        <v>11</v>
      </c>
      <c r="L5" s="11">
        <v>12</v>
      </c>
      <c r="M5" s="11">
        <v>13</v>
      </c>
      <c r="N5" s="11">
        <v>14</v>
      </c>
      <c r="O5" s="24">
        <v>15</v>
      </c>
      <c r="P5" s="24">
        <v>16</v>
      </c>
      <c r="Q5" s="24">
        <v>17</v>
      </c>
      <c r="R5" s="24">
        <v>18</v>
      </c>
      <c r="S5" s="24">
        <v>19</v>
      </c>
      <c r="T5" s="24">
        <v>20</v>
      </c>
      <c r="U5" s="21"/>
      <c r="V5" s="21"/>
      <c r="W5" s="11">
        <v>21</v>
      </c>
      <c r="X5" s="11">
        <v>22</v>
      </c>
      <c r="Y5" s="11">
        <v>23</v>
      </c>
      <c r="Z5" s="11">
        <v>24</v>
      </c>
      <c r="AA5" s="11">
        <v>25</v>
      </c>
      <c r="AB5" s="11">
        <v>26</v>
      </c>
      <c r="AC5" s="11">
        <v>27</v>
      </c>
      <c r="AD5" s="11">
        <v>28</v>
      </c>
      <c r="AE5" s="11">
        <v>29</v>
      </c>
      <c r="AF5" s="11">
        <v>30</v>
      </c>
      <c r="AG5" s="11">
        <v>31</v>
      </c>
      <c r="AH5" s="11">
        <v>32</v>
      </c>
      <c r="AI5" s="11">
        <v>33</v>
      </c>
      <c r="AJ5" s="11">
        <v>34</v>
      </c>
      <c r="AK5" s="11">
        <v>35</v>
      </c>
      <c r="AL5" s="11">
        <v>36</v>
      </c>
      <c r="AM5" s="11">
        <v>37</v>
      </c>
      <c r="AN5" s="11">
        <v>38</v>
      </c>
      <c r="AO5" s="11">
        <v>39</v>
      </c>
      <c r="AP5" s="11">
        <v>40</v>
      </c>
      <c r="AQ5" s="11">
        <v>41</v>
      </c>
      <c r="AR5" s="11">
        <v>42</v>
      </c>
      <c r="AS5" s="11">
        <v>43</v>
      </c>
      <c r="AT5" s="11">
        <v>44</v>
      </c>
      <c r="AU5" s="11">
        <v>45</v>
      </c>
      <c r="AV5" s="11">
        <v>46</v>
      </c>
      <c r="AW5" s="11">
        <v>47</v>
      </c>
      <c r="AX5" s="11">
        <v>48</v>
      </c>
      <c r="AY5" s="11">
        <v>49</v>
      </c>
      <c r="AZ5" s="25">
        <v>50</v>
      </c>
      <c r="BH5" s="12"/>
      <c r="BI5" s="37"/>
      <c r="BJ5" s="37"/>
      <c r="BK5" s="37"/>
      <c r="BL5" s="37"/>
      <c r="BM5" s="37"/>
      <c r="BN5" s="37"/>
      <c r="BO5" s="37"/>
      <c r="BP5" s="37"/>
      <c r="BQ5" s="37"/>
      <c r="BR5" s="37"/>
      <c r="BS5" s="37"/>
      <c r="BT5" s="37"/>
      <c r="BU5" s="37"/>
      <c r="BV5" s="37"/>
      <c r="BW5" s="37"/>
      <c r="BX5" s="37"/>
      <c r="BY5" s="37"/>
    </row>
    <row r="6" spans="1:80" s="34" customFormat="1" ht="127.5" customHeight="1">
      <c r="A6" s="15" t="s">
        <v>1003</v>
      </c>
      <c r="B6" s="248" t="s">
        <v>1152</v>
      </c>
      <c r="C6" s="14" t="s">
        <v>164</v>
      </c>
      <c r="D6" s="14" t="s">
        <v>293</v>
      </c>
      <c r="E6" s="27" t="s">
        <v>83</v>
      </c>
      <c r="F6" s="14"/>
      <c r="G6" s="7" t="s">
        <v>344</v>
      </c>
      <c r="H6" s="248" t="s">
        <v>86</v>
      </c>
      <c r="I6" s="248" t="s">
        <v>86</v>
      </c>
      <c r="J6" s="14">
        <v>2</v>
      </c>
      <c r="K6" s="14"/>
      <c r="L6" s="14" t="s">
        <v>87</v>
      </c>
      <c r="M6" s="14" t="s">
        <v>345</v>
      </c>
      <c r="N6" s="14" t="s">
        <v>89</v>
      </c>
      <c r="O6" s="22">
        <v>12764.872329999998</v>
      </c>
      <c r="P6" s="57">
        <f>O6*1.2</f>
        <v>15317.846795999998</v>
      </c>
      <c r="Q6" s="22">
        <f>P6</f>
        <v>15317.846795999998</v>
      </c>
      <c r="R6" s="22"/>
      <c r="S6" s="22"/>
      <c r="T6" s="22"/>
      <c r="U6" s="22"/>
      <c r="V6" s="22"/>
      <c r="W6" s="14" t="s">
        <v>90</v>
      </c>
      <c r="X6" s="14" t="s">
        <v>316</v>
      </c>
      <c r="Y6" s="14" t="s">
        <v>64</v>
      </c>
      <c r="Z6" s="29">
        <v>44635</v>
      </c>
      <c r="AA6" s="29">
        <f t="shared" ref="AA6:AA46" si="0">Z6+60</f>
        <v>44695</v>
      </c>
      <c r="AB6" s="14"/>
      <c r="AC6" s="14"/>
      <c r="AD6" s="14"/>
      <c r="AE6" s="14"/>
      <c r="AF6" s="7" t="str">
        <f>G6</f>
        <v>Строительство 2-цепной ВЛ 110 кВ отпайка от ВЛ 110 кВ Южно-Кузбасская ГРЭС - Шушталепская-1,2 до ПС 110 кВ Тайлепская</v>
      </c>
      <c r="AG6" s="14" t="s">
        <v>346</v>
      </c>
      <c r="AH6" s="14">
        <v>876</v>
      </c>
      <c r="AI6" s="14" t="s">
        <v>180</v>
      </c>
      <c r="AJ6" s="14">
        <v>1</v>
      </c>
      <c r="AK6" s="134">
        <v>32000000000</v>
      </c>
      <c r="AL6" s="14" t="s">
        <v>294</v>
      </c>
      <c r="AM6" s="29">
        <f>AA6+20</f>
        <v>44715</v>
      </c>
      <c r="AN6" s="29">
        <f t="shared" ref="AN6:AN46" si="1">AM6</f>
        <v>44715</v>
      </c>
      <c r="AO6" s="29">
        <v>44880</v>
      </c>
      <c r="AP6" s="14">
        <v>2022</v>
      </c>
      <c r="AQ6" s="14"/>
      <c r="AR6" s="14"/>
      <c r="AS6" s="17" t="s">
        <v>347</v>
      </c>
      <c r="AT6" s="17" t="s">
        <v>348</v>
      </c>
      <c r="AU6" s="8">
        <v>2022</v>
      </c>
      <c r="AV6" s="8">
        <v>2022</v>
      </c>
      <c r="AW6" s="9">
        <v>16.27285376</v>
      </c>
      <c r="AX6" s="9">
        <v>16.27285376</v>
      </c>
      <c r="AY6" s="14" t="s">
        <v>349</v>
      </c>
      <c r="AZ6" s="14"/>
      <c r="BA6" s="51"/>
      <c r="BB6" s="51">
        <f>VLOOKUP(AT6,[3]ф.2!$C$17:$U$2915,19,0)</f>
        <v>16.27285376</v>
      </c>
      <c r="BC6" s="51">
        <f>VLOOKUP(AT6,[3]ф.2!$C$17:$X$2915,22,0)</f>
        <v>16.27285376</v>
      </c>
      <c r="BD6" s="51">
        <f>VLOOKUP(AT6,[3]ф.2!$C$17:$AD$2915,28,0)</f>
        <v>0</v>
      </c>
      <c r="BE6" s="51">
        <f>BC6-BD6</f>
        <v>16.27285376</v>
      </c>
      <c r="BF6" s="51">
        <f>VLOOKUP(AT6,[3]ф.2!$C$17:$AN$2915,38,0)</f>
        <v>16.27285376</v>
      </c>
      <c r="BG6" s="243">
        <f>BE6-(P6/1000)</f>
        <v>0.95500696400000251</v>
      </c>
      <c r="BH6" s="14"/>
      <c r="BI6" s="135"/>
      <c r="BJ6" s="135"/>
      <c r="BK6" s="48"/>
      <c r="BL6" s="48"/>
      <c r="BM6" s="136"/>
      <c r="BN6" s="48"/>
      <c r="BO6" s="48"/>
      <c r="BP6" s="48"/>
      <c r="BQ6" s="48"/>
      <c r="BR6" s="48"/>
      <c r="BS6" s="48"/>
      <c r="BT6" s="48"/>
      <c r="BU6" s="48"/>
      <c r="BV6" s="48"/>
      <c r="BW6" s="48"/>
      <c r="BX6" s="48"/>
      <c r="BY6" s="48"/>
    </row>
    <row r="7" spans="1:80" s="214" customFormat="1" ht="99" customHeight="1">
      <c r="A7" s="209" t="s">
        <v>1003</v>
      </c>
      <c r="B7" s="11" t="s">
        <v>1874</v>
      </c>
      <c r="C7" s="202" t="s">
        <v>164</v>
      </c>
      <c r="D7" s="11" t="s">
        <v>685</v>
      </c>
      <c r="E7" s="202" t="s">
        <v>83</v>
      </c>
      <c r="F7" s="209"/>
      <c r="G7" s="203" t="s">
        <v>1824</v>
      </c>
      <c r="H7" s="209" t="s">
        <v>86</v>
      </c>
      <c r="I7" s="209" t="s">
        <v>86</v>
      </c>
      <c r="J7" s="202">
        <v>2</v>
      </c>
      <c r="K7" s="202"/>
      <c r="L7" s="202" t="s">
        <v>87</v>
      </c>
      <c r="M7" s="202" t="s">
        <v>351</v>
      </c>
      <c r="N7" s="202" t="s">
        <v>89</v>
      </c>
      <c r="O7" s="216">
        <v>73752.522939999995</v>
      </c>
      <c r="P7" s="206">
        <f>O7*1.2</f>
        <v>88503.027527999991</v>
      </c>
      <c r="Q7" s="206">
        <f>P7</f>
        <v>88503.027527999991</v>
      </c>
      <c r="R7" s="206"/>
      <c r="S7" s="206"/>
      <c r="T7" s="206"/>
      <c r="U7" s="216"/>
      <c r="V7" s="216"/>
      <c r="W7" s="202" t="s">
        <v>90</v>
      </c>
      <c r="X7" s="202" t="s">
        <v>1825</v>
      </c>
      <c r="Y7" s="202" t="s">
        <v>64</v>
      </c>
      <c r="Z7" s="207">
        <v>44922</v>
      </c>
      <c r="AA7" s="207">
        <f>Z7+60</f>
        <v>44982</v>
      </c>
      <c r="AB7" s="202"/>
      <c r="AC7" s="202"/>
      <c r="AD7" s="202"/>
      <c r="AE7" s="202"/>
      <c r="AF7" s="217" t="str">
        <f>G7</f>
        <v>СМР Строительство ВЛ-110 кВ от ПС 220/110/10 кВ Багульник до ПС 110/10/6 кВ Заречная, 30 км</v>
      </c>
      <c r="AG7" s="202" t="s">
        <v>1826</v>
      </c>
      <c r="AH7" s="202">
        <v>876</v>
      </c>
      <c r="AI7" s="202" t="s">
        <v>180</v>
      </c>
      <c r="AJ7" s="202">
        <v>1</v>
      </c>
      <c r="AK7" s="208" t="s">
        <v>1827</v>
      </c>
      <c r="AL7" s="202" t="s">
        <v>1828</v>
      </c>
      <c r="AM7" s="207">
        <f>AA7+20</f>
        <v>45002</v>
      </c>
      <c r="AN7" s="207">
        <f t="shared" si="1"/>
        <v>45002</v>
      </c>
      <c r="AO7" s="207">
        <v>45291</v>
      </c>
      <c r="AP7" s="202">
        <v>2023</v>
      </c>
      <c r="AQ7" s="202"/>
      <c r="AR7" s="202" t="s">
        <v>1829</v>
      </c>
      <c r="AS7" s="202" t="s">
        <v>1830</v>
      </c>
      <c r="AT7" s="202" t="s">
        <v>1831</v>
      </c>
      <c r="AU7" s="202">
        <v>2013</v>
      </c>
      <c r="AV7" s="202">
        <v>2026</v>
      </c>
      <c r="AW7" s="211">
        <v>498.34632103000001</v>
      </c>
      <c r="AX7" s="9">
        <v>459.02317332000001</v>
      </c>
      <c r="AY7" s="202" t="s">
        <v>87</v>
      </c>
      <c r="AZ7" s="202"/>
      <c r="BA7" s="212"/>
      <c r="BB7" s="51">
        <f>VLOOKUP(AT7,[3]ф.2!$C$17:$U$2915,19,0)</f>
        <v>498.34632103000001</v>
      </c>
      <c r="BC7" s="51">
        <f>VLOOKUP(AT7,[3]ф.2!$C$17:$X$2915,22,0)</f>
        <v>459.02317332000001</v>
      </c>
      <c r="BD7" s="51">
        <f>VLOOKUP(AT7,[3]ф.2!$C$17:$AD$2915,28,0)</f>
        <v>4.5</v>
      </c>
      <c r="BE7" s="51">
        <f t="shared" ref="BE7:BE46" si="2">BC7-BD7</f>
        <v>454.52317332000001</v>
      </c>
      <c r="BF7" s="51">
        <f>VLOOKUP(AT7,[3]ф.2!$C$17:$AN$2915,38,0)</f>
        <v>4.5</v>
      </c>
      <c r="BG7" s="243">
        <f t="shared" ref="BG7:BG46" si="3">BE7-(P7/1000)</f>
        <v>366.02014579199999</v>
      </c>
      <c r="BH7" s="202"/>
      <c r="BI7" s="213"/>
      <c r="BJ7" s="213"/>
      <c r="BK7" s="213"/>
      <c r="BL7" s="213"/>
      <c r="BM7" s="213"/>
      <c r="BN7" s="213"/>
      <c r="BO7" s="213"/>
      <c r="BP7" s="213"/>
      <c r="BQ7" s="213"/>
      <c r="BR7" s="213"/>
      <c r="BS7" s="213"/>
      <c r="BT7" s="213"/>
      <c r="BU7" s="213"/>
      <c r="BV7" s="213"/>
      <c r="BW7" s="213"/>
      <c r="BX7" s="213"/>
      <c r="BY7" s="213"/>
    </row>
    <row r="8" spans="1:80" s="34" customFormat="1" ht="126">
      <c r="A8" s="15" t="s">
        <v>1002</v>
      </c>
      <c r="B8" s="248" t="s">
        <v>1153</v>
      </c>
      <c r="C8" s="14" t="s">
        <v>164</v>
      </c>
      <c r="D8" s="14" t="s">
        <v>1149</v>
      </c>
      <c r="E8" s="14" t="s">
        <v>257</v>
      </c>
      <c r="F8" s="15" t="s">
        <v>913</v>
      </c>
      <c r="G8" s="245" t="s">
        <v>914</v>
      </c>
      <c r="H8" s="15" t="s">
        <v>292</v>
      </c>
      <c r="I8" s="15" t="s">
        <v>1807</v>
      </c>
      <c r="J8" s="14">
        <v>1</v>
      </c>
      <c r="K8" s="14"/>
      <c r="L8" s="14" t="s">
        <v>87</v>
      </c>
      <c r="M8" s="14" t="s">
        <v>88</v>
      </c>
      <c r="N8" s="14" t="s">
        <v>155</v>
      </c>
      <c r="O8" s="137">
        <v>28000</v>
      </c>
      <c r="P8" s="42">
        <f t="shared" ref="P8:P44" si="4">O8*1.2</f>
        <v>33600</v>
      </c>
      <c r="Q8" s="137">
        <v>33600</v>
      </c>
      <c r="R8" s="22"/>
      <c r="S8" s="22"/>
      <c r="T8" s="22"/>
      <c r="U8" s="137"/>
      <c r="V8" s="137"/>
      <c r="W8" s="14" t="s">
        <v>90</v>
      </c>
      <c r="X8" s="14" t="s">
        <v>803</v>
      </c>
      <c r="Y8" s="14" t="s">
        <v>64</v>
      </c>
      <c r="Z8" s="29">
        <v>44805</v>
      </c>
      <c r="AA8" s="29">
        <f t="shared" si="0"/>
        <v>44865</v>
      </c>
      <c r="AB8" s="14"/>
      <c r="AC8" s="14"/>
      <c r="AD8" s="14"/>
      <c r="AE8" s="14"/>
      <c r="AF8" s="14" t="s">
        <v>914</v>
      </c>
      <c r="AG8" s="14" t="s">
        <v>138</v>
      </c>
      <c r="AH8" s="14">
        <v>796</v>
      </c>
      <c r="AI8" s="14" t="s">
        <v>282</v>
      </c>
      <c r="AJ8" s="14">
        <v>4280</v>
      </c>
      <c r="AK8" s="138" t="s">
        <v>534</v>
      </c>
      <c r="AL8" s="14" t="s">
        <v>535</v>
      </c>
      <c r="AM8" s="29">
        <f t="shared" ref="AM8" si="5">AA8+10</f>
        <v>44875</v>
      </c>
      <c r="AN8" s="29">
        <f t="shared" si="1"/>
        <v>44875</v>
      </c>
      <c r="AO8" s="29">
        <f t="shared" ref="AO8:AO44" si="6">AM8+365</f>
        <v>45240</v>
      </c>
      <c r="AP8" s="14">
        <v>2023</v>
      </c>
      <c r="AQ8" s="14"/>
      <c r="AR8" s="14"/>
      <c r="AS8" s="14" t="s">
        <v>909</v>
      </c>
      <c r="AT8" s="14" t="s">
        <v>910</v>
      </c>
      <c r="AU8" s="14">
        <v>2015</v>
      </c>
      <c r="AV8" s="14">
        <v>2027</v>
      </c>
      <c r="AW8" s="42"/>
      <c r="AX8" s="14"/>
      <c r="AY8" s="14" t="s">
        <v>349</v>
      </c>
      <c r="AZ8" s="14"/>
      <c r="BA8" s="51"/>
      <c r="BB8" s="51" t="e">
        <f>VLOOKUP(AT8,[3]ф.2!$C$17:$U$2915,19,0)</f>
        <v>#N/A</v>
      </c>
      <c r="BC8" s="51" t="e">
        <f>VLOOKUP(AT8,[3]ф.2!$C$17:$X$2915,22,0)</f>
        <v>#N/A</v>
      </c>
      <c r="BD8" s="51" t="e">
        <f>VLOOKUP(AT8,[3]ф.2!$C$17:$AD$2915,28,0)</f>
        <v>#N/A</v>
      </c>
      <c r="BE8" s="51" t="e">
        <f t="shared" si="2"/>
        <v>#N/A</v>
      </c>
      <c r="BF8" s="51" t="e">
        <f>VLOOKUP(AT8,[3]ф.2!$C$17:$AN$2915,38,0)</f>
        <v>#N/A</v>
      </c>
      <c r="BG8" s="243" t="e">
        <f t="shared" si="3"/>
        <v>#N/A</v>
      </c>
      <c r="BH8" s="14"/>
      <c r="BI8" s="48"/>
      <c r="BJ8" s="48"/>
      <c r="BK8" s="48"/>
      <c r="BL8" s="48"/>
      <c r="BM8" s="48"/>
      <c r="BN8" s="48"/>
      <c r="BO8" s="48"/>
      <c r="BP8" s="48"/>
      <c r="BQ8" s="48"/>
      <c r="BR8" s="48"/>
      <c r="BS8" s="48"/>
      <c r="BT8" s="48"/>
      <c r="BU8" s="48"/>
      <c r="BV8" s="48"/>
      <c r="BW8" s="48"/>
      <c r="BX8" s="48"/>
      <c r="BY8" s="48"/>
    </row>
    <row r="9" spans="1:80" s="34" customFormat="1" ht="126">
      <c r="A9" s="15" t="s">
        <v>1002</v>
      </c>
      <c r="B9" s="248" t="s">
        <v>1154</v>
      </c>
      <c r="C9" s="14" t="s">
        <v>164</v>
      </c>
      <c r="D9" s="14" t="s">
        <v>1149</v>
      </c>
      <c r="E9" s="14" t="s">
        <v>257</v>
      </c>
      <c r="F9" s="14" t="s">
        <v>915</v>
      </c>
      <c r="G9" s="14" t="s">
        <v>916</v>
      </c>
      <c r="H9" s="248" t="s">
        <v>292</v>
      </c>
      <c r="I9" s="15" t="s">
        <v>1808</v>
      </c>
      <c r="J9" s="14">
        <v>1</v>
      </c>
      <c r="K9" s="14"/>
      <c r="L9" s="14" t="s">
        <v>87</v>
      </c>
      <c r="M9" s="14" t="s">
        <v>88</v>
      </c>
      <c r="N9" s="14" t="s">
        <v>155</v>
      </c>
      <c r="O9" s="22">
        <v>4500</v>
      </c>
      <c r="P9" s="42">
        <f t="shared" si="4"/>
        <v>5400</v>
      </c>
      <c r="Q9" s="22">
        <v>5400</v>
      </c>
      <c r="R9" s="22"/>
      <c r="S9" s="22"/>
      <c r="T9" s="22"/>
      <c r="U9" s="137"/>
      <c r="V9" s="137"/>
      <c r="W9" s="14" t="s">
        <v>156</v>
      </c>
      <c r="X9" s="14" t="s">
        <v>803</v>
      </c>
      <c r="Y9" s="14" t="s">
        <v>64</v>
      </c>
      <c r="Z9" s="29">
        <v>44578</v>
      </c>
      <c r="AA9" s="29">
        <f t="shared" si="0"/>
        <v>44638</v>
      </c>
      <c r="AB9" s="14"/>
      <c r="AC9" s="14"/>
      <c r="AD9" s="14"/>
      <c r="AE9" s="14"/>
      <c r="AF9" s="14" t="s">
        <v>916</v>
      </c>
      <c r="AG9" s="14" t="s">
        <v>138</v>
      </c>
      <c r="AH9" s="14">
        <v>796</v>
      </c>
      <c r="AI9" s="14" t="s">
        <v>282</v>
      </c>
      <c r="AJ9" s="14">
        <v>579</v>
      </c>
      <c r="AK9" s="14" t="s">
        <v>534</v>
      </c>
      <c r="AL9" s="14" t="s">
        <v>535</v>
      </c>
      <c r="AM9" s="29">
        <f t="shared" ref="AM9:AM39" si="7">AA9+10</f>
        <v>44648</v>
      </c>
      <c r="AN9" s="29">
        <f t="shared" si="1"/>
        <v>44648</v>
      </c>
      <c r="AO9" s="29">
        <f t="shared" si="6"/>
        <v>45013</v>
      </c>
      <c r="AP9" s="14">
        <v>2022</v>
      </c>
      <c r="AQ9" s="14"/>
      <c r="AR9" s="14"/>
      <c r="AS9" s="14" t="s">
        <v>909</v>
      </c>
      <c r="AT9" s="14" t="s">
        <v>910</v>
      </c>
      <c r="AU9" s="14">
        <v>2015</v>
      </c>
      <c r="AV9" s="14">
        <v>2027</v>
      </c>
      <c r="AW9" s="42"/>
      <c r="AX9" s="14"/>
      <c r="AY9" s="14" t="s">
        <v>349</v>
      </c>
      <c r="AZ9" s="14"/>
      <c r="BA9" s="51"/>
      <c r="BB9" s="51" t="e">
        <f>VLOOKUP(AT9,[3]ф.2!$C$17:$U$2915,19,0)</f>
        <v>#N/A</v>
      </c>
      <c r="BC9" s="51" t="e">
        <f>VLOOKUP(AT9,[3]ф.2!$C$17:$X$2915,22,0)</f>
        <v>#N/A</v>
      </c>
      <c r="BD9" s="51" t="e">
        <f>VLOOKUP(AT9,[3]ф.2!$C$17:$AD$2915,28,0)</f>
        <v>#N/A</v>
      </c>
      <c r="BE9" s="51" t="e">
        <f t="shared" si="2"/>
        <v>#N/A</v>
      </c>
      <c r="BF9" s="51" t="e">
        <f>VLOOKUP(AT9,[3]ф.2!$C$17:$AN$2915,38,0)</f>
        <v>#N/A</v>
      </c>
      <c r="BG9" s="243" t="e">
        <f t="shared" si="3"/>
        <v>#N/A</v>
      </c>
      <c r="BH9" s="14"/>
      <c r="BI9" s="48"/>
      <c r="BJ9" s="48"/>
      <c r="BK9" s="48"/>
      <c r="BL9" s="48"/>
      <c r="BM9" s="48"/>
      <c r="BN9" s="48"/>
      <c r="BO9" s="48"/>
      <c r="BP9" s="48"/>
      <c r="BQ9" s="48"/>
      <c r="BR9" s="48"/>
      <c r="BS9" s="48"/>
      <c r="BT9" s="48"/>
      <c r="BU9" s="48"/>
      <c r="BV9" s="48"/>
      <c r="BW9" s="48"/>
      <c r="BX9" s="48"/>
      <c r="BY9" s="48"/>
    </row>
    <row r="10" spans="1:80" s="34" customFormat="1" ht="126">
      <c r="A10" s="15" t="s">
        <v>1002</v>
      </c>
      <c r="B10" s="248" t="s">
        <v>1155</v>
      </c>
      <c r="C10" s="14" t="s">
        <v>164</v>
      </c>
      <c r="D10" s="14" t="s">
        <v>1149</v>
      </c>
      <c r="E10" s="14" t="s">
        <v>257</v>
      </c>
      <c r="F10" s="14" t="s">
        <v>917</v>
      </c>
      <c r="G10" s="14" t="s">
        <v>918</v>
      </c>
      <c r="H10" s="248" t="s">
        <v>285</v>
      </c>
      <c r="I10" s="14" t="s">
        <v>975</v>
      </c>
      <c r="J10" s="14">
        <v>1</v>
      </c>
      <c r="K10" s="14"/>
      <c r="L10" s="14" t="s">
        <v>87</v>
      </c>
      <c r="M10" s="14" t="s">
        <v>88</v>
      </c>
      <c r="N10" s="14" t="s">
        <v>155</v>
      </c>
      <c r="O10" s="22">
        <v>20000</v>
      </c>
      <c r="P10" s="42">
        <f t="shared" si="4"/>
        <v>24000</v>
      </c>
      <c r="Q10" s="22">
        <v>24000</v>
      </c>
      <c r="R10" s="22"/>
      <c r="S10" s="22"/>
      <c r="T10" s="22"/>
      <c r="U10" s="137"/>
      <c r="V10" s="137"/>
      <c r="W10" s="14" t="s">
        <v>90</v>
      </c>
      <c r="X10" s="14" t="s">
        <v>803</v>
      </c>
      <c r="Y10" s="14" t="s">
        <v>64</v>
      </c>
      <c r="Z10" s="29">
        <v>44835</v>
      </c>
      <c r="AA10" s="29">
        <f t="shared" si="0"/>
        <v>44895</v>
      </c>
      <c r="AB10" s="14"/>
      <c r="AC10" s="14"/>
      <c r="AD10" s="14"/>
      <c r="AE10" s="14"/>
      <c r="AF10" s="14" t="s">
        <v>918</v>
      </c>
      <c r="AG10" s="14" t="s">
        <v>138</v>
      </c>
      <c r="AH10" s="14">
        <v>796</v>
      </c>
      <c r="AI10" s="14" t="s">
        <v>282</v>
      </c>
      <c r="AJ10" s="14">
        <v>580</v>
      </c>
      <c r="AK10" s="14" t="s">
        <v>534</v>
      </c>
      <c r="AL10" s="14" t="s">
        <v>535</v>
      </c>
      <c r="AM10" s="29">
        <f t="shared" si="7"/>
        <v>44905</v>
      </c>
      <c r="AN10" s="29">
        <f t="shared" si="1"/>
        <v>44905</v>
      </c>
      <c r="AO10" s="29">
        <f t="shared" si="6"/>
        <v>45270</v>
      </c>
      <c r="AP10" s="14">
        <v>2023</v>
      </c>
      <c r="AQ10" s="14"/>
      <c r="AR10" s="14"/>
      <c r="AS10" s="14" t="s">
        <v>909</v>
      </c>
      <c r="AT10" s="14" t="s">
        <v>910</v>
      </c>
      <c r="AU10" s="14">
        <v>2015</v>
      </c>
      <c r="AV10" s="14">
        <v>2027</v>
      </c>
      <c r="AW10" s="42"/>
      <c r="AX10" s="14"/>
      <c r="AY10" s="14" t="s">
        <v>349</v>
      </c>
      <c r="AZ10" s="14"/>
      <c r="BA10" s="51"/>
      <c r="BB10" s="51" t="e">
        <f>VLOOKUP(AT10,[3]ф.2!$C$17:$U$2915,19,0)</f>
        <v>#N/A</v>
      </c>
      <c r="BC10" s="51" t="e">
        <f>VLOOKUP(AT10,[3]ф.2!$C$17:$X$2915,22,0)</f>
        <v>#N/A</v>
      </c>
      <c r="BD10" s="51" t="e">
        <f>VLOOKUP(AT10,[3]ф.2!$C$17:$AD$2915,28,0)</f>
        <v>#N/A</v>
      </c>
      <c r="BE10" s="51" t="e">
        <f t="shared" si="2"/>
        <v>#N/A</v>
      </c>
      <c r="BF10" s="51" t="e">
        <f>VLOOKUP(AT10,[3]ф.2!$C$17:$AN$2915,38,0)</f>
        <v>#N/A</v>
      </c>
      <c r="BG10" s="243" t="e">
        <f t="shared" si="3"/>
        <v>#N/A</v>
      </c>
      <c r="BH10" s="14"/>
      <c r="BI10" s="48"/>
      <c r="BJ10" s="48"/>
      <c r="BK10" s="48"/>
      <c r="BL10" s="48"/>
      <c r="BM10" s="48"/>
      <c r="BN10" s="48"/>
      <c r="BO10" s="48"/>
      <c r="BP10" s="48"/>
      <c r="BQ10" s="48"/>
      <c r="BR10" s="48"/>
      <c r="BS10" s="48"/>
      <c r="BT10" s="48"/>
      <c r="BU10" s="48"/>
      <c r="BV10" s="48"/>
      <c r="BW10" s="48"/>
      <c r="BX10" s="48"/>
      <c r="BY10" s="48"/>
    </row>
    <row r="11" spans="1:80" s="34" customFormat="1" ht="126">
      <c r="A11" s="15" t="s">
        <v>1002</v>
      </c>
      <c r="B11" s="248" t="s">
        <v>1156</v>
      </c>
      <c r="C11" s="14" t="s">
        <v>164</v>
      </c>
      <c r="D11" s="14" t="s">
        <v>1149</v>
      </c>
      <c r="E11" s="14" t="s">
        <v>257</v>
      </c>
      <c r="F11" s="14" t="s">
        <v>919</v>
      </c>
      <c r="G11" s="14" t="s">
        <v>920</v>
      </c>
      <c r="H11" s="248" t="s">
        <v>921</v>
      </c>
      <c r="I11" s="248" t="s">
        <v>921</v>
      </c>
      <c r="J11" s="14">
        <v>1</v>
      </c>
      <c r="K11" s="14"/>
      <c r="L11" s="14" t="s">
        <v>87</v>
      </c>
      <c r="M11" s="14" t="s">
        <v>88</v>
      </c>
      <c r="N11" s="14" t="s">
        <v>155</v>
      </c>
      <c r="O11" s="22">
        <v>6000</v>
      </c>
      <c r="P11" s="42">
        <f t="shared" si="4"/>
        <v>7200</v>
      </c>
      <c r="Q11" s="22">
        <v>7200</v>
      </c>
      <c r="R11" s="22"/>
      <c r="S11" s="22"/>
      <c r="T11" s="22"/>
      <c r="U11" s="137"/>
      <c r="V11" s="137"/>
      <c r="W11" s="14" t="s">
        <v>90</v>
      </c>
      <c r="X11" s="14" t="s">
        <v>803</v>
      </c>
      <c r="Y11" s="14" t="s">
        <v>64</v>
      </c>
      <c r="Z11" s="29">
        <v>44809</v>
      </c>
      <c r="AA11" s="29">
        <f t="shared" si="0"/>
        <v>44869</v>
      </c>
      <c r="AB11" s="14"/>
      <c r="AC11" s="14"/>
      <c r="AD11" s="14"/>
      <c r="AE11" s="14"/>
      <c r="AF11" s="14" t="s">
        <v>920</v>
      </c>
      <c r="AG11" s="14" t="s">
        <v>138</v>
      </c>
      <c r="AH11" s="14">
        <v>796</v>
      </c>
      <c r="AI11" s="14" t="s">
        <v>282</v>
      </c>
      <c r="AJ11" s="14">
        <v>581</v>
      </c>
      <c r="AK11" s="14" t="s">
        <v>534</v>
      </c>
      <c r="AL11" s="14" t="s">
        <v>535</v>
      </c>
      <c r="AM11" s="29">
        <f t="shared" si="7"/>
        <v>44879</v>
      </c>
      <c r="AN11" s="29">
        <f t="shared" si="1"/>
        <v>44879</v>
      </c>
      <c r="AO11" s="29">
        <f t="shared" si="6"/>
        <v>45244</v>
      </c>
      <c r="AP11" s="14">
        <v>2023</v>
      </c>
      <c r="AQ11" s="14"/>
      <c r="AR11" s="14"/>
      <c r="AS11" s="14" t="s">
        <v>909</v>
      </c>
      <c r="AT11" s="14" t="s">
        <v>910</v>
      </c>
      <c r="AU11" s="14">
        <v>2015</v>
      </c>
      <c r="AV11" s="14">
        <v>2027</v>
      </c>
      <c r="AW11" s="42"/>
      <c r="AX11" s="14"/>
      <c r="AY11" s="14" t="s">
        <v>349</v>
      </c>
      <c r="AZ11" s="14"/>
      <c r="BA11" s="51"/>
      <c r="BB11" s="51" t="e">
        <f>VLOOKUP(AT11,[3]ф.2!$C$17:$U$2915,19,0)</f>
        <v>#N/A</v>
      </c>
      <c r="BC11" s="51" t="e">
        <f>VLOOKUP(AT11,[3]ф.2!$C$17:$X$2915,22,0)</f>
        <v>#N/A</v>
      </c>
      <c r="BD11" s="51" t="e">
        <f>VLOOKUP(AT11,[3]ф.2!$C$17:$AD$2915,28,0)</f>
        <v>#N/A</v>
      </c>
      <c r="BE11" s="51" t="e">
        <f t="shared" si="2"/>
        <v>#N/A</v>
      </c>
      <c r="BF11" s="51" t="e">
        <f>VLOOKUP(AT11,[3]ф.2!$C$17:$AN$2915,38,0)</f>
        <v>#N/A</v>
      </c>
      <c r="BG11" s="243" t="e">
        <f t="shared" si="3"/>
        <v>#N/A</v>
      </c>
      <c r="BH11" s="14"/>
      <c r="BI11" s="48"/>
      <c r="BJ11" s="48"/>
      <c r="BK11" s="48"/>
      <c r="BL11" s="48"/>
      <c r="BM11" s="48"/>
      <c r="BN11" s="48"/>
      <c r="BO11" s="48"/>
      <c r="BP11" s="48"/>
      <c r="BQ11" s="48"/>
      <c r="BR11" s="48"/>
      <c r="BS11" s="48"/>
      <c r="BT11" s="48"/>
      <c r="BU11" s="48"/>
      <c r="BV11" s="48"/>
      <c r="BW11" s="48"/>
      <c r="BX11" s="48"/>
      <c r="BY11" s="48"/>
    </row>
    <row r="12" spans="1:80" s="34" customFormat="1" ht="126">
      <c r="A12" s="15" t="s">
        <v>1002</v>
      </c>
      <c r="B12" s="248" t="s">
        <v>1157</v>
      </c>
      <c r="C12" s="14" t="s">
        <v>164</v>
      </c>
      <c r="D12" s="14" t="s">
        <v>1149</v>
      </c>
      <c r="E12" s="14" t="s">
        <v>257</v>
      </c>
      <c r="F12" s="14" t="s">
        <v>922</v>
      </c>
      <c r="G12" s="14" t="s">
        <v>923</v>
      </c>
      <c r="H12" s="248" t="s">
        <v>285</v>
      </c>
      <c r="I12" s="14" t="s">
        <v>975</v>
      </c>
      <c r="J12" s="14">
        <v>1</v>
      </c>
      <c r="K12" s="14"/>
      <c r="L12" s="14" t="s">
        <v>87</v>
      </c>
      <c r="M12" s="14" t="s">
        <v>88</v>
      </c>
      <c r="N12" s="14" t="s">
        <v>155</v>
      </c>
      <c r="O12" s="22">
        <v>4200</v>
      </c>
      <c r="P12" s="42">
        <f t="shared" si="4"/>
        <v>5040</v>
      </c>
      <c r="Q12" s="22">
        <v>5040</v>
      </c>
      <c r="R12" s="22"/>
      <c r="S12" s="22"/>
      <c r="T12" s="22"/>
      <c r="U12" s="137"/>
      <c r="V12" s="137"/>
      <c r="W12" s="14" t="s">
        <v>90</v>
      </c>
      <c r="X12" s="14" t="s">
        <v>803</v>
      </c>
      <c r="Y12" s="14" t="s">
        <v>64</v>
      </c>
      <c r="Z12" s="29">
        <v>44843</v>
      </c>
      <c r="AA12" s="29">
        <f t="shared" si="0"/>
        <v>44903</v>
      </c>
      <c r="AB12" s="14"/>
      <c r="AC12" s="14"/>
      <c r="AD12" s="14"/>
      <c r="AE12" s="14"/>
      <c r="AF12" s="14" t="s">
        <v>923</v>
      </c>
      <c r="AG12" s="14" t="s">
        <v>138</v>
      </c>
      <c r="AH12" s="14">
        <v>796</v>
      </c>
      <c r="AI12" s="14" t="s">
        <v>282</v>
      </c>
      <c r="AJ12" s="14">
        <v>582</v>
      </c>
      <c r="AK12" s="14" t="s">
        <v>534</v>
      </c>
      <c r="AL12" s="14" t="s">
        <v>535</v>
      </c>
      <c r="AM12" s="29">
        <f t="shared" si="7"/>
        <v>44913</v>
      </c>
      <c r="AN12" s="29">
        <f t="shared" si="1"/>
        <v>44913</v>
      </c>
      <c r="AO12" s="29">
        <f t="shared" si="6"/>
        <v>45278</v>
      </c>
      <c r="AP12" s="14">
        <v>2023</v>
      </c>
      <c r="AQ12" s="14"/>
      <c r="AR12" s="14"/>
      <c r="AS12" s="14" t="s">
        <v>909</v>
      </c>
      <c r="AT12" s="14" t="s">
        <v>910</v>
      </c>
      <c r="AU12" s="14">
        <v>2015</v>
      </c>
      <c r="AV12" s="14">
        <v>2027</v>
      </c>
      <c r="AW12" s="42"/>
      <c r="AX12" s="14"/>
      <c r="AY12" s="14" t="s">
        <v>349</v>
      </c>
      <c r="AZ12" s="14"/>
      <c r="BA12" s="51"/>
      <c r="BB12" s="51" t="e">
        <f>VLOOKUP(AT12,[3]ф.2!$C$17:$U$2915,19,0)</f>
        <v>#N/A</v>
      </c>
      <c r="BC12" s="51" t="e">
        <f>VLOOKUP(AT12,[3]ф.2!$C$17:$X$2915,22,0)</f>
        <v>#N/A</v>
      </c>
      <c r="BD12" s="51" t="e">
        <f>VLOOKUP(AT12,[3]ф.2!$C$17:$AD$2915,28,0)</f>
        <v>#N/A</v>
      </c>
      <c r="BE12" s="51" t="e">
        <f t="shared" si="2"/>
        <v>#N/A</v>
      </c>
      <c r="BF12" s="51" t="e">
        <f>VLOOKUP(AT12,[3]ф.2!$C$17:$AN$2915,38,0)</f>
        <v>#N/A</v>
      </c>
      <c r="BG12" s="243" t="e">
        <f t="shared" si="3"/>
        <v>#N/A</v>
      </c>
      <c r="BH12" s="14"/>
      <c r="BI12" s="48"/>
      <c r="BJ12" s="48"/>
      <c r="BK12" s="48"/>
      <c r="BL12" s="48"/>
      <c r="BM12" s="48"/>
      <c r="BN12" s="48"/>
      <c r="BO12" s="48"/>
      <c r="BP12" s="48"/>
      <c r="BQ12" s="48"/>
      <c r="BR12" s="48"/>
      <c r="BS12" s="48"/>
      <c r="BT12" s="48"/>
      <c r="BU12" s="48"/>
      <c r="BV12" s="48"/>
      <c r="BW12" s="48"/>
      <c r="BX12" s="48"/>
      <c r="BY12" s="48"/>
    </row>
    <row r="13" spans="1:80" s="34" customFormat="1" ht="126">
      <c r="A13" s="15" t="s">
        <v>1002</v>
      </c>
      <c r="B13" s="248" t="s">
        <v>1158</v>
      </c>
      <c r="C13" s="14" t="s">
        <v>164</v>
      </c>
      <c r="D13" s="14" t="s">
        <v>1149</v>
      </c>
      <c r="E13" s="14" t="s">
        <v>257</v>
      </c>
      <c r="F13" s="15" t="s">
        <v>926</v>
      </c>
      <c r="G13" s="245" t="s">
        <v>927</v>
      </c>
      <c r="H13" s="248" t="s">
        <v>928</v>
      </c>
      <c r="I13" s="248" t="s">
        <v>928</v>
      </c>
      <c r="J13" s="14">
        <v>1</v>
      </c>
      <c r="K13" s="14"/>
      <c r="L13" s="14" t="s">
        <v>87</v>
      </c>
      <c r="M13" s="14" t="s">
        <v>88</v>
      </c>
      <c r="N13" s="14" t="s">
        <v>155</v>
      </c>
      <c r="O13" s="22">
        <v>10000</v>
      </c>
      <c r="P13" s="42">
        <f t="shared" si="4"/>
        <v>12000</v>
      </c>
      <c r="Q13" s="22">
        <v>2000</v>
      </c>
      <c r="R13" s="22">
        <v>10000</v>
      </c>
      <c r="S13" s="22"/>
      <c r="T13" s="22"/>
      <c r="U13" s="137"/>
      <c r="V13" s="137"/>
      <c r="W13" s="14" t="s">
        <v>63</v>
      </c>
      <c r="X13" s="14" t="s">
        <v>803</v>
      </c>
      <c r="Y13" s="14" t="s">
        <v>64</v>
      </c>
      <c r="Z13" s="29">
        <v>44805</v>
      </c>
      <c r="AA13" s="29">
        <f t="shared" si="0"/>
        <v>44865</v>
      </c>
      <c r="AB13" s="14"/>
      <c r="AC13" s="14"/>
      <c r="AD13" s="14"/>
      <c r="AE13" s="14"/>
      <c r="AF13" s="14" t="s">
        <v>927</v>
      </c>
      <c r="AG13" s="14" t="s">
        <v>138</v>
      </c>
      <c r="AH13" s="14">
        <v>876</v>
      </c>
      <c r="AI13" s="14" t="s">
        <v>180</v>
      </c>
      <c r="AJ13" s="14">
        <v>1</v>
      </c>
      <c r="AK13" s="138">
        <v>4000000000</v>
      </c>
      <c r="AL13" s="14" t="s">
        <v>535</v>
      </c>
      <c r="AM13" s="29">
        <f>AA13+10</f>
        <v>44875</v>
      </c>
      <c r="AN13" s="29">
        <f t="shared" si="1"/>
        <v>44875</v>
      </c>
      <c r="AO13" s="29">
        <f t="shared" si="6"/>
        <v>45240</v>
      </c>
      <c r="AP13" s="14" t="s">
        <v>150</v>
      </c>
      <c r="AQ13" s="14"/>
      <c r="AR13" s="14"/>
      <c r="AS13" s="14" t="s">
        <v>909</v>
      </c>
      <c r="AT13" s="14" t="s">
        <v>910</v>
      </c>
      <c r="AU13" s="14">
        <v>2015</v>
      </c>
      <c r="AV13" s="14">
        <v>2027</v>
      </c>
      <c r="AW13" s="42"/>
      <c r="AX13" s="14"/>
      <c r="AY13" s="14" t="s">
        <v>349</v>
      </c>
      <c r="AZ13" s="14"/>
      <c r="BA13" s="51"/>
      <c r="BB13" s="51" t="e">
        <f>VLOOKUP(AT13,[3]ф.2!$C$17:$U$2915,19,0)</f>
        <v>#N/A</v>
      </c>
      <c r="BC13" s="51" t="e">
        <f>VLOOKUP(AT13,[3]ф.2!$C$17:$X$2915,22,0)</f>
        <v>#N/A</v>
      </c>
      <c r="BD13" s="51" t="e">
        <f>VLOOKUP(AT13,[3]ф.2!$C$17:$AD$2915,28,0)</f>
        <v>#N/A</v>
      </c>
      <c r="BE13" s="51" t="e">
        <f t="shared" si="2"/>
        <v>#N/A</v>
      </c>
      <c r="BF13" s="51" t="e">
        <f>VLOOKUP(AT13,[3]ф.2!$C$17:$AN$2915,38,0)</f>
        <v>#N/A</v>
      </c>
      <c r="BG13" s="243" t="e">
        <f t="shared" si="3"/>
        <v>#N/A</v>
      </c>
      <c r="BH13" s="14"/>
      <c r="BI13" s="48"/>
      <c r="BJ13" s="48"/>
      <c r="BK13" s="48"/>
      <c r="BL13" s="48"/>
      <c r="BM13" s="48"/>
      <c r="BN13" s="48"/>
      <c r="BO13" s="48"/>
      <c r="BP13" s="48"/>
      <c r="BQ13" s="48"/>
      <c r="BR13" s="48"/>
      <c r="BS13" s="48"/>
      <c r="BT13" s="48"/>
      <c r="BU13" s="48"/>
      <c r="BV13" s="48"/>
      <c r="BW13" s="48"/>
      <c r="BX13" s="48"/>
      <c r="BY13" s="48"/>
    </row>
    <row r="14" spans="1:80" s="34" customFormat="1" ht="126">
      <c r="A14" s="15" t="s">
        <v>1002</v>
      </c>
      <c r="B14" s="248" t="s">
        <v>1159</v>
      </c>
      <c r="C14" s="14" t="s">
        <v>164</v>
      </c>
      <c r="D14" s="14" t="s">
        <v>1149</v>
      </c>
      <c r="E14" s="14" t="s">
        <v>257</v>
      </c>
      <c r="F14" s="15" t="s">
        <v>929</v>
      </c>
      <c r="G14" s="245" t="s">
        <v>930</v>
      </c>
      <c r="H14" s="248" t="s">
        <v>921</v>
      </c>
      <c r="I14" s="248" t="s">
        <v>921</v>
      </c>
      <c r="J14" s="14">
        <v>1</v>
      </c>
      <c r="K14" s="14"/>
      <c r="L14" s="14" t="s">
        <v>87</v>
      </c>
      <c r="M14" s="14" t="s">
        <v>88</v>
      </c>
      <c r="N14" s="14" t="s">
        <v>155</v>
      </c>
      <c r="O14" s="22">
        <v>35000</v>
      </c>
      <c r="P14" s="42">
        <f t="shared" si="4"/>
        <v>42000</v>
      </c>
      <c r="Q14" s="22">
        <v>7000</v>
      </c>
      <c r="R14" s="22">
        <v>35000</v>
      </c>
      <c r="S14" s="22"/>
      <c r="T14" s="22"/>
      <c r="U14" s="137"/>
      <c r="V14" s="137"/>
      <c r="W14" s="14" t="s">
        <v>90</v>
      </c>
      <c r="X14" s="14" t="s">
        <v>803</v>
      </c>
      <c r="Y14" s="14" t="s">
        <v>64</v>
      </c>
      <c r="Z14" s="29">
        <v>44805</v>
      </c>
      <c r="AA14" s="29">
        <f t="shared" si="0"/>
        <v>44865</v>
      </c>
      <c r="AB14" s="14"/>
      <c r="AC14" s="14"/>
      <c r="AD14" s="14"/>
      <c r="AE14" s="14"/>
      <c r="AF14" s="14" t="s">
        <v>930</v>
      </c>
      <c r="AG14" s="14" t="s">
        <v>138</v>
      </c>
      <c r="AH14" s="14">
        <v>876</v>
      </c>
      <c r="AI14" s="14" t="s">
        <v>180</v>
      </c>
      <c r="AJ14" s="14">
        <v>1</v>
      </c>
      <c r="AK14" s="138">
        <v>4000000000</v>
      </c>
      <c r="AL14" s="14" t="s">
        <v>535</v>
      </c>
      <c r="AM14" s="29">
        <f>AA14+10</f>
        <v>44875</v>
      </c>
      <c r="AN14" s="29">
        <f t="shared" si="1"/>
        <v>44875</v>
      </c>
      <c r="AO14" s="29">
        <f t="shared" si="6"/>
        <v>45240</v>
      </c>
      <c r="AP14" s="14" t="s">
        <v>150</v>
      </c>
      <c r="AQ14" s="14"/>
      <c r="AR14" s="14"/>
      <c r="AS14" s="14" t="s">
        <v>909</v>
      </c>
      <c r="AT14" s="14" t="s">
        <v>910</v>
      </c>
      <c r="AU14" s="14">
        <v>2015</v>
      </c>
      <c r="AV14" s="14">
        <v>2027</v>
      </c>
      <c r="AW14" s="42"/>
      <c r="AX14" s="14"/>
      <c r="AY14" s="14" t="s">
        <v>349</v>
      </c>
      <c r="AZ14" s="14"/>
      <c r="BA14" s="51"/>
      <c r="BB14" s="51" t="e">
        <f>VLOOKUP(AT14,[3]ф.2!$C$17:$U$2915,19,0)</f>
        <v>#N/A</v>
      </c>
      <c r="BC14" s="51" t="e">
        <f>VLOOKUP(AT14,[3]ф.2!$C$17:$X$2915,22,0)</f>
        <v>#N/A</v>
      </c>
      <c r="BD14" s="51" t="e">
        <f>VLOOKUP(AT14,[3]ф.2!$C$17:$AD$2915,28,0)</f>
        <v>#N/A</v>
      </c>
      <c r="BE14" s="51" t="e">
        <f t="shared" si="2"/>
        <v>#N/A</v>
      </c>
      <c r="BF14" s="51" t="e">
        <f>VLOOKUP(AT14,[3]ф.2!$C$17:$AN$2915,38,0)</f>
        <v>#N/A</v>
      </c>
      <c r="BG14" s="243" t="e">
        <f t="shared" si="3"/>
        <v>#N/A</v>
      </c>
      <c r="BH14" s="14"/>
      <c r="BI14" s="48"/>
      <c r="BJ14" s="48"/>
      <c r="BK14" s="48"/>
      <c r="BL14" s="48"/>
      <c r="BM14" s="48"/>
      <c r="BN14" s="48"/>
      <c r="BO14" s="48"/>
      <c r="BP14" s="48"/>
      <c r="BQ14" s="48"/>
      <c r="BR14" s="48"/>
      <c r="BS14" s="48"/>
      <c r="BT14" s="48"/>
      <c r="BU14" s="48"/>
      <c r="BV14" s="48"/>
      <c r="BW14" s="48"/>
      <c r="BX14" s="48"/>
      <c r="BY14" s="48"/>
    </row>
    <row r="15" spans="1:80" s="34" customFormat="1" ht="126">
      <c r="A15" s="15" t="s">
        <v>1002</v>
      </c>
      <c r="B15" s="248" t="s">
        <v>1160</v>
      </c>
      <c r="C15" s="14" t="s">
        <v>164</v>
      </c>
      <c r="D15" s="14" t="s">
        <v>1149</v>
      </c>
      <c r="E15" s="14" t="s">
        <v>257</v>
      </c>
      <c r="F15" s="15" t="s">
        <v>931</v>
      </c>
      <c r="G15" s="245" t="s">
        <v>932</v>
      </c>
      <c r="H15" s="248" t="s">
        <v>928</v>
      </c>
      <c r="I15" s="248" t="s">
        <v>928</v>
      </c>
      <c r="J15" s="14">
        <v>1</v>
      </c>
      <c r="K15" s="14"/>
      <c r="L15" s="14" t="s">
        <v>87</v>
      </c>
      <c r="M15" s="14" t="s">
        <v>88</v>
      </c>
      <c r="N15" s="14" t="s">
        <v>155</v>
      </c>
      <c r="O15" s="22">
        <v>12000</v>
      </c>
      <c r="P15" s="42">
        <f t="shared" si="4"/>
        <v>14400</v>
      </c>
      <c r="Q15" s="22">
        <v>6000</v>
      </c>
      <c r="R15" s="22">
        <v>8400</v>
      </c>
      <c r="S15" s="22"/>
      <c r="T15" s="22"/>
      <c r="U15" s="137"/>
      <c r="V15" s="137"/>
      <c r="W15" s="14" t="s">
        <v>63</v>
      </c>
      <c r="X15" s="14" t="s">
        <v>803</v>
      </c>
      <c r="Y15" s="14" t="s">
        <v>64</v>
      </c>
      <c r="Z15" s="29">
        <v>44713</v>
      </c>
      <c r="AA15" s="29">
        <f t="shared" si="0"/>
        <v>44773</v>
      </c>
      <c r="AB15" s="14"/>
      <c r="AC15" s="14"/>
      <c r="AD15" s="14"/>
      <c r="AE15" s="14"/>
      <c r="AF15" s="14" t="s">
        <v>932</v>
      </c>
      <c r="AG15" s="14" t="s">
        <v>138</v>
      </c>
      <c r="AH15" s="14">
        <v>876</v>
      </c>
      <c r="AI15" s="14" t="s">
        <v>180</v>
      </c>
      <c r="AJ15" s="14">
        <v>1</v>
      </c>
      <c r="AK15" s="138">
        <v>4000000000</v>
      </c>
      <c r="AL15" s="14" t="s">
        <v>535</v>
      </c>
      <c r="AM15" s="29">
        <f>AA15+10</f>
        <v>44783</v>
      </c>
      <c r="AN15" s="29">
        <f t="shared" si="1"/>
        <v>44783</v>
      </c>
      <c r="AO15" s="29">
        <f t="shared" si="6"/>
        <v>45148</v>
      </c>
      <c r="AP15" s="14" t="s">
        <v>150</v>
      </c>
      <c r="AQ15" s="14"/>
      <c r="AR15" s="14"/>
      <c r="AS15" s="14" t="s">
        <v>909</v>
      </c>
      <c r="AT15" s="14" t="s">
        <v>910</v>
      </c>
      <c r="AU15" s="14">
        <v>2015</v>
      </c>
      <c r="AV15" s="14">
        <v>2027</v>
      </c>
      <c r="AW15" s="42"/>
      <c r="AX15" s="14"/>
      <c r="AY15" s="14" t="s">
        <v>349</v>
      </c>
      <c r="AZ15" s="14"/>
      <c r="BA15" s="51"/>
      <c r="BB15" s="51" t="e">
        <f>VLOOKUP(AT15,[3]ф.2!$C$17:$U$2915,19,0)</f>
        <v>#N/A</v>
      </c>
      <c r="BC15" s="51" t="e">
        <f>VLOOKUP(AT15,[3]ф.2!$C$17:$X$2915,22,0)</f>
        <v>#N/A</v>
      </c>
      <c r="BD15" s="51" t="e">
        <f>VLOOKUP(AT15,[3]ф.2!$C$17:$AD$2915,28,0)</f>
        <v>#N/A</v>
      </c>
      <c r="BE15" s="51" t="e">
        <f t="shared" si="2"/>
        <v>#N/A</v>
      </c>
      <c r="BF15" s="51" t="e">
        <f>VLOOKUP(AT15,[3]ф.2!$C$17:$AN$2915,38,0)</f>
        <v>#N/A</v>
      </c>
      <c r="BG15" s="243" t="e">
        <f t="shared" si="3"/>
        <v>#N/A</v>
      </c>
      <c r="BH15" s="14"/>
      <c r="BI15" s="48"/>
      <c r="BJ15" s="48"/>
      <c r="BK15" s="48"/>
      <c r="BL15" s="48"/>
      <c r="BM15" s="48"/>
      <c r="BN15" s="48"/>
      <c r="BO15" s="48"/>
      <c r="BP15" s="48"/>
      <c r="BQ15" s="48"/>
      <c r="BR15" s="48"/>
      <c r="BS15" s="48"/>
      <c r="BT15" s="48"/>
      <c r="BU15" s="48"/>
      <c r="BV15" s="48"/>
      <c r="BW15" s="48"/>
      <c r="BX15" s="48"/>
      <c r="BY15" s="48"/>
    </row>
    <row r="16" spans="1:80" s="34" customFormat="1" ht="126">
      <c r="A16" s="15" t="s">
        <v>1002</v>
      </c>
      <c r="B16" s="248" t="s">
        <v>1161</v>
      </c>
      <c r="C16" s="14" t="s">
        <v>164</v>
      </c>
      <c r="D16" s="14" t="s">
        <v>1149</v>
      </c>
      <c r="E16" s="14" t="s">
        <v>257</v>
      </c>
      <c r="F16" s="15" t="s">
        <v>933</v>
      </c>
      <c r="G16" s="245" t="s">
        <v>934</v>
      </c>
      <c r="H16" s="248" t="s">
        <v>928</v>
      </c>
      <c r="I16" s="248" t="s">
        <v>928</v>
      </c>
      <c r="J16" s="14">
        <v>1</v>
      </c>
      <c r="K16" s="14"/>
      <c r="L16" s="14" t="s">
        <v>87</v>
      </c>
      <c r="M16" s="14" t="s">
        <v>88</v>
      </c>
      <c r="N16" s="14" t="s">
        <v>155</v>
      </c>
      <c r="O16" s="22">
        <v>23000</v>
      </c>
      <c r="P16" s="42">
        <f t="shared" si="4"/>
        <v>27600</v>
      </c>
      <c r="Q16" s="22">
        <v>4600</v>
      </c>
      <c r="R16" s="22">
        <v>23000</v>
      </c>
      <c r="S16" s="22"/>
      <c r="T16" s="22"/>
      <c r="U16" s="137"/>
      <c r="V16" s="137"/>
      <c r="W16" s="14" t="s">
        <v>90</v>
      </c>
      <c r="X16" s="14" t="s">
        <v>803</v>
      </c>
      <c r="Y16" s="14" t="s">
        <v>64</v>
      </c>
      <c r="Z16" s="29">
        <v>44805</v>
      </c>
      <c r="AA16" s="29">
        <f t="shared" si="0"/>
        <v>44865</v>
      </c>
      <c r="AB16" s="14"/>
      <c r="AC16" s="14"/>
      <c r="AD16" s="14"/>
      <c r="AE16" s="14"/>
      <c r="AF16" s="14" t="s">
        <v>934</v>
      </c>
      <c r="AG16" s="14" t="s">
        <v>138</v>
      </c>
      <c r="AH16" s="14">
        <v>876</v>
      </c>
      <c r="AI16" s="14" t="s">
        <v>180</v>
      </c>
      <c r="AJ16" s="14">
        <v>1</v>
      </c>
      <c r="AK16" s="138">
        <v>4000000000</v>
      </c>
      <c r="AL16" s="14" t="s">
        <v>535</v>
      </c>
      <c r="AM16" s="29">
        <f t="shared" ref="AM16:AM20" si="8">AA16+10</f>
        <v>44875</v>
      </c>
      <c r="AN16" s="29">
        <f t="shared" si="1"/>
        <v>44875</v>
      </c>
      <c r="AO16" s="29">
        <f t="shared" si="6"/>
        <v>45240</v>
      </c>
      <c r="AP16" s="14" t="s">
        <v>150</v>
      </c>
      <c r="AQ16" s="14"/>
      <c r="AR16" s="14"/>
      <c r="AS16" s="14" t="s">
        <v>909</v>
      </c>
      <c r="AT16" s="14" t="s">
        <v>910</v>
      </c>
      <c r="AU16" s="14">
        <v>2015</v>
      </c>
      <c r="AV16" s="14">
        <v>2027</v>
      </c>
      <c r="AW16" s="42"/>
      <c r="AX16" s="14"/>
      <c r="AY16" s="14" t="s">
        <v>349</v>
      </c>
      <c r="AZ16" s="14"/>
      <c r="BA16" s="51"/>
      <c r="BB16" s="51" t="e">
        <f>VLOOKUP(AT16,[3]ф.2!$C$17:$U$2915,19,0)</f>
        <v>#N/A</v>
      </c>
      <c r="BC16" s="51" t="e">
        <f>VLOOKUP(AT16,[3]ф.2!$C$17:$X$2915,22,0)</f>
        <v>#N/A</v>
      </c>
      <c r="BD16" s="51" t="e">
        <f>VLOOKUP(AT16,[3]ф.2!$C$17:$AD$2915,28,0)</f>
        <v>#N/A</v>
      </c>
      <c r="BE16" s="51" t="e">
        <f t="shared" si="2"/>
        <v>#N/A</v>
      </c>
      <c r="BF16" s="51" t="e">
        <f>VLOOKUP(AT16,[3]ф.2!$C$17:$AN$2915,38,0)</f>
        <v>#N/A</v>
      </c>
      <c r="BG16" s="243" t="e">
        <f t="shared" si="3"/>
        <v>#N/A</v>
      </c>
      <c r="BH16" s="14"/>
      <c r="BI16" s="48"/>
      <c r="BJ16" s="48"/>
      <c r="BK16" s="48"/>
      <c r="BL16" s="48"/>
      <c r="BM16" s="48"/>
      <c r="BN16" s="48"/>
      <c r="BO16" s="48"/>
      <c r="BP16" s="48"/>
      <c r="BQ16" s="48"/>
      <c r="BR16" s="48"/>
      <c r="BS16" s="48"/>
      <c r="BT16" s="48"/>
      <c r="BU16" s="48"/>
      <c r="BV16" s="48"/>
      <c r="BW16" s="48"/>
      <c r="BX16" s="48"/>
      <c r="BY16" s="48"/>
    </row>
    <row r="17" spans="1:77" s="34" customFormat="1" ht="126">
      <c r="A17" s="15" t="s">
        <v>1002</v>
      </c>
      <c r="B17" s="248" t="s">
        <v>1162</v>
      </c>
      <c r="C17" s="14" t="s">
        <v>164</v>
      </c>
      <c r="D17" s="14" t="s">
        <v>1149</v>
      </c>
      <c r="E17" s="14" t="s">
        <v>257</v>
      </c>
      <c r="F17" s="15" t="s">
        <v>935</v>
      </c>
      <c r="G17" s="245" t="s">
        <v>936</v>
      </c>
      <c r="H17" s="248" t="s">
        <v>928</v>
      </c>
      <c r="I17" s="248" t="s">
        <v>928</v>
      </c>
      <c r="J17" s="14">
        <v>1</v>
      </c>
      <c r="K17" s="14"/>
      <c r="L17" s="14" t="s">
        <v>87</v>
      </c>
      <c r="M17" s="14" t="s">
        <v>88</v>
      </c>
      <c r="N17" s="14" t="s">
        <v>155</v>
      </c>
      <c r="O17" s="22">
        <v>20000</v>
      </c>
      <c r="P17" s="42">
        <f t="shared" si="4"/>
        <v>24000</v>
      </c>
      <c r="Q17" s="22">
        <v>14000</v>
      </c>
      <c r="R17" s="22">
        <v>10000</v>
      </c>
      <c r="S17" s="22"/>
      <c r="T17" s="22"/>
      <c r="U17" s="137"/>
      <c r="V17" s="137"/>
      <c r="W17" s="14" t="s">
        <v>90</v>
      </c>
      <c r="X17" s="14" t="s">
        <v>803</v>
      </c>
      <c r="Y17" s="14" t="s">
        <v>64</v>
      </c>
      <c r="Z17" s="29">
        <v>44652</v>
      </c>
      <c r="AA17" s="29">
        <f t="shared" si="0"/>
        <v>44712</v>
      </c>
      <c r="AB17" s="14"/>
      <c r="AC17" s="14"/>
      <c r="AD17" s="14"/>
      <c r="AE17" s="14"/>
      <c r="AF17" s="14" t="s">
        <v>936</v>
      </c>
      <c r="AG17" s="14" t="s">
        <v>138</v>
      </c>
      <c r="AH17" s="14">
        <v>876</v>
      </c>
      <c r="AI17" s="14" t="s">
        <v>180</v>
      </c>
      <c r="AJ17" s="14">
        <v>1</v>
      </c>
      <c r="AK17" s="138">
        <v>4000000000</v>
      </c>
      <c r="AL17" s="14" t="s">
        <v>535</v>
      </c>
      <c r="AM17" s="29">
        <f t="shared" si="8"/>
        <v>44722</v>
      </c>
      <c r="AN17" s="29">
        <f t="shared" si="1"/>
        <v>44722</v>
      </c>
      <c r="AO17" s="29">
        <f t="shared" si="6"/>
        <v>45087</v>
      </c>
      <c r="AP17" s="14" t="s">
        <v>150</v>
      </c>
      <c r="AQ17" s="14"/>
      <c r="AR17" s="14"/>
      <c r="AS17" s="14" t="s">
        <v>909</v>
      </c>
      <c r="AT17" s="14" t="s">
        <v>910</v>
      </c>
      <c r="AU17" s="14">
        <v>2015</v>
      </c>
      <c r="AV17" s="14">
        <v>2027</v>
      </c>
      <c r="AW17" s="42"/>
      <c r="AX17" s="14"/>
      <c r="AY17" s="14" t="s">
        <v>349</v>
      </c>
      <c r="AZ17" s="14"/>
      <c r="BA17" s="51"/>
      <c r="BB17" s="51" t="e">
        <f>VLOOKUP(AT17,[3]ф.2!$C$17:$U$2915,19,0)</f>
        <v>#N/A</v>
      </c>
      <c r="BC17" s="51" t="e">
        <f>VLOOKUP(AT17,[3]ф.2!$C$17:$X$2915,22,0)</f>
        <v>#N/A</v>
      </c>
      <c r="BD17" s="51" t="e">
        <f>VLOOKUP(AT17,[3]ф.2!$C$17:$AD$2915,28,0)</f>
        <v>#N/A</v>
      </c>
      <c r="BE17" s="51" t="e">
        <f t="shared" si="2"/>
        <v>#N/A</v>
      </c>
      <c r="BF17" s="51" t="e">
        <f>VLOOKUP(AT17,[3]ф.2!$C$17:$AN$2915,38,0)</f>
        <v>#N/A</v>
      </c>
      <c r="BG17" s="243" t="e">
        <f t="shared" si="3"/>
        <v>#N/A</v>
      </c>
      <c r="BH17" s="14"/>
      <c r="BI17" s="48"/>
      <c r="BJ17" s="48"/>
      <c r="BK17" s="48"/>
      <c r="BL17" s="48"/>
      <c r="BM17" s="48"/>
      <c r="BN17" s="48"/>
      <c r="BO17" s="48"/>
      <c r="BP17" s="48"/>
      <c r="BQ17" s="48"/>
      <c r="BR17" s="48"/>
      <c r="BS17" s="48"/>
      <c r="BT17" s="48"/>
      <c r="BU17" s="48"/>
      <c r="BV17" s="48"/>
      <c r="BW17" s="48"/>
      <c r="BX17" s="48"/>
      <c r="BY17" s="48"/>
    </row>
    <row r="18" spans="1:77" s="34" customFormat="1" ht="126">
      <c r="A18" s="15" t="s">
        <v>1002</v>
      </c>
      <c r="B18" s="248" t="s">
        <v>1163</v>
      </c>
      <c r="C18" s="14" t="s">
        <v>164</v>
      </c>
      <c r="D18" s="14" t="s">
        <v>1149</v>
      </c>
      <c r="E18" s="14" t="s">
        <v>257</v>
      </c>
      <c r="F18" s="15" t="s">
        <v>937</v>
      </c>
      <c r="G18" s="245" t="s">
        <v>938</v>
      </c>
      <c r="H18" s="248" t="s">
        <v>928</v>
      </c>
      <c r="I18" s="248" t="s">
        <v>928</v>
      </c>
      <c r="J18" s="14">
        <v>1</v>
      </c>
      <c r="K18" s="14"/>
      <c r="L18" s="14" t="s">
        <v>87</v>
      </c>
      <c r="M18" s="14" t="s">
        <v>88</v>
      </c>
      <c r="N18" s="14" t="s">
        <v>155</v>
      </c>
      <c r="O18" s="22">
        <v>40000</v>
      </c>
      <c r="P18" s="42">
        <f t="shared" si="4"/>
        <v>48000</v>
      </c>
      <c r="Q18" s="22">
        <v>28000</v>
      </c>
      <c r="R18" s="22">
        <v>20000</v>
      </c>
      <c r="S18" s="22"/>
      <c r="T18" s="22"/>
      <c r="U18" s="137"/>
      <c r="V18" s="137"/>
      <c r="W18" s="14" t="s">
        <v>90</v>
      </c>
      <c r="X18" s="14" t="s">
        <v>803</v>
      </c>
      <c r="Y18" s="14" t="s">
        <v>64</v>
      </c>
      <c r="Z18" s="29">
        <v>44652</v>
      </c>
      <c r="AA18" s="29">
        <f t="shared" si="0"/>
        <v>44712</v>
      </c>
      <c r="AB18" s="14"/>
      <c r="AC18" s="14"/>
      <c r="AD18" s="14"/>
      <c r="AE18" s="14"/>
      <c r="AF18" s="14" t="s">
        <v>938</v>
      </c>
      <c r="AG18" s="14" t="s">
        <v>138</v>
      </c>
      <c r="AH18" s="14">
        <v>876</v>
      </c>
      <c r="AI18" s="14" t="s">
        <v>180</v>
      </c>
      <c r="AJ18" s="14">
        <v>1</v>
      </c>
      <c r="AK18" s="138">
        <v>4000000000</v>
      </c>
      <c r="AL18" s="14" t="s">
        <v>535</v>
      </c>
      <c r="AM18" s="29">
        <f t="shared" si="8"/>
        <v>44722</v>
      </c>
      <c r="AN18" s="29">
        <f t="shared" si="1"/>
        <v>44722</v>
      </c>
      <c r="AO18" s="29">
        <f t="shared" si="6"/>
        <v>45087</v>
      </c>
      <c r="AP18" s="14" t="s">
        <v>150</v>
      </c>
      <c r="AQ18" s="14"/>
      <c r="AR18" s="14"/>
      <c r="AS18" s="14" t="s">
        <v>909</v>
      </c>
      <c r="AT18" s="14" t="s">
        <v>910</v>
      </c>
      <c r="AU18" s="14">
        <v>2015</v>
      </c>
      <c r="AV18" s="14">
        <v>2027</v>
      </c>
      <c r="AW18" s="42"/>
      <c r="AX18" s="14"/>
      <c r="AY18" s="14" t="s">
        <v>349</v>
      </c>
      <c r="AZ18" s="14"/>
      <c r="BA18" s="51"/>
      <c r="BB18" s="51" t="e">
        <f>VLOOKUP(AT18,[3]ф.2!$C$17:$U$2915,19,0)</f>
        <v>#N/A</v>
      </c>
      <c r="BC18" s="51" t="e">
        <f>VLOOKUP(AT18,[3]ф.2!$C$17:$X$2915,22,0)</f>
        <v>#N/A</v>
      </c>
      <c r="BD18" s="51" t="e">
        <f>VLOOKUP(AT18,[3]ф.2!$C$17:$AD$2915,28,0)</f>
        <v>#N/A</v>
      </c>
      <c r="BE18" s="51" t="e">
        <f t="shared" si="2"/>
        <v>#N/A</v>
      </c>
      <c r="BF18" s="51" t="e">
        <f>VLOOKUP(AT18,[3]ф.2!$C$17:$AN$2915,38,0)</f>
        <v>#N/A</v>
      </c>
      <c r="BG18" s="243" t="e">
        <f t="shared" si="3"/>
        <v>#N/A</v>
      </c>
      <c r="BH18" s="14"/>
      <c r="BI18" s="48"/>
      <c r="BJ18" s="48"/>
      <c r="BK18" s="48"/>
      <c r="BL18" s="48"/>
      <c r="BM18" s="48"/>
      <c r="BN18" s="48"/>
      <c r="BO18" s="48"/>
      <c r="BP18" s="48"/>
      <c r="BQ18" s="48"/>
      <c r="BR18" s="48"/>
      <c r="BS18" s="48"/>
      <c r="BT18" s="48"/>
      <c r="BU18" s="48"/>
      <c r="BV18" s="48"/>
      <c r="BW18" s="48"/>
      <c r="BX18" s="48"/>
      <c r="BY18" s="48"/>
    </row>
    <row r="19" spans="1:77" s="34" customFormat="1" ht="126">
      <c r="A19" s="15" t="s">
        <v>1002</v>
      </c>
      <c r="B19" s="248" t="s">
        <v>1164</v>
      </c>
      <c r="C19" s="14" t="s">
        <v>164</v>
      </c>
      <c r="D19" s="14" t="s">
        <v>1149</v>
      </c>
      <c r="E19" s="14" t="s">
        <v>257</v>
      </c>
      <c r="F19" s="15" t="s">
        <v>939</v>
      </c>
      <c r="G19" s="245" t="s">
        <v>940</v>
      </c>
      <c r="H19" s="248" t="s">
        <v>928</v>
      </c>
      <c r="I19" s="248" t="s">
        <v>928</v>
      </c>
      <c r="J19" s="14">
        <v>1</v>
      </c>
      <c r="K19" s="14"/>
      <c r="L19" s="14" t="s">
        <v>87</v>
      </c>
      <c r="M19" s="14" t="s">
        <v>88</v>
      </c>
      <c r="N19" s="14" t="s">
        <v>155</v>
      </c>
      <c r="O19" s="22">
        <v>25000</v>
      </c>
      <c r="P19" s="42">
        <f t="shared" si="4"/>
        <v>30000</v>
      </c>
      <c r="Q19" s="22">
        <v>17500</v>
      </c>
      <c r="R19" s="22">
        <v>12500</v>
      </c>
      <c r="S19" s="22"/>
      <c r="T19" s="22"/>
      <c r="U19" s="137"/>
      <c r="V19" s="137"/>
      <c r="W19" s="14" t="s">
        <v>90</v>
      </c>
      <c r="X19" s="14" t="s">
        <v>803</v>
      </c>
      <c r="Y19" s="14" t="s">
        <v>64</v>
      </c>
      <c r="Z19" s="29">
        <v>44652</v>
      </c>
      <c r="AA19" s="29">
        <f t="shared" si="0"/>
        <v>44712</v>
      </c>
      <c r="AB19" s="14"/>
      <c r="AC19" s="14"/>
      <c r="AD19" s="14"/>
      <c r="AE19" s="14"/>
      <c r="AF19" s="14" t="s">
        <v>940</v>
      </c>
      <c r="AG19" s="14" t="s">
        <v>138</v>
      </c>
      <c r="AH19" s="14">
        <v>876</v>
      </c>
      <c r="AI19" s="14" t="s">
        <v>180</v>
      </c>
      <c r="AJ19" s="14">
        <v>1</v>
      </c>
      <c r="AK19" s="138">
        <v>4000000000</v>
      </c>
      <c r="AL19" s="14" t="s">
        <v>535</v>
      </c>
      <c r="AM19" s="29">
        <f t="shared" si="8"/>
        <v>44722</v>
      </c>
      <c r="AN19" s="29">
        <f t="shared" si="1"/>
        <v>44722</v>
      </c>
      <c r="AO19" s="29">
        <f t="shared" si="6"/>
        <v>45087</v>
      </c>
      <c r="AP19" s="14" t="s">
        <v>150</v>
      </c>
      <c r="AQ19" s="14"/>
      <c r="AR19" s="14"/>
      <c r="AS19" s="14" t="s">
        <v>909</v>
      </c>
      <c r="AT19" s="14" t="s">
        <v>910</v>
      </c>
      <c r="AU19" s="14">
        <v>2015</v>
      </c>
      <c r="AV19" s="14">
        <v>2027</v>
      </c>
      <c r="AW19" s="42"/>
      <c r="AX19" s="14"/>
      <c r="AY19" s="14" t="s">
        <v>349</v>
      </c>
      <c r="AZ19" s="14"/>
      <c r="BA19" s="51"/>
      <c r="BB19" s="51" t="e">
        <f>VLOOKUP(AT19,[3]ф.2!$C$17:$U$2915,19,0)</f>
        <v>#N/A</v>
      </c>
      <c r="BC19" s="51" t="e">
        <f>VLOOKUP(AT19,[3]ф.2!$C$17:$X$2915,22,0)</f>
        <v>#N/A</v>
      </c>
      <c r="BD19" s="51" t="e">
        <f>VLOOKUP(AT19,[3]ф.2!$C$17:$AD$2915,28,0)</f>
        <v>#N/A</v>
      </c>
      <c r="BE19" s="51" t="e">
        <f t="shared" si="2"/>
        <v>#N/A</v>
      </c>
      <c r="BF19" s="51" t="e">
        <f>VLOOKUP(AT19,[3]ф.2!$C$17:$AN$2915,38,0)</f>
        <v>#N/A</v>
      </c>
      <c r="BG19" s="243" t="e">
        <f t="shared" si="3"/>
        <v>#N/A</v>
      </c>
      <c r="BH19" s="14"/>
      <c r="BI19" s="48"/>
      <c r="BJ19" s="48"/>
      <c r="BK19" s="48"/>
      <c r="BL19" s="48"/>
      <c r="BM19" s="48"/>
      <c r="BN19" s="48"/>
      <c r="BO19" s="48"/>
      <c r="BP19" s="48"/>
      <c r="BQ19" s="48"/>
      <c r="BR19" s="48"/>
      <c r="BS19" s="48"/>
      <c r="BT19" s="48"/>
      <c r="BU19" s="48"/>
      <c r="BV19" s="48"/>
      <c r="BW19" s="48"/>
      <c r="BX19" s="48"/>
      <c r="BY19" s="48"/>
    </row>
    <row r="20" spans="1:77" s="34" customFormat="1" ht="126">
      <c r="A20" s="15" t="s">
        <v>1002</v>
      </c>
      <c r="B20" s="248" t="s">
        <v>1165</v>
      </c>
      <c r="C20" s="14" t="s">
        <v>164</v>
      </c>
      <c r="D20" s="14" t="s">
        <v>1149</v>
      </c>
      <c r="E20" s="14" t="s">
        <v>257</v>
      </c>
      <c r="F20" s="15" t="s">
        <v>941</v>
      </c>
      <c r="G20" s="245" t="s">
        <v>942</v>
      </c>
      <c r="H20" s="248" t="s">
        <v>928</v>
      </c>
      <c r="I20" s="248" t="s">
        <v>928</v>
      </c>
      <c r="J20" s="14">
        <v>1</v>
      </c>
      <c r="K20" s="14"/>
      <c r="L20" s="14" t="s">
        <v>87</v>
      </c>
      <c r="M20" s="14" t="s">
        <v>88</v>
      </c>
      <c r="N20" s="14" t="s">
        <v>155</v>
      </c>
      <c r="O20" s="22">
        <v>200000</v>
      </c>
      <c r="P20" s="42">
        <f t="shared" si="4"/>
        <v>240000</v>
      </c>
      <c r="Q20" s="22">
        <v>40000</v>
      </c>
      <c r="R20" s="22">
        <v>200000</v>
      </c>
      <c r="S20" s="22"/>
      <c r="T20" s="22"/>
      <c r="U20" s="137"/>
      <c r="V20" s="137"/>
      <c r="W20" s="14" t="s">
        <v>90</v>
      </c>
      <c r="X20" s="14" t="s">
        <v>803</v>
      </c>
      <c r="Y20" s="14" t="s">
        <v>64</v>
      </c>
      <c r="Z20" s="29">
        <v>44805</v>
      </c>
      <c r="AA20" s="29">
        <f t="shared" si="0"/>
        <v>44865</v>
      </c>
      <c r="AB20" s="14"/>
      <c r="AC20" s="14"/>
      <c r="AD20" s="14"/>
      <c r="AE20" s="14"/>
      <c r="AF20" s="14" t="s">
        <v>942</v>
      </c>
      <c r="AG20" s="14" t="s">
        <v>138</v>
      </c>
      <c r="AH20" s="14">
        <v>876</v>
      </c>
      <c r="AI20" s="14" t="s">
        <v>180</v>
      </c>
      <c r="AJ20" s="14">
        <v>1</v>
      </c>
      <c r="AK20" s="138">
        <v>4000000000</v>
      </c>
      <c r="AL20" s="14" t="s">
        <v>535</v>
      </c>
      <c r="AM20" s="29">
        <f t="shared" si="8"/>
        <v>44875</v>
      </c>
      <c r="AN20" s="29">
        <f t="shared" si="1"/>
        <v>44875</v>
      </c>
      <c r="AO20" s="29">
        <f t="shared" si="6"/>
        <v>45240</v>
      </c>
      <c r="AP20" s="14" t="s">
        <v>150</v>
      </c>
      <c r="AQ20" s="14"/>
      <c r="AR20" s="14"/>
      <c r="AS20" s="14" t="s">
        <v>909</v>
      </c>
      <c r="AT20" s="14" t="s">
        <v>910</v>
      </c>
      <c r="AU20" s="14">
        <v>2015</v>
      </c>
      <c r="AV20" s="14">
        <v>2027</v>
      </c>
      <c r="AW20" s="42"/>
      <c r="AX20" s="14"/>
      <c r="AY20" s="14" t="s">
        <v>349</v>
      </c>
      <c r="AZ20" s="14"/>
      <c r="BA20" s="51"/>
      <c r="BB20" s="51" t="e">
        <f>VLOOKUP(AT20,[3]ф.2!$C$17:$U$2915,19,0)</f>
        <v>#N/A</v>
      </c>
      <c r="BC20" s="51" t="e">
        <f>VLOOKUP(AT20,[3]ф.2!$C$17:$X$2915,22,0)</f>
        <v>#N/A</v>
      </c>
      <c r="BD20" s="51" t="e">
        <f>VLOOKUP(AT20,[3]ф.2!$C$17:$AD$2915,28,0)</f>
        <v>#N/A</v>
      </c>
      <c r="BE20" s="51" t="e">
        <f t="shared" si="2"/>
        <v>#N/A</v>
      </c>
      <c r="BF20" s="51" t="e">
        <f>VLOOKUP(AT20,[3]ф.2!$C$17:$AN$2915,38,0)</f>
        <v>#N/A</v>
      </c>
      <c r="BG20" s="243" t="e">
        <f t="shared" si="3"/>
        <v>#N/A</v>
      </c>
      <c r="BH20" s="14"/>
      <c r="BI20" s="48"/>
      <c r="BJ20" s="48"/>
      <c r="BK20" s="48"/>
      <c r="BL20" s="48"/>
      <c r="BM20" s="48"/>
      <c r="BN20" s="48"/>
      <c r="BO20" s="48"/>
      <c r="BP20" s="48"/>
      <c r="BQ20" s="48"/>
      <c r="BR20" s="48"/>
      <c r="BS20" s="48"/>
      <c r="BT20" s="48"/>
      <c r="BU20" s="48"/>
      <c r="BV20" s="48"/>
      <c r="BW20" s="48"/>
      <c r="BX20" s="48"/>
      <c r="BY20" s="48"/>
    </row>
    <row r="21" spans="1:77" s="34" customFormat="1" ht="126">
      <c r="A21" s="15" t="s">
        <v>1002</v>
      </c>
      <c r="B21" s="248" t="s">
        <v>1166</v>
      </c>
      <c r="C21" s="14" t="s">
        <v>164</v>
      </c>
      <c r="D21" s="14" t="s">
        <v>1149</v>
      </c>
      <c r="E21" s="14" t="s">
        <v>257</v>
      </c>
      <c r="F21" s="15" t="s">
        <v>943</v>
      </c>
      <c r="G21" s="245" t="s">
        <v>944</v>
      </c>
      <c r="H21" s="248" t="s">
        <v>921</v>
      </c>
      <c r="I21" s="248" t="s">
        <v>921</v>
      </c>
      <c r="J21" s="14">
        <v>1</v>
      </c>
      <c r="K21" s="14"/>
      <c r="L21" s="14" t="s">
        <v>87</v>
      </c>
      <c r="M21" s="14" t="s">
        <v>88</v>
      </c>
      <c r="N21" s="14" t="s">
        <v>155</v>
      </c>
      <c r="O21" s="22">
        <v>9000</v>
      </c>
      <c r="P21" s="42">
        <f t="shared" si="4"/>
        <v>10800</v>
      </c>
      <c r="Q21" s="137">
        <f t="shared" ref="Q21:Q44" si="9">P21</f>
        <v>10800</v>
      </c>
      <c r="R21" s="22"/>
      <c r="S21" s="22"/>
      <c r="T21" s="22"/>
      <c r="U21" s="137"/>
      <c r="V21" s="137"/>
      <c r="W21" s="14" t="s">
        <v>63</v>
      </c>
      <c r="X21" s="14" t="s">
        <v>803</v>
      </c>
      <c r="Y21" s="14" t="s">
        <v>64</v>
      </c>
      <c r="Z21" s="29">
        <v>44743</v>
      </c>
      <c r="AA21" s="29">
        <f t="shared" si="0"/>
        <v>44803</v>
      </c>
      <c r="AB21" s="14"/>
      <c r="AC21" s="14"/>
      <c r="AD21" s="14"/>
      <c r="AE21" s="14"/>
      <c r="AF21" s="14" t="str">
        <f t="shared" ref="AF21:AF45" si="10">G21</f>
        <v>Поставка арматуры к СИП 6-35 кВ</v>
      </c>
      <c r="AG21" s="14" t="s">
        <v>138</v>
      </c>
      <c r="AH21" s="14">
        <v>796</v>
      </c>
      <c r="AI21" s="14" t="s">
        <v>282</v>
      </c>
      <c r="AJ21" s="33">
        <v>57000</v>
      </c>
      <c r="AK21" s="14" t="s">
        <v>534</v>
      </c>
      <c r="AL21" s="14" t="s">
        <v>535</v>
      </c>
      <c r="AM21" s="29">
        <f>AA21+10</f>
        <v>44813</v>
      </c>
      <c r="AN21" s="29">
        <f t="shared" si="1"/>
        <v>44813</v>
      </c>
      <c r="AO21" s="29">
        <f t="shared" si="6"/>
        <v>45178</v>
      </c>
      <c r="AP21" s="14">
        <v>2023</v>
      </c>
      <c r="AQ21" s="14"/>
      <c r="AR21" s="14"/>
      <c r="AS21" s="14" t="s">
        <v>909</v>
      </c>
      <c r="AT21" s="14" t="s">
        <v>910</v>
      </c>
      <c r="AU21" s="14">
        <v>2015</v>
      </c>
      <c r="AV21" s="14">
        <v>2027</v>
      </c>
      <c r="AW21" s="42"/>
      <c r="AX21" s="14"/>
      <c r="AY21" s="14" t="s">
        <v>349</v>
      </c>
      <c r="AZ21" s="14"/>
      <c r="BA21" s="51"/>
      <c r="BB21" s="51" t="e">
        <f>VLOOKUP(AT21,[3]ф.2!$C$17:$U$2915,19,0)</f>
        <v>#N/A</v>
      </c>
      <c r="BC21" s="51" t="e">
        <f>VLOOKUP(AT21,[3]ф.2!$C$17:$X$2915,22,0)</f>
        <v>#N/A</v>
      </c>
      <c r="BD21" s="51" t="e">
        <f>VLOOKUP(AT21,[3]ф.2!$C$17:$AD$2915,28,0)</f>
        <v>#N/A</v>
      </c>
      <c r="BE21" s="51" t="e">
        <f t="shared" si="2"/>
        <v>#N/A</v>
      </c>
      <c r="BF21" s="51" t="e">
        <f>VLOOKUP(AT21,[3]ф.2!$C$17:$AN$2915,38,0)</f>
        <v>#N/A</v>
      </c>
      <c r="BG21" s="243" t="e">
        <f t="shared" si="3"/>
        <v>#N/A</v>
      </c>
      <c r="BH21" s="14"/>
      <c r="BI21" s="48"/>
      <c r="BJ21" s="48"/>
      <c r="BK21" s="48"/>
      <c r="BL21" s="48"/>
      <c r="BM21" s="48"/>
      <c r="BN21" s="48"/>
      <c r="BO21" s="48"/>
      <c r="BP21" s="48"/>
      <c r="BQ21" s="48"/>
      <c r="BR21" s="48"/>
      <c r="BS21" s="48"/>
      <c r="BT21" s="48"/>
      <c r="BU21" s="48"/>
      <c r="BV21" s="48"/>
      <c r="BW21" s="48"/>
      <c r="BX21" s="48"/>
      <c r="BY21" s="48"/>
    </row>
    <row r="22" spans="1:77" s="34" customFormat="1" ht="126">
      <c r="A22" s="15" t="s">
        <v>1002</v>
      </c>
      <c r="B22" s="248" t="s">
        <v>1167</v>
      </c>
      <c r="C22" s="14" t="s">
        <v>164</v>
      </c>
      <c r="D22" s="14" t="s">
        <v>1149</v>
      </c>
      <c r="E22" s="14" t="s">
        <v>257</v>
      </c>
      <c r="F22" s="15" t="s">
        <v>945</v>
      </c>
      <c r="G22" s="245" t="s">
        <v>946</v>
      </c>
      <c r="H22" s="248" t="s">
        <v>921</v>
      </c>
      <c r="I22" s="248" t="s">
        <v>921</v>
      </c>
      <c r="J22" s="14">
        <v>1</v>
      </c>
      <c r="K22" s="14"/>
      <c r="L22" s="14" t="s">
        <v>87</v>
      </c>
      <c r="M22" s="14" t="s">
        <v>88</v>
      </c>
      <c r="N22" s="14" t="s">
        <v>155</v>
      </c>
      <c r="O22" s="22">
        <v>65000</v>
      </c>
      <c r="P22" s="42">
        <f t="shared" si="4"/>
        <v>78000</v>
      </c>
      <c r="Q22" s="137">
        <f t="shared" si="9"/>
        <v>78000</v>
      </c>
      <c r="R22" s="22"/>
      <c r="S22" s="22"/>
      <c r="T22" s="22"/>
      <c r="U22" s="137"/>
      <c r="V22" s="137"/>
      <c r="W22" s="14" t="s">
        <v>90</v>
      </c>
      <c r="X22" s="14" t="s">
        <v>803</v>
      </c>
      <c r="Y22" s="14" t="s">
        <v>64</v>
      </c>
      <c r="Z22" s="29">
        <v>44774</v>
      </c>
      <c r="AA22" s="29">
        <f t="shared" si="0"/>
        <v>44834</v>
      </c>
      <c r="AB22" s="14"/>
      <c r="AC22" s="14"/>
      <c r="AD22" s="14"/>
      <c r="AE22" s="14"/>
      <c r="AF22" s="14" t="str">
        <f t="shared" si="10"/>
        <v>Поставка арматуры к СИП до 1 кВ</v>
      </c>
      <c r="AG22" s="14" t="s">
        <v>138</v>
      </c>
      <c r="AH22" s="14">
        <v>796</v>
      </c>
      <c r="AI22" s="14" t="s">
        <v>282</v>
      </c>
      <c r="AJ22" s="33">
        <v>285734</v>
      </c>
      <c r="AK22" s="14" t="s">
        <v>911</v>
      </c>
      <c r="AL22" s="14" t="s">
        <v>535</v>
      </c>
      <c r="AM22" s="29">
        <f t="shared" ref="AM22:AM23" si="11">AA22+10</f>
        <v>44844</v>
      </c>
      <c r="AN22" s="29">
        <f t="shared" si="1"/>
        <v>44844</v>
      </c>
      <c r="AO22" s="29">
        <f t="shared" si="6"/>
        <v>45209</v>
      </c>
      <c r="AP22" s="14">
        <v>2023</v>
      </c>
      <c r="AQ22" s="14"/>
      <c r="AR22" s="14"/>
      <c r="AS22" s="14" t="s">
        <v>909</v>
      </c>
      <c r="AT22" s="14" t="s">
        <v>910</v>
      </c>
      <c r="AU22" s="14">
        <v>2015</v>
      </c>
      <c r="AV22" s="14">
        <v>2027</v>
      </c>
      <c r="AW22" s="42"/>
      <c r="AX22" s="14"/>
      <c r="AY22" s="14" t="s">
        <v>349</v>
      </c>
      <c r="AZ22" s="14"/>
      <c r="BA22" s="51"/>
      <c r="BB22" s="51" t="e">
        <f>VLOOKUP(AT22,[3]ф.2!$C$17:$U$2915,19,0)</f>
        <v>#N/A</v>
      </c>
      <c r="BC22" s="51" t="e">
        <f>VLOOKUP(AT22,[3]ф.2!$C$17:$X$2915,22,0)</f>
        <v>#N/A</v>
      </c>
      <c r="BD22" s="51" t="e">
        <f>VLOOKUP(AT22,[3]ф.2!$C$17:$AD$2915,28,0)</f>
        <v>#N/A</v>
      </c>
      <c r="BE22" s="51" t="e">
        <f t="shared" si="2"/>
        <v>#N/A</v>
      </c>
      <c r="BF22" s="51" t="e">
        <f>VLOOKUP(AT22,[3]ф.2!$C$17:$AN$2915,38,0)</f>
        <v>#N/A</v>
      </c>
      <c r="BG22" s="243" t="e">
        <f t="shared" si="3"/>
        <v>#N/A</v>
      </c>
      <c r="BH22" s="14"/>
      <c r="BI22" s="48"/>
      <c r="BJ22" s="48"/>
      <c r="BK22" s="48"/>
      <c r="BL22" s="48"/>
      <c r="BM22" s="48"/>
      <c r="BN22" s="48"/>
      <c r="BO22" s="48"/>
      <c r="BP22" s="48"/>
      <c r="BQ22" s="48"/>
      <c r="BR22" s="48"/>
      <c r="BS22" s="48"/>
      <c r="BT22" s="48"/>
      <c r="BU22" s="48"/>
      <c r="BV22" s="48"/>
      <c r="BW22" s="48"/>
      <c r="BX22" s="48"/>
      <c r="BY22" s="48"/>
    </row>
    <row r="23" spans="1:77" s="34" customFormat="1" ht="126">
      <c r="A23" s="15" t="s">
        <v>1002</v>
      </c>
      <c r="B23" s="248" t="s">
        <v>1168</v>
      </c>
      <c r="C23" s="14" t="s">
        <v>164</v>
      </c>
      <c r="D23" s="14" t="s">
        <v>1149</v>
      </c>
      <c r="E23" s="14" t="s">
        <v>257</v>
      </c>
      <c r="F23" s="15" t="s">
        <v>947</v>
      </c>
      <c r="G23" s="245" t="s">
        <v>948</v>
      </c>
      <c r="H23" s="248" t="s">
        <v>921</v>
      </c>
      <c r="I23" s="248" t="s">
        <v>921</v>
      </c>
      <c r="J23" s="14">
        <v>1</v>
      </c>
      <c r="K23" s="14"/>
      <c r="L23" s="14" t="s">
        <v>87</v>
      </c>
      <c r="M23" s="14" t="s">
        <v>88</v>
      </c>
      <c r="N23" s="14" t="s">
        <v>155</v>
      </c>
      <c r="O23" s="22">
        <v>40000</v>
      </c>
      <c r="P23" s="42">
        <f t="shared" si="4"/>
        <v>48000</v>
      </c>
      <c r="Q23" s="137">
        <f t="shared" si="9"/>
        <v>48000</v>
      </c>
      <c r="R23" s="22"/>
      <c r="S23" s="22"/>
      <c r="T23" s="22"/>
      <c r="U23" s="137"/>
      <c r="V23" s="137"/>
      <c r="W23" s="14" t="s">
        <v>90</v>
      </c>
      <c r="X23" s="14" t="s">
        <v>803</v>
      </c>
      <c r="Y23" s="14" t="s">
        <v>64</v>
      </c>
      <c r="Z23" s="29">
        <v>44593</v>
      </c>
      <c r="AA23" s="29">
        <f t="shared" si="0"/>
        <v>44653</v>
      </c>
      <c r="AB23" s="14"/>
      <c r="AC23" s="14"/>
      <c r="AD23" s="14"/>
      <c r="AE23" s="14"/>
      <c r="AF23" s="14" t="str">
        <f t="shared" si="10"/>
        <v>Поставка арматуры линейной</v>
      </c>
      <c r="AG23" s="14" t="s">
        <v>138</v>
      </c>
      <c r="AH23" s="14">
        <v>796</v>
      </c>
      <c r="AI23" s="14" t="s">
        <v>282</v>
      </c>
      <c r="AJ23" s="33">
        <v>240000</v>
      </c>
      <c r="AK23" s="14" t="s">
        <v>912</v>
      </c>
      <c r="AL23" s="14" t="s">
        <v>535</v>
      </c>
      <c r="AM23" s="29">
        <f t="shared" si="11"/>
        <v>44663</v>
      </c>
      <c r="AN23" s="29">
        <f t="shared" si="1"/>
        <v>44663</v>
      </c>
      <c r="AO23" s="29">
        <f t="shared" si="6"/>
        <v>45028</v>
      </c>
      <c r="AP23" s="14">
        <v>2022</v>
      </c>
      <c r="AQ23" s="14"/>
      <c r="AR23" s="14"/>
      <c r="AS23" s="14" t="s">
        <v>909</v>
      </c>
      <c r="AT23" s="14" t="s">
        <v>910</v>
      </c>
      <c r="AU23" s="14">
        <v>2015</v>
      </c>
      <c r="AV23" s="14">
        <v>2027</v>
      </c>
      <c r="AW23" s="42"/>
      <c r="AX23" s="14"/>
      <c r="AY23" s="14" t="s">
        <v>349</v>
      </c>
      <c r="AZ23" s="14"/>
      <c r="BA23" s="51"/>
      <c r="BB23" s="51" t="e">
        <f>VLOOKUP(AT23,[3]ф.2!$C$17:$U$2915,19,0)</f>
        <v>#N/A</v>
      </c>
      <c r="BC23" s="51" t="e">
        <f>VLOOKUP(AT23,[3]ф.2!$C$17:$X$2915,22,0)</f>
        <v>#N/A</v>
      </c>
      <c r="BD23" s="51" t="e">
        <f>VLOOKUP(AT23,[3]ф.2!$C$17:$AD$2915,28,0)</f>
        <v>#N/A</v>
      </c>
      <c r="BE23" s="51" t="e">
        <f t="shared" si="2"/>
        <v>#N/A</v>
      </c>
      <c r="BF23" s="51" t="e">
        <f>VLOOKUP(AT23,[3]ф.2!$C$17:$AN$2915,38,0)</f>
        <v>#N/A</v>
      </c>
      <c r="BG23" s="243" t="e">
        <f t="shared" si="3"/>
        <v>#N/A</v>
      </c>
      <c r="BH23" s="14"/>
      <c r="BI23" s="48"/>
      <c r="BJ23" s="48"/>
      <c r="BK23" s="48"/>
      <c r="BL23" s="48"/>
      <c r="BM23" s="48"/>
      <c r="BN23" s="48"/>
      <c r="BO23" s="48"/>
      <c r="BP23" s="48"/>
      <c r="BQ23" s="48"/>
      <c r="BR23" s="48"/>
      <c r="BS23" s="48"/>
      <c r="BT23" s="48"/>
      <c r="BU23" s="48"/>
      <c r="BV23" s="48"/>
      <c r="BW23" s="48"/>
      <c r="BX23" s="48"/>
      <c r="BY23" s="48"/>
    </row>
    <row r="24" spans="1:77" s="34" customFormat="1" ht="126">
      <c r="A24" s="15" t="s">
        <v>1002</v>
      </c>
      <c r="B24" s="248" t="s">
        <v>1169</v>
      </c>
      <c r="C24" s="14" t="s">
        <v>164</v>
      </c>
      <c r="D24" s="14" t="s">
        <v>1149</v>
      </c>
      <c r="E24" s="14" t="s">
        <v>257</v>
      </c>
      <c r="F24" s="15" t="s">
        <v>949</v>
      </c>
      <c r="G24" s="245" t="s">
        <v>950</v>
      </c>
      <c r="H24" s="248" t="s">
        <v>292</v>
      </c>
      <c r="I24" s="248" t="s">
        <v>1807</v>
      </c>
      <c r="J24" s="14">
        <v>1</v>
      </c>
      <c r="K24" s="14"/>
      <c r="L24" s="14" t="s">
        <v>87</v>
      </c>
      <c r="M24" s="14" t="s">
        <v>88</v>
      </c>
      <c r="N24" s="14" t="s">
        <v>155</v>
      </c>
      <c r="O24" s="22">
        <v>6000</v>
      </c>
      <c r="P24" s="42">
        <f t="shared" si="4"/>
        <v>7200</v>
      </c>
      <c r="Q24" s="137">
        <f t="shared" si="9"/>
        <v>7200</v>
      </c>
      <c r="R24" s="22"/>
      <c r="S24" s="22"/>
      <c r="T24" s="22"/>
      <c r="U24" s="137"/>
      <c r="V24" s="137"/>
      <c r="W24" s="14" t="s">
        <v>63</v>
      </c>
      <c r="X24" s="14" t="s">
        <v>803</v>
      </c>
      <c r="Y24" s="14" t="s">
        <v>64</v>
      </c>
      <c r="Z24" s="29">
        <v>44805</v>
      </c>
      <c r="AA24" s="29">
        <f t="shared" si="0"/>
        <v>44865</v>
      </c>
      <c r="AB24" s="14"/>
      <c r="AC24" s="14"/>
      <c r="AD24" s="14"/>
      <c r="AE24" s="14"/>
      <c r="AF24" s="14" t="str">
        <f t="shared" si="10"/>
        <v>Поставка вакуумных выключателей 6-35 кВ</v>
      </c>
      <c r="AG24" s="14" t="s">
        <v>138</v>
      </c>
      <c r="AH24" s="14">
        <v>796</v>
      </c>
      <c r="AI24" s="14" t="s">
        <v>282</v>
      </c>
      <c r="AJ24" s="33">
        <v>41</v>
      </c>
      <c r="AK24" s="14" t="s">
        <v>951</v>
      </c>
      <c r="AL24" s="14" t="s">
        <v>535</v>
      </c>
      <c r="AM24" s="29">
        <f t="shared" si="7"/>
        <v>44875</v>
      </c>
      <c r="AN24" s="29">
        <f t="shared" si="1"/>
        <v>44875</v>
      </c>
      <c r="AO24" s="29">
        <f t="shared" si="6"/>
        <v>45240</v>
      </c>
      <c r="AP24" s="14">
        <v>2023</v>
      </c>
      <c r="AQ24" s="14"/>
      <c r="AR24" s="14"/>
      <c r="AS24" s="14" t="s">
        <v>909</v>
      </c>
      <c r="AT24" s="14" t="s">
        <v>910</v>
      </c>
      <c r="AU24" s="14">
        <v>2015</v>
      </c>
      <c r="AV24" s="14">
        <v>2027</v>
      </c>
      <c r="AW24" s="42"/>
      <c r="AX24" s="14"/>
      <c r="AY24" s="14" t="s">
        <v>349</v>
      </c>
      <c r="AZ24" s="14"/>
      <c r="BA24" s="51"/>
      <c r="BB24" s="51" t="e">
        <f>VLOOKUP(AT24,[3]ф.2!$C$17:$U$2915,19,0)</f>
        <v>#N/A</v>
      </c>
      <c r="BC24" s="51" t="e">
        <f>VLOOKUP(AT24,[3]ф.2!$C$17:$X$2915,22,0)</f>
        <v>#N/A</v>
      </c>
      <c r="BD24" s="51" t="e">
        <f>VLOOKUP(AT24,[3]ф.2!$C$17:$AD$2915,28,0)</f>
        <v>#N/A</v>
      </c>
      <c r="BE24" s="51" t="e">
        <f t="shared" si="2"/>
        <v>#N/A</v>
      </c>
      <c r="BF24" s="51" t="e">
        <f>VLOOKUP(AT24,[3]ф.2!$C$17:$AN$2915,38,0)</f>
        <v>#N/A</v>
      </c>
      <c r="BG24" s="243" t="e">
        <f t="shared" si="3"/>
        <v>#N/A</v>
      </c>
      <c r="BH24" s="14"/>
      <c r="BI24" s="48"/>
      <c r="BJ24" s="48"/>
      <c r="BK24" s="48"/>
      <c r="BL24" s="48"/>
      <c r="BM24" s="48"/>
      <c r="BN24" s="48"/>
      <c r="BO24" s="48"/>
      <c r="BP24" s="48"/>
      <c r="BQ24" s="48"/>
      <c r="BR24" s="48"/>
      <c r="BS24" s="48"/>
      <c r="BT24" s="48"/>
      <c r="BU24" s="48"/>
      <c r="BV24" s="48"/>
      <c r="BW24" s="48"/>
      <c r="BX24" s="48"/>
      <c r="BY24" s="48"/>
    </row>
    <row r="25" spans="1:77" s="34" customFormat="1" ht="126">
      <c r="A25" s="15" t="s">
        <v>1002</v>
      </c>
      <c r="B25" s="248" t="s">
        <v>1170</v>
      </c>
      <c r="C25" s="14" t="s">
        <v>164</v>
      </c>
      <c r="D25" s="14" t="s">
        <v>1149</v>
      </c>
      <c r="E25" s="14" t="s">
        <v>257</v>
      </c>
      <c r="F25" s="15" t="s">
        <v>952</v>
      </c>
      <c r="G25" s="245" t="s">
        <v>953</v>
      </c>
      <c r="H25" s="248" t="s">
        <v>954</v>
      </c>
      <c r="I25" s="248" t="s">
        <v>954</v>
      </c>
      <c r="J25" s="14">
        <v>1</v>
      </c>
      <c r="K25" s="14"/>
      <c r="L25" s="14" t="s">
        <v>87</v>
      </c>
      <c r="M25" s="14" t="s">
        <v>88</v>
      </c>
      <c r="N25" s="14" t="s">
        <v>155</v>
      </c>
      <c r="O25" s="22">
        <v>50000</v>
      </c>
      <c r="P25" s="42">
        <f t="shared" si="4"/>
        <v>60000</v>
      </c>
      <c r="Q25" s="137">
        <f t="shared" si="9"/>
        <v>60000</v>
      </c>
      <c r="R25" s="22"/>
      <c r="S25" s="22"/>
      <c r="T25" s="22"/>
      <c r="U25" s="137"/>
      <c r="V25" s="137"/>
      <c r="W25" s="14" t="s">
        <v>90</v>
      </c>
      <c r="X25" s="14" t="s">
        <v>803</v>
      </c>
      <c r="Y25" s="14" t="s">
        <v>64</v>
      </c>
      <c r="Z25" s="29">
        <v>44682</v>
      </c>
      <c r="AA25" s="29">
        <f t="shared" si="0"/>
        <v>44742</v>
      </c>
      <c r="AB25" s="14"/>
      <c r="AC25" s="14"/>
      <c r="AD25" s="14"/>
      <c r="AE25" s="14"/>
      <c r="AF25" s="14" t="str">
        <f t="shared" si="10"/>
        <v>Поставка металлооснастки ЛЭП</v>
      </c>
      <c r="AG25" s="14" t="s">
        <v>138</v>
      </c>
      <c r="AH25" s="14">
        <v>796</v>
      </c>
      <c r="AI25" s="14" t="s">
        <v>282</v>
      </c>
      <c r="AJ25" s="33">
        <v>180181</v>
      </c>
      <c r="AK25" s="14" t="s">
        <v>955</v>
      </c>
      <c r="AL25" s="14" t="s">
        <v>535</v>
      </c>
      <c r="AM25" s="29">
        <f>AA25+10</f>
        <v>44752</v>
      </c>
      <c r="AN25" s="29">
        <f t="shared" si="1"/>
        <v>44752</v>
      </c>
      <c r="AO25" s="29">
        <f t="shared" si="6"/>
        <v>45117</v>
      </c>
      <c r="AP25" s="14">
        <v>2022</v>
      </c>
      <c r="AQ25" s="14"/>
      <c r="AR25" s="14"/>
      <c r="AS25" s="14" t="s">
        <v>909</v>
      </c>
      <c r="AT25" s="14" t="s">
        <v>910</v>
      </c>
      <c r="AU25" s="14">
        <v>2015</v>
      </c>
      <c r="AV25" s="14">
        <v>2027</v>
      </c>
      <c r="AW25" s="42"/>
      <c r="AX25" s="14"/>
      <c r="AY25" s="14" t="s">
        <v>349</v>
      </c>
      <c r="AZ25" s="14"/>
      <c r="BA25" s="51"/>
      <c r="BB25" s="51" t="e">
        <f>VLOOKUP(AT25,[3]ф.2!$C$17:$U$2915,19,0)</f>
        <v>#N/A</v>
      </c>
      <c r="BC25" s="51" t="e">
        <f>VLOOKUP(AT25,[3]ф.2!$C$17:$X$2915,22,0)</f>
        <v>#N/A</v>
      </c>
      <c r="BD25" s="51" t="e">
        <f>VLOOKUP(AT25,[3]ф.2!$C$17:$AD$2915,28,0)</f>
        <v>#N/A</v>
      </c>
      <c r="BE25" s="51" t="e">
        <f t="shared" si="2"/>
        <v>#N/A</v>
      </c>
      <c r="BF25" s="51" t="e">
        <f>VLOOKUP(AT25,[3]ф.2!$C$17:$AN$2915,38,0)</f>
        <v>#N/A</v>
      </c>
      <c r="BG25" s="243" t="e">
        <f t="shared" si="3"/>
        <v>#N/A</v>
      </c>
      <c r="BH25" s="14"/>
      <c r="BI25" s="48"/>
      <c r="BJ25" s="48"/>
      <c r="BK25" s="48"/>
      <c r="BL25" s="48"/>
      <c r="BM25" s="48"/>
      <c r="BN25" s="48"/>
      <c r="BO25" s="48"/>
      <c r="BP25" s="48"/>
      <c r="BQ25" s="48"/>
      <c r="BR25" s="48"/>
      <c r="BS25" s="48"/>
      <c r="BT25" s="48"/>
      <c r="BU25" s="48"/>
      <c r="BV25" s="48"/>
      <c r="BW25" s="48"/>
      <c r="BX25" s="48"/>
      <c r="BY25" s="48"/>
    </row>
    <row r="26" spans="1:77" s="34" customFormat="1" ht="126">
      <c r="A26" s="15" t="s">
        <v>1002</v>
      </c>
      <c r="B26" s="248" t="s">
        <v>1171</v>
      </c>
      <c r="C26" s="14" t="s">
        <v>164</v>
      </c>
      <c r="D26" s="14" t="s">
        <v>1149</v>
      </c>
      <c r="E26" s="14" t="s">
        <v>257</v>
      </c>
      <c r="F26" s="15" t="s">
        <v>957</v>
      </c>
      <c r="G26" s="14" t="s">
        <v>958</v>
      </c>
      <c r="H26" s="14" t="s">
        <v>292</v>
      </c>
      <c r="I26" s="15" t="s">
        <v>1808</v>
      </c>
      <c r="J26" s="14">
        <v>1</v>
      </c>
      <c r="K26" s="14"/>
      <c r="L26" s="14" t="s">
        <v>87</v>
      </c>
      <c r="M26" s="14" t="s">
        <v>88</v>
      </c>
      <c r="N26" s="14" t="s">
        <v>155</v>
      </c>
      <c r="O26" s="137">
        <v>22915.674999999999</v>
      </c>
      <c r="P26" s="42">
        <f t="shared" si="4"/>
        <v>27498.809999999998</v>
      </c>
      <c r="Q26" s="137">
        <f t="shared" si="9"/>
        <v>27498.809999999998</v>
      </c>
      <c r="R26" s="137"/>
      <c r="S26" s="137"/>
      <c r="T26" s="137"/>
      <c r="U26" s="137"/>
      <c r="V26" s="137"/>
      <c r="W26" s="14" t="s">
        <v>90</v>
      </c>
      <c r="X26" s="14" t="s">
        <v>803</v>
      </c>
      <c r="Y26" s="14" t="s">
        <v>64</v>
      </c>
      <c r="Z26" s="29">
        <v>44835</v>
      </c>
      <c r="AA26" s="29">
        <f t="shared" si="0"/>
        <v>44895</v>
      </c>
      <c r="AB26" s="14"/>
      <c r="AC26" s="14"/>
      <c r="AD26" s="14"/>
      <c r="AE26" s="14"/>
      <c r="AF26" s="14" t="str">
        <f t="shared" si="10"/>
        <v>Поставка ОПН-0,4 кВ, ОПН-6 кВ, ОПН-10 кВ, ОПН-15кВ, ОПН-20 кВ</v>
      </c>
      <c r="AG26" s="14" t="s">
        <v>138</v>
      </c>
      <c r="AH26" s="14">
        <v>796</v>
      </c>
      <c r="AI26" s="14" t="s">
        <v>282</v>
      </c>
      <c r="AJ26" s="33">
        <v>1100</v>
      </c>
      <c r="AK26" s="14" t="s">
        <v>534</v>
      </c>
      <c r="AL26" s="14" t="s">
        <v>535</v>
      </c>
      <c r="AM26" s="29">
        <f>AA26+10</f>
        <v>44905</v>
      </c>
      <c r="AN26" s="29">
        <f t="shared" si="1"/>
        <v>44905</v>
      </c>
      <c r="AO26" s="29">
        <f t="shared" si="6"/>
        <v>45270</v>
      </c>
      <c r="AP26" s="14">
        <v>2022</v>
      </c>
      <c r="AQ26" s="14"/>
      <c r="AR26" s="14"/>
      <c r="AS26" s="14" t="s">
        <v>909</v>
      </c>
      <c r="AT26" s="14" t="s">
        <v>910</v>
      </c>
      <c r="AU26" s="14">
        <v>2015</v>
      </c>
      <c r="AV26" s="14">
        <v>2027</v>
      </c>
      <c r="AW26" s="42"/>
      <c r="AX26" s="14"/>
      <c r="AY26" s="14" t="s">
        <v>349</v>
      </c>
      <c r="AZ26" s="14"/>
      <c r="BA26" s="51"/>
      <c r="BB26" s="51" t="e">
        <f>VLOOKUP(AT26,[3]ф.2!$C$17:$U$2915,19,0)</f>
        <v>#N/A</v>
      </c>
      <c r="BC26" s="51" t="e">
        <f>VLOOKUP(AT26,[3]ф.2!$C$17:$X$2915,22,0)</f>
        <v>#N/A</v>
      </c>
      <c r="BD26" s="51" t="e">
        <f>VLOOKUP(AT26,[3]ф.2!$C$17:$AD$2915,28,0)</f>
        <v>#N/A</v>
      </c>
      <c r="BE26" s="51" t="e">
        <f t="shared" si="2"/>
        <v>#N/A</v>
      </c>
      <c r="BF26" s="51" t="e">
        <f>VLOOKUP(AT26,[3]ф.2!$C$17:$AN$2915,38,0)</f>
        <v>#N/A</v>
      </c>
      <c r="BG26" s="243" t="e">
        <f t="shared" si="3"/>
        <v>#N/A</v>
      </c>
      <c r="BH26" s="14"/>
      <c r="BI26" s="48"/>
      <c r="BJ26" s="48"/>
      <c r="BK26" s="48"/>
      <c r="BL26" s="48"/>
      <c r="BM26" s="48"/>
      <c r="BN26" s="48"/>
      <c r="BO26" s="48"/>
      <c r="BP26" s="48"/>
      <c r="BQ26" s="48"/>
      <c r="BR26" s="48"/>
      <c r="BS26" s="48"/>
      <c r="BT26" s="48"/>
      <c r="BU26" s="48"/>
      <c r="BV26" s="48"/>
      <c r="BW26" s="48"/>
      <c r="BX26" s="48"/>
      <c r="BY26" s="48"/>
    </row>
    <row r="27" spans="1:77" s="34" customFormat="1" ht="126">
      <c r="A27" s="15" t="s">
        <v>1002</v>
      </c>
      <c r="B27" s="248" t="s">
        <v>1172</v>
      </c>
      <c r="C27" s="14" t="s">
        <v>164</v>
      </c>
      <c r="D27" s="14" t="s">
        <v>1149</v>
      </c>
      <c r="E27" s="14" t="s">
        <v>257</v>
      </c>
      <c r="F27" s="15" t="s">
        <v>959</v>
      </c>
      <c r="G27" s="14" t="s">
        <v>960</v>
      </c>
      <c r="H27" s="14" t="s">
        <v>292</v>
      </c>
      <c r="I27" s="15" t="s">
        <v>1808</v>
      </c>
      <c r="J27" s="14">
        <v>1</v>
      </c>
      <c r="K27" s="14"/>
      <c r="L27" s="14" t="s">
        <v>87</v>
      </c>
      <c r="M27" s="14" t="s">
        <v>88</v>
      </c>
      <c r="N27" s="14" t="s">
        <v>155</v>
      </c>
      <c r="O27" s="137">
        <v>11518.402</v>
      </c>
      <c r="P27" s="42">
        <f t="shared" si="4"/>
        <v>13822.082399999999</v>
      </c>
      <c r="Q27" s="137">
        <f t="shared" si="9"/>
        <v>13822.082399999999</v>
      </c>
      <c r="R27" s="137"/>
      <c r="S27" s="137"/>
      <c r="T27" s="137"/>
      <c r="U27" s="137"/>
      <c r="V27" s="137"/>
      <c r="W27" s="14" t="s">
        <v>63</v>
      </c>
      <c r="X27" s="14" t="s">
        <v>803</v>
      </c>
      <c r="Y27" s="14" t="s">
        <v>64</v>
      </c>
      <c r="Z27" s="29">
        <v>44835</v>
      </c>
      <c r="AA27" s="29">
        <f t="shared" si="0"/>
        <v>44895</v>
      </c>
      <c r="AB27" s="14"/>
      <c r="AC27" s="14"/>
      <c r="AD27" s="14"/>
      <c r="AE27" s="14"/>
      <c r="AF27" s="14" t="str">
        <f t="shared" si="10"/>
        <v>Поставка ОПН-35 кВ, ОПН-110 кВ, ОПНН-110 кВ</v>
      </c>
      <c r="AG27" s="14" t="s">
        <v>138</v>
      </c>
      <c r="AH27" s="14">
        <v>796</v>
      </c>
      <c r="AI27" s="14" t="s">
        <v>282</v>
      </c>
      <c r="AJ27" s="33">
        <v>5406</v>
      </c>
      <c r="AK27" s="14" t="s">
        <v>534</v>
      </c>
      <c r="AL27" s="14" t="s">
        <v>535</v>
      </c>
      <c r="AM27" s="29">
        <f>AA27+10</f>
        <v>44905</v>
      </c>
      <c r="AN27" s="29">
        <f t="shared" si="1"/>
        <v>44905</v>
      </c>
      <c r="AO27" s="29">
        <f t="shared" si="6"/>
        <v>45270</v>
      </c>
      <c r="AP27" s="14">
        <v>2022</v>
      </c>
      <c r="AQ27" s="14"/>
      <c r="AR27" s="14"/>
      <c r="AS27" s="14" t="s">
        <v>909</v>
      </c>
      <c r="AT27" s="14" t="s">
        <v>910</v>
      </c>
      <c r="AU27" s="14">
        <v>2015</v>
      </c>
      <c r="AV27" s="14">
        <v>2027</v>
      </c>
      <c r="AW27" s="42"/>
      <c r="AX27" s="14"/>
      <c r="AY27" s="14" t="s">
        <v>349</v>
      </c>
      <c r="AZ27" s="14"/>
      <c r="BA27" s="51"/>
      <c r="BB27" s="51" t="e">
        <f>VLOOKUP(AT27,[3]ф.2!$C$17:$U$2915,19,0)</f>
        <v>#N/A</v>
      </c>
      <c r="BC27" s="51" t="e">
        <f>VLOOKUP(AT27,[3]ф.2!$C$17:$X$2915,22,0)</f>
        <v>#N/A</v>
      </c>
      <c r="BD27" s="51" t="e">
        <f>VLOOKUP(AT27,[3]ф.2!$C$17:$AD$2915,28,0)</f>
        <v>#N/A</v>
      </c>
      <c r="BE27" s="51" t="e">
        <f t="shared" si="2"/>
        <v>#N/A</v>
      </c>
      <c r="BF27" s="51" t="e">
        <f>VLOOKUP(AT27,[3]ф.2!$C$17:$AN$2915,38,0)</f>
        <v>#N/A</v>
      </c>
      <c r="BG27" s="243" t="e">
        <f t="shared" si="3"/>
        <v>#N/A</v>
      </c>
      <c r="BH27" s="14"/>
      <c r="BI27" s="48"/>
      <c r="BJ27" s="48"/>
      <c r="BK27" s="48"/>
      <c r="BL27" s="48"/>
      <c r="BM27" s="48"/>
      <c r="BN27" s="48"/>
      <c r="BO27" s="48"/>
      <c r="BP27" s="48"/>
      <c r="BQ27" s="48"/>
      <c r="BR27" s="48"/>
      <c r="BS27" s="48"/>
      <c r="BT27" s="48"/>
      <c r="BU27" s="48"/>
      <c r="BV27" s="48"/>
      <c r="BW27" s="48"/>
      <c r="BX27" s="48"/>
      <c r="BY27" s="48"/>
    </row>
    <row r="28" spans="1:77" s="34" customFormat="1" ht="126">
      <c r="A28" s="15" t="s">
        <v>1002</v>
      </c>
      <c r="B28" s="248" t="s">
        <v>1173</v>
      </c>
      <c r="C28" s="14" t="s">
        <v>164</v>
      </c>
      <c r="D28" s="14" t="s">
        <v>1149</v>
      </c>
      <c r="E28" s="14" t="s">
        <v>257</v>
      </c>
      <c r="F28" s="15" t="s">
        <v>961</v>
      </c>
      <c r="G28" s="14" t="s">
        <v>962</v>
      </c>
      <c r="H28" s="15" t="s">
        <v>292</v>
      </c>
      <c r="I28" s="15" t="s">
        <v>1809</v>
      </c>
      <c r="J28" s="14">
        <v>2</v>
      </c>
      <c r="K28" s="14"/>
      <c r="L28" s="14" t="s">
        <v>87</v>
      </c>
      <c r="M28" s="14" t="s">
        <v>88</v>
      </c>
      <c r="N28" s="14" t="s">
        <v>155</v>
      </c>
      <c r="O28" s="137">
        <v>4700</v>
      </c>
      <c r="P28" s="42">
        <f t="shared" si="4"/>
        <v>5640</v>
      </c>
      <c r="Q28" s="22">
        <f t="shared" si="9"/>
        <v>5640</v>
      </c>
      <c r="R28" s="22"/>
      <c r="S28" s="22"/>
      <c r="T28" s="22"/>
      <c r="U28" s="137"/>
      <c r="V28" s="137"/>
      <c r="W28" s="14" t="s">
        <v>90</v>
      </c>
      <c r="X28" s="14" t="s">
        <v>803</v>
      </c>
      <c r="Y28" s="14" t="s">
        <v>64</v>
      </c>
      <c r="Z28" s="29">
        <v>44713</v>
      </c>
      <c r="AA28" s="29">
        <f t="shared" si="0"/>
        <v>44773</v>
      </c>
      <c r="AB28" s="14"/>
      <c r="AC28" s="14"/>
      <c r="AD28" s="14"/>
      <c r="AE28" s="14"/>
      <c r="AF28" s="14" t="str">
        <f t="shared" si="10"/>
        <v>Поставка вводов 0,4-20 кВ</v>
      </c>
      <c r="AG28" s="14" t="s">
        <v>138</v>
      </c>
      <c r="AH28" s="14">
        <v>796</v>
      </c>
      <c r="AI28" s="14" t="s">
        <v>282</v>
      </c>
      <c r="AJ28" s="14">
        <v>8062</v>
      </c>
      <c r="AK28" s="14" t="s">
        <v>534</v>
      </c>
      <c r="AL28" s="14" t="s">
        <v>535</v>
      </c>
      <c r="AM28" s="29">
        <f t="shared" si="7"/>
        <v>44783</v>
      </c>
      <c r="AN28" s="29">
        <f t="shared" si="1"/>
        <v>44783</v>
      </c>
      <c r="AO28" s="29">
        <f t="shared" si="6"/>
        <v>45148</v>
      </c>
      <c r="AP28" s="14">
        <v>2022</v>
      </c>
      <c r="AQ28" s="14"/>
      <c r="AR28" s="14"/>
      <c r="AS28" s="14" t="s">
        <v>909</v>
      </c>
      <c r="AT28" s="14" t="s">
        <v>910</v>
      </c>
      <c r="AU28" s="14">
        <v>2015</v>
      </c>
      <c r="AV28" s="14">
        <v>2027</v>
      </c>
      <c r="AW28" s="42"/>
      <c r="AX28" s="14"/>
      <c r="AY28" s="14" t="s">
        <v>349</v>
      </c>
      <c r="AZ28" s="14"/>
      <c r="BA28" s="51"/>
      <c r="BB28" s="51" t="e">
        <f>VLOOKUP(AT28,[3]ф.2!$C$17:$U$2915,19,0)</f>
        <v>#N/A</v>
      </c>
      <c r="BC28" s="51" t="e">
        <f>VLOOKUP(AT28,[3]ф.2!$C$17:$X$2915,22,0)</f>
        <v>#N/A</v>
      </c>
      <c r="BD28" s="51" t="e">
        <f>VLOOKUP(AT28,[3]ф.2!$C$17:$AD$2915,28,0)</f>
        <v>#N/A</v>
      </c>
      <c r="BE28" s="51" t="e">
        <f t="shared" si="2"/>
        <v>#N/A</v>
      </c>
      <c r="BF28" s="51" t="e">
        <f>VLOOKUP(AT28,[3]ф.2!$C$17:$AN$2915,38,0)</f>
        <v>#N/A</v>
      </c>
      <c r="BG28" s="243" t="e">
        <f t="shared" si="3"/>
        <v>#N/A</v>
      </c>
      <c r="BH28" s="14"/>
      <c r="BI28" s="48"/>
      <c r="BJ28" s="48"/>
      <c r="BK28" s="48"/>
      <c r="BL28" s="48"/>
      <c r="BM28" s="48"/>
      <c r="BN28" s="48"/>
      <c r="BO28" s="48"/>
      <c r="BP28" s="48"/>
      <c r="BQ28" s="48"/>
      <c r="BR28" s="48"/>
      <c r="BS28" s="48"/>
      <c r="BT28" s="48"/>
      <c r="BU28" s="48"/>
      <c r="BV28" s="48"/>
      <c r="BW28" s="48"/>
      <c r="BX28" s="48"/>
      <c r="BY28" s="48"/>
    </row>
    <row r="29" spans="1:77" s="34" customFormat="1" ht="126">
      <c r="A29" s="15" t="s">
        <v>1002</v>
      </c>
      <c r="B29" s="248" t="s">
        <v>1174</v>
      </c>
      <c r="C29" s="14" t="s">
        <v>164</v>
      </c>
      <c r="D29" s="14" t="s">
        <v>1149</v>
      </c>
      <c r="E29" s="14" t="s">
        <v>257</v>
      </c>
      <c r="F29" s="15" t="s">
        <v>963</v>
      </c>
      <c r="G29" s="14" t="s">
        <v>964</v>
      </c>
      <c r="H29" s="15" t="s">
        <v>292</v>
      </c>
      <c r="I29" s="15" t="s">
        <v>1809</v>
      </c>
      <c r="J29" s="14">
        <v>2</v>
      </c>
      <c r="K29" s="14"/>
      <c r="L29" s="14" t="s">
        <v>87</v>
      </c>
      <c r="M29" s="14" t="s">
        <v>88</v>
      </c>
      <c r="N29" s="14" t="s">
        <v>155</v>
      </c>
      <c r="O29" s="137">
        <v>22000</v>
      </c>
      <c r="P29" s="42">
        <f t="shared" si="4"/>
        <v>26400</v>
      </c>
      <c r="Q29" s="22">
        <f t="shared" si="9"/>
        <v>26400</v>
      </c>
      <c r="R29" s="22"/>
      <c r="S29" s="22"/>
      <c r="T29" s="22"/>
      <c r="U29" s="137"/>
      <c r="V29" s="137"/>
      <c r="W29" s="14" t="s">
        <v>90</v>
      </c>
      <c r="X29" s="14" t="s">
        <v>803</v>
      </c>
      <c r="Y29" s="14" t="s">
        <v>64</v>
      </c>
      <c r="Z29" s="29">
        <v>44815</v>
      </c>
      <c r="AA29" s="29">
        <f t="shared" si="0"/>
        <v>44875</v>
      </c>
      <c r="AB29" s="14"/>
      <c r="AC29" s="14"/>
      <c r="AD29" s="14"/>
      <c r="AE29" s="14"/>
      <c r="AF29" s="14" t="str">
        <f t="shared" si="10"/>
        <v>Поставка выключателей до 1 кВ</v>
      </c>
      <c r="AG29" s="14" t="s">
        <v>138</v>
      </c>
      <c r="AH29" s="14">
        <v>796</v>
      </c>
      <c r="AI29" s="14" t="s">
        <v>282</v>
      </c>
      <c r="AJ29" s="14">
        <v>578</v>
      </c>
      <c r="AK29" s="14" t="s">
        <v>534</v>
      </c>
      <c r="AL29" s="14" t="s">
        <v>535</v>
      </c>
      <c r="AM29" s="29">
        <f t="shared" si="7"/>
        <v>44885</v>
      </c>
      <c r="AN29" s="29">
        <f t="shared" si="1"/>
        <v>44885</v>
      </c>
      <c r="AO29" s="29">
        <f t="shared" si="6"/>
        <v>45250</v>
      </c>
      <c r="AP29" s="14">
        <v>2023</v>
      </c>
      <c r="AQ29" s="14"/>
      <c r="AR29" s="14"/>
      <c r="AS29" s="14" t="s">
        <v>909</v>
      </c>
      <c r="AT29" s="14" t="s">
        <v>910</v>
      </c>
      <c r="AU29" s="14">
        <v>2015</v>
      </c>
      <c r="AV29" s="14">
        <v>2027</v>
      </c>
      <c r="AW29" s="42"/>
      <c r="AX29" s="14"/>
      <c r="AY29" s="14" t="s">
        <v>349</v>
      </c>
      <c r="AZ29" s="14"/>
      <c r="BA29" s="51"/>
      <c r="BB29" s="51" t="e">
        <f>VLOOKUP(AT29,[3]ф.2!$C$17:$U$2915,19,0)</f>
        <v>#N/A</v>
      </c>
      <c r="BC29" s="51" t="e">
        <f>VLOOKUP(AT29,[3]ф.2!$C$17:$X$2915,22,0)</f>
        <v>#N/A</v>
      </c>
      <c r="BD29" s="51" t="e">
        <f>VLOOKUP(AT29,[3]ф.2!$C$17:$AD$2915,28,0)</f>
        <v>#N/A</v>
      </c>
      <c r="BE29" s="51" t="e">
        <f t="shared" si="2"/>
        <v>#N/A</v>
      </c>
      <c r="BF29" s="51" t="e">
        <f>VLOOKUP(AT29,[3]ф.2!$C$17:$AN$2915,38,0)</f>
        <v>#N/A</v>
      </c>
      <c r="BG29" s="243" t="e">
        <f t="shared" si="3"/>
        <v>#N/A</v>
      </c>
      <c r="BH29" s="14"/>
      <c r="BI29" s="48"/>
      <c r="BJ29" s="48"/>
      <c r="BK29" s="48"/>
      <c r="BL29" s="48"/>
      <c r="BM29" s="48"/>
      <c r="BN29" s="48"/>
      <c r="BO29" s="48"/>
      <c r="BP29" s="48"/>
      <c r="BQ29" s="48"/>
      <c r="BR29" s="48"/>
      <c r="BS29" s="48"/>
      <c r="BT29" s="48"/>
      <c r="BU29" s="48"/>
      <c r="BV29" s="48"/>
      <c r="BW29" s="48"/>
      <c r="BX29" s="48"/>
      <c r="BY29" s="48"/>
    </row>
    <row r="30" spans="1:77" s="34" customFormat="1" ht="126">
      <c r="A30" s="15" t="s">
        <v>1002</v>
      </c>
      <c r="B30" s="248" t="s">
        <v>1175</v>
      </c>
      <c r="C30" s="14" t="s">
        <v>164</v>
      </c>
      <c r="D30" s="14" t="s">
        <v>1149</v>
      </c>
      <c r="E30" s="14" t="s">
        <v>257</v>
      </c>
      <c r="F30" s="15" t="s">
        <v>968</v>
      </c>
      <c r="G30" s="14" t="s">
        <v>969</v>
      </c>
      <c r="H30" s="15" t="s">
        <v>285</v>
      </c>
      <c r="I30" s="15" t="s">
        <v>1810</v>
      </c>
      <c r="J30" s="14">
        <v>2</v>
      </c>
      <c r="K30" s="14"/>
      <c r="L30" s="14" t="s">
        <v>87</v>
      </c>
      <c r="M30" s="14" t="s">
        <v>88</v>
      </c>
      <c r="N30" s="14" t="s">
        <v>155</v>
      </c>
      <c r="O30" s="137">
        <v>35000</v>
      </c>
      <c r="P30" s="42">
        <f t="shared" si="4"/>
        <v>42000</v>
      </c>
      <c r="Q30" s="22">
        <f t="shared" si="9"/>
        <v>42000</v>
      </c>
      <c r="R30" s="22"/>
      <c r="S30" s="22"/>
      <c r="T30" s="22"/>
      <c r="U30" s="137"/>
      <c r="V30" s="137"/>
      <c r="W30" s="14" t="s">
        <v>90</v>
      </c>
      <c r="X30" s="14" t="s">
        <v>803</v>
      </c>
      <c r="Y30" s="14" t="s">
        <v>64</v>
      </c>
      <c r="Z30" s="29">
        <v>44571</v>
      </c>
      <c r="AA30" s="29">
        <f t="shared" si="0"/>
        <v>44631</v>
      </c>
      <c r="AB30" s="14"/>
      <c r="AC30" s="14"/>
      <c r="AD30" s="14"/>
      <c r="AE30" s="14"/>
      <c r="AF30" s="14" t="str">
        <f t="shared" si="10"/>
        <v>Поставка обмоток силовых трансформаторов</v>
      </c>
      <c r="AG30" s="14" t="s">
        <v>138</v>
      </c>
      <c r="AH30" s="14">
        <v>796</v>
      </c>
      <c r="AI30" s="14" t="s">
        <v>282</v>
      </c>
      <c r="AJ30" s="33">
        <v>9443</v>
      </c>
      <c r="AK30" s="14" t="s">
        <v>534</v>
      </c>
      <c r="AL30" s="14" t="s">
        <v>535</v>
      </c>
      <c r="AM30" s="29">
        <f t="shared" si="7"/>
        <v>44641</v>
      </c>
      <c r="AN30" s="29">
        <f t="shared" si="1"/>
        <v>44641</v>
      </c>
      <c r="AO30" s="29">
        <f t="shared" si="6"/>
        <v>45006</v>
      </c>
      <c r="AP30" s="14">
        <v>2022</v>
      </c>
      <c r="AQ30" s="14"/>
      <c r="AR30" s="14"/>
      <c r="AS30" s="14" t="s">
        <v>909</v>
      </c>
      <c r="AT30" s="14" t="s">
        <v>910</v>
      </c>
      <c r="AU30" s="14">
        <v>2015</v>
      </c>
      <c r="AV30" s="14">
        <v>2027</v>
      </c>
      <c r="AW30" s="42"/>
      <c r="AX30" s="14"/>
      <c r="AY30" s="14" t="s">
        <v>349</v>
      </c>
      <c r="AZ30" s="14"/>
      <c r="BA30" s="51"/>
      <c r="BB30" s="51" t="e">
        <f>VLOOKUP(AT30,[3]ф.2!$C$17:$U$2915,19,0)</f>
        <v>#N/A</v>
      </c>
      <c r="BC30" s="51" t="e">
        <f>VLOOKUP(AT30,[3]ф.2!$C$17:$X$2915,22,0)</f>
        <v>#N/A</v>
      </c>
      <c r="BD30" s="51" t="e">
        <f>VLOOKUP(AT30,[3]ф.2!$C$17:$AD$2915,28,0)</f>
        <v>#N/A</v>
      </c>
      <c r="BE30" s="51" t="e">
        <f t="shared" si="2"/>
        <v>#N/A</v>
      </c>
      <c r="BF30" s="51" t="e">
        <f>VLOOKUP(AT30,[3]ф.2!$C$17:$AN$2915,38,0)</f>
        <v>#N/A</v>
      </c>
      <c r="BG30" s="243" t="e">
        <f t="shared" si="3"/>
        <v>#N/A</v>
      </c>
      <c r="BH30" s="14"/>
      <c r="BI30" s="48"/>
      <c r="BJ30" s="48"/>
      <c r="BK30" s="48"/>
      <c r="BL30" s="48"/>
      <c r="BM30" s="48"/>
      <c r="BN30" s="48"/>
      <c r="BO30" s="48"/>
      <c r="BP30" s="48"/>
      <c r="BQ30" s="48"/>
      <c r="BR30" s="48"/>
      <c r="BS30" s="48"/>
      <c r="BT30" s="48"/>
      <c r="BU30" s="48"/>
      <c r="BV30" s="48"/>
      <c r="BW30" s="48"/>
      <c r="BX30" s="48"/>
      <c r="BY30" s="48"/>
    </row>
    <row r="31" spans="1:77" s="34" customFormat="1" ht="126">
      <c r="A31" s="15" t="s">
        <v>1002</v>
      </c>
      <c r="B31" s="248" t="s">
        <v>1176</v>
      </c>
      <c r="C31" s="14" t="s">
        <v>164</v>
      </c>
      <c r="D31" s="14" t="s">
        <v>1149</v>
      </c>
      <c r="E31" s="14" t="s">
        <v>257</v>
      </c>
      <c r="F31" s="15" t="s">
        <v>973</v>
      </c>
      <c r="G31" s="14" t="s">
        <v>974</v>
      </c>
      <c r="H31" s="15" t="s">
        <v>285</v>
      </c>
      <c r="I31" s="15" t="s">
        <v>975</v>
      </c>
      <c r="J31" s="14">
        <v>1</v>
      </c>
      <c r="K31" s="14"/>
      <c r="L31" s="14" t="s">
        <v>87</v>
      </c>
      <c r="M31" s="14" t="s">
        <v>88</v>
      </c>
      <c r="N31" s="14" t="s">
        <v>155</v>
      </c>
      <c r="O31" s="137">
        <v>4000</v>
      </c>
      <c r="P31" s="42">
        <f t="shared" si="4"/>
        <v>4800</v>
      </c>
      <c r="Q31" s="22">
        <f t="shared" si="9"/>
        <v>4800</v>
      </c>
      <c r="R31" s="22"/>
      <c r="S31" s="22"/>
      <c r="T31" s="22"/>
      <c r="U31" s="137"/>
      <c r="V31" s="137"/>
      <c r="W31" s="14" t="s">
        <v>156</v>
      </c>
      <c r="X31" s="14" t="s">
        <v>803</v>
      </c>
      <c r="Y31" s="14" t="s">
        <v>64</v>
      </c>
      <c r="Z31" s="29">
        <v>44602</v>
      </c>
      <c r="AA31" s="29">
        <f t="shared" si="0"/>
        <v>44662</v>
      </c>
      <c r="AB31" s="14"/>
      <c r="AC31" s="14"/>
      <c r="AD31" s="14"/>
      <c r="AE31" s="14"/>
      <c r="AF31" s="14" t="str">
        <f t="shared" si="10"/>
        <v>Поставка трансформаторов напряжения 6-20 кВ</v>
      </c>
      <c r="AG31" s="14" t="s">
        <v>138</v>
      </c>
      <c r="AH31" s="14">
        <v>796</v>
      </c>
      <c r="AI31" s="14" t="s">
        <v>282</v>
      </c>
      <c r="AJ31" s="33">
        <v>190</v>
      </c>
      <c r="AK31" s="14" t="s">
        <v>534</v>
      </c>
      <c r="AL31" s="14" t="s">
        <v>535</v>
      </c>
      <c r="AM31" s="29">
        <f t="shared" si="7"/>
        <v>44672</v>
      </c>
      <c r="AN31" s="29">
        <f t="shared" si="1"/>
        <v>44672</v>
      </c>
      <c r="AO31" s="29">
        <f t="shared" si="6"/>
        <v>45037</v>
      </c>
      <c r="AP31" s="14">
        <v>2022</v>
      </c>
      <c r="AQ31" s="14"/>
      <c r="AR31" s="14"/>
      <c r="AS31" s="14" t="s">
        <v>909</v>
      </c>
      <c r="AT31" s="14" t="s">
        <v>910</v>
      </c>
      <c r="AU31" s="14">
        <v>2015</v>
      </c>
      <c r="AV31" s="14">
        <v>2027</v>
      </c>
      <c r="AW31" s="42"/>
      <c r="AX31" s="14"/>
      <c r="AY31" s="14" t="s">
        <v>349</v>
      </c>
      <c r="AZ31" s="14"/>
      <c r="BA31" s="51"/>
      <c r="BB31" s="51" t="e">
        <f>VLOOKUP(AT31,[3]ф.2!$C$17:$U$2915,19,0)</f>
        <v>#N/A</v>
      </c>
      <c r="BC31" s="51" t="e">
        <f>VLOOKUP(AT31,[3]ф.2!$C$17:$X$2915,22,0)</f>
        <v>#N/A</v>
      </c>
      <c r="BD31" s="51" t="e">
        <f>VLOOKUP(AT31,[3]ф.2!$C$17:$AD$2915,28,0)</f>
        <v>#N/A</v>
      </c>
      <c r="BE31" s="51" t="e">
        <f t="shared" si="2"/>
        <v>#N/A</v>
      </c>
      <c r="BF31" s="51" t="e">
        <f>VLOOKUP(AT31,[3]ф.2!$C$17:$AN$2915,38,0)</f>
        <v>#N/A</v>
      </c>
      <c r="BG31" s="243" t="e">
        <f t="shared" si="3"/>
        <v>#N/A</v>
      </c>
      <c r="BH31" s="14"/>
      <c r="BI31" s="48"/>
      <c r="BJ31" s="48"/>
      <c r="BK31" s="48"/>
      <c r="BL31" s="48"/>
      <c r="BM31" s="48"/>
      <c r="BN31" s="48"/>
      <c r="BO31" s="48"/>
      <c r="BP31" s="48"/>
      <c r="BQ31" s="48"/>
      <c r="BR31" s="48"/>
      <c r="BS31" s="48"/>
      <c r="BT31" s="48"/>
      <c r="BU31" s="48"/>
      <c r="BV31" s="48"/>
      <c r="BW31" s="48"/>
      <c r="BX31" s="48"/>
      <c r="BY31" s="48"/>
    </row>
    <row r="32" spans="1:77" s="34" customFormat="1" ht="126">
      <c r="A32" s="15" t="s">
        <v>1002</v>
      </c>
      <c r="B32" s="248" t="s">
        <v>1177</v>
      </c>
      <c r="C32" s="14" t="s">
        <v>164</v>
      </c>
      <c r="D32" s="14" t="s">
        <v>1149</v>
      </c>
      <c r="E32" s="14" t="s">
        <v>257</v>
      </c>
      <c r="F32" s="15" t="s">
        <v>976</v>
      </c>
      <c r="G32" s="14" t="s">
        <v>977</v>
      </c>
      <c r="H32" s="15" t="s">
        <v>285</v>
      </c>
      <c r="I32" s="15" t="s">
        <v>975</v>
      </c>
      <c r="J32" s="14">
        <v>1</v>
      </c>
      <c r="K32" s="14"/>
      <c r="L32" s="14" t="s">
        <v>87</v>
      </c>
      <c r="M32" s="14" t="s">
        <v>88</v>
      </c>
      <c r="N32" s="14" t="s">
        <v>155</v>
      </c>
      <c r="O32" s="137">
        <v>4500</v>
      </c>
      <c r="P32" s="42">
        <f t="shared" si="4"/>
        <v>5400</v>
      </c>
      <c r="Q32" s="22">
        <f t="shared" si="9"/>
        <v>5400</v>
      </c>
      <c r="R32" s="22"/>
      <c r="S32" s="22"/>
      <c r="T32" s="22"/>
      <c r="U32" s="137"/>
      <c r="V32" s="137"/>
      <c r="W32" s="14" t="s">
        <v>156</v>
      </c>
      <c r="X32" s="14" t="s">
        <v>803</v>
      </c>
      <c r="Y32" s="14" t="s">
        <v>64</v>
      </c>
      <c r="Z32" s="29">
        <v>44571</v>
      </c>
      <c r="AA32" s="29">
        <f t="shared" si="0"/>
        <v>44631</v>
      </c>
      <c r="AB32" s="14"/>
      <c r="AC32" s="14"/>
      <c r="AD32" s="14"/>
      <c r="AE32" s="14"/>
      <c r="AF32" s="14" t="str">
        <f t="shared" si="10"/>
        <v>Поставка трансформаторов тока 6-20 Кв</v>
      </c>
      <c r="AG32" s="14" t="s">
        <v>138</v>
      </c>
      <c r="AH32" s="14">
        <v>796</v>
      </c>
      <c r="AI32" s="14" t="s">
        <v>282</v>
      </c>
      <c r="AJ32" s="33">
        <v>806</v>
      </c>
      <c r="AK32" s="14" t="s">
        <v>534</v>
      </c>
      <c r="AL32" s="14" t="s">
        <v>535</v>
      </c>
      <c r="AM32" s="29">
        <f t="shared" si="7"/>
        <v>44641</v>
      </c>
      <c r="AN32" s="29">
        <f t="shared" si="1"/>
        <v>44641</v>
      </c>
      <c r="AO32" s="29">
        <f t="shared" si="6"/>
        <v>45006</v>
      </c>
      <c r="AP32" s="14">
        <v>2022</v>
      </c>
      <c r="AQ32" s="14"/>
      <c r="AR32" s="14"/>
      <c r="AS32" s="14" t="s">
        <v>909</v>
      </c>
      <c r="AT32" s="14" t="s">
        <v>910</v>
      </c>
      <c r="AU32" s="14">
        <v>2015</v>
      </c>
      <c r="AV32" s="14">
        <v>2027</v>
      </c>
      <c r="AW32" s="42"/>
      <c r="AX32" s="14"/>
      <c r="AY32" s="14" t="s">
        <v>349</v>
      </c>
      <c r="AZ32" s="14"/>
      <c r="BA32" s="51"/>
      <c r="BB32" s="51" t="e">
        <f>VLOOKUP(AT32,[3]ф.2!$C$17:$U$2915,19,0)</f>
        <v>#N/A</v>
      </c>
      <c r="BC32" s="51" t="e">
        <f>VLOOKUP(AT32,[3]ф.2!$C$17:$X$2915,22,0)</f>
        <v>#N/A</v>
      </c>
      <c r="BD32" s="51" t="e">
        <f>VLOOKUP(AT32,[3]ф.2!$C$17:$AD$2915,28,0)</f>
        <v>#N/A</v>
      </c>
      <c r="BE32" s="51" t="e">
        <f t="shared" si="2"/>
        <v>#N/A</v>
      </c>
      <c r="BF32" s="51" t="e">
        <f>VLOOKUP(AT32,[3]ф.2!$C$17:$AN$2915,38,0)</f>
        <v>#N/A</v>
      </c>
      <c r="BG32" s="243" t="e">
        <f t="shared" si="3"/>
        <v>#N/A</v>
      </c>
      <c r="BH32" s="14"/>
      <c r="BI32" s="48"/>
      <c r="BJ32" s="48"/>
      <c r="BK32" s="48"/>
      <c r="BL32" s="48"/>
      <c r="BM32" s="48"/>
      <c r="BN32" s="48"/>
      <c r="BO32" s="48"/>
      <c r="BP32" s="48"/>
      <c r="BQ32" s="48"/>
      <c r="BR32" s="48"/>
      <c r="BS32" s="48"/>
      <c r="BT32" s="48"/>
      <c r="BU32" s="48"/>
      <c r="BV32" s="48"/>
      <c r="BW32" s="48"/>
      <c r="BX32" s="48"/>
      <c r="BY32" s="48"/>
    </row>
    <row r="33" spans="1:77" s="34" customFormat="1" ht="126">
      <c r="A33" s="15" t="s">
        <v>1002</v>
      </c>
      <c r="B33" s="248" t="s">
        <v>1178</v>
      </c>
      <c r="C33" s="14" t="s">
        <v>164</v>
      </c>
      <c r="D33" s="14" t="s">
        <v>1149</v>
      </c>
      <c r="E33" s="14" t="s">
        <v>257</v>
      </c>
      <c r="F33" s="15" t="s">
        <v>978</v>
      </c>
      <c r="G33" s="14" t="s">
        <v>979</v>
      </c>
      <c r="H33" s="14" t="s">
        <v>285</v>
      </c>
      <c r="I33" s="14" t="s">
        <v>975</v>
      </c>
      <c r="J33" s="14">
        <v>1</v>
      </c>
      <c r="K33" s="14"/>
      <c r="L33" s="14" t="s">
        <v>87</v>
      </c>
      <c r="M33" s="14" t="s">
        <v>88</v>
      </c>
      <c r="N33" s="14" t="s">
        <v>155</v>
      </c>
      <c r="O33" s="22">
        <v>2000</v>
      </c>
      <c r="P33" s="42">
        <f t="shared" si="4"/>
        <v>2400</v>
      </c>
      <c r="Q33" s="22">
        <f t="shared" si="9"/>
        <v>2400</v>
      </c>
      <c r="R33" s="22"/>
      <c r="S33" s="22"/>
      <c r="T33" s="22"/>
      <c r="U33" s="137"/>
      <c r="V33" s="137"/>
      <c r="W33" s="14" t="s">
        <v>156</v>
      </c>
      <c r="X33" s="14" t="s">
        <v>803</v>
      </c>
      <c r="Y33" s="14" t="s">
        <v>64</v>
      </c>
      <c r="Z33" s="29">
        <v>44614</v>
      </c>
      <c r="AA33" s="29">
        <f t="shared" si="0"/>
        <v>44674</v>
      </c>
      <c r="AB33" s="14"/>
      <c r="AC33" s="14"/>
      <c r="AD33" s="14"/>
      <c r="AE33" s="14"/>
      <c r="AF33" s="14" t="str">
        <f t="shared" si="10"/>
        <v>Поставка трансформаторов тока до 1кВ</v>
      </c>
      <c r="AG33" s="14" t="s">
        <v>138</v>
      </c>
      <c r="AH33" s="14">
        <v>796</v>
      </c>
      <c r="AI33" s="14" t="s">
        <v>282</v>
      </c>
      <c r="AJ33" s="33">
        <v>806</v>
      </c>
      <c r="AK33" s="14" t="s">
        <v>534</v>
      </c>
      <c r="AL33" s="14" t="s">
        <v>535</v>
      </c>
      <c r="AM33" s="29">
        <f t="shared" si="7"/>
        <v>44684</v>
      </c>
      <c r="AN33" s="29">
        <f t="shared" si="1"/>
        <v>44684</v>
      </c>
      <c r="AO33" s="29">
        <f t="shared" si="6"/>
        <v>45049</v>
      </c>
      <c r="AP33" s="14">
        <v>2022</v>
      </c>
      <c r="AQ33" s="14"/>
      <c r="AR33" s="14"/>
      <c r="AS33" s="14" t="s">
        <v>909</v>
      </c>
      <c r="AT33" s="14" t="s">
        <v>910</v>
      </c>
      <c r="AU33" s="14">
        <v>2015</v>
      </c>
      <c r="AV33" s="14">
        <v>2027</v>
      </c>
      <c r="AW33" s="42"/>
      <c r="AX33" s="14"/>
      <c r="AY33" s="14" t="s">
        <v>349</v>
      </c>
      <c r="AZ33" s="14"/>
      <c r="BA33" s="51"/>
      <c r="BB33" s="51" t="e">
        <f>VLOOKUP(AT33,[3]ф.2!$C$17:$U$2915,19,0)</f>
        <v>#N/A</v>
      </c>
      <c r="BC33" s="51" t="e">
        <f>VLOOKUP(AT33,[3]ф.2!$C$17:$X$2915,22,0)</f>
        <v>#N/A</v>
      </c>
      <c r="BD33" s="51" t="e">
        <f>VLOOKUP(AT33,[3]ф.2!$C$17:$AD$2915,28,0)</f>
        <v>#N/A</v>
      </c>
      <c r="BE33" s="51" t="e">
        <f t="shared" si="2"/>
        <v>#N/A</v>
      </c>
      <c r="BF33" s="51" t="e">
        <f>VLOOKUP(AT33,[3]ф.2!$C$17:$AN$2915,38,0)</f>
        <v>#N/A</v>
      </c>
      <c r="BG33" s="243" t="e">
        <f t="shared" si="3"/>
        <v>#N/A</v>
      </c>
      <c r="BH33" s="14"/>
      <c r="BI33" s="48"/>
      <c r="BJ33" s="48"/>
      <c r="BK33" s="48"/>
      <c r="BL33" s="48"/>
      <c r="BM33" s="48"/>
      <c r="BN33" s="48"/>
      <c r="BO33" s="48"/>
      <c r="BP33" s="48"/>
      <c r="BQ33" s="48"/>
      <c r="BR33" s="48"/>
      <c r="BS33" s="48"/>
      <c r="BT33" s="48"/>
      <c r="BU33" s="48"/>
      <c r="BV33" s="48"/>
      <c r="BW33" s="48"/>
      <c r="BX33" s="48"/>
      <c r="BY33" s="48"/>
    </row>
    <row r="34" spans="1:77" s="34" customFormat="1" ht="126">
      <c r="A34" s="15" t="s">
        <v>1002</v>
      </c>
      <c r="B34" s="248" t="s">
        <v>1179</v>
      </c>
      <c r="C34" s="14" t="s">
        <v>164</v>
      </c>
      <c r="D34" s="14" t="s">
        <v>1149</v>
      </c>
      <c r="E34" s="14" t="s">
        <v>257</v>
      </c>
      <c r="F34" s="15" t="s">
        <v>980</v>
      </c>
      <c r="G34" s="245" t="s">
        <v>981</v>
      </c>
      <c r="H34" s="15" t="s">
        <v>982</v>
      </c>
      <c r="I34" s="15" t="s">
        <v>982</v>
      </c>
      <c r="J34" s="14">
        <v>1</v>
      </c>
      <c r="K34" s="14"/>
      <c r="L34" s="14" t="s">
        <v>87</v>
      </c>
      <c r="M34" s="14" t="s">
        <v>88</v>
      </c>
      <c r="N34" s="14" t="s">
        <v>155</v>
      </c>
      <c r="O34" s="137">
        <v>2515.3005199999998</v>
      </c>
      <c r="P34" s="42">
        <f t="shared" si="4"/>
        <v>3018.3606239999995</v>
      </c>
      <c r="Q34" s="22">
        <f t="shared" si="9"/>
        <v>3018.3606239999995</v>
      </c>
      <c r="R34" s="22"/>
      <c r="S34" s="22"/>
      <c r="T34" s="22"/>
      <c r="U34" s="137"/>
      <c r="V34" s="137"/>
      <c r="W34" s="14" t="s">
        <v>156</v>
      </c>
      <c r="X34" s="14" t="s">
        <v>803</v>
      </c>
      <c r="Y34" s="14" t="s">
        <v>64</v>
      </c>
      <c r="Z34" s="29">
        <v>44805</v>
      </c>
      <c r="AA34" s="29">
        <f t="shared" si="0"/>
        <v>44865</v>
      </c>
      <c r="AB34" s="14"/>
      <c r="AC34" s="14"/>
      <c r="AD34" s="14"/>
      <c r="AE34" s="14"/>
      <c r="AF34" s="14" t="str">
        <f t="shared" si="10"/>
        <v>Поставка изоляторов линейных полимерных (штыревых)</v>
      </c>
      <c r="AG34" s="14" t="s">
        <v>138</v>
      </c>
      <c r="AH34" s="14">
        <v>796</v>
      </c>
      <c r="AI34" s="14" t="s">
        <v>282</v>
      </c>
      <c r="AJ34" s="14">
        <v>659</v>
      </c>
      <c r="AK34" s="14" t="s">
        <v>534</v>
      </c>
      <c r="AL34" s="14" t="s">
        <v>535</v>
      </c>
      <c r="AM34" s="29">
        <f t="shared" si="7"/>
        <v>44875</v>
      </c>
      <c r="AN34" s="29">
        <f t="shared" si="1"/>
        <v>44875</v>
      </c>
      <c r="AO34" s="29">
        <f t="shared" si="6"/>
        <v>45240</v>
      </c>
      <c r="AP34" s="14">
        <v>2023</v>
      </c>
      <c r="AQ34" s="14"/>
      <c r="AR34" s="14"/>
      <c r="AS34" s="14" t="s">
        <v>909</v>
      </c>
      <c r="AT34" s="14" t="s">
        <v>910</v>
      </c>
      <c r="AU34" s="14">
        <v>2015</v>
      </c>
      <c r="AV34" s="14">
        <v>2027</v>
      </c>
      <c r="AW34" s="42"/>
      <c r="AX34" s="14"/>
      <c r="AY34" s="14" t="s">
        <v>349</v>
      </c>
      <c r="AZ34" s="14"/>
      <c r="BA34" s="51"/>
      <c r="BB34" s="51" t="e">
        <f>VLOOKUP(AT34,[3]ф.2!$C$17:$U$2915,19,0)</f>
        <v>#N/A</v>
      </c>
      <c r="BC34" s="51" t="e">
        <f>VLOOKUP(AT34,[3]ф.2!$C$17:$X$2915,22,0)</f>
        <v>#N/A</v>
      </c>
      <c r="BD34" s="51" t="e">
        <f>VLOOKUP(AT34,[3]ф.2!$C$17:$AD$2915,28,0)</f>
        <v>#N/A</v>
      </c>
      <c r="BE34" s="51" t="e">
        <f t="shared" si="2"/>
        <v>#N/A</v>
      </c>
      <c r="BF34" s="51" t="e">
        <f>VLOOKUP(AT34,[3]ф.2!$C$17:$AN$2915,38,0)</f>
        <v>#N/A</v>
      </c>
      <c r="BG34" s="243" t="e">
        <f t="shared" si="3"/>
        <v>#N/A</v>
      </c>
      <c r="BH34" s="14"/>
      <c r="BI34" s="48"/>
      <c r="BJ34" s="48"/>
      <c r="BK34" s="48"/>
      <c r="BL34" s="48"/>
      <c r="BM34" s="48"/>
      <c r="BN34" s="48"/>
      <c r="BO34" s="48"/>
      <c r="BP34" s="48"/>
      <c r="BQ34" s="48"/>
      <c r="BR34" s="48"/>
      <c r="BS34" s="48"/>
      <c r="BT34" s="48"/>
      <c r="BU34" s="48"/>
      <c r="BV34" s="48"/>
      <c r="BW34" s="48"/>
      <c r="BX34" s="48"/>
      <c r="BY34" s="48"/>
    </row>
    <row r="35" spans="1:77" s="34" customFormat="1" ht="126">
      <c r="A35" s="15" t="s">
        <v>1002</v>
      </c>
      <c r="B35" s="248" t="s">
        <v>1180</v>
      </c>
      <c r="C35" s="14" t="s">
        <v>164</v>
      </c>
      <c r="D35" s="14" t="s">
        <v>1149</v>
      </c>
      <c r="E35" s="14" t="s">
        <v>257</v>
      </c>
      <c r="F35" s="15" t="s">
        <v>983</v>
      </c>
      <c r="G35" s="245" t="s">
        <v>984</v>
      </c>
      <c r="H35" s="15" t="s">
        <v>985</v>
      </c>
      <c r="I35" s="15" t="s">
        <v>985</v>
      </c>
      <c r="J35" s="14">
        <v>1</v>
      </c>
      <c r="K35" s="14"/>
      <c r="L35" s="14" t="s">
        <v>87</v>
      </c>
      <c r="M35" s="14" t="s">
        <v>88</v>
      </c>
      <c r="N35" s="14" t="s">
        <v>155</v>
      </c>
      <c r="O35" s="137">
        <v>20350.65136</v>
      </c>
      <c r="P35" s="42">
        <f t="shared" si="4"/>
        <v>24420.781631999998</v>
      </c>
      <c r="Q35" s="22">
        <f t="shared" si="9"/>
        <v>24420.781631999998</v>
      </c>
      <c r="R35" s="22"/>
      <c r="S35" s="22"/>
      <c r="T35" s="22"/>
      <c r="U35" s="137"/>
      <c r="V35" s="137"/>
      <c r="W35" s="14" t="s">
        <v>90</v>
      </c>
      <c r="X35" s="14" t="s">
        <v>803</v>
      </c>
      <c r="Y35" s="14" t="s">
        <v>64</v>
      </c>
      <c r="Z35" s="29">
        <v>44652</v>
      </c>
      <c r="AA35" s="29">
        <f t="shared" si="0"/>
        <v>44712</v>
      </c>
      <c r="AB35" s="14"/>
      <c r="AC35" s="14"/>
      <c r="AD35" s="14"/>
      <c r="AE35" s="14"/>
      <c r="AF35" s="14" t="str">
        <f t="shared" si="10"/>
        <v>Поставка изоляторов линейных стеклянных (штыревых)</v>
      </c>
      <c r="AG35" s="14" t="s">
        <v>138</v>
      </c>
      <c r="AH35" s="14">
        <v>796</v>
      </c>
      <c r="AI35" s="14" t="s">
        <v>282</v>
      </c>
      <c r="AJ35" s="14">
        <v>56792</v>
      </c>
      <c r="AK35" s="14" t="s">
        <v>534</v>
      </c>
      <c r="AL35" s="14" t="s">
        <v>535</v>
      </c>
      <c r="AM35" s="29">
        <f>AA35+10</f>
        <v>44722</v>
      </c>
      <c r="AN35" s="29">
        <f t="shared" si="1"/>
        <v>44722</v>
      </c>
      <c r="AO35" s="29">
        <f t="shared" si="6"/>
        <v>45087</v>
      </c>
      <c r="AP35" s="14">
        <v>2022</v>
      </c>
      <c r="AQ35" s="14"/>
      <c r="AR35" s="14"/>
      <c r="AS35" s="14" t="s">
        <v>909</v>
      </c>
      <c r="AT35" s="14" t="s">
        <v>910</v>
      </c>
      <c r="AU35" s="14">
        <v>2015</v>
      </c>
      <c r="AV35" s="14">
        <v>2027</v>
      </c>
      <c r="AW35" s="42"/>
      <c r="AX35" s="14"/>
      <c r="AY35" s="14" t="s">
        <v>349</v>
      </c>
      <c r="AZ35" s="14"/>
      <c r="BA35" s="51"/>
      <c r="BB35" s="51" t="e">
        <f>VLOOKUP(AT35,[3]ф.2!$C$17:$U$2915,19,0)</f>
        <v>#N/A</v>
      </c>
      <c r="BC35" s="51" t="e">
        <f>VLOOKUP(AT35,[3]ф.2!$C$17:$X$2915,22,0)</f>
        <v>#N/A</v>
      </c>
      <c r="BD35" s="51" t="e">
        <f>VLOOKUP(AT35,[3]ф.2!$C$17:$AD$2915,28,0)</f>
        <v>#N/A</v>
      </c>
      <c r="BE35" s="51" t="e">
        <f t="shared" si="2"/>
        <v>#N/A</v>
      </c>
      <c r="BF35" s="51" t="e">
        <f>VLOOKUP(AT35,[3]ф.2!$C$17:$AN$2915,38,0)</f>
        <v>#N/A</v>
      </c>
      <c r="BG35" s="243" t="e">
        <f t="shared" si="3"/>
        <v>#N/A</v>
      </c>
      <c r="BH35" s="14"/>
      <c r="BI35" s="48"/>
      <c r="BJ35" s="48"/>
      <c r="BK35" s="48"/>
      <c r="BL35" s="48"/>
      <c r="BM35" s="48"/>
      <c r="BN35" s="48"/>
      <c r="BO35" s="48"/>
      <c r="BP35" s="48"/>
      <c r="BQ35" s="48"/>
      <c r="BR35" s="48"/>
      <c r="BS35" s="48"/>
      <c r="BT35" s="48"/>
      <c r="BU35" s="48"/>
      <c r="BV35" s="48"/>
      <c r="BW35" s="48"/>
      <c r="BX35" s="48"/>
      <c r="BY35" s="48"/>
    </row>
    <row r="36" spans="1:77" s="34" customFormat="1" ht="126">
      <c r="A36" s="15" t="s">
        <v>1002</v>
      </c>
      <c r="B36" s="248" t="s">
        <v>1181</v>
      </c>
      <c r="C36" s="14" t="s">
        <v>164</v>
      </c>
      <c r="D36" s="14" t="s">
        <v>1149</v>
      </c>
      <c r="E36" s="14" t="s">
        <v>257</v>
      </c>
      <c r="F36" s="15" t="s">
        <v>986</v>
      </c>
      <c r="G36" s="245" t="s">
        <v>987</v>
      </c>
      <c r="H36" s="15" t="s">
        <v>988</v>
      </c>
      <c r="I36" s="15" t="s">
        <v>988</v>
      </c>
      <c r="J36" s="14">
        <v>1</v>
      </c>
      <c r="K36" s="14"/>
      <c r="L36" s="14" t="s">
        <v>87</v>
      </c>
      <c r="M36" s="14" t="s">
        <v>88</v>
      </c>
      <c r="N36" s="14" t="s">
        <v>155</v>
      </c>
      <c r="O36" s="137">
        <v>10210.500099999999</v>
      </c>
      <c r="P36" s="42">
        <f t="shared" si="4"/>
        <v>12252.600119999999</v>
      </c>
      <c r="Q36" s="22">
        <f t="shared" si="9"/>
        <v>12252.600119999999</v>
      </c>
      <c r="R36" s="22"/>
      <c r="S36" s="22"/>
      <c r="T36" s="22"/>
      <c r="U36" s="137"/>
      <c r="V36" s="137"/>
      <c r="W36" s="14" t="s">
        <v>63</v>
      </c>
      <c r="X36" s="14" t="s">
        <v>803</v>
      </c>
      <c r="Y36" s="14" t="s">
        <v>64</v>
      </c>
      <c r="Z36" s="29">
        <v>44805</v>
      </c>
      <c r="AA36" s="29">
        <f t="shared" si="0"/>
        <v>44865</v>
      </c>
      <c r="AB36" s="14"/>
      <c r="AC36" s="14"/>
      <c r="AD36" s="14"/>
      <c r="AE36" s="14"/>
      <c r="AF36" s="14" t="str">
        <f t="shared" si="10"/>
        <v>Поставка изоляторов линейных фарфоровых</v>
      </c>
      <c r="AG36" s="14" t="s">
        <v>138</v>
      </c>
      <c r="AH36" s="14">
        <v>796</v>
      </c>
      <c r="AI36" s="14" t="s">
        <v>282</v>
      </c>
      <c r="AJ36" s="14">
        <v>64647</v>
      </c>
      <c r="AK36" s="14" t="s">
        <v>534</v>
      </c>
      <c r="AL36" s="14" t="s">
        <v>535</v>
      </c>
      <c r="AM36" s="29">
        <f>AA36+10</f>
        <v>44875</v>
      </c>
      <c r="AN36" s="29">
        <f t="shared" si="1"/>
        <v>44875</v>
      </c>
      <c r="AO36" s="29">
        <f t="shared" si="6"/>
        <v>45240</v>
      </c>
      <c r="AP36" s="14">
        <v>2023</v>
      </c>
      <c r="AQ36" s="14"/>
      <c r="AR36" s="14"/>
      <c r="AS36" s="14" t="s">
        <v>909</v>
      </c>
      <c r="AT36" s="14" t="s">
        <v>910</v>
      </c>
      <c r="AU36" s="14">
        <v>2015</v>
      </c>
      <c r="AV36" s="14">
        <v>2027</v>
      </c>
      <c r="AW36" s="42"/>
      <c r="AX36" s="14"/>
      <c r="AY36" s="14" t="s">
        <v>349</v>
      </c>
      <c r="AZ36" s="14"/>
      <c r="BA36" s="51"/>
      <c r="BB36" s="51" t="e">
        <f>VLOOKUP(AT36,[3]ф.2!$C$17:$U$2915,19,0)</f>
        <v>#N/A</v>
      </c>
      <c r="BC36" s="51" t="e">
        <f>VLOOKUP(AT36,[3]ф.2!$C$17:$X$2915,22,0)</f>
        <v>#N/A</v>
      </c>
      <c r="BD36" s="51" t="e">
        <f>VLOOKUP(AT36,[3]ф.2!$C$17:$AD$2915,28,0)</f>
        <v>#N/A</v>
      </c>
      <c r="BE36" s="51" t="e">
        <f t="shared" si="2"/>
        <v>#N/A</v>
      </c>
      <c r="BF36" s="51" t="e">
        <f>VLOOKUP(AT36,[3]ф.2!$C$17:$AN$2915,38,0)</f>
        <v>#N/A</v>
      </c>
      <c r="BG36" s="243" t="e">
        <f t="shared" si="3"/>
        <v>#N/A</v>
      </c>
      <c r="BH36" s="14"/>
      <c r="BI36" s="48"/>
      <c r="BJ36" s="48"/>
      <c r="BK36" s="48"/>
      <c r="BL36" s="48"/>
      <c r="BM36" s="48"/>
      <c r="BN36" s="48"/>
      <c r="BO36" s="48"/>
      <c r="BP36" s="48"/>
      <c r="BQ36" s="48"/>
      <c r="BR36" s="48"/>
      <c r="BS36" s="48"/>
      <c r="BT36" s="48"/>
      <c r="BU36" s="48"/>
      <c r="BV36" s="48"/>
      <c r="BW36" s="48"/>
      <c r="BX36" s="48"/>
      <c r="BY36" s="48"/>
    </row>
    <row r="37" spans="1:77" s="34" customFormat="1" ht="126">
      <c r="A37" s="15" t="s">
        <v>1002</v>
      </c>
      <c r="B37" s="248" t="s">
        <v>1182</v>
      </c>
      <c r="C37" s="14" t="s">
        <v>164</v>
      </c>
      <c r="D37" s="14" t="s">
        <v>1149</v>
      </c>
      <c r="E37" s="14" t="s">
        <v>257</v>
      </c>
      <c r="F37" s="15" t="s">
        <v>989</v>
      </c>
      <c r="G37" s="245" t="s">
        <v>990</v>
      </c>
      <c r="H37" s="15" t="s">
        <v>982</v>
      </c>
      <c r="I37" s="15" t="s">
        <v>982</v>
      </c>
      <c r="J37" s="14">
        <v>1</v>
      </c>
      <c r="K37" s="14"/>
      <c r="L37" s="14" t="s">
        <v>87</v>
      </c>
      <c r="M37" s="14" t="s">
        <v>88</v>
      </c>
      <c r="N37" s="14" t="s">
        <v>155</v>
      </c>
      <c r="O37" s="137">
        <v>27008.54</v>
      </c>
      <c r="P37" s="42">
        <f t="shared" si="4"/>
        <v>32410.248</v>
      </c>
      <c r="Q37" s="22">
        <f t="shared" si="9"/>
        <v>32410.248</v>
      </c>
      <c r="R37" s="22"/>
      <c r="S37" s="22"/>
      <c r="T37" s="22"/>
      <c r="U37" s="137"/>
      <c r="V37" s="137"/>
      <c r="W37" s="14" t="s">
        <v>90</v>
      </c>
      <c r="X37" s="14" t="s">
        <v>803</v>
      </c>
      <c r="Y37" s="14" t="s">
        <v>64</v>
      </c>
      <c r="Z37" s="29">
        <v>44593</v>
      </c>
      <c r="AA37" s="29">
        <f t="shared" si="0"/>
        <v>44653</v>
      </c>
      <c r="AB37" s="14"/>
      <c r="AC37" s="14"/>
      <c r="AD37" s="14"/>
      <c r="AE37" s="14"/>
      <c r="AF37" s="14" t="str">
        <f t="shared" si="10"/>
        <v>Поставка изоляторов опорных полимерных</v>
      </c>
      <c r="AG37" s="14" t="s">
        <v>138</v>
      </c>
      <c r="AH37" s="14">
        <v>796</v>
      </c>
      <c r="AI37" s="14" t="s">
        <v>282</v>
      </c>
      <c r="AJ37" s="14">
        <v>3971</v>
      </c>
      <c r="AK37" s="14" t="s">
        <v>534</v>
      </c>
      <c r="AL37" s="14" t="s">
        <v>535</v>
      </c>
      <c r="AM37" s="29">
        <f>AA37+10</f>
        <v>44663</v>
      </c>
      <c r="AN37" s="29">
        <f t="shared" si="1"/>
        <v>44663</v>
      </c>
      <c r="AO37" s="29">
        <f t="shared" si="6"/>
        <v>45028</v>
      </c>
      <c r="AP37" s="14">
        <v>2022</v>
      </c>
      <c r="AQ37" s="14"/>
      <c r="AR37" s="14"/>
      <c r="AS37" s="14" t="s">
        <v>909</v>
      </c>
      <c r="AT37" s="14" t="s">
        <v>910</v>
      </c>
      <c r="AU37" s="14">
        <v>2015</v>
      </c>
      <c r="AV37" s="14">
        <v>2027</v>
      </c>
      <c r="AW37" s="42"/>
      <c r="AX37" s="14"/>
      <c r="AY37" s="14" t="s">
        <v>349</v>
      </c>
      <c r="AZ37" s="14"/>
      <c r="BA37" s="51"/>
      <c r="BB37" s="51" t="e">
        <f>VLOOKUP(AT37,[3]ф.2!$C$17:$U$2915,19,0)</f>
        <v>#N/A</v>
      </c>
      <c r="BC37" s="51" t="e">
        <f>VLOOKUP(AT37,[3]ф.2!$C$17:$X$2915,22,0)</f>
        <v>#N/A</v>
      </c>
      <c r="BD37" s="51" t="e">
        <f>VLOOKUP(AT37,[3]ф.2!$C$17:$AD$2915,28,0)</f>
        <v>#N/A</v>
      </c>
      <c r="BE37" s="51" t="e">
        <f t="shared" si="2"/>
        <v>#N/A</v>
      </c>
      <c r="BF37" s="51" t="e">
        <f>VLOOKUP(AT37,[3]ф.2!$C$17:$AN$2915,38,0)</f>
        <v>#N/A</v>
      </c>
      <c r="BG37" s="243" t="e">
        <f t="shared" si="3"/>
        <v>#N/A</v>
      </c>
      <c r="BH37" s="14"/>
      <c r="BI37" s="48"/>
      <c r="BJ37" s="48"/>
      <c r="BK37" s="48"/>
      <c r="BL37" s="48"/>
      <c r="BM37" s="48"/>
      <c r="BN37" s="48"/>
      <c r="BO37" s="48"/>
      <c r="BP37" s="48"/>
      <c r="BQ37" s="48"/>
      <c r="BR37" s="48"/>
      <c r="BS37" s="48"/>
      <c r="BT37" s="48"/>
      <c r="BU37" s="48"/>
      <c r="BV37" s="48"/>
      <c r="BW37" s="48"/>
      <c r="BX37" s="48"/>
      <c r="BY37" s="48"/>
    </row>
    <row r="38" spans="1:77" s="34" customFormat="1" ht="126">
      <c r="A38" s="15" t="s">
        <v>1002</v>
      </c>
      <c r="B38" s="248" t="s">
        <v>1183</v>
      </c>
      <c r="C38" s="14" t="s">
        <v>164</v>
      </c>
      <c r="D38" s="14" t="s">
        <v>1149</v>
      </c>
      <c r="E38" s="14" t="s">
        <v>257</v>
      </c>
      <c r="F38" s="15" t="s">
        <v>991</v>
      </c>
      <c r="G38" s="245" t="s">
        <v>992</v>
      </c>
      <c r="H38" s="15" t="s">
        <v>988</v>
      </c>
      <c r="I38" s="15" t="s">
        <v>988</v>
      </c>
      <c r="J38" s="14">
        <v>1</v>
      </c>
      <c r="K38" s="14"/>
      <c r="L38" s="14" t="s">
        <v>87</v>
      </c>
      <c r="M38" s="14" t="s">
        <v>88</v>
      </c>
      <c r="N38" s="14" t="s">
        <v>155</v>
      </c>
      <c r="O38" s="137">
        <v>7505.25612</v>
      </c>
      <c r="P38" s="42">
        <f t="shared" si="4"/>
        <v>9006.3073439999989</v>
      </c>
      <c r="Q38" s="22">
        <f t="shared" si="9"/>
        <v>9006.3073439999989</v>
      </c>
      <c r="R38" s="22"/>
      <c r="S38" s="22"/>
      <c r="T38" s="22"/>
      <c r="U38" s="137"/>
      <c r="V38" s="137"/>
      <c r="W38" s="14" t="s">
        <v>63</v>
      </c>
      <c r="X38" s="14" t="s">
        <v>803</v>
      </c>
      <c r="Y38" s="14" t="s">
        <v>64</v>
      </c>
      <c r="Z38" s="29">
        <v>44652</v>
      </c>
      <c r="AA38" s="29">
        <f t="shared" si="0"/>
        <v>44712</v>
      </c>
      <c r="AB38" s="14"/>
      <c r="AC38" s="14"/>
      <c r="AD38" s="14"/>
      <c r="AE38" s="14"/>
      <c r="AF38" s="14" t="str">
        <f t="shared" si="10"/>
        <v>Поставка изоляторов опорных фарфоровых</v>
      </c>
      <c r="AG38" s="14" t="s">
        <v>138</v>
      </c>
      <c r="AH38" s="14">
        <v>796</v>
      </c>
      <c r="AI38" s="14" t="s">
        <v>282</v>
      </c>
      <c r="AJ38" s="14">
        <v>6072</v>
      </c>
      <c r="AK38" s="14" t="s">
        <v>534</v>
      </c>
      <c r="AL38" s="14" t="s">
        <v>535</v>
      </c>
      <c r="AM38" s="29">
        <f>AA38+10</f>
        <v>44722</v>
      </c>
      <c r="AN38" s="29">
        <f t="shared" si="1"/>
        <v>44722</v>
      </c>
      <c r="AO38" s="29">
        <f t="shared" si="6"/>
        <v>45087</v>
      </c>
      <c r="AP38" s="14">
        <v>2022</v>
      </c>
      <c r="AQ38" s="14"/>
      <c r="AR38" s="14"/>
      <c r="AS38" s="14" t="s">
        <v>909</v>
      </c>
      <c r="AT38" s="14" t="s">
        <v>910</v>
      </c>
      <c r="AU38" s="14">
        <v>2015</v>
      </c>
      <c r="AV38" s="14">
        <v>2027</v>
      </c>
      <c r="AW38" s="42"/>
      <c r="AX38" s="14"/>
      <c r="AY38" s="14" t="s">
        <v>349</v>
      </c>
      <c r="AZ38" s="14"/>
      <c r="BA38" s="51"/>
      <c r="BB38" s="51" t="e">
        <f>VLOOKUP(AT38,[3]ф.2!$C$17:$U$2915,19,0)</f>
        <v>#N/A</v>
      </c>
      <c r="BC38" s="51" t="e">
        <f>VLOOKUP(AT38,[3]ф.2!$C$17:$X$2915,22,0)</f>
        <v>#N/A</v>
      </c>
      <c r="BD38" s="51" t="e">
        <f>VLOOKUP(AT38,[3]ф.2!$C$17:$AD$2915,28,0)</f>
        <v>#N/A</v>
      </c>
      <c r="BE38" s="51" t="e">
        <f t="shared" si="2"/>
        <v>#N/A</v>
      </c>
      <c r="BF38" s="51" t="e">
        <f>VLOOKUP(AT38,[3]ф.2!$C$17:$AN$2915,38,0)</f>
        <v>#N/A</v>
      </c>
      <c r="BG38" s="243" t="e">
        <f t="shared" si="3"/>
        <v>#N/A</v>
      </c>
      <c r="BH38" s="14"/>
      <c r="BI38" s="48"/>
      <c r="BJ38" s="48"/>
      <c r="BK38" s="48"/>
      <c r="BL38" s="48"/>
      <c r="BM38" s="48"/>
      <c r="BN38" s="48"/>
      <c r="BO38" s="48"/>
      <c r="BP38" s="48"/>
      <c r="BQ38" s="48"/>
      <c r="BR38" s="48"/>
      <c r="BS38" s="48"/>
      <c r="BT38" s="48"/>
      <c r="BU38" s="48"/>
      <c r="BV38" s="48"/>
      <c r="BW38" s="48"/>
      <c r="BX38" s="48"/>
      <c r="BY38" s="48"/>
    </row>
    <row r="39" spans="1:77" s="34" customFormat="1" ht="126">
      <c r="A39" s="15" t="s">
        <v>1002</v>
      </c>
      <c r="B39" s="248" t="s">
        <v>1184</v>
      </c>
      <c r="C39" s="14" t="s">
        <v>164</v>
      </c>
      <c r="D39" s="14" t="s">
        <v>1149</v>
      </c>
      <c r="E39" s="14" t="s">
        <v>257</v>
      </c>
      <c r="F39" s="15" t="s">
        <v>993</v>
      </c>
      <c r="G39" s="245" t="s">
        <v>994</v>
      </c>
      <c r="H39" s="15" t="s">
        <v>982</v>
      </c>
      <c r="I39" s="15" t="s">
        <v>982</v>
      </c>
      <c r="J39" s="14">
        <v>1</v>
      </c>
      <c r="K39" s="14"/>
      <c r="L39" s="14" t="s">
        <v>87</v>
      </c>
      <c r="M39" s="14" t="s">
        <v>88</v>
      </c>
      <c r="N39" s="14" t="s">
        <v>155</v>
      </c>
      <c r="O39" s="137">
        <v>2531.0243</v>
      </c>
      <c r="P39" s="42">
        <f t="shared" si="4"/>
        <v>3037.2291599999999</v>
      </c>
      <c r="Q39" s="22">
        <f t="shared" si="9"/>
        <v>3037.2291599999999</v>
      </c>
      <c r="R39" s="22"/>
      <c r="S39" s="22"/>
      <c r="T39" s="22"/>
      <c r="U39" s="137"/>
      <c r="V39" s="137"/>
      <c r="W39" s="14" t="s">
        <v>156</v>
      </c>
      <c r="X39" s="14" t="s">
        <v>803</v>
      </c>
      <c r="Y39" s="14" t="s">
        <v>64</v>
      </c>
      <c r="Z39" s="29">
        <v>44805</v>
      </c>
      <c r="AA39" s="29">
        <f t="shared" si="0"/>
        <v>44865</v>
      </c>
      <c r="AB39" s="14"/>
      <c r="AC39" s="14"/>
      <c r="AD39" s="14"/>
      <c r="AE39" s="14"/>
      <c r="AF39" s="14" t="str">
        <f t="shared" si="10"/>
        <v>Поставка изоляторов подвесных полимерных</v>
      </c>
      <c r="AG39" s="14" t="s">
        <v>138</v>
      </c>
      <c r="AH39" s="14">
        <v>796</v>
      </c>
      <c r="AI39" s="14" t="s">
        <v>282</v>
      </c>
      <c r="AJ39" s="14">
        <v>1101</v>
      </c>
      <c r="AK39" s="14" t="s">
        <v>534</v>
      </c>
      <c r="AL39" s="14" t="s">
        <v>535</v>
      </c>
      <c r="AM39" s="29">
        <f t="shared" si="7"/>
        <v>44875</v>
      </c>
      <c r="AN39" s="29">
        <f t="shared" si="1"/>
        <v>44875</v>
      </c>
      <c r="AO39" s="29">
        <f t="shared" si="6"/>
        <v>45240</v>
      </c>
      <c r="AP39" s="14">
        <v>2022</v>
      </c>
      <c r="AQ39" s="14"/>
      <c r="AR39" s="14"/>
      <c r="AS39" s="14" t="s">
        <v>909</v>
      </c>
      <c r="AT39" s="14" t="s">
        <v>910</v>
      </c>
      <c r="AU39" s="14">
        <v>2015</v>
      </c>
      <c r="AV39" s="14">
        <v>2027</v>
      </c>
      <c r="AW39" s="42"/>
      <c r="AX39" s="14"/>
      <c r="AY39" s="14" t="s">
        <v>349</v>
      </c>
      <c r="AZ39" s="14"/>
      <c r="BA39" s="51"/>
      <c r="BB39" s="51" t="e">
        <f>VLOOKUP(AT39,[3]ф.2!$C$17:$U$2915,19,0)</f>
        <v>#N/A</v>
      </c>
      <c r="BC39" s="51" t="e">
        <f>VLOOKUP(AT39,[3]ф.2!$C$17:$X$2915,22,0)</f>
        <v>#N/A</v>
      </c>
      <c r="BD39" s="51" t="e">
        <f>VLOOKUP(AT39,[3]ф.2!$C$17:$AD$2915,28,0)</f>
        <v>#N/A</v>
      </c>
      <c r="BE39" s="51" t="e">
        <f t="shared" si="2"/>
        <v>#N/A</v>
      </c>
      <c r="BF39" s="51" t="e">
        <f>VLOOKUP(AT39,[3]ф.2!$C$17:$AN$2915,38,0)</f>
        <v>#N/A</v>
      </c>
      <c r="BG39" s="243" t="e">
        <f t="shared" si="3"/>
        <v>#N/A</v>
      </c>
      <c r="BH39" s="14"/>
      <c r="BI39" s="48"/>
      <c r="BJ39" s="48"/>
      <c r="BK39" s="48"/>
      <c r="BL39" s="48"/>
      <c r="BM39" s="48"/>
      <c r="BN39" s="48"/>
      <c r="BO39" s="48"/>
      <c r="BP39" s="48"/>
      <c r="BQ39" s="48"/>
      <c r="BR39" s="48"/>
      <c r="BS39" s="48"/>
      <c r="BT39" s="48"/>
      <c r="BU39" s="48"/>
      <c r="BV39" s="48"/>
      <c r="BW39" s="48"/>
      <c r="BX39" s="48"/>
      <c r="BY39" s="48"/>
    </row>
    <row r="40" spans="1:77" s="34" customFormat="1" ht="126">
      <c r="A40" s="15" t="s">
        <v>1002</v>
      </c>
      <c r="B40" s="248" t="s">
        <v>1185</v>
      </c>
      <c r="C40" s="14" t="s">
        <v>164</v>
      </c>
      <c r="D40" s="14" t="s">
        <v>1149</v>
      </c>
      <c r="E40" s="14" t="s">
        <v>257</v>
      </c>
      <c r="F40" s="15" t="s">
        <v>995</v>
      </c>
      <c r="G40" s="245" t="s">
        <v>996</v>
      </c>
      <c r="H40" s="15" t="s">
        <v>985</v>
      </c>
      <c r="I40" s="15" t="s">
        <v>985</v>
      </c>
      <c r="J40" s="14">
        <v>1</v>
      </c>
      <c r="K40" s="14"/>
      <c r="L40" s="14" t="s">
        <v>87</v>
      </c>
      <c r="M40" s="14" t="s">
        <v>88</v>
      </c>
      <c r="N40" s="14" t="s">
        <v>155</v>
      </c>
      <c r="O40" s="137">
        <v>60025.692320000002</v>
      </c>
      <c r="P40" s="42">
        <f t="shared" si="4"/>
        <v>72030.830784000005</v>
      </c>
      <c r="Q40" s="22">
        <f t="shared" si="9"/>
        <v>72030.830784000005</v>
      </c>
      <c r="R40" s="22"/>
      <c r="S40" s="22"/>
      <c r="T40" s="22"/>
      <c r="U40" s="137"/>
      <c r="V40" s="137"/>
      <c r="W40" s="14" t="s">
        <v>90</v>
      </c>
      <c r="X40" s="14" t="s">
        <v>803</v>
      </c>
      <c r="Y40" s="14" t="s">
        <v>64</v>
      </c>
      <c r="Z40" s="29">
        <v>44743</v>
      </c>
      <c r="AA40" s="29">
        <f t="shared" si="0"/>
        <v>44803</v>
      </c>
      <c r="AB40" s="14"/>
      <c r="AC40" s="14"/>
      <c r="AD40" s="14"/>
      <c r="AE40" s="14"/>
      <c r="AF40" s="14" t="str">
        <f t="shared" si="10"/>
        <v>Поставка изоляторов подвесных стеклянных</v>
      </c>
      <c r="AG40" s="14" t="s">
        <v>138</v>
      </c>
      <c r="AH40" s="14">
        <v>796</v>
      </c>
      <c r="AI40" s="14" t="s">
        <v>282</v>
      </c>
      <c r="AJ40" s="14">
        <v>97602</v>
      </c>
      <c r="AK40" s="14" t="s">
        <v>534</v>
      </c>
      <c r="AL40" s="14" t="s">
        <v>535</v>
      </c>
      <c r="AM40" s="29">
        <f>AA40+10</f>
        <v>44813</v>
      </c>
      <c r="AN40" s="29">
        <f t="shared" si="1"/>
        <v>44813</v>
      </c>
      <c r="AO40" s="29">
        <f t="shared" si="6"/>
        <v>45178</v>
      </c>
      <c r="AP40" s="14">
        <v>2022</v>
      </c>
      <c r="AQ40" s="14"/>
      <c r="AR40" s="14"/>
      <c r="AS40" s="14" t="s">
        <v>909</v>
      </c>
      <c r="AT40" s="14" t="s">
        <v>910</v>
      </c>
      <c r="AU40" s="14">
        <v>2015</v>
      </c>
      <c r="AV40" s="14">
        <v>2027</v>
      </c>
      <c r="AW40" s="42"/>
      <c r="AX40" s="14"/>
      <c r="AY40" s="14" t="s">
        <v>349</v>
      </c>
      <c r="AZ40" s="14"/>
      <c r="BA40" s="51"/>
      <c r="BB40" s="51" t="e">
        <f>VLOOKUP(AT40,[3]ф.2!$C$17:$U$2915,19,0)</f>
        <v>#N/A</v>
      </c>
      <c r="BC40" s="51" t="e">
        <f>VLOOKUP(AT40,[3]ф.2!$C$17:$X$2915,22,0)</f>
        <v>#N/A</v>
      </c>
      <c r="BD40" s="51" t="e">
        <f>VLOOKUP(AT40,[3]ф.2!$C$17:$AD$2915,28,0)</f>
        <v>#N/A</v>
      </c>
      <c r="BE40" s="51" t="e">
        <f t="shared" si="2"/>
        <v>#N/A</v>
      </c>
      <c r="BF40" s="51" t="e">
        <f>VLOOKUP(AT40,[3]ф.2!$C$17:$AN$2915,38,0)</f>
        <v>#N/A</v>
      </c>
      <c r="BG40" s="243" t="e">
        <f t="shared" si="3"/>
        <v>#N/A</v>
      </c>
      <c r="BH40" s="14"/>
      <c r="BI40" s="48"/>
      <c r="BJ40" s="48"/>
      <c r="BK40" s="48"/>
      <c r="BL40" s="48"/>
      <c r="BM40" s="48"/>
      <c r="BN40" s="48"/>
      <c r="BO40" s="48"/>
      <c r="BP40" s="48"/>
      <c r="BQ40" s="48"/>
      <c r="BR40" s="48"/>
      <c r="BS40" s="48"/>
      <c r="BT40" s="48"/>
      <c r="BU40" s="48"/>
      <c r="BV40" s="48"/>
      <c r="BW40" s="48"/>
      <c r="BX40" s="48"/>
      <c r="BY40" s="48"/>
    </row>
    <row r="41" spans="1:77" s="34" customFormat="1" ht="126">
      <c r="A41" s="15" t="s">
        <v>1002</v>
      </c>
      <c r="B41" s="248" t="s">
        <v>1186</v>
      </c>
      <c r="C41" s="14" t="s">
        <v>164</v>
      </c>
      <c r="D41" s="14" t="s">
        <v>1149</v>
      </c>
      <c r="E41" s="14" t="s">
        <v>257</v>
      </c>
      <c r="F41" s="15" t="s">
        <v>997</v>
      </c>
      <c r="G41" s="245" t="s">
        <v>998</v>
      </c>
      <c r="H41" s="15" t="s">
        <v>982</v>
      </c>
      <c r="I41" s="15" t="s">
        <v>982</v>
      </c>
      <c r="J41" s="14">
        <v>1</v>
      </c>
      <c r="K41" s="14"/>
      <c r="L41" s="14" t="s">
        <v>87</v>
      </c>
      <c r="M41" s="14" t="s">
        <v>88</v>
      </c>
      <c r="N41" s="14" t="s">
        <v>155</v>
      </c>
      <c r="O41" s="137">
        <v>9508.5552100000004</v>
      </c>
      <c r="P41" s="42">
        <f t="shared" si="4"/>
        <v>11410.266251999999</v>
      </c>
      <c r="Q41" s="22">
        <f t="shared" si="9"/>
        <v>11410.266251999999</v>
      </c>
      <c r="R41" s="22"/>
      <c r="S41" s="22"/>
      <c r="T41" s="22"/>
      <c r="U41" s="137"/>
      <c r="V41" s="137"/>
      <c r="W41" s="14" t="s">
        <v>63</v>
      </c>
      <c r="X41" s="14" t="s">
        <v>803</v>
      </c>
      <c r="Y41" s="14" t="s">
        <v>64</v>
      </c>
      <c r="Z41" s="29">
        <v>44805</v>
      </c>
      <c r="AA41" s="29">
        <f t="shared" si="0"/>
        <v>44865</v>
      </c>
      <c r="AB41" s="14"/>
      <c r="AC41" s="14"/>
      <c r="AD41" s="14"/>
      <c r="AE41" s="14"/>
      <c r="AF41" s="14" t="str">
        <f t="shared" si="10"/>
        <v>Поставка изоляторов проходных</v>
      </c>
      <c r="AG41" s="14" t="s">
        <v>138</v>
      </c>
      <c r="AH41" s="14">
        <v>796</v>
      </c>
      <c r="AI41" s="14" t="s">
        <v>282</v>
      </c>
      <c r="AJ41" s="14">
        <v>7311</v>
      </c>
      <c r="AK41" s="14" t="s">
        <v>534</v>
      </c>
      <c r="AL41" s="14" t="s">
        <v>535</v>
      </c>
      <c r="AM41" s="29">
        <f>AA41+10</f>
        <v>44875</v>
      </c>
      <c r="AN41" s="29">
        <f t="shared" si="1"/>
        <v>44875</v>
      </c>
      <c r="AO41" s="29">
        <f t="shared" si="6"/>
        <v>45240</v>
      </c>
      <c r="AP41" s="14">
        <v>2023</v>
      </c>
      <c r="AQ41" s="14"/>
      <c r="AR41" s="14"/>
      <c r="AS41" s="14" t="s">
        <v>909</v>
      </c>
      <c r="AT41" s="14" t="s">
        <v>910</v>
      </c>
      <c r="AU41" s="14">
        <v>2015</v>
      </c>
      <c r="AV41" s="14">
        <v>2027</v>
      </c>
      <c r="AW41" s="42"/>
      <c r="AX41" s="14"/>
      <c r="AY41" s="14" t="s">
        <v>349</v>
      </c>
      <c r="AZ41" s="14"/>
      <c r="BA41" s="51"/>
      <c r="BB41" s="51" t="e">
        <f>VLOOKUP(AT41,[3]ф.2!$C$17:$U$2915,19,0)</f>
        <v>#N/A</v>
      </c>
      <c r="BC41" s="51" t="e">
        <f>VLOOKUP(AT41,[3]ф.2!$C$17:$X$2915,22,0)</f>
        <v>#N/A</v>
      </c>
      <c r="BD41" s="51" t="e">
        <f>VLOOKUP(AT41,[3]ф.2!$C$17:$AD$2915,28,0)</f>
        <v>#N/A</v>
      </c>
      <c r="BE41" s="51" t="e">
        <f t="shared" si="2"/>
        <v>#N/A</v>
      </c>
      <c r="BF41" s="51" t="e">
        <f>VLOOKUP(AT41,[3]ф.2!$C$17:$AN$2915,38,0)</f>
        <v>#N/A</v>
      </c>
      <c r="BG41" s="243" t="e">
        <f t="shared" si="3"/>
        <v>#N/A</v>
      </c>
      <c r="BH41" s="14"/>
      <c r="BI41" s="48"/>
      <c r="BJ41" s="48"/>
      <c r="BK41" s="48"/>
      <c r="BL41" s="48"/>
      <c r="BM41" s="48"/>
      <c r="BN41" s="48"/>
      <c r="BO41" s="48"/>
      <c r="BP41" s="48"/>
      <c r="BQ41" s="48"/>
      <c r="BR41" s="48"/>
      <c r="BS41" s="48"/>
      <c r="BT41" s="48"/>
      <c r="BU41" s="48"/>
      <c r="BV41" s="48"/>
      <c r="BW41" s="48"/>
      <c r="BX41" s="48"/>
      <c r="BY41" s="48"/>
    </row>
    <row r="42" spans="1:77" s="35" customFormat="1" ht="126">
      <c r="A42" s="15" t="s">
        <v>1002</v>
      </c>
      <c r="B42" s="248" t="s">
        <v>1187</v>
      </c>
      <c r="C42" s="14" t="s">
        <v>164</v>
      </c>
      <c r="D42" s="14" t="s">
        <v>1149</v>
      </c>
      <c r="E42" s="14" t="s">
        <v>257</v>
      </c>
      <c r="F42" s="14">
        <v>123</v>
      </c>
      <c r="G42" s="14" t="s">
        <v>999</v>
      </c>
      <c r="H42" s="14" t="s">
        <v>285</v>
      </c>
      <c r="I42" s="14" t="s">
        <v>975</v>
      </c>
      <c r="J42" s="14">
        <v>1</v>
      </c>
      <c r="K42" s="14"/>
      <c r="L42" s="14" t="s">
        <v>87</v>
      </c>
      <c r="M42" s="14" t="s">
        <v>88</v>
      </c>
      <c r="N42" s="14" t="s">
        <v>155</v>
      </c>
      <c r="O42" s="137">
        <v>139497.29500000001</v>
      </c>
      <c r="P42" s="42">
        <f>O42*1.2</f>
        <v>167396.75400000002</v>
      </c>
      <c r="Q42" s="22">
        <f t="shared" si="9"/>
        <v>167396.75400000002</v>
      </c>
      <c r="R42" s="137"/>
      <c r="S42" s="137"/>
      <c r="T42" s="137"/>
      <c r="U42" s="137"/>
      <c r="V42" s="137"/>
      <c r="W42" s="14" t="s">
        <v>90</v>
      </c>
      <c r="X42" s="14" t="s">
        <v>803</v>
      </c>
      <c r="Y42" s="14" t="s">
        <v>64</v>
      </c>
      <c r="Z42" s="29">
        <v>44805</v>
      </c>
      <c r="AA42" s="29">
        <f t="shared" si="0"/>
        <v>44865</v>
      </c>
      <c r="AB42" s="14"/>
      <c r="AC42" s="14"/>
      <c r="AD42" s="14"/>
      <c r="AE42" s="14"/>
      <c r="AF42" s="14" t="str">
        <f t="shared" si="10"/>
        <v>Поставка силовых трансформаторов напряжением 6-35 кВ</v>
      </c>
      <c r="AG42" s="14" t="s">
        <v>138</v>
      </c>
      <c r="AH42" s="14">
        <v>796</v>
      </c>
      <c r="AI42" s="14" t="s">
        <v>282</v>
      </c>
      <c r="AJ42" s="33">
        <v>4030000</v>
      </c>
      <c r="AK42" s="14" t="s">
        <v>534</v>
      </c>
      <c r="AL42" s="14" t="s">
        <v>535</v>
      </c>
      <c r="AM42" s="29">
        <f t="shared" ref="AM42:AM44" si="12">AA42+10</f>
        <v>44875</v>
      </c>
      <c r="AN42" s="29">
        <f t="shared" si="1"/>
        <v>44875</v>
      </c>
      <c r="AO42" s="29">
        <f t="shared" si="6"/>
        <v>45240</v>
      </c>
      <c r="AP42" s="14">
        <v>2023</v>
      </c>
      <c r="AQ42" s="14"/>
      <c r="AR42" s="14"/>
      <c r="AS42" s="14" t="s">
        <v>909</v>
      </c>
      <c r="AT42" s="14" t="s">
        <v>910</v>
      </c>
      <c r="AU42" s="14">
        <v>2015</v>
      </c>
      <c r="AV42" s="14">
        <v>2027</v>
      </c>
      <c r="AW42" s="42"/>
      <c r="AX42" s="14"/>
      <c r="AY42" s="14" t="s">
        <v>349</v>
      </c>
      <c r="AZ42" s="14"/>
      <c r="BA42" s="51"/>
      <c r="BB42" s="51" t="e">
        <f>VLOOKUP(AT42,[3]ф.2!$C$17:$U$2915,19,0)</f>
        <v>#N/A</v>
      </c>
      <c r="BC42" s="51" t="e">
        <f>VLOOKUP(AT42,[3]ф.2!$C$17:$X$2915,22,0)</f>
        <v>#N/A</v>
      </c>
      <c r="BD42" s="51" t="e">
        <f>VLOOKUP(AT42,[3]ф.2!$C$17:$AD$2915,28,0)</f>
        <v>#N/A</v>
      </c>
      <c r="BE42" s="51" t="e">
        <f t="shared" si="2"/>
        <v>#N/A</v>
      </c>
      <c r="BF42" s="51" t="e">
        <f>VLOOKUP(AT42,[3]ф.2!$C$17:$AN$2915,38,0)</f>
        <v>#N/A</v>
      </c>
      <c r="BG42" s="243" t="e">
        <f t="shared" si="3"/>
        <v>#N/A</v>
      </c>
      <c r="BH42" s="14"/>
      <c r="BI42" s="49"/>
      <c r="BJ42" s="49"/>
      <c r="BK42" s="49"/>
      <c r="BL42" s="49"/>
      <c r="BM42" s="49"/>
      <c r="BN42" s="49"/>
      <c r="BO42" s="49"/>
      <c r="BP42" s="49"/>
      <c r="BQ42" s="49"/>
      <c r="BR42" s="49"/>
      <c r="BS42" s="49"/>
      <c r="BT42" s="49"/>
      <c r="BU42" s="49"/>
      <c r="BV42" s="49"/>
      <c r="BW42" s="49"/>
      <c r="BX42" s="49"/>
      <c r="BY42" s="49"/>
    </row>
    <row r="43" spans="1:77" s="35" customFormat="1" ht="169.5" customHeight="1">
      <c r="A43" s="15" t="s">
        <v>1002</v>
      </c>
      <c r="B43" s="248" t="s">
        <v>1188</v>
      </c>
      <c r="C43" s="14" t="s">
        <v>164</v>
      </c>
      <c r="D43" s="14" t="s">
        <v>1149</v>
      </c>
      <c r="E43" s="14" t="s">
        <v>257</v>
      </c>
      <c r="F43" s="14">
        <v>222</v>
      </c>
      <c r="G43" s="14" t="s">
        <v>1000</v>
      </c>
      <c r="H43" s="14" t="s">
        <v>292</v>
      </c>
      <c r="I43" s="14" t="s">
        <v>975</v>
      </c>
      <c r="J43" s="14">
        <v>1</v>
      </c>
      <c r="K43" s="14"/>
      <c r="L43" s="14" t="s">
        <v>87</v>
      </c>
      <c r="M43" s="14" t="s">
        <v>88</v>
      </c>
      <c r="N43" s="14" t="s">
        <v>155</v>
      </c>
      <c r="O43" s="137">
        <v>400000</v>
      </c>
      <c r="P43" s="42">
        <f t="shared" si="4"/>
        <v>480000</v>
      </c>
      <c r="Q43" s="137">
        <f t="shared" si="9"/>
        <v>480000</v>
      </c>
      <c r="R43" s="137"/>
      <c r="S43" s="137"/>
      <c r="T43" s="137"/>
      <c r="U43" s="137"/>
      <c r="V43" s="137"/>
      <c r="W43" s="14" t="s">
        <v>90</v>
      </c>
      <c r="X43" s="14" t="s">
        <v>803</v>
      </c>
      <c r="Y43" s="14" t="s">
        <v>64</v>
      </c>
      <c r="Z43" s="29">
        <v>44621</v>
      </c>
      <c r="AA43" s="29">
        <f t="shared" si="0"/>
        <v>44681</v>
      </c>
      <c r="AB43" s="14"/>
      <c r="AC43" s="14"/>
      <c r="AD43" s="14"/>
      <c r="AE43" s="14"/>
      <c r="AF43" s="14" t="str">
        <f t="shared" si="10"/>
        <v xml:space="preserve">Поставка КТП столбовогот типа </v>
      </c>
      <c r="AG43" s="14" t="s">
        <v>138</v>
      </c>
      <c r="AH43" s="14">
        <v>796</v>
      </c>
      <c r="AI43" s="14" t="s">
        <v>282</v>
      </c>
      <c r="AJ43" s="33">
        <v>4030000</v>
      </c>
      <c r="AK43" s="14" t="s">
        <v>534</v>
      </c>
      <c r="AL43" s="14" t="s">
        <v>535</v>
      </c>
      <c r="AM43" s="29">
        <f t="shared" si="12"/>
        <v>44691</v>
      </c>
      <c r="AN43" s="29">
        <f t="shared" si="1"/>
        <v>44691</v>
      </c>
      <c r="AO43" s="29">
        <f t="shared" si="6"/>
        <v>45056</v>
      </c>
      <c r="AP43" s="14">
        <v>2023</v>
      </c>
      <c r="AQ43" s="14"/>
      <c r="AR43" s="14"/>
      <c r="AS43" s="14" t="s">
        <v>909</v>
      </c>
      <c r="AT43" s="14" t="s">
        <v>910</v>
      </c>
      <c r="AU43" s="14">
        <v>2015</v>
      </c>
      <c r="AV43" s="14">
        <v>2027</v>
      </c>
      <c r="AW43" s="42"/>
      <c r="AX43" s="14"/>
      <c r="AY43" s="14" t="s">
        <v>349</v>
      </c>
      <c r="AZ43" s="14"/>
      <c r="BA43" s="51"/>
      <c r="BB43" s="51" t="e">
        <f>VLOOKUP(AT43,[3]ф.2!$C$17:$U$2915,19,0)</f>
        <v>#N/A</v>
      </c>
      <c r="BC43" s="51" t="e">
        <f>VLOOKUP(AT43,[3]ф.2!$C$17:$X$2915,22,0)</f>
        <v>#N/A</v>
      </c>
      <c r="BD43" s="51" t="e">
        <f>VLOOKUP(AT43,[3]ф.2!$C$17:$AD$2915,28,0)</f>
        <v>#N/A</v>
      </c>
      <c r="BE43" s="51" t="e">
        <f t="shared" si="2"/>
        <v>#N/A</v>
      </c>
      <c r="BF43" s="51" t="e">
        <f>VLOOKUP(AT43,[3]ф.2!$C$17:$AN$2915,38,0)</f>
        <v>#N/A</v>
      </c>
      <c r="BG43" s="243" t="e">
        <f t="shared" si="3"/>
        <v>#N/A</v>
      </c>
      <c r="BH43" s="14"/>
      <c r="BI43" s="49"/>
      <c r="BJ43" s="49"/>
      <c r="BK43" s="49"/>
      <c r="BL43" s="49"/>
      <c r="BM43" s="49"/>
      <c r="BN43" s="49"/>
      <c r="BO43" s="49"/>
      <c r="BP43" s="49"/>
      <c r="BQ43" s="49"/>
      <c r="BR43" s="49"/>
      <c r="BS43" s="49"/>
      <c r="BT43" s="49"/>
      <c r="BU43" s="49"/>
      <c r="BV43" s="49"/>
      <c r="BW43" s="49"/>
      <c r="BX43" s="49"/>
      <c r="BY43" s="49"/>
    </row>
    <row r="44" spans="1:77" s="35" customFormat="1" ht="85.5" customHeight="1">
      <c r="A44" s="15" t="s">
        <v>1002</v>
      </c>
      <c r="B44" s="248" t="s">
        <v>1189</v>
      </c>
      <c r="C44" s="14" t="s">
        <v>164</v>
      </c>
      <c r="D44" s="14" t="s">
        <v>1149</v>
      </c>
      <c r="E44" s="14" t="s">
        <v>257</v>
      </c>
      <c r="F44" s="14">
        <v>17</v>
      </c>
      <c r="G44" s="14" t="s">
        <v>1001</v>
      </c>
      <c r="H44" s="14" t="s">
        <v>285</v>
      </c>
      <c r="I44" s="14" t="s">
        <v>975</v>
      </c>
      <c r="J44" s="14">
        <v>1</v>
      </c>
      <c r="K44" s="14"/>
      <c r="L44" s="14" t="s">
        <v>87</v>
      </c>
      <c r="M44" s="14" t="s">
        <v>88</v>
      </c>
      <c r="N44" s="14" t="s">
        <v>155</v>
      </c>
      <c r="O44" s="137">
        <v>200000</v>
      </c>
      <c r="P44" s="42">
        <f t="shared" si="4"/>
        <v>240000</v>
      </c>
      <c r="Q44" s="137">
        <f t="shared" si="9"/>
        <v>240000</v>
      </c>
      <c r="R44" s="137"/>
      <c r="S44" s="137"/>
      <c r="T44" s="137"/>
      <c r="U44" s="137"/>
      <c r="V44" s="137"/>
      <c r="W44" s="14" t="s">
        <v>90</v>
      </c>
      <c r="X44" s="14" t="s">
        <v>803</v>
      </c>
      <c r="Y44" s="14" t="s">
        <v>64</v>
      </c>
      <c r="Z44" s="29">
        <v>44621</v>
      </c>
      <c r="AA44" s="29">
        <f t="shared" si="0"/>
        <v>44681</v>
      </c>
      <c r="AB44" s="14"/>
      <c r="AC44" s="14"/>
      <c r="AD44" s="14"/>
      <c r="AE44" s="14"/>
      <c r="AF44" s="14" t="str">
        <f t="shared" si="10"/>
        <v xml:space="preserve">Поставка КТП киоскового типа </v>
      </c>
      <c r="AG44" s="14" t="s">
        <v>138</v>
      </c>
      <c r="AH44" s="14">
        <v>796</v>
      </c>
      <c r="AI44" s="14" t="s">
        <v>282</v>
      </c>
      <c r="AJ44" s="33">
        <v>4030000</v>
      </c>
      <c r="AK44" s="14" t="s">
        <v>534</v>
      </c>
      <c r="AL44" s="14" t="s">
        <v>535</v>
      </c>
      <c r="AM44" s="29">
        <f t="shared" si="12"/>
        <v>44691</v>
      </c>
      <c r="AN44" s="29">
        <f t="shared" si="1"/>
        <v>44691</v>
      </c>
      <c r="AO44" s="29">
        <f t="shared" si="6"/>
        <v>45056</v>
      </c>
      <c r="AP44" s="14">
        <v>2023</v>
      </c>
      <c r="AQ44" s="14"/>
      <c r="AR44" s="14"/>
      <c r="AS44" s="14" t="s">
        <v>909</v>
      </c>
      <c r="AT44" s="14" t="s">
        <v>910</v>
      </c>
      <c r="AU44" s="14">
        <v>2015</v>
      </c>
      <c r="AV44" s="14">
        <v>2027</v>
      </c>
      <c r="AW44" s="42"/>
      <c r="AX44" s="14"/>
      <c r="AY44" s="14" t="s">
        <v>349</v>
      </c>
      <c r="AZ44" s="14"/>
      <c r="BA44" s="51"/>
      <c r="BB44" s="51" t="e">
        <f>VLOOKUP(AT44,[3]ф.2!$C$17:$U$2915,19,0)</f>
        <v>#N/A</v>
      </c>
      <c r="BC44" s="51" t="e">
        <f>VLOOKUP(AT44,[3]ф.2!$C$17:$X$2915,22,0)</f>
        <v>#N/A</v>
      </c>
      <c r="BD44" s="51" t="e">
        <f>VLOOKUP(AT44,[3]ф.2!$C$17:$AD$2915,28,0)</f>
        <v>#N/A</v>
      </c>
      <c r="BE44" s="51" t="e">
        <f t="shared" si="2"/>
        <v>#N/A</v>
      </c>
      <c r="BF44" s="51" t="e">
        <f>VLOOKUP(AT44,[3]ф.2!$C$17:$AN$2915,38,0)</f>
        <v>#N/A</v>
      </c>
      <c r="BG44" s="243" t="e">
        <f t="shared" si="3"/>
        <v>#N/A</v>
      </c>
      <c r="BH44" s="14"/>
      <c r="BI44" s="49"/>
      <c r="BJ44" s="49"/>
      <c r="BK44" s="49"/>
      <c r="BL44" s="49"/>
      <c r="BM44" s="49"/>
      <c r="BN44" s="49"/>
      <c r="BO44" s="49"/>
      <c r="BP44" s="49"/>
      <c r="BQ44" s="49"/>
      <c r="BR44" s="49"/>
      <c r="BS44" s="49"/>
      <c r="BT44" s="49"/>
      <c r="BU44" s="49"/>
      <c r="BV44" s="49"/>
      <c r="BW44" s="49"/>
      <c r="BX44" s="49"/>
      <c r="BY44" s="49"/>
    </row>
    <row r="45" spans="1:77" s="34" customFormat="1" ht="85.5" customHeight="1">
      <c r="A45" s="249" t="s">
        <v>82</v>
      </c>
      <c r="B45" s="11" t="s">
        <v>1190</v>
      </c>
      <c r="C45" s="14" t="s">
        <v>164</v>
      </c>
      <c r="D45" s="245" t="s">
        <v>57</v>
      </c>
      <c r="E45" s="245" t="s">
        <v>83</v>
      </c>
      <c r="F45" s="245" t="s">
        <v>84</v>
      </c>
      <c r="G45" s="245" t="s">
        <v>85</v>
      </c>
      <c r="H45" s="248" t="s">
        <v>86</v>
      </c>
      <c r="I45" s="248" t="s">
        <v>86</v>
      </c>
      <c r="J45" s="245">
        <v>2</v>
      </c>
      <c r="K45" s="245"/>
      <c r="L45" s="245" t="s">
        <v>87</v>
      </c>
      <c r="M45" s="245" t="s">
        <v>88</v>
      </c>
      <c r="N45" s="245" t="s">
        <v>89</v>
      </c>
      <c r="O45" s="247">
        <v>13000</v>
      </c>
      <c r="P45" s="215">
        <f>O45*1.2</f>
        <v>15600</v>
      </c>
      <c r="Q45" s="247"/>
      <c r="R45" s="247">
        <f>P45</f>
        <v>15600</v>
      </c>
      <c r="S45" s="247"/>
      <c r="T45" s="247"/>
      <c r="U45" s="247"/>
      <c r="V45" s="247"/>
      <c r="W45" s="245" t="s">
        <v>90</v>
      </c>
      <c r="X45" s="245" t="s">
        <v>91</v>
      </c>
      <c r="Y45" s="245" t="s">
        <v>64</v>
      </c>
      <c r="Z45" s="246">
        <v>44771</v>
      </c>
      <c r="AA45" s="246">
        <f t="shared" si="0"/>
        <v>44831</v>
      </c>
      <c r="AB45" s="245"/>
      <c r="AC45" s="245"/>
      <c r="AD45" s="245"/>
      <c r="AE45" s="245"/>
      <c r="AF45" s="245" t="str">
        <f t="shared" si="10"/>
        <v>Реконструкция ПС "База СВЭС" №48 35/10кВ с заменой двух силовых трансформаторов мощностью 2,5 МВА на два силовых трансформатора мощностью 4 МВА</v>
      </c>
      <c r="AG45" s="245" t="s">
        <v>65</v>
      </c>
      <c r="AH45" s="245">
        <v>876</v>
      </c>
      <c r="AI45" s="245" t="s">
        <v>66</v>
      </c>
      <c r="AJ45" s="245">
        <v>1</v>
      </c>
      <c r="AK45" s="249" t="s">
        <v>67</v>
      </c>
      <c r="AL45" s="245" t="s">
        <v>70</v>
      </c>
      <c r="AM45" s="246">
        <f>AA45+20</f>
        <v>44851</v>
      </c>
      <c r="AN45" s="246">
        <f t="shared" si="1"/>
        <v>44851</v>
      </c>
      <c r="AO45" s="246">
        <f>AM45+220</f>
        <v>45071</v>
      </c>
      <c r="AP45" s="245">
        <v>2022</v>
      </c>
      <c r="AQ45" s="245"/>
      <c r="AR45" s="245" t="s">
        <v>92</v>
      </c>
      <c r="AS45" s="7" t="s">
        <v>85</v>
      </c>
      <c r="AT45" s="7" t="s">
        <v>93</v>
      </c>
      <c r="AU45" s="245">
        <v>2021</v>
      </c>
      <c r="AV45" s="245">
        <v>2023</v>
      </c>
      <c r="AW45" s="245">
        <v>48.31</v>
      </c>
      <c r="AX45" s="245">
        <v>48.32</v>
      </c>
      <c r="AY45" s="245" t="s">
        <v>60</v>
      </c>
      <c r="AZ45" s="245"/>
      <c r="BA45" s="53"/>
      <c r="BB45" s="51">
        <f>VLOOKUP(AT45,[3]ф.2!$C$17:$U$2915,19,0)</f>
        <v>48.305999999999997</v>
      </c>
      <c r="BC45" s="51">
        <f>VLOOKUP(AT45,[3]ф.2!$C$17:$X$2915,22,0)</f>
        <v>48.305999999999997</v>
      </c>
      <c r="BD45" s="51">
        <f>VLOOKUP(AT45,[3]ф.2!$C$17:$AD$2915,28,0)</f>
        <v>1.3690460900000001</v>
      </c>
      <c r="BE45" s="51">
        <f t="shared" si="2"/>
        <v>46.93695391</v>
      </c>
      <c r="BF45" s="51">
        <f>VLOOKUP(AT45,[3]ф.2!$C$17:$AN$2915,38,0)</f>
        <v>6.1395888699999999</v>
      </c>
      <c r="BG45" s="243">
        <f t="shared" si="3"/>
        <v>31.336953909999998</v>
      </c>
      <c r="BH45" s="14"/>
      <c r="BI45" s="48"/>
      <c r="BJ45" s="48"/>
      <c r="BK45" s="48"/>
      <c r="BL45" s="48"/>
      <c r="BM45" s="48"/>
      <c r="BN45" s="48"/>
      <c r="BO45" s="48"/>
      <c r="BP45" s="48"/>
      <c r="BQ45" s="48"/>
      <c r="BR45" s="48"/>
      <c r="BS45" s="48"/>
      <c r="BT45" s="48"/>
      <c r="BU45" s="48"/>
      <c r="BV45" s="48"/>
      <c r="BW45" s="48"/>
      <c r="BX45" s="48"/>
      <c r="BY45" s="48"/>
    </row>
    <row r="46" spans="1:77" s="34" customFormat="1" ht="58.5" customHeight="1">
      <c r="A46" s="291" t="s">
        <v>82</v>
      </c>
      <c r="B46" s="252" t="s">
        <v>1191</v>
      </c>
      <c r="C46" s="252" t="s">
        <v>164</v>
      </c>
      <c r="D46" s="252" t="s">
        <v>57</v>
      </c>
      <c r="E46" s="252" t="s">
        <v>83</v>
      </c>
      <c r="F46" s="252" t="s">
        <v>84</v>
      </c>
      <c r="G46" s="252" t="s">
        <v>94</v>
      </c>
      <c r="H46" s="298" t="s">
        <v>86</v>
      </c>
      <c r="I46" s="298" t="s">
        <v>86</v>
      </c>
      <c r="J46" s="252">
        <v>2</v>
      </c>
      <c r="K46" s="252"/>
      <c r="L46" s="252" t="s">
        <v>87</v>
      </c>
      <c r="M46" s="252" t="s">
        <v>88</v>
      </c>
      <c r="N46" s="252" t="s">
        <v>89</v>
      </c>
      <c r="O46" s="278">
        <v>14340</v>
      </c>
      <c r="P46" s="292">
        <v>17208</v>
      </c>
      <c r="Q46" s="278"/>
      <c r="R46" s="278">
        <f>P46</f>
        <v>17208</v>
      </c>
      <c r="S46" s="278"/>
      <c r="T46" s="278"/>
      <c r="U46" s="279"/>
      <c r="V46" s="279"/>
      <c r="W46" s="295" t="s">
        <v>90</v>
      </c>
      <c r="X46" s="252" t="s">
        <v>91</v>
      </c>
      <c r="Y46" s="252" t="s">
        <v>64</v>
      </c>
      <c r="Z46" s="253">
        <v>44712</v>
      </c>
      <c r="AA46" s="253">
        <f t="shared" si="0"/>
        <v>44772</v>
      </c>
      <c r="AB46" s="252"/>
      <c r="AC46" s="252"/>
      <c r="AD46" s="252"/>
      <c r="AE46" s="252"/>
      <c r="AF46" s="252" t="s">
        <v>94</v>
      </c>
      <c r="AG46" s="252" t="s">
        <v>65</v>
      </c>
      <c r="AH46" s="252">
        <v>876</v>
      </c>
      <c r="AI46" s="252" t="s">
        <v>66</v>
      </c>
      <c r="AJ46" s="252">
        <v>1</v>
      </c>
      <c r="AK46" s="291" t="s">
        <v>67</v>
      </c>
      <c r="AL46" s="252" t="s">
        <v>70</v>
      </c>
      <c r="AM46" s="253">
        <f>AA46+20</f>
        <v>44792</v>
      </c>
      <c r="AN46" s="253">
        <f t="shared" si="1"/>
        <v>44792</v>
      </c>
      <c r="AO46" s="253">
        <f>AM46+120</f>
        <v>44912</v>
      </c>
      <c r="AP46" s="252">
        <v>2022</v>
      </c>
      <c r="AQ46" s="252"/>
      <c r="AR46" s="252" t="s">
        <v>92</v>
      </c>
      <c r="AS46" s="7" t="s">
        <v>95</v>
      </c>
      <c r="AT46" s="7" t="s">
        <v>96</v>
      </c>
      <c r="AU46" s="245">
        <v>2021</v>
      </c>
      <c r="AV46" s="245">
        <v>2023</v>
      </c>
      <c r="AW46" s="245">
        <v>11.19</v>
      </c>
      <c r="AX46" s="245">
        <v>11.19</v>
      </c>
      <c r="AY46" s="252" t="s">
        <v>60</v>
      </c>
      <c r="AZ46" s="252"/>
      <c r="BA46" s="53"/>
      <c r="BB46" s="51">
        <f>VLOOKUP(AT46,[3]ф.2!$C$17:$U$2915,19,0)</f>
        <v>11.189700200000001</v>
      </c>
      <c r="BC46" s="51">
        <f>VLOOKUP(AT46,[3]ф.2!$C$17:$X$2915,22,0)</f>
        <v>11.189700200000001</v>
      </c>
      <c r="BD46" s="51">
        <f>VLOOKUP(AT46,[3]ф.2!$C$17:$AD$2915,28,0)</f>
        <v>3.4500000000000003E-2</v>
      </c>
      <c r="BE46" s="51">
        <f t="shared" si="2"/>
        <v>11.155200200000001</v>
      </c>
      <c r="BF46" s="51">
        <f>VLOOKUP(AT46,[3]ф.2!$C$17:$AN$2915,38,0)</f>
        <v>0.77129999999999999</v>
      </c>
      <c r="BG46" s="243">
        <f t="shared" si="3"/>
        <v>-6.0527997999999972</v>
      </c>
      <c r="BH46" s="14"/>
      <c r="BI46" s="48"/>
      <c r="BJ46" s="48"/>
      <c r="BK46" s="48"/>
      <c r="BL46" s="48"/>
      <c r="BM46" s="48"/>
      <c r="BN46" s="48"/>
      <c r="BO46" s="48"/>
      <c r="BP46" s="48"/>
      <c r="BQ46" s="48"/>
      <c r="BR46" s="48"/>
      <c r="BS46" s="48"/>
      <c r="BT46" s="48"/>
      <c r="BU46" s="48"/>
      <c r="BV46" s="48"/>
      <c r="BW46" s="48"/>
      <c r="BX46" s="48"/>
      <c r="BY46" s="48"/>
    </row>
    <row r="47" spans="1:77" s="34" customFormat="1" ht="58.5" customHeight="1">
      <c r="A47" s="291"/>
      <c r="B47" s="252"/>
      <c r="C47" s="252"/>
      <c r="D47" s="252"/>
      <c r="E47" s="252"/>
      <c r="F47" s="252"/>
      <c r="G47" s="252"/>
      <c r="H47" s="298"/>
      <c r="I47" s="298"/>
      <c r="J47" s="252"/>
      <c r="K47" s="252"/>
      <c r="L47" s="252"/>
      <c r="M47" s="252"/>
      <c r="N47" s="252"/>
      <c r="O47" s="278"/>
      <c r="P47" s="293"/>
      <c r="Q47" s="278"/>
      <c r="R47" s="278"/>
      <c r="S47" s="278"/>
      <c r="T47" s="278"/>
      <c r="U47" s="280"/>
      <c r="V47" s="280"/>
      <c r="W47" s="296"/>
      <c r="X47" s="252"/>
      <c r="Y47" s="252"/>
      <c r="Z47" s="252"/>
      <c r="AA47" s="252"/>
      <c r="AB47" s="252"/>
      <c r="AC47" s="252"/>
      <c r="AD47" s="252"/>
      <c r="AE47" s="252"/>
      <c r="AF47" s="252"/>
      <c r="AG47" s="252"/>
      <c r="AH47" s="252"/>
      <c r="AI47" s="252"/>
      <c r="AJ47" s="252"/>
      <c r="AK47" s="291"/>
      <c r="AL47" s="252"/>
      <c r="AM47" s="252"/>
      <c r="AN47" s="252"/>
      <c r="AO47" s="252"/>
      <c r="AP47" s="252"/>
      <c r="AQ47" s="252"/>
      <c r="AR47" s="252"/>
      <c r="AS47" s="7" t="s">
        <v>97</v>
      </c>
      <c r="AT47" s="7" t="s">
        <v>98</v>
      </c>
      <c r="AU47" s="245">
        <v>2021</v>
      </c>
      <c r="AV47" s="245">
        <v>2023</v>
      </c>
      <c r="AW47" s="245">
        <v>10.17</v>
      </c>
      <c r="AX47" s="245">
        <v>10.17</v>
      </c>
      <c r="AY47" s="252"/>
      <c r="AZ47" s="252"/>
      <c r="BA47" s="53"/>
      <c r="BB47" s="53"/>
      <c r="BC47" s="53"/>
      <c r="BD47" s="53"/>
      <c r="BE47" s="53"/>
      <c r="BF47" s="53"/>
      <c r="BG47" s="53"/>
      <c r="BH47" s="14"/>
      <c r="BI47" s="48"/>
      <c r="BJ47" s="48"/>
      <c r="BK47" s="48"/>
      <c r="BL47" s="48"/>
      <c r="BM47" s="48"/>
      <c r="BN47" s="48"/>
      <c r="BO47" s="48"/>
      <c r="BP47" s="48"/>
      <c r="BQ47" s="48"/>
      <c r="BR47" s="48"/>
      <c r="BS47" s="48"/>
      <c r="BT47" s="48"/>
      <c r="BU47" s="48"/>
      <c r="BV47" s="48"/>
      <c r="BW47" s="48"/>
      <c r="BX47" s="48"/>
      <c r="BY47" s="48"/>
    </row>
    <row r="48" spans="1:77" s="34" customFormat="1" ht="58.5" customHeight="1">
      <c r="A48" s="291"/>
      <c r="B48" s="252"/>
      <c r="C48" s="252"/>
      <c r="D48" s="252"/>
      <c r="E48" s="252"/>
      <c r="F48" s="252"/>
      <c r="G48" s="252"/>
      <c r="H48" s="298"/>
      <c r="I48" s="298"/>
      <c r="J48" s="252"/>
      <c r="K48" s="252"/>
      <c r="L48" s="252"/>
      <c r="M48" s="252"/>
      <c r="N48" s="252"/>
      <c r="O48" s="278"/>
      <c r="P48" s="293"/>
      <c r="Q48" s="278"/>
      <c r="R48" s="278"/>
      <c r="S48" s="278"/>
      <c r="T48" s="278"/>
      <c r="U48" s="280"/>
      <c r="V48" s="280"/>
      <c r="W48" s="296"/>
      <c r="X48" s="252"/>
      <c r="Y48" s="252"/>
      <c r="Z48" s="252"/>
      <c r="AA48" s="252"/>
      <c r="AB48" s="252"/>
      <c r="AC48" s="252"/>
      <c r="AD48" s="252"/>
      <c r="AE48" s="252"/>
      <c r="AF48" s="252"/>
      <c r="AG48" s="252"/>
      <c r="AH48" s="252"/>
      <c r="AI48" s="252"/>
      <c r="AJ48" s="252"/>
      <c r="AK48" s="291"/>
      <c r="AL48" s="252"/>
      <c r="AM48" s="252"/>
      <c r="AN48" s="252"/>
      <c r="AO48" s="252"/>
      <c r="AP48" s="252"/>
      <c r="AQ48" s="252"/>
      <c r="AR48" s="252"/>
      <c r="AS48" s="7" t="s">
        <v>99</v>
      </c>
      <c r="AT48" s="7" t="s">
        <v>100</v>
      </c>
      <c r="AU48" s="245">
        <v>2021</v>
      </c>
      <c r="AV48" s="245">
        <v>2023</v>
      </c>
      <c r="AW48" s="245">
        <v>2.35</v>
      </c>
      <c r="AX48" s="245">
        <v>2.35</v>
      </c>
      <c r="AY48" s="252"/>
      <c r="AZ48" s="252"/>
      <c r="BA48" s="53"/>
      <c r="BB48" s="53"/>
      <c r="BC48" s="53"/>
      <c r="BD48" s="53"/>
      <c r="BE48" s="53"/>
      <c r="BF48" s="53"/>
      <c r="BG48" s="53"/>
      <c r="BH48" s="14"/>
      <c r="BI48" s="48"/>
      <c r="BJ48" s="48"/>
      <c r="BK48" s="48"/>
      <c r="BL48" s="48"/>
      <c r="BM48" s="48"/>
      <c r="BN48" s="48"/>
      <c r="BO48" s="48"/>
      <c r="BP48" s="48"/>
      <c r="BQ48" s="48"/>
      <c r="BR48" s="48"/>
      <c r="BS48" s="48"/>
      <c r="BT48" s="48"/>
      <c r="BU48" s="48"/>
      <c r="BV48" s="48"/>
      <c r="BW48" s="48"/>
      <c r="BX48" s="48"/>
      <c r="BY48" s="48"/>
    </row>
    <row r="49" spans="1:77" s="34" customFormat="1" ht="58.5" customHeight="1">
      <c r="A49" s="291"/>
      <c r="B49" s="252"/>
      <c r="C49" s="252"/>
      <c r="D49" s="252"/>
      <c r="E49" s="252"/>
      <c r="F49" s="252"/>
      <c r="G49" s="252"/>
      <c r="H49" s="298"/>
      <c r="I49" s="298"/>
      <c r="J49" s="252"/>
      <c r="K49" s="252"/>
      <c r="L49" s="252"/>
      <c r="M49" s="252"/>
      <c r="N49" s="252"/>
      <c r="O49" s="278"/>
      <c r="P49" s="294"/>
      <c r="Q49" s="278"/>
      <c r="R49" s="278"/>
      <c r="S49" s="278"/>
      <c r="T49" s="278"/>
      <c r="U49" s="281"/>
      <c r="V49" s="281"/>
      <c r="W49" s="297"/>
      <c r="X49" s="252"/>
      <c r="Y49" s="252"/>
      <c r="Z49" s="252"/>
      <c r="AA49" s="252"/>
      <c r="AB49" s="252"/>
      <c r="AC49" s="252"/>
      <c r="AD49" s="252"/>
      <c r="AE49" s="252"/>
      <c r="AF49" s="252"/>
      <c r="AG49" s="252"/>
      <c r="AH49" s="252"/>
      <c r="AI49" s="252"/>
      <c r="AJ49" s="252"/>
      <c r="AK49" s="291"/>
      <c r="AL49" s="252"/>
      <c r="AM49" s="252"/>
      <c r="AN49" s="252"/>
      <c r="AO49" s="252"/>
      <c r="AP49" s="252"/>
      <c r="AQ49" s="252"/>
      <c r="AR49" s="252"/>
      <c r="AS49" s="7" t="s">
        <v>101</v>
      </c>
      <c r="AT49" s="7" t="s">
        <v>102</v>
      </c>
      <c r="AU49" s="245">
        <v>2021</v>
      </c>
      <c r="AV49" s="245">
        <v>2023</v>
      </c>
      <c r="AW49" s="245">
        <v>2.35</v>
      </c>
      <c r="AX49" s="245">
        <v>2.35</v>
      </c>
      <c r="AY49" s="252"/>
      <c r="AZ49" s="252"/>
      <c r="BA49" s="53"/>
      <c r="BB49" s="53"/>
      <c r="BC49" s="53"/>
      <c r="BD49" s="53"/>
      <c r="BE49" s="53"/>
      <c r="BF49" s="53"/>
      <c r="BG49" s="53"/>
      <c r="BH49" s="14"/>
      <c r="BI49" s="48"/>
      <c r="BJ49" s="48"/>
      <c r="BK49" s="48"/>
      <c r="BL49" s="48"/>
      <c r="BM49" s="48"/>
      <c r="BN49" s="48"/>
      <c r="BO49" s="48"/>
      <c r="BP49" s="48"/>
      <c r="BQ49" s="48"/>
      <c r="BR49" s="48"/>
      <c r="BS49" s="48"/>
      <c r="BT49" s="48"/>
      <c r="BU49" s="48"/>
      <c r="BV49" s="48"/>
      <c r="BW49" s="48"/>
      <c r="BX49" s="48"/>
      <c r="BY49" s="48"/>
    </row>
    <row r="50" spans="1:77" s="34" customFormat="1" ht="58.5" customHeight="1">
      <c r="A50" s="252" t="s">
        <v>82</v>
      </c>
      <c r="B50" s="252" t="s">
        <v>1192</v>
      </c>
      <c r="C50" s="252" t="s">
        <v>164</v>
      </c>
      <c r="D50" s="252" t="s">
        <v>57</v>
      </c>
      <c r="E50" s="252" t="s">
        <v>83</v>
      </c>
      <c r="F50" s="252" t="s">
        <v>84</v>
      </c>
      <c r="G50" s="252" t="s">
        <v>103</v>
      </c>
      <c r="H50" s="252" t="s">
        <v>86</v>
      </c>
      <c r="I50" s="252" t="s">
        <v>86</v>
      </c>
      <c r="J50" s="252">
        <v>2</v>
      </c>
      <c r="K50" s="252"/>
      <c r="L50" s="252" t="s">
        <v>87</v>
      </c>
      <c r="M50" s="252" t="s">
        <v>88</v>
      </c>
      <c r="N50" s="252" t="s">
        <v>89</v>
      </c>
      <c r="O50" s="278">
        <v>5600</v>
      </c>
      <c r="P50" s="292">
        <v>6720</v>
      </c>
      <c r="Q50" s="278"/>
      <c r="R50" s="278">
        <f>P50</f>
        <v>6720</v>
      </c>
      <c r="S50" s="278"/>
      <c r="T50" s="278"/>
      <c r="U50" s="279"/>
      <c r="V50" s="279"/>
      <c r="W50" s="295" t="s">
        <v>90</v>
      </c>
      <c r="X50" s="252" t="s">
        <v>91</v>
      </c>
      <c r="Y50" s="252" t="s">
        <v>64</v>
      </c>
      <c r="Z50" s="253">
        <v>44680</v>
      </c>
      <c r="AA50" s="253">
        <f>Z50+60</f>
        <v>44740</v>
      </c>
      <c r="AB50" s="252"/>
      <c r="AC50" s="252"/>
      <c r="AD50" s="252"/>
      <c r="AE50" s="252"/>
      <c r="AF50" s="252" t="str">
        <f>G50</f>
        <v>Модернизация устройств релейной защиты и автоматики (ОБР) на объектах Филиала ПАО «Россети Сибирь» – «Алтайэнерго»:  ПС 110 кВ Третьяковская, 1 шт; ПС 35 кВ Степновская, 1 шт; ПС 35 кВ Залесовская, 1 шт; ПС 35 кВ Нагорная, 1 шт; ПС 110 кВ Химпром, 1 шт</v>
      </c>
      <c r="AG50" s="252" t="s">
        <v>65</v>
      </c>
      <c r="AH50" s="252">
        <v>876</v>
      </c>
      <c r="AI50" s="252" t="s">
        <v>66</v>
      </c>
      <c r="AJ50" s="252">
        <v>1</v>
      </c>
      <c r="AK50" s="291" t="s">
        <v>67</v>
      </c>
      <c r="AL50" s="252" t="s">
        <v>70</v>
      </c>
      <c r="AM50" s="253">
        <f>AA50+20</f>
        <v>44760</v>
      </c>
      <c r="AN50" s="253">
        <f>AM50</f>
        <v>44760</v>
      </c>
      <c r="AO50" s="253">
        <f>AM50+160</f>
        <v>44920</v>
      </c>
      <c r="AP50" s="252">
        <v>2022</v>
      </c>
      <c r="AQ50" s="252"/>
      <c r="AR50" s="252" t="s">
        <v>92</v>
      </c>
      <c r="AS50" s="17" t="s">
        <v>104</v>
      </c>
      <c r="AT50" s="27" t="s">
        <v>105</v>
      </c>
      <c r="AU50" s="245">
        <v>2016</v>
      </c>
      <c r="AV50" s="245">
        <v>2023</v>
      </c>
      <c r="AW50" s="245">
        <v>1.29</v>
      </c>
      <c r="AX50" s="245">
        <v>1.27</v>
      </c>
      <c r="AY50" s="245" t="s">
        <v>60</v>
      </c>
      <c r="AZ50" s="245"/>
      <c r="BA50" s="53">
        <v>1.06</v>
      </c>
      <c r="BB50" s="51">
        <f>VLOOKUP(AT50,[3]ф.2!$C$17:$U$2915,19,0)</f>
        <v>1.02757688</v>
      </c>
      <c r="BC50" s="51">
        <f>VLOOKUP(AT50,[3]ф.2!$C$17:$X$2915,22,0)</f>
        <v>1.0076968799999999</v>
      </c>
      <c r="BD50" s="51">
        <f>VLOOKUP(AT50,[3]ф.2!$C$17:$AD$2915,28,0)</f>
        <v>0</v>
      </c>
      <c r="BE50" s="51">
        <f>BC50-BD50</f>
        <v>1.0076968799999999</v>
      </c>
      <c r="BF50" s="51">
        <f>VLOOKUP(AT50,[3]ф.2!$C$17:$AN$2915,38,0)</f>
        <v>0.12701085000000001</v>
      </c>
      <c r="BG50" s="243">
        <f>BE50-(P50/1000)</f>
        <v>-5.7123031199999996</v>
      </c>
      <c r="BH50" s="14"/>
      <c r="BI50" s="48"/>
      <c r="BJ50" s="48"/>
      <c r="BK50" s="48"/>
      <c r="BL50" s="48"/>
      <c r="BM50" s="48"/>
      <c r="BN50" s="48"/>
      <c r="BO50" s="48"/>
      <c r="BP50" s="48"/>
      <c r="BQ50" s="48"/>
      <c r="BR50" s="48"/>
      <c r="BS50" s="48"/>
      <c r="BT50" s="48"/>
      <c r="BU50" s="48"/>
      <c r="BV50" s="48"/>
      <c r="BW50" s="48"/>
      <c r="BX50" s="48"/>
      <c r="BY50" s="48"/>
    </row>
    <row r="51" spans="1:77" s="34" customFormat="1" ht="58.5" customHeight="1">
      <c r="A51" s="252"/>
      <c r="B51" s="252"/>
      <c r="C51" s="252"/>
      <c r="D51" s="252"/>
      <c r="E51" s="252"/>
      <c r="F51" s="252"/>
      <c r="G51" s="252"/>
      <c r="H51" s="252"/>
      <c r="I51" s="252"/>
      <c r="J51" s="252"/>
      <c r="K51" s="252"/>
      <c r="L51" s="252"/>
      <c r="M51" s="252"/>
      <c r="N51" s="252"/>
      <c r="O51" s="278"/>
      <c r="P51" s="293"/>
      <c r="Q51" s="278"/>
      <c r="R51" s="278"/>
      <c r="S51" s="278"/>
      <c r="T51" s="278"/>
      <c r="U51" s="280"/>
      <c r="V51" s="280"/>
      <c r="W51" s="296"/>
      <c r="X51" s="252"/>
      <c r="Y51" s="252"/>
      <c r="Z51" s="252"/>
      <c r="AA51" s="252"/>
      <c r="AB51" s="252"/>
      <c r="AC51" s="252"/>
      <c r="AD51" s="252"/>
      <c r="AE51" s="252"/>
      <c r="AF51" s="252"/>
      <c r="AG51" s="252"/>
      <c r="AH51" s="252"/>
      <c r="AI51" s="252"/>
      <c r="AJ51" s="252"/>
      <c r="AK51" s="291"/>
      <c r="AL51" s="252"/>
      <c r="AM51" s="252"/>
      <c r="AN51" s="252"/>
      <c r="AO51" s="252"/>
      <c r="AP51" s="252"/>
      <c r="AQ51" s="252"/>
      <c r="AR51" s="252"/>
      <c r="AS51" s="245" t="s">
        <v>106</v>
      </c>
      <c r="AT51" s="245" t="s">
        <v>107</v>
      </c>
      <c r="AU51" s="245">
        <v>2016</v>
      </c>
      <c r="AV51" s="245">
        <v>2023</v>
      </c>
      <c r="AW51" s="245">
        <v>1.662623</v>
      </c>
      <c r="AX51" s="245">
        <v>1.649643</v>
      </c>
      <c r="AY51" s="245" t="s">
        <v>60</v>
      </c>
      <c r="AZ51" s="245"/>
      <c r="BA51" s="53">
        <v>1.3747</v>
      </c>
      <c r="BB51" s="53"/>
      <c r="BC51" s="53"/>
      <c r="BD51" s="53"/>
      <c r="BE51" s="53"/>
      <c r="BF51" s="53"/>
      <c r="BG51" s="53"/>
      <c r="BH51" s="14"/>
      <c r="BI51" s="48"/>
      <c r="BJ51" s="48"/>
      <c r="BK51" s="48"/>
      <c r="BL51" s="48"/>
      <c r="BM51" s="48"/>
      <c r="BN51" s="48"/>
      <c r="BO51" s="48"/>
      <c r="BP51" s="48"/>
      <c r="BQ51" s="48"/>
      <c r="BR51" s="48"/>
      <c r="BS51" s="48"/>
      <c r="BT51" s="48"/>
      <c r="BU51" s="48"/>
      <c r="BV51" s="48"/>
      <c r="BW51" s="48"/>
      <c r="BX51" s="48"/>
      <c r="BY51" s="48"/>
    </row>
    <row r="52" spans="1:77" s="34" customFormat="1" ht="58.5" customHeight="1">
      <c r="A52" s="252"/>
      <c r="B52" s="252"/>
      <c r="C52" s="252"/>
      <c r="D52" s="252"/>
      <c r="E52" s="252"/>
      <c r="F52" s="252"/>
      <c r="G52" s="252"/>
      <c r="H52" s="252"/>
      <c r="I52" s="252"/>
      <c r="J52" s="252"/>
      <c r="K52" s="252"/>
      <c r="L52" s="252"/>
      <c r="M52" s="252"/>
      <c r="N52" s="252"/>
      <c r="O52" s="278"/>
      <c r="P52" s="293"/>
      <c r="Q52" s="278"/>
      <c r="R52" s="278"/>
      <c r="S52" s="278"/>
      <c r="T52" s="278"/>
      <c r="U52" s="280"/>
      <c r="V52" s="280"/>
      <c r="W52" s="296"/>
      <c r="X52" s="252"/>
      <c r="Y52" s="252"/>
      <c r="Z52" s="252"/>
      <c r="AA52" s="252"/>
      <c r="AB52" s="252"/>
      <c r="AC52" s="252"/>
      <c r="AD52" s="252"/>
      <c r="AE52" s="252"/>
      <c r="AF52" s="252"/>
      <c r="AG52" s="252"/>
      <c r="AH52" s="252"/>
      <c r="AI52" s="252"/>
      <c r="AJ52" s="252"/>
      <c r="AK52" s="291"/>
      <c r="AL52" s="252"/>
      <c r="AM52" s="252"/>
      <c r="AN52" s="252"/>
      <c r="AO52" s="252"/>
      <c r="AP52" s="252"/>
      <c r="AQ52" s="252"/>
      <c r="AR52" s="252"/>
      <c r="AS52" s="7" t="s">
        <v>108</v>
      </c>
      <c r="AT52" s="7" t="s">
        <v>109</v>
      </c>
      <c r="AU52" s="245">
        <v>2016</v>
      </c>
      <c r="AV52" s="245">
        <v>2023</v>
      </c>
      <c r="AW52" s="245">
        <v>1.266699</v>
      </c>
      <c r="AX52" s="245">
        <v>1.2527189999999999</v>
      </c>
      <c r="AY52" s="245" t="s">
        <v>60</v>
      </c>
      <c r="AZ52" s="245"/>
      <c r="BA52" s="53">
        <v>1.04393</v>
      </c>
      <c r="BB52" s="53"/>
      <c r="BC52" s="53"/>
      <c r="BD52" s="53"/>
      <c r="BE52" s="53"/>
      <c r="BF52" s="53"/>
      <c r="BG52" s="53"/>
      <c r="BH52" s="14"/>
      <c r="BI52" s="48"/>
      <c r="BJ52" s="48"/>
      <c r="BK52" s="48"/>
      <c r="BL52" s="48"/>
      <c r="BM52" s="48"/>
      <c r="BN52" s="48"/>
      <c r="BO52" s="48"/>
      <c r="BP52" s="48"/>
      <c r="BQ52" s="48"/>
      <c r="BR52" s="48"/>
      <c r="BS52" s="48"/>
      <c r="BT52" s="48"/>
      <c r="BU52" s="48"/>
      <c r="BV52" s="48"/>
      <c r="BW52" s="48"/>
      <c r="BX52" s="48"/>
      <c r="BY52" s="48"/>
    </row>
    <row r="53" spans="1:77" s="34" customFormat="1" ht="58.5" customHeight="1">
      <c r="A53" s="252"/>
      <c r="B53" s="252"/>
      <c r="C53" s="252"/>
      <c r="D53" s="252"/>
      <c r="E53" s="252"/>
      <c r="F53" s="252"/>
      <c r="G53" s="252"/>
      <c r="H53" s="252"/>
      <c r="I53" s="252"/>
      <c r="J53" s="252"/>
      <c r="K53" s="252"/>
      <c r="L53" s="252"/>
      <c r="M53" s="252"/>
      <c r="N53" s="252"/>
      <c r="O53" s="278"/>
      <c r="P53" s="293"/>
      <c r="Q53" s="278"/>
      <c r="R53" s="278"/>
      <c r="S53" s="278"/>
      <c r="T53" s="278"/>
      <c r="U53" s="280"/>
      <c r="V53" s="280"/>
      <c r="W53" s="296"/>
      <c r="X53" s="252"/>
      <c r="Y53" s="252"/>
      <c r="Z53" s="252"/>
      <c r="AA53" s="252"/>
      <c r="AB53" s="252"/>
      <c r="AC53" s="252"/>
      <c r="AD53" s="252"/>
      <c r="AE53" s="252"/>
      <c r="AF53" s="252"/>
      <c r="AG53" s="252"/>
      <c r="AH53" s="252"/>
      <c r="AI53" s="252"/>
      <c r="AJ53" s="252"/>
      <c r="AK53" s="291"/>
      <c r="AL53" s="252"/>
      <c r="AM53" s="252"/>
      <c r="AN53" s="252"/>
      <c r="AO53" s="252"/>
      <c r="AP53" s="252"/>
      <c r="AQ53" s="252"/>
      <c r="AR53" s="252"/>
      <c r="AS53" s="7" t="s">
        <v>110</v>
      </c>
      <c r="AT53" s="7" t="s">
        <v>111</v>
      </c>
      <c r="AU53" s="245">
        <v>2016</v>
      </c>
      <c r="AV53" s="245">
        <v>2023</v>
      </c>
      <c r="AW53" s="245">
        <v>1.4452320000000001</v>
      </c>
      <c r="AX53" s="245">
        <v>1.431252</v>
      </c>
      <c r="AY53" s="245" t="s">
        <v>60</v>
      </c>
      <c r="AZ53" s="245"/>
      <c r="BA53" s="53">
        <v>1.1927099999999999</v>
      </c>
      <c r="BB53" s="53"/>
      <c r="BC53" s="53"/>
      <c r="BD53" s="53"/>
      <c r="BE53" s="53"/>
      <c r="BF53" s="53"/>
      <c r="BG53" s="53"/>
      <c r="BH53" s="14"/>
      <c r="BI53" s="48"/>
      <c r="BJ53" s="48"/>
      <c r="BK53" s="48"/>
      <c r="BL53" s="48"/>
      <c r="BM53" s="48"/>
      <c r="BN53" s="48"/>
      <c r="BO53" s="48"/>
      <c r="BP53" s="48"/>
      <c r="BQ53" s="48"/>
      <c r="BR53" s="48"/>
      <c r="BS53" s="48"/>
      <c r="BT53" s="48"/>
      <c r="BU53" s="48"/>
      <c r="BV53" s="48"/>
      <c r="BW53" s="48"/>
      <c r="BX53" s="48"/>
      <c r="BY53" s="48"/>
    </row>
    <row r="54" spans="1:77" s="34" customFormat="1" ht="58.5" customHeight="1">
      <c r="A54" s="252"/>
      <c r="B54" s="252"/>
      <c r="C54" s="252"/>
      <c r="D54" s="252"/>
      <c r="E54" s="252"/>
      <c r="F54" s="252"/>
      <c r="G54" s="252"/>
      <c r="H54" s="252"/>
      <c r="I54" s="252"/>
      <c r="J54" s="252"/>
      <c r="K54" s="252"/>
      <c r="L54" s="252"/>
      <c r="M54" s="252"/>
      <c r="N54" s="252"/>
      <c r="O54" s="278"/>
      <c r="P54" s="294"/>
      <c r="Q54" s="278"/>
      <c r="R54" s="278"/>
      <c r="S54" s="278"/>
      <c r="T54" s="278"/>
      <c r="U54" s="281"/>
      <c r="V54" s="281"/>
      <c r="W54" s="297"/>
      <c r="X54" s="252"/>
      <c r="Y54" s="252"/>
      <c r="Z54" s="252"/>
      <c r="AA54" s="252"/>
      <c r="AB54" s="252"/>
      <c r="AC54" s="252"/>
      <c r="AD54" s="252"/>
      <c r="AE54" s="252"/>
      <c r="AF54" s="252"/>
      <c r="AG54" s="252"/>
      <c r="AH54" s="252"/>
      <c r="AI54" s="252"/>
      <c r="AJ54" s="252"/>
      <c r="AK54" s="291"/>
      <c r="AL54" s="252"/>
      <c r="AM54" s="252"/>
      <c r="AN54" s="252"/>
      <c r="AO54" s="252"/>
      <c r="AP54" s="252"/>
      <c r="AQ54" s="252"/>
      <c r="AR54" s="252"/>
      <c r="AS54" s="7" t="s">
        <v>112</v>
      </c>
      <c r="AT54" s="7" t="s">
        <v>113</v>
      </c>
      <c r="AU54" s="245">
        <v>2021</v>
      </c>
      <c r="AV54" s="245">
        <v>2023</v>
      </c>
      <c r="AW54" s="245">
        <v>1.76</v>
      </c>
      <c r="AX54" s="245">
        <v>1.76</v>
      </c>
      <c r="AY54" s="245" t="s">
        <v>60</v>
      </c>
      <c r="AZ54" s="245"/>
      <c r="BA54" s="53">
        <v>1.3666700000000001</v>
      </c>
      <c r="BB54" s="53"/>
      <c r="BC54" s="53"/>
      <c r="BD54" s="53"/>
      <c r="BE54" s="53"/>
      <c r="BF54" s="53"/>
      <c r="BG54" s="53"/>
      <c r="BH54" s="14"/>
      <c r="BI54" s="48"/>
      <c r="BJ54" s="48"/>
      <c r="BK54" s="48"/>
      <c r="BL54" s="48"/>
      <c r="BM54" s="48"/>
      <c r="BN54" s="48"/>
      <c r="BO54" s="48"/>
      <c r="BP54" s="48"/>
      <c r="BQ54" s="48"/>
      <c r="BR54" s="48"/>
      <c r="BS54" s="48"/>
      <c r="BT54" s="48"/>
      <c r="BU54" s="48"/>
      <c r="BV54" s="48"/>
      <c r="BW54" s="48"/>
      <c r="BX54" s="48"/>
      <c r="BY54" s="48"/>
    </row>
    <row r="55" spans="1:77" s="34" customFormat="1" ht="58.5" customHeight="1">
      <c r="A55" s="291" t="s">
        <v>82</v>
      </c>
      <c r="B55" s="252" t="s">
        <v>1193</v>
      </c>
      <c r="C55" s="252" t="s">
        <v>164</v>
      </c>
      <c r="D55" s="252" t="s">
        <v>57</v>
      </c>
      <c r="E55" s="252" t="s">
        <v>83</v>
      </c>
      <c r="F55" s="252" t="s">
        <v>84</v>
      </c>
      <c r="G55" s="252" t="s">
        <v>114</v>
      </c>
      <c r="H55" s="252" t="s">
        <v>86</v>
      </c>
      <c r="I55" s="252" t="s">
        <v>86</v>
      </c>
      <c r="J55" s="252">
        <v>2</v>
      </c>
      <c r="K55" s="252"/>
      <c r="L55" s="252" t="s">
        <v>87</v>
      </c>
      <c r="M55" s="252" t="s">
        <v>88</v>
      </c>
      <c r="N55" s="252" t="s">
        <v>89</v>
      </c>
      <c r="O55" s="278">
        <v>4800</v>
      </c>
      <c r="P55" s="292">
        <v>5760</v>
      </c>
      <c r="Q55" s="278"/>
      <c r="R55" s="278">
        <f>P55</f>
        <v>5760</v>
      </c>
      <c r="S55" s="278"/>
      <c r="T55" s="278"/>
      <c r="U55" s="278"/>
      <c r="V55" s="278"/>
      <c r="W55" s="295" t="s">
        <v>90</v>
      </c>
      <c r="X55" s="252" t="s">
        <v>91</v>
      </c>
      <c r="Y55" s="252" t="s">
        <v>64</v>
      </c>
      <c r="Z55" s="253">
        <v>44680</v>
      </c>
      <c r="AA55" s="253">
        <f>Z55+60</f>
        <v>44740</v>
      </c>
      <c r="AB55" s="252"/>
      <c r="AC55" s="252"/>
      <c r="AD55" s="252"/>
      <c r="AE55" s="252"/>
      <c r="AF55" s="252" t="str">
        <f>G55</f>
        <v>Модернизация устройств релейной защиты и автоматики (ОБР) на объектах Филиала ПАО «Россети Сибирь» – «Алтайэнерго»:  ПС 110 кВ Мостовая, 1 шт; ПС 110 кВ Бехтемировская, 1 шт; ПС 35 кВ Соусканихинская, 1 шт; ПС 110 кВ  Линёвская, 1 шт</v>
      </c>
      <c r="AG55" s="252" t="s">
        <v>65</v>
      </c>
      <c r="AH55" s="252">
        <v>876</v>
      </c>
      <c r="AI55" s="252" t="s">
        <v>66</v>
      </c>
      <c r="AJ55" s="252">
        <v>1</v>
      </c>
      <c r="AK55" s="291" t="s">
        <v>67</v>
      </c>
      <c r="AL55" s="252" t="s">
        <v>70</v>
      </c>
      <c r="AM55" s="253">
        <f>AA55+20</f>
        <v>44760</v>
      </c>
      <c r="AN55" s="253">
        <f>AM55</f>
        <v>44760</v>
      </c>
      <c r="AO55" s="253">
        <f>AM55+160</f>
        <v>44920</v>
      </c>
      <c r="AP55" s="252">
        <v>2022</v>
      </c>
      <c r="AQ55" s="252"/>
      <c r="AR55" s="252" t="s">
        <v>92</v>
      </c>
      <c r="AS55" s="245" t="s">
        <v>115</v>
      </c>
      <c r="AT55" s="245" t="s">
        <v>116</v>
      </c>
      <c r="AU55" s="245">
        <v>2016</v>
      </c>
      <c r="AV55" s="245">
        <v>2023</v>
      </c>
      <c r="AW55" s="245">
        <v>1.2899480000000001</v>
      </c>
      <c r="AX55" s="245">
        <v>1.2185079999999999</v>
      </c>
      <c r="AY55" s="245" t="s">
        <v>60</v>
      </c>
      <c r="AZ55" s="245"/>
      <c r="BA55" s="53">
        <v>1.01542</v>
      </c>
      <c r="BB55" s="51">
        <f>VLOOKUP(AT55,[3]ф.2!$C$17:$U$2915,19,0)</f>
        <v>1.4134118200000001</v>
      </c>
      <c r="BC55" s="51">
        <f>VLOOKUP(AT55,[3]ф.2!$C$17:$X$2915,22,0)</f>
        <v>1.3419718199999999</v>
      </c>
      <c r="BD55" s="51">
        <f>VLOOKUP(AT55,[3]ф.2!$C$17:$AD$2915,28,0)</f>
        <v>0</v>
      </c>
      <c r="BE55" s="51">
        <f>BC55-BD55</f>
        <v>1.3419718199999999</v>
      </c>
      <c r="BF55" s="51">
        <f>VLOOKUP(AT55,[3]ф.2!$C$17:$AN$2915,38,0)</f>
        <v>0.12185085</v>
      </c>
      <c r="BG55" s="243">
        <f>BE55-(P55/1000)</f>
        <v>-4.4180281800000003</v>
      </c>
      <c r="BH55" s="14"/>
      <c r="BI55" s="48"/>
      <c r="BJ55" s="48"/>
      <c r="BK55" s="48"/>
      <c r="BL55" s="48"/>
      <c r="BM55" s="48"/>
      <c r="BN55" s="48"/>
      <c r="BO55" s="48"/>
      <c r="BP55" s="48"/>
      <c r="BQ55" s="48"/>
      <c r="BR55" s="48"/>
      <c r="BS55" s="48"/>
      <c r="BT55" s="48"/>
      <c r="BU55" s="48"/>
      <c r="BV55" s="48"/>
      <c r="BW55" s="48"/>
      <c r="BX55" s="48"/>
      <c r="BY55" s="48"/>
    </row>
    <row r="56" spans="1:77" s="34" customFormat="1" ht="58.5" customHeight="1">
      <c r="A56" s="291"/>
      <c r="B56" s="252"/>
      <c r="C56" s="252"/>
      <c r="D56" s="252"/>
      <c r="E56" s="252"/>
      <c r="F56" s="252"/>
      <c r="G56" s="252"/>
      <c r="H56" s="252"/>
      <c r="I56" s="252"/>
      <c r="J56" s="252"/>
      <c r="K56" s="252"/>
      <c r="L56" s="252"/>
      <c r="M56" s="252"/>
      <c r="N56" s="252"/>
      <c r="O56" s="278"/>
      <c r="P56" s="293"/>
      <c r="Q56" s="278"/>
      <c r="R56" s="278"/>
      <c r="S56" s="278"/>
      <c r="T56" s="278"/>
      <c r="U56" s="278"/>
      <c r="V56" s="278"/>
      <c r="W56" s="296"/>
      <c r="X56" s="252"/>
      <c r="Y56" s="252"/>
      <c r="Z56" s="252"/>
      <c r="AA56" s="252"/>
      <c r="AB56" s="252"/>
      <c r="AC56" s="252"/>
      <c r="AD56" s="252"/>
      <c r="AE56" s="252"/>
      <c r="AF56" s="252"/>
      <c r="AG56" s="252"/>
      <c r="AH56" s="252"/>
      <c r="AI56" s="252"/>
      <c r="AJ56" s="252"/>
      <c r="AK56" s="291"/>
      <c r="AL56" s="252"/>
      <c r="AM56" s="252"/>
      <c r="AN56" s="252"/>
      <c r="AO56" s="252"/>
      <c r="AP56" s="252"/>
      <c r="AQ56" s="252"/>
      <c r="AR56" s="252"/>
      <c r="AS56" s="245" t="s">
        <v>117</v>
      </c>
      <c r="AT56" s="245" t="s">
        <v>118</v>
      </c>
      <c r="AU56" s="245">
        <v>2018</v>
      </c>
      <c r="AV56" s="245">
        <v>2023</v>
      </c>
      <c r="AW56" s="245">
        <v>1.2505189999999999</v>
      </c>
      <c r="AX56" s="245">
        <v>1.167519</v>
      </c>
      <c r="AY56" s="245" t="s">
        <v>60</v>
      </c>
      <c r="AZ56" s="245"/>
      <c r="BA56" s="53">
        <v>0.97292999999999996</v>
      </c>
      <c r="BB56" s="53"/>
      <c r="BC56" s="53"/>
      <c r="BD56" s="53"/>
      <c r="BE56" s="53"/>
      <c r="BF56" s="53"/>
      <c r="BG56" s="53"/>
      <c r="BH56" s="14"/>
      <c r="BI56" s="48"/>
      <c r="BJ56" s="48"/>
      <c r="BK56" s="48"/>
      <c r="BL56" s="48"/>
      <c r="BM56" s="48"/>
      <c r="BN56" s="48"/>
      <c r="BO56" s="48"/>
      <c r="BP56" s="48"/>
      <c r="BQ56" s="48"/>
      <c r="BR56" s="48"/>
      <c r="BS56" s="48"/>
      <c r="BT56" s="48"/>
      <c r="BU56" s="48"/>
      <c r="BV56" s="48"/>
      <c r="BW56" s="48"/>
      <c r="BX56" s="48"/>
      <c r="BY56" s="48"/>
    </row>
    <row r="57" spans="1:77" s="34" customFormat="1" ht="58.5" customHeight="1">
      <c r="A57" s="291"/>
      <c r="B57" s="252"/>
      <c r="C57" s="252"/>
      <c r="D57" s="252"/>
      <c r="E57" s="252"/>
      <c r="F57" s="252"/>
      <c r="G57" s="252"/>
      <c r="H57" s="252"/>
      <c r="I57" s="252"/>
      <c r="J57" s="252"/>
      <c r="K57" s="252"/>
      <c r="L57" s="252"/>
      <c r="M57" s="252"/>
      <c r="N57" s="252"/>
      <c r="O57" s="278"/>
      <c r="P57" s="293"/>
      <c r="Q57" s="278"/>
      <c r="R57" s="278"/>
      <c r="S57" s="278"/>
      <c r="T57" s="278"/>
      <c r="U57" s="278"/>
      <c r="V57" s="278"/>
      <c r="W57" s="296"/>
      <c r="X57" s="252"/>
      <c r="Y57" s="252"/>
      <c r="Z57" s="252"/>
      <c r="AA57" s="252"/>
      <c r="AB57" s="252"/>
      <c r="AC57" s="252"/>
      <c r="AD57" s="252"/>
      <c r="AE57" s="252"/>
      <c r="AF57" s="252"/>
      <c r="AG57" s="252"/>
      <c r="AH57" s="252"/>
      <c r="AI57" s="252"/>
      <c r="AJ57" s="252"/>
      <c r="AK57" s="291"/>
      <c r="AL57" s="252"/>
      <c r="AM57" s="252"/>
      <c r="AN57" s="252"/>
      <c r="AO57" s="252"/>
      <c r="AP57" s="252"/>
      <c r="AQ57" s="252"/>
      <c r="AR57" s="252"/>
      <c r="AS57" s="245" t="s">
        <v>119</v>
      </c>
      <c r="AT57" s="245" t="s">
        <v>120</v>
      </c>
      <c r="AU57" s="245">
        <v>2016</v>
      </c>
      <c r="AV57" s="245">
        <v>2023</v>
      </c>
      <c r="AW57" s="245">
        <v>1.215174</v>
      </c>
      <c r="AX57" s="245">
        <v>1.2104539999999999</v>
      </c>
      <c r="AY57" s="245" t="s">
        <v>60</v>
      </c>
      <c r="AZ57" s="245"/>
      <c r="BA57" s="53">
        <v>1.00871</v>
      </c>
      <c r="BB57" s="53"/>
      <c r="BC57" s="53"/>
      <c r="BD57" s="53"/>
      <c r="BE57" s="53"/>
      <c r="BF57" s="53"/>
      <c r="BG57" s="53"/>
      <c r="BH57" s="14"/>
      <c r="BI57" s="48"/>
      <c r="BJ57" s="48"/>
      <c r="BK57" s="48"/>
      <c r="BL57" s="48"/>
      <c r="BM57" s="48"/>
      <c r="BN57" s="48"/>
      <c r="BO57" s="48"/>
      <c r="BP57" s="48"/>
      <c r="BQ57" s="48"/>
      <c r="BR57" s="48"/>
      <c r="BS57" s="48"/>
      <c r="BT57" s="48"/>
      <c r="BU57" s="48"/>
      <c r="BV57" s="48"/>
      <c r="BW57" s="48"/>
      <c r="BX57" s="48"/>
      <c r="BY57" s="48"/>
    </row>
    <row r="58" spans="1:77" s="34" customFormat="1" ht="58.5" customHeight="1">
      <c r="A58" s="291"/>
      <c r="B58" s="252"/>
      <c r="C58" s="252"/>
      <c r="D58" s="252"/>
      <c r="E58" s="252"/>
      <c r="F58" s="252"/>
      <c r="G58" s="252"/>
      <c r="H58" s="252"/>
      <c r="I58" s="252"/>
      <c r="J58" s="252"/>
      <c r="K58" s="252"/>
      <c r="L58" s="252"/>
      <c r="M58" s="252"/>
      <c r="N58" s="252"/>
      <c r="O58" s="278"/>
      <c r="P58" s="294"/>
      <c r="Q58" s="278"/>
      <c r="R58" s="278"/>
      <c r="S58" s="278"/>
      <c r="T58" s="278"/>
      <c r="U58" s="278"/>
      <c r="V58" s="278"/>
      <c r="W58" s="297"/>
      <c r="X58" s="252"/>
      <c r="Y58" s="252"/>
      <c r="Z58" s="252"/>
      <c r="AA58" s="252"/>
      <c r="AB58" s="252"/>
      <c r="AC58" s="252"/>
      <c r="AD58" s="252"/>
      <c r="AE58" s="252"/>
      <c r="AF58" s="252"/>
      <c r="AG58" s="252"/>
      <c r="AH58" s="252"/>
      <c r="AI58" s="252"/>
      <c r="AJ58" s="252"/>
      <c r="AK58" s="291"/>
      <c r="AL58" s="252"/>
      <c r="AM58" s="252"/>
      <c r="AN58" s="252"/>
      <c r="AO58" s="252"/>
      <c r="AP58" s="252"/>
      <c r="AQ58" s="252"/>
      <c r="AR58" s="252"/>
      <c r="AS58" s="17" t="s">
        <v>121</v>
      </c>
      <c r="AT58" s="27" t="s">
        <v>122</v>
      </c>
      <c r="AU58" s="245">
        <v>2017</v>
      </c>
      <c r="AV58" s="245">
        <v>2023</v>
      </c>
      <c r="AW58" s="28">
        <v>1.619321</v>
      </c>
      <c r="AX58" s="28">
        <v>1.529485</v>
      </c>
      <c r="AY58" s="245" t="s">
        <v>60</v>
      </c>
      <c r="AZ58" s="245"/>
      <c r="BA58" s="53">
        <v>1.27457</v>
      </c>
      <c r="BB58" s="53"/>
      <c r="BC58" s="53"/>
      <c r="BD58" s="53"/>
      <c r="BE58" s="53"/>
      <c r="BF58" s="53"/>
      <c r="BG58" s="53"/>
      <c r="BH58" s="14"/>
      <c r="BI58" s="48"/>
      <c r="BJ58" s="48"/>
      <c r="BK58" s="48"/>
      <c r="BL58" s="48"/>
      <c r="BM58" s="48"/>
      <c r="BN58" s="48"/>
      <c r="BO58" s="48"/>
      <c r="BP58" s="48"/>
      <c r="BQ58" s="48"/>
      <c r="BR58" s="48"/>
      <c r="BS58" s="48"/>
      <c r="BT58" s="48"/>
      <c r="BU58" s="48"/>
      <c r="BV58" s="48"/>
      <c r="BW58" s="48"/>
      <c r="BX58" s="48"/>
      <c r="BY58" s="48"/>
    </row>
    <row r="59" spans="1:77" s="34" customFormat="1" ht="58.5" customHeight="1">
      <c r="A59" s="249" t="s">
        <v>82</v>
      </c>
      <c r="B59" s="245" t="s">
        <v>1194</v>
      </c>
      <c r="C59" s="245" t="s">
        <v>164</v>
      </c>
      <c r="D59" s="245" t="s">
        <v>57</v>
      </c>
      <c r="E59" s="245" t="s">
        <v>83</v>
      </c>
      <c r="F59" s="245" t="s">
        <v>84</v>
      </c>
      <c r="G59" s="245" t="s">
        <v>123</v>
      </c>
      <c r="H59" s="248" t="s">
        <v>86</v>
      </c>
      <c r="I59" s="248" t="s">
        <v>86</v>
      </c>
      <c r="J59" s="245">
        <v>2</v>
      </c>
      <c r="K59" s="245"/>
      <c r="L59" s="245" t="s">
        <v>87</v>
      </c>
      <c r="M59" s="245" t="s">
        <v>88</v>
      </c>
      <c r="N59" s="245" t="s">
        <v>89</v>
      </c>
      <c r="O59" s="247">
        <v>1934.701</v>
      </c>
      <c r="P59" s="215">
        <f>O59*1.2</f>
        <v>2321.6412</v>
      </c>
      <c r="Q59" s="247"/>
      <c r="R59" s="247">
        <f>P59</f>
        <v>2321.6412</v>
      </c>
      <c r="S59" s="247"/>
      <c r="T59" s="247"/>
      <c r="U59" s="247"/>
      <c r="V59" s="247"/>
      <c r="W59" s="245" t="s">
        <v>90</v>
      </c>
      <c r="X59" s="245" t="s">
        <v>91</v>
      </c>
      <c r="Y59" s="245" t="s">
        <v>64</v>
      </c>
      <c r="Z59" s="246">
        <v>44651</v>
      </c>
      <c r="AA59" s="246">
        <f t="shared" ref="AA59:AA90" si="13">Z59+60</f>
        <v>44711</v>
      </c>
      <c r="AB59" s="245"/>
      <c r="AC59" s="245"/>
      <c r="AD59" s="245"/>
      <c r="AE59" s="245"/>
      <c r="AF59" s="245" t="str">
        <f t="shared" ref="AF59:AF90" si="14">G59</f>
        <v xml:space="preserve">Строительно-монтажные работы по устройству автоматической пожарной сигнализации в зданиях РЭС, ПО филиала ПАО «Россети Сибирь» - «Алтайэнерго», </v>
      </c>
      <c r="AG59" s="245" t="s">
        <v>65</v>
      </c>
      <c r="AH59" s="245">
        <v>876</v>
      </c>
      <c r="AI59" s="245" t="s">
        <v>66</v>
      </c>
      <c r="AJ59" s="245">
        <v>1</v>
      </c>
      <c r="AK59" s="249" t="s">
        <v>67</v>
      </c>
      <c r="AL59" s="245" t="s">
        <v>70</v>
      </c>
      <c r="AM59" s="246">
        <f>AA59+20</f>
        <v>44731</v>
      </c>
      <c r="AN59" s="246">
        <f t="shared" ref="AN59:AN90" si="15">AM59</f>
        <v>44731</v>
      </c>
      <c r="AO59" s="246">
        <f>AM59+180</f>
        <v>44911</v>
      </c>
      <c r="AP59" s="245">
        <v>2022</v>
      </c>
      <c r="AQ59" s="245"/>
      <c r="AR59" s="245" t="s">
        <v>92</v>
      </c>
      <c r="AS59" s="7" t="s">
        <v>124</v>
      </c>
      <c r="AT59" s="7" t="s">
        <v>125</v>
      </c>
      <c r="AU59" s="8">
        <v>2020</v>
      </c>
      <c r="AV59" s="8">
        <v>2025</v>
      </c>
      <c r="AW59" s="9">
        <v>10.169861001603508</v>
      </c>
      <c r="AX59" s="9">
        <v>9.2089235016035218</v>
      </c>
      <c r="AY59" s="245" t="s">
        <v>60</v>
      </c>
      <c r="AZ59" s="245"/>
      <c r="BA59" s="53">
        <v>2</v>
      </c>
      <c r="BB59" s="51">
        <f>VLOOKUP(AT59,[3]ф.2!$C$17:$U$2915,19,0)</f>
        <v>10.169866710000001</v>
      </c>
      <c r="BC59" s="51">
        <f>VLOOKUP(AT59,[3]ф.2!$C$17:$X$2915,22,0)</f>
        <v>9.2089257300000007</v>
      </c>
      <c r="BD59" s="51">
        <f>VLOOKUP(AT59,[3]ф.2!$C$17:$AD$2915,28,0)</f>
        <v>2.7577443100000001</v>
      </c>
      <c r="BE59" s="51">
        <f t="shared" ref="BE59:BE122" si="16">BC59-BD59</f>
        <v>6.4511814200000011</v>
      </c>
      <c r="BF59" s="51">
        <f>VLOOKUP(AT59,[3]ф.2!$C$17:$AN$2915,38,0)</f>
        <v>1.48</v>
      </c>
      <c r="BG59" s="243">
        <f t="shared" ref="BG59:BG122" si="17">BE59-(P59/1000)</f>
        <v>4.1295402200000009</v>
      </c>
      <c r="BH59" s="14"/>
      <c r="BI59" s="48"/>
      <c r="BJ59" s="48"/>
      <c r="BK59" s="48"/>
      <c r="BL59" s="48"/>
      <c r="BM59" s="48"/>
      <c r="BN59" s="48"/>
      <c r="BO59" s="48"/>
      <c r="BP59" s="48"/>
      <c r="BQ59" s="48"/>
      <c r="BR59" s="48"/>
      <c r="BS59" s="48"/>
      <c r="BT59" s="48"/>
      <c r="BU59" s="48"/>
      <c r="BV59" s="48"/>
      <c r="BW59" s="48"/>
      <c r="BX59" s="48"/>
      <c r="BY59" s="48"/>
    </row>
    <row r="60" spans="1:77" s="34" customFormat="1" ht="58.5" customHeight="1">
      <c r="A60" s="249" t="s">
        <v>82</v>
      </c>
      <c r="B60" s="245" t="s">
        <v>1195</v>
      </c>
      <c r="C60" s="245" t="s">
        <v>164</v>
      </c>
      <c r="D60" s="245" t="s">
        <v>57</v>
      </c>
      <c r="E60" s="245" t="s">
        <v>83</v>
      </c>
      <c r="F60" s="245" t="s">
        <v>84</v>
      </c>
      <c r="G60" s="245" t="s">
        <v>126</v>
      </c>
      <c r="H60" s="248" t="s">
        <v>86</v>
      </c>
      <c r="I60" s="248" t="s">
        <v>86</v>
      </c>
      <c r="J60" s="245">
        <v>2</v>
      </c>
      <c r="K60" s="245"/>
      <c r="L60" s="245" t="s">
        <v>87</v>
      </c>
      <c r="M60" s="245" t="s">
        <v>88</v>
      </c>
      <c r="N60" s="245" t="s">
        <v>89</v>
      </c>
      <c r="O60" s="247">
        <v>2500</v>
      </c>
      <c r="P60" s="215">
        <f>O60*1.2</f>
        <v>3000</v>
      </c>
      <c r="Q60" s="247">
        <f>P60</f>
        <v>3000</v>
      </c>
      <c r="R60" s="247"/>
      <c r="S60" s="247"/>
      <c r="T60" s="247"/>
      <c r="U60" s="247"/>
      <c r="V60" s="247"/>
      <c r="W60" s="245" t="s">
        <v>90</v>
      </c>
      <c r="X60" s="245" t="s">
        <v>91</v>
      </c>
      <c r="Y60" s="245" t="s">
        <v>64</v>
      </c>
      <c r="Z60" s="246">
        <v>44712</v>
      </c>
      <c r="AA60" s="246">
        <f t="shared" si="13"/>
        <v>44772</v>
      </c>
      <c r="AB60" s="245"/>
      <c r="AC60" s="245"/>
      <c r="AD60" s="245"/>
      <c r="AE60" s="245"/>
      <c r="AF60" s="245" t="str">
        <f t="shared" si="14"/>
        <v>Работы по реконструкции ВЛ-10 кВ Л-97-2, 2 км.</v>
      </c>
      <c r="AG60" s="245" t="s">
        <v>65</v>
      </c>
      <c r="AH60" s="245">
        <v>876</v>
      </c>
      <c r="AI60" s="245" t="s">
        <v>66</v>
      </c>
      <c r="AJ60" s="245">
        <v>1</v>
      </c>
      <c r="AK60" s="249" t="s">
        <v>71</v>
      </c>
      <c r="AL60" s="245" t="s">
        <v>70</v>
      </c>
      <c r="AM60" s="246">
        <f>AA60+20</f>
        <v>44792</v>
      </c>
      <c r="AN60" s="246">
        <f t="shared" si="15"/>
        <v>44792</v>
      </c>
      <c r="AO60" s="246">
        <f>AM60+120</f>
        <v>44912</v>
      </c>
      <c r="AP60" s="245">
        <v>2022</v>
      </c>
      <c r="AQ60" s="245"/>
      <c r="AR60" s="245" t="s">
        <v>92</v>
      </c>
      <c r="AS60" s="7" t="s">
        <v>127</v>
      </c>
      <c r="AT60" s="7" t="s">
        <v>128</v>
      </c>
      <c r="AU60" s="8">
        <v>2021</v>
      </c>
      <c r="AV60" s="8">
        <v>2023</v>
      </c>
      <c r="AW60" s="9">
        <v>3.7764073300000001</v>
      </c>
      <c r="AX60" s="9">
        <v>3.7764073300000001</v>
      </c>
      <c r="AY60" s="245" t="s">
        <v>60</v>
      </c>
      <c r="AZ60" s="245"/>
      <c r="BA60" s="53">
        <v>3.0470061099999999</v>
      </c>
      <c r="BB60" s="51">
        <f>VLOOKUP(AT60,[3]ф.2!$C$17:$U$2915,19,0)</f>
        <v>3.7764073300000001</v>
      </c>
      <c r="BC60" s="51">
        <f>VLOOKUP(AT60,[3]ф.2!$C$17:$X$2915,22,0)</f>
        <v>3.7764073300000001</v>
      </c>
      <c r="BD60" s="51">
        <f>VLOOKUP(AT60,[3]ф.2!$C$17:$AD$2915,28,0)</f>
        <v>0.1</v>
      </c>
      <c r="BE60" s="51">
        <f t="shared" si="16"/>
        <v>3.67640733</v>
      </c>
      <c r="BF60" s="51">
        <f>VLOOKUP(AT60,[3]ф.2!$C$17:$AN$2915,38,0)</f>
        <v>3.1622456900000002</v>
      </c>
      <c r="BG60" s="243">
        <f t="shared" si="17"/>
        <v>0.67640732999999997</v>
      </c>
      <c r="BH60" s="14"/>
      <c r="BI60" s="48"/>
      <c r="BJ60" s="48"/>
      <c r="BK60" s="48"/>
      <c r="BL60" s="48"/>
      <c r="BM60" s="48"/>
      <c r="BN60" s="48"/>
      <c r="BO60" s="48"/>
      <c r="BP60" s="48"/>
      <c r="BQ60" s="48"/>
      <c r="BR60" s="48"/>
      <c r="BS60" s="48"/>
      <c r="BT60" s="48"/>
      <c r="BU60" s="48"/>
      <c r="BV60" s="48"/>
      <c r="BW60" s="48"/>
      <c r="BX60" s="48"/>
      <c r="BY60" s="48"/>
    </row>
    <row r="61" spans="1:77" s="34" customFormat="1" ht="154.5" customHeight="1">
      <c r="A61" s="15" t="s">
        <v>82</v>
      </c>
      <c r="B61" s="248" t="s">
        <v>1254</v>
      </c>
      <c r="C61" s="14" t="s">
        <v>164</v>
      </c>
      <c r="D61" s="14" t="s">
        <v>293</v>
      </c>
      <c r="E61" s="27" t="s">
        <v>83</v>
      </c>
      <c r="F61" s="14"/>
      <c r="G61" s="14" t="s">
        <v>350</v>
      </c>
      <c r="H61" s="248" t="s">
        <v>86</v>
      </c>
      <c r="I61" s="248" t="s">
        <v>86</v>
      </c>
      <c r="J61" s="14">
        <v>2</v>
      </c>
      <c r="K61" s="14"/>
      <c r="L61" s="14" t="s">
        <v>60</v>
      </c>
      <c r="M61" s="14" t="s">
        <v>351</v>
      </c>
      <c r="N61" s="14" t="s">
        <v>89</v>
      </c>
      <c r="O61" s="22">
        <v>160000</v>
      </c>
      <c r="P61" s="57">
        <f t="shared" ref="P61:P123" si="18">O61*1.2</f>
        <v>192000</v>
      </c>
      <c r="Q61" s="22">
        <f t="shared" ref="Q61:Q123" si="19">P61</f>
        <v>192000</v>
      </c>
      <c r="R61" s="22"/>
      <c r="S61" s="22"/>
      <c r="T61" s="22"/>
      <c r="U61" s="22"/>
      <c r="V61" s="22"/>
      <c r="W61" s="14" t="s">
        <v>90</v>
      </c>
      <c r="X61" s="14" t="s">
        <v>316</v>
      </c>
      <c r="Y61" s="245" t="s">
        <v>64</v>
      </c>
      <c r="Z61" s="29">
        <v>44575</v>
      </c>
      <c r="AA61" s="29">
        <f>Z61+45</f>
        <v>44620</v>
      </c>
      <c r="AB61" s="14"/>
      <c r="AC61" s="14"/>
      <c r="AD61" s="14"/>
      <c r="AE61" s="14"/>
      <c r="AF61" s="14" t="str">
        <f t="shared" si="14"/>
        <v>Реконструкция ПС 110/35/6 кВ Полысаевская-3 с установкой третьего силового трансформатора мощностью 40 МВА, с монтажом оборудования - 23 шт ( в т.ч. ячеек выключателя 110 кВ - 6 шт, ячеек выключателя 35 кВ - 3 шт, ячейки МСВ - 4 шт, ячейки выключателя ТСН -10 шт),  с выполнением  шлейфового захода на ПС 110 кВ Полысаевская-3 ВЛ 110 кВ Беловская ГРЭС - Новоленинская протяженностью 4.2 км</v>
      </c>
      <c r="AG61" s="14" t="s">
        <v>346</v>
      </c>
      <c r="AH61" s="14">
        <v>876</v>
      </c>
      <c r="AI61" s="14" t="s">
        <v>180</v>
      </c>
      <c r="AJ61" s="14">
        <v>1</v>
      </c>
      <c r="AK61" s="134">
        <v>32000000000</v>
      </c>
      <c r="AL61" s="14" t="s">
        <v>294</v>
      </c>
      <c r="AM61" s="29">
        <f>AA61+10</f>
        <v>44630</v>
      </c>
      <c r="AN61" s="29">
        <f t="shared" si="15"/>
        <v>44630</v>
      </c>
      <c r="AO61" s="29">
        <v>44895</v>
      </c>
      <c r="AP61" s="14">
        <v>2022</v>
      </c>
      <c r="AQ61" s="14"/>
      <c r="AR61" s="14"/>
      <c r="AS61" s="17" t="s">
        <v>350</v>
      </c>
      <c r="AT61" s="17" t="s">
        <v>352</v>
      </c>
      <c r="AU61" s="8">
        <v>2021</v>
      </c>
      <c r="AV61" s="8">
        <v>2022</v>
      </c>
      <c r="AW61" s="9">
        <v>345.72376057999998</v>
      </c>
      <c r="AX61" s="9">
        <v>345.72376057999998</v>
      </c>
      <c r="AY61" s="14" t="s">
        <v>349</v>
      </c>
      <c r="AZ61" s="14"/>
      <c r="BA61" s="51"/>
      <c r="BB61" s="51">
        <f>VLOOKUP(AT61,[3]ф.2!$C$17:$U$2915,19,0)</f>
        <v>345.72376057999998</v>
      </c>
      <c r="BC61" s="51">
        <f>VLOOKUP(AT61,[3]ф.2!$C$17:$X$2915,22,0)</f>
        <v>345.72376057999998</v>
      </c>
      <c r="BD61" s="51">
        <f>VLOOKUP(AT61,[3]ф.2!$C$17:$AD$2915,28,0)</f>
        <v>12.185224359999999</v>
      </c>
      <c r="BE61" s="51">
        <f t="shared" si="16"/>
        <v>333.53853621999997</v>
      </c>
      <c r="BF61" s="51">
        <f>VLOOKUP(AT61,[3]ф.2!$C$17:$AN$2915,38,0)</f>
        <v>333.53853622000003</v>
      </c>
      <c r="BG61" s="243">
        <f t="shared" si="17"/>
        <v>141.53853621999997</v>
      </c>
      <c r="BH61" s="14"/>
      <c r="BI61" s="135"/>
      <c r="BJ61" s="135"/>
      <c r="BK61" s="48"/>
      <c r="BL61" s="48"/>
      <c r="BM61" s="136"/>
      <c r="BN61" s="48"/>
      <c r="BO61" s="48"/>
      <c r="BP61" s="48"/>
      <c r="BQ61" s="48"/>
      <c r="BR61" s="48"/>
      <c r="BS61" s="48"/>
      <c r="BT61" s="48"/>
      <c r="BU61" s="48"/>
      <c r="BV61" s="48"/>
      <c r="BW61" s="48"/>
      <c r="BX61" s="48"/>
      <c r="BY61" s="48"/>
    </row>
    <row r="62" spans="1:77" s="34" customFormat="1" ht="138" customHeight="1">
      <c r="A62" s="15" t="s">
        <v>82</v>
      </c>
      <c r="B62" s="248" t="s">
        <v>1255</v>
      </c>
      <c r="C62" s="14" t="s">
        <v>164</v>
      </c>
      <c r="D62" s="14" t="s">
        <v>293</v>
      </c>
      <c r="E62" s="27" t="s">
        <v>83</v>
      </c>
      <c r="F62" s="14"/>
      <c r="G62" s="14" t="s">
        <v>353</v>
      </c>
      <c r="H62" s="248" t="s">
        <v>86</v>
      </c>
      <c r="I62" s="248" t="s">
        <v>86</v>
      </c>
      <c r="J62" s="14">
        <v>2</v>
      </c>
      <c r="K62" s="14"/>
      <c r="L62" s="14" t="s">
        <v>60</v>
      </c>
      <c r="M62" s="14" t="s">
        <v>351</v>
      </c>
      <c r="N62" s="14" t="s">
        <v>89</v>
      </c>
      <c r="O62" s="22">
        <v>44341.012569999999</v>
      </c>
      <c r="P62" s="57">
        <f t="shared" si="18"/>
        <v>53209.215083999996</v>
      </c>
      <c r="Q62" s="22">
        <f t="shared" si="19"/>
        <v>53209.215083999996</v>
      </c>
      <c r="R62" s="22"/>
      <c r="S62" s="22"/>
      <c r="T62" s="22"/>
      <c r="U62" s="22"/>
      <c r="V62" s="22"/>
      <c r="W62" s="14" t="s">
        <v>90</v>
      </c>
      <c r="X62" s="14" t="s">
        <v>316</v>
      </c>
      <c r="Y62" s="245" t="s">
        <v>64</v>
      </c>
      <c r="Z62" s="29">
        <v>44635</v>
      </c>
      <c r="AA62" s="29">
        <f t="shared" si="13"/>
        <v>44695</v>
      </c>
      <c r="AB62" s="14"/>
      <c r="AC62" s="14"/>
      <c r="AD62" s="14"/>
      <c r="AE62" s="14"/>
      <c r="AF62" s="14" t="str">
        <f t="shared" si="14"/>
        <v>Реконструкция отпайки на ПС 110/35/6 кВ Полысаевская-3 от ВЛ 110 кВ Беловская ГРЭС - Новоленинская и ВЛ 110 кВ Набережная - Новоленинская  с преобразованием ее в одноцепную отпайку от ВЛ 110 кВ Набережная - Новоленинская до новой секции 110 кВ ПС 110 кВ Полысаевская-3 обводной участок 4.2 км (для подключения 3-го трансформатора)</v>
      </c>
      <c r="AG62" s="14" t="s">
        <v>346</v>
      </c>
      <c r="AH62" s="14">
        <v>876</v>
      </c>
      <c r="AI62" s="14" t="s">
        <v>180</v>
      </c>
      <c r="AJ62" s="14">
        <v>1</v>
      </c>
      <c r="AK62" s="134">
        <v>32000000000</v>
      </c>
      <c r="AL62" s="14" t="s">
        <v>294</v>
      </c>
      <c r="AM62" s="29">
        <f t="shared" ref="AM62:AM123" si="20">AA62+20</f>
        <v>44715</v>
      </c>
      <c r="AN62" s="29">
        <f t="shared" si="15"/>
        <v>44715</v>
      </c>
      <c r="AO62" s="29">
        <v>44895</v>
      </c>
      <c r="AP62" s="14">
        <v>2022</v>
      </c>
      <c r="AQ62" s="14"/>
      <c r="AR62" s="14"/>
      <c r="AS62" s="17" t="s">
        <v>353</v>
      </c>
      <c r="AT62" s="17" t="s">
        <v>354</v>
      </c>
      <c r="AU62" s="8">
        <v>2021</v>
      </c>
      <c r="AV62" s="8">
        <v>2022</v>
      </c>
      <c r="AW62" s="9">
        <v>63.732010000000002</v>
      </c>
      <c r="AX62" s="9">
        <v>63.732010000000002</v>
      </c>
      <c r="AY62" s="14" t="s">
        <v>349</v>
      </c>
      <c r="AZ62" s="14"/>
      <c r="BA62" s="51"/>
      <c r="BB62" s="51">
        <f>VLOOKUP(AT62,[3]ф.2!$C$17:$U$2915,19,0)</f>
        <v>63.732010000000002</v>
      </c>
      <c r="BC62" s="51">
        <f>VLOOKUP(AT62,[3]ф.2!$C$17:$X$2915,22,0)</f>
        <v>63.732010000000002</v>
      </c>
      <c r="BD62" s="51">
        <f>VLOOKUP(AT62,[3]ф.2!$C$17:$AD$2915,28,0)</f>
        <v>7.3624702299999996</v>
      </c>
      <c r="BE62" s="51">
        <f t="shared" si="16"/>
        <v>56.369539770000003</v>
      </c>
      <c r="BF62" s="51">
        <f>VLOOKUP(AT62,[3]ф.2!$C$17:$AN$2915,38,0)</f>
        <v>56.369539770000003</v>
      </c>
      <c r="BG62" s="243">
        <f t="shared" si="17"/>
        <v>3.1603246860000098</v>
      </c>
      <c r="BH62" s="14"/>
      <c r="BI62" s="135"/>
      <c r="BJ62" s="135"/>
      <c r="BK62" s="48"/>
      <c r="BL62" s="48"/>
      <c r="BM62" s="136"/>
      <c r="BN62" s="48"/>
      <c r="BO62" s="48"/>
      <c r="BP62" s="48"/>
      <c r="BQ62" s="48"/>
      <c r="BR62" s="48"/>
      <c r="BS62" s="48"/>
      <c r="BT62" s="48"/>
      <c r="BU62" s="48"/>
      <c r="BV62" s="48"/>
      <c r="BW62" s="48"/>
      <c r="BX62" s="48"/>
      <c r="BY62" s="48"/>
    </row>
    <row r="63" spans="1:77" s="34" customFormat="1" ht="112.5" customHeight="1">
      <c r="A63" s="15" t="s">
        <v>82</v>
      </c>
      <c r="B63" s="248" t="s">
        <v>1256</v>
      </c>
      <c r="C63" s="14" t="s">
        <v>164</v>
      </c>
      <c r="D63" s="14" t="s">
        <v>293</v>
      </c>
      <c r="E63" s="27" t="s">
        <v>83</v>
      </c>
      <c r="F63" s="14"/>
      <c r="G63" s="14" t="s">
        <v>355</v>
      </c>
      <c r="H63" s="248" t="s">
        <v>86</v>
      </c>
      <c r="I63" s="248" t="s">
        <v>86</v>
      </c>
      <c r="J63" s="14">
        <v>2</v>
      </c>
      <c r="K63" s="14"/>
      <c r="L63" s="14" t="s">
        <v>60</v>
      </c>
      <c r="M63" s="14" t="s">
        <v>351</v>
      </c>
      <c r="N63" s="14" t="s">
        <v>89</v>
      </c>
      <c r="O63" s="22">
        <v>10817.5</v>
      </c>
      <c r="P63" s="57">
        <f t="shared" si="18"/>
        <v>12981</v>
      </c>
      <c r="Q63" s="22">
        <f t="shared" si="19"/>
        <v>12981</v>
      </c>
      <c r="R63" s="22"/>
      <c r="S63" s="22"/>
      <c r="T63" s="22"/>
      <c r="U63" s="22"/>
      <c r="V63" s="22"/>
      <c r="W63" s="14" t="s">
        <v>90</v>
      </c>
      <c r="X63" s="14" t="s">
        <v>316</v>
      </c>
      <c r="Y63" s="245" t="s">
        <v>64</v>
      </c>
      <c r="Z63" s="29">
        <v>44635</v>
      </c>
      <c r="AA63" s="29">
        <f t="shared" si="13"/>
        <v>44695</v>
      </c>
      <c r="AB63" s="14"/>
      <c r="AC63" s="14"/>
      <c r="AD63" s="14"/>
      <c r="AE63" s="14"/>
      <c r="AF63" s="14" t="str">
        <f t="shared" si="14"/>
        <v>Реконструкция ПС 110 кВ Беловская оснащение микропроцессорными устройствами автоматики ограничения перегрузки оборудования (АОПО) ВЛ 110 кВ Беловская – Беловская ГРЭС I, II цепь (АОПО ВЛ 110 кВ Беловская – Беловская ГРЭС I, II цепь)</v>
      </c>
      <c r="AG63" s="14" t="s">
        <v>346</v>
      </c>
      <c r="AH63" s="14">
        <v>876</v>
      </c>
      <c r="AI63" s="14" t="s">
        <v>180</v>
      </c>
      <c r="AJ63" s="14">
        <v>1</v>
      </c>
      <c r="AK63" s="134">
        <v>32000000000</v>
      </c>
      <c r="AL63" s="14" t="s">
        <v>294</v>
      </c>
      <c r="AM63" s="29">
        <f t="shared" si="20"/>
        <v>44715</v>
      </c>
      <c r="AN63" s="29">
        <f t="shared" si="15"/>
        <v>44715</v>
      </c>
      <c r="AO63" s="29">
        <v>44895</v>
      </c>
      <c r="AP63" s="14">
        <v>2022</v>
      </c>
      <c r="AQ63" s="14"/>
      <c r="AR63" s="14"/>
      <c r="AS63" s="17" t="s">
        <v>355</v>
      </c>
      <c r="AT63" s="17" t="s">
        <v>356</v>
      </c>
      <c r="AU63" s="8">
        <v>2021</v>
      </c>
      <c r="AV63" s="8">
        <v>2022</v>
      </c>
      <c r="AW63" s="9">
        <v>15.67556641</v>
      </c>
      <c r="AX63" s="9">
        <v>15.67556641</v>
      </c>
      <c r="AY63" s="14" t="s">
        <v>87</v>
      </c>
      <c r="AZ63" s="14"/>
      <c r="BA63" s="51"/>
      <c r="BB63" s="51">
        <f>VLOOKUP(AT63,[3]ф.2!$C$17:$U$2915,19,0)</f>
        <v>15.67556641</v>
      </c>
      <c r="BC63" s="51">
        <f>VLOOKUP(AT63,[3]ф.2!$C$17:$X$2915,22,0)</f>
        <v>15.67556641</v>
      </c>
      <c r="BD63" s="51">
        <f>VLOOKUP(AT63,[3]ф.2!$C$17:$AD$2915,28,0)</f>
        <v>1.87556641</v>
      </c>
      <c r="BE63" s="51">
        <f t="shared" si="16"/>
        <v>13.8</v>
      </c>
      <c r="BF63" s="51">
        <f>VLOOKUP(AT63,[3]ф.2!$C$17:$AN$2915,38,0)</f>
        <v>13.8</v>
      </c>
      <c r="BG63" s="243">
        <f t="shared" si="17"/>
        <v>0.81900000000000084</v>
      </c>
      <c r="BH63" s="14"/>
      <c r="BI63" s="135"/>
      <c r="BJ63" s="135"/>
      <c r="BK63" s="48"/>
      <c r="BL63" s="48"/>
      <c r="BM63" s="136"/>
      <c r="BN63" s="48"/>
      <c r="BO63" s="48"/>
      <c r="BP63" s="48"/>
      <c r="BQ63" s="48"/>
      <c r="BR63" s="48"/>
      <c r="BS63" s="48"/>
      <c r="BT63" s="48"/>
      <c r="BU63" s="48"/>
      <c r="BV63" s="48"/>
      <c r="BW63" s="48"/>
      <c r="BX63" s="48"/>
      <c r="BY63" s="48"/>
    </row>
    <row r="64" spans="1:77" s="34" customFormat="1" ht="82.5" customHeight="1">
      <c r="A64" s="15" t="s">
        <v>82</v>
      </c>
      <c r="B64" s="248" t="s">
        <v>1257</v>
      </c>
      <c r="C64" s="14" t="s">
        <v>164</v>
      </c>
      <c r="D64" s="14" t="s">
        <v>293</v>
      </c>
      <c r="E64" s="27" t="s">
        <v>83</v>
      </c>
      <c r="F64" s="14"/>
      <c r="G64" s="14" t="s">
        <v>357</v>
      </c>
      <c r="H64" s="248" t="s">
        <v>86</v>
      </c>
      <c r="I64" s="248" t="s">
        <v>86</v>
      </c>
      <c r="J64" s="14">
        <v>2</v>
      </c>
      <c r="K64" s="14"/>
      <c r="L64" s="14" t="s">
        <v>60</v>
      </c>
      <c r="M64" s="14" t="s">
        <v>351</v>
      </c>
      <c r="N64" s="14" t="s">
        <v>89</v>
      </c>
      <c r="O64" s="22">
        <v>88563.049669999993</v>
      </c>
      <c r="P64" s="57">
        <f t="shared" si="18"/>
        <v>106275.65960399999</v>
      </c>
      <c r="Q64" s="22">
        <f t="shared" si="19"/>
        <v>106275.65960399999</v>
      </c>
      <c r="R64" s="22"/>
      <c r="S64" s="22"/>
      <c r="T64" s="22"/>
      <c r="U64" s="22"/>
      <c r="V64" s="22"/>
      <c r="W64" s="14" t="s">
        <v>90</v>
      </c>
      <c r="X64" s="14" t="s">
        <v>316</v>
      </c>
      <c r="Y64" s="245" t="s">
        <v>64</v>
      </c>
      <c r="Z64" s="29">
        <v>44635</v>
      </c>
      <c r="AA64" s="29">
        <f t="shared" si="13"/>
        <v>44695</v>
      </c>
      <c r="AB64" s="14"/>
      <c r="AC64" s="14"/>
      <c r="AD64" s="14"/>
      <c r="AE64" s="14"/>
      <c r="AF64" s="14" t="str">
        <f t="shared" si="14"/>
        <v>Реконструкция ПС 110/35/6 кВ Ново-Чертинская c заменой силового трансформатора 1х31,5 МВА на 40 МВА</v>
      </c>
      <c r="AG64" s="14" t="s">
        <v>346</v>
      </c>
      <c r="AH64" s="14">
        <v>876</v>
      </c>
      <c r="AI64" s="14" t="s">
        <v>180</v>
      </c>
      <c r="AJ64" s="14">
        <v>1</v>
      </c>
      <c r="AK64" s="134">
        <v>32000000000</v>
      </c>
      <c r="AL64" s="14" t="s">
        <v>294</v>
      </c>
      <c r="AM64" s="29">
        <f t="shared" si="20"/>
        <v>44715</v>
      </c>
      <c r="AN64" s="29">
        <f t="shared" si="15"/>
        <v>44715</v>
      </c>
      <c r="AO64" s="29">
        <v>44880</v>
      </c>
      <c r="AP64" s="14">
        <v>2022</v>
      </c>
      <c r="AQ64" s="14"/>
      <c r="AR64" s="14"/>
      <c r="AS64" s="17" t="s">
        <v>358</v>
      </c>
      <c r="AT64" s="9" t="s">
        <v>359</v>
      </c>
      <c r="AU64" s="8">
        <v>2021</v>
      </c>
      <c r="AV64" s="8">
        <v>2023</v>
      </c>
      <c r="AW64" s="9">
        <v>112.52450751000001</v>
      </c>
      <c r="AX64" s="9">
        <v>112.52450751000001</v>
      </c>
      <c r="AY64" s="14" t="s">
        <v>349</v>
      </c>
      <c r="AZ64" s="14"/>
      <c r="BA64" s="51"/>
      <c r="BB64" s="51">
        <f>VLOOKUP(AT64,[3]ф.2!$C$17:$U$2915,19,0)</f>
        <v>110.52694108999999</v>
      </c>
      <c r="BC64" s="51">
        <f>VLOOKUP(AT64,[3]ф.2!$C$17:$X$2915,22,0)</f>
        <v>110.52694108999999</v>
      </c>
      <c r="BD64" s="51">
        <f>VLOOKUP(AT64,[3]ф.2!$C$17:$AD$2915,28,0)</f>
        <v>0</v>
      </c>
      <c r="BE64" s="51">
        <f t="shared" si="16"/>
        <v>110.52694108999999</v>
      </c>
      <c r="BF64" s="51">
        <f>VLOOKUP(AT64,[3]ф.2!$C$17:$AN$2915,38,0)</f>
        <v>110.52694108999999</v>
      </c>
      <c r="BG64" s="243">
        <f t="shared" si="17"/>
        <v>4.2512814860000105</v>
      </c>
      <c r="BH64" s="14"/>
      <c r="BI64" s="135"/>
      <c r="BJ64" s="135"/>
      <c r="BK64" s="48"/>
      <c r="BL64" s="48"/>
      <c r="BM64" s="136"/>
      <c r="BN64" s="48"/>
      <c r="BO64" s="48"/>
      <c r="BP64" s="48"/>
      <c r="BQ64" s="48"/>
      <c r="BR64" s="48"/>
      <c r="BS64" s="48"/>
      <c r="BT64" s="48"/>
      <c r="BU64" s="48"/>
      <c r="BV64" s="48"/>
      <c r="BW64" s="48"/>
      <c r="BX64" s="48"/>
      <c r="BY64" s="48"/>
    </row>
    <row r="65" spans="1:77" s="34" customFormat="1" ht="68.25" customHeight="1">
      <c r="A65" s="15" t="s">
        <v>82</v>
      </c>
      <c r="B65" s="248" t="s">
        <v>1258</v>
      </c>
      <c r="C65" s="14" t="s">
        <v>164</v>
      </c>
      <c r="D65" s="14" t="s">
        <v>293</v>
      </c>
      <c r="E65" s="27" t="s">
        <v>83</v>
      </c>
      <c r="F65" s="14"/>
      <c r="G65" s="14" t="s">
        <v>360</v>
      </c>
      <c r="H65" s="248" t="s">
        <v>86</v>
      </c>
      <c r="I65" s="248" t="s">
        <v>86</v>
      </c>
      <c r="J65" s="14">
        <v>2</v>
      </c>
      <c r="K65" s="14"/>
      <c r="L65" s="14" t="s">
        <v>60</v>
      </c>
      <c r="M65" s="14" t="s">
        <v>351</v>
      </c>
      <c r="N65" s="14" t="s">
        <v>89</v>
      </c>
      <c r="O65" s="22">
        <v>155000</v>
      </c>
      <c r="P65" s="57">
        <f t="shared" si="18"/>
        <v>186000</v>
      </c>
      <c r="Q65" s="22">
        <f t="shared" si="19"/>
        <v>186000</v>
      </c>
      <c r="R65" s="22"/>
      <c r="S65" s="22"/>
      <c r="T65" s="22"/>
      <c r="U65" s="22"/>
      <c r="V65" s="22"/>
      <c r="W65" s="14" t="s">
        <v>90</v>
      </c>
      <c r="X65" s="14" t="s">
        <v>316</v>
      </c>
      <c r="Y65" s="245" t="s">
        <v>64</v>
      </c>
      <c r="Z65" s="29">
        <v>44635</v>
      </c>
      <c r="AA65" s="29">
        <f t="shared" si="13"/>
        <v>44695</v>
      </c>
      <c r="AB65" s="14"/>
      <c r="AC65" s="14"/>
      <c r="AD65" s="14"/>
      <c r="AE65" s="14"/>
      <c r="AF65" s="14" t="str">
        <f t="shared" si="14"/>
        <v>Реконструкция участков ВЛ 35 кВ Б-19, ВЛ 35 кВ Б-20 с заменой существующего провода на провод большим сечением</v>
      </c>
      <c r="AG65" s="14" t="s">
        <v>346</v>
      </c>
      <c r="AH65" s="14">
        <v>876</v>
      </c>
      <c r="AI65" s="14" t="s">
        <v>180</v>
      </c>
      <c r="AJ65" s="14">
        <v>1</v>
      </c>
      <c r="AK65" s="134">
        <v>32000000000</v>
      </c>
      <c r="AL65" s="14" t="s">
        <v>294</v>
      </c>
      <c r="AM65" s="29">
        <f t="shared" si="20"/>
        <v>44715</v>
      </c>
      <c r="AN65" s="29">
        <f t="shared" si="15"/>
        <v>44715</v>
      </c>
      <c r="AO65" s="29">
        <v>44880</v>
      </c>
      <c r="AP65" s="14">
        <v>2022</v>
      </c>
      <c r="AQ65" s="14"/>
      <c r="AR65" s="14"/>
      <c r="AS65" s="17" t="s">
        <v>361</v>
      </c>
      <c r="AT65" s="9" t="s">
        <v>362</v>
      </c>
      <c r="AU65" s="8">
        <v>2021</v>
      </c>
      <c r="AV65" s="8">
        <v>2023</v>
      </c>
      <c r="AW65" s="9">
        <v>276.11170798000001</v>
      </c>
      <c r="AX65" s="9">
        <v>276.11170798000001</v>
      </c>
      <c r="AY65" s="14" t="s">
        <v>349</v>
      </c>
      <c r="AZ65" s="14"/>
      <c r="BA65" s="51"/>
      <c r="BB65" s="51">
        <f>VLOOKUP(AT65,[3]ф.2!$C$17:$U$2915,19,0)</f>
        <v>277.63657998999997</v>
      </c>
      <c r="BC65" s="51">
        <f>VLOOKUP(AT65,[3]ф.2!$C$17:$X$2915,22,0)</f>
        <v>277.63657998999997</v>
      </c>
      <c r="BD65" s="51">
        <f>VLOOKUP(AT65,[3]ф.2!$C$17:$AD$2915,28,0)</f>
        <v>7.7670000000000003</v>
      </c>
      <c r="BE65" s="51">
        <f t="shared" si="16"/>
        <v>269.86957998999998</v>
      </c>
      <c r="BF65" s="51">
        <f>VLOOKUP(AT65,[3]ф.2!$C$17:$AN$2915,38,0)</f>
        <v>269.86957998999998</v>
      </c>
      <c r="BG65" s="243">
        <f t="shared" si="17"/>
        <v>83.869579989999977</v>
      </c>
      <c r="BH65" s="14"/>
      <c r="BI65" s="135"/>
      <c r="BJ65" s="135"/>
      <c r="BK65" s="48"/>
      <c r="BL65" s="48"/>
      <c r="BM65" s="136"/>
      <c r="BN65" s="48"/>
      <c r="BO65" s="48"/>
      <c r="BP65" s="48"/>
      <c r="BQ65" s="48"/>
      <c r="BR65" s="48"/>
      <c r="BS65" s="48"/>
      <c r="BT65" s="48"/>
      <c r="BU65" s="48"/>
      <c r="BV65" s="48"/>
      <c r="BW65" s="48"/>
      <c r="BX65" s="48"/>
      <c r="BY65" s="48"/>
    </row>
    <row r="66" spans="1:77" s="34" customFormat="1" ht="99" customHeight="1">
      <c r="A66" s="15" t="s">
        <v>82</v>
      </c>
      <c r="B66" s="248" t="s">
        <v>1259</v>
      </c>
      <c r="C66" s="14" t="s">
        <v>164</v>
      </c>
      <c r="D66" s="14" t="s">
        <v>293</v>
      </c>
      <c r="E66" s="27" t="s">
        <v>83</v>
      </c>
      <c r="F66" s="14"/>
      <c r="G66" s="14" t="s">
        <v>363</v>
      </c>
      <c r="H66" s="248" t="s">
        <v>86</v>
      </c>
      <c r="I66" s="248" t="s">
        <v>86</v>
      </c>
      <c r="J66" s="14">
        <v>2</v>
      </c>
      <c r="K66" s="14"/>
      <c r="L66" s="14" t="s">
        <v>60</v>
      </c>
      <c r="M66" s="14" t="s">
        <v>351</v>
      </c>
      <c r="N66" s="14" t="s">
        <v>89</v>
      </c>
      <c r="O66" s="22">
        <v>69249.999990000011</v>
      </c>
      <c r="P66" s="57">
        <f t="shared" si="18"/>
        <v>83099.99998800001</v>
      </c>
      <c r="Q66" s="22">
        <f t="shared" si="19"/>
        <v>83099.99998800001</v>
      </c>
      <c r="R66" s="22"/>
      <c r="S66" s="22"/>
      <c r="T66" s="22"/>
      <c r="U66" s="22"/>
      <c r="V66" s="22"/>
      <c r="W66" s="14" t="s">
        <v>90</v>
      </c>
      <c r="X66" s="14" t="s">
        <v>316</v>
      </c>
      <c r="Y66" s="245" t="s">
        <v>64</v>
      </c>
      <c r="Z66" s="29">
        <v>44635</v>
      </c>
      <c r="AA66" s="29">
        <f t="shared" si="13"/>
        <v>44695</v>
      </c>
      <c r="AB66" s="14"/>
      <c r="AC66" s="14"/>
      <c r="AD66" s="14"/>
      <c r="AE66" s="14"/>
      <c r="AF66" s="14" t="str">
        <f t="shared" si="14"/>
        <v>Реконструкция ПС 110/35/10 кВ Тяжинская с заменой БСК-110 (батареи статистических конденсаторов) на СКРМ (статистические компенсаторы реактивной мощности) мощностью 52 Мвар</v>
      </c>
      <c r="AG66" s="14" t="s">
        <v>346</v>
      </c>
      <c r="AH66" s="14">
        <v>876</v>
      </c>
      <c r="AI66" s="14" t="s">
        <v>180</v>
      </c>
      <c r="AJ66" s="14">
        <v>1</v>
      </c>
      <c r="AK66" s="134">
        <v>32000000000</v>
      </c>
      <c r="AL66" s="14" t="s">
        <v>294</v>
      </c>
      <c r="AM66" s="29">
        <f t="shared" si="20"/>
        <v>44715</v>
      </c>
      <c r="AN66" s="29">
        <f t="shared" si="15"/>
        <v>44715</v>
      </c>
      <c r="AO66" s="29">
        <v>44895</v>
      </c>
      <c r="AP66" s="14">
        <v>2022</v>
      </c>
      <c r="AQ66" s="14"/>
      <c r="AR66" s="14"/>
      <c r="AS66" s="17" t="s">
        <v>363</v>
      </c>
      <c r="AT66" s="17" t="s">
        <v>364</v>
      </c>
      <c r="AU66" s="8">
        <v>2021</v>
      </c>
      <c r="AV66" s="8">
        <v>2024</v>
      </c>
      <c r="AW66" s="9">
        <v>181.858</v>
      </c>
      <c r="AX66" s="9">
        <v>181.858</v>
      </c>
      <c r="AY66" s="14" t="s">
        <v>87</v>
      </c>
      <c r="AZ66" s="14"/>
      <c r="BA66" s="51"/>
      <c r="BB66" s="51">
        <f>VLOOKUP(AT66,[3]ф.2!$C$17:$U$2915,19,0)</f>
        <v>181.858</v>
      </c>
      <c r="BC66" s="51">
        <f>VLOOKUP(AT66,[3]ф.2!$C$17:$X$2915,22,0)</f>
        <v>181.858</v>
      </c>
      <c r="BD66" s="51">
        <f>VLOOKUP(AT66,[3]ф.2!$C$17:$AD$2915,28,0)</f>
        <v>0</v>
      </c>
      <c r="BE66" s="51">
        <f t="shared" si="16"/>
        <v>181.858</v>
      </c>
      <c r="BF66" s="51">
        <f>VLOOKUP(AT66,[3]ф.2!$C$17:$AN$2915,38,0)</f>
        <v>94.888159999999999</v>
      </c>
      <c r="BG66" s="243">
        <f t="shared" si="17"/>
        <v>98.758000011999997</v>
      </c>
      <c r="BH66" s="14"/>
      <c r="BI66" s="135"/>
      <c r="BJ66" s="135"/>
      <c r="BK66" s="48"/>
      <c r="BL66" s="48"/>
      <c r="BM66" s="136"/>
      <c r="BN66" s="48"/>
      <c r="BO66" s="48"/>
      <c r="BP66" s="48"/>
      <c r="BQ66" s="48"/>
      <c r="BR66" s="48"/>
      <c r="BS66" s="48"/>
      <c r="BT66" s="48"/>
      <c r="BU66" s="48"/>
      <c r="BV66" s="48"/>
      <c r="BW66" s="48"/>
      <c r="BX66" s="48"/>
      <c r="BY66" s="48"/>
    </row>
    <row r="67" spans="1:77" s="34" customFormat="1" ht="82.5" customHeight="1">
      <c r="A67" s="15" t="s">
        <v>82</v>
      </c>
      <c r="B67" s="248" t="s">
        <v>1260</v>
      </c>
      <c r="C67" s="14" t="s">
        <v>164</v>
      </c>
      <c r="D67" s="14" t="s">
        <v>293</v>
      </c>
      <c r="E67" s="27" t="s">
        <v>83</v>
      </c>
      <c r="F67" s="14"/>
      <c r="G67" s="14" t="s">
        <v>365</v>
      </c>
      <c r="H67" s="248" t="s">
        <v>86</v>
      </c>
      <c r="I67" s="248" t="s">
        <v>86</v>
      </c>
      <c r="J67" s="14">
        <v>2</v>
      </c>
      <c r="K67" s="14"/>
      <c r="L67" s="14" t="s">
        <v>60</v>
      </c>
      <c r="M67" s="14" t="s">
        <v>351</v>
      </c>
      <c r="N67" s="14" t="s">
        <v>89</v>
      </c>
      <c r="O67" s="22">
        <v>5737.8151899999993</v>
      </c>
      <c r="P67" s="57">
        <f t="shared" si="18"/>
        <v>6885.3782279999987</v>
      </c>
      <c r="Q67" s="22">
        <f t="shared" si="19"/>
        <v>6885.3782279999987</v>
      </c>
      <c r="R67" s="22"/>
      <c r="S67" s="22"/>
      <c r="T67" s="22"/>
      <c r="U67" s="22"/>
      <c r="V67" s="22"/>
      <c r="W67" s="14" t="s">
        <v>90</v>
      </c>
      <c r="X67" s="14" t="s">
        <v>316</v>
      </c>
      <c r="Y67" s="245" t="s">
        <v>64</v>
      </c>
      <c r="Z67" s="29">
        <v>44635</v>
      </c>
      <c r="AA67" s="29">
        <f t="shared" si="13"/>
        <v>44695</v>
      </c>
      <c r="AB67" s="14"/>
      <c r="AC67" s="14"/>
      <c r="AD67" s="14"/>
      <c r="AE67" s="14"/>
      <c r="AF67" s="14" t="str">
        <f t="shared" si="14"/>
        <v>Техническое перевооружение здания ПС №8 от ВЛ-6 ф. 6-1-Ц и ВЛ-6 ф. 6-6-Е  (РП-6кВ) Осинниковского РЭС с заменой на блочную КТПБ 2*1000 кВА</v>
      </c>
      <c r="AG67" s="14" t="s">
        <v>346</v>
      </c>
      <c r="AH67" s="14">
        <v>876</v>
      </c>
      <c r="AI67" s="14" t="s">
        <v>180</v>
      </c>
      <c r="AJ67" s="14">
        <v>1</v>
      </c>
      <c r="AK67" s="134">
        <v>32000000000</v>
      </c>
      <c r="AL67" s="14" t="s">
        <v>294</v>
      </c>
      <c r="AM67" s="29">
        <f t="shared" si="20"/>
        <v>44715</v>
      </c>
      <c r="AN67" s="29">
        <f t="shared" si="15"/>
        <v>44715</v>
      </c>
      <c r="AO67" s="29">
        <v>44820</v>
      </c>
      <c r="AP67" s="14">
        <v>2022</v>
      </c>
      <c r="AQ67" s="14"/>
      <c r="AR67" s="14"/>
      <c r="AS67" s="17" t="s">
        <v>365</v>
      </c>
      <c r="AT67" s="17" t="s">
        <v>366</v>
      </c>
      <c r="AU67" s="8">
        <v>2020</v>
      </c>
      <c r="AV67" s="8">
        <v>2022</v>
      </c>
      <c r="AW67" s="9">
        <v>7.5447457599999996</v>
      </c>
      <c r="AX67" s="9">
        <v>7.5447457599999996</v>
      </c>
      <c r="AY67" s="14" t="s">
        <v>87</v>
      </c>
      <c r="AZ67" s="14"/>
      <c r="BA67" s="51"/>
      <c r="BB67" s="51">
        <f>VLOOKUP(AT67,[3]ф.2!$C$17:$U$2915,19,0)</f>
        <v>7.5447457599999996</v>
      </c>
      <c r="BC67" s="51">
        <f>VLOOKUP(AT67,[3]ф.2!$C$17:$X$2915,22,0)</f>
        <v>7.5447457599999996</v>
      </c>
      <c r="BD67" s="51">
        <f>VLOOKUP(AT67,[3]ф.2!$C$17:$AD$2915,28,0)</f>
        <v>0.19500000000000001</v>
      </c>
      <c r="BE67" s="51">
        <f t="shared" si="16"/>
        <v>7.3497457599999994</v>
      </c>
      <c r="BF67" s="51">
        <f>VLOOKUP(AT67,[3]ф.2!$C$17:$AN$2915,38,0)</f>
        <v>7.3497457600000002</v>
      </c>
      <c r="BG67" s="243">
        <f t="shared" si="17"/>
        <v>0.46436753200000069</v>
      </c>
      <c r="BH67" s="14"/>
      <c r="BI67" s="135"/>
      <c r="BJ67" s="135"/>
      <c r="BK67" s="48"/>
      <c r="BL67" s="48"/>
      <c r="BM67" s="136"/>
      <c r="BN67" s="48"/>
      <c r="BO67" s="48"/>
      <c r="BP67" s="48"/>
      <c r="BQ67" s="48"/>
      <c r="BR67" s="48"/>
      <c r="BS67" s="48"/>
      <c r="BT67" s="48"/>
      <c r="BU67" s="48"/>
      <c r="BV67" s="48"/>
      <c r="BW67" s="48"/>
      <c r="BX67" s="48"/>
      <c r="BY67" s="48"/>
    </row>
    <row r="68" spans="1:77" s="34" customFormat="1" ht="92.25" customHeight="1">
      <c r="A68" s="15" t="s">
        <v>82</v>
      </c>
      <c r="B68" s="248" t="s">
        <v>1261</v>
      </c>
      <c r="C68" s="14" t="s">
        <v>164</v>
      </c>
      <c r="D68" s="14" t="s">
        <v>293</v>
      </c>
      <c r="E68" s="27" t="s">
        <v>83</v>
      </c>
      <c r="F68" s="14"/>
      <c r="G68" s="14" t="s">
        <v>367</v>
      </c>
      <c r="H68" s="248" t="s">
        <v>86</v>
      </c>
      <c r="I68" s="248" t="s">
        <v>86</v>
      </c>
      <c r="J68" s="14">
        <v>2</v>
      </c>
      <c r="K68" s="14"/>
      <c r="L68" s="14" t="s">
        <v>60</v>
      </c>
      <c r="M68" s="14" t="s">
        <v>351</v>
      </c>
      <c r="N68" s="14" t="s">
        <v>89</v>
      </c>
      <c r="O68" s="22">
        <v>6118.7674399999996</v>
      </c>
      <c r="P68" s="57">
        <f t="shared" si="18"/>
        <v>7342.520927999999</v>
      </c>
      <c r="Q68" s="22">
        <f t="shared" si="19"/>
        <v>7342.520927999999</v>
      </c>
      <c r="R68" s="22"/>
      <c r="S68" s="22"/>
      <c r="T68" s="22"/>
      <c r="U68" s="22"/>
      <c r="V68" s="22"/>
      <c r="W68" s="14" t="s">
        <v>90</v>
      </c>
      <c r="X68" s="14" t="s">
        <v>316</v>
      </c>
      <c r="Y68" s="245" t="s">
        <v>64</v>
      </c>
      <c r="Z68" s="29">
        <v>44635</v>
      </c>
      <c r="AA68" s="29">
        <f t="shared" si="13"/>
        <v>44695</v>
      </c>
      <c r="AB68" s="14"/>
      <c r="AC68" s="14"/>
      <c r="AD68" s="14"/>
      <c r="AE68" s="14"/>
      <c r="AF68" s="14" t="str">
        <f t="shared" si="14"/>
        <v>Модернизация с установкой автоматики ограничения перегрузки оборудования (АОПО) на ВЛ 110 кВ Ново-Анжерская – Яйская с отпайкой на ПС Судженка, ВЛ 110 кВ Ново-Анжерская – Иверка с отпайками</v>
      </c>
      <c r="AG68" s="14" t="s">
        <v>346</v>
      </c>
      <c r="AH68" s="14">
        <v>876</v>
      </c>
      <c r="AI68" s="14" t="s">
        <v>180</v>
      </c>
      <c r="AJ68" s="14">
        <v>1</v>
      </c>
      <c r="AK68" s="134">
        <v>32000000000</v>
      </c>
      <c r="AL68" s="14" t="s">
        <v>294</v>
      </c>
      <c r="AM68" s="29">
        <f t="shared" si="20"/>
        <v>44715</v>
      </c>
      <c r="AN68" s="29">
        <f t="shared" si="15"/>
        <v>44715</v>
      </c>
      <c r="AO68" s="29">
        <v>44895</v>
      </c>
      <c r="AP68" s="14">
        <v>2022</v>
      </c>
      <c r="AQ68" s="14"/>
      <c r="AR68" s="14"/>
      <c r="AS68" s="17" t="s">
        <v>367</v>
      </c>
      <c r="AT68" s="17" t="s">
        <v>368</v>
      </c>
      <c r="AU68" s="8">
        <v>2020</v>
      </c>
      <c r="AV68" s="8">
        <v>2022</v>
      </c>
      <c r="AW68" s="9">
        <v>9.1240678000000006</v>
      </c>
      <c r="AX68" s="9">
        <v>9.1240678000000006</v>
      </c>
      <c r="AY68" s="14" t="s">
        <v>87</v>
      </c>
      <c r="AZ68" s="14"/>
      <c r="BA68" s="51"/>
      <c r="BB68" s="51">
        <f>VLOOKUP(AT68,[3]ф.2!$C$17:$U$2915,19,0)</f>
        <v>9.1240678000000006</v>
      </c>
      <c r="BC68" s="51">
        <f>VLOOKUP(AT68,[3]ф.2!$C$17:$X$2915,22,0)</f>
        <v>9.1240678000000006</v>
      </c>
      <c r="BD68" s="51">
        <f>VLOOKUP(AT68,[3]ф.2!$C$17:$AD$2915,28,0)</f>
        <v>0</v>
      </c>
      <c r="BE68" s="51">
        <f t="shared" si="16"/>
        <v>9.1240678000000006</v>
      </c>
      <c r="BF68" s="51">
        <f>VLOOKUP(AT68,[3]ф.2!$C$17:$AN$2915,38,0)</f>
        <v>9.1240678000000006</v>
      </c>
      <c r="BG68" s="243">
        <f t="shared" si="17"/>
        <v>1.7815468720000016</v>
      </c>
      <c r="BH68" s="14"/>
      <c r="BI68" s="135"/>
      <c r="BJ68" s="135"/>
      <c r="BK68" s="48"/>
      <c r="BL68" s="48"/>
      <c r="BM68" s="136"/>
      <c r="BN68" s="48"/>
      <c r="BO68" s="48"/>
      <c r="BP68" s="48"/>
      <c r="BQ68" s="48"/>
      <c r="BR68" s="48"/>
      <c r="BS68" s="48"/>
      <c r="BT68" s="48"/>
      <c r="BU68" s="48"/>
      <c r="BV68" s="48"/>
      <c r="BW68" s="48"/>
      <c r="BX68" s="48"/>
      <c r="BY68" s="48"/>
    </row>
    <row r="69" spans="1:77" s="34" customFormat="1" ht="100.5" customHeight="1">
      <c r="A69" s="15" t="s">
        <v>82</v>
      </c>
      <c r="B69" s="248" t="s">
        <v>1262</v>
      </c>
      <c r="C69" s="14" t="s">
        <v>164</v>
      </c>
      <c r="D69" s="14" t="s">
        <v>293</v>
      </c>
      <c r="E69" s="27" t="s">
        <v>83</v>
      </c>
      <c r="F69" s="14"/>
      <c r="G69" s="14" t="s">
        <v>369</v>
      </c>
      <c r="H69" s="248" t="s">
        <v>86</v>
      </c>
      <c r="I69" s="248" t="s">
        <v>86</v>
      </c>
      <c r="J69" s="14">
        <v>2</v>
      </c>
      <c r="K69" s="14"/>
      <c r="L69" s="14" t="s">
        <v>60</v>
      </c>
      <c r="M69" s="14" t="s">
        <v>351</v>
      </c>
      <c r="N69" s="14" t="s">
        <v>89</v>
      </c>
      <c r="O69" s="22">
        <v>35665.007070000007</v>
      </c>
      <c r="P69" s="57">
        <f t="shared" si="18"/>
        <v>42798.008484000005</v>
      </c>
      <c r="Q69" s="22">
        <f t="shared" si="19"/>
        <v>42798.008484000005</v>
      </c>
      <c r="R69" s="22"/>
      <c r="S69" s="22"/>
      <c r="T69" s="22"/>
      <c r="U69" s="22"/>
      <c r="V69" s="22"/>
      <c r="W69" s="14" t="s">
        <v>90</v>
      </c>
      <c r="X69" s="14" t="s">
        <v>316</v>
      </c>
      <c r="Y69" s="245" t="s">
        <v>64</v>
      </c>
      <c r="Z69" s="29">
        <v>44635</v>
      </c>
      <c r="AA69" s="29">
        <f t="shared" si="13"/>
        <v>44695</v>
      </c>
      <c r="AB69" s="14"/>
      <c r="AC69" s="14"/>
      <c r="AD69" s="14"/>
      <c r="AE69" s="14"/>
      <c r="AF69" s="14" t="str">
        <f t="shared" si="14"/>
        <v>Техническое перевооружение ПС 35/10 кВ Силинская. Замена оборудования ячеек 35 кВ: линейные (2 шт.), 10 кВ:  вводная (2 шт), секционная ( 1 шт.), линейная (10 шт.), 
 (Кемеровский РЭС)</v>
      </c>
      <c r="AG69" s="14" t="s">
        <v>346</v>
      </c>
      <c r="AH69" s="14">
        <v>876</v>
      </c>
      <c r="AI69" s="14" t="s">
        <v>180</v>
      </c>
      <c r="AJ69" s="14">
        <v>1</v>
      </c>
      <c r="AK69" s="134">
        <v>32000000000</v>
      </c>
      <c r="AL69" s="14" t="s">
        <v>294</v>
      </c>
      <c r="AM69" s="29">
        <f t="shared" si="20"/>
        <v>44715</v>
      </c>
      <c r="AN69" s="29">
        <f t="shared" si="15"/>
        <v>44715</v>
      </c>
      <c r="AO69" s="29">
        <v>44895</v>
      </c>
      <c r="AP69" s="14">
        <v>2022</v>
      </c>
      <c r="AQ69" s="14"/>
      <c r="AR69" s="14"/>
      <c r="AS69" s="17" t="s">
        <v>369</v>
      </c>
      <c r="AT69" s="17" t="s">
        <v>370</v>
      </c>
      <c r="AU69" s="8">
        <v>2020</v>
      </c>
      <c r="AV69" s="8">
        <v>2022</v>
      </c>
      <c r="AW69" s="9">
        <v>48.617288139999999</v>
      </c>
      <c r="AX69" s="9">
        <v>45.386455410000003</v>
      </c>
      <c r="AY69" s="14" t="s">
        <v>87</v>
      </c>
      <c r="AZ69" s="14"/>
      <c r="BA69" s="51"/>
      <c r="BB69" s="51">
        <f>VLOOKUP(AT69,[3]ф.2!$C$17:$U$2915,19,0)</f>
        <v>48.617288139999999</v>
      </c>
      <c r="BC69" s="51">
        <f>VLOOKUP(AT69,[3]ф.2!$C$17:$X$2915,22,0)</f>
        <v>45.386455410000003</v>
      </c>
      <c r="BD69" s="51">
        <f>VLOOKUP(AT69,[3]ф.2!$C$17:$AD$2915,28,0)</f>
        <v>0</v>
      </c>
      <c r="BE69" s="51">
        <f t="shared" si="16"/>
        <v>45.386455410000003</v>
      </c>
      <c r="BF69" s="51">
        <f>VLOOKUP(AT69,[3]ф.2!$C$17:$AN$2915,38,0)</f>
        <v>45.386455410000003</v>
      </c>
      <c r="BG69" s="243">
        <f t="shared" si="17"/>
        <v>2.588446925999996</v>
      </c>
      <c r="BH69" s="14"/>
      <c r="BI69" s="135"/>
      <c r="BJ69" s="135"/>
      <c r="BK69" s="48"/>
      <c r="BL69" s="48"/>
      <c r="BM69" s="136"/>
      <c r="BN69" s="48"/>
      <c r="BO69" s="48"/>
      <c r="BP69" s="48"/>
      <c r="BQ69" s="48"/>
      <c r="BR69" s="48"/>
      <c r="BS69" s="48"/>
      <c r="BT69" s="48"/>
      <c r="BU69" s="48"/>
      <c r="BV69" s="48"/>
      <c r="BW69" s="48"/>
      <c r="BX69" s="48"/>
      <c r="BY69" s="48"/>
    </row>
    <row r="70" spans="1:77" s="34" customFormat="1" ht="74.25" customHeight="1">
      <c r="A70" s="15" t="s">
        <v>82</v>
      </c>
      <c r="B70" s="248" t="s">
        <v>1263</v>
      </c>
      <c r="C70" s="14" t="s">
        <v>164</v>
      </c>
      <c r="D70" s="14" t="s">
        <v>293</v>
      </c>
      <c r="E70" s="27" t="s">
        <v>83</v>
      </c>
      <c r="F70" s="14"/>
      <c r="G70" s="14" t="s">
        <v>371</v>
      </c>
      <c r="H70" s="248" t="s">
        <v>86</v>
      </c>
      <c r="I70" s="248" t="s">
        <v>86</v>
      </c>
      <c r="J70" s="14">
        <v>2</v>
      </c>
      <c r="K70" s="14"/>
      <c r="L70" s="14" t="s">
        <v>60</v>
      </c>
      <c r="M70" s="14" t="s">
        <v>351</v>
      </c>
      <c r="N70" s="14" t="s">
        <v>89</v>
      </c>
      <c r="O70" s="22">
        <v>56549.338359999994</v>
      </c>
      <c r="P70" s="57">
        <f t="shared" si="18"/>
        <v>67859.206031999987</v>
      </c>
      <c r="Q70" s="22">
        <f t="shared" si="19"/>
        <v>67859.206031999987</v>
      </c>
      <c r="R70" s="22"/>
      <c r="S70" s="22"/>
      <c r="T70" s="22"/>
      <c r="U70" s="22"/>
      <c r="V70" s="22"/>
      <c r="W70" s="14" t="s">
        <v>90</v>
      </c>
      <c r="X70" s="14" t="s">
        <v>316</v>
      </c>
      <c r="Y70" s="245" t="s">
        <v>64</v>
      </c>
      <c r="Z70" s="29">
        <v>44635</v>
      </c>
      <c r="AA70" s="29">
        <f t="shared" si="13"/>
        <v>44695</v>
      </c>
      <c r="AB70" s="14"/>
      <c r="AC70" s="14"/>
      <c r="AD70" s="14"/>
      <c r="AE70" s="14"/>
      <c r="AF70" s="14" t="str">
        <f t="shared" si="14"/>
        <v>Техническое перевооружение ПС 110/35/6 кВ АКЗ. Замена ОД-110 Крохалевская-Кедровская -1, ОД-110 Крохалевская-Кедровская -2 (2 шт.). Кемеровский РЭС</v>
      </c>
      <c r="AG70" s="14" t="s">
        <v>346</v>
      </c>
      <c r="AH70" s="14">
        <v>876</v>
      </c>
      <c r="AI70" s="14" t="s">
        <v>180</v>
      </c>
      <c r="AJ70" s="14">
        <v>1</v>
      </c>
      <c r="AK70" s="134">
        <v>32000000000</v>
      </c>
      <c r="AL70" s="14" t="s">
        <v>294</v>
      </c>
      <c r="AM70" s="29">
        <f t="shared" si="20"/>
        <v>44715</v>
      </c>
      <c r="AN70" s="29">
        <f t="shared" si="15"/>
        <v>44715</v>
      </c>
      <c r="AO70" s="29">
        <v>44895</v>
      </c>
      <c r="AP70" s="14">
        <v>2022</v>
      </c>
      <c r="AQ70" s="14"/>
      <c r="AR70" s="14"/>
      <c r="AS70" s="17" t="s">
        <v>371</v>
      </c>
      <c r="AT70" s="17" t="s">
        <v>372</v>
      </c>
      <c r="AU70" s="8">
        <v>2017</v>
      </c>
      <c r="AV70" s="8">
        <v>2022</v>
      </c>
      <c r="AW70" s="9">
        <v>80.03937569</v>
      </c>
      <c r="AX70" s="9">
        <v>78.002375689999994</v>
      </c>
      <c r="AY70" s="14" t="s">
        <v>87</v>
      </c>
      <c r="AZ70" s="14"/>
      <c r="BA70" s="51"/>
      <c r="BB70" s="51">
        <f>VLOOKUP(AT70,[3]ф.2!$C$17:$U$2915,19,0)</f>
        <v>80.03937569</v>
      </c>
      <c r="BC70" s="51">
        <f>VLOOKUP(AT70,[3]ф.2!$C$17:$X$2915,22,0)</f>
        <v>78.002375689999994</v>
      </c>
      <c r="BD70" s="51">
        <f>VLOOKUP(AT70,[3]ф.2!$C$17:$AD$2915,28,0)</f>
        <v>0</v>
      </c>
      <c r="BE70" s="51">
        <f t="shared" si="16"/>
        <v>78.002375689999994</v>
      </c>
      <c r="BF70" s="51">
        <f>VLOOKUP(AT70,[3]ф.2!$C$17:$AN$2915,38,0)</f>
        <v>78.002375689999994</v>
      </c>
      <c r="BG70" s="243">
        <f t="shared" si="17"/>
        <v>10.143169658000005</v>
      </c>
      <c r="BH70" s="14"/>
      <c r="BI70" s="135"/>
      <c r="BJ70" s="135"/>
      <c r="BK70" s="48"/>
      <c r="BL70" s="48"/>
      <c r="BM70" s="136"/>
      <c r="BN70" s="48"/>
      <c r="BO70" s="48"/>
      <c r="BP70" s="48"/>
      <c r="BQ70" s="48"/>
      <c r="BR70" s="48"/>
      <c r="BS70" s="48"/>
      <c r="BT70" s="48"/>
      <c r="BU70" s="48"/>
      <c r="BV70" s="48"/>
      <c r="BW70" s="48"/>
      <c r="BX70" s="48"/>
      <c r="BY70" s="48"/>
    </row>
    <row r="71" spans="1:77" s="34" customFormat="1" ht="99" customHeight="1">
      <c r="A71" s="15" t="s">
        <v>82</v>
      </c>
      <c r="B71" s="248" t="s">
        <v>1264</v>
      </c>
      <c r="C71" s="14" t="s">
        <v>164</v>
      </c>
      <c r="D71" s="14" t="s">
        <v>293</v>
      </c>
      <c r="E71" s="27" t="s">
        <v>129</v>
      </c>
      <c r="F71" s="14"/>
      <c r="G71" s="14" t="s">
        <v>373</v>
      </c>
      <c r="H71" s="248" t="s">
        <v>130</v>
      </c>
      <c r="I71" s="248" t="s">
        <v>131</v>
      </c>
      <c r="J71" s="14">
        <v>2</v>
      </c>
      <c r="K71" s="14"/>
      <c r="L71" s="14" t="s">
        <v>60</v>
      </c>
      <c r="M71" s="14" t="s">
        <v>351</v>
      </c>
      <c r="N71" s="14" t="s">
        <v>89</v>
      </c>
      <c r="O71" s="22">
        <v>1000</v>
      </c>
      <c r="P71" s="57">
        <f t="shared" si="18"/>
        <v>1200</v>
      </c>
      <c r="Q71" s="22">
        <f t="shared" si="19"/>
        <v>1200</v>
      </c>
      <c r="R71" s="22"/>
      <c r="S71" s="22"/>
      <c r="T71" s="22"/>
      <c r="U71" s="22"/>
      <c r="V71" s="22"/>
      <c r="W71" s="14" t="s">
        <v>90</v>
      </c>
      <c r="X71" s="14" t="s">
        <v>316</v>
      </c>
      <c r="Y71" s="245" t="s">
        <v>64</v>
      </c>
      <c r="Z71" s="29">
        <v>44607</v>
      </c>
      <c r="AA71" s="29">
        <f t="shared" si="13"/>
        <v>44667</v>
      </c>
      <c r="AB71" s="14"/>
      <c r="AC71" s="14"/>
      <c r="AD71" s="14"/>
      <c r="AE71" s="14"/>
      <c r="AF71" s="14" t="str">
        <f t="shared" si="14"/>
        <v>ПИР Техническое перевооружение ПС 110/35/6 кВ Капитальная-3 с заменой масляных выключателей  6кВ на вакуумные 6 кВ (3шт.) для повышения надёжности электроснабжения шахт.</v>
      </c>
      <c r="AG71" s="14" t="s">
        <v>346</v>
      </c>
      <c r="AH71" s="14">
        <v>876</v>
      </c>
      <c r="AI71" s="14" t="s">
        <v>180</v>
      </c>
      <c r="AJ71" s="14">
        <v>1</v>
      </c>
      <c r="AK71" s="134">
        <v>32000000000</v>
      </c>
      <c r="AL71" s="14" t="s">
        <v>294</v>
      </c>
      <c r="AM71" s="29">
        <f t="shared" si="20"/>
        <v>44687</v>
      </c>
      <c r="AN71" s="29">
        <f t="shared" si="15"/>
        <v>44687</v>
      </c>
      <c r="AO71" s="29">
        <v>44727</v>
      </c>
      <c r="AP71" s="14">
        <v>2022</v>
      </c>
      <c r="AQ71" s="14"/>
      <c r="AR71" s="14"/>
      <c r="AS71" s="17" t="s">
        <v>374</v>
      </c>
      <c r="AT71" s="17" t="s">
        <v>375</v>
      </c>
      <c r="AU71" s="8">
        <v>2022</v>
      </c>
      <c r="AV71" s="8">
        <v>2022</v>
      </c>
      <c r="AW71" s="9">
        <v>5.6349152499999997</v>
      </c>
      <c r="AX71" s="9">
        <v>5.6349152499999997</v>
      </c>
      <c r="AY71" s="14" t="s">
        <v>87</v>
      </c>
      <c r="AZ71" s="14"/>
      <c r="BA71" s="51"/>
      <c r="BB71" s="51">
        <f>VLOOKUP(AT71,[3]ф.2!$C$17:$U$2915,19,0)</f>
        <v>5.6349152499999997</v>
      </c>
      <c r="BC71" s="51">
        <f>VLOOKUP(AT71,[3]ф.2!$C$17:$X$2915,22,0)</f>
        <v>5.6349152499999997</v>
      </c>
      <c r="BD71" s="51">
        <f>VLOOKUP(AT71,[3]ф.2!$C$17:$AD$2915,28,0)</f>
        <v>0</v>
      </c>
      <c r="BE71" s="51">
        <f t="shared" si="16"/>
        <v>5.6349152499999997</v>
      </c>
      <c r="BF71" s="51">
        <f>VLOOKUP(AT71,[3]ф.2!$C$17:$AN$2915,38,0)</f>
        <v>5.6349152499999997</v>
      </c>
      <c r="BG71" s="243">
        <f t="shared" si="17"/>
        <v>4.4349152499999995</v>
      </c>
      <c r="BH71" s="14"/>
      <c r="BI71" s="135"/>
      <c r="BJ71" s="135"/>
      <c r="BK71" s="48"/>
      <c r="BL71" s="48"/>
      <c r="BM71" s="136"/>
      <c r="BN71" s="48"/>
      <c r="BO71" s="48"/>
      <c r="BP71" s="48"/>
      <c r="BQ71" s="48"/>
      <c r="BR71" s="48"/>
      <c r="BS71" s="48"/>
      <c r="BT71" s="48"/>
      <c r="BU71" s="48"/>
      <c r="BV71" s="48"/>
      <c r="BW71" s="48"/>
      <c r="BX71" s="48"/>
      <c r="BY71" s="48"/>
    </row>
    <row r="72" spans="1:77" s="34" customFormat="1" ht="99" customHeight="1">
      <c r="A72" s="15" t="s">
        <v>82</v>
      </c>
      <c r="B72" s="248" t="s">
        <v>1265</v>
      </c>
      <c r="C72" s="14" t="s">
        <v>164</v>
      </c>
      <c r="D72" s="14" t="s">
        <v>293</v>
      </c>
      <c r="E72" s="27" t="s">
        <v>83</v>
      </c>
      <c r="F72" s="14"/>
      <c r="G72" s="14" t="s">
        <v>374</v>
      </c>
      <c r="H72" s="248" t="s">
        <v>86</v>
      </c>
      <c r="I72" s="248" t="s">
        <v>86</v>
      </c>
      <c r="J72" s="14">
        <v>2</v>
      </c>
      <c r="K72" s="14"/>
      <c r="L72" s="14" t="s">
        <v>60</v>
      </c>
      <c r="M72" s="14" t="s">
        <v>351</v>
      </c>
      <c r="N72" s="14" t="s">
        <v>89</v>
      </c>
      <c r="O72" s="22">
        <v>3387.4957700000004</v>
      </c>
      <c r="P72" s="57">
        <f t="shared" si="18"/>
        <v>4064.9949240000005</v>
      </c>
      <c r="Q72" s="22">
        <f t="shared" si="19"/>
        <v>4064.9949240000005</v>
      </c>
      <c r="R72" s="22"/>
      <c r="S72" s="22"/>
      <c r="T72" s="22"/>
      <c r="U72" s="22"/>
      <c r="V72" s="22"/>
      <c r="W72" s="14" t="s">
        <v>90</v>
      </c>
      <c r="X72" s="14" t="s">
        <v>316</v>
      </c>
      <c r="Y72" s="245" t="s">
        <v>64</v>
      </c>
      <c r="Z72" s="29">
        <v>44757</v>
      </c>
      <c r="AA72" s="29">
        <f t="shared" si="13"/>
        <v>44817</v>
      </c>
      <c r="AB72" s="14"/>
      <c r="AC72" s="14"/>
      <c r="AD72" s="14"/>
      <c r="AE72" s="14"/>
      <c r="AF72" s="14" t="str">
        <f t="shared" si="14"/>
        <v>Техническое перевооружение ПС 110/35/6 кВ Капитальная-3 с заменой масляных выключателей  6кВ на вакуумные 6 кВ (3шт.) для повышения надёжности электроснабжения шахт.</v>
      </c>
      <c r="AG72" s="14" t="s">
        <v>346</v>
      </c>
      <c r="AH72" s="14">
        <v>876</v>
      </c>
      <c r="AI72" s="14" t="s">
        <v>180</v>
      </c>
      <c r="AJ72" s="14">
        <v>1</v>
      </c>
      <c r="AK72" s="134">
        <v>32000000000</v>
      </c>
      <c r="AL72" s="14" t="s">
        <v>294</v>
      </c>
      <c r="AM72" s="29">
        <f t="shared" si="20"/>
        <v>44837</v>
      </c>
      <c r="AN72" s="29">
        <f t="shared" si="15"/>
        <v>44837</v>
      </c>
      <c r="AO72" s="29">
        <v>44897</v>
      </c>
      <c r="AP72" s="14">
        <v>2022</v>
      </c>
      <c r="AQ72" s="14"/>
      <c r="AR72" s="14"/>
      <c r="AS72" s="17" t="s">
        <v>374</v>
      </c>
      <c r="AT72" s="17" t="s">
        <v>375</v>
      </c>
      <c r="AU72" s="8">
        <v>2022</v>
      </c>
      <c r="AV72" s="8">
        <v>2022</v>
      </c>
      <c r="AW72" s="9">
        <v>5.6349152499999997</v>
      </c>
      <c r="AX72" s="9">
        <v>5.6349152499999997</v>
      </c>
      <c r="AY72" s="14" t="s">
        <v>87</v>
      </c>
      <c r="AZ72" s="14"/>
      <c r="BA72" s="51"/>
      <c r="BB72" s="51">
        <f>VLOOKUP(AT72,[3]ф.2!$C$17:$U$2915,19,0)</f>
        <v>5.6349152499999997</v>
      </c>
      <c r="BC72" s="51">
        <f>VLOOKUP(AT72,[3]ф.2!$C$17:$X$2915,22,0)</f>
        <v>5.6349152499999997</v>
      </c>
      <c r="BD72" s="51">
        <f>VLOOKUP(AT72,[3]ф.2!$C$17:$AD$2915,28,0)</f>
        <v>0</v>
      </c>
      <c r="BE72" s="51">
        <f t="shared" si="16"/>
        <v>5.6349152499999997</v>
      </c>
      <c r="BF72" s="51">
        <f>VLOOKUP(AT72,[3]ф.2!$C$17:$AN$2915,38,0)</f>
        <v>5.6349152499999997</v>
      </c>
      <c r="BG72" s="243">
        <f t="shared" si="17"/>
        <v>1.5699203259999992</v>
      </c>
      <c r="BH72" s="14"/>
      <c r="BI72" s="135"/>
      <c r="BJ72" s="135"/>
      <c r="BK72" s="48"/>
      <c r="BL72" s="48"/>
      <c r="BM72" s="136"/>
      <c r="BN72" s="48"/>
      <c r="BO72" s="48"/>
      <c r="BP72" s="48"/>
      <c r="BQ72" s="48"/>
      <c r="BR72" s="48"/>
      <c r="BS72" s="48"/>
      <c r="BT72" s="48"/>
      <c r="BU72" s="48"/>
      <c r="BV72" s="48"/>
      <c r="BW72" s="48"/>
      <c r="BX72" s="48"/>
      <c r="BY72" s="48"/>
    </row>
    <row r="73" spans="1:77" s="34" customFormat="1" ht="48.75" customHeight="1">
      <c r="A73" s="15" t="s">
        <v>82</v>
      </c>
      <c r="B73" s="248" t="s">
        <v>1266</v>
      </c>
      <c r="C73" s="14" t="s">
        <v>164</v>
      </c>
      <c r="D73" s="14" t="s">
        <v>293</v>
      </c>
      <c r="E73" s="27" t="s">
        <v>83</v>
      </c>
      <c r="F73" s="14"/>
      <c r="G73" s="14" t="s">
        <v>376</v>
      </c>
      <c r="H73" s="248" t="s">
        <v>86</v>
      </c>
      <c r="I73" s="248" t="s">
        <v>86</v>
      </c>
      <c r="J73" s="14">
        <v>2</v>
      </c>
      <c r="K73" s="14"/>
      <c r="L73" s="14" t="s">
        <v>60</v>
      </c>
      <c r="M73" s="14" t="s">
        <v>351</v>
      </c>
      <c r="N73" s="14" t="s">
        <v>89</v>
      </c>
      <c r="O73" s="22">
        <v>44636.530009999995</v>
      </c>
      <c r="P73" s="57">
        <f t="shared" si="18"/>
        <v>53563.836011999992</v>
      </c>
      <c r="Q73" s="22">
        <f t="shared" si="19"/>
        <v>53563.836011999992</v>
      </c>
      <c r="R73" s="22"/>
      <c r="S73" s="22"/>
      <c r="T73" s="22"/>
      <c r="U73" s="22"/>
      <c r="V73" s="22"/>
      <c r="W73" s="14" t="s">
        <v>90</v>
      </c>
      <c r="X73" s="14" t="s">
        <v>316</v>
      </c>
      <c r="Y73" s="245" t="s">
        <v>64</v>
      </c>
      <c r="Z73" s="29">
        <v>44635</v>
      </c>
      <c r="AA73" s="29">
        <f t="shared" si="13"/>
        <v>44695</v>
      </c>
      <c r="AB73" s="14"/>
      <c r="AC73" s="14"/>
      <c r="AD73" s="14"/>
      <c r="AE73" s="14"/>
      <c r="AF73" s="14" t="str">
        <f t="shared" si="14"/>
        <v>Техническое перевооружение ПС 110/35/6 кВ Колмогоровская. Замена ОД-110 (2 шт.). Инской РЭС</v>
      </c>
      <c r="AG73" s="14" t="s">
        <v>346</v>
      </c>
      <c r="AH73" s="14">
        <v>876</v>
      </c>
      <c r="AI73" s="14" t="s">
        <v>180</v>
      </c>
      <c r="AJ73" s="14">
        <v>1</v>
      </c>
      <c r="AK73" s="134">
        <v>32000000000</v>
      </c>
      <c r="AL73" s="14" t="s">
        <v>294</v>
      </c>
      <c r="AM73" s="29">
        <f t="shared" si="20"/>
        <v>44715</v>
      </c>
      <c r="AN73" s="29">
        <f t="shared" si="15"/>
        <v>44715</v>
      </c>
      <c r="AO73" s="29">
        <v>44850</v>
      </c>
      <c r="AP73" s="14">
        <v>2022</v>
      </c>
      <c r="AQ73" s="14"/>
      <c r="AR73" s="14"/>
      <c r="AS73" s="17" t="s">
        <v>376</v>
      </c>
      <c r="AT73" s="17" t="s">
        <v>377</v>
      </c>
      <c r="AU73" s="8">
        <v>2018</v>
      </c>
      <c r="AV73" s="8">
        <v>2022</v>
      </c>
      <c r="AW73" s="9">
        <v>69.060452920000003</v>
      </c>
      <c r="AX73" s="9">
        <v>65.656452920000007</v>
      </c>
      <c r="AY73" s="14" t="s">
        <v>87</v>
      </c>
      <c r="AZ73" s="14"/>
      <c r="BA73" s="51"/>
      <c r="BB73" s="51">
        <f>VLOOKUP(AT73,[3]ф.2!$C$17:$U$2915,19,0)</f>
        <v>69.060452920000003</v>
      </c>
      <c r="BC73" s="51">
        <f>VLOOKUP(AT73,[3]ф.2!$C$17:$X$2915,22,0)</f>
        <v>65.656452920000007</v>
      </c>
      <c r="BD73" s="51">
        <f>VLOOKUP(AT73,[3]ф.2!$C$17:$AD$2915,28,0)</f>
        <v>0</v>
      </c>
      <c r="BE73" s="51">
        <f t="shared" si="16"/>
        <v>65.656452920000007</v>
      </c>
      <c r="BF73" s="51">
        <f>VLOOKUP(AT73,[3]ф.2!$C$17:$AN$2915,38,0)</f>
        <v>65.656452920000007</v>
      </c>
      <c r="BG73" s="243">
        <f t="shared" si="17"/>
        <v>12.092616908000011</v>
      </c>
      <c r="BH73" s="14"/>
      <c r="BI73" s="135"/>
      <c r="BJ73" s="135"/>
      <c r="BK73" s="48"/>
      <c r="BL73" s="48"/>
      <c r="BM73" s="136"/>
      <c r="BN73" s="48"/>
      <c r="BO73" s="48"/>
      <c r="BP73" s="48"/>
      <c r="BQ73" s="48"/>
      <c r="BR73" s="48"/>
      <c r="BS73" s="48"/>
      <c r="BT73" s="48"/>
      <c r="BU73" s="48"/>
      <c r="BV73" s="48"/>
      <c r="BW73" s="48"/>
      <c r="BX73" s="48"/>
      <c r="BY73" s="48"/>
    </row>
    <row r="74" spans="1:77" s="34" customFormat="1" ht="65.25" customHeight="1">
      <c r="A74" s="15" t="s">
        <v>82</v>
      </c>
      <c r="B74" s="248" t="s">
        <v>1267</v>
      </c>
      <c r="C74" s="14" t="s">
        <v>164</v>
      </c>
      <c r="D74" s="14" t="s">
        <v>293</v>
      </c>
      <c r="E74" s="27" t="s">
        <v>83</v>
      </c>
      <c r="F74" s="14"/>
      <c r="G74" s="14" t="s">
        <v>378</v>
      </c>
      <c r="H74" s="248" t="s">
        <v>86</v>
      </c>
      <c r="I74" s="248" t="s">
        <v>86</v>
      </c>
      <c r="J74" s="14">
        <v>2</v>
      </c>
      <c r="K74" s="14"/>
      <c r="L74" s="14" t="s">
        <v>60</v>
      </c>
      <c r="M74" s="14" t="s">
        <v>351</v>
      </c>
      <c r="N74" s="14" t="s">
        <v>89</v>
      </c>
      <c r="O74" s="22">
        <v>55051.544539999988</v>
      </c>
      <c r="P74" s="57">
        <f t="shared" si="18"/>
        <v>66061.85344799998</v>
      </c>
      <c r="Q74" s="22">
        <f t="shared" si="19"/>
        <v>66061.85344799998</v>
      </c>
      <c r="R74" s="22"/>
      <c r="S74" s="22"/>
      <c r="T74" s="22"/>
      <c r="U74" s="22"/>
      <c r="V74" s="22"/>
      <c r="W74" s="14" t="s">
        <v>90</v>
      </c>
      <c r="X74" s="14" t="s">
        <v>316</v>
      </c>
      <c r="Y74" s="245" t="s">
        <v>64</v>
      </c>
      <c r="Z74" s="29">
        <v>44635</v>
      </c>
      <c r="AA74" s="29">
        <f t="shared" si="13"/>
        <v>44695</v>
      </c>
      <c r="AB74" s="14"/>
      <c r="AC74" s="14"/>
      <c r="AD74" s="14"/>
      <c r="AE74" s="14"/>
      <c r="AF74" s="14" t="str">
        <f t="shared" si="14"/>
        <v>Техническое перевооружение ПС 110/35/10 кВ Гурьевская. Замена ОД-110 (2 шт.), СОД 110 (1 шт.). Гурьевский РЭС</v>
      </c>
      <c r="AG74" s="14" t="s">
        <v>346</v>
      </c>
      <c r="AH74" s="14">
        <v>876</v>
      </c>
      <c r="AI74" s="14" t="s">
        <v>180</v>
      </c>
      <c r="AJ74" s="14">
        <v>1</v>
      </c>
      <c r="AK74" s="134">
        <v>32000000000</v>
      </c>
      <c r="AL74" s="14" t="s">
        <v>294</v>
      </c>
      <c r="AM74" s="29">
        <f t="shared" si="20"/>
        <v>44715</v>
      </c>
      <c r="AN74" s="29">
        <f t="shared" si="15"/>
        <v>44715</v>
      </c>
      <c r="AO74" s="29">
        <v>44850</v>
      </c>
      <c r="AP74" s="14">
        <v>2022</v>
      </c>
      <c r="AQ74" s="14"/>
      <c r="AR74" s="14"/>
      <c r="AS74" s="17" t="s">
        <v>378</v>
      </c>
      <c r="AT74" s="17" t="s">
        <v>379</v>
      </c>
      <c r="AU74" s="8">
        <v>2018</v>
      </c>
      <c r="AV74" s="8">
        <v>2022</v>
      </c>
      <c r="AW74" s="9">
        <v>72.718215299999997</v>
      </c>
      <c r="AX74" s="9">
        <v>70.0462153</v>
      </c>
      <c r="AY74" s="14" t="s">
        <v>87</v>
      </c>
      <c r="AZ74" s="14"/>
      <c r="BA74" s="51"/>
      <c r="BB74" s="51">
        <f>VLOOKUP(AT74,[3]ф.2!$C$17:$U$2915,19,0)</f>
        <v>72.718215299999997</v>
      </c>
      <c r="BC74" s="51">
        <f>VLOOKUP(AT74,[3]ф.2!$C$17:$X$2915,22,0)</f>
        <v>70.0462153</v>
      </c>
      <c r="BD74" s="51">
        <f>VLOOKUP(AT74,[3]ф.2!$C$17:$AD$2915,28,0)</f>
        <v>0</v>
      </c>
      <c r="BE74" s="51">
        <f t="shared" si="16"/>
        <v>70.0462153</v>
      </c>
      <c r="BF74" s="51">
        <f>VLOOKUP(AT74,[3]ф.2!$C$17:$AN$2915,38,0)</f>
        <v>70.0462153</v>
      </c>
      <c r="BG74" s="243">
        <f t="shared" si="17"/>
        <v>3.9843618520000206</v>
      </c>
      <c r="BH74" s="14"/>
      <c r="BI74" s="135"/>
      <c r="BJ74" s="135"/>
      <c r="BK74" s="48"/>
      <c r="BL74" s="48"/>
      <c r="BM74" s="136"/>
      <c r="BN74" s="48"/>
      <c r="BO74" s="48"/>
      <c r="BP74" s="48"/>
      <c r="BQ74" s="48"/>
      <c r="BR74" s="48"/>
      <c r="BS74" s="48"/>
      <c r="BT74" s="48"/>
      <c r="BU74" s="48"/>
      <c r="BV74" s="48"/>
      <c r="BW74" s="48"/>
      <c r="BX74" s="48"/>
      <c r="BY74" s="48"/>
    </row>
    <row r="75" spans="1:77" s="34" customFormat="1" ht="71.25" customHeight="1">
      <c r="A75" s="15" t="s">
        <v>82</v>
      </c>
      <c r="B75" s="248" t="s">
        <v>1268</v>
      </c>
      <c r="C75" s="14" t="s">
        <v>164</v>
      </c>
      <c r="D75" s="14" t="s">
        <v>293</v>
      </c>
      <c r="E75" s="27" t="s">
        <v>129</v>
      </c>
      <c r="F75" s="14"/>
      <c r="G75" s="14" t="s">
        <v>380</v>
      </c>
      <c r="H75" s="248" t="s">
        <v>130</v>
      </c>
      <c r="I75" s="248" t="s">
        <v>131</v>
      </c>
      <c r="J75" s="14">
        <v>2</v>
      </c>
      <c r="K75" s="14"/>
      <c r="L75" s="14" t="s">
        <v>60</v>
      </c>
      <c r="M75" s="14" t="s">
        <v>351</v>
      </c>
      <c r="N75" s="14" t="s">
        <v>89</v>
      </c>
      <c r="O75" s="22">
        <v>1000</v>
      </c>
      <c r="P75" s="57">
        <f t="shared" si="18"/>
        <v>1200</v>
      </c>
      <c r="Q75" s="22">
        <f t="shared" si="19"/>
        <v>1200</v>
      </c>
      <c r="R75" s="22"/>
      <c r="S75" s="22"/>
      <c r="T75" s="22"/>
      <c r="U75" s="22"/>
      <c r="V75" s="22"/>
      <c r="W75" s="14" t="s">
        <v>90</v>
      </c>
      <c r="X75" s="14" t="s">
        <v>316</v>
      </c>
      <c r="Y75" s="245" t="s">
        <v>64</v>
      </c>
      <c r="Z75" s="29">
        <v>44607</v>
      </c>
      <c r="AA75" s="29">
        <f t="shared" si="13"/>
        <v>44667</v>
      </c>
      <c r="AB75" s="14"/>
      <c r="AC75" s="14"/>
      <c r="AD75" s="14"/>
      <c r="AE75" s="14"/>
      <c r="AF75" s="14" t="str">
        <f t="shared" si="14"/>
        <v xml:space="preserve">ПИР Техническое перевооружение ПС 35/10 кВ Костенковская. Замена оборудования ячеек 10 кВ: вводная (2 шт), секционная ( 1 шт.) 
 (Новокузнецкий РЭС)  </v>
      </c>
      <c r="AG75" s="14" t="s">
        <v>346</v>
      </c>
      <c r="AH75" s="14">
        <v>876</v>
      </c>
      <c r="AI75" s="14" t="s">
        <v>180</v>
      </c>
      <c r="AJ75" s="14">
        <v>1</v>
      </c>
      <c r="AK75" s="134">
        <v>32000000000</v>
      </c>
      <c r="AL75" s="14" t="s">
        <v>294</v>
      </c>
      <c r="AM75" s="29">
        <f t="shared" si="20"/>
        <v>44687</v>
      </c>
      <c r="AN75" s="29">
        <f t="shared" si="15"/>
        <v>44687</v>
      </c>
      <c r="AO75" s="29">
        <v>44727</v>
      </c>
      <c r="AP75" s="14">
        <v>2022</v>
      </c>
      <c r="AQ75" s="14"/>
      <c r="AR75" s="14"/>
      <c r="AS75" s="17" t="s">
        <v>381</v>
      </c>
      <c r="AT75" s="17" t="s">
        <v>382</v>
      </c>
      <c r="AU75" s="8">
        <v>2022</v>
      </c>
      <c r="AV75" s="8">
        <v>2022</v>
      </c>
      <c r="AW75" s="9">
        <v>5.6349152499999997</v>
      </c>
      <c r="AX75" s="9">
        <v>5.6349152499999997</v>
      </c>
      <c r="AY75" s="14" t="s">
        <v>87</v>
      </c>
      <c r="AZ75" s="14"/>
      <c r="BA75" s="51"/>
      <c r="BB75" s="51">
        <f>VLOOKUP(AT75,[3]ф.2!$C$17:$U$2915,19,0)</f>
        <v>5.6349152499999997</v>
      </c>
      <c r="BC75" s="51">
        <f>VLOOKUP(AT75,[3]ф.2!$C$17:$X$2915,22,0)</f>
        <v>5.6349152499999997</v>
      </c>
      <c r="BD75" s="51">
        <f>VLOOKUP(AT75,[3]ф.2!$C$17:$AD$2915,28,0)</f>
        <v>0</v>
      </c>
      <c r="BE75" s="51">
        <f t="shared" si="16"/>
        <v>5.6349152499999997</v>
      </c>
      <c r="BF75" s="51">
        <f>VLOOKUP(AT75,[3]ф.2!$C$17:$AN$2915,38,0)</f>
        <v>5.6349152499999997</v>
      </c>
      <c r="BG75" s="243">
        <f t="shared" si="17"/>
        <v>4.4349152499999995</v>
      </c>
      <c r="BH75" s="14"/>
      <c r="BI75" s="135"/>
      <c r="BJ75" s="135"/>
      <c r="BK75" s="48"/>
      <c r="BL75" s="48"/>
      <c r="BM75" s="136"/>
      <c r="BN75" s="48"/>
      <c r="BO75" s="48"/>
      <c r="BP75" s="48"/>
      <c r="BQ75" s="48"/>
      <c r="BR75" s="48"/>
      <c r="BS75" s="48"/>
      <c r="BT75" s="48"/>
      <c r="BU75" s="48"/>
      <c r="BV75" s="48"/>
      <c r="BW75" s="48"/>
      <c r="BX75" s="48"/>
      <c r="BY75" s="48"/>
    </row>
    <row r="76" spans="1:77" s="34" customFormat="1" ht="71.25" customHeight="1">
      <c r="A76" s="15" t="s">
        <v>82</v>
      </c>
      <c r="B76" s="248" t="s">
        <v>1269</v>
      </c>
      <c r="C76" s="14" t="s">
        <v>164</v>
      </c>
      <c r="D76" s="14" t="s">
        <v>293</v>
      </c>
      <c r="E76" s="27" t="s">
        <v>83</v>
      </c>
      <c r="F76" s="14"/>
      <c r="G76" s="14" t="s">
        <v>381</v>
      </c>
      <c r="H76" s="248" t="s">
        <v>86</v>
      </c>
      <c r="I76" s="248" t="s">
        <v>86</v>
      </c>
      <c r="J76" s="14">
        <v>2</v>
      </c>
      <c r="K76" s="14"/>
      <c r="L76" s="14" t="s">
        <v>60</v>
      </c>
      <c r="M76" s="14" t="s">
        <v>351</v>
      </c>
      <c r="N76" s="14" t="s">
        <v>89</v>
      </c>
      <c r="O76" s="22">
        <v>3387.4957700000004</v>
      </c>
      <c r="P76" s="57">
        <f t="shared" si="18"/>
        <v>4064.9949240000005</v>
      </c>
      <c r="Q76" s="22">
        <f t="shared" si="19"/>
        <v>4064.9949240000005</v>
      </c>
      <c r="R76" s="22"/>
      <c r="S76" s="22"/>
      <c r="T76" s="22"/>
      <c r="U76" s="22"/>
      <c r="V76" s="22"/>
      <c r="W76" s="14" t="s">
        <v>90</v>
      </c>
      <c r="X76" s="14" t="s">
        <v>316</v>
      </c>
      <c r="Y76" s="245" t="s">
        <v>64</v>
      </c>
      <c r="Z76" s="29">
        <v>44757</v>
      </c>
      <c r="AA76" s="29">
        <f t="shared" si="13"/>
        <v>44817</v>
      </c>
      <c r="AB76" s="14"/>
      <c r="AC76" s="14"/>
      <c r="AD76" s="14"/>
      <c r="AE76" s="14"/>
      <c r="AF76" s="14" t="str">
        <f t="shared" si="14"/>
        <v xml:space="preserve">Техническое перевооружение ПС 35/10 кВ Костенковская. Замена оборудования ячеек 10 кВ: вводная (2 шт), секционная ( 1 шт.) 
 (Новокузнецкий РЭС)  </v>
      </c>
      <c r="AG76" s="14" t="s">
        <v>346</v>
      </c>
      <c r="AH76" s="14">
        <v>876</v>
      </c>
      <c r="AI76" s="14" t="s">
        <v>180</v>
      </c>
      <c r="AJ76" s="14">
        <v>1</v>
      </c>
      <c r="AK76" s="134">
        <v>32000000000</v>
      </c>
      <c r="AL76" s="14" t="s">
        <v>294</v>
      </c>
      <c r="AM76" s="29">
        <f t="shared" si="20"/>
        <v>44837</v>
      </c>
      <c r="AN76" s="29">
        <f t="shared" si="15"/>
        <v>44837</v>
      </c>
      <c r="AO76" s="29">
        <v>44897</v>
      </c>
      <c r="AP76" s="14">
        <v>2022</v>
      </c>
      <c r="AQ76" s="14"/>
      <c r="AR76" s="14"/>
      <c r="AS76" s="17" t="s">
        <v>381</v>
      </c>
      <c r="AT76" s="17" t="s">
        <v>382</v>
      </c>
      <c r="AU76" s="8">
        <v>2022</v>
      </c>
      <c r="AV76" s="8">
        <v>2022</v>
      </c>
      <c r="AW76" s="9">
        <v>5.6349152499999997</v>
      </c>
      <c r="AX76" s="9">
        <v>5.6349152499999997</v>
      </c>
      <c r="AY76" s="14" t="s">
        <v>87</v>
      </c>
      <c r="AZ76" s="14"/>
      <c r="BA76" s="51"/>
      <c r="BB76" s="51">
        <f>VLOOKUP(AT76,[3]ф.2!$C$17:$U$2915,19,0)</f>
        <v>5.6349152499999997</v>
      </c>
      <c r="BC76" s="51">
        <f>VLOOKUP(AT76,[3]ф.2!$C$17:$X$2915,22,0)</f>
        <v>5.6349152499999997</v>
      </c>
      <c r="BD76" s="51">
        <f>VLOOKUP(AT76,[3]ф.2!$C$17:$AD$2915,28,0)</f>
        <v>0</v>
      </c>
      <c r="BE76" s="51">
        <f t="shared" si="16"/>
        <v>5.6349152499999997</v>
      </c>
      <c r="BF76" s="51">
        <f>VLOOKUP(AT76,[3]ф.2!$C$17:$AN$2915,38,0)</f>
        <v>5.6349152499999997</v>
      </c>
      <c r="BG76" s="243">
        <f t="shared" si="17"/>
        <v>1.5699203259999992</v>
      </c>
      <c r="BH76" s="14"/>
      <c r="BI76" s="135"/>
      <c r="BJ76" s="135"/>
      <c r="BK76" s="48"/>
      <c r="BL76" s="48"/>
      <c r="BM76" s="136"/>
      <c r="BN76" s="48"/>
      <c r="BO76" s="48"/>
      <c r="BP76" s="48"/>
      <c r="BQ76" s="48"/>
      <c r="BR76" s="48"/>
      <c r="BS76" s="48"/>
      <c r="BT76" s="48"/>
      <c r="BU76" s="48"/>
      <c r="BV76" s="48"/>
      <c r="BW76" s="48"/>
      <c r="BX76" s="48"/>
      <c r="BY76" s="48"/>
    </row>
    <row r="77" spans="1:77" s="34" customFormat="1" ht="78" customHeight="1">
      <c r="A77" s="15" t="s">
        <v>82</v>
      </c>
      <c r="B77" s="248" t="s">
        <v>1270</v>
      </c>
      <c r="C77" s="14" t="s">
        <v>164</v>
      </c>
      <c r="D77" s="14" t="s">
        <v>293</v>
      </c>
      <c r="E77" s="27" t="s">
        <v>129</v>
      </c>
      <c r="F77" s="14"/>
      <c r="G77" s="14" t="s">
        <v>383</v>
      </c>
      <c r="H77" s="248" t="s">
        <v>130</v>
      </c>
      <c r="I77" s="248" t="s">
        <v>131</v>
      </c>
      <c r="J77" s="14">
        <v>2</v>
      </c>
      <c r="K77" s="14"/>
      <c r="L77" s="14" t="s">
        <v>60</v>
      </c>
      <c r="M77" s="14" t="s">
        <v>351</v>
      </c>
      <c r="N77" s="14" t="s">
        <v>89</v>
      </c>
      <c r="O77" s="22">
        <v>1000</v>
      </c>
      <c r="P77" s="57">
        <f t="shared" si="18"/>
        <v>1200</v>
      </c>
      <c r="Q77" s="22">
        <f t="shared" si="19"/>
        <v>1200</v>
      </c>
      <c r="R77" s="22"/>
      <c r="S77" s="22"/>
      <c r="T77" s="22"/>
      <c r="U77" s="22"/>
      <c r="V77" s="22"/>
      <c r="W77" s="14" t="s">
        <v>90</v>
      </c>
      <c r="X77" s="14" t="s">
        <v>316</v>
      </c>
      <c r="Y77" s="245" t="s">
        <v>64</v>
      </c>
      <c r="Z77" s="29">
        <v>44607</v>
      </c>
      <c r="AA77" s="29">
        <f t="shared" si="13"/>
        <v>44667</v>
      </c>
      <c r="AB77" s="14"/>
      <c r="AC77" s="14"/>
      <c r="AD77" s="14"/>
      <c r="AE77" s="14"/>
      <c r="AF77" s="14" t="str">
        <f t="shared" si="14"/>
        <v xml:space="preserve">ПИР Техническое перевооружение ПС 35/6 кВ Калмыковская. Замена оборудования ячеек 6 кВ: вводная (2 шт), секционная ( 1 шт.)
 (Новокузнецкий РЭС)   </v>
      </c>
      <c r="AG77" s="14" t="s">
        <v>346</v>
      </c>
      <c r="AH77" s="14">
        <v>876</v>
      </c>
      <c r="AI77" s="14" t="s">
        <v>180</v>
      </c>
      <c r="AJ77" s="14">
        <v>1</v>
      </c>
      <c r="AK77" s="134">
        <v>32000000000</v>
      </c>
      <c r="AL77" s="14" t="s">
        <v>294</v>
      </c>
      <c r="AM77" s="29">
        <f t="shared" si="20"/>
        <v>44687</v>
      </c>
      <c r="AN77" s="29">
        <f t="shared" si="15"/>
        <v>44687</v>
      </c>
      <c r="AO77" s="29">
        <v>44727</v>
      </c>
      <c r="AP77" s="14">
        <v>2022</v>
      </c>
      <c r="AQ77" s="14"/>
      <c r="AR77" s="14"/>
      <c r="AS77" s="17" t="s">
        <v>384</v>
      </c>
      <c r="AT77" s="17" t="s">
        <v>385</v>
      </c>
      <c r="AU77" s="8">
        <v>2022</v>
      </c>
      <c r="AV77" s="8">
        <v>2022</v>
      </c>
      <c r="AW77" s="9">
        <v>5.6349152499999997</v>
      </c>
      <c r="AX77" s="9">
        <v>5.6349152499999997</v>
      </c>
      <c r="AY77" s="14" t="s">
        <v>87</v>
      </c>
      <c r="AZ77" s="14"/>
      <c r="BA77" s="51"/>
      <c r="BB77" s="51">
        <f>VLOOKUP(AT77,[3]ф.2!$C$17:$U$2915,19,0)</f>
        <v>5.6349152499999997</v>
      </c>
      <c r="BC77" s="51">
        <f>VLOOKUP(AT77,[3]ф.2!$C$17:$X$2915,22,0)</f>
        <v>5.6349152499999997</v>
      </c>
      <c r="BD77" s="51">
        <f>VLOOKUP(AT77,[3]ф.2!$C$17:$AD$2915,28,0)</f>
        <v>0</v>
      </c>
      <c r="BE77" s="51">
        <f t="shared" si="16"/>
        <v>5.6349152499999997</v>
      </c>
      <c r="BF77" s="51">
        <f>VLOOKUP(AT77,[3]ф.2!$C$17:$AN$2915,38,0)</f>
        <v>5.6349152499999997</v>
      </c>
      <c r="BG77" s="243">
        <f t="shared" si="17"/>
        <v>4.4349152499999995</v>
      </c>
      <c r="BH77" s="14"/>
      <c r="BI77" s="135"/>
      <c r="BJ77" s="135"/>
      <c r="BK77" s="48"/>
      <c r="BL77" s="48"/>
      <c r="BM77" s="136"/>
      <c r="BN77" s="48"/>
      <c r="BO77" s="48"/>
      <c r="BP77" s="48"/>
      <c r="BQ77" s="48"/>
      <c r="BR77" s="48"/>
      <c r="BS77" s="48"/>
      <c r="BT77" s="48"/>
      <c r="BU77" s="48"/>
      <c r="BV77" s="48"/>
      <c r="BW77" s="48"/>
      <c r="BX77" s="48"/>
      <c r="BY77" s="48"/>
    </row>
    <row r="78" spans="1:77" s="34" customFormat="1" ht="78" customHeight="1">
      <c r="A78" s="15" t="s">
        <v>82</v>
      </c>
      <c r="B78" s="248" t="s">
        <v>1271</v>
      </c>
      <c r="C78" s="14" t="s">
        <v>164</v>
      </c>
      <c r="D78" s="14" t="s">
        <v>293</v>
      </c>
      <c r="E78" s="27" t="s">
        <v>83</v>
      </c>
      <c r="F78" s="14"/>
      <c r="G78" s="14" t="s">
        <v>384</v>
      </c>
      <c r="H78" s="248" t="s">
        <v>86</v>
      </c>
      <c r="I78" s="248" t="s">
        <v>86</v>
      </c>
      <c r="J78" s="14">
        <v>2</v>
      </c>
      <c r="K78" s="14"/>
      <c r="L78" s="14" t="s">
        <v>60</v>
      </c>
      <c r="M78" s="14" t="s">
        <v>351</v>
      </c>
      <c r="N78" s="14" t="s">
        <v>89</v>
      </c>
      <c r="O78" s="22">
        <v>3387.4957700000004</v>
      </c>
      <c r="P78" s="57">
        <f t="shared" si="18"/>
        <v>4064.9949240000005</v>
      </c>
      <c r="Q78" s="22">
        <f t="shared" si="19"/>
        <v>4064.9949240000005</v>
      </c>
      <c r="R78" s="22"/>
      <c r="S78" s="22"/>
      <c r="T78" s="22"/>
      <c r="U78" s="22"/>
      <c r="V78" s="22"/>
      <c r="W78" s="14" t="s">
        <v>90</v>
      </c>
      <c r="X78" s="14" t="s">
        <v>316</v>
      </c>
      <c r="Y78" s="245" t="s">
        <v>64</v>
      </c>
      <c r="Z78" s="29">
        <v>44757</v>
      </c>
      <c r="AA78" s="29">
        <f t="shared" si="13"/>
        <v>44817</v>
      </c>
      <c r="AB78" s="14"/>
      <c r="AC78" s="14"/>
      <c r="AD78" s="14"/>
      <c r="AE78" s="14"/>
      <c r="AF78" s="14" t="str">
        <f t="shared" si="14"/>
        <v xml:space="preserve">Техническое перевооружение ПС 35/6 кВ Калмыковская. Замена оборудования ячеек 6 кВ: вводная (2 шт), секционная ( 1 шт.)
 (Новокузнецкий РЭС)   </v>
      </c>
      <c r="AG78" s="14" t="s">
        <v>346</v>
      </c>
      <c r="AH78" s="14">
        <v>876</v>
      </c>
      <c r="AI78" s="14" t="s">
        <v>180</v>
      </c>
      <c r="AJ78" s="14">
        <v>1</v>
      </c>
      <c r="AK78" s="134">
        <v>32000000000</v>
      </c>
      <c r="AL78" s="14" t="s">
        <v>294</v>
      </c>
      <c r="AM78" s="29">
        <f t="shared" si="20"/>
        <v>44837</v>
      </c>
      <c r="AN78" s="29">
        <f t="shared" si="15"/>
        <v>44837</v>
      </c>
      <c r="AO78" s="29">
        <v>44897</v>
      </c>
      <c r="AP78" s="14">
        <v>2022</v>
      </c>
      <c r="AQ78" s="14"/>
      <c r="AR78" s="14"/>
      <c r="AS78" s="17" t="s">
        <v>384</v>
      </c>
      <c r="AT78" s="17" t="s">
        <v>385</v>
      </c>
      <c r="AU78" s="8">
        <v>2022</v>
      </c>
      <c r="AV78" s="8">
        <v>2022</v>
      </c>
      <c r="AW78" s="9">
        <v>5.6349152499999997</v>
      </c>
      <c r="AX78" s="9">
        <v>5.6349152499999997</v>
      </c>
      <c r="AY78" s="14" t="s">
        <v>87</v>
      </c>
      <c r="AZ78" s="14"/>
      <c r="BA78" s="51"/>
      <c r="BB78" s="51">
        <f>VLOOKUP(AT78,[3]ф.2!$C$17:$U$2915,19,0)</f>
        <v>5.6349152499999997</v>
      </c>
      <c r="BC78" s="51">
        <f>VLOOKUP(AT78,[3]ф.2!$C$17:$X$2915,22,0)</f>
        <v>5.6349152499999997</v>
      </c>
      <c r="BD78" s="51">
        <f>VLOOKUP(AT78,[3]ф.2!$C$17:$AD$2915,28,0)</f>
        <v>0</v>
      </c>
      <c r="BE78" s="51">
        <f t="shared" si="16"/>
        <v>5.6349152499999997</v>
      </c>
      <c r="BF78" s="51">
        <f>VLOOKUP(AT78,[3]ф.2!$C$17:$AN$2915,38,0)</f>
        <v>5.6349152499999997</v>
      </c>
      <c r="BG78" s="243">
        <f t="shared" si="17"/>
        <v>1.5699203259999992</v>
      </c>
      <c r="BH78" s="14"/>
      <c r="BI78" s="135"/>
      <c r="BJ78" s="135"/>
      <c r="BK78" s="48"/>
      <c r="BL78" s="48"/>
      <c r="BM78" s="136"/>
      <c r="BN78" s="48"/>
      <c r="BO78" s="48"/>
      <c r="BP78" s="48"/>
      <c r="BQ78" s="48"/>
      <c r="BR78" s="48"/>
      <c r="BS78" s="48"/>
      <c r="BT78" s="48"/>
      <c r="BU78" s="48"/>
      <c r="BV78" s="48"/>
      <c r="BW78" s="48"/>
      <c r="BX78" s="48"/>
      <c r="BY78" s="48"/>
    </row>
    <row r="79" spans="1:77" s="34" customFormat="1" ht="77.25" customHeight="1">
      <c r="A79" s="15" t="s">
        <v>82</v>
      </c>
      <c r="B79" s="248" t="s">
        <v>1272</v>
      </c>
      <c r="C79" s="14" t="s">
        <v>164</v>
      </c>
      <c r="D79" s="14" t="s">
        <v>293</v>
      </c>
      <c r="E79" s="27" t="s">
        <v>129</v>
      </c>
      <c r="F79" s="14"/>
      <c r="G79" s="14" t="s">
        <v>386</v>
      </c>
      <c r="H79" s="248" t="s">
        <v>130</v>
      </c>
      <c r="I79" s="248" t="s">
        <v>131</v>
      </c>
      <c r="J79" s="14">
        <v>2</v>
      </c>
      <c r="K79" s="14"/>
      <c r="L79" s="14" t="s">
        <v>60</v>
      </c>
      <c r="M79" s="14" t="s">
        <v>351</v>
      </c>
      <c r="N79" s="14" t="s">
        <v>89</v>
      </c>
      <c r="O79" s="22">
        <v>1000</v>
      </c>
      <c r="P79" s="57">
        <f t="shared" si="18"/>
        <v>1200</v>
      </c>
      <c r="Q79" s="22">
        <f t="shared" si="19"/>
        <v>1200</v>
      </c>
      <c r="R79" s="22"/>
      <c r="S79" s="22"/>
      <c r="T79" s="22"/>
      <c r="U79" s="22"/>
      <c r="V79" s="22"/>
      <c r="W79" s="14" t="s">
        <v>90</v>
      </c>
      <c r="X79" s="14" t="s">
        <v>316</v>
      </c>
      <c r="Y79" s="245" t="s">
        <v>64</v>
      </c>
      <c r="Z79" s="29">
        <v>44607</v>
      </c>
      <c r="AA79" s="29">
        <f t="shared" si="13"/>
        <v>44667</v>
      </c>
      <c r="AB79" s="14"/>
      <c r="AC79" s="14"/>
      <c r="AD79" s="14"/>
      <c r="AE79" s="14"/>
      <c r="AF79" s="14" t="str">
        <f t="shared" si="14"/>
        <v>ПИР Техническое перевооружение ПС 35/6 кВ Абагур-Атамановская. Замена оборудования ячеек 6 кВ: вводная (2 шт), секционная ( 1 шт.).   
(Новокузнецкий РЭС)</v>
      </c>
      <c r="AG79" s="14" t="s">
        <v>346</v>
      </c>
      <c r="AH79" s="14">
        <v>876</v>
      </c>
      <c r="AI79" s="14" t="s">
        <v>180</v>
      </c>
      <c r="AJ79" s="14">
        <v>1</v>
      </c>
      <c r="AK79" s="134">
        <v>32000000000</v>
      </c>
      <c r="AL79" s="14" t="s">
        <v>294</v>
      </c>
      <c r="AM79" s="29">
        <f t="shared" si="20"/>
        <v>44687</v>
      </c>
      <c r="AN79" s="29">
        <f t="shared" si="15"/>
        <v>44687</v>
      </c>
      <c r="AO79" s="29">
        <v>44727</v>
      </c>
      <c r="AP79" s="14">
        <v>2022</v>
      </c>
      <c r="AQ79" s="14"/>
      <c r="AR79" s="14"/>
      <c r="AS79" s="17" t="s">
        <v>387</v>
      </c>
      <c r="AT79" s="17" t="s">
        <v>388</v>
      </c>
      <c r="AU79" s="8">
        <v>2022</v>
      </c>
      <c r="AV79" s="8">
        <v>2022</v>
      </c>
      <c r="AW79" s="9">
        <v>5.6349152499999997</v>
      </c>
      <c r="AX79" s="9">
        <v>5.6349152499999997</v>
      </c>
      <c r="AY79" s="14" t="s">
        <v>87</v>
      </c>
      <c r="AZ79" s="14"/>
      <c r="BA79" s="51"/>
      <c r="BB79" s="51">
        <f>VLOOKUP(AT79,[3]ф.2!$C$17:$U$2915,19,0)</f>
        <v>5.6349152499999997</v>
      </c>
      <c r="BC79" s="51">
        <f>VLOOKUP(AT79,[3]ф.2!$C$17:$X$2915,22,0)</f>
        <v>5.6349152499999997</v>
      </c>
      <c r="BD79" s="51">
        <f>VLOOKUP(AT79,[3]ф.2!$C$17:$AD$2915,28,0)</f>
        <v>0</v>
      </c>
      <c r="BE79" s="51">
        <f t="shared" si="16"/>
        <v>5.6349152499999997</v>
      </c>
      <c r="BF79" s="51">
        <f>VLOOKUP(AT79,[3]ф.2!$C$17:$AN$2915,38,0)</f>
        <v>5.6349152499999997</v>
      </c>
      <c r="BG79" s="243">
        <f t="shared" si="17"/>
        <v>4.4349152499999995</v>
      </c>
      <c r="BH79" s="14"/>
      <c r="BI79" s="135"/>
      <c r="BJ79" s="135"/>
      <c r="BK79" s="48"/>
      <c r="BL79" s="48"/>
      <c r="BM79" s="136"/>
      <c r="BN79" s="48"/>
      <c r="BO79" s="48"/>
      <c r="BP79" s="48"/>
      <c r="BQ79" s="48"/>
      <c r="BR79" s="48"/>
      <c r="BS79" s="48"/>
      <c r="BT79" s="48"/>
      <c r="BU79" s="48"/>
      <c r="BV79" s="48"/>
      <c r="BW79" s="48"/>
      <c r="BX79" s="48"/>
      <c r="BY79" s="48"/>
    </row>
    <row r="80" spans="1:77" s="34" customFormat="1" ht="51" customHeight="1">
      <c r="A80" s="15" t="s">
        <v>82</v>
      </c>
      <c r="B80" s="248" t="s">
        <v>1273</v>
      </c>
      <c r="C80" s="14" t="s">
        <v>164</v>
      </c>
      <c r="D80" s="14" t="s">
        <v>293</v>
      </c>
      <c r="E80" s="27" t="s">
        <v>83</v>
      </c>
      <c r="F80" s="14"/>
      <c r="G80" s="14" t="s">
        <v>387</v>
      </c>
      <c r="H80" s="248" t="s">
        <v>86</v>
      </c>
      <c r="I80" s="248" t="s">
        <v>86</v>
      </c>
      <c r="J80" s="14">
        <v>2</v>
      </c>
      <c r="K80" s="14"/>
      <c r="L80" s="14" t="s">
        <v>60</v>
      </c>
      <c r="M80" s="14" t="s">
        <v>351</v>
      </c>
      <c r="N80" s="14" t="s">
        <v>89</v>
      </c>
      <c r="O80" s="22">
        <v>3387.4957700000004</v>
      </c>
      <c r="P80" s="57">
        <f t="shared" si="18"/>
        <v>4064.9949240000005</v>
      </c>
      <c r="Q80" s="22">
        <f t="shared" si="19"/>
        <v>4064.9949240000005</v>
      </c>
      <c r="R80" s="22"/>
      <c r="S80" s="22"/>
      <c r="T80" s="22"/>
      <c r="U80" s="22"/>
      <c r="V80" s="22"/>
      <c r="W80" s="14" t="s">
        <v>90</v>
      </c>
      <c r="X80" s="14" t="s">
        <v>316</v>
      </c>
      <c r="Y80" s="245" t="s">
        <v>64</v>
      </c>
      <c r="Z80" s="29">
        <v>44757</v>
      </c>
      <c r="AA80" s="29">
        <f t="shared" si="13"/>
        <v>44817</v>
      </c>
      <c r="AB80" s="14"/>
      <c r="AC80" s="14"/>
      <c r="AD80" s="14"/>
      <c r="AE80" s="14"/>
      <c r="AF80" s="14" t="str">
        <f t="shared" si="14"/>
        <v>Техническое перевооружение ПС 35/6 кВ Абагур-Атамановская. Замена оборудования ячеек 6 кВ: вводная (2 шт), секционная ( 1 шт.).   
(Новокузнецкий РЭС)</v>
      </c>
      <c r="AG80" s="14" t="s">
        <v>346</v>
      </c>
      <c r="AH80" s="14">
        <v>876</v>
      </c>
      <c r="AI80" s="14" t="s">
        <v>180</v>
      </c>
      <c r="AJ80" s="14">
        <v>1</v>
      </c>
      <c r="AK80" s="134">
        <v>32000000000</v>
      </c>
      <c r="AL80" s="14" t="s">
        <v>294</v>
      </c>
      <c r="AM80" s="29">
        <f t="shared" si="20"/>
        <v>44837</v>
      </c>
      <c r="AN80" s="29">
        <f t="shared" si="15"/>
        <v>44837</v>
      </c>
      <c r="AO80" s="29">
        <v>44897</v>
      </c>
      <c r="AP80" s="14">
        <v>2022</v>
      </c>
      <c r="AQ80" s="14"/>
      <c r="AR80" s="14"/>
      <c r="AS80" s="17" t="s">
        <v>387</v>
      </c>
      <c r="AT80" s="17" t="s">
        <v>388</v>
      </c>
      <c r="AU80" s="8">
        <v>2022</v>
      </c>
      <c r="AV80" s="8">
        <v>2022</v>
      </c>
      <c r="AW80" s="9">
        <v>5.6349152499999997</v>
      </c>
      <c r="AX80" s="9">
        <v>5.6349152499999997</v>
      </c>
      <c r="AY80" s="14" t="s">
        <v>87</v>
      </c>
      <c r="AZ80" s="14"/>
      <c r="BA80" s="51"/>
      <c r="BB80" s="51">
        <f>VLOOKUP(AT80,[3]ф.2!$C$17:$U$2915,19,0)</f>
        <v>5.6349152499999997</v>
      </c>
      <c r="BC80" s="51">
        <f>VLOOKUP(AT80,[3]ф.2!$C$17:$X$2915,22,0)</f>
        <v>5.6349152499999997</v>
      </c>
      <c r="BD80" s="51">
        <f>VLOOKUP(AT80,[3]ф.2!$C$17:$AD$2915,28,0)</f>
        <v>0</v>
      </c>
      <c r="BE80" s="51">
        <f t="shared" si="16"/>
        <v>5.6349152499999997</v>
      </c>
      <c r="BF80" s="51">
        <f>VLOOKUP(AT80,[3]ф.2!$C$17:$AN$2915,38,0)</f>
        <v>5.6349152499999997</v>
      </c>
      <c r="BG80" s="243">
        <f t="shared" si="17"/>
        <v>1.5699203259999992</v>
      </c>
      <c r="BH80" s="14"/>
      <c r="BI80" s="135"/>
      <c r="BJ80" s="135"/>
      <c r="BK80" s="48"/>
      <c r="BL80" s="48"/>
      <c r="BM80" s="136"/>
      <c r="BN80" s="48"/>
      <c r="BO80" s="48"/>
      <c r="BP80" s="48"/>
      <c r="BQ80" s="48"/>
      <c r="BR80" s="48"/>
      <c r="BS80" s="48"/>
      <c r="BT80" s="48"/>
      <c r="BU80" s="48"/>
      <c r="BV80" s="48"/>
      <c r="BW80" s="48"/>
      <c r="BX80" s="48"/>
      <c r="BY80" s="48"/>
    </row>
    <row r="81" spans="1:77" s="34" customFormat="1" ht="78" customHeight="1">
      <c r="A81" s="15" t="s">
        <v>82</v>
      </c>
      <c r="B81" s="248" t="s">
        <v>1274</v>
      </c>
      <c r="C81" s="14" t="s">
        <v>164</v>
      </c>
      <c r="D81" s="14" t="s">
        <v>293</v>
      </c>
      <c r="E81" s="27" t="s">
        <v>129</v>
      </c>
      <c r="F81" s="14"/>
      <c r="G81" s="14" t="s">
        <v>389</v>
      </c>
      <c r="H81" s="248" t="s">
        <v>130</v>
      </c>
      <c r="I81" s="248" t="s">
        <v>131</v>
      </c>
      <c r="J81" s="14">
        <v>2</v>
      </c>
      <c r="K81" s="14"/>
      <c r="L81" s="14" t="s">
        <v>60</v>
      </c>
      <c r="M81" s="14" t="s">
        <v>351</v>
      </c>
      <c r="N81" s="14" t="s">
        <v>89</v>
      </c>
      <c r="O81" s="22">
        <v>2000</v>
      </c>
      <c r="P81" s="57">
        <f t="shared" si="18"/>
        <v>2400</v>
      </c>
      <c r="Q81" s="22">
        <f t="shared" si="19"/>
        <v>2400</v>
      </c>
      <c r="R81" s="22"/>
      <c r="S81" s="22"/>
      <c r="T81" s="22"/>
      <c r="U81" s="22"/>
      <c r="V81" s="22"/>
      <c r="W81" s="14" t="s">
        <v>90</v>
      </c>
      <c r="X81" s="14" t="s">
        <v>316</v>
      </c>
      <c r="Y81" s="245" t="s">
        <v>64</v>
      </c>
      <c r="Z81" s="29">
        <v>44607</v>
      </c>
      <c r="AA81" s="29">
        <f t="shared" si="13"/>
        <v>44667</v>
      </c>
      <c r="AB81" s="14"/>
      <c r="AC81" s="14"/>
      <c r="AD81" s="14"/>
      <c r="AE81" s="14"/>
      <c r="AF81" s="14" t="str">
        <f t="shared" si="14"/>
        <v>ПИР Техническое перевооружение ПС 110/6 кВ Северобайдаевская. Замена оборудования ячеек 6кВ (6шт.) для повышения надёжности электроснабжения шахт</v>
      </c>
      <c r="AG81" s="14" t="s">
        <v>346</v>
      </c>
      <c r="AH81" s="14">
        <v>876</v>
      </c>
      <c r="AI81" s="14" t="s">
        <v>180</v>
      </c>
      <c r="AJ81" s="14">
        <v>1</v>
      </c>
      <c r="AK81" s="134">
        <v>32000000000</v>
      </c>
      <c r="AL81" s="14" t="s">
        <v>294</v>
      </c>
      <c r="AM81" s="29">
        <f t="shared" si="20"/>
        <v>44687</v>
      </c>
      <c r="AN81" s="29">
        <f t="shared" si="15"/>
        <v>44687</v>
      </c>
      <c r="AO81" s="29">
        <v>44727</v>
      </c>
      <c r="AP81" s="14">
        <v>2022</v>
      </c>
      <c r="AQ81" s="14"/>
      <c r="AR81" s="14"/>
      <c r="AS81" s="17" t="s">
        <v>390</v>
      </c>
      <c r="AT81" s="17" t="s">
        <v>391</v>
      </c>
      <c r="AU81" s="8">
        <v>2022</v>
      </c>
      <c r="AV81" s="8">
        <v>2022</v>
      </c>
      <c r="AW81" s="9">
        <v>11.270847460000001</v>
      </c>
      <c r="AX81" s="9">
        <v>11.270847460000001</v>
      </c>
      <c r="AY81" s="14" t="s">
        <v>87</v>
      </c>
      <c r="AZ81" s="14"/>
      <c r="BA81" s="51"/>
      <c r="BB81" s="51">
        <f>VLOOKUP(AT81,[3]ф.2!$C$17:$U$2915,19,0)</f>
        <v>11.270847460000001</v>
      </c>
      <c r="BC81" s="51">
        <f>VLOOKUP(AT81,[3]ф.2!$C$17:$X$2915,22,0)</f>
        <v>11.270847460000001</v>
      </c>
      <c r="BD81" s="51">
        <f>VLOOKUP(AT81,[3]ф.2!$C$17:$AD$2915,28,0)</f>
        <v>0</v>
      </c>
      <c r="BE81" s="51">
        <f t="shared" si="16"/>
        <v>11.270847460000001</v>
      </c>
      <c r="BF81" s="51">
        <f>VLOOKUP(AT81,[3]ф.2!$C$17:$AN$2915,38,0)</f>
        <v>11.270847460000001</v>
      </c>
      <c r="BG81" s="243">
        <f t="shared" si="17"/>
        <v>8.8708474600000002</v>
      </c>
      <c r="BH81" s="14"/>
      <c r="BI81" s="135"/>
      <c r="BJ81" s="135"/>
      <c r="BK81" s="48"/>
      <c r="BL81" s="48"/>
      <c r="BM81" s="136"/>
      <c r="BN81" s="48"/>
      <c r="BO81" s="48"/>
      <c r="BP81" s="48"/>
      <c r="BQ81" s="48"/>
      <c r="BR81" s="48"/>
      <c r="BS81" s="48"/>
      <c r="BT81" s="48"/>
      <c r="BU81" s="48"/>
      <c r="BV81" s="48"/>
      <c r="BW81" s="48"/>
      <c r="BX81" s="48"/>
      <c r="BY81" s="48"/>
    </row>
    <row r="82" spans="1:77" s="34" customFormat="1" ht="78" customHeight="1">
      <c r="A82" s="15" t="s">
        <v>82</v>
      </c>
      <c r="B82" s="248" t="s">
        <v>1275</v>
      </c>
      <c r="C82" s="14" t="s">
        <v>164</v>
      </c>
      <c r="D82" s="14" t="s">
        <v>293</v>
      </c>
      <c r="E82" s="27" t="s">
        <v>83</v>
      </c>
      <c r="F82" s="14"/>
      <c r="G82" s="14" t="s">
        <v>390</v>
      </c>
      <c r="H82" s="248" t="s">
        <v>86</v>
      </c>
      <c r="I82" s="248" t="s">
        <v>86</v>
      </c>
      <c r="J82" s="14">
        <v>2</v>
      </c>
      <c r="K82" s="14"/>
      <c r="L82" s="14" t="s">
        <v>60</v>
      </c>
      <c r="M82" s="14" t="s">
        <v>351</v>
      </c>
      <c r="N82" s="14" t="s">
        <v>89</v>
      </c>
      <c r="O82" s="22">
        <v>6825.7923699999992</v>
      </c>
      <c r="P82" s="57">
        <f t="shared" si="18"/>
        <v>8190.9508439999991</v>
      </c>
      <c r="Q82" s="22">
        <f t="shared" si="19"/>
        <v>8190.9508439999991</v>
      </c>
      <c r="R82" s="22"/>
      <c r="S82" s="22"/>
      <c r="T82" s="22"/>
      <c r="U82" s="22"/>
      <c r="V82" s="22"/>
      <c r="W82" s="14" t="s">
        <v>90</v>
      </c>
      <c r="X82" s="14" t="s">
        <v>316</v>
      </c>
      <c r="Y82" s="245" t="s">
        <v>64</v>
      </c>
      <c r="Z82" s="29">
        <v>44757</v>
      </c>
      <c r="AA82" s="29">
        <f t="shared" si="13"/>
        <v>44817</v>
      </c>
      <c r="AB82" s="14"/>
      <c r="AC82" s="14"/>
      <c r="AD82" s="14"/>
      <c r="AE82" s="14"/>
      <c r="AF82" s="14" t="str">
        <f t="shared" si="14"/>
        <v>Техническое перевооружение ПС 110/6 кВ Северобайдаевская. Замена оборудования ячеек 6кВ (6шт.) для повышения надёжности электроснабжения шахт</v>
      </c>
      <c r="AG82" s="14" t="s">
        <v>346</v>
      </c>
      <c r="AH82" s="14">
        <v>876</v>
      </c>
      <c r="AI82" s="14" t="s">
        <v>180</v>
      </c>
      <c r="AJ82" s="14">
        <v>1</v>
      </c>
      <c r="AK82" s="134">
        <v>32000000000</v>
      </c>
      <c r="AL82" s="14" t="s">
        <v>294</v>
      </c>
      <c r="AM82" s="29">
        <f t="shared" si="20"/>
        <v>44837</v>
      </c>
      <c r="AN82" s="29">
        <f t="shared" si="15"/>
        <v>44837</v>
      </c>
      <c r="AO82" s="29">
        <v>44897</v>
      </c>
      <c r="AP82" s="14">
        <v>2022</v>
      </c>
      <c r="AQ82" s="14"/>
      <c r="AR82" s="14"/>
      <c r="AS82" s="17" t="s">
        <v>390</v>
      </c>
      <c r="AT82" s="17" t="s">
        <v>391</v>
      </c>
      <c r="AU82" s="8">
        <v>2022</v>
      </c>
      <c r="AV82" s="8">
        <v>2022</v>
      </c>
      <c r="AW82" s="9">
        <v>11.270847460000001</v>
      </c>
      <c r="AX82" s="9">
        <v>11.270847460000001</v>
      </c>
      <c r="AY82" s="14" t="s">
        <v>87</v>
      </c>
      <c r="AZ82" s="14"/>
      <c r="BA82" s="51"/>
      <c r="BB82" s="51">
        <f>VLOOKUP(AT82,[3]ф.2!$C$17:$U$2915,19,0)</f>
        <v>11.270847460000001</v>
      </c>
      <c r="BC82" s="51">
        <f>VLOOKUP(AT82,[3]ф.2!$C$17:$X$2915,22,0)</f>
        <v>11.270847460000001</v>
      </c>
      <c r="BD82" s="51">
        <f>VLOOKUP(AT82,[3]ф.2!$C$17:$AD$2915,28,0)</f>
        <v>0</v>
      </c>
      <c r="BE82" s="51">
        <f t="shared" si="16"/>
        <v>11.270847460000001</v>
      </c>
      <c r="BF82" s="51">
        <f>VLOOKUP(AT82,[3]ф.2!$C$17:$AN$2915,38,0)</f>
        <v>11.270847460000001</v>
      </c>
      <c r="BG82" s="243">
        <f t="shared" si="17"/>
        <v>3.079896616000001</v>
      </c>
      <c r="BH82" s="14"/>
      <c r="BI82" s="135"/>
      <c r="BJ82" s="135"/>
      <c r="BK82" s="48"/>
      <c r="BL82" s="48"/>
      <c r="BM82" s="136"/>
      <c r="BN82" s="48"/>
      <c r="BO82" s="48"/>
      <c r="BP82" s="48"/>
      <c r="BQ82" s="48"/>
      <c r="BR82" s="48"/>
      <c r="BS82" s="48"/>
      <c r="BT82" s="48"/>
      <c r="BU82" s="48"/>
      <c r="BV82" s="48"/>
      <c r="BW82" s="48"/>
      <c r="BX82" s="48"/>
      <c r="BY82" s="48"/>
    </row>
    <row r="83" spans="1:77" s="34" customFormat="1" ht="53.25" customHeight="1">
      <c r="A83" s="15" t="s">
        <v>82</v>
      </c>
      <c r="B83" s="248" t="s">
        <v>1276</v>
      </c>
      <c r="C83" s="14" t="s">
        <v>164</v>
      </c>
      <c r="D83" s="14" t="s">
        <v>293</v>
      </c>
      <c r="E83" s="27" t="s">
        <v>83</v>
      </c>
      <c r="F83" s="14"/>
      <c r="G83" s="14" t="s">
        <v>392</v>
      </c>
      <c r="H83" s="248" t="s">
        <v>86</v>
      </c>
      <c r="I83" s="248" t="s">
        <v>86</v>
      </c>
      <c r="J83" s="14">
        <v>2</v>
      </c>
      <c r="K83" s="14"/>
      <c r="L83" s="14" t="s">
        <v>60</v>
      </c>
      <c r="M83" s="14" t="s">
        <v>351</v>
      </c>
      <c r="N83" s="14" t="s">
        <v>89</v>
      </c>
      <c r="O83" s="22">
        <v>5299.0603799999999</v>
      </c>
      <c r="P83" s="57">
        <f t="shared" si="18"/>
        <v>6358.8724560000001</v>
      </c>
      <c r="Q83" s="22">
        <f t="shared" si="19"/>
        <v>6358.8724560000001</v>
      </c>
      <c r="R83" s="22"/>
      <c r="S83" s="22"/>
      <c r="T83" s="22"/>
      <c r="U83" s="22"/>
      <c r="V83" s="22"/>
      <c r="W83" s="14" t="s">
        <v>90</v>
      </c>
      <c r="X83" s="14" t="s">
        <v>316</v>
      </c>
      <c r="Y83" s="245" t="s">
        <v>64</v>
      </c>
      <c r="Z83" s="29">
        <v>44635</v>
      </c>
      <c r="AA83" s="29">
        <f t="shared" si="13"/>
        <v>44695</v>
      </c>
      <c r="AB83" s="14"/>
      <c r="AC83" s="14"/>
      <c r="AD83" s="14"/>
      <c r="AE83" s="14"/>
      <c r="AF83" s="14" t="str">
        <f t="shared" si="14"/>
        <v>Техническое перевооружение здания РП №31 п. Листвяги (РП-6кВ) Новокузнецкого РЭС с заменой на блочную КТПБ  2*1000 кВА</v>
      </c>
      <c r="AG83" s="14" t="s">
        <v>346</v>
      </c>
      <c r="AH83" s="14">
        <v>876</v>
      </c>
      <c r="AI83" s="14" t="s">
        <v>180</v>
      </c>
      <c r="AJ83" s="14">
        <v>1</v>
      </c>
      <c r="AK83" s="134">
        <v>32000000000</v>
      </c>
      <c r="AL83" s="14" t="s">
        <v>294</v>
      </c>
      <c r="AM83" s="29">
        <f t="shared" si="20"/>
        <v>44715</v>
      </c>
      <c r="AN83" s="29">
        <f t="shared" si="15"/>
        <v>44715</v>
      </c>
      <c r="AO83" s="29">
        <v>44820</v>
      </c>
      <c r="AP83" s="14">
        <v>2022</v>
      </c>
      <c r="AQ83" s="14"/>
      <c r="AR83" s="14"/>
      <c r="AS83" s="17" t="s">
        <v>392</v>
      </c>
      <c r="AT83" s="17" t="s">
        <v>393</v>
      </c>
      <c r="AU83" s="8">
        <v>2020</v>
      </c>
      <c r="AV83" s="8">
        <v>2022</v>
      </c>
      <c r="AW83" s="9">
        <v>6.9874576299999998</v>
      </c>
      <c r="AX83" s="9">
        <v>6.9874576299999998</v>
      </c>
      <c r="AY83" s="14" t="s">
        <v>87</v>
      </c>
      <c r="AZ83" s="14"/>
      <c r="BA83" s="51"/>
      <c r="BB83" s="51">
        <f>VLOOKUP(AT83,[3]ф.2!$C$17:$U$2915,19,0)</f>
        <v>6.9874576299999998</v>
      </c>
      <c r="BC83" s="51">
        <f>VLOOKUP(AT83,[3]ф.2!$C$17:$X$2915,22,0)</f>
        <v>6.9874576299999998</v>
      </c>
      <c r="BD83" s="51">
        <f>VLOOKUP(AT83,[3]ф.2!$C$17:$AD$2915,28,0)</f>
        <v>0.19500000000000001</v>
      </c>
      <c r="BE83" s="51">
        <f t="shared" si="16"/>
        <v>6.7924576299999995</v>
      </c>
      <c r="BF83" s="51">
        <f>VLOOKUP(AT83,[3]ф.2!$C$17:$AN$2915,38,0)</f>
        <v>6.7924576300000004</v>
      </c>
      <c r="BG83" s="243">
        <f t="shared" si="17"/>
        <v>0.43358517399999918</v>
      </c>
      <c r="BH83" s="14"/>
      <c r="BI83" s="135"/>
      <c r="BJ83" s="135"/>
      <c r="BK83" s="48"/>
      <c r="BL83" s="48"/>
      <c r="BM83" s="136"/>
      <c r="BN83" s="48"/>
      <c r="BO83" s="48"/>
      <c r="BP83" s="48"/>
      <c r="BQ83" s="48"/>
      <c r="BR83" s="48"/>
      <c r="BS83" s="48"/>
      <c r="BT83" s="48"/>
      <c r="BU83" s="48"/>
      <c r="BV83" s="48"/>
      <c r="BW83" s="48"/>
      <c r="BX83" s="48"/>
      <c r="BY83" s="48"/>
    </row>
    <row r="84" spans="1:77" s="34" customFormat="1" ht="86.25" customHeight="1">
      <c r="A84" s="15" t="s">
        <v>82</v>
      </c>
      <c r="B84" s="248" t="s">
        <v>1277</v>
      </c>
      <c r="C84" s="14" t="s">
        <v>164</v>
      </c>
      <c r="D84" s="14" t="s">
        <v>293</v>
      </c>
      <c r="E84" s="27" t="s">
        <v>83</v>
      </c>
      <c r="F84" s="14"/>
      <c r="G84" s="14" t="s">
        <v>394</v>
      </c>
      <c r="H84" s="248" t="s">
        <v>86</v>
      </c>
      <c r="I84" s="248" t="s">
        <v>86</v>
      </c>
      <c r="J84" s="14">
        <v>2</v>
      </c>
      <c r="K84" s="14"/>
      <c r="L84" s="14" t="s">
        <v>60</v>
      </c>
      <c r="M84" s="14" t="s">
        <v>351</v>
      </c>
      <c r="N84" s="14" t="s">
        <v>89</v>
      </c>
      <c r="O84" s="22">
        <v>3861.5392000000006</v>
      </c>
      <c r="P84" s="57">
        <f t="shared" si="18"/>
        <v>4633.8470400000006</v>
      </c>
      <c r="Q84" s="22">
        <f t="shared" si="19"/>
        <v>4633.8470400000006</v>
      </c>
      <c r="R84" s="22"/>
      <c r="S84" s="22"/>
      <c r="T84" s="22"/>
      <c r="U84" s="22"/>
      <c r="V84" s="22"/>
      <c r="W84" s="14" t="s">
        <v>90</v>
      </c>
      <c r="X84" s="14" t="s">
        <v>316</v>
      </c>
      <c r="Y84" s="245" t="s">
        <v>64</v>
      </c>
      <c r="Z84" s="29">
        <v>44635</v>
      </c>
      <c r="AA84" s="29">
        <f t="shared" si="13"/>
        <v>44695</v>
      </c>
      <c r="AB84" s="14"/>
      <c r="AC84" s="14"/>
      <c r="AD84" s="14"/>
      <c r="AE84" s="14"/>
      <c r="AF84" s="14" t="str">
        <f t="shared" si="14"/>
        <v>Техническое перевооружение здания ПС №14 от  ВЛ 6 кВ ф. 6-13-Р, ф. 6-14-Р ПС 35 кВ "Южная" (Ведомственная)  п. Редаково (РП-6кВ) Новокузнецкого РЭС с заменой на блочную КТПБ 2*400 кВА</v>
      </c>
      <c r="AG84" s="14" t="s">
        <v>346</v>
      </c>
      <c r="AH84" s="14">
        <v>876</v>
      </c>
      <c r="AI84" s="14" t="s">
        <v>180</v>
      </c>
      <c r="AJ84" s="14">
        <v>1</v>
      </c>
      <c r="AK84" s="134">
        <v>32000000000</v>
      </c>
      <c r="AL84" s="14" t="s">
        <v>294</v>
      </c>
      <c r="AM84" s="29">
        <f t="shared" si="20"/>
        <v>44715</v>
      </c>
      <c r="AN84" s="29">
        <f t="shared" si="15"/>
        <v>44715</v>
      </c>
      <c r="AO84" s="29">
        <v>44820</v>
      </c>
      <c r="AP84" s="14">
        <v>2022</v>
      </c>
      <c r="AQ84" s="14"/>
      <c r="AR84" s="14"/>
      <c r="AS84" s="17" t="s">
        <v>394</v>
      </c>
      <c r="AT84" s="17" t="s">
        <v>395</v>
      </c>
      <c r="AU84" s="8">
        <v>2020</v>
      </c>
      <c r="AV84" s="8">
        <v>2022</v>
      </c>
      <c r="AW84" s="9">
        <v>5.1620339</v>
      </c>
      <c r="AX84" s="9">
        <v>5.1620339</v>
      </c>
      <c r="AY84" s="14" t="s">
        <v>87</v>
      </c>
      <c r="AZ84" s="14"/>
      <c r="BA84" s="51"/>
      <c r="BB84" s="51">
        <f>VLOOKUP(AT84,[3]ф.2!$C$17:$U$2915,19,0)</f>
        <v>5.1620339</v>
      </c>
      <c r="BC84" s="51">
        <f>VLOOKUP(AT84,[3]ф.2!$C$17:$X$2915,22,0)</f>
        <v>5.1620339</v>
      </c>
      <c r="BD84" s="51">
        <f>VLOOKUP(AT84,[3]ф.2!$C$17:$AD$2915,28,0)</f>
        <v>0.19500000000000001</v>
      </c>
      <c r="BE84" s="51">
        <f t="shared" si="16"/>
        <v>4.9670338999999997</v>
      </c>
      <c r="BF84" s="51">
        <f>VLOOKUP(AT84,[3]ф.2!$C$17:$AN$2915,38,0)</f>
        <v>4.9670338999999997</v>
      </c>
      <c r="BG84" s="243">
        <f t="shared" si="17"/>
        <v>0.33318685999999875</v>
      </c>
      <c r="BH84" s="14"/>
      <c r="BI84" s="135"/>
      <c r="BJ84" s="135"/>
      <c r="BK84" s="48"/>
      <c r="BL84" s="48"/>
      <c r="BM84" s="136"/>
      <c r="BN84" s="48"/>
      <c r="BO84" s="48"/>
      <c r="BP84" s="48"/>
      <c r="BQ84" s="48"/>
      <c r="BR84" s="48"/>
      <c r="BS84" s="48"/>
      <c r="BT84" s="48"/>
      <c r="BU84" s="48"/>
      <c r="BV84" s="48"/>
      <c r="BW84" s="48"/>
      <c r="BX84" s="48"/>
      <c r="BY84" s="48"/>
    </row>
    <row r="85" spans="1:77" s="34" customFormat="1" ht="86.25" customHeight="1">
      <c r="A85" s="15" t="s">
        <v>82</v>
      </c>
      <c r="B85" s="248" t="s">
        <v>1278</v>
      </c>
      <c r="C85" s="14" t="s">
        <v>164</v>
      </c>
      <c r="D85" s="14" t="s">
        <v>293</v>
      </c>
      <c r="E85" s="27" t="s">
        <v>83</v>
      </c>
      <c r="F85" s="14"/>
      <c r="G85" s="14" t="s">
        <v>396</v>
      </c>
      <c r="H85" s="248" t="s">
        <v>86</v>
      </c>
      <c r="I85" s="248" t="s">
        <v>86</v>
      </c>
      <c r="J85" s="14">
        <v>2</v>
      </c>
      <c r="K85" s="14"/>
      <c r="L85" s="14" t="s">
        <v>60</v>
      </c>
      <c r="M85" s="14" t="s">
        <v>351</v>
      </c>
      <c r="N85" s="14" t="s">
        <v>89</v>
      </c>
      <c r="O85" s="22">
        <f>20070.44359+28000</f>
        <v>48070.443589999995</v>
      </c>
      <c r="P85" s="57">
        <f t="shared" si="18"/>
        <v>57684.532307999994</v>
      </c>
      <c r="Q85" s="22">
        <f>P85-R85</f>
        <v>29684.532307999994</v>
      </c>
      <c r="R85" s="22">
        <v>28000</v>
      </c>
      <c r="S85" s="22"/>
      <c r="T85" s="22"/>
      <c r="U85" s="22"/>
      <c r="V85" s="22"/>
      <c r="W85" s="14" t="s">
        <v>90</v>
      </c>
      <c r="X85" s="14" t="s">
        <v>316</v>
      </c>
      <c r="Y85" s="245" t="s">
        <v>64</v>
      </c>
      <c r="Z85" s="29">
        <v>44757</v>
      </c>
      <c r="AA85" s="29">
        <f t="shared" si="13"/>
        <v>44817</v>
      </c>
      <c r="AB85" s="14"/>
      <c r="AC85" s="14"/>
      <c r="AD85" s="14"/>
      <c r="AE85" s="14"/>
      <c r="AF85" s="14" t="str">
        <f t="shared" si="14"/>
        <v>Техническое перевооружение ПС 110/35/6 кВ Трифоновская . Замена ОД-110 (2 шт.), ОДВ-110 (1 шт.), ОДО-110 (1 шт.), замена ячеек 6 кВ: вводная (2 шт), секционная ( 1 шт.), линейная (6 шт.) Панфиловский РЭС</v>
      </c>
      <c r="AG85" s="14" t="s">
        <v>346</v>
      </c>
      <c r="AH85" s="14">
        <v>876</v>
      </c>
      <c r="AI85" s="14" t="s">
        <v>180</v>
      </c>
      <c r="AJ85" s="14">
        <v>1</v>
      </c>
      <c r="AK85" s="134">
        <v>32000000000</v>
      </c>
      <c r="AL85" s="14" t="s">
        <v>294</v>
      </c>
      <c r="AM85" s="29">
        <f t="shared" si="20"/>
        <v>44837</v>
      </c>
      <c r="AN85" s="29">
        <f t="shared" si="15"/>
        <v>44837</v>
      </c>
      <c r="AO85" s="29">
        <v>45087</v>
      </c>
      <c r="AP85" s="14">
        <v>2022</v>
      </c>
      <c r="AQ85" s="14"/>
      <c r="AR85" s="14"/>
      <c r="AS85" s="17" t="s">
        <v>396</v>
      </c>
      <c r="AT85" s="17" t="s">
        <v>397</v>
      </c>
      <c r="AU85" s="8">
        <v>2018</v>
      </c>
      <c r="AV85" s="8">
        <v>2023</v>
      </c>
      <c r="AW85" s="9">
        <v>69.398440679999993</v>
      </c>
      <c r="AX85" s="9">
        <v>66.549440680000004</v>
      </c>
      <c r="AY85" s="14" t="s">
        <v>87</v>
      </c>
      <c r="AZ85" s="14"/>
      <c r="BA85" s="51"/>
      <c r="BB85" s="51">
        <f>VLOOKUP(AT85,[3]ф.2!$C$17:$U$2915,19,0)</f>
        <v>69.398440679999993</v>
      </c>
      <c r="BC85" s="51">
        <f>VLOOKUP(AT85,[3]ф.2!$C$17:$X$2915,22,0)</f>
        <v>66.549440680000004</v>
      </c>
      <c r="BD85" s="51">
        <f>VLOOKUP(AT85,[3]ф.2!$C$17:$AD$2915,28,0)</f>
        <v>0</v>
      </c>
      <c r="BE85" s="51">
        <f t="shared" si="16"/>
        <v>66.549440680000004</v>
      </c>
      <c r="BF85" s="51">
        <f>VLOOKUP(AT85,[3]ф.2!$C$17:$AN$2915,38,0)</f>
        <v>25.549769629999997</v>
      </c>
      <c r="BG85" s="243">
        <f t="shared" si="17"/>
        <v>8.8649083720000093</v>
      </c>
      <c r="BH85" s="14"/>
      <c r="BI85" s="135"/>
      <c r="BJ85" s="135"/>
      <c r="BK85" s="48"/>
      <c r="BL85" s="48"/>
      <c r="BM85" s="136"/>
      <c r="BN85" s="48"/>
      <c r="BO85" s="48"/>
      <c r="BP85" s="48"/>
      <c r="BQ85" s="48"/>
      <c r="BR85" s="48"/>
      <c r="BS85" s="48"/>
      <c r="BT85" s="48"/>
      <c r="BU85" s="48"/>
      <c r="BV85" s="48"/>
      <c r="BW85" s="48"/>
      <c r="BX85" s="48"/>
      <c r="BY85" s="48"/>
    </row>
    <row r="86" spans="1:77" s="34" customFormat="1" ht="66.75" customHeight="1">
      <c r="A86" s="15" t="s">
        <v>82</v>
      </c>
      <c r="B86" s="248" t="s">
        <v>1279</v>
      </c>
      <c r="C86" s="14" t="s">
        <v>164</v>
      </c>
      <c r="D86" s="14" t="s">
        <v>293</v>
      </c>
      <c r="E86" s="27" t="s">
        <v>83</v>
      </c>
      <c r="F86" s="14"/>
      <c r="G86" s="14" t="s">
        <v>398</v>
      </c>
      <c r="H86" s="248" t="s">
        <v>86</v>
      </c>
      <c r="I86" s="248" t="s">
        <v>86</v>
      </c>
      <c r="J86" s="14">
        <v>2</v>
      </c>
      <c r="K86" s="14"/>
      <c r="L86" s="14" t="s">
        <v>60</v>
      </c>
      <c r="M86" s="14" t="s">
        <v>351</v>
      </c>
      <c r="N86" s="14" t="s">
        <v>89</v>
      </c>
      <c r="O86" s="22">
        <v>28457.53097</v>
      </c>
      <c r="P86" s="57">
        <f t="shared" si="18"/>
        <v>34149.037164000001</v>
      </c>
      <c r="Q86" s="22">
        <f t="shared" si="19"/>
        <v>34149.037164000001</v>
      </c>
      <c r="R86" s="22"/>
      <c r="S86" s="22"/>
      <c r="T86" s="22"/>
      <c r="U86" s="22"/>
      <c r="V86" s="22"/>
      <c r="W86" s="14" t="s">
        <v>90</v>
      </c>
      <c r="X86" s="14" t="s">
        <v>316</v>
      </c>
      <c r="Y86" s="245" t="s">
        <v>64</v>
      </c>
      <c r="Z86" s="29">
        <v>44635</v>
      </c>
      <c r="AA86" s="29">
        <f t="shared" si="13"/>
        <v>44695</v>
      </c>
      <c r="AB86" s="14"/>
      <c r="AC86" s="14"/>
      <c r="AD86" s="14"/>
      <c r="AE86" s="14"/>
      <c r="AF86" s="14" t="str">
        <f t="shared" si="14"/>
        <v>Техническое перевооружение ПС 110/10 кВ Хахалинская. Замена КРУН-10 (18 шт.). (Инской РЭС)</v>
      </c>
      <c r="AG86" s="14" t="s">
        <v>346</v>
      </c>
      <c r="AH86" s="14">
        <v>876</v>
      </c>
      <c r="AI86" s="14" t="s">
        <v>180</v>
      </c>
      <c r="AJ86" s="14">
        <v>1</v>
      </c>
      <c r="AK86" s="134">
        <v>32000000000</v>
      </c>
      <c r="AL86" s="14" t="s">
        <v>294</v>
      </c>
      <c r="AM86" s="29">
        <f t="shared" si="20"/>
        <v>44715</v>
      </c>
      <c r="AN86" s="29">
        <f t="shared" si="15"/>
        <v>44715</v>
      </c>
      <c r="AO86" s="29">
        <v>44820</v>
      </c>
      <c r="AP86" s="14">
        <v>2022</v>
      </c>
      <c r="AQ86" s="14"/>
      <c r="AR86" s="14"/>
      <c r="AS86" s="17" t="s">
        <v>398</v>
      </c>
      <c r="AT86" s="17" t="s">
        <v>399</v>
      </c>
      <c r="AU86" s="8">
        <v>2018</v>
      </c>
      <c r="AV86" s="8">
        <v>2023</v>
      </c>
      <c r="AW86" s="9">
        <v>37.750559320000001</v>
      </c>
      <c r="AX86" s="9">
        <v>36.204559320000001</v>
      </c>
      <c r="AY86" s="14" t="s">
        <v>87</v>
      </c>
      <c r="AZ86" s="14"/>
      <c r="BA86" s="51"/>
      <c r="BB86" s="51">
        <f>VLOOKUP(AT86,[3]ф.2!$C$17:$U$2915,19,0)</f>
        <v>37.750559320000001</v>
      </c>
      <c r="BC86" s="51">
        <f>VLOOKUP(AT86,[3]ф.2!$C$17:$X$2915,22,0)</f>
        <v>36.204559320000001</v>
      </c>
      <c r="BD86" s="51">
        <f>VLOOKUP(AT86,[3]ф.2!$C$17:$AD$2915,28,0)</f>
        <v>0</v>
      </c>
      <c r="BE86" s="51">
        <f t="shared" si="16"/>
        <v>36.204559320000001</v>
      </c>
      <c r="BF86" s="51">
        <f>VLOOKUP(AT86,[3]ф.2!$C$17:$AN$2915,38,0)</f>
        <v>26.31355932</v>
      </c>
      <c r="BG86" s="243">
        <f t="shared" si="17"/>
        <v>2.0555221560000021</v>
      </c>
      <c r="BH86" s="14"/>
      <c r="BI86" s="135"/>
      <c r="BJ86" s="135"/>
      <c r="BK86" s="48"/>
      <c r="BL86" s="48"/>
      <c r="BM86" s="136"/>
      <c r="BN86" s="48"/>
      <c r="BO86" s="48"/>
      <c r="BP86" s="48"/>
      <c r="BQ86" s="48"/>
      <c r="BR86" s="48"/>
      <c r="BS86" s="48"/>
      <c r="BT86" s="48"/>
      <c r="BU86" s="48"/>
      <c r="BV86" s="48"/>
      <c r="BW86" s="48"/>
      <c r="BX86" s="48"/>
      <c r="BY86" s="48"/>
    </row>
    <row r="87" spans="1:77" s="34" customFormat="1" ht="56.25" customHeight="1">
      <c r="A87" s="15" t="s">
        <v>82</v>
      </c>
      <c r="B87" s="248" t="s">
        <v>1280</v>
      </c>
      <c r="C87" s="14" t="s">
        <v>164</v>
      </c>
      <c r="D87" s="14" t="s">
        <v>293</v>
      </c>
      <c r="E87" s="27" t="s">
        <v>83</v>
      </c>
      <c r="F87" s="14"/>
      <c r="G87" s="14" t="s">
        <v>400</v>
      </c>
      <c r="H87" s="248" t="s">
        <v>86</v>
      </c>
      <c r="I87" s="248" t="s">
        <v>86</v>
      </c>
      <c r="J87" s="14">
        <v>2</v>
      </c>
      <c r="K87" s="14"/>
      <c r="L87" s="14" t="s">
        <v>60</v>
      </c>
      <c r="M87" s="14" t="s">
        <v>351</v>
      </c>
      <c r="N87" s="14" t="s">
        <v>89</v>
      </c>
      <c r="O87" s="22">
        <v>22941.615540000003</v>
      </c>
      <c r="P87" s="57">
        <f t="shared" si="18"/>
        <v>27529.938648000003</v>
      </c>
      <c r="Q87" s="22">
        <f t="shared" si="19"/>
        <v>27529.938648000003</v>
      </c>
      <c r="R87" s="22"/>
      <c r="S87" s="22"/>
      <c r="T87" s="22"/>
      <c r="U87" s="22"/>
      <c r="V87" s="22"/>
      <c r="W87" s="14" t="s">
        <v>90</v>
      </c>
      <c r="X87" s="14" t="s">
        <v>316</v>
      </c>
      <c r="Y87" s="245" t="s">
        <v>64</v>
      </c>
      <c r="Z87" s="29">
        <v>44635</v>
      </c>
      <c r="AA87" s="29">
        <f t="shared" si="13"/>
        <v>44695</v>
      </c>
      <c r="AB87" s="14"/>
      <c r="AC87" s="14"/>
      <c r="AD87" s="14"/>
      <c r="AE87" s="14"/>
      <c r="AF87" s="14" t="str">
        <f t="shared" si="14"/>
        <v xml:space="preserve">Техническое перевооружение ПС 35/10 кВ Терентьевская. Замена КРУН-10 (14 шт.). (Прокопьевский РЭС)
</v>
      </c>
      <c r="AG87" s="14" t="s">
        <v>346</v>
      </c>
      <c r="AH87" s="14">
        <v>876</v>
      </c>
      <c r="AI87" s="14" t="s">
        <v>180</v>
      </c>
      <c r="AJ87" s="14">
        <v>1</v>
      </c>
      <c r="AK87" s="134">
        <v>32000000000</v>
      </c>
      <c r="AL87" s="14" t="s">
        <v>294</v>
      </c>
      <c r="AM87" s="29">
        <f t="shared" si="20"/>
        <v>44715</v>
      </c>
      <c r="AN87" s="29">
        <f t="shared" si="15"/>
        <v>44715</v>
      </c>
      <c r="AO87" s="29">
        <v>44820</v>
      </c>
      <c r="AP87" s="14">
        <v>2022</v>
      </c>
      <c r="AQ87" s="14"/>
      <c r="AR87" s="14"/>
      <c r="AS87" s="17" t="s">
        <v>400</v>
      </c>
      <c r="AT87" s="17" t="s">
        <v>401</v>
      </c>
      <c r="AU87" s="8">
        <v>2018</v>
      </c>
      <c r="AV87" s="8">
        <v>2023</v>
      </c>
      <c r="AW87" s="9">
        <v>29.361118640000001</v>
      </c>
      <c r="AX87" s="9">
        <v>28.079118640000001</v>
      </c>
      <c r="AY87" s="14" t="s">
        <v>87</v>
      </c>
      <c r="AZ87" s="14"/>
      <c r="BA87" s="51"/>
      <c r="BB87" s="51">
        <f>VLOOKUP(AT87,[3]ф.2!$C$17:$U$2915,19,0)</f>
        <v>29.361118640000001</v>
      </c>
      <c r="BC87" s="51">
        <f>VLOOKUP(AT87,[3]ф.2!$C$17:$X$2915,22,0)</f>
        <v>28.079118640000001</v>
      </c>
      <c r="BD87" s="51">
        <f>VLOOKUP(AT87,[3]ф.2!$C$17:$AD$2915,28,0)</f>
        <v>0</v>
      </c>
      <c r="BE87" s="51">
        <f t="shared" si="16"/>
        <v>28.079118640000001</v>
      </c>
      <c r="BF87" s="51">
        <f>VLOOKUP(AT87,[3]ф.2!$C$17:$AN$2915,38,0)</f>
        <v>0</v>
      </c>
      <c r="BG87" s="243">
        <f t="shared" si="17"/>
        <v>0.54917999199999912</v>
      </c>
      <c r="BH87" s="14"/>
      <c r="BI87" s="135"/>
      <c r="BJ87" s="135"/>
      <c r="BK87" s="48"/>
      <c r="BL87" s="48"/>
      <c r="BM87" s="136"/>
      <c r="BN87" s="48"/>
      <c r="BO87" s="48"/>
      <c r="BP87" s="48"/>
      <c r="BQ87" s="48"/>
      <c r="BR87" s="48"/>
      <c r="BS87" s="48"/>
      <c r="BT87" s="48"/>
      <c r="BU87" s="48"/>
      <c r="BV87" s="48"/>
      <c r="BW87" s="48"/>
      <c r="BX87" s="48"/>
      <c r="BY87" s="48"/>
    </row>
    <row r="88" spans="1:77" s="34" customFormat="1" ht="72.75" customHeight="1">
      <c r="A88" s="15" t="s">
        <v>82</v>
      </c>
      <c r="B88" s="248" t="s">
        <v>1281</v>
      </c>
      <c r="C88" s="14" t="s">
        <v>164</v>
      </c>
      <c r="D88" s="14" t="s">
        <v>293</v>
      </c>
      <c r="E88" s="27" t="s">
        <v>83</v>
      </c>
      <c r="F88" s="14"/>
      <c r="G88" s="14" t="s">
        <v>402</v>
      </c>
      <c r="H88" s="248" t="s">
        <v>86</v>
      </c>
      <c r="I88" s="248" t="s">
        <v>86</v>
      </c>
      <c r="J88" s="14">
        <v>2</v>
      </c>
      <c r="K88" s="14"/>
      <c r="L88" s="14" t="s">
        <v>60</v>
      </c>
      <c r="M88" s="14" t="s">
        <v>351</v>
      </c>
      <c r="N88" s="14" t="s">
        <v>89</v>
      </c>
      <c r="O88" s="22">
        <v>4404.6148700000003</v>
      </c>
      <c r="P88" s="57">
        <f t="shared" si="18"/>
        <v>5285.5378440000004</v>
      </c>
      <c r="Q88" s="22">
        <f t="shared" si="19"/>
        <v>5285.5378440000004</v>
      </c>
      <c r="R88" s="22"/>
      <c r="S88" s="22"/>
      <c r="T88" s="22"/>
      <c r="U88" s="22"/>
      <c r="V88" s="22"/>
      <c r="W88" s="14" t="s">
        <v>90</v>
      </c>
      <c r="X88" s="14" t="s">
        <v>316</v>
      </c>
      <c r="Y88" s="245" t="s">
        <v>64</v>
      </c>
      <c r="Z88" s="29">
        <v>44635</v>
      </c>
      <c r="AA88" s="29">
        <f t="shared" si="13"/>
        <v>44695</v>
      </c>
      <c r="AB88" s="14"/>
      <c r="AC88" s="14"/>
      <c r="AD88" s="14"/>
      <c r="AE88" s="14"/>
      <c r="AF88" s="14" t="str">
        <f t="shared" si="14"/>
        <v>Модернизация с созданием систем телемеханики ПС 110/35/10 кВ Комплексная</v>
      </c>
      <c r="AG88" s="14" t="s">
        <v>346</v>
      </c>
      <c r="AH88" s="14">
        <v>876</v>
      </c>
      <c r="AI88" s="14" t="s">
        <v>180</v>
      </c>
      <c r="AJ88" s="14">
        <v>1</v>
      </c>
      <c r="AK88" s="134">
        <v>32000000000</v>
      </c>
      <c r="AL88" s="14" t="s">
        <v>294</v>
      </c>
      <c r="AM88" s="29">
        <f t="shared" si="20"/>
        <v>44715</v>
      </c>
      <c r="AN88" s="29">
        <f t="shared" si="15"/>
        <v>44715</v>
      </c>
      <c r="AO88" s="29">
        <v>44820</v>
      </c>
      <c r="AP88" s="14">
        <v>2022</v>
      </c>
      <c r="AQ88" s="14"/>
      <c r="AR88" s="14"/>
      <c r="AS88" s="17" t="s">
        <v>403</v>
      </c>
      <c r="AT88" s="17" t="s">
        <v>404</v>
      </c>
      <c r="AU88" s="8">
        <v>2021</v>
      </c>
      <c r="AV88" s="8">
        <v>2022</v>
      </c>
      <c r="AW88" s="9">
        <v>12.6</v>
      </c>
      <c r="AX88" s="9">
        <v>12.6</v>
      </c>
      <c r="AY88" s="14" t="s">
        <v>87</v>
      </c>
      <c r="AZ88" s="14"/>
      <c r="BA88" s="51"/>
      <c r="BB88" s="51">
        <f>VLOOKUP(AT88,[3]ф.2!$C$17:$U$2915,19,0)</f>
        <v>12.6</v>
      </c>
      <c r="BC88" s="51">
        <f>VLOOKUP(AT88,[3]ф.2!$C$17:$X$2915,22,0)</f>
        <v>12.6</v>
      </c>
      <c r="BD88" s="51">
        <f>VLOOKUP(AT88,[3]ф.2!$C$17:$AD$2915,28,0)</f>
        <v>1.35018445</v>
      </c>
      <c r="BE88" s="51">
        <f t="shared" si="16"/>
        <v>11.249815549999999</v>
      </c>
      <c r="BF88" s="51">
        <f>VLOOKUP(AT88,[3]ф.2!$C$17:$AN$2915,38,0)</f>
        <v>11.249815549999999</v>
      </c>
      <c r="BG88" s="243">
        <f t="shared" si="17"/>
        <v>5.964277705999999</v>
      </c>
      <c r="BH88" s="14"/>
      <c r="BI88" s="135"/>
      <c r="BJ88" s="135"/>
      <c r="BK88" s="48"/>
      <c r="BL88" s="48"/>
      <c r="BM88" s="136"/>
      <c r="BN88" s="48"/>
      <c r="BO88" s="48"/>
      <c r="BP88" s="48"/>
      <c r="BQ88" s="48"/>
      <c r="BR88" s="48"/>
      <c r="BS88" s="48"/>
      <c r="BT88" s="48"/>
      <c r="BU88" s="48"/>
      <c r="BV88" s="48"/>
      <c r="BW88" s="48"/>
      <c r="BX88" s="48"/>
      <c r="BY88" s="48"/>
    </row>
    <row r="89" spans="1:77" s="34" customFormat="1" ht="72.75" customHeight="1">
      <c r="A89" s="15" t="s">
        <v>82</v>
      </c>
      <c r="B89" s="248" t="s">
        <v>1282</v>
      </c>
      <c r="C89" s="14" t="s">
        <v>164</v>
      </c>
      <c r="D89" s="14" t="s">
        <v>293</v>
      </c>
      <c r="E89" s="27" t="s">
        <v>83</v>
      </c>
      <c r="F89" s="14"/>
      <c r="G89" s="14" t="s">
        <v>405</v>
      </c>
      <c r="H89" s="248" t="s">
        <v>86</v>
      </c>
      <c r="I89" s="248" t="s">
        <v>86</v>
      </c>
      <c r="J89" s="14">
        <v>2</v>
      </c>
      <c r="K89" s="14"/>
      <c r="L89" s="14" t="s">
        <v>60</v>
      </c>
      <c r="M89" s="14" t="s">
        <v>351</v>
      </c>
      <c r="N89" s="14" t="s">
        <v>89</v>
      </c>
      <c r="O89" s="22">
        <v>4404.6148700000003</v>
      </c>
      <c r="P89" s="57">
        <f t="shared" si="18"/>
        <v>5285.5378440000004</v>
      </c>
      <c r="Q89" s="22">
        <f t="shared" si="19"/>
        <v>5285.5378440000004</v>
      </c>
      <c r="R89" s="22"/>
      <c r="S89" s="22"/>
      <c r="T89" s="22"/>
      <c r="U89" s="22"/>
      <c r="V89" s="22"/>
      <c r="W89" s="14" t="s">
        <v>90</v>
      </c>
      <c r="X89" s="14" t="s">
        <v>316</v>
      </c>
      <c r="Y89" s="245" t="s">
        <v>64</v>
      </c>
      <c r="Z89" s="29">
        <v>44635</v>
      </c>
      <c r="AA89" s="29">
        <f t="shared" si="13"/>
        <v>44695</v>
      </c>
      <c r="AB89" s="14"/>
      <c r="AC89" s="14"/>
      <c r="AD89" s="14"/>
      <c r="AE89" s="14"/>
      <c r="AF89" s="14" t="str">
        <f t="shared" si="14"/>
        <v>Модернизация с созданием систем телемеханики  ПС 110 /6 кВ Береговая</v>
      </c>
      <c r="AG89" s="14" t="s">
        <v>346</v>
      </c>
      <c r="AH89" s="14">
        <v>876</v>
      </c>
      <c r="AI89" s="14" t="s">
        <v>180</v>
      </c>
      <c r="AJ89" s="14">
        <v>1</v>
      </c>
      <c r="AK89" s="134">
        <v>32000000000</v>
      </c>
      <c r="AL89" s="14" t="s">
        <v>294</v>
      </c>
      <c r="AM89" s="29">
        <f t="shared" si="20"/>
        <v>44715</v>
      </c>
      <c r="AN89" s="29">
        <f t="shared" si="15"/>
        <v>44715</v>
      </c>
      <c r="AO89" s="29">
        <v>44820</v>
      </c>
      <c r="AP89" s="14">
        <v>2022</v>
      </c>
      <c r="AQ89" s="14"/>
      <c r="AR89" s="14"/>
      <c r="AS89" s="17" t="s">
        <v>403</v>
      </c>
      <c r="AT89" s="17" t="s">
        <v>404</v>
      </c>
      <c r="AU89" s="8">
        <v>2021</v>
      </c>
      <c r="AV89" s="8">
        <v>2022</v>
      </c>
      <c r="AW89" s="9">
        <v>12.6</v>
      </c>
      <c r="AX89" s="9">
        <v>12.6</v>
      </c>
      <c r="AY89" s="14" t="s">
        <v>87</v>
      </c>
      <c r="AZ89" s="14"/>
      <c r="BA89" s="51"/>
      <c r="BB89" s="51">
        <f>VLOOKUP(AT89,[3]ф.2!$C$17:$U$2915,19,0)</f>
        <v>12.6</v>
      </c>
      <c r="BC89" s="51">
        <f>VLOOKUP(AT89,[3]ф.2!$C$17:$X$2915,22,0)</f>
        <v>12.6</v>
      </c>
      <c r="BD89" s="51">
        <f>VLOOKUP(AT89,[3]ф.2!$C$17:$AD$2915,28,0)</f>
        <v>1.35018445</v>
      </c>
      <c r="BE89" s="51">
        <f t="shared" si="16"/>
        <v>11.249815549999999</v>
      </c>
      <c r="BF89" s="51">
        <f>VLOOKUP(AT89,[3]ф.2!$C$17:$AN$2915,38,0)</f>
        <v>11.249815549999999</v>
      </c>
      <c r="BG89" s="243">
        <f t="shared" si="17"/>
        <v>5.964277705999999</v>
      </c>
      <c r="BH89" s="14"/>
      <c r="BI89" s="135"/>
      <c r="BJ89" s="135"/>
      <c r="BK89" s="48"/>
      <c r="BL89" s="48"/>
      <c r="BM89" s="136"/>
      <c r="BN89" s="48"/>
      <c r="BO89" s="48"/>
      <c r="BP89" s="48"/>
      <c r="BQ89" s="48"/>
      <c r="BR89" s="48"/>
      <c r="BS89" s="48"/>
      <c r="BT89" s="48"/>
      <c r="BU89" s="48"/>
      <c r="BV89" s="48"/>
      <c r="BW89" s="48"/>
      <c r="BX89" s="48"/>
      <c r="BY89" s="48"/>
    </row>
    <row r="90" spans="1:77" s="34" customFormat="1" ht="44.25" customHeight="1">
      <c r="A90" s="15" t="s">
        <v>82</v>
      </c>
      <c r="B90" s="248" t="s">
        <v>1283</v>
      </c>
      <c r="C90" s="14" t="s">
        <v>164</v>
      </c>
      <c r="D90" s="14" t="s">
        <v>293</v>
      </c>
      <c r="E90" s="27" t="s">
        <v>129</v>
      </c>
      <c r="F90" s="14"/>
      <c r="G90" s="14" t="s">
        <v>406</v>
      </c>
      <c r="H90" s="248" t="s">
        <v>130</v>
      </c>
      <c r="I90" s="248" t="s">
        <v>131</v>
      </c>
      <c r="J90" s="14">
        <v>2</v>
      </c>
      <c r="K90" s="14"/>
      <c r="L90" s="14" t="s">
        <v>60</v>
      </c>
      <c r="M90" s="14" t="s">
        <v>351</v>
      </c>
      <c r="N90" s="14" t="s">
        <v>89</v>
      </c>
      <c r="O90" s="22">
        <v>1000</v>
      </c>
      <c r="P90" s="57">
        <f t="shared" si="18"/>
        <v>1200</v>
      </c>
      <c r="Q90" s="22">
        <f t="shared" si="19"/>
        <v>1200</v>
      </c>
      <c r="R90" s="22"/>
      <c r="S90" s="22"/>
      <c r="T90" s="22"/>
      <c r="U90" s="22"/>
      <c r="V90" s="22"/>
      <c r="W90" s="14" t="s">
        <v>90</v>
      </c>
      <c r="X90" s="14" t="s">
        <v>316</v>
      </c>
      <c r="Y90" s="245" t="s">
        <v>64</v>
      </c>
      <c r="Z90" s="29">
        <v>44607</v>
      </c>
      <c r="AA90" s="29">
        <f t="shared" si="13"/>
        <v>44667</v>
      </c>
      <c r="AB90" s="14"/>
      <c r="AC90" s="14"/>
      <c r="AD90" s="14"/>
      <c r="AE90" s="14"/>
      <c r="AF90" s="14" t="str">
        <f t="shared" si="14"/>
        <v>ПИР Модернизация ПС 110/35/10 кВ Комплексная с созданием каналов связи   (СДТУ)</v>
      </c>
      <c r="AG90" s="14" t="s">
        <v>346</v>
      </c>
      <c r="AH90" s="14">
        <v>876</v>
      </c>
      <c r="AI90" s="14" t="s">
        <v>180</v>
      </c>
      <c r="AJ90" s="14">
        <v>1</v>
      </c>
      <c r="AK90" s="134">
        <v>32000000000</v>
      </c>
      <c r="AL90" s="14" t="s">
        <v>294</v>
      </c>
      <c r="AM90" s="29">
        <f t="shared" si="20"/>
        <v>44687</v>
      </c>
      <c r="AN90" s="29">
        <f t="shared" si="15"/>
        <v>44687</v>
      </c>
      <c r="AO90" s="29">
        <v>44727</v>
      </c>
      <c r="AP90" s="14">
        <v>2022</v>
      </c>
      <c r="AQ90" s="14"/>
      <c r="AR90" s="14"/>
      <c r="AS90" s="17" t="s">
        <v>407</v>
      </c>
      <c r="AT90" s="17" t="s">
        <v>408</v>
      </c>
      <c r="AU90" s="8">
        <v>2021</v>
      </c>
      <c r="AV90" s="8">
        <v>2022</v>
      </c>
      <c r="AW90" s="9">
        <v>6.48</v>
      </c>
      <c r="AX90" s="9">
        <v>6.48</v>
      </c>
      <c r="AY90" s="14" t="s">
        <v>87</v>
      </c>
      <c r="AZ90" s="14"/>
      <c r="BA90" s="51"/>
      <c r="BB90" s="51">
        <f>VLOOKUP(AT90,[3]ф.2!$C$17:$U$2915,19,0)</f>
        <v>6.48</v>
      </c>
      <c r="BC90" s="51">
        <f>VLOOKUP(AT90,[3]ф.2!$C$17:$X$2915,22,0)</f>
        <v>6.48</v>
      </c>
      <c r="BD90" s="51">
        <f>VLOOKUP(AT90,[3]ф.2!$C$17:$AD$2915,28,0)</f>
        <v>1.6909320000000001</v>
      </c>
      <c r="BE90" s="51">
        <f t="shared" si="16"/>
        <v>4.7890680000000003</v>
      </c>
      <c r="BF90" s="51">
        <f>VLOOKUP(AT90,[3]ф.2!$C$17:$AN$2915,38,0)</f>
        <v>4.7890680000000003</v>
      </c>
      <c r="BG90" s="243">
        <f t="shared" si="17"/>
        <v>3.5890680000000001</v>
      </c>
      <c r="BH90" s="14"/>
      <c r="BI90" s="135"/>
      <c r="BJ90" s="135"/>
      <c r="BK90" s="48"/>
      <c r="BL90" s="48"/>
      <c r="BM90" s="136"/>
      <c r="BN90" s="48"/>
      <c r="BO90" s="48"/>
      <c r="BP90" s="48"/>
      <c r="BQ90" s="48"/>
      <c r="BR90" s="48"/>
      <c r="BS90" s="48"/>
      <c r="BT90" s="48"/>
      <c r="BU90" s="48"/>
      <c r="BV90" s="48"/>
      <c r="BW90" s="48"/>
      <c r="BX90" s="48"/>
      <c r="BY90" s="48"/>
    </row>
    <row r="91" spans="1:77" s="34" customFormat="1" ht="44.25" customHeight="1">
      <c r="A91" s="15" t="s">
        <v>82</v>
      </c>
      <c r="B91" s="248" t="s">
        <v>1284</v>
      </c>
      <c r="C91" s="14" t="s">
        <v>164</v>
      </c>
      <c r="D91" s="14" t="s">
        <v>293</v>
      </c>
      <c r="E91" s="27" t="s">
        <v>83</v>
      </c>
      <c r="F91" s="14"/>
      <c r="G91" s="14" t="s">
        <v>407</v>
      </c>
      <c r="H91" s="248" t="s">
        <v>86</v>
      </c>
      <c r="I91" s="248" t="s">
        <v>86</v>
      </c>
      <c r="J91" s="14">
        <v>2</v>
      </c>
      <c r="K91" s="14"/>
      <c r="L91" s="14" t="s">
        <v>60</v>
      </c>
      <c r="M91" s="14" t="s">
        <v>351</v>
      </c>
      <c r="N91" s="14" t="s">
        <v>89</v>
      </c>
      <c r="O91" s="22">
        <v>2721.39104</v>
      </c>
      <c r="P91" s="57">
        <f t="shared" si="18"/>
        <v>3265.6692479999997</v>
      </c>
      <c r="Q91" s="22">
        <f t="shared" si="19"/>
        <v>3265.6692479999997</v>
      </c>
      <c r="R91" s="22"/>
      <c r="S91" s="22"/>
      <c r="T91" s="22"/>
      <c r="U91" s="22"/>
      <c r="V91" s="22"/>
      <c r="W91" s="14" t="s">
        <v>90</v>
      </c>
      <c r="X91" s="14" t="s">
        <v>316</v>
      </c>
      <c r="Y91" s="245" t="s">
        <v>64</v>
      </c>
      <c r="Z91" s="29">
        <v>44757</v>
      </c>
      <c r="AA91" s="29">
        <f t="shared" ref="AA91:AA122" si="21">Z91+60</f>
        <v>44817</v>
      </c>
      <c r="AB91" s="14"/>
      <c r="AC91" s="14"/>
      <c r="AD91" s="14"/>
      <c r="AE91" s="14"/>
      <c r="AF91" s="14" t="str">
        <f t="shared" ref="AF91:AF122" si="22">G91</f>
        <v>Модернизация ПС 110/35/10 кВ Комплексная с созданием каналов связи   (СДТУ)</v>
      </c>
      <c r="AG91" s="14" t="s">
        <v>346</v>
      </c>
      <c r="AH91" s="14">
        <v>876</v>
      </c>
      <c r="AI91" s="14" t="s">
        <v>180</v>
      </c>
      <c r="AJ91" s="14">
        <v>1</v>
      </c>
      <c r="AK91" s="134">
        <v>32000000000</v>
      </c>
      <c r="AL91" s="14" t="s">
        <v>294</v>
      </c>
      <c r="AM91" s="29">
        <f t="shared" si="20"/>
        <v>44837</v>
      </c>
      <c r="AN91" s="29">
        <f t="shared" ref="AN91:AN122" si="23">AM91</f>
        <v>44837</v>
      </c>
      <c r="AO91" s="29">
        <v>44882</v>
      </c>
      <c r="AP91" s="14">
        <v>2022</v>
      </c>
      <c r="AQ91" s="14"/>
      <c r="AR91" s="14"/>
      <c r="AS91" s="17" t="s">
        <v>407</v>
      </c>
      <c r="AT91" s="17" t="s">
        <v>408</v>
      </c>
      <c r="AU91" s="8">
        <v>2021</v>
      </c>
      <c r="AV91" s="8">
        <v>2022</v>
      </c>
      <c r="AW91" s="9">
        <v>6.48</v>
      </c>
      <c r="AX91" s="9">
        <v>6.48</v>
      </c>
      <c r="AY91" s="14" t="s">
        <v>87</v>
      </c>
      <c r="AZ91" s="14"/>
      <c r="BA91" s="51"/>
      <c r="BB91" s="51">
        <f>VLOOKUP(AT91,[3]ф.2!$C$17:$U$2915,19,0)</f>
        <v>6.48</v>
      </c>
      <c r="BC91" s="51">
        <f>VLOOKUP(AT91,[3]ф.2!$C$17:$X$2915,22,0)</f>
        <v>6.48</v>
      </c>
      <c r="BD91" s="51">
        <f>VLOOKUP(AT91,[3]ф.2!$C$17:$AD$2915,28,0)</f>
        <v>1.6909320000000001</v>
      </c>
      <c r="BE91" s="51">
        <f t="shared" si="16"/>
        <v>4.7890680000000003</v>
      </c>
      <c r="BF91" s="51">
        <f>VLOOKUP(AT91,[3]ф.2!$C$17:$AN$2915,38,0)</f>
        <v>4.7890680000000003</v>
      </c>
      <c r="BG91" s="243">
        <f t="shared" si="17"/>
        <v>1.5233987520000007</v>
      </c>
      <c r="BH91" s="14"/>
      <c r="BI91" s="135"/>
      <c r="BJ91" s="135"/>
      <c r="BK91" s="48"/>
      <c r="BL91" s="48"/>
      <c r="BM91" s="136"/>
      <c r="BN91" s="48"/>
      <c r="BO91" s="48"/>
      <c r="BP91" s="48"/>
      <c r="BQ91" s="48"/>
      <c r="BR91" s="48"/>
      <c r="BS91" s="48"/>
      <c r="BT91" s="48"/>
      <c r="BU91" s="48"/>
      <c r="BV91" s="48"/>
      <c r="BW91" s="48"/>
      <c r="BX91" s="48"/>
      <c r="BY91" s="48"/>
    </row>
    <row r="92" spans="1:77" s="34" customFormat="1" ht="60.75" customHeight="1">
      <c r="A92" s="15" t="s">
        <v>82</v>
      </c>
      <c r="B92" s="248" t="s">
        <v>1285</v>
      </c>
      <c r="C92" s="14" t="s">
        <v>164</v>
      </c>
      <c r="D92" s="14" t="s">
        <v>293</v>
      </c>
      <c r="E92" s="27" t="s">
        <v>129</v>
      </c>
      <c r="F92" s="14"/>
      <c r="G92" s="14" t="s">
        <v>409</v>
      </c>
      <c r="H92" s="248" t="s">
        <v>130</v>
      </c>
      <c r="I92" s="248" t="s">
        <v>131</v>
      </c>
      <c r="J92" s="14">
        <v>2</v>
      </c>
      <c r="K92" s="14"/>
      <c r="L92" s="14" t="s">
        <v>60</v>
      </c>
      <c r="M92" s="14" t="s">
        <v>351</v>
      </c>
      <c r="N92" s="14" t="s">
        <v>89</v>
      </c>
      <c r="O92" s="22">
        <v>828.19344999999998</v>
      </c>
      <c r="P92" s="57">
        <f t="shared" si="18"/>
        <v>993.83213999999998</v>
      </c>
      <c r="Q92" s="22">
        <f t="shared" si="19"/>
        <v>993.83213999999998</v>
      </c>
      <c r="R92" s="22"/>
      <c r="S92" s="22"/>
      <c r="T92" s="22"/>
      <c r="U92" s="22"/>
      <c r="V92" s="22"/>
      <c r="W92" s="14" t="s">
        <v>90</v>
      </c>
      <c r="X92" s="14" t="s">
        <v>316</v>
      </c>
      <c r="Y92" s="245" t="s">
        <v>64</v>
      </c>
      <c r="Z92" s="29">
        <v>44635</v>
      </c>
      <c r="AA92" s="29">
        <f t="shared" si="21"/>
        <v>44695</v>
      </c>
      <c r="AB92" s="14"/>
      <c r="AC92" s="14"/>
      <c r="AD92" s="14"/>
      <c r="AE92" s="14"/>
      <c r="AF92" s="14" t="str">
        <f t="shared" si="22"/>
        <v>ПИР Модернизация с созданием систем телемеханики на ПС 110/35/6 кВ Беловская</v>
      </c>
      <c r="AG92" s="14" t="s">
        <v>346</v>
      </c>
      <c r="AH92" s="14">
        <v>876</v>
      </c>
      <c r="AI92" s="14" t="s">
        <v>180</v>
      </c>
      <c r="AJ92" s="14">
        <v>1</v>
      </c>
      <c r="AK92" s="134">
        <v>32000000000</v>
      </c>
      <c r="AL92" s="14" t="s">
        <v>294</v>
      </c>
      <c r="AM92" s="29">
        <f t="shared" si="20"/>
        <v>44715</v>
      </c>
      <c r="AN92" s="29">
        <f t="shared" si="23"/>
        <v>44715</v>
      </c>
      <c r="AO92" s="29">
        <v>44820</v>
      </c>
      <c r="AP92" s="14">
        <v>2022</v>
      </c>
      <c r="AQ92" s="14"/>
      <c r="AR92" s="14"/>
      <c r="AS92" s="17" t="s">
        <v>410</v>
      </c>
      <c r="AT92" s="17" t="s">
        <v>411</v>
      </c>
      <c r="AU92" s="8">
        <v>2022</v>
      </c>
      <c r="AV92" s="8">
        <v>2023</v>
      </c>
      <c r="AW92" s="9">
        <v>13.939578470000001</v>
      </c>
      <c r="AX92" s="9">
        <v>13.939578470000001</v>
      </c>
      <c r="AY92" s="14" t="s">
        <v>87</v>
      </c>
      <c r="AZ92" s="14"/>
      <c r="BA92" s="51"/>
      <c r="BB92" s="51">
        <f>VLOOKUP(AT92,[3]ф.2!$C$17:$U$2915,19,0)</f>
        <v>13.939578470000001</v>
      </c>
      <c r="BC92" s="51">
        <f>VLOOKUP(AT92,[3]ф.2!$C$17:$X$2915,22,0)</f>
        <v>13.939578470000001</v>
      </c>
      <c r="BD92" s="51">
        <f>VLOOKUP(AT92,[3]ф.2!$C$17:$AD$2915,28,0)</f>
        <v>0</v>
      </c>
      <c r="BE92" s="51">
        <f t="shared" si="16"/>
        <v>13.939578470000001</v>
      </c>
      <c r="BF92" s="51">
        <f>VLOOKUP(AT92,[3]ф.2!$C$17:$AN$2915,38,0)</f>
        <v>1.11516628</v>
      </c>
      <c r="BG92" s="243">
        <f t="shared" si="17"/>
        <v>12.94574633</v>
      </c>
      <c r="BH92" s="14"/>
      <c r="BI92" s="135"/>
      <c r="BJ92" s="135"/>
      <c r="BK92" s="48"/>
      <c r="BL92" s="48"/>
      <c r="BM92" s="136"/>
      <c r="BN92" s="48"/>
      <c r="BO92" s="48"/>
      <c r="BP92" s="48"/>
      <c r="BQ92" s="48"/>
      <c r="BR92" s="48"/>
      <c r="BS92" s="48"/>
      <c r="BT92" s="48"/>
      <c r="BU92" s="48"/>
      <c r="BV92" s="48"/>
      <c r="BW92" s="48"/>
      <c r="BX92" s="48"/>
      <c r="BY92" s="48"/>
    </row>
    <row r="93" spans="1:77" s="34" customFormat="1" ht="36" customHeight="1">
      <c r="A93" s="15" t="s">
        <v>82</v>
      </c>
      <c r="B93" s="248" t="s">
        <v>1286</v>
      </c>
      <c r="C93" s="14" t="s">
        <v>164</v>
      </c>
      <c r="D93" s="14" t="s">
        <v>293</v>
      </c>
      <c r="E93" s="27" t="s">
        <v>129</v>
      </c>
      <c r="F93" s="14"/>
      <c r="G93" s="14" t="s">
        <v>412</v>
      </c>
      <c r="H93" s="248" t="s">
        <v>130</v>
      </c>
      <c r="I93" s="248" t="s">
        <v>131</v>
      </c>
      <c r="J93" s="14">
        <v>2</v>
      </c>
      <c r="K93" s="14"/>
      <c r="L93" s="14" t="s">
        <v>60</v>
      </c>
      <c r="M93" s="14" t="s">
        <v>351</v>
      </c>
      <c r="N93" s="14" t="s">
        <v>89</v>
      </c>
      <c r="O93" s="22">
        <v>828.19344999999998</v>
      </c>
      <c r="P93" s="57">
        <f t="shared" si="18"/>
        <v>993.83213999999998</v>
      </c>
      <c r="Q93" s="22">
        <f t="shared" si="19"/>
        <v>993.83213999999998</v>
      </c>
      <c r="R93" s="22"/>
      <c r="S93" s="22"/>
      <c r="T93" s="22"/>
      <c r="U93" s="22"/>
      <c r="V93" s="22"/>
      <c r="W93" s="14" t="s">
        <v>90</v>
      </c>
      <c r="X93" s="14" t="s">
        <v>316</v>
      </c>
      <c r="Y93" s="245" t="s">
        <v>64</v>
      </c>
      <c r="Z93" s="29">
        <v>44635</v>
      </c>
      <c r="AA93" s="29">
        <f t="shared" si="21"/>
        <v>44695</v>
      </c>
      <c r="AB93" s="14"/>
      <c r="AC93" s="14"/>
      <c r="AD93" s="14"/>
      <c r="AE93" s="14"/>
      <c r="AF93" s="14" t="str">
        <f t="shared" si="22"/>
        <v>ПИР Модернизация с созданием систем телемеханики на ПС 110/35/10 кВ Кузнецкая</v>
      </c>
      <c r="AG93" s="14" t="s">
        <v>346</v>
      </c>
      <c r="AH93" s="14">
        <v>876</v>
      </c>
      <c r="AI93" s="14" t="s">
        <v>180</v>
      </c>
      <c r="AJ93" s="14">
        <v>1</v>
      </c>
      <c r="AK93" s="134">
        <v>32000000000</v>
      </c>
      <c r="AL93" s="14" t="s">
        <v>294</v>
      </c>
      <c r="AM93" s="29">
        <f t="shared" si="20"/>
        <v>44715</v>
      </c>
      <c r="AN93" s="29">
        <f t="shared" si="23"/>
        <v>44715</v>
      </c>
      <c r="AO93" s="29">
        <v>44820</v>
      </c>
      <c r="AP93" s="14">
        <v>2022</v>
      </c>
      <c r="AQ93" s="14"/>
      <c r="AR93" s="14"/>
      <c r="AS93" s="17" t="s">
        <v>413</v>
      </c>
      <c r="AT93" s="17" t="s">
        <v>414</v>
      </c>
      <c r="AU93" s="8">
        <v>2022</v>
      </c>
      <c r="AV93" s="8">
        <v>2023</v>
      </c>
      <c r="AW93" s="9">
        <v>13.939578470000001</v>
      </c>
      <c r="AX93" s="9">
        <v>13.939578470000001</v>
      </c>
      <c r="AY93" s="14" t="s">
        <v>87</v>
      </c>
      <c r="AZ93" s="14"/>
      <c r="BA93" s="51"/>
      <c r="BB93" s="51">
        <f>VLOOKUP(AT93,[3]ф.2!$C$17:$U$2915,19,0)</f>
        <v>13.939578470000001</v>
      </c>
      <c r="BC93" s="51">
        <f>VLOOKUP(AT93,[3]ф.2!$C$17:$X$2915,22,0)</f>
        <v>13.939578470000001</v>
      </c>
      <c r="BD93" s="51">
        <f>VLOOKUP(AT93,[3]ф.2!$C$17:$AD$2915,28,0)</f>
        <v>0</v>
      </c>
      <c r="BE93" s="51">
        <f t="shared" si="16"/>
        <v>13.939578470000001</v>
      </c>
      <c r="BF93" s="51">
        <f>VLOOKUP(AT93,[3]ф.2!$C$17:$AN$2915,38,0)</f>
        <v>1.11516628</v>
      </c>
      <c r="BG93" s="243">
        <f t="shared" si="17"/>
        <v>12.94574633</v>
      </c>
      <c r="BH93" s="14"/>
      <c r="BI93" s="135"/>
      <c r="BJ93" s="135"/>
      <c r="BK93" s="48"/>
      <c r="BL93" s="48"/>
      <c r="BM93" s="136"/>
      <c r="BN93" s="48"/>
      <c r="BO93" s="48"/>
      <c r="BP93" s="48"/>
      <c r="BQ93" s="48"/>
      <c r="BR93" s="48"/>
      <c r="BS93" s="48"/>
      <c r="BT93" s="48"/>
      <c r="BU93" s="48"/>
      <c r="BV93" s="48"/>
      <c r="BW93" s="48"/>
      <c r="BX93" s="48"/>
      <c r="BY93" s="48"/>
    </row>
    <row r="94" spans="1:77" s="34" customFormat="1" ht="45.75" customHeight="1">
      <c r="A94" s="15" t="s">
        <v>82</v>
      </c>
      <c r="B94" s="248" t="s">
        <v>1287</v>
      </c>
      <c r="C94" s="14" t="s">
        <v>164</v>
      </c>
      <c r="D94" s="14" t="s">
        <v>293</v>
      </c>
      <c r="E94" s="27" t="s">
        <v>83</v>
      </c>
      <c r="F94" s="14"/>
      <c r="G94" s="14" t="s">
        <v>415</v>
      </c>
      <c r="H94" s="248" t="s">
        <v>86</v>
      </c>
      <c r="I94" s="248" t="s">
        <v>86</v>
      </c>
      <c r="J94" s="14">
        <v>2</v>
      </c>
      <c r="K94" s="14"/>
      <c r="L94" s="14" t="s">
        <v>60</v>
      </c>
      <c r="M94" s="14" t="s">
        <v>351</v>
      </c>
      <c r="N94" s="14" t="s">
        <v>89</v>
      </c>
      <c r="O94" s="22">
        <v>9623.5867799999996</v>
      </c>
      <c r="P94" s="57">
        <f t="shared" si="18"/>
        <v>11548.304135999999</v>
      </c>
      <c r="Q94" s="22">
        <f t="shared" si="19"/>
        <v>11548.304135999999</v>
      </c>
      <c r="R94" s="22"/>
      <c r="S94" s="22"/>
      <c r="T94" s="22"/>
      <c r="U94" s="22"/>
      <c r="V94" s="22"/>
      <c r="W94" s="14" t="s">
        <v>90</v>
      </c>
      <c r="X94" s="14" t="s">
        <v>316</v>
      </c>
      <c r="Y94" s="245" t="s">
        <v>64</v>
      </c>
      <c r="Z94" s="29">
        <v>44635</v>
      </c>
      <c r="AA94" s="29">
        <f t="shared" si="21"/>
        <v>44695</v>
      </c>
      <c r="AB94" s="14"/>
      <c r="AC94" s="14"/>
      <c r="AD94" s="14"/>
      <c r="AE94" s="14"/>
      <c r="AF94" s="14" t="str">
        <f t="shared" si="22"/>
        <v>Модернизация с созданием систем телемеханики на ПС 110/35/6 кВ Мысковская</v>
      </c>
      <c r="AG94" s="14" t="s">
        <v>346</v>
      </c>
      <c r="AH94" s="14">
        <v>876</v>
      </c>
      <c r="AI94" s="14" t="s">
        <v>180</v>
      </c>
      <c r="AJ94" s="14">
        <v>1</v>
      </c>
      <c r="AK94" s="134">
        <v>32000000000</v>
      </c>
      <c r="AL94" s="14" t="s">
        <v>294</v>
      </c>
      <c r="AM94" s="29">
        <f t="shared" si="20"/>
        <v>44715</v>
      </c>
      <c r="AN94" s="29">
        <f t="shared" si="23"/>
        <v>44715</v>
      </c>
      <c r="AO94" s="29">
        <v>44820</v>
      </c>
      <c r="AP94" s="14">
        <v>2022</v>
      </c>
      <c r="AQ94" s="14"/>
      <c r="AR94" s="14"/>
      <c r="AS94" s="17" t="s">
        <v>415</v>
      </c>
      <c r="AT94" s="17" t="s">
        <v>416</v>
      </c>
      <c r="AU94" s="8">
        <v>2021</v>
      </c>
      <c r="AV94" s="8">
        <v>2022</v>
      </c>
      <c r="AW94" s="9">
        <v>13.352086659999999</v>
      </c>
      <c r="AX94" s="9">
        <v>13.352086659999999</v>
      </c>
      <c r="AY94" s="14" t="s">
        <v>87</v>
      </c>
      <c r="AZ94" s="14"/>
      <c r="BA94" s="51"/>
      <c r="BB94" s="51">
        <f>VLOOKUP(AT94,[3]ф.2!$C$17:$U$2915,19,0)</f>
        <v>13.352086659999999</v>
      </c>
      <c r="BC94" s="51">
        <f>VLOOKUP(AT94,[3]ф.2!$C$17:$X$2915,22,0)</f>
        <v>13.352086659999999</v>
      </c>
      <c r="BD94" s="51">
        <f>VLOOKUP(AT94,[3]ф.2!$C$17:$AD$2915,28,0)</f>
        <v>1.0681669300000001</v>
      </c>
      <c r="BE94" s="51">
        <f t="shared" si="16"/>
        <v>12.283919729999999</v>
      </c>
      <c r="BF94" s="51">
        <f>VLOOKUP(AT94,[3]ф.2!$C$17:$AN$2915,38,0)</f>
        <v>12.283919729999999</v>
      </c>
      <c r="BG94" s="243">
        <f t="shared" si="17"/>
        <v>0.73561559400000043</v>
      </c>
      <c r="BH94" s="14"/>
      <c r="BI94" s="135"/>
      <c r="BJ94" s="135"/>
      <c r="BK94" s="48"/>
      <c r="BL94" s="48"/>
      <c r="BM94" s="136"/>
      <c r="BN94" s="48"/>
      <c r="BO94" s="48"/>
      <c r="BP94" s="48"/>
      <c r="BQ94" s="48"/>
      <c r="BR94" s="48"/>
      <c r="BS94" s="48"/>
      <c r="BT94" s="48"/>
      <c r="BU94" s="48"/>
      <c r="BV94" s="48"/>
      <c r="BW94" s="48"/>
      <c r="BX94" s="48"/>
      <c r="BY94" s="48"/>
    </row>
    <row r="95" spans="1:77" s="34" customFormat="1" ht="48.75" customHeight="1">
      <c r="A95" s="15" t="s">
        <v>82</v>
      </c>
      <c r="B95" s="248" t="s">
        <v>1288</v>
      </c>
      <c r="C95" s="14" t="s">
        <v>164</v>
      </c>
      <c r="D95" s="14" t="s">
        <v>293</v>
      </c>
      <c r="E95" s="27" t="s">
        <v>83</v>
      </c>
      <c r="F95" s="14"/>
      <c r="G95" s="14" t="s">
        <v>417</v>
      </c>
      <c r="H95" s="248" t="s">
        <v>86</v>
      </c>
      <c r="I95" s="248" t="s">
        <v>86</v>
      </c>
      <c r="J95" s="14">
        <v>2</v>
      </c>
      <c r="K95" s="14"/>
      <c r="L95" s="14" t="s">
        <v>60</v>
      </c>
      <c r="M95" s="14" t="s">
        <v>351</v>
      </c>
      <c r="N95" s="14" t="s">
        <v>89</v>
      </c>
      <c r="O95" s="22">
        <v>9623.5867799999996</v>
      </c>
      <c r="P95" s="57">
        <f t="shared" si="18"/>
        <v>11548.304135999999</v>
      </c>
      <c r="Q95" s="22">
        <f t="shared" si="19"/>
        <v>11548.304135999999</v>
      </c>
      <c r="R95" s="22"/>
      <c r="S95" s="22"/>
      <c r="T95" s="22"/>
      <c r="U95" s="22"/>
      <c r="V95" s="22"/>
      <c r="W95" s="14" t="s">
        <v>90</v>
      </c>
      <c r="X95" s="14" t="s">
        <v>316</v>
      </c>
      <c r="Y95" s="245" t="s">
        <v>64</v>
      </c>
      <c r="Z95" s="29">
        <v>44635</v>
      </c>
      <c r="AA95" s="29">
        <f t="shared" si="21"/>
        <v>44695</v>
      </c>
      <c r="AB95" s="14"/>
      <c r="AC95" s="14"/>
      <c r="AD95" s="14"/>
      <c r="AE95" s="14"/>
      <c r="AF95" s="14" t="str">
        <f t="shared" si="22"/>
        <v>Модернизация с созданием систем телемеханики на ПС 110/10 кВ Технониколь</v>
      </c>
      <c r="AG95" s="14" t="s">
        <v>346</v>
      </c>
      <c r="AH95" s="14">
        <v>876</v>
      </c>
      <c r="AI95" s="14" t="s">
        <v>180</v>
      </c>
      <c r="AJ95" s="14">
        <v>1</v>
      </c>
      <c r="AK95" s="134">
        <v>32000000000</v>
      </c>
      <c r="AL95" s="14" t="s">
        <v>294</v>
      </c>
      <c r="AM95" s="29">
        <f t="shared" si="20"/>
        <v>44715</v>
      </c>
      <c r="AN95" s="29">
        <f t="shared" si="23"/>
        <v>44715</v>
      </c>
      <c r="AO95" s="29">
        <v>44820</v>
      </c>
      <c r="AP95" s="14">
        <v>2022</v>
      </c>
      <c r="AQ95" s="14"/>
      <c r="AR95" s="14"/>
      <c r="AS95" s="17" t="s">
        <v>417</v>
      </c>
      <c r="AT95" s="17" t="s">
        <v>418</v>
      </c>
      <c r="AU95" s="8">
        <v>2021</v>
      </c>
      <c r="AV95" s="8">
        <v>2022</v>
      </c>
      <c r="AW95" s="9">
        <v>13.352086659999999</v>
      </c>
      <c r="AX95" s="9">
        <v>13.352086659999999</v>
      </c>
      <c r="AY95" s="14" t="s">
        <v>87</v>
      </c>
      <c r="AZ95" s="14"/>
      <c r="BA95" s="51"/>
      <c r="BB95" s="51">
        <f>VLOOKUP(AT95,[3]ф.2!$C$17:$U$2915,19,0)</f>
        <v>13.352086659999999</v>
      </c>
      <c r="BC95" s="51">
        <f>VLOOKUP(AT95,[3]ф.2!$C$17:$X$2915,22,0)</f>
        <v>13.352086659999999</v>
      </c>
      <c r="BD95" s="51">
        <f>VLOOKUP(AT95,[3]ф.2!$C$17:$AD$2915,28,0)</f>
        <v>1.0681669300000001</v>
      </c>
      <c r="BE95" s="51">
        <f t="shared" si="16"/>
        <v>12.283919729999999</v>
      </c>
      <c r="BF95" s="51">
        <f>VLOOKUP(AT95,[3]ф.2!$C$17:$AN$2915,38,0)</f>
        <v>12.283919729999999</v>
      </c>
      <c r="BG95" s="243">
        <f t="shared" si="17"/>
        <v>0.73561559400000043</v>
      </c>
      <c r="BH95" s="14"/>
      <c r="BI95" s="135"/>
      <c r="BJ95" s="135"/>
      <c r="BK95" s="48"/>
      <c r="BL95" s="48"/>
      <c r="BM95" s="136"/>
      <c r="BN95" s="48"/>
      <c r="BO95" s="48"/>
      <c r="BP95" s="48"/>
      <c r="BQ95" s="48"/>
      <c r="BR95" s="48"/>
      <c r="BS95" s="48"/>
      <c r="BT95" s="48"/>
      <c r="BU95" s="48"/>
      <c r="BV95" s="48"/>
      <c r="BW95" s="48"/>
      <c r="BX95" s="48"/>
      <c r="BY95" s="48"/>
    </row>
    <row r="96" spans="1:77" s="34" customFormat="1" ht="34.5" customHeight="1">
      <c r="A96" s="15" t="s">
        <v>82</v>
      </c>
      <c r="B96" s="248" t="s">
        <v>1289</v>
      </c>
      <c r="C96" s="14" t="s">
        <v>164</v>
      </c>
      <c r="D96" s="14" t="s">
        <v>293</v>
      </c>
      <c r="E96" s="27" t="s">
        <v>129</v>
      </c>
      <c r="F96" s="14"/>
      <c r="G96" s="14" t="s">
        <v>419</v>
      </c>
      <c r="H96" s="248" t="s">
        <v>130</v>
      </c>
      <c r="I96" s="248" t="s">
        <v>131</v>
      </c>
      <c r="J96" s="14">
        <v>2</v>
      </c>
      <c r="K96" s="14"/>
      <c r="L96" s="14" t="s">
        <v>60</v>
      </c>
      <c r="M96" s="14" t="s">
        <v>351</v>
      </c>
      <c r="N96" s="14" t="s">
        <v>89</v>
      </c>
      <c r="O96" s="22">
        <v>828.19344999999998</v>
      </c>
      <c r="P96" s="57">
        <f t="shared" si="18"/>
        <v>993.83213999999998</v>
      </c>
      <c r="Q96" s="22">
        <f t="shared" si="19"/>
        <v>993.83213999999998</v>
      </c>
      <c r="R96" s="22"/>
      <c r="S96" s="22"/>
      <c r="T96" s="22"/>
      <c r="U96" s="22"/>
      <c r="V96" s="22"/>
      <c r="W96" s="14" t="s">
        <v>90</v>
      </c>
      <c r="X96" s="14" t="s">
        <v>316</v>
      </c>
      <c r="Y96" s="245" t="s">
        <v>64</v>
      </c>
      <c r="Z96" s="29">
        <v>44635</v>
      </c>
      <c r="AA96" s="29">
        <f t="shared" si="21"/>
        <v>44695</v>
      </c>
      <c r="AB96" s="14"/>
      <c r="AC96" s="14"/>
      <c r="AD96" s="14"/>
      <c r="AE96" s="14"/>
      <c r="AF96" s="14" t="str">
        <f t="shared" si="22"/>
        <v>ПИР Модернизация с созданием систем телемеханики на ПС 110/6 кВ Очистная</v>
      </c>
      <c r="AG96" s="14" t="s">
        <v>346</v>
      </c>
      <c r="AH96" s="14">
        <v>876</v>
      </c>
      <c r="AI96" s="14" t="s">
        <v>180</v>
      </c>
      <c r="AJ96" s="14">
        <v>1</v>
      </c>
      <c r="AK96" s="134">
        <v>32000000000</v>
      </c>
      <c r="AL96" s="14" t="s">
        <v>294</v>
      </c>
      <c r="AM96" s="29">
        <f t="shared" si="20"/>
        <v>44715</v>
      </c>
      <c r="AN96" s="29">
        <f t="shared" si="23"/>
        <v>44715</v>
      </c>
      <c r="AO96" s="29">
        <v>44820</v>
      </c>
      <c r="AP96" s="14">
        <v>2022</v>
      </c>
      <c r="AQ96" s="14"/>
      <c r="AR96" s="14"/>
      <c r="AS96" s="17" t="s">
        <v>420</v>
      </c>
      <c r="AT96" s="17" t="s">
        <v>421</v>
      </c>
      <c r="AU96" s="8">
        <v>2022</v>
      </c>
      <c r="AV96" s="8">
        <v>2023</v>
      </c>
      <c r="AW96" s="9">
        <v>13.939578470000001</v>
      </c>
      <c r="AX96" s="9">
        <v>13.939578470000001</v>
      </c>
      <c r="AY96" s="14" t="s">
        <v>87</v>
      </c>
      <c r="AZ96" s="14"/>
      <c r="BA96" s="51"/>
      <c r="BB96" s="51">
        <f>VLOOKUP(AT96,[3]ф.2!$C$17:$U$2915,19,0)</f>
        <v>13.939578470000001</v>
      </c>
      <c r="BC96" s="51">
        <f>VLOOKUP(AT96,[3]ф.2!$C$17:$X$2915,22,0)</f>
        <v>13.939578470000001</v>
      </c>
      <c r="BD96" s="51">
        <f>VLOOKUP(AT96,[3]ф.2!$C$17:$AD$2915,28,0)</f>
        <v>0</v>
      </c>
      <c r="BE96" s="51">
        <f t="shared" si="16"/>
        <v>13.939578470000001</v>
      </c>
      <c r="BF96" s="51">
        <f>VLOOKUP(AT96,[3]ф.2!$C$17:$AN$2915,38,0)</f>
        <v>1.11516628</v>
      </c>
      <c r="BG96" s="243">
        <f t="shared" si="17"/>
        <v>12.94574633</v>
      </c>
      <c r="BH96" s="14"/>
      <c r="BI96" s="135"/>
      <c r="BJ96" s="135"/>
      <c r="BK96" s="48"/>
      <c r="BL96" s="48"/>
      <c r="BM96" s="136"/>
      <c r="BN96" s="48"/>
      <c r="BO96" s="48"/>
      <c r="BP96" s="48"/>
      <c r="BQ96" s="48"/>
      <c r="BR96" s="48"/>
      <c r="BS96" s="48"/>
      <c r="BT96" s="48"/>
      <c r="BU96" s="48"/>
      <c r="BV96" s="48"/>
      <c r="BW96" s="48"/>
      <c r="BX96" s="48"/>
      <c r="BY96" s="48"/>
    </row>
    <row r="97" spans="1:77" s="34" customFormat="1" ht="38.25" customHeight="1">
      <c r="A97" s="15" t="s">
        <v>82</v>
      </c>
      <c r="B97" s="248" t="s">
        <v>1290</v>
      </c>
      <c r="C97" s="14" t="s">
        <v>164</v>
      </c>
      <c r="D97" s="14" t="s">
        <v>293</v>
      </c>
      <c r="E97" s="27" t="s">
        <v>129</v>
      </c>
      <c r="F97" s="14"/>
      <c r="G97" s="14" t="s">
        <v>422</v>
      </c>
      <c r="H97" s="248" t="s">
        <v>130</v>
      </c>
      <c r="I97" s="248" t="s">
        <v>131</v>
      </c>
      <c r="J97" s="14">
        <v>2</v>
      </c>
      <c r="K97" s="14"/>
      <c r="L97" s="14" t="s">
        <v>60</v>
      </c>
      <c r="M97" s="14" t="s">
        <v>351</v>
      </c>
      <c r="N97" s="14" t="s">
        <v>89</v>
      </c>
      <c r="O97" s="22">
        <v>828.19344999999998</v>
      </c>
      <c r="P97" s="57">
        <f t="shared" si="18"/>
        <v>993.83213999999998</v>
      </c>
      <c r="Q97" s="22">
        <f t="shared" si="19"/>
        <v>993.83213999999998</v>
      </c>
      <c r="R97" s="22"/>
      <c r="S97" s="22"/>
      <c r="T97" s="22"/>
      <c r="U97" s="22"/>
      <c r="V97" s="22"/>
      <c r="W97" s="14" t="s">
        <v>90</v>
      </c>
      <c r="X97" s="14" t="s">
        <v>316</v>
      </c>
      <c r="Y97" s="245" t="s">
        <v>64</v>
      </c>
      <c r="Z97" s="29">
        <v>44635</v>
      </c>
      <c r="AA97" s="29">
        <f t="shared" si="21"/>
        <v>44695</v>
      </c>
      <c r="AB97" s="14"/>
      <c r="AC97" s="14"/>
      <c r="AD97" s="14"/>
      <c r="AE97" s="14"/>
      <c r="AF97" s="14" t="str">
        <f t="shared" si="22"/>
        <v>ПИР Модернизация с созданием систем телемеханики на ПС 110/10 кВ Спутник</v>
      </c>
      <c r="AG97" s="14" t="s">
        <v>346</v>
      </c>
      <c r="AH97" s="14">
        <v>876</v>
      </c>
      <c r="AI97" s="14" t="s">
        <v>180</v>
      </c>
      <c r="AJ97" s="14">
        <v>1</v>
      </c>
      <c r="AK97" s="134">
        <v>32000000000</v>
      </c>
      <c r="AL97" s="14" t="s">
        <v>294</v>
      </c>
      <c r="AM97" s="29">
        <f t="shared" si="20"/>
        <v>44715</v>
      </c>
      <c r="AN97" s="29">
        <f t="shared" si="23"/>
        <v>44715</v>
      </c>
      <c r="AO97" s="29">
        <v>44820</v>
      </c>
      <c r="AP97" s="14">
        <v>2022</v>
      </c>
      <c r="AQ97" s="14"/>
      <c r="AR97" s="14"/>
      <c r="AS97" s="17" t="s">
        <v>423</v>
      </c>
      <c r="AT97" s="17" t="s">
        <v>424</v>
      </c>
      <c r="AU97" s="8">
        <v>2022</v>
      </c>
      <c r="AV97" s="8">
        <v>2023</v>
      </c>
      <c r="AW97" s="9">
        <v>13.939578470000001</v>
      </c>
      <c r="AX97" s="9">
        <v>13.939578470000001</v>
      </c>
      <c r="AY97" s="14" t="s">
        <v>87</v>
      </c>
      <c r="AZ97" s="14"/>
      <c r="BA97" s="51"/>
      <c r="BB97" s="51">
        <f>VLOOKUP(AT97,[3]ф.2!$C$17:$U$2915,19,0)</f>
        <v>13.939578470000001</v>
      </c>
      <c r="BC97" s="51">
        <f>VLOOKUP(AT97,[3]ф.2!$C$17:$X$2915,22,0)</f>
        <v>13.939578470000001</v>
      </c>
      <c r="BD97" s="51">
        <f>VLOOKUP(AT97,[3]ф.2!$C$17:$AD$2915,28,0)</f>
        <v>0</v>
      </c>
      <c r="BE97" s="51">
        <f t="shared" si="16"/>
        <v>13.939578470000001</v>
      </c>
      <c r="BF97" s="51">
        <f>VLOOKUP(AT97,[3]ф.2!$C$17:$AN$2915,38,0)</f>
        <v>1.11516628</v>
      </c>
      <c r="BG97" s="243">
        <f t="shared" si="17"/>
        <v>12.94574633</v>
      </c>
      <c r="BH97" s="14"/>
      <c r="BI97" s="135"/>
      <c r="BJ97" s="135"/>
      <c r="BK97" s="48"/>
      <c r="BL97" s="48"/>
      <c r="BM97" s="136"/>
      <c r="BN97" s="48"/>
      <c r="BO97" s="48"/>
      <c r="BP97" s="48"/>
      <c r="BQ97" s="48"/>
      <c r="BR97" s="48"/>
      <c r="BS97" s="48"/>
      <c r="BT97" s="48"/>
      <c r="BU97" s="48"/>
      <c r="BV97" s="48"/>
      <c r="BW97" s="48"/>
      <c r="BX97" s="48"/>
      <c r="BY97" s="48"/>
    </row>
    <row r="98" spans="1:77" s="34" customFormat="1" ht="44.25" customHeight="1">
      <c r="A98" s="15" t="s">
        <v>82</v>
      </c>
      <c r="B98" s="248" t="s">
        <v>1291</v>
      </c>
      <c r="C98" s="14" t="s">
        <v>164</v>
      </c>
      <c r="D98" s="14" t="s">
        <v>293</v>
      </c>
      <c r="E98" s="27" t="s">
        <v>83</v>
      </c>
      <c r="F98" s="14"/>
      <c r="G98" s="14" t="s">
        <v>425</v>
      </c>
      <c r="H98" s="248" t="s">
        <v>86</v>
      </c>
      <c r="I98" s="248" t="s">
        <v>86</v>
      </c>
      <c r="J98" s="14">
        <v>2</v>
      </c>
      <c r="K98" s="14"/>
      <c r="L98" s="14" t="s">
        <v>60</v>
      </c>
      <c r="M98" s="14" t="s">
        <v>351</v>
      </c>
      <c r="N98" s="14" t="s">
        <v>89</v>
      </c>
      <c r="O98" s="22">
        <v>2603.4308500000006</v>
      </c>
      <c r="P98" s="57">
        <f t="shared" si="18"/>
        <v>3124.1170200000006</v>
      </c>
      <c r="Q98" s="22">
        <f t="shared" si="19"/>
        <v>3124.1170200000006</v>
      </c>
      <c r="R98" s="22"/>
      <c r="S98" s="22"/>
      <c r="T98" s="22"/>
      <c r="U98" s="22"/>
      <c r="V98" s="22"/>
      <c r="W98" s="14" t="s">
        <v>90</v>
      </c>
      <c r="X98" s="14" t="s">
        <v>316</v>
      </c>
      <c r="Y98" s="245" t="s">
        <v>64</v>
      </c>
      <c r="Z98" s="29">
        <v>44635</v>
      </c>
      <c r="AA98" s="29">
        <f t="shared" si="21"/>
        <v>44695</v>
      </c>
      <c r="AB98" s="14"/>
      <c r="AC98" s="14"/>
      <c r="AD98" s="14"/>
      <c r="AE98" s="14"/>
      <c r="AF98" s="14" t="str">
        <f t="shared" si="22"/>
        <v>Модернизация ПС 110/10 кВ Технониколь с установка цифрового устройства РАС</v>
      </c>
      <c r="AG98" s="14" t="s">
        <v>346</v>
      </c>
      <c r="AH98" s="14">
        <v>876</v>
      </c>
      <c r="AI98" s="14" t="s">
        <v>180</v>
      </c>
      <c r="AJ98" s="14">
        <v>1</v>
      </c>
      <c r="AK98" s="134">
        <v>32000000000</v>
      </c>
      <c r="AL98" s="14" t="s">
        <v>294</v>
      </c>
      <c r="AM98" s="29">
        <f t="shared" si="20"/>
        <v>44715</v>
      </c>
      <c r="AN98" s="29">
        <f t="shared" si="23"/>
        <v>44715</v>
      </c>
      <c r="AO98" s="29">
        <v>44820</v>
      </c>
      <c r="AP98" s="14">
        <v>2022</v>
      </c>
      <c r="AQ98" s="14"/>
      <c r="AR98" s="14"/>
      <c r="AS98" s="17" t="s">
        <v>425</v>
      </c>
      <c r="AT98" s="17" t="s">
        <v>426</v>
      </c>
      <c r="AU98" s="8">
        <v>2021</v>
      </c>
      <c r="AV98" s="8">
        <v>2022</v>
      </c>
      <c r="AW98" s="9">
        <v>3.662236</v>
      </c>
      <c r="AX98" s="9">
        <v>3.662236</v>
      </c>
      <c r="AY98" s="14" t="s">
        <v>87</v>
      </c>
      <c r="AZ98" s="14"/>
      <c r="BA98" s="51"/>
      <c r="BB98" s="51">
        <f>VLOOKUP(AT98,[3]ф.2!$C$17:$U$2915,19,0)</f>
        <v>3.662236</v>
      </c>
      <c r="BC98" s="51">
        <f>VLOOKUP(AT98,[3]ф.2!$C$17:$X$2915,22,0)</f>
        <v>3.662236</v>
      </c>
      <c r="BD98" s="51">
        <f>VLOOKUP(AT98,[3]ф.2!$C$17:$AD$2915,28,0)</f>
        <v>0.2928</v>
      </c>
      <c r="BE98" s="51">
        <f t="shared" si="16"/>
        <v>3.3694359999999999</v>
      </c>
      <c r="BF98" s="51">
        <f>VLOOKUP(AT98,[3]ф.2!$C$17:$AN$2915,38,0)</f>
        <v>3.3694359999999999</v>
      </c>
      <c r="BG98" s="243">
        <f t="shared" si="17"/>
        <v>0.24531897999999908</v>
      </c>
      <c r="BH98" s="14"/>
      <c r="BI98" s="135"/>
      <c r="BJ98" s="135"/>
      <c r="BK98" s="48"/>
      <c r="BL98" s="48"/>
      <c r="BM98" s="136"/>
      <c r="BN98" s="48"/>
      <c r="BO98" s="48"/>
      <c r="BP98" s="48"/>
      <c r="BQ98" s="48"/>
      <c r="BR98" s="48"/>
      <c r="BS98" s="48"/>
      <c r="BT98" s="48"/>
      <c r="BU98" s="48"/>
      <c r="BV98" s="48"/>
      <c r="BW98" s="48"/>
      <c r="BX98" s="48"/>
      <c r="BY98" s="48"/>
    </row>
    <row r="99" spans="1:77" s="34" customFormat="1" ht="142.5" customHeight="1">
      <c r="A99" s="15" t="s">
        <v>82</v>
      </c>
      <c r="B99" s="248" t="s">
        <v>1292</v>
      </c>
      <c r="C99" s="14" t="s">
        <v>164</v>
      </c>
      <c r="D99" s="14" t="s">
        <v>293</v>
      </c>
      <c r="E99" s="27" t="s">
        <v>83</v>
      </c>
      <c r="F99" s="14"/>
      <c r="G99" s="14" t="s">
        <v>427</v>
      </c>
      <c r="H99" s="248" t="s">
        <v>86</v>
      </c>
      <c r="I99" s="248" t="s">
        <v>86</v>
      </c>
      <c r="J99" s="14">
        <v>2</v>
      </c>
      <c r="K99" s="14"/>
      <c r="L99" s="14" t="s">
        <v>60</v>
      </c>
      <c r="M99" s="14" t="s">
        <v>351</v>
      </c>
      <c r="N99" s="14" t="s">
        <v>89</v>
      </c>
      <c r="O99" s="22">
        <v>37269.657900000006</v>
      </c>
      <c r="P99" s="57">
        <f t="shared" si="18"/>
        <v>44723.589480000002</v>
      </c>
      <c r="Q99" s="22">
        <f t="shared" si="19"/>
        <v>44723.589480000002</v>
      </c>
      <c r="R99" s="22"/>
      <c r="S99" s="22"/>
      <c r="T99" s="22"/>
      <c r="U99" s="22"/>
      <c r="V99" s="22"/>
      <c r="W99" s="14" t="s">
        <v>90</v>
      </c>
      <c r="X99" s="14" t="s">
        <v>316</v>
      </c>
      <c r="Y99" s="245" t="s">
        <v>64</v>
      </c>
      <c r="Z99" s="29">
        <v>44635</v>
      </c>
      <c r="AA99" s="29">
        <f t="shared" si="21"/>
        <v>44695</v>
      </c>
      <c r="AB99" s="14"/>
      <c r="AC99" s="14"/>
      <c r="AD99" s="14"/>
      <c r="AE99" s="14"/>
      <c r="AF99" s="14" t="str">
        <f t="shared" si="22"/>
        <v>Техническое перевооружение с заменой отработавшей нормативный срок эксплуатации, находящейся в неудовлетворительном состоянии ячейки бакового масляного выключателя МШВ 110 кВ  ПС 110/35/6 кВ Яшкинская, Яшкинский РЭС, Кемеровская область,  пгт Яшкинско (МКП-110М-600-3,5 с ШПЭ-33 - 1 шт)</v>
      </c>
      <c r="AG99" s="14" t="s">
        <v>346</v>
      </c>
      <c r="AH99" s="14">
        <v>876</v>
      </c>
      <c r="AI99" s="14" t="s">
        <v>180</v>
      </c>
      <c r="AJ99" s="14">
        <v>1</v>
      </c>
      <c r="AK99" s="134">
        <v>32000000000</v>
      </c>
      <c r="AL99" s="14" t="s">
        <v>294</v>
      </c>
      <c r="AM99" s="29">
        <f t="shared" si="20"/>
        <v>44715</v>
      </c>
      <c r="AN99" s="29">
        <f t="shared" si="23"/>
        <v>44715</v>
      </c>
      <c r="AO99" s="29">
        <v>44820</v>
      </c>
      <c r="AP99" s="14">
        <v>2022</v>
      </c>
      <c r="AQ99" s="14"/>
      <c r="AR99" s="14"/>
      <c r="AS99" s="17" t="s">
        <v>427</v>
      </c>
      <c r="AT99" s="17" t="s">
        <v>428</v>
      </c>
      <c r="AU99" s="8">
        <v>2022</v>
      </c>
      <c r="AV99" s="8">
        <v>2023</v>
      </c>
      <c r="AW99" s="9">
        <v>44.783589480000003</v>
      </c>
      <c r="AX99" s="9">
        <v>44.783589480000003</v>
      </c>
      <c r="AY99" s="14" t="s">
        <v>87</v>
      </c>
      <c r="AZ99" s="14"/>
      <c r="BA99" s="51"/>
      <c r="BB99" s="51">
        <f>VLOOKUP(AT99,[3]ф.2!$C$17:$U$2915,19,0)</f>
        <v>44.783589480000003</v>
      </c>
      <c r="BC99" s="51">
        <f>VLOOKUP(AT99,[3]ф.2!$C$17:$X$2915,22,0)</f>
        <v>44.783589480000003</v>
      </c>
      <c r="BD99" s="51">
        <f>VLOOKUP(AT99,[3]ф.2!$C$17:$AD$2915,28,0)</f>
        <v>0</v>
      </c>
      <c r="BE99" s="51">
        <f t="shared" si="16"/>
        <v>44.783589480000003</v>
      </c>
      <c r="BF99" s="51">
        <f>VLOOKUP(AT99,[3]ф.2!$C$17:$AN$2915,38,0)</f>
        <v>0</v>
      </c>
      <c r="BG99" s="243">
        <f t="shared" si="17"/>
        <v>6.0000000000002274E-2</v>
      </c>
      <c r="BH99" s="14"/>
      <c r="BI99" s="135"/>
      <c r="BJ99" s="135"/>
      <c r="BK99" s="48"/>
      <c r="BL99" s="48"/>
      <c r="BM99" s="136"/>
      <c r="BN99" s="48"/>
      <c r="BO99" s="48"/>
      <c r="BP99" s="48"/>
      <c r="BQ99" s="48"/>
      <c r="BR99" s="48"/>
      <c r="BS99" s="48"/>
      <c r="BT99" s="48"/>
      <c r="BU99" s="48"/>
      <c r="BV99" s="48"/>
      <c r="BW99" s="48"/>
      <c r="BX99" s="48"/>
      <c r="BY99" s="48"/>
    </row>
    <row r="100" spans="1:77" s="34" customFormat="1" ht="152.25" customHeight="1">
      <c r="A100" s="15" t="s">
        <v>82</v>
      </c>
      <c r="B100" s="248" t="s">
        <v>1293</v>
      </c>
      <c r="C100" s="14" t="s">
        <v>164</v>
      </c>
      <c r="D100" s="14" t="s">
        <v>293</v>
      </c>
      <c r="E100" s="27" t="s">
        <v>83</v>
      </c>
      <c r="F100" s="14"/>
      <c r="G100" s="14" t="s">
        <v>429</v>
      </c>
      <c r="H100" s="248" t="s">
        <v>86</v>
      </c>
      <c r="I100" s="248" t="s">
        <v>86</v>
      </c>
      <c r="J100" s="14">
        <v>2</v>
      </c>
      <c r="K100" s="14"/>
      <c r="L100" s="14" t="s">
        <v>60</v>
      </c>
      <c r="M100" s="14" t="s">
        <v>351</v>
      </c>
      <c r="N100" s="14" t="s">
        <v>89</v>
      </c>
      <c r="O100" s="22">
        <v>4677.5001500000008</v>
      </c>
      <c r="P100" s="57">
        <f t="shared" si="18"/>
        <v>5613.0001800000009</v>
      </c>
      <c r="Q100" s="22">
        <f t="shared" si="19"/>
        <v>5613.0001800000009</v>
      </c>
      <c r="R100" s="22"/>
      <c r="S100" s="22"/>
      <c r="T100" s="22"/>
      <c r="U100" s="22"/>
      <c r="V100" s="22"/>
      <c r="W100" s="14" t="s">
        <v>90</v>
      </c>
      <c r="X100" s="14" t="s">
        <v>316</v>
      </c>
      <c r="Y100" s="245" t="s">
        <v>64</v>
      </c>
      <c r="Z100" s="29">
        <v>44635</v>
      </c>
      <c r="AA100" s="29">
        <f t="shared" si="21"/>
        <v>44695</v>
      </c>
      <c r="AB100" s="14"/>
      <c r="AC100" s="14"/>
      <c r="AD100" s="14"/>
      <c r="AE100" s="14"/>
      <c r="AF100" s="14" t="str">
        <f t="shared" si="22"/>
        <v>Техническое перевооружение с заменой  находящихся в неудовлетворительном состоянии В-10 кВ, а также комплектного распределительного устройства 10 кВ наружной установки (КРУН-10) – 16 ячеек им модернизацией устройств РЗА ПС 35 кВ Николаевская, Новокузнецкий район, п. Николаевка, (ВМГ-10-12 шт., яч. ТН-10-2 шт., яч. ТСН-10-2 шт.)</v>
      </c>
      <c r="AG100" s="14" t="s">
        <v>346</v>
      </c>
      <c r="AH100" s="14">
        <v>876</v>
      </c>
      <c r="AI100" s="14" t="s">
        <v>180</v>
      </c>
      <c r="AJ100" s="14">
        <v>1</v>
      </c>
      <c r="AK100" s="134">
        <v>32000000000</v>
      </c>
      <c r="AL100" s="14" t="s">
        <v>294</v>
      </c>
      <c r="AM100" s="29">
        <f t="shared" si="20"/>
        <v>44715</v>
      </c>
      <c r="AN100" s="29">
        <f t="shared" si="23"/>
        <v>44715</v>
      </c>
      <c r="AO100" s="29">
        <v>44820</v>
      </c>
      <c r="AP100" s="14">
        <v>2022</v>
      </c>
      <c r="AQ100" s="14"/>
      <c r="AR100" s="14"/>
      <c r="AS100" s="17" t="s">
        <v>429</v>
      </c>
      <c r="AT100" s="17" t="s">
        <v>430</v>
      </c>
      <c r="AU100" s="8">
        <v>2022</v>
      </c>
      <c r="AV100" s="8">
        <v>2023</v>
      </c>
      <c r="AW100" s="9">
        <v>75.039684910000005</v>
      </c>
      <c r="AX100" s="9">
        <v>75.039684910000005</v>
      </c>
      <c r="AY100" s="14" t="s">
        <v>87</v>
      </c>
      <c r="AZ100" s="14"/>
      <c r="BA100" s="51"/>
      <c r="BB100" s="51">
        <f>VLOOKUP(AT100,[3]ф.2!$C$17:$U$2915,19,0)</f>
        <v>75.039684910000005</v>
      </c>
      <c r="BC100" s="51">
        <f>VLOOKUP(AT100,[3]ф.2!$C$17:$X$2915,22,0)</f>
        <v>75.039684910000005</v>
      </c>
      <c r="BD100" s="51">
        <f>VLOOKUP(AT100,[3]ф.2!$C$17:$AD$2915,28,0)</f>
        <v>0</v>
      </c>
      <c r="BE100" s="51">
        <f t="shared" si="16"/>
        <v>75.039684910000005</v>
      </c>
      <c r="BF100" s="51">
        <f>VLOOKUP(AT100,[3]ф.2!$C$17:$AN$2915,38,0)</f>
        <v>6.0031747900000001</v>
      </c>
      <c r="BG100" s="243">
        <f t="shared" si="17"/>
        <v>69.426684730000005</v>
      </c>
      <c r="BH100" s="14"/>
      <c r="BI100" s="135"/>
      <c r="BJ100" s="135"/>
      <c r="BK100" s="48"/>
      <c r="BL100" s="48"/>
      <c r="BM100" s="136"/>
      <c r="BN100" s="48"/>
      <c r="BO100" s="48"/>
      <c r="BP100" s="48"/>
      <c r="BQ100" s="48"/>
      <c r="BR100" s="48"/>
      <c r="BS100" s="48"/>
      <c r="BT100" s="48"/>
      <c r="BU100" s="48"/>
      <c r="BV100" s="48"/>
      <c r="BW100" s="48"/>
      <c r="BX100" s="48"/>
      <c r="BY100" s="48"/>
    </row>
    <row r="101" spans="1:77" s="34" customFormat="1" ht="56.25" customHeight="1">
      <c r="A101" s="15" t="s">
        <v>82</v>
      </c>
      <c r="B101" s="248" t="s">
        <v>1294</v>
      </c>
      <c r="C101" s="14" t="s">
        <v>164</v>
      </c>
      <c r="D101" s="14" t="s">
        <v>293</v>
      </c>
      <c r="E101" s="27" t="s">
        <v>83</v>
      </c>
      <c r="F101" s="14"/>
      <c r="G101" s="14" t="s">
        <v>431</v>
      </c>
      <c r="H101" s="248" t="s">
        <v>86</v>
      </c>
      <c r="I101" s="248" t="s">
        <v>86</v>
      </c>
      <c r="J101" s="14">
        <v>2</v>
      </c>
      <c r="K101" s="14"/>
      <c r="L101" s="14" t="s">
        <v>60</v>
      </c>
      <c r="M101" s="14" t="s">
        <v>351</v>
      </c>
      <c r="N101" s="14" t="s">
        <v>89</v>
      </c>
      <c r="O101" s="22">
        <v>2603.4308500000006</v>
      </c>
      <c r="P101" s="57">
        <f t="shared" si="18"/>
        <v>3124.1170200000006</v>
      </c>
      <c r="Q101" s="22">
        <f t="shared" si="19"/>
        <v>3124.1170200000006</v>
      </c>
      <c r="R101" s="22"/>
      <c r="S101" s="22"/>
      <c r="T101" s="22"/>
      <c r="U101" s="22"/>
      <c r="V101" s="22"/>
      <c r="W101" s="14" t="s">
        <v>90</v>
      </c>
      <c r="X101" s="14" t="s">
        <v>316</v>
      </c>
      <c r="Y101" s="245" t="s">
        <v>64</v>
      </c>
      <c r="Z101" s="29">
        <v>44635</v>
      </c>
      <c r="AA101" s="29">
        <f t="shared" si="21"/>
        <v>44695</v>
      </c>
      <c r="AB101" s="14"/>
      <c r="AC101" s="14"/>
      <c r="AD101" s="14"/>
      <c r="AE101" s="14"/>
      <c r="AF101" s="14" t="str">
        <f t="shared" si="22"/>
        <v>Модернизация ПС 110 кВ Комплексная с установкой РАС</v>
      </c>
      <c r="AG101" s="14" t="s">
        <v>346</v>
      </c>
      <c r="AH101" s="14">
        <v>876</v>
      </c>
      <c r="AI101" s="14" t="s">
        <v>180</v>
      </c>
      <c r="AJ101" s="14">
        <v>1</v>
      </c>
      <c r="AK101" s="134">
        <v>32000000000</v>
      </c>
      <c r="AL101" s="14" t="s">
        <v>294</v>
      </c>
      <c r="AM101" s="29">
        <f t="shared" si="20"/>
        <v>44715</v>
      </c>
      <c r="AN101" s="29">
        <f t="shared" si="23"/>
        <v>44715</v>
      </c>
      <c r="AO101" s="29">
        <v>44820</v>
      </c>
      <c r="AP101" s="14">
        <v>2022</v>
      </c>
      <c r="AQ101" s="14"/>
      <c r="AR101" s="14"/>
      <c r="AS101" s="17" t="s">
        <v>431</v>
      </c>
      <c r="AT101" s="17" t="s">
        <v>432</v>
      </c>
      <c r="AU101" s="8">
        <v>2021</v>
      </c>
      <c r="AV101" s="8">
        <v>2022</v>
      </c>
      <c r="AW101" s="9">
        <v>3.662236</v>
      </c>
      <c r="AX101" s="9">
        <v>3.662236</v>
      </c>
      <c r="AY101" s="14" t="s">
        <v>87</v>
      </c>
      <c r="AZ101" s="14"/>
      <c r="BA101" s="51"/>
      <c r="BB101" s="51">
        <f>VLOOKUP(AT101,[3]ф.2!$C$17:$U$2915,19,0)</f>
        <v>3.662236</v>
      </c>
      <c r="BC101" s="51">
        <f>VLOOKUP(AT101,[3]ф.2!$C$17:$X$2915,22,0)</f>
        <v>3.662236</v>
      </c>
      <c r="BD101" s="51">
        <f>VLOOKUP(AT101,[3]ф.2!$C$17:$AD$2915,28,0)</f>
        <v>0.2928</v>
      </c>
      <c r="BE101" s="51">
        <f t="shared" si="16"/>
        <v>3.3694359999999999</v>
      </c>
      <c r="BF101" s="51">
        <f>VLOOKUP(AT101,[3]ф.2!$C$17:$AN$2915,38,0)</f>
        <v>3.3694359999999999</v>
      </c>
      <c r="BG101" s="243">
        <f t="shared" si="17"/>
        <v>0.24531897999999908</v>
      </c>
      <c r="BH101" s="14"/>
      <c r="BI101" s="135"/>
      <c r="BJ101" s="135"/>
      <c r="BK101" s="48"/>
      <c r="BL101" s="48"/>
      <c r="BM101" s="136"/>
      <c r="BN101" s="48"/>
      <c r="BO101" s="48"/>
      <c r="BP101" s="48"/>
      <c r="BQ101" s="48"/>
      <c r="BR101" s="48"/>
      <c r="BS101" s="48"/>
      <c r="BT101" s="48"/>
      <c r="BU101" s="48"/>
      <c r="BV101" s="48"/>
      <c r="BW101" s="48"/>
      <c r="BX101" s="48"/>
      <c r="BY101" s="48"/>
    </row>
    <row r="102" spans="1:77" s="34" customFormat="1" ht="48" customHeight="1">
      <c r="A102" s="15" t="s">
        <v>82</v>
      </c>
      <c r="B102" s="248" t="s">
        <v>1295</v>
      </c>
      <c r="C102" s="14" t="s">
        <v>164</v>
      </c>
      <c r="D102" s="14" t="s">
        <v>293</v>
      </c>
      <c r="E102" s="27" t="s">
        <v>83</v>
      </c>
      <c r="F102" s="14"/>
      <c r="G102" s="14" t="s">
        <v>433</v>
      </c>
      <c r="H102" s="248" t="s">
        <v>86</v>
      </c>
      <c r="I102" s="248" t="s">
        <v>86</v>
      </c>
      <c r="J102" s="14">
        <v>2</v>
      </c>
      <c r="K102" s="14"/>
      <c r="L102" s="14" t="s">
        <v>60</v>
      </c>
      <c r="M102" s="14" t="s">
        <v>351</v>
      </c>
      <c r="N102" s="14" t="s">
        <v>89</v>
      </c>
      <c r="O102" s="22">
        <v>2603.4308500000006</v>
      </c>
      <c r="P102" s="57">
        <f t="shared" si="18"/>
        <v>3124.1170200000006</v>
      </c>
      <c r="Q102" s="22">
        <f t="shared" si="19"/>
        <v>3124.1170200000006</v>
      </c>
      <c r="R102" s="22"/>
      <c r="S102" s="22"/>
      <c r="T102" s="22"/>
      <c r="U102" s="22"/>
      <c r="V102" s="22"/>
      <c r="W102" s="14" t="s">
        <v>90</v>
      </c>
      <c r="X102" s="14" t="s">
        <v>316</v>
      </c>
      <c r="Y102" s="245" t="s">
        <v>64</v>
      </c>
      <c r="Z102" s="29">
        <v>44635</v>
      </c>
      <c r="AA102" s="29">
        <f t="shared" si="21"/>
        <v>44695</v>
      </c>
      <c r="AB102" s="14"/>
      <c r="AC102" s="14"/>
      <c r="AD102" s="14"/>
      <c r="AE102" s="14"/>
      <c r="AF102" s="14" t="str">
        <f t="shared" si="22"/>
        <v>Модернизация ПС 110 кВ Береговая с установкой РАС</v>
      </c>
      <c r="AG102" s="14" t="s">
        <v>346</v>
      </c>
      <c r="AH102" s="14">
        <v>876</v>
      </c>
      <c r="AI102" s="14" t="s">
        <v>180</v>
      </c>
      <c r="AJ102" s="14">
        <v>1</v>
      </c>
      <c r="AK102" s="134">
        <v>32000000000</v>
      </c>
      <c r="AL102" s="14" t="s">
        <v>294</v>
      </c>
      <c r="AM102" s="29">
        <f t="shared" si="20"/>
        <v>44715</v>
      </c>
      <c r="AN102" s="29">
        <f t="shared" si="23"/>
        <v>44715</v>
      </c>
      <c r="AO102" s="29">
        <v>44820</v>
      </c>
      <c r="AP102" s="14">
        <v>2022</v>
      </c>
      <c r="AQ102" s="14"/>
      <c r="AR102" s="14"/>
      <c r="AS102" s="17" t="s">
        <v>433</v>
      </c>
      <c r="AT102" s="17" t="s">
        <v>434</v>
      </c>
      <c r="AU102" s="8">
        <v>2021</v>
      </c>
      <c r="AV102" s="8">
        <v>2022</v>
      </c>
      <c r="AW102" s="9">
        <v>3.662236</v>
      </c>
      <c r="AX102" s="9">
        <v>3.662236</v>
      </c>
      <c r="AY102" s="14" t="s">
        <v>87</v>
      </c>
      <c r="AZ102" s="14"/>
      <c r="BA102" s="51"/>
      <c r="BB102" s="51">
        <f>VLOOKUP(AT102,[3]ф.2!$C$17:$U$2915,19,0)</f>
        <v>3.662236</v>
      </c>
      <c r="BC102" s="51">
        <f>VLOOKUP(AT102,[3]ф.2!$C$17:$X$2915,22,0)</f>
        <v>3.662236</v>
      </c>
      <c r="BD102" s="51">
        <f>VLOOKUP(AT102,[3]ф.2!$C$17:$AD$2915,28,0)</f>
        <v>0.2928</v>
      </c>
      <c r="BE102" s="51">
        <f t="shared" si="16"/>
        <v>3.3694359999999999</v>
      </c>
      <c r="BF102" s="51">
        <f>VLOOKUP(AT102,[3]ф.2!$C$17:$AN$2915,38,0)</f>
        <v>3.3694359999999999</v>
      </c>
      <c r="BG102" s="243">
        <f t="shared" si="17"/>
        <v>0.24531897999999908</v>
      </c>
      <c r="BH102" s="14"/>
      <c r="BI102" s="135"/>
      <c r="BJ102" s="135"/>
      <c r="BK102" s="48"/>
      <c r="BL102" s="48"/>
      <c r="BM102" s="136"/>
      <c r="BN102" s="48"/>
      <c r="BO102" s="48"/>
      <c r="BP102" s="48"/>
      <c r="BQ102" s="48"/>
      <c r="BR102" s="48"/>
      <c r="BS102" s="48"/>
      <c r="BT102" s="48"/>
      <c r="BU102" s="48"/>
      <c r="BV102" s="48"/>
      <c r="BW102" s="48"/>
      <c r="BX102" s="48"/>
      <c r="BY102" s="48"/>
    </row>
    <row r="103" spans="1:77" s="34" customFormat="1" ht="63" customHeight="1">
      <c r="A103" s="15" t="s">
        <v>82</v>
      </c>
      <c r="B103" s="248" t="s">
        <v>1296</v>
      </c>
      <c r="C103" s="14" t="s">
        <v>164</v>
      </c>
      <c r="D103" s="14" t="s">
        <v>293</v>
      </c>
      <c r="E103" s="27" t="s">
        <v>129</v>
      </c>
      <c r="F103" s="14"/>
      <c r="G103" s="14" t="s">
        <v>435</v>
      </c>
      <c r="H103" s="248" t="s">
        <v>130</v>
      </c>
      <c r="I103" s="248" t="s">
        <v>131</v>
      </c>
      <c r="J103" s="14">
        <v>2</v>
      </c>
      <c r="K103" s="14"/>
      <c r="L103" s="14" t="s">
        <v>60</v>
      </c>
      <c r="M103" s="14" t="s">
        <v>351</v>
      </c>
      <c r="N103" s="14" t="s">
        <v>89</v>
      </c>
      <c r="O103" s="22">
        <v>1200</v>
      </c>
      <c r="P103" s="57">
        <f t="shared" si="18"/>
        <v>1440</v>
      </c>
      <c r="Q103" s="22">
        <f t="shared" si="19"/>
        <v>1440</v>
      </c>
      <c r="R103" s="22"/>
      <c r="S103" s="22"/>
      <c r="T103" s="22"/>
      <c r="U103" s="22"/>
      <c r="V103" s="22"/>
      <c r="W103" s="14" t="s">
        <v>90</v>
      </c>
      <c r="X103" s="14" t="s">
        <v>316</v>
      </c>
      <c r="Y103" s="245" t="s">
        <v>64</v>
      </c>
      <c r="Z103" s="29">
        <v>44607</v>
      </c>
      <c r="AA103" s="29">
        <f t="shared" si="21"/>
        <v>44667</v>
      </c>
      <c r="AB103" s="14"/>
      <c r="AC103" s="14"/>
      <c r="AD103" s="14"/>
      <c r="AE103" s="14"/>
      <c r="AF103" s="14" t="str">
        <f t="shared" si="22"/>
        <v>ПИР Модернизация каналов связи с организацией волоконно-оптической линии связи ВОЛС до ПС 110/10 кВ Бенжереп-2</v>
      </c>
      <c r="AG103" s="14" t="s">
        <v>346</v>
      </c>
      <c r="AH103" s="14">
        <v>876</v>
      </c>
      <c r="AI103" s="14" t="s">
        <v>180</v>
      </c>
      <c r="AJ103" s="14">
        <v>1</v>
      </c>
      <c r="AK103" s="134">
        <v>32000000000</v>
      </c>
      <c r="AL103" s="14" t="s">
        <v>294</v>
      </c>
      <c r="AM103" s="29">
        <f t="shared" si="20"/>
        <v>44687</v>
      </c>
      <c r="AN103" s="29">
        <f t="shared" si="23"/>
        <v>44687</v>
      </c>
      <c r="AO103" s="29">
        <v>44727</v>
      </c>
      <c r="AP103" s="14">
        <v>2022</v>
      </c>
      <c r="AQ103" s="14"/>
      <c r="AR103" s="14"/>
      <c r="AS103" s="17" t="s">
        <v>436</v>
      </c>
      <c r="AT103" s="17" t="s">
        <v>437</v>
      </c>
      <c r="AU103" s="8">
        <v>2021</v>
      </c>
      <c r="AV103" s="8">
        <v>2023</v>
      </c>
      <c r="AW103" s="9">
        <v>48</v>
      </c>
      <c r="AX103" s="9">
        <v>48</v>
      </c>
      <c r="AY103" s="14" t="s">
        <v>87</v>
      </c>
      <c r="AZ103" s="14"/>
      <c r="BA103" s="51"/>
      <c r="BB103" s="51">
        <f>VLOOKUP(AT103,[3]ф.2!$C$17:$U$2915,19,0)</f>
        <v>48</v>
      </c>
      <c r="BC103" s="51">
        <f>VLOOKUP(AT103,[3]ф.2!$C$17:$X$2915,22,0)</f>
        <v>48</v>
      </c>
      <c r="BD103" s="51">
        <f>VLOOKUP(AT103,[3]ф.2!$C$17:$AD$2915,28,0)</f>
        <v>2</v>
      </c>
      <c r="BE103" s="51">
        <f t="shared" si="16"/>
        <v>46</v>
      </c>
      <c r="BF103" s="51">
        <f>VLOOKUP(AT103,[3]ф.2!$C$17:$AN$2915,38,0)</f>
        <v>1.207488700000003</v>
      </c>
      <c r="BG103" s="243">
        <f t="shared" si="17"/>
        <v>44.56</v>
      </c>
      <c r="BH103" s="14"/>
      <c r="BI103" s="135"/>
      <c r="BJ103" s="135"/>
      <c r="BK103" s="48"/>
      <c r="BL103" s="48"/>
      <c r="BM103" s="136"/>
      <c r="BN103" s="48"/>
      <c r="BO103" s="48"/>
      <c r="BP103" s="48"/>
      <c r="BQ103" s="48"/>
      <c r="BR103" s="48"/>
      <c r="BS103" s="48"/>
      <c r="BT103" s="48"/>
      <c r="BU103" s="48"/>
      <c r="BV103" s="48"/>
      <c r="BW103" s="48"/>
      <c r="BX103" s="48"/>
      <c r="BY103" s="48"/>
    </row>
    <row r="104" spans="1:77" s="34" customFormat="1" ht="63" customHeight="1">
      <c r="A104" s="15" t="s">
        <v>82</v>
      </c>
      <c r="B104" s="248" t="s">
        <v>1297</v>
      </c>
      <c r="C104" s="14" t="s">
        <v>164</v>
      </c>
      <c r="D104" s="14" t="s">
        <v>293</v>
      </c>
      <c r="E104" s="27" t="s">
        <v>83</v>
      </c>
      <c r="F104" s="14"/>
      <c r="G104" s="14" t="s">
        <v>436</v>
      </c>
      <c r="H104" s="248" t="s">
        <v>86</v>
      </c>
      <c r="I104" s="248" t="s">
        <v>86</v>
      </c>
      <c r="J104" s="14">
        <v>2</v>
      </c>
      <c r="K104" s="14"/>
      <c r="L104" s="14" t="s">
        <v>60</v>
      </c>
      <c r="M104" s="14" t="s">
        <v>351</v>
      </c>
      <c r="N104" s="14" t="s">
        <v>89</v>
      </c>
      <c r="O104" s="22">
        <v>37250</v>
      </c>
      <c r="P104" s="57">
        <f t="shared" si="18"/>
        <v>44700</v>
      </c>
      <c r="Q104" s="22">
        <f t="shared" si="19"/>
        <v>44700</v>
      </c>
      <c r="R104" s="22"/>
      <c r="S104" s="22"/>
      <c r="T104" s="22"/>
      <c r="U104" s="22"/>
      <c r="V104" s="22"/>
      <c r="W104" s="14" t="s">
        <v>90</v>
      </c>
      <c r="X104" s="14" t="s">
        <v>316</v>
      </c>
      <c r="Y104" s="245" t="s">
        <v>64</v>
      </c>
      <c r="Z104" s="29">
        <v>44757</v>
      </c>
      <c r="AA104" s="29">
        <f t="shared" si="21"/>
        <v>44817</v>
      </c>
      <c r="AB104" s="14"/>
      <c r="AC104" s="14"/>
      <c r="AD104" s="14"/>
      <c r="AE104" s="14"/>
      <c r="AF104" s="14" t="str">
        <f t="shared" si="22"/>
        <v>Модернизация каналов связи с организацией волоконно-оптической линии связи ВОЛС до ПС 110/10 кВ Бенжереп-2</v>
      </c>
      <c r="AG104" s="14" t="s">
        <v>346</v>
      </c>
      <c r="AH104" s="14">
        <v>876</v>
      </c>
      <c r="AI104" s="14" t="s">
        <v>180</v>
      </c>
      <c r="AJ104" s="14">
        <v>1</v>
      </c>
      <c r="AK104" s="134">
        <v>32000000000</v>
      </c>
      <c r="AL104" s="14" t="s">
        <v>294</v>
      </c>
      <c r="AM104" s="29">
        <f t="shared" si="20"/>
        <v>44837</v>
      </c>
      <c r="AN104" s="29">
        <f t="shared" si="23"/>
        <v>44837</v>
      </c>
      <c r="AO104" s="29">
        <v>44882</v>
      </c>
      <c r="AP104" s="14">
        <v>2022</v>
      </c>
      <c r="AQ104" s="14"/>
      <c r="AR104" s="14"/>
      <c r="AS104" s="17" t="s">
        <v>436</v>
      </c>
      <c r="AT104" s="17" t="s">
        <v>437</v>
      </c>
      <c r="AU104" s="8">
        <v>2021</v>
      </c>
      <c r="AV104" s="8">
        <v>2023</v>
      </c>
      <c r="AW104" s="9">
        <v>48</v>
      </c>
      <c r="AX104" s="9">
        <v>48</v>
      </c>
      <c r="AY104" s="14" t="s">
        <v>87</v>
      </c>
      <c r="AZ104" s="14"/>
      <c r="BA104" s="51"/>
      <c r="BB104" s="51">
        <f>VLOOKUP(AT104,[3]ф.2!$C$17:$U$2915,19,0)</f>
        <v>48</v>
      </c>
      <c r="BC104" s="51">
        <f>VLOOKUP(AT104,[3]ф.2!$C$17:$X$2915,22,0)</f>
        <v>48</v>
      </c>
      <c r="BD104" s="51">
        <f>VLOOKUP(AT104,[3]ф.2!$C$17:$AD$2915,28,0)</f>
        <v>2</v>
      </c>
      <c r="BE104" s="51">
        <f t="shared" si="16"/>
        <v>46</v>
      </c>
      <c r="BF104" s="51">
        <f>VLOOKUP(AT104,[3]ф.2!$C$17:$AN$2915,38,0)</f>
        <v>1.207488700000003</v>
      </c>
      <c r="BG104" s="243">
        <f t="shared" si="17"/>
        <v>1.2999999999999972</v>
      </c>
      <c r="BH104" s="14"/>
      <c r="BI104" s="135"/>
      <c r="BJ104" s="135"/>
      <c r="BK104" s="48"/>
      <c r="BL104" s="48"/>
      <c r="BM104" s="136"/>
      <c r="BN104" s="48"/>
      <c r="BO104" s="48"/>
      <c r="BP104" s="48"/>
      <c r="BQ104" s="48"/>
      <c r="BR104" s="48"/>
      <c r="BS104" s="48"/>
      <c r="BT104" s="48"/>
      <c r="BU104" s="48"/>
      <c r="BV104" s="48"/>
      <c r="BW104" s="48"/>
      <c r="BX104" s="48"/>
      <c r="BY104" s="48"/>
    </row>
    <row r="105" spans="1:77" s="34" customFormat="1" ht="44.25" customHeight="1">
      <c r="A105" s="15" t="s">
        <v>82</v>
      </c>
      <c r="B105" s="248" t="s">
        <v>1298</v>
      </c>
      <c r="C105" s="14" t="s">
        <v>164</v>
      </c>
      <c r="D105" s="14" t="s">
        <v>293</v>
      </c>
      <c r="E105" s="27" t="s">
        <v>83</v>
      </c>
      <c r="F105" s="14"/>
      <c r="G105" s="14" t="s">
        <v>438</v>
      </c>
      <c r="H105" s="248" t="s">
        <v>86</v>
      </c>
      <c r="I105" s="248" t="s">
        <v>86</v>
      </c>
      <c r="J105" s="14">
        <v>2</v>
      </c>
      <c r="K105" s="14"/>
      <c r="L105" s="14" t="s">
        <v>60</v>
      </c>
      <c r="M105" s="14" t="s">
        <v>351</v>
      </c>
      <c r="N105" s="14" t="s">
        <v>89</v>
      </c>
      <c r="O105" s="22">
        <v>2432.20001</v>
      </c>
      <c r="P105" s="57">
        <f t="shared" si="18"/>
        <v>2918.6400119999998</v>
      </c>
      <c r="Q105" s="22">
        <f t="shared" si="19"/>
        <v>2918.6400119999998</v>
      </c>
      <c r="R105" s="22"/>
      <c r="S105" s="22"/>
      <c r="T105" s="22"/>
      <c r="U105" s="22"/>
      <c r="V105" s="22"/>
      <c r="W105" s="14" t="s">
        <v>90</v>
      </c>
      <c r="X105" s="14" t="s">
        <v>316</v>
      </c>
      <c r="Y105" s="245" t="s">
        <v>64</v>
      </c>
      <c r="Z105" s="29">
        <v>44635</v>
      </c>
      <c r="AA105" s="29">
        <f t="shared" si="21"/>
        <v>44695</v>
      </c>
      <c r="AB105" s="14"/>
      <c r="AC105" s="14"/>
      <c r="AD105" s="14"/>
      <c r="AE105" s="14"/>
      <c r="AF105" s="14" t="str">
        <f t="shared" si="22"/>
        <v>Модернизация СОПТ на ПС 35 кВ Гурьевская-Горная - 1шт</v>
      </c>
      <c r="AG105" s="14" t="s">
        <v>346</v>
      </c>
      <c r="AH105" s="14">
        <v>876</v>
      </c>
      <c r="AI105" s="14" t="s">
        <v>180</v>
      </c>
      <c r="AJ105" s="14">
        <v>1</v>
      </c>
      <c r="AK105" s="134">
        <v>32000000000</v>
      </c>
      <c r="AL105" s="14" t="s">
        <v>294</v>
      </c>
      <c r="AM105" s="29">
        <f t="shared" si="20"/>
        <v>44715</v>
      </c>
      <c r="AN105" s="29">
        <f t="shared" si="23"/>
        <v>44715</v>
      </c>
      <c r="AO105" s="29">
        <v>44820</v>
      </c>
      <c r="AP105" s="14">
        <v>2022</v>
      </c>
      <c r="AQ105" s="14"/>
      <c r="AR105" s="14"/>
      <c r="AS105" s="17" t="s">
        <v>438</v>
      </c>
      <c r="AT105" s="17" t="s">
        <v>439</v>
      </c>
      <c r="AU105" s="8">
        <v>2021</v>
      </c>
      <c r="AV105" s="8">
        <v>2022</v>
      </c>
      <c r="AW105" s="9">
        <v>3.5</v>
      </c>
      <c r="AX105" s="9">
        <v>3.5</v>
      </c>
      <c r="AY105" s="14" t="s">
        <v>87</v>
      </c>
      <c r="AZ105" s="14"/>
      <c r="BA105" s="51"/>
      <c r="BB105" s="51">
        <f>VLOOKUP(AT105,[3]ф.2!$C$17:$U$2915,19,0)</f>
        <v>3.5</v>
      </c>
      <c r="BC105" s="51">
        <f>VLOOKUP(AT105,[3]ф.2!$C$17:$X$2915,22,0)</f>
        <v>3.5</v>
      </c>
      <c r="BD105" s="51">
        <f>VLOOKUP(AT105,[3]ф.2!$C$17:$AD$2915,28,0)</f>
        <v>0.34799999999999998</v>
      </c>
      <c r="BE105" s="51">
        <f t="shared" si="16"/>
        <v>3.1520000000000001</v>
      </c>
      <c r="BF105" s="51">
        <f>VLOOKUP(AT105,[3]ф.2!$C$17:$AN$2915,38,0)</f>
        <v>3.1520000000000001</v>
      </c>
      <c r="BG105" s="243">
        <f t="shared" si="17"/>
        <v>0.23335998800000013</v>
      </c>
      <c r="BH105" s="14"/>
      <c r="BI105" s="135"/>
      <c r="BJ105" s="135"/>
      <c r="BK105" s="48"/>
      <c r="BL105" s="48"/>
      <c r="BM105" s="136"/>
      <c r="BN105" s="48"/>
      <c r="BO105" s="48"/>
      <c r="BP105" s="48"/>
      <c r="BQ105" s="48"/>
      <c r="BR105" s="48"/>
      <c r="BS105" s="48"/>
      <c r="BT105" s="48"/>
      <c r="BU105" s="48"/>
      <c r="BV105" s="48"/>
      <c r="BW105" s="48"/>
      <c r="BX105" s="48"/>
      <c r="BY105" s="48"/>
    </row>
    <row r="106" spans="1:77" s="34" customFormat="1" ht="44.25" customHeight="1">
      <c r="A106" s="15" t="s">
        <v>82</v>
      </c>
      <c r="B106" s="248" t="s">
        <v>1299</v>
      </c>
      <c r="C106" s="14" t="s">
        <v>164</v>
      </c>
      <c r="D106" s="14" t="s">
        <v>293</v>
      </c>
      <c r="E106" s="27" t="s">
        <v>83</v>
      </c>
      <c r="F106" s="14"/>
      <c r="G106" s="14" t="s">
        <v>440</v>
      </c>
      <c r="H106" s="248" t="s">
        <v>86</v>
      </c>
      <c r="I106" s="248" t="s">
        <v>86</v>
      </c>
      <c r="J106" s="14">
        <v>2</v>
      </c>
      <c r="K106" s="14"/>
      <c r="L106" s="14" t="s">
        <v>60</v>
      </c>
      <c r="M106" s="14" t="s">
        <v>351</v>
      </c>
      <c r="N106" s="14" t="s">
        <v>89</v>
      </c>
      <c r="O106" s="22">
        <v>2432.20001</v>
      </c>
      <c r="P106" s="57">
        <f t="shared" si="18"/>
        <v>2918.6400119999998</v>
      </c>
      <c r="Q106" s="22">
        <f t="shared" si="19"/>
        <v>2918.6400119999998</v>
      </c>
      <c r="R106" s="22"/>
      <c r="S106" s="22"/>
      <c r="T106" s="22"/>
      <c r="U106" s="22"/>
      <c r="V106" s="22"/>
      <c r="W106" s="14" t="s">
        <v>90</v>
      </c>
      <c r="X106" s="14" t="s">
        <v>316</v>
      </c>
      <c r="Y106" s="245" t="s">
        <v>64</v>
      </c>
      <c r="Z106" s="29">
        <v>44635</v>
      </c>
      <c r="AA106" s="29">
        <f t="shared" si="21"/>
        <v>44695</v>
      </c>
      <c r="AB106" s="14"/>
      <c r="AC106" s="14"/>
      <c r="AD106" s="14"/>
      <c r="AE106" s="14"/>
      <c r="AF106" s="14" t="str">
        <f t="shared" si="22"/>
        <v>Модернизация СОПТ на ПС 110 кВ Кузнецкая - 1шт</v>
      </c>
      <c r="AG106" s="14" t="s">
        <v>346</v>
      </c>
      <c r="AH106" s="14">
        <v>876</v>
      </c>
      <c r="AI106" s="14" t="s">
        <v>180</v>
      </c>
      <c r="AJ106" s="14">
        <v>1</v>
      </c>
      <c r="AK106" s="134">
        <v>32000000000</v>
      </c>
      <c r="AL106" s="14" t="s">
        <v>294</v>
      </c>
      <c r="AM106" s="29">
        <f t="shared" si="20"/>
        <v>44715</v>
      </c>
      <c r="AN106" s="29">
        <f t="shared" si="23"/>
        <v>44715</v>
      </c>
      <c r="AO106" s="29">
        <v>44820</v>
      </c>
      <c r="AP106" s="14">
        <v>2022</v>
      </c>
      <c r="AQ106" s="14"/>
      <c r="AR106" s="14"/>
      <c r="AS106" s="17" t="s">
        <v>440</v>
      </c>
      <c r="AT106" s="17" t="s">
        <v>441</v>
      </c>
      <c r="AU106" s="8">
        <v>2021</v>
      </c>
      <c r="AV106" s="8">
        <v>2022</v>
      </c>
      <c r="AW106" s="9">
        <v>3.5</v>
      </c>
      <c r="AX106" s="9">
        <v>3.5</v>
      </c>
      <c r="AY106" s="14" t="s">
        <v>87</v>
      </c>
      <c r="AZ106" s="14"/>
      <c r="BA106" s="51"/>
      <c r="BB106" s="51">
        <f>VLOOKUP(AT106,[3]ф.2!$C$17:$U$2915,19,0)</f>
        <v>3.5</v>
      </c>
      <c r="BC106" s="51">
        <f>VLOOKUP(AT106,[3]ф.2!$C$17:$X$2915,22,0)</f>
        <v>3.5</v>
      </c>
      <c r="BD106" s="51">
        <f>VLOOKUP(AT106,[3]ф.2!$C$17:$AD$2915,28,0)</f>
        <v>0.34799999999999998</v>
      </c>
      <c r="BE106" s="51">
        <f t="shared" si="16"/>
        <v>3.1520000000000001</v>
      </c>
      <c r="BF106" s="51">
        <f>VLOOKUP(AT106,[3]ф.2!$C$17:$AN$2915,38,0)</f>
        <v>3.1520000000000001</v>
      </c>
      <c r="BG106" s="243">
        <f t="shared" si="17"/>
        <v>0.23335998800000013</v>
      </c>
      <c r="BH106" s="14"/>
      <c r="BI106" s="135"/>
      <c r="BJ106" s="135"/>
      <c r="BK106" s="48"/>
      <c r="BL106" s="48"/>
      <c r="BM106" s="136"/>
      <c r="BN106" s="48"/>
      <c r="BO106" s="48"/>
      <c r="BP106" s="48"/>
      <c r="BQ106" s="48"/>
      <c r="BR106" s="48"/>
      <c r="BS106" s="48"/>
      <c r="BT106" s="48"/>
      <c r="BU106" s="48"/>
      <c r="BV106" s="48"/>
      <c r="BW106" s="48"/>
      <c r="BX106" s="48"/>
      <c r="BY106" s="48"/>
    </row>
    <row r="107" spans="1:77" s="34" customFormat="1" ht="44.25" customHeight="1">
      <c r="A107" s="15" t="s">
        <v>82</v>
      </c>
      <c r="B107" s="248" t="s">
        <v>1300</v>
      </c>
      <c r="C107" s="14" t="s">
        <v>164</v>
      </c>
      <c r="D107" s="14" t="s">
        <v>293</v>
      </c>
      <c r="E107" s="27" t="s">
        <v>83</v>
      </c>
      <c r="F107" s="14"/>
      <c r="G107" s="14" t="s">
        <v>442</v>
      </c>
      <c r="H107" s="248" t="s">
        <v>86</v>
      </c>
      <c r="I107" s="248" t="s">
        <v>86</v>
      </c>
      <c r="J107" s="14">
        <v>2</v>
      </c>
      <c r="K107" s="14"/>
      <c r="L107" s="14" t="s">
        <v>60</v>
      </c>
      <c r="M107" s="14" t="s">
        <v>351</v>
      </c>
      <c r="N107" s="14" t="s">
        <v>89</v>
      </c>
      <c r="O107" s="22">
        <v>2432.20001</v>
      </c>
      <c r="P107" s="57">
        <f t="shared" si="18"/>
        <v>2918.6400119999998</v>
      </c>
      <c r="Q107" s="22">
        <f t="shared" si="19"/>
        <v>2918.6400119999998</v>
      </c>
      <c r="R107" s="22"/>
      <c r="S107" s="22"/>
      <c r="T107" s="22"/>
      <c r="U107" s="22"/>
      <c r="V107" s="22"/>
      <c r="W107" s="14" t="s">
        <v>90</v>
      </c>
      <c r="X107" s="14" t="s">
        <v>316</v>
      </c>
      <c r="Y107" s="245" t="s">
        <v>64</v>
      </c>
      <c r="Z107" s="29">
        <v>44635</v>
      </c>
      <c r="AA107" s="29">
        <f t="shared" si="21"/>
        <v>44695</v>
      </c>
      <c r="AB107" s="14"/>
      <c r="AC107" s="14"/>
      <c r="AD107" s="14"/>
      <c r="AE107" s="14"/>
      <c r="AF107" s="14" t="str">
        <f t="shared" si="22"/>
        <v>Модернизация СОПТ на ПС 110 кВ Яшкинская - 1шт</v>
      </c>
      <c r="AG107" s="14" t="s">
        <v>346</v>
      </c>
      <c r="AH107" s="14">
        <v>876</v>
      </c>
      <c r="AI107" s="14" t="s">
        <v>180</v>
      </c>
      <c r="AJ107" s="14">
        <v>1</v>
      </c>
      <c r="AK107" s="134">
        <v>32000000000</v>
      </c>
      <c r="AL107" s="14" t="s">
        <v>294</v>
      </c>
      <c r="AM107" s="29">
        <f t="shared" si="20"/>
        <v>44715</v>
      </c>
      <c r="AN107" s="29">
        <f t="shared" si="23"/>
        <v>44715</v>
      </c>
      <c r="AO107" s="29">
        <v>44820</v>
      </c>
      <c r="AP107" s="14">
        <v>2022</v>
      </c>
      <c r="AQ107" s="14"/>
      <c r="AR107" s="14"/>
      <c r="AS107" s="17" t="s">
        <v>442</v>
      </c>
      <c r="AT107" s="17" t="s">
        <v>443</v>
      </c>
      <c r="AU107" s="8">
        <v>2021</v>
      </c>
      <c r="AV107" s="8">
        <v>2022</v>
      </c>
      <c r="AW107" s="9">
        <v>3.5</v>
      </c>
      <c r="AX107" s="9">
        <v>3.5</v>
      </c>
      <c r="AY107" s="14" t="s">
        <v>87</v>
      </c>
      <c r="AZ107" s="14"/>
      <c r="BA107" s="51"/>
      <c r="BB107" s="51">
        <f>VLOOKUP(AT107,[3]ф.2!$C$17:$U$2915,19,0)</f>
        <v>3.5</v>
      </c>
      <c r="BC107" s="51">
        <f>VLOOKUP(AT107,[3]ф.2!$C$17:$X$2915,22,0)</f>
        <v>3.5</v>
      </c>
      <c r="BD107" s="51">
        <f>VLOOKUP(AT107,[3]ф.2!$C$17:$AD$2915,28,0)</f>
        <v>0.34799999999999998</v>
      </c>
      <c r="BE107" s="51">
        <f t="shared" si="16"/>
        <v>3.1520000000000001</v>
      </c>
      <c r="BF107" s="51">
        <f>VLOOKUP(AT107,[3]ф.2!$C$17:$AN$2915,38,0)</f>
        <v>3.1520000000000001</v>
      </c>
      <c r="BG107" s="243">
        <f t="shared" si="17"/>
        <v>0.23335998800000013</v>
      </c>
      <c r="BH107" s="14"/>
      <c r="BI107" s="135"/>
      <c r="BJ107" s="135"/>
      <c r="BK107" s="48"/>
      <c r="BL107" s="48"/>
      <c r="BM107" s="136"/>
      <c r="BN107" s="48"/>
      <c r="BO107" s="48"/>
      <c r="BP107" s="48"/>
      <c r="BQ107" s="48"/>
      <c r="BR107" s="48"/>
      <c r="BS107" s="48"/>
      <c r="BT107" s="48"/>
      <c r="BU107" s="48"/>
      <c r="BV107" s="48"/>
      <c r="BW107" s="48"/>
      <c r="BX107" s="48"/>
      <c r="BY107" s="48"/>
    </row>
    <row r="108" spans="1:77" s="34" customFormat="1" ht="44.25" customHeight="1">
      <c r="A108" s="15" t="s">
        <v>82</v>
      </c>
      <c r="B108" s="248" t="s">
        <v>1301</v>
      </c>
      <c r="C108" s="14" t="s">
        <v>164</v>
      </c>
      <c r="D108" s="14" t="s">
        <v>293</v>
      </c>
      <c r="E108" s="27" t="s">
        <v>83</v>
      </c>
      <c r="F108" s="14"/>
      <c r="G108" s="14" t="s">
        <v>444</v>
      </c>
      <c r="H108" s="248" t="s">
        <v>86</v>
      </c>
      <c r="I108" s="248" t="s">
        <v>86</v>
      </c>
      <c r="J108" s="14">
        <v>2</v>
      </c>
      <c r="K108" s="14"/>
      <c r="L108" s="14" t="s">
        <v>60</v>
      </c>
      <c r="M108" s="14" t="s">
        <v>351</v>
      </c>
      <c r="N108" s="14" t="s">
        <v>89</v>
      </c>
      <c r="O108" s="22">
        <v>2432.20001</v>
      </c>
      <c r="P108" s="57">
        <f t="shared" si="18"/>
        <v>2918.6400119999998</v>
      </c>
      <c r="Q108" s="22">
        <f t="shared" si="19"/>
        <v>2918.6400119999998</v>
      </c>
      <c r="R108" s="22"/>
      <c r="S108" s="22"/>
      <c r="T108" s="22"/>
      <c r="U108" s="22"/>
      <c r="V108" s="22"/>
      <c r="W108" s="14" t="s">
        <v>90</v>
      </c>
      <c r="X108" s="14" t="s">
        <v>316</v>
      </c>
      <c r="Y108" s="245" t="s">
        <v>64</v>
      </c>
      <c r="Z108" s="29">
        <v>44635</v>
      </c>
      <c r="AA108" s="29">
        <f t="shared" si="21"/>
        <v>44695</v>
      </c>
      <c r="AB108" s="14"/>
      <c r="AC108" s="14"/>
      <c r="AD108" s="14"/>
      <c r="AE108" s="14"/>
      <c r="AF108" s="14" t="str">
        <f t="shared" si="22"/>
        <v>Модернизация СОПТ на ПС 35 кВ Юго-Западная - 1шт</v>
      </c>
      <c r="AG108" s="14" t="s">
        <v>346</v>
      </c>
      <c r="AH108" s="14">
        <v>876</v>
      </c>
      <c r="AI108" s="14" t="s">
        <v>180</v>
      </c>
      <c r="AJ108" s="14">
        <v>1</v>
      </c>
      <c r="AK108" s="134">
        <v>32000000000</v>
      </c>
      <c r="AL108" s="14" t="s">
        <v>294</v>
      </c>
      <c r="AM108" s="29">
        <f t="shared" si="20"/>
        <v>44715</v>
      </c>
      <c r="AN108" s="29">
        <f t="shared" si="23"/>
        <v>44715</v>
      </c>
      <c r="AO108" s="29">
        <v>44820</v>
      </c>
      <c r="AP108" s="14">
        <v>2022</v>
      </c>
      <c r="AQ108" s="14"/>
      <c r="AR108" s="14"/>
      <c r="AS108" s="17" t="s">
        <v>444</v>
      </c>
      <c r="AT108" s="17" t="s">
        <v>445</v>
      </c>
      <c r="AU108" s="8">
        <v>2021</v>
      </c>
      <c r="AV108" s="8">
        <v>2022</v>
      </c>
      <c r="AW108" s="9">
        <v>3.5</v>
      </c>
      <c r="AX108" s="9">
        <v>3.5</v>
      </c>
      <c r="AY108" s="14" t="s">
        <v>87</v>
      </c>
      <c r="AZ108" s="14"/>
      <c r="BA108" s="51"/>
      <c r="BB108" s="51">
        <f>VLOOKUP(AT108,[3]ф.2!$C$17:$U$2915,19,0)</f>
        <v>3.5</v>
      </c>
      <c r="BC108" s="51">
        <f>VLOOKUP(AT108,[3]ф.2!$C$17:$X$2915,22,0)</f>
        <v>3.5</v>
      </c>
      <c r="BD108" s="51">
        <f>VLOOKUP(AT108,[3]ф.2!$C$17:$AD$2915,28,0)</f>
        <v>0.34799999999999998</v>
      </c>
      <c r="BE108" s="51">
        <f t="shared" si="16"/>
        <v>3.1520000000000001</v>
      </c>
      <c r="BF108" s="51">
        <f>VLOOKUP(AT108,[3]ф.2!$C$17:$AN$2915,38,0)</f>
        <v>3.1520000000000001</v>
      </c>
      <c r="BG108" s="243">
        <f t="shared" si="17"/>
        <v>0.23335998800000013</v>
      </c>
      <c r="BH108" s="14"/>
      <c r="BI108" s="135"/>
      <c r="BJ108" s="135"/>
      <c r="BK108" s="48"/>
      <c r="BL108" s="48"/>
      <c r="BM108" s="136"/>
      <c r="BN108" s="48"/>
      <c r="BO108" s="48"/>
      <c r="BP108" s="48"/>
      <c r="BQ108" s="48"/>
      <c r="BR108" s="48"/>
      <c r="BS108" s="48"/>
      <c r="BT108" s="48"/>
      <c r="BU108" s="48"/>
      <c r="BV108" s="48"/>
      <c r="BW108" s="48"/>
      <c r="BX108" s="48"/>
      <c r="BY108" s="48"/>
    </row>
    <row r="109" spans="1:77" s="34" customFormat="1" ht="75.75" customHeight="1">
      <c r="A109" s="15" t="s">
        <v>82</v>
      </c>
      <c r="B109" s="248" t="s">
        <v>1302</v>
      </c>
      <c r="C109" s="14" t="s">
        <v>164</v>
      </c>
      <c r="D109" s="14" t="s">
        <v>293</v>
      </c>
      <c r="E109" s="27" t="s">
        <v>83</v>
      </c>
      <c r="F109" s="14"/>
      <c r="G109" s="14" t="s">
        <v>446</v>
      </c>
      <c r="H109" s="248" t="s">
        <v>86</v>
      </c>
      <c r="I109" s="248" t="s">
        <v>86</v>
      </c>
      <c r="J109" s="14">
        <v>2</v>
      </c>
      <c r="K109" s="14"/>
      <c r="L109" s="14" t="s">
        <v>60</v>
      </c>
      <c r="M109" s="14" t="s">
        <v>351</v>
      </c>
      <c r="N109" s="14" t="s">
        <v>89</v>
      </c>
      <c r="O109" s="22">
        <v>3730.0000000000005</v>
      </c>
      <c r="P109" s="57">
        <f t="shared" si="18"/>
        <v>4476</v>
      </c>
      <c r="Q109" s="22">
        <f t="shared" si="19"/>
        <v>4476</v>
      </c>
      <c r="R109" s="22"/>
      <c r="S109" s="22"/>
      <c r="T109" s="22"/>
      <c r="U109" s="22"/>
      <c r="V109" s="22"/>
      <c r="W109" s="14" t="s">
        <v>90</v>
      </c>
      <c r="X109" s="14" t="s">
        <v>316</v>
      </c>
      <c r="Y109" s="245" t="s">
        <v>64</v>
      </c>
      <c r="Z109" s="29">
        <v>44635</v>
      </c>
      <c r="AA109" s="29">
        <f t="shared" si="21"/>
        <v>44695</v>
      </c>
      <c r="AB109" s="14"/>
      <c r="AC109" s="14"/>
      <c r="AD109" s="14"/>
      <c r="AE109" s="14"/>
      <c r="AF109" s="14" t="str">
        <f t="shared" si="22"/>
        <v>Модернизация ПС 110 кВ Заводская с созданием каналов связи (ВОЛС), модернизация систем гарантированного электропитания оборудования СДТУ, АСУТП</v>
      </c>
      <c r="AG109" s="14" t="s">
        <v>346</v>
      </c>
      <c r="AH109" s="14">
        <v>876</v>
      </c>
      <c r="AI109" s="14" t="s">
        <v>180</v>
      </c>
      <c r="AJ109" s="14">
        <v>1</v>
      </c>
      <c r="AK109" s="134">
        <v>32000000000</v>
      </c>
      <c r="AL109" s="14" t="s">
        <v>294</v>
      </c>
      <c r="AM109" s="29">
        <f t="shared" si="20"/>
        <v>44715</v>
      </c>
      <c r="AN109" s="29">
        <f t="shared" si="23"/>
        <v>44715</v>
      </c>
      <c r="AO109" s="29">
        <v>44820</v>
      </c>
      <c r="AP109" s="14">
        <v>2022</v>
      </c>
      <c r="AQ109" s="14"/>
      <c r="AR109" s="14"/>
      <c r="AS109" s="17" t="s">
        <v>446</v>
      </c>
      <c r="AT109" s="17" t="s">
        <v>447</v>
      </c>
      <c r="AU109" s="8">
        <v>2021</v>
      </c>
      <c r="AV109" s="8">
        <v>2022</v>
      </c>
      <c r="AW109" s="9">
        <v>5.6882925699999998</v>
      </c>
      <c r="AX109" s="9">
        <v>5.6882925699999998</v>
      </c>
      <c r="AY109" s="14" t="s">
        <v>87</v>
      </c>
      <c r="AZ109" s="14"/>
      <c r="BA109" s="51"/>
      <c r="BB109" s="51">
        <f>VLOOKUP(AT109,[3]ф.2!$C$17:$U$2915,19,0)</f>
        <v>5.6882925699999998</v>
      </c>
      <c r="BC109" s="51">
        <f>VLOOKUP(AT109,[3]ф.2!$C$17:$X$2915,22,0)</f>
        <v>5.6882925699999998</v>
      </c>
      <c r="BD109" s="51">
        <f>VLOOKUP(AT109,[3]ф.2!$C$17:$AD$2915,28,0)</f>
        <v>0.88829256999999995</v>
      </c>
      <c r="BE109" s="51">
        <f t="shared" si="16"/>
        <v>4.8</v>
      </c>
      <c r="BF109" s="51">
        <f>VLOOKUP(AT109,[3]ф.2!$C$17:$AN$2915,38,0)</f>
        <v>4.8</v>
      </c>
      <c r="BG109" s="243">
        <f t="shared" si="17"/>
        <v>0.32399999999999984</v>
      </c>
      <c r="BH109" s="14"/>
      <c r="BI109" s="135"/>
      <c r="BJ109" s="135"/>
      <c r="BK109" s="48"/>
      <c r="BL109" s="48"/>
      <c r="BM109" s="136"/>
      <c r="BN109" s="48"/>
      <c r="BO109" s="48"/>
      <c r="BP109" s="48"/>
      <c r="BQ109" s="48"/>
      <c r="BR109" s="48"/>
      <c r="BS109" s="48"/>
      <c r="BT109" s="48"/>
      <c r="BU109" s="48"/>
      <c r="BV109" s="48"/>
      <c r="BW109" s="48"/>
      <c r="BX109" s="48"/>
      <c r="BY109" s="48"/>
    </row>
    <row r="110" spans="1:77" s="34" customFormat="1" ht="75" customHeight="1">
      <c r="A110" s="15" t="s">
        <v>82</v>
      </c>
      <c r="B110" s="248" t="s">
        <v>1303</v>
      </c>
      <c r="C110" s="14" t="s">
        <v>164</v>
      </c>
      <c r="D110" s="14" t="s">
        <v>293</v>
      </c>
      <c r="E110" s="27" t="s">
        <v>83</v>
      </c>
      <c r="F110" s="14"/>
      <c r="G110" s="14" t="s">
        <v>448</v>
      </c>
      <c r="H110" s="248" t="s">
        <v>86</v>
      </c>
      <c r="I110" s="248" t="s">
        <v>86</v>
      </c>
      <c r="J110" s="14">
        <v>2</v>
      </c>
      <c r="K110" s="14"/>
      <c r="L110" s="14" t="s">
        <v>60</v>
      </c>
      <c r="M110" s="14" t="s">
        <v>351</v>
      </c>
      <c r="N110" s="14" t="s">
        <v>89</v>
      </c>
      <c r="O110" s="22">
        <v>6601.4338399999997</v>
      </c>
      <c r="P110" s="57">
        <f t="shared" si="18"/>
        <v>7921.7206079999996</v>
      </c>
      <c r="Q110" s="22">
        <f t="shared" si="19"/>
        <v>7921.7206079999996</v>
      </c>
      <c r="R110" s="22"/>
      <c r="S110" s="22"/>
      <c r="T110" s="22"/>
      <c r="U110" s="22"/>
      <c r="V110" s="22"/>
      <c r="W110" s="14" t="s">
        <v>90</v>
      </c>
      <c r="X110" s="14" t="s">
        <v>316</v>
      </c>
      <c r="Y110" s="245" t="s">
        <v>64</v>
      </c>
      <c r="Z110" s="29">
        <v>44635</v>
      </c>
      <c r="AA110" s="29">
        <f t="shared" si="21"/>
        <v>44695</v>
      </c>
      <c r="AB110" s="14"/>
      <c r="AC110" s="14"/>
      <c r="AD110" s="14"/>
      <c r="AE110" s="14"/>
      <c r="AF110" s="14" t="str">
        <f t="shared" si="22"/>
        <v>Модернизация ПС 110 кВ Водозабор с созданием каналов связи (ВОЛС), модернизация систем гарантированного электропитания оборудования СДТУ, АСУТП</v>
      </c>
      <c r="AG110" s="14" t="s">
        <v>346</v>
      </c>
      <c r="AH110" s="14">
        <v>876</v>
      </c>
      <c r="AI110" s="14" t="s">
        <v>180</v>
      </c>
      <c r="AJ110" s="14">
        <v>1</v>
      </c>
      <c r="AK110" s="134">
        <v>32000000000</v>
      </c>
      <c r="AL110" s="14" t="s">
        <v>294</v>
      </c>
      <c r="AM110" s="29">
        <f t="shared" si="20"/>
        <v>44715</v>
      </c>
      <c r="AN110" s="29">
        <f t="shared" si="23"/>
        <v>44715</v>
      </c>
      <c r="AO110" s="29">
        <v>44820</v>
      </c>
      <c r="AP110" s="14">
        <v>2022</v>
      </c>
      <c r="AQ110" s="14"/>
      <c r="AR110" s="14"/>
      <c r="AS110" s="17" t="s">
        <v>448</v>
      </c>
      <c r="AT110" s="17" t="s">
        <v>449</v>
      </c>
      <c r="AU110" s="8">
        <v>2021</v>
      </c>
      <c r="AV110" s="8">
        <v>2022</v>
      </c>
      <c r="AW110" s="9">
        <v>8.9660151900000002</v>
      </c>
      <c r="AX110" s="9">
        <v>8.9660151900000002</v>
      </c>
      <c r="AY110" s="14" t="s">
        <v>87</v>
      </c>
      <c r="AZ110" s="14"/>
      <c r="BA110" s="51"/>
      <c r="BB110" s="51">
        <f>VLOOKUP(AT110,[3]ф.2!$C$17:$U$2915,19,0)</f>
        <v>8.9660151900000002</v>
      </c>
      <c r="BC110" s="51">
        <f>VLOOKUP(AT110,[3]ф.2!$C$17:$X$2915,22,0)</f>
        <v>8.9660151900000002</v>
      </c>
      <c r="BD110" s="51">
        <f>VLOOKUP(AT110,[3]ф.2!$C$17:$AD$2915,28,0)</f>
        <v>0.51974999999999993</v>
      </c>
      <c r="BE110" s="51">
        <f t="shared" si="16"/>
        <v>8.4462651900000001</v>
      </c>
      <c r="BF110" s="51">
        <f>VLOOKUP(AT110,[3]ф.2!$C$17:$AN$2915,38,0)</f>
        <v>8.4462651900000001</v>
      </c>
      <c r="BG110" s="243">
        <f t="shared" si="17"/>
        <v>0.52454458200000076</v>
      </c>
      <c r="BH110" s="14"/>
      <c r="BI110" s="135"/>
      <c r="BJ110" s="135"/>
      <c r="BK110" s="48"/>
      <c r="BL110" s="48"/>
      <c r="BM110" s="136"/>
      <c r="BN110" s="48"/>
      <c r="BO110" s="48"/>
      <c r="BP110" s="48"/>
      <c r="BQ110" s="48"/>
      <c r="BR110" s="48"/>
      <c r="BS110" s="48"/>
      <c r="BT110" s="48"/>
      <c r="BU110" s="48"/>
      <c r="BV110" s="48"/>
      <c r="BW110" s="48"/>
      <c r="BX110" s="48"/>
      <c r="BY110" s="48"/>
    </row>
    <row r="111" spans="1:77" s="34" customFormat="1" ht="57" customHeight="1">
      <c r="A111" s="15" t="s">
        <v>82</v>
      </c>
      <c r="B111" s="248" t="s">
        <v>1304</v>
      </c>
      <c r="C111" s="14" t="s">
        <v>164</v>
      </c>
      <c r="D111" s="14" t="s">
        <v>293</v>
      </c>
      <c r="E111" s="27" t="s">
        <v>83</v>
      </c>
      <c r="F111" s="14"/>
      <c r="G111" s="14" t="s">
        <v>450</v>
      </c>
      <c r="H111" s="248" t="s">
        <v>86</v>
      </c>
      <c r="I111" s="248" t="s">
        <v>86</v>
      </c>
      <c r="J111" s="14">
        <v>2</v>
      </c>
      <c r="K111" s="14"/>
      <c r="L111" s="14" t="s">
        <v>60</v>
      </c>
      <c r="M111" s="14" t="s">
        <v>351</v>
      </c>
      <c r="N111" s="14" t="s">
        <v>89</v>
      </c>
      <c r="O111" s="22">
        <v>10387.48587</v>
      </c>
      <c r="P111" s="57">
        <f t="shared" si="18"/>
        <v>12464.983044000001</v>
      </c>
      <c r="Q111" s="22">
        <f t="shared" si="19"/>
        <v>12464.983044000001</v>
      </c>
      <c r="R111" s="22"/>
      <c r="S111" s="22"/>
      <c r="T111" s="22"/>
      <c r="U111" s="22"/>
      <c r="V111" s="22"/>
      <c r="W111" s="14" t="s">
        <v>90</v>
      </c>
      <c r="X111" s="14" t="s">
        <v>316</v>
      </c>
      <c r="Y111" s="245" t="s">
        <v>64</v>
      </c>
      <c r="Z111" s="29">
        <v>44635</v>
      </c>
      <c r="AA111" s="29">
        <f t="shared" si="21"/>
        <v>44695</v>
      </c>
      <c r="AB111" s="14"/>
      <c r="AC111" s="14"/>
      <c r="AD111" s="14"/>
      <c r="AE111" s="14"/>
      <c r="AF111" s="14" t="str">
        <f t="shared" si="22"/>
        <v>Реконструкция ПС 110/10 кВ Водозабор с ретрофитом ячеек 10кВ (13 шт.), модернизацией СОПТ</v>
      </c>
      <c r="AG111" s="14" t="s">
        <v>346</v>
      </c>
      <c r="AH111" s="14">
        <v>876</v>
      </c>
      <c r="AI111" s="14" t="s">
        <v>180</v>
      </c>
      <c r="AJ111" s="14">
        <v>1</v>
      </c>
      <c r="AK111" s="134">
        <v>32000000000</v>
      </c>
      <c r="AL111" s="14" t="s">
        <v>294</v>
      </c>
      <c r="AM111" s="29">
        <f t="shared" si="20"/>
        <v>44715</v>
      </c>
      <c r="AN111" s="29">
        <f t="shared" si="23"/>
        <v>44715</v>
      </c>
      <c r="AO111" s="29">
        <v>44820</v>
      </c>
      <c r="AP111" s="14">
        <v>2022</v>
      </c>
      <c r="AQ111" s="14"/>
      <c r="AR111" s="14"/>
      <c r="AS111" s="17" t="s">
        <v>450</v>
      </c>
      <c r="AT111" s="17" t="s">
        <v>451</v>
      </c>
      <c r="AU111" s="8">
        <v>2021</v>
      </c>
      <c r="AV111" s="8">
        <v>2022</v>
      </c>
      <c r="AW111" s="9">
        <v>17.90226522</v>
      </c>
      <c r="AX111" s="9">
        <v>17.90226522</v>
      </c>
      <c r="AY111" s="14" t="s">
        <v>87</v>
      </c>
      <c r="AZ111" s="14"/>
      <c r="BA111" s="51"/>
      <c r="BB111" s="51">
        <f>VLOOKUP(AT111,[3]ф.2!$C$17:$U$2915,19,0)</f>
        <v>17.90226522</v>
      </c>
      <c r="BC111" s="51">
        <f>VLOOKUP(AT111,[3]ф.2!$C$17:$X$2915,22,0)</f>
        <v>17.90226522</v>
      </c>
      <c r="BD111" s="51">
        <f>VLOOKUP(AT111,[3]ф.2!$C$17:$AD$2915,28,0)</f>
        <v>4.6483149099999999</v>
      </c>
      <c r="BE111" s="51">
        <f t="shared" si="16"/>
        <v>13.25395031</v>
      </c>
      <c r="BF111" s="51">
        <f>VLOOKUP(AT111,[3]ф.2!$C$17:$AN$2915,38,0)</f>
        <v>13.25395031</v>
      </c>
      <c r="BG111" s="243">
        <f t="shared" si="17"/>
        <v>0.78896726600000022</v>
      </c>
      <c r="BH111" s="14"/>
      <c r="BI111" s="135"/>
      <c r="BJ111" s="135"/>
      <c r="BK111" s="48"/>
      <c r="BL111" s="48"/>
      <c r="BM111" s="136"/>
      <c r="BN111" s="48"/>
      <c r="BO111" s="48"/>
      <c r="BP111" s="48"/>
      <c r="BQ111" s="48"/>
      <c r="BR111" s="48"/>
      <c r="BS111" s="48"/>
      <c r="BT111" s="48"/>
      <c r="BU111" s="48"/>
      <c r="BV111" s="48"/>
      <c r="BW111" s="48"/>
      <c r="BX111" s="48"/>
      <c r="BY111" s="48"/>
    </row>
    <row r="112" spans="1:77" s="34" customFormat="1" ht="54" customHeight="1">
      <c r="A112" s="15" t="s">
        <v>82</v>
      </c>
      <c r="B112" s="248" t="s">
        <v>1305</v>
      </c>
      <c r="C112" s="14" t="s">
        <v>164</v>
      </c>
      <c r="D112" s="14" t="s">
        <v>293</v>
      </c>
      <c r="E112" s="27" t="s">
        <v>83</v>
      </c>
      <c r="F112" s="14"/>
      <c r="G112" s="14" t="s">
        <v>452</v>
      </c>
      <c r="H112" s="248" t="s">
        <v>86</v>
      </c>
      <c r="I112" s="248" t="s">
        <v>86</v>
      </c>
      <c r="J112" s="14">
        <v>2</v>
      </c>
      <c r="K112" s="14"/>
      <c r="L112" s="14" t="s">
        <v>60</v>
      </c>
      <c r="M112" s="14" t="s">
        <v>351</v>
      </c>
      <c r="N112" s="14" t="s">
        <v>89</v>
      </c>
      <c r="O112" s="22">
        <v>902.8895500000001</v>
      </c>
      <c r="P112" s="57">
        <f t="shared" si="18"/>
        <v>1083.4674600000001</v>
      </c>
      <c r="Q112" s="22">
        <f t="shared" si="19"/>
        <v>1083.4674600000001</v>
      </c>
      <c r="R112" s="22"/>
      <c r="S112" s="22"/>
      <c r="T112" s="22"/>
      <c r="U112" s="22"/>
      <c r="V112" s="22"/>
      <c r="W112" s="14" t="s">
        <v>90</v>
      </c>
      <c r="X112" s="14" t="s">
        <v>316</v>
      </c>
      <c r="Y112" s="245" t="s">
        <v>64</v>
      </c>
      <c r="Z112" s="29">
        <v>44635</v>
      </c>
      <c r="AA112" s="29">
        <f t="shared" si="21"/>
        <v>44695</v>
      </c>
      <c r="AB112" s="14"/>
      <c r="AC112" s="14"/>
      <c r="AD112" s="14"/>
      <c r="AE112" s="14"/>
      <c r="AF112" s="14" t="str">
        <f t="shared" si="22"/>
        <v>Модернизация ПС 110 кВ Космическая систем гарантированного электропитания оборудования СДТУ</v>
      </c>
      <c r="AG112" s="14" t="s">
        <v>346</v>
      </c>
      <c r="AH112" s="14">
        <v>876</v>
      </c>
      <c r="AI112" s="14" t="s">
        <v>180</v>
      </c>
      <c r="AJ112" s="14">
        <v>1</v>
      </c>
      <c r="AK112" s="134">
        <v>32000000000</v>
      </c>
      <c r="AL112" s="14" t="s">
        <v>294</v>
      </c>
      <c r="AM112" s="29">
        <f t="shared" si="20"/>
        <v>44715</v>
      </c>
      <c r="AN112" s="29">
        <f t="shared" si="23"/>
        <v>44715</v>
      </c>
      <c r="AO112" s="29">
        <v>44820</v>
      </c>
      <c r="AP112" s="14">
        <v>2022</v>
      </c>
      <c r="AQ112" s="14"/>
      <c r="AR112" s="14"/>
      <c r="AS112" s="17" t="s">
        <v>452</v>
      </c>
      <c r="AT112" s="17" t="s">
        <v>453</v>
      </c>
      <c r="AU112" s="8">
        <v>2021</v>
      </c>
      <c r="AV112" s="8">
        <v>2022</v>
      </c>
      <c r="AW112" s="9">
        <v>1.93001848</v>
      </c>
      <c r="AX112" s="9">
        <v>1.93001848</v>
      </c>
      <c r="AY112" s="14" t="s">
        <v>87</v>
      </c>
      <c r="AZ112" s="14"/>
      <c r="BA112" s="51"/>
      <c r="BB112" s="51">
        <f>VLOOKUP(AT112,[3]ф.2!$C$17:$U$2915,19,0)</f>
        <v>1.93001848</v>
      </c>
      <c r="BC112" s="51">
        <f>VLOOKUP(AT112,[3]ф.2!$C$17:$X$2915,22,0)</f>
        <v>1.93001848</v>
      </c>
      <c r="BD112" s="51">
        <f>VLOOKUP(AT112,[3]ф.2!$C$17:$AD$2915,28,0)</f>
        <v>0.72</v>
      </c>
      <c r="BE112" s="51">
        <f t="shared" si="16"/>
        <v>1.21001848</v>
      </c>
      <c r="BF112" s="51">
        <f>VLOOKUP(AT112,[3]ф.2!$C$17:$AN$2915,38,0)</f>
        <v>1.21001848</v>
      </c>
      <c r="BG112" s="243">
        <f t="shared" si="17"/>
        <v>0.12655101999999996</v>
      </c>
      <c r="BH112" s="14"/>
      <c r="BI112" s="135"/>
      <c r="BJ112" s="135"/>
      <c r="BK112" s="48"/>
      <c r="BL112" s="48"/>
      <c r="BM112" s="136"/>
      <c r="BN112" s="48"/>
      <c r="BO112" s="48"/>
      <c r="BP112" s="48"/>
      <c r="BQ112" s="48"/>
      <c r="BR112" s="48"/>
      <c r="BS112" s="48"/>
      <c r="BT112" s="48"/>
      <c r="BU112" s="48"/>
      <c r="BV112" s="48"/>
      <c r="BW112" s="48"/>
      <c r="BX112" s="48"/>
      <c r="BY112" s="48"/>
    </row>
    <row r="113" spans="1:77" s="34" customFormat="1" ht="65.25" customHeight="1">
      <c r="A113" s="15" t="s">
        <v>82</v>
      </c>
      <c r="B113" s="248" t="s">
        <v>1306</v>
      </c>
      <c r="C113" s="14" t="s">
        <v>164</v>
      </c>
      <c r="D113" s="14" t="s">
        <v>293</v>
      </c>
      <c r="E113" s="27" t="s">
        <v>83</v>
      </c>
      <c r="F113" s="14"/>
      <c r="G113" s="14" t="s">
        <v>454</v>
      </c>
      <c r="H113" s="248" t="s">
        <v>86</v>
      </c>
      <c r="I113" s="248" t="s">
        <v>86</v>
      </c>
      <c r="J113" s="14">
        <v>2</v>
      </c>
      <c r="K113" s="14"/>
      <c r="L113" s="14" t="s">
        <v>60</v>
      </c>
      <c r="M113" s="14" t="s">
        <v>351</v>
      </c>
      <c r="N113" s="14" t="s">
        <v>89</v>
      </c>
      <c r="O113" s="22">
        <v>15159.123730000003</v>
      </c>
      <c r="P113" s="57">
        <f t="shared" si="18"/>
        <v>18190.948476000001</v>
      </c>
      <c r="Q113" s="22">
        <f t="shared" si="19"/>
        <v>18190.948476000001</v>
      </c>
      <c r="R113" s="22"/>
      <c r="S113" s="22"/>
      <c r="T113" s="22"/>
      <c r="U113" s="22"/>
      <c r="V113" s="22"/>
      <c r="W113" s="14" t="s">
        <v>90</v>
      </c>
      <c r="X113" s="14" t="s">
        <v>316</v>
      </c>
      <c r="Y113" s="245" t="s">
        <v>64</v>
      </c>
      <c r="Z113" s="29">
        <v>44635</v>
      </c>
      <c r="AA113" s="29">
        <f t="shared" si="21"/>
        <v>44695</v>
      </c>
      <c r="AB113" s="14"/>
      <c r="AC113" s="14"/>
      <c r="AD113" s="14"/>
      <c r="AE113" s="14"/>
      <c r="AF113" s="14" t="str">
        <f t="shared" si="22"/>
        <v>Реконструкция ВЛ 110 кВ ПС Ширпотреб - ПС Северная 1,2  (опора №5), соглашение с ИП Реутов  от 12.04.2018 №41.4200.1162.18 (0,600 км), Новокузнецкий РЭС</v>
      </c>
      <c r="AG113" s="14" t="s">
        <v>346</v>
      </c>
      <c r="AH113" s="14">
        <v>876</v>
      </c>
      <c r="AI113" s="14" t="s">
        <v>180</v>
      </c>
      <c r="AJ113" s="14">
        <v>1</v>
      </c>
      <c r="AK113" s="134">
        <v>32000000000</v>
      </c>
      <c r="AL113" s="14" t="s">
        <v>294</v>
      </c>
      <c r="AM113" s="29">
        <f t="shared" si="20"/>
        <v>44715</v>
      </c>
      <c r="AN113" s="29">
        <f t="shared" si="23"/>
        <v>44715</v>
      </c>
      <c r="AO113" s="29">
        <v>44820</v>
      </c>
      <c r="AP113" s="14">
        <v>2022</v>
      </c>
      <c r="AQ113" s="14"/>
      <c r="AR113" s="14"/>
      <c r="AS113" s="17" t="s">
        <v>454</v>
      </c>
      <c r="AT113" s="17" t="s">
        <v>455</v>
      </c>
      <c r="AU113" s="8">
        <v>2020</v>
      </c>
      <c r="AV113" s="8">
        <v>2022</v>
      </c>
      <c r="AW113" s="9">
        <v>19.313172999999999</v>
      </c>
      <c r="AX113" s="9">
        <v>19.313172999999999</v>
      </c>
      <c r="AY113" s="14" t="s">
        <v>87</v>
      </c>
      <c r="AZ113" s="14"/>
      <c r="BA113" s="51"/>
      <c r="BB113" s="51">
        <f>VLOOKUP(AT113,[3]ф.2!$C$17:$U$2915,19,0)</f>
        <v>19.313172999999999</v>
      </c>
      <c r="BC113" s="51">
        <f>VLOOKUP(AT113,[3]ф.2!$C$17:$X$2915,22,0)</f>
        <v>19.313172999999999</v>
      </c>
      <c r="BD113" s="51">
        <f>VLOOKUP(AT113,[3]ф.2!$C$17:$AD$2915,28,0)</f>
        <v>0</v>
      </c>
      <c r="BE113" s="51">
        <f t="shared" si="16"/>
        <v>19.313172999999999</v>
      </c>
      <c r="BF113" s="51">
        <f>VLOOKUP(AT113,[3]ф.2!$C$17:$AN$2915,38,0)</f>
        <v>19.313172999999999</v>
      </c>
      <c r="BG113" s="243">
        <f t="shared" si="17"/>
        <v>1.1222245239999964</v>
      </c>
      <c r="BH113" s="14"/>
      <c r="BI113" s="135"/>
      <c r="BJ113" s="135"/>
      <c r="BK113" s="48"/>
      <c r="BL113" s="48"/>
      <c r="BM113" s="136"/>
      <c r="BN113" s="48"/>
      <c r="BO113" s="48"/>
      <c r="BP113" s="48"/>
      <c r="BQ113" s="48"/>
      <c r="BR113" s="48"/>
      <c r="BS113" s="48"/>
      <c r="BT113" s="48"/>
      <c r="BU113" s="48"/>
      <c r="BV113" s="48"/>
      <c r="BW113" s="48"/>
      <c r="BX113" s="48"/>
      <c r="BY113" s="48"/>
    </row>
    <row r="114" spans="1:77" s="34" customFormat="1" ht="90.75" customHeight="1">
      <c r="A114" s="15" t="s">
        <v>82</v>
      </c>
      <c r="B114" s="248" t="s">
        <v>1307</v>
      </c>
      <c r="C114" s="14" t="s">
        <v>164</v>
      </c>
      <c r="D114" s="14" t="s">
        <v>293</v>
      </c>
      <c r="E114" s="27" t="s">
        <v>83</v>
      </c>
      <c r="F114" s="14"/>
      <c r="G114" s="14" t="s">
        <v>456</v>
      </c>
      <c r="H114" s="248" t="s">
        <v>86</v>
      </c>
      <c r="I114" s="248" t="s">
        <v>86</v>
      </c>
      <c r="J114" s="14">
        <v>2</v>
      </c>
      <c r="K114" s="14"/>
      <c r="L114" s="14" t="s">
        <v>60</v>
      </c>
      <c r="M114" s="14" t="s">
        <v>351</v>
      </c>
      <c r="N114" s="14" t="s">
        <v>89</v>
      </c>
      <c r="O114" s="22">
        <v>61483.090279999989</v>
      </c>
      <c r="P114" s="57">
        <f t="shared" si="18"/>
        <v>73779.708335999982</v>
      </c>
      <c r="Q114" s="22">
        <f t="shared" si="19"/>
        <v>73779.708335999982</v>
      </c>
      <c r="R114" s="22"/>
      <c r="S114" s="22"/>
      <c r="T114" s="22"/>
      <c r="U114" s="22"/>
      <c r="V114" s="22"/>
      <c r="W114" s="14" t="s">
        <v>90</v>
      </c>
      <c r="X114" s="14" t="s">
        <v>316</v>
      </c>
      <c r="Y114" s="245" t="s">
        <v>64</v>
      </c>
      <c r="Z114" s="29">
        <v>44635</v>
      </c>
      <c r="AA114" s="29">
        <f t="shared" si="21"/>
        <v>44695</v>
      </c>
      <c r="AB114" s="14"/>
      <c r="AC114" s="14"/>
      <c r="AD114" s="14"/>
      <c r="AE114" s="14"/>
      <c r="AF114" s="14" t="str">
        <f t="shared" si="22"/>
        <v xml:space="preserve">Реконструкция (вынос участков) ВЛ 35 кВ Н-3 (Шахтовая-Бунгурская) отпайка на ПС Калмыковскую и ВЛ 35 кВ Сосновская - Калмыковская (С-12) из зоны горных работ </v>
      </c>
      <c r="AG114" s="14" t="s">
        <v>346</v>
      </c>
      <c r="AH114" s="14">
        <v>876</v>
      </c>
      <c r="AI114" s="14" t="s">
        <v>180</v>
      </c>
      <c r="AJ114" s="14">
        <v>1</v>
      </c>
      <c r="AK114" s="134">
        <v>32000000000</v>
      </c>
      <c r="AL114" s="14" t="s">
        <v>294</v>
      </c>
      <c r="AM114" s="29">
        <f t="shared" si="20"/>
        <v>44715</v>
      </c>
      <c r="AN114" s="29">
        <f t="shared" si="23"/>
        <v>44715</v>
      </c>
      <c r="AO114" s="29">
        <v>44820</v>
      </c>
      <c r="AP114" s="14">
        <v>2022</v>
      </c>
      <c r="AQ114" s="14"/>
      <c r="AR114" s="14"/>
      <c r="AS114" s="17" t="s">
        <v>457</v>
      </c>
      <c r="AT114" s="17" t="s">
        <v>458</v>
      </c>
      <c r="AU114" s="8">
        <v>2020</v>
      </c>
      <c r="AV114" s="8">
        <v>2022</v>
      </c>
      <c r="AW114" s="9">
        <v>82.680515999999997</v>
      </c>
      <c r="AX114" s="9">
        <v>78.179946299999997</v>
      </c>
      <c r="AY114" s="14" t="s">
        <v>87</v>
      </c>
      <c r="AZ114" s="14"/>
      <c r="BA114" s="51"/>
      <c r="BB114" s="51">
        <f>VLOOKUP(AT114,[3]ф.2!$C$17:$U$2915,19,0)</f>
        <v>82.680515999999997</v>
      </c>
      <c r="BC114" s="51">
        <f>VLOOKUP(AT114,[3]ф.2!$C$17:$X$2915,22,0)</f>
        <v>78.179946299999997</v>
      </c>
      <c r="BD114" s="51">
        <f>VLOOKUP(AT114,[3]ф.2!$C$17:$AD$2915,28,0)</f>
        <v>0</v>
      </c>
      <c r="BE114" s="51">
        <f t="shared" si="16"/>
        <v>78.179946299999997</v>
      </c>
      <c r="BF114" s="51">
        <f>VLOOKUP(AT114,[3]ф.2!$C$17:$AN$2915,38,0)</f>
        <v>78.179946299999997</v>
      </c>
      <c r="BG114" s="243">
        <f t="shared" si="17"/>
        <v>4.4002379640000129</v>
      </c>
      <c r="BH114" s="14"/>
      <c r="BI114" s="135"/>
      <c r="BJ114" s="135"/>
      <c r="BK114" s="48"/>
      <c r="BL114" s="48"/>
      <c r="BM114" s="136"/>
      <c r="BN114" s="48"/>
      <c r="BO114" s="48"/>
      <c r="BP114" s="48"/>
      <c r="BQ114" s="48"/>
      <c r="BR114" s="48"/>
      <c r="BS114" s="48"/>
      <c r="BT114" s="48"/>
      <c r="BU114" s="48"/>
      <c r="BV114" s="48"/>
      <c r="BW114" s="48"/>
      <c r="BX114" s="48"/>
      <c r="BY114" s="48"/>
    </row>
    <row r="115" spans="1:77" s="34" customFormat="1" ht="70.5" customHeight="1">
      <c r="A115" s="15" t="s">
        <v>82</v>
      </c>
      <c r="B115" s="248" t="s">
        <v>1308</v>
      </c>
      <c r="C115" s="14" t="s">
        <v>164</v>
      </c>
      <c r="D115" s="14" t="s">
        <v>293</v>
      </c>
      <c r="E115" s="27" t="s">
        <v>83</v>
      </c>
      <c r="F115" s="14"/>
      <c r="G115" s="14" t="s">
        <v>459</v>
      </c>
      <c r="H115" s="248" t="s">
        <v>86</v>
      </c>
      <c r="I115" s="248" t="s">
        <v>86</v>
      </c>
      <c r="J115" s="14">
        <v>2</v>
      </c>
      <c r="K115" s="14"/>
      <c r="L115" s="14" t="s">
        <v>60</v>
      </c>
      <c r="M115" s="14" t="s">
        <v>351</v>
      </c>
      <c r="N115" s="14" t="s">
        <v>89</v>
      </c>
      <c r="O115" s="22">
        <v>19900.875830000001</v>
      </c>
      <c r="P115" s="57">
        <f t="shared" si="18"/>
        <v>23881.050996000002</v>
      </c>
      <c r="Q115" s="22">
        <f t="shared" si="19"/>
        <v>23881.050996000002</v>
      </c>
      <c r="R115" s="22"/>
      <c r="S115" s="22"/>
      <c r="T115" s="22"/>
      <c r="U115" s="22"/>
      <c r="V115" s="22"/>
      <c r="W115" s="14" t="s">
        <v>90</v>
      </c>
      <c r="X115" s="14" t="s">
        <v>316</v>
      </c>
      <c r="Y115" s="245" t="s">
        <v>64</v>
      </c>
      <c r="Z115" s="29">
        <v>44635</v>
      </c>
      <c r="AA115" s="29">
        <f t="shared" si="21"/>
        <v>44695</v>
      </c>
      <c r="AB115" s="14"/>
      <c r="AC115" s="14"/>
      <c r="AD115" s="14"/>
      <c r="AE115" s="14"/>
      <c r="AF115" s="14" t="str">
        <f t="shared" si="22"/>
        <v>Реконструкция (переустройство) ВЛ 6 кВ Ф-27-НГ от ПС Анжерская НПС</v>
      </c>
      <c r="AG115" s="14" t="s">
        <v>346</v>
      </c>
      <c r="AH115" s="14">
        <v>876</v>
      </c>
      <c r="AI115" s="14" t="s">
        <v>180</v>
      </c>
      <c r="AJ115" s="14">
        <v>1</v>
      </c>
      <c r="AK115" s="134">
        <v>32000000000</v>
      </c>
      <c r="AL115" s="14" t="s">
        <v>294</v>
      </c>
      <c r="AM115" s="29">
        <f t="shared" si="20"/>
        <v>44715</v>
      </c>
      <c r="AN115" s="29">
        <f t="shared" si="23"/>
        <v>44715</v>
      </c>
      <c r="AO115" s="29">
        <v>44820</v>
      </c>
      <c r="AP115" s="14">
        <v>2022</v>
      </c>
      <c r="AQ115" s="14"/>
      <c r="AR115" s="14"/>
      <c r="AS115" s="17" t="s">
        <v>460</v>
      </c>
      <c r="AT115" s="17" t="s">
        <v>461</v>
      </c>
      <c r="AU115" s="8">
        <v>2021</v>
      </c>
      <c r="AV115" s="8">
        <v>2022</v>
      </c>
      <c r="AW115" s="9">
        <v>25.33444549</v>
      </c>
      <c r="AX115" s="9">
        <v>25.33444549</v>
      </c>
      <c r="AY115" s="14" t="s">
        <v>87</v>
      </c>
      <c r="AZ115" s="14"/>
      <c r="BA115" s="51"/>
      <c r="BB115" s="51">
        <f>VLOOKUP(AT115,[3]ф.2!$C$17:$U$2915,19,0)</f>
        <v>25.33444549</v>
      </c>
      <c r="BC115" s="51">
        <f>VLOOKUP(AT115,[3]ф.2!$C$17:$X$2915,22,0)</f>
        <v>25.33444549</v>
      </c>
      <c r="BD115" s="51">
        <f>VLOOKUP(AT115,[3]ф.2!$C$17:$AD$2915,28,0)</f>
        <v>0</v>
      </c>
      <c r="BE115" s="51">
        <f t="shared" si="16"/>
        <v>25.33444549</v>
      </c>
      <c r="BF115" s="51">
        <f>VLOOKUP(AT115,[3]ф.2!$C$17:$AN$2915,38,0)</f>
        <v>25.33444549</v>
      </c>
      <c r="BG115" s="243">
        <f t="shared" si="17"/>
        <v>1.4533944939999976</v>
      </c>
      <c r="BH115" s="14"/>
      <c r="BI115" s="135"/>
      <c r="BJ115" s="135"/>
      <c r="BK115" s="48"/>
      <c r="BL115" s="48"/>
      <c r="BM115" s="136"/>
      <c r="BN115" s="48"/>
      <c r="BO115" s="48"/>
      <c r="BP115" s="48"/>
      <c r="BQ115" s="48"/>
      <c r="BR115" s="48"/>
      <c r="BS115" s="48"/>
      <c r="BT115" s="48"/>
      <c r="BU115" s="48"/>
      <c r="BV115" s="48"/>
      <c r="BW115" s="48"/>
      <c r="BX115" s="48"/>
      <c r="BY115" s="48"/>
    </row>
    <row r="116" spans="1:77" s="34" customFormat="1" ht="62.25" customHeight="1">
      <c r="A116" s="15" t="s">
        <v>82</v>
      </c>
      <c r="B116" s="248" t="s">
        <v>1309</v>
      </c>
      <c r="C116" s="14" t="s">
        <v>164</v>
      </c>
      <c r="D116" s="14" t="s">
        <v>293</v>
      </c>
      <c r="E116" s="27" t="s">
        <v>129</v>
      </c>
      <c r="F116" s="14"/>
      <c r="G116" s="14" t="s">
        <v>462</v>
      </c>
      <c r="H116" s="248" t="s">
        <v>130</v>
      </c>
      <c r="I116" s="248" t="s">
        <v>131</v>
      </c>
      <c r="J116" s="14">
        <v>2</v>
      </c>
      <c r="K116" s="14"/>
      <c r="L116" s="14" t="s">
        <v>60</v>
      </c>
      <c r="M116" s="14" t="s">
        <v>351</v>
      </c>
      <c r="N116" s="14" t="s">
        <v>89</v>
      </c>
      <c r="O116" s="22">
        <v>21451.006799999999</v>
      </c>
      <c r="P116" s="57">
        <f t="shared" si="18"/>
        <v>25741.208159999998</v>
      </c>
      <c r="Q116" s="22">
        <f t="shared" si="19"/>
        <v>25741.208159999998</v>
      </c>
      <c r="R116" s="22"/>
      <c r="S116" s="22"/>
      <c r="T116" s="22"/>
      <c r="U116" s="22"/>
      <c r="V116" s="22"/>
      <c r="W116" s="14" t="s">
        <v>90</v>
      </c>
      <c r="X116" s="14" t="s">
        <v>316</v>
      </c>
      <c r="Y116" s="245" t="s">
        <v>64</v>
      </c>
      <c r="Z116" s="29">
        <v>44635</v>
      </c>
      <c r="AA116" s="29">
        <f t="shared" si="21"/>
        <v>44695</v>
      </c>
      <c r="AB116" s="14"/>
      <c r="AC116" s="14"/>
      <c r="AD116" s="14"/>
      <c r="AE116" s="14"/>
      <c r="AF116" s="14" t="str">
        <f t="shared" si="22"/>
        <v>ПИР Комплексная реконструкция двухцепной ВЛ 110 кВ ЮК ГРЭС-Новокузнецк-Сортировочный СВЛ ЮЭС, протяженностью 33,62 км, г. Новокузнецк</v>
      </c>
      <c r="AG116" s="14" t="s">
        <v>346</v>
      </c>
      <c r="AH116" s="14">
        <v>876</v>
      </c>
      <c r="AI116" s="14" t="s">
        <v>180</v>
      </c>
      <c r="AJ116" s="14">
        <v>1</v>
      </c>
      <c r="AK116" s="134">
        <v>32000000000</v>
      </c>
      <c r="AL116" s="14" t="s">
        <v>294</v>
      </c>
      <c r="AM116" s="29">
        <f t="shared" si="20"/>
        <v>44715</v>
      </c>
      <c r="AN116" s="29">
        <f t="shared" si="23"/>
        <v>44715</v>
      </c>
      <c r="AO116" s="29">
        <v>44880</v>
      </c>
      <c r="AP116" s="14">
        <v>2022</v>
      </c>
      <c r="AQ116" s="14"/>
      <c r="AR116" s="14"/>
      <c r="AS116" s="17" t="s">
        <v>463</v>
      </c>
      <c r="AT116" s="17" t="s">
        <v>464</v>
      </c>
      <c r="AU116" s="8">
        <v>2022</v>
      </c>
      <c r="AV116" s="8">
        <v>2026</v>
      </c>
      <c r="AW116" s="9">
        <v>602.31518332999997</v>
      </c>
      <c r="AX116" s="9">
        <v>602.31518332999997</v>
      </c>
      <c r="AY116" s="14" t="s">
        <v>87</v>
      </c>
      <c r="AZ116" s="14"/>
      <c r="BA116" s="51"/>
      <c r="BB116" s="51">
        <f>VLOOKUP(AT116,[3]ф.2!$C$17:$U$2915,19,0)</f>
        <v>602.31518332999997</v>
      </c>
      <c r="BC116" s="51">
        <f>VLOOKUP(AT116,[3]ф.2!$C$17:$X$2915,22,0)</f>
        <v>602.31518332999997</v>
      </c>
      <c r="BD116" s="51">
        <f>VLOOKUP(AT116,[3]ф.2!$C$17:$AD$2915,28,0)</f>
        <v>0</v>
      </c>
      <c r="BE116" s="51">
        <f t="shared" si="16"/>
        <v>602.31518332999997</v>
      </c>
      <c r="BF116" s="51">
        <f>VLOOKUP(AT116,[3]ф.2!$C$17:$AN$2915,38,0)</f>
        <v>27.30286576</v>
      </c>
      <c r="BG116" s="243">
        <f t="shared" si="17"/>
        <v>576.57397516999993</v>
      </c>
      <c r="BH116" s="14"/>
      <c r="BI116" s="135"/>
      <c r="BJ116" s="135"/>
      <c r="BK116" s="48"/>
      <c r="BL116" s="48"/>
      <c r="BM116" s="136"/>
      <c r="BN116" s="48"/>
      <c r="BO116" s="48"/>
      <c r="BP116" s="48"/>
      <c r="BQ116" s="48"/>
      <c r="BR116" s="48"/>
      <c r="BS116" s="48"/>
      <c r="BT116" s="48"/>
      <c r="BU116" s="48"/>
      <c r="BV116" s="48"/>
      <c r="BW116" s="48"/>
      <c r="BX116" s="48"/>
      <c r="BY116" s="48"/>
    </row>
    <row r="117" spans="1:77" s="34" customFormat="1" ht="71.25" customHeight="1">
      <c r="A117" s="15" t="s">
        <v>82</v>
      </c>
      <c r="B117" s="248" t="s">
        <v>1310</v>
      </c>
      <c r="C117" s="14" t="s">
        <v>164</v>
      </c>
      <c r="D117" s="14" t="s">
        <v>293</v>
      </c>
      <c r="E117" s="27" t="s">
        <v>83</v>
      </c>
      <c r="F117" s="14"/>
      <c r="G117" s="14" t="s">
        <v>465</v>
      </c>
      <c r="H117" s="248" t="s">
        <v>86</v>
      </c>
      <c r="I117" s="248" t="s">
        <v>86</v>
      </c>
      <c r="J117" s="14">
        <v>2</v>
      </c>
      <c r="K117" s="14"/>
      <c r="L117" s="14" t="s">
        <v>60</v>
      </c>
      <c r="M117" s="14" t="s">
        <v>351</v>
      </c>
      <c r="N117" s="14" t="s">
        <v>89</v>
      </c>
      <c r="O117" s="22">
        <v>86695.806039999996</v>
      </c>
      <c r="P117" s="57">
        <f t="shared" si="18"/>
        <v>104034.96724799999</v>
      </c>
      <c r="Q117" s="22">
        <f t="shared" si="19"/>
        <v>104034.96724799999</v>
      </c>
      <c r="R117" s="22"/>
      <c r="S117" s="22"/>
      <c r="T117" s="22"/>
      <c r="U117" s="22"/>
      <c r="V117" s="22"/>
      <c r="W117" s="14" t="s">
        <v>90</v>
      </c>
      <c r="X117" s="14" t="s">
        <v>316</v>
      </c>
      <c r="Y117" s="245" t="s">
        <v>64</v>
      </c>
      <c r="Z117" s="29">
        <v>44635</v>
      </c>
      <c r="AA117" s="29">
        <f t="shared" si="21"/>
        <v>44695</v>
      </c>
      <c r="AB117" s="14"/>
      <c r="AC117" s="14"/>
      <c r="AD117" s="14"/>
      <c r="AE117" s="14"/>
      <c r="AF117" s="14" t="str">
        <f t="shared" si="22"/>
        <v>Реконструкция (переустройство) ВЛ 110 кВ ЗСМК - Опорная 5 I,II цепь с отпайкой  на ПС 110 кВ Опорная 6, ПС 110 кВ Опорная 10</v>
      </c>
      <c r="AG117" s="14" t="s">
        <v>346</v>
      </c>
      <c r="AH117" s="14">
        <v>876</v>
      </c>
      <c r="AI117" s="14" t="s">
        <v>180</v>
      </c>
      <c r="AJ117" s="14">
        <v>1</v>
      </c>
      <c r="AK117" s="134">
        <v>32000000000</v>
      </c>
      <c r="AL117" s="14" t="s">
        <v>294</v>
      </c>
      <c r="AM117" s="29">
        <f t="shared" si="20"/>
        <v>44715</v>
      </c>
      <c r="AN117" s="29">
        <f t="shared" si="23"/>
        <v>44715</v>
      </c>
      <c r="AO117" s="29">
        <v>44850</v>
      </c>
      <c r="AP117" s="14">
        <v>2022</v>
      </c>
      <c r="AQ117" s="14"/>
      <c r="AR117" s="14"/>
      <c r="AS117" s="17" t="s">
        <v>466</v>
      </c>
      <c r="AT117" s="17" t="s">
        <v>467</v>
      </c>
      <c r="AU117" s="8">
        <v>2020</v>
      </c>
      <c r="AV117" s="8">
        <v>2022</v>
      </c>
      <c r="AW117" s="9">
        <v>117.20940074000001</v>
      </c>
      <c r="AX117" s="9">
        <v>117.16288193</v>
      </c>
      <c r="AY117" s="14" t="s">
        <v>87</v>
      </c>
      <c r="AZ117" s="14"/>
      <c r="BA117" s="51"/>
      <c r="BB117" s="51">
        <f>VLOOKUP(AT117,[3]ф.2!$C$17:$U$2915,19,0)</f>
        <v>117.20940074000001</v>
      </c>
      <c r="BC117" s="51">
        <f>VLOOKUP(AT117,[3]ф.2!$C$17:$X$2915,22,0)</f>
        <v>117.16288193</v>
      </c>
      <c r="BD117" s="51">
        <f>VLOOKUP(AT117,[3]ф.2!$C$17:$AD$2915,28,0)</f>
        <v>7.0001736799999996</v>
      </c>
      <c r="BE117" s="51">
        <f t="shared" si="16"/>
        <v>110.16270824999999</v>
      </c>
      <c r="BF117" s="51">
        <f>VLOOKUP(AT117,[3]ф.2!$C$17:$AN$2915,38,0)</f>
        <v>110.16270824999999</v>
      </c>
      <c r="BG117" s="243">
        <f t="shared" si="17"/>
        <v>6.1277410020000076</v>
      </c>
      <c r="BH117" s="14"/>
      <c r="BI117" s="135"/>
      <c r="BJ117" s="135"/>
      <c r="BK117" s="48"/>
      <c r="BL117" s="48"/>
      <c r="BM117" s="136"/>
      <c r="BN117" s="48"/>
      <c r="BO117" s="48"/>
      <c r="BP117" s="48"/>
      <c r="BQ117" s="48"/>
      <c r="BR117" s="48"/>
      <c r="BS117" s="48"/>
      <c r="BT117" s="48"/>
      <c r="BU117" s="48"/>
      <c r="BV117" s="48"/>
      <c r="BW117" s="48"/>
      <c r="BX117" s="48"/>
      <c r="BY117" s="48"/>
    </row>
    <row r="118" spans="1:77" s="34" customFormat="1" ht="115.5" customHeight="1">
      <c r="A118" s="15" t="s">
        <v>82</v>
      </c>
      <c r="B118" s="248" t="s">
        <v>1311</v>
      </c>
      <c r="C118" s="14" t="s">
        <v>164</v>
      </c>
      <c r="D118" s="14" t="s">
        <v>293</v>
      </c>
      <c r="E118" s="27" t="s">
        <v>83</v>
      </c>
      <c r="F118" s="14"/>
      <c r="G118" s="14" t="s">
        <v>468</v>
      </c>
      <c r="H118" s="248" t="s">
        <v>86</v>
      </c>
      <c r="I118" s="248" t="s">
        <v>86</v>
      </c>
      <c r="J118" s="14">
        <v>2</v>
      </c>
      <c r="K118" s="14"/>
      <c r="L118" s="14" t="s">
        <v>60</v>
      </c>
      <c r="M118" s="14" t="s">
        <v>351</v>
      </c>
      <c r="N118" s="14" t="s">
        <v>89</v>
      </c>
      <c r="O118" s="22">
        <v>141273.88498999999</v>
      </c>
      <c r="P118" s="57">
        <f t="shared" si="18"/>
        <v>169528.66198799998</v>
      </c>
      <c r="Q118" s="22">
        <f t="shared" si="19"/>
        <v>169528.66198799998</v>
      </c>
      <c r="R118" s="22"/>
      <c r="S118" s="22"/>
      <c r="T118" s="22"/>
      <c r="U118" s="22"/>
      <c r="V118" s="22"/>
      <c r="W118" s="14" t="s">
        <v>90</v>
      </c>
      <c r="X118" s="14" t="s">
        <v>316</v>
      </c>
      <c r="Y118" s="245" t="s">
        <v>64</v>
      </c>
      <c r="Z118" s="29">
        <v>44635</v>
      </c>
      <c r="AA118" s="29">
        <f t="shared" si="21"/>
        <v>44695</v>
      </c>
      <c r="AB118" s="14"/>
      <c r="AC118" s="14"/>
      <c r="AD118" s="14"/>
      <c r="AE118" s="14"/>
      <c r="AF118" s="14" t="str">
        <f t="shared" si="22"/>
        <v>Реконструкция (вынос участка) ВЛ 110 кВ Крохалевская-Черниговская - 1,2 от опоры №13 до опоры №31 из границ земельного участка</v>
      </c>
      <c r="AG118" s="14" t="s">
        <v>346</v>
      </c>
      <c r="AH118" s="14">
        <v>876</v>
      </c>
      <c r="AI118" s="14" t="s">
        <v>180</v>
      </c>
      <c r="AJ118" s="14">
        <v>1</v>
      </c>
      <c r="AK118" s="134">
        <v>32000000000</v>
      </c>
      <c r="AL118" s="14" t="s">
        <v>294</v>
      </c>
      <c r="AM118" s="29">
        <f t="shared" si="20"/>
        <v>44715</v>
      </c>
      <c r="AN118" s="29">
        <f t="shared" si="23"/>
        <v>44715</v>
      </c>
      <c r="AO118" s="29">
        <v>44850</v>
      </c>
      <c r="AP118" s="14">
        <v>2022</v>
      </c>
      <c r="AQ118" s="14"/>
      <c r="AR118" s="14"/>
      <c r="AS118" s="17" t="s">
        <v>469</v>
      </c>
      <c r="AT118" s="17" t="s">
        <v>470</v>
      </c>
      <c r="AU118" s="8">
        <v>2020</v>
      </c>
      <c r="AV118" s="8">
        <v>2022</v>
      </c>
      <c r="AW118" s="9">
        <v>209.56590041000001</v>
      </c>
      <c r="AX118" s="9">
        <v>209.56590041000001</v>
      </c>
      <c r="AY118" s="14" t="s">
        <v>87</v>
      </c>
      <c r="AZ118" s="14"/>
      <c r="BA118" s="51"/>
      <c r="BB118" s="51">
        <f>VLOOKUP(AT118,[3]ф.2!$C$17:$U$2915,19,0)</f>
        <v>209.56590041000001</v>
      </c>
      <c r="BC118" s="51">
        <f>VLOOKUP(AT118,[3]ф.2!$C$17:$X$2915,22,0)</f>
        <v>209.56590041000001</v>
      </c>
      <c r="BD118" s="51">
        <f>VLOOKUP(AT118,[3]ф.2!$C$17:$AD$2915,28,0)</f>
        <v>30.106998839999999</v>
      </c>
      <c r="BE118" s="51">
        <f t="shared" si="16"/>
        <v>179.45890157000002</v>
      </c>
      <c r="BF118" s="51">
        <f>VLOOKUP(AT118,[3]ф.2!$C$17:$AN$2915,38,0)</f>
        <v>179.45890156999999</v>
      </c>
      <c r="BG118" s="243">
        <f t="shared" si="17"/>
        <v>9.9302395820000413</v>
      </c>
      <c r="BH118" s="14"/>
      <c r="BI118" s="135"/>
      <c r="BJ118" s="135"/>
      <c r="BK118" s="48"/>
      <c r="BL118" s="48"/>
      <c r="BM118" s="136"/>
      <c r="BN118" s="48"/>
      <c r="BO118" s="48"/>
      <c r="BP118" s="48"/>
      <c r="BQ118" s="48"/>
      <c r="BR118" s="48"/>
      <c r="BS118" s="48"/>
      <c r="BT118" s="48"/>
      <c r="BU118" s="48"/>
      <c r="BV118" s="48"/>
      <c r="BW118" s="48"/>
      <c r="BX118" s="48"/>
      <c r="BY118" s="48"/>
    </row>
    <row r="119" spans="1:77" s="34" customFormat="1" ht="93" customHeight="1">
      <c r="A119" s="15" t="s">
        <v>82</v>
      </c>
      <c r="B119" s="248" t="s">
        <v>1312</v>
      </c>
      <c r="C119" s="14" t="s">
        <v>164</v>
      </c>
      <c r="D119" s="14" t="s">
        <v>293</v>
      </c>
      <c r="E119" s="27" t="s">
        <v>83</v>
      </c>
      <c r="F119" s="14"/>
      <c r="G119" s="14" t="s">
        <v>471</v>
      </c>
      <c r="H119" s="248" t="s">
        <v>86</v>
      </c>
      <c r="I119" s="248" t="s">
        <v>86</v>
      </c>
      <c r="J119" s="14">
        <v>2</v>
      </c>
      <c r="K119" s="14"/>
      <c r="L119" s="14" t="s">
        <v>60</v>
      </c>
      <c r="M119" s="14" t="s">
        <v>351</v>
      </c>
      <c r="N119" s="14" t="s">
        <v>89</v>
      </c>
      <c r="O119" s="22">
        <v>84878.30359000001</v>
      </c>
      <c r="P119" s="57">
        <f t="shared" si="18"/>
        <v>101853.96430800001</v>
      </c>
      <c r="Q119" s="22">
        <f t="shared" si="19"/>
        <v>101853.96430800001</v>
      </c>
      <c r="R119" s="22"/>
      <c r="S119" s="22"/>
      <c r="T119" s="22"/>
      <c r="U119" s="22"/>
      <c r="V119" s="22"/>
      <c r="W119" s="14" t="s">
        <v>90</v>
      </c>
      <c r="X119" s="14" t="s">
        <v>316</v>
      </c>
      <c r="Y119" s="245" t="s">
        <v>64</v>
      </c>
      <c r="Z119" s="29">
        <v>44635</v>
      </c>
      <c r="AA119" s="29">
        <f t="shared" si="21"/>
        <v>44695</v>
      </c>
      <c r="AB119" s="14"/>
      <c r="AC119" s="14"/>
      <c r="AD119" s="14"/>
      <c r="AE119" s="14"/>
      <c r="AF119" s="14" t="str">
        <f t="shared" si="22"/>
        <v xml:space="preserve">Реконструкция участка ВЛ 110 кВ ЮК ГРЭС – Темирская I, II цепь </v>
      </c>
      <c r="AG119" s="14" t="s">
        <v>346</v>
      </c>
      <c r="AH119" s="14">
        <v>876</v>
      </c>
      <c r="AI119" s="14" t="s">
        <v>180</v>
      </c>
      <c r="AJ119" s="14">
        <v>1</v>
      </c>
      <c r="AK119" s="134">
        <v>32000000000</v>
      </c>
      <c r="AL119" s="14" t="s">
        <v>294</v>
      </c>
      <c r="AM119" s="29">
        <f t="shared" si="20"/>
        <v>44715</v>
      </c>
      <c r="AN119" s="29">
        <f t="shared" si="23"/>
        <v>44715</v>
      </c>
      <c r="AO119" s="29">
        <v>44850</v>
      </c>
      <c r="AP119" s="14">
        <v>2022</v>
      </c>
      <c r="AQ119" s="14"/>
      <c r="AR119" s="14"/>
      <c r="AS119" s="17" t="s">
        <v>472</v>
      </c>
      <c r="AT119" s="17" t="s">
        <v>473</v>
      </c>
      <c r="AU119" s="8">
        <v>2021</v>
      </c>
      <c r="AV119" s="8">
        <v>2022</v>
      </c>
      <c r="AW119" s="9">
        <v>116.14152752</v>
      </c>
      <c r="AX119" s="9">
        <v>116.14152752</v>
      </c>
      <c r="AY119" s="14" t="s">
        <v>87</v>
      </c>
      <c r="AZ119" s="14"/>
      <c r="BA119" s="51"/>
      <c r="BB119" s="51">
        <f>VLOOKUP(AT119,[3]ф.2!$C$17:$U$2915,19,0)</f>
        <v>116.14152752</v>
      </c>
      <c r="BC119" s="51">
        <f>VLOOKUP(AT119,[3]ф.2!$C$17:$X$2915,22,0)</f>
        <v>116.14152752</v>
      </c>
      <c r="BD119" s="51">
        <f>VLOOKUP(AT119,[3]ф.2!$C$17:$AD$2915,28,0)</f>
        <v>8.2960626499999996</v>
      </c>
      <c r="BE119" s="51">
        <f t="shared" si="16"/>
        <v>107.84546487</v>
      </c>
      <c r="BF119" s="51">
        <f>VLOOKUP(AT119,[3]ф.2!$C$17:$AN$2915,38,0)</f>
        <v>107.84546487</v>
      </c>
      <c r="BG119" s="243">
        <f t="shared" si="17"/>
        <v>5.9915005619999846</v>
      </c>
      <c r="BH119" s="14"/>
      <c r="BI119" s="135"/>
      <c r="BJ119" s="135"/>
      <c r="BK119" s="48"/>
      <c r="BL119" s="48"/>
      <c r="BM119" s="136"/>
      <c r="BN119" s="48"/>
      <c r="BO119" s="48"/>
      <c r="BP119" s="48"/>
      <c r="BQ119" s="48"/>
      <c r="BR119" s="48"/>
      <c r="BS119" s="48"/>
      <c r="BT119" s="48"/>
      <c r="BU119" s="48"/>
      <c r="BV119" s="48"/>
      <c r="BW119" s="48"/>
      <c r="BX119" s="48"/>
      <c r="BY119" s="48"/>
    </row>
    <row r="120" spans="1:77" s="34" customFormat="1" ht="71.25" customHeight="1">
      <c r="A120" s="15" t="s">
        <v>82</v>
      </c>
      <c r="B120" s="248" t="s">
        <v>1313</v>
      </c>
      <c r="C120" s="14" t="s">
        <v>164</v>
      </c>
      <c r="D120" s="14" t="s">
        <v>293</v>
      </c>
      <c r="E120" s="27" t="s">
        <v>83</v>
      </c>
      <c r="F120" s="14"/>
      <c r="G120" s="14" t="s">
        <v>474</v>
      </c>
      <c r="H120" s="248" t="s">
        <v>86</v>
      </c>
      <c r="I120" s="248" t="s">
        <v>86</v>
      </c>
      <c r="J120" s="14">
        <v>2</v>
      </c>
      <c r="K120" s="14"/>
      <c r="L120" s="14" t="s">
        <v>60</v>
      </c>
      <c r="M120" s="14" t="s">
        <v>351</v>
      </c>
      <c r="N120" s="14" t="s">
        <v>89</v>
      </c>
      <c r="O120" s="22">
        <v>26125.818590000003</v>
      </c>
      <c r="P120" s="57">
        <f t="shared" si="18"/>
        <v>31350.982308000002</v>
      </c>
      <c r="Q120" s="22">
        <f t="shared" si="19"/>
        <v>31350.982308000002</v>
      </c>
      <c r="R120" s="22"/>
      <c r="S120" s="22"/>
      <c r="T120" s="22"/>
      <c r="U120" s="22"/>
      <c r="V120" s="22"/>
      <c r="W120" s="14" t="s">
        <v>90</v>
      </c>
      <c r="X120" s="14" t="s">
        <v>316</v>
      </c>
      <c r="Y120" s="245" t="s">
        <v>64</v>
      </c>
      <c r="Z120" s="29">
        <v>44635</v>
      </c>
      <c r="AA120" s="29">
        <f t="shared" si="21"/>
        <v>44695</v>
      </c>
      <c r="AB120" s="14"/>
      <c r="AC120" s="14"/>
      <c r="AD120" s="14"/>
      <c r="AE120" s="14"/>
      <c r="AF120" s="14" t="str">
        <f t="shared" si="22"/>
        <v>Реконструкция ВЛ 110 кВ Крохалёвская - Черниговская -1,2 от опоры №32 до опоры №36</v>
      </c>
      <c r="AG120" s="14" t="s">
        <v>346</v>
      </c>
      <c r="AH120" s="14">
        <v>876</v>
      </c>
      <c r="AI120" s="14" t="s">
        <v>180</v>
      </c>
      <c r="AJ120" s="14">
        <v>1</v>
      </c>
      <c r="AK120" s="134">
        <v>32000000000</v>
      </c>
      <c r="AL120" s="14" t="s">
        <v>294</v>
      </c>
      <c r="AM120" s="29">
        <f t="shared" si="20"/>
        <v>44715</v>
      </c>
      <c r="AN120" s="29">
        <f t="shared" si="23"/>
        <v>44715</v>
      </c>
      <c r="AO120" s="29">
        <v>44850</v>
      </c>
      <c r="AP120" s="14">
        <v>2022</v>
      </c>
      <c r="AQ120" s="14"/>
      <c r="AR120" s="14"/>
      <c r="AS120" s="17" t="s">
        <v>475</v>
      </c>
      <c r="AT120" s="17" t="s">
        <v>476</v>
      </c>
      <c r="AU120" s="8">
        <v>2022</v>
      </c>
      <c r="AV120" s="8">
        <v>2022</v>
      </c>
      <c r="AW120" s="9">
        <v>37.790122019999998</v>
      </c>
      <c r="AX120" s="9">
        <v>37.790122019999998</v>
      </c>
      <c r="AY120" s="14" t="s">
        <v>87</v>
      </c>
      <c r="AZ120" s="14"/>
      <c r="BA120" s="51"/>
      <c r="BB120" s="51">
        <f>VLOOKUP(AT120,[3]ф.2!$C$17:$U$2915,19,0)</f>
        <v>37.790122019999998</v>
      </c>
      <c r="BC120" s="51">
        <f>VLOOKUP(AT120,[3]ф.2!$C$17:$X$2915,22,0)</f>
        <v>37.790122019999998</v>
      </c>
      <c r="BD120" s="51">
        <f>VLOOKUP(AT120,[3]ф.2!$C$17:$AD$2915,28,0)</f>
        <v>0</v>
      </c>
      <c r="BE120" s="51">
        <f t="shared" si="16"/>
        <v>37.790122019999998</v>
      </c>
      <c r="BF120" s="51">
        <f>VLOOKUP(AT120,[3]ф.2!$C$17:$AN$2915,38,0)</f>
        <v>37.790122019999998</v>
      </c>
      <c r="BG120" s="243">
        <f t="shared" si="17"/>
        <v>6.4391397119999958</v>
      </c>
      <c r="BH120" s="14"/>
      <c r="BI120" s="135"/>
      <c r="BJ120" s="135"/>
      <c r="BK120" s="48"/>
      <c r="BL120" s="48"/>
      <c r="BM120" s="136"/>
      <c r="BN120" s="48"/>
      <c r="BO120" s="48"/>
      <c r="BP120" s="48"/>
      <c r="BQ120" s="48"/>
      <c r="BR120" s="48"/>
      <c r="BS120" s="48"/>
      <c r="BT120" s="48"/>
      <c r="BU120" s="48"/>
      <c r="BV120" s="48"/>
      <c r="BW120" s="48"/>
      <c r="BX120" s="48"/>
      <c r="BY120" s="48"/>
    </row>
    <row r="121" spans="1:77" s="34" customFormat="1" ht="118.5" customHeight="1">
      <c r="A121" s="15" t="s">
        <v>82</v>
      </c>
      <c r="B121" s="248" t="s">
        <v>1314</v>
      </c>
      <c r="C121" s="14" t="s">
        <v>164</v>
      </c>
      <c r="D121" s="14" t="s">
        <v>293</v>
      </c>
      <c r="E121" s="27" t="s">
        <v>83</v>
      </c>
      <c r="F121" s="14"/>
      <c r="G121" s="14" t="s">
        <v>477</v>
      </c>
      <c r="H121" s="248" t="s">
        <v>86</v>
      </c>
      <c r="I121" s="248" t="s">
        <v>86</v>
      </c>
      <c r="J121" s="14">
        <v>2</v>
      </c>
      <c r="K121" s="14"/>
      <c r="L121" s="14" t="s">
        <v>60</v>
      </c>
      <c r="M121" s="14" t="s">
        <v>351</v>
      </c>
      <c r="N121" s="14" t="s">
        <v>89</v>
      </c>
      <c r="O121" s="22">
        <f>47673.86658+25000</f>
        <v>72673.866580000002</v>
      </c>
      <c r="P121" s="57">
        <f t="shared" si="18"/>
        <v>87208.639895999993</v>
      </c>
      <c r="Q121" s="22">
        <f>P121-R121</f>
        <v>62208.639895999993</v>
      </c>
      <c r="R121" s="22">
        <v>25000</v>
      </c>
      <c r="S121" s="22"/>
      <c r="T121" s="22"/>
      <c r="U121" s="22"/>
      <c r="V121" s="22"/>
      <c r="W121" s="14" t="s">
        <v>90</v>
      </c>
      <c r="X121" s="14" t="s">
        <v>316</v>
      </c>
      <c r="Y121" s="245" t="s">
        <v>64</v>
      </c>
      <c r="Z121" s="29">
        <v>44635</v>
      </c>
      <c r="AA121" s="29">
        <f t="shared" si="21"/>
        <v>44695</v>
      </c>
      <c r="AB121" s="14"/>
      <c r="AC121" s="14"/>
      <c r="AD121" s="14"/>
      <c r="AE121" s="14"/>
      <c r="AF121" s="14" t="str">
        <f t="shared" si="22"/>
        <v>Техническое перевооружение двухцепной ВЛ 110 кВ Беловская - Новоленинская. Замена провода АС-120, арматуры и дефектной изоляции для повышения надежности электроснабжения шахт Костромовская, Заречная, Байкаимская, 7-е Ноября, Комсомолец, СМ Кирова, 58,1 км</v>
      </c>
      <c r="AG121" s="14" t="s">
        <v>346</v>
      </c>
      <c r="AH121" s="14">
        <v>876</v>
      </c>
      <c r="AI121" s="14" t="s">
        <v>180</v>
      </c>
      <c r="AJ121" s="14">
        <v>1</v>
      </c>
      <c r="AK121" s="134">
        <v>32000000000</v>
      </c>
      <c r="AL121" s="14" t="s">
        <v>294</v>
      </c>
      <c r="AM121" s="29">
        <f t="shared" si="20"/>
        <v>44715</v>
      </c>
      <c r="AN121" s="29">
        <f t="shared" si="23"/>
        <v>44715</v>
      </c>
      <c r="AO121" s="29">
        <v>45175</v>
      </c>
      <c r="AP121" s="14">
        <v>2022</v>
      </c>
      <c r="AQ121" s="14"/>
      <c r="AR121" s="14"/>
      <c r="AS121" s="17" t="s">
        <v>477</v>
      </c>
      <c r="AT121" s="17" t="s">
        <v>478</v>
      </c>
      <c r="AU121" s="8">
        <v>2020</v>
      </c>
      <c r="AV121" s="8">
        <v>2025</v>
      </c>
      <c r="AW121" s="9">
        <v>117.12203390000001</v>
      </c>
      <c r="AX121" s="9">
        <v>117.05441481</v>
      </c>
      <c r="AY121" s="14" t="s">
        <v>87</v>
      </c>
      <c r="AZ121" s="14"/>
      <c r="BA121" s="51"/>
      <c r="BB121" s="51">
        <f>VLOOKUP(AT121,[3]ф.2!$C$17:$U$2915,19,0)</f>
        <v>117.12203390000001</v>
      </c>
      <c r="BC121" s="51">
        <f>VLOOKUP(AT121,[3]ф.2!$C$17:$X$2915,22,0)</f>
        <v>117.05441481</v>
      </c>
      <c r="BD121" s="51">
        <f>VLOOKUP(AT121,[3]ф.2!$C$17:$AD$2915,28,0)</f>
        <v>3.6349846600000002</v>
      </c>
      <c r="BE121" s="51">
        <f t="shared" si="16"/>
        <v>113.41943015</v>
      </c>
      <c r="BF121" s="51">
        <f>VLOOKUP(AT121,[3]ф.2!$C$17:$AN$2915,38,0)</f>
        <v>58.181186330000003</v>
      </c>
      <c r="BG121" s="243">
        <f t="shared" si="17"/>
        <v>26.210790254000003</v>
      </c>
      <c r="BH121" s="14"/>
      <c r="BI121" s="135"/>
      <c r="BJ121" s="135"/>
      <c r="BK121" s="48"/>
      <c r="BL121" s="48"/>
      <c r="BM121" s="136"/>
      <c r="BN121" s="48"/>
      <c r="BO121" s="48"/>
      <c r="BP121" s="48"/>
      <c r="BQ121" s="48"/>
      <c r="BR121" s="48"/>
      <c r="BS121" s="48"/>
      <c r="BT121" s="48"/>
      <c r="BU121" s="48"/>
      <c r="BV121" s="48"/>
      <c r="BW121" s="48"/>
      <c r="BX121" s="48"/>
      <c r="BY121" s="48"/>
    </row>
    <row r="122" spans="1:77" s="34" customFormat="1" ht="37.5" customHeight="1">
      <c r="A122" s="15" t="s">
        <v>82</v>
      </c>
      <c r="B122" s="248" t="s">
        <v>1315</v>
      </c>
      <c r="C122" s="14" t="s">
        <v>164</v>
      </c>
      <c r="D122" s="14" t="s">
        <v>293</v>
      </c>
      <c r="E122" s="27" t="s">
        <v>83</v>
      </c>
      <c r="F122" s="14"/>
      <c r="G122" s="14" t="s">
        <v>479</v>
      </c>
      <c r="H122" s="248" t="s">
        <v>86</v>
      </c>
      <c r="I122" s="248" t="s">
        <v>86</v>
      </c>
      <c r="J122" s="14">
        <v>2</v>
      </c>
      <c r="K122" s="14"/>
      <c r="L122" s="14" t="s">
        <v>60</v>
      </c>
      <c r="M122" s="14" t="s">
        <v>351</v>
      </c>
      <c r="N122" s="14" t="s">
        <v>89</v>
      </c>
      <c r="O122" s="22">
        <v>1818.9586400000026</v>
      </c>
      <c r="P122" s="57">
        <f t="shared" si="18"/>
        <v>2182.7503680000032</v>
      </c>
      <c r="Q122" s="22">
        <f t="shared" si="19"/>
        <v>2182.7503680000032</v>
      </c>
      <c r="R122" s="22"/>
      <c r="S122" s="22"/>
      <c r="T122" s="22"/>
      <c r="U122" s="22"/>
      <c r="V122" s="22"/>
      <c r="W122" s="14" t="s">
        <v>90</v>
      </c>
      <c r="X122" s="14" t="s">
        <v>316</v>
      </c>
      <c r="Y122" s="245" t="s">
        <v>64</v>
      </c>
      <c r="Z122" s="29">
        <v>44635</v>
      </c>
      <c r="AA122" s="29">
        <f t="shared" si="21"/>
        <v>44695</v>
      </c>
      <c r="AB122" s="14"/>
      <c r="AC122" s="14"/>
      <c r="AD122" s="14"/>
      <c r="AE122" s="14"/>
      <c r="AF122" s="14" t="str">
        <f t="shared" si="22"/>
        <v xml:space="preserve">Техническое перевооружение ВЛ-10 кВ Ф-10-12-Ю  ПС 35/10 кВ «Осиновская», Кемеровский РЭС Кемеровского района (электроснабжающие котельные и объекты ЖКХ)  16,66 км </v>
      </c>
      <c r="AG122" s="14" t="s">
        <v>346</v>
      </c>
      <c r="AH122" s="14">
        <v>876</v>
      </c>
      <c r="AI122" s="14" t="s">
        <v>180</v>
      </c>
      <c r="AJ122" s="14">
        <v>1</v>
      </c>
      <c r="AK122" s="134">
        <v>32000000000</v>
      </c>
      <c r="AL122" s="14" t="s">
        <v>294</v>
      </c>
      <c r="AM122" s="29">
        <f t="shared" si="20"/>
        <v>44715</v>
      </c>
      <c r="AN122" s="29">
        <f t="shared" si="23"/>
        <v>44715</v>
      </c>
      <c r="AO122" s="29">
        <v>44850</v>
      </c>
      <c r="AP122" s="14">
        <v>2022</v>
      </c>
      <c r="AQ122" s="14"/>
      <c r="AR122" s="14"/>
      <c r="AS122" s="17" t="s">
        <v>479</v>
      </c>
      <c r="AT122" s="17" t="s">
        <v>480</v>
      </c>
      <c r="AU122" s="8">
        <v>2020</v>
      </c>
      <c r="AV122" s="8">
        <v>2022</v>
      </c>
      <c r="AW122" s="9">
        <v>25.48402493</v>
      </c>
      <c r="AX122" s="9">
        <v>25.278627709999999</v>
      </c>
      <c r="AY122" s="14" t="s">
        <v>87</v>
      </c>
      <c r="AZ122" s="14"/>
      <c r="BA122" s="51"/>
      <c r="BB122" s="51">
        <f>VLOOKUP(AT122,[3]ф.2!$C$17:$U$2915,19,0)</f>
        <v>25.48402493</v>
      </c>
      <c r="BC122" s="51">
        <f>VLOOKUP(AT122,[3]ф.2!$C$17:$X$2915,22,0)</f>
        <v>25.278627709999999</v>
      </c>
      <c r="BD122" s="51">
        <f>VLOOKUP(AT122,[3]ф.2!$C$17:$AD$2915,28,0)</f>
        <v>1.86242321</v>
      </c>
      <c r="BE122" s="51">
        <f t="shared" si="16"/>
        <v>23.416204499999999</v>
      </c>
      <c r="BF122" s="51">
        <f>VLOOKUP(AT122,[3]ф.2!$C$17:$AN$2915,38,0)</f>
        <v>23.416204499999999</v>
      </c>
      <c r="BG122" s="243">
        <f t="shared" si="17"/>
        <v>21.233454131999995</v>
      </c>
      <c r="BH122" s="14"/>
      <c r="BI122" s="135"/>
      <c r="BJ122" s="135"/>
      <c r="BK122" s="48"/>
      <c r="BL122" s="48"/>
      <c r="BM122" s="136"/>
      <c r="BN122" s="48"/>
      <c r="BO122" s="48"/>
      <c r="BP122" s="48"/>
      <c r="BQ122" s="48"/>
      <c r="BR122" s="48"/>
      <c r="BS122" s="48"/>
      <c r="BT122" s="48"/>
      <c r="BU122" s="48"/>
      <c r="BV122" s="48"/>
      <c r="BW122" s="48"/>
      <c r="BX122" s="48"/>
      <c r="BY122" s="48"/>
    </row>
    <row r="123" spans="1:77" s="34" customFormat="1" ht="275.25" customHeight="1">
      <c r="A123" s="15" t="s">
        <v>82</v>
      </c>
      <c r="B123" s="248" t="s">
        <v>1316</v>
      </c>
      <c r="C123" s="14" t="s">
        <v>164</v>
      </c>
      <c r="D123" s="14" t="s">
        <v>293</v>
      </c>
      <c r="E123" s="27" t="s">
        <v>83</v>
      </c>
      <c r="F123" s="14"/>
      <c r="G123" s="14" t="s">
        <v>481</v>
      </c>
      <c r="H123" s="248" t="s">
        <v>86</v>
      </c>
      <c r="I123" s="248" t="s">
        <v>86</v>
      </c>
      <c r="J123" s="14">
        <v>2</v>
      </c>
      <c r="K123" s="14"/>
      <c r="L123" s="14" t="s">
        <v>1880</v>
      </c>
      <c r="M123" s="14" t="s">
        <v>351</v>
      </c>
      <c r="N123" s="14" t="s">
        <v>89</v>
      </c>
      <c r="O123" s="22">
        <v>41757.389040000002</v>
      </c>
      <c r="P123" s="57">
        <f t="shared" si="18"/>
        <v>50108.866847999998</v>
      </c>
      <c r="Q123" s="22">
        <f t="shared" si="19"/>
        <v>50108.866847999998</v>
      </c>
      <c r="R123" s="22"/>
      <c r="S123" s="22"/>
      <c r="T123" s="22"/>
      <c r="U123" s="22"/>
      <c r="V123" s="22"/>
      <c r="W123" s="14" t="s">
        <v>90</v>
      </c>
      <c r="X123" s="14" t="s">
        <v>316</v>
      </c>
      <c r="Y123" s="245" t="s">
        <v>64</v>
      </c>
      <c r="Z123" s="29">
        <v>44635</v>
      </c>
      <c r="AA123" s="29">
        <f t="shared" ref="AA123:AA137" si="24">Z123+60</f>
        <v>44695</v>
      </c>
      <c r="AB123" s="14"/>
      <c r="AC123" s="14"/>
      <c r="AD123" s="14"/>
      <c r="AE123" s="14"/>
      <c r="AF123" s="14" t="str">
        <f t="shared" ref="AF123:AF137" si="25">G123</f>
        <v>Техническое перевооружение с установкой реклоузеров на отпайках потребительских ВЛ-10 кВ</v>
      </c>
      <c r="AG123" s="14" t="s">
        <v>346</v>
      </c>
      <c r="AH123" s="14">
        <v>876</v>
      </c>
      <c r="AI123" s="14" t="s">
        <v>180</v>
      </c>
      <c r="AJ123" s="14">
        <v>1</v>
      </c>
      <c r="AK123" s="134">
        <v>32000000000</v>
      </c>
      <c r="AL123" s="14" t="s">
        <v>294</v>
      </c>
      <c r="AM123" s="29">
        <f t="shared" si="20"/>
        <v>44715</v>
      </c>
      <c r="AN123" s="29">
        <f t="shared" ref="AN123:AN137" si="26">AM123</f>
        <v>44715</v>
      </c>
      <c r="AO123" s="29">
        <v>44790</v>
      </c>
      <c r="AP123" s="14">
        <v>2022</v>
      </c>
      <c r="AQ123" s="14"/>
      <c r="AR123" s="14"/>
      <c r="AS123" s="17" t="s">
        <v>482</v>
      </c>
      <c r="AT123" s="17" t="s">
        <v>483</v>
      </c>
      <c r="AU123" s="8" t="s">
        <v>484</v>
      </c>
      <c r="AV123" s="8" t="s">
        <v>485</v>
      </c>
      <c r="AW123" s="9" t="s">
        <v>486</v>
      </c>
      <c r="AX123" s="9" t="s">
        <v>487</v>
      </c>
      <c r="AY123" s="9" t="s">
        <v>488</v>
      </c>
      <c r="AZ123" s="14"/>
      <c r="BA123" s="51"/>
      <c r="BB123" s="51">
        <v>65.298607950000005</v>
      </c>
      <c r="BC123" s="51">
        <v>59.953300249999998</v>
      </c>
      <c r="BD123" s="51">
        <v>5.5536444999999999</v>
      </c>
      <c r="BE123" s="51">
        <f t="shared" ref="BE123:BE150" si="27">BC123-BD123</f>
        <v>54.399655750000001</v>
      </c>
      <c r="BF123" s="51">
        <v>54.399655750000001</v>
      </c>
      <c r="BG123" s="243">
        <f>BE123-(P123/1000)</f>
        <v>4.2907889020000027</v>
      </c>
      <c r="BH123" s="14"/>
      <c r="BI123" s="135"/>
      <c r="BJ123" s="135"/>
      <c r="BK123" s="48"/>
      <c r="BL123" s="48"/>
      <c r="BM123" s="136"/>
      <c r="BN123" s="48"/>
      <c r="BO123" s="48"/>
      <c r="BP123" s="48"/>
      <c r="BQ123" s="48"/>
      <c r="BR123" s="48"/>
      <c r="BS123" s="48"/>
      <c r="BT123" s="48"/>
      <c r="BU123" s="48"/>
      <c r="BV123" s="48"/>
      <c r="BW123" s="48"/>
      <c r="BX123" s="48"/>
      <c r="BY123" s="48"/>
    </row>
    <row r="124" spans="1:77" s="34" customFormat="1" ht="75" customHeight="1">
      <c r="A124" s="15" t="s">
        <v>82</v>
      </c>
      <c r="B124" s="248" t="s">
        <v>1317</v>
      </c>
      <c r="C124" s="14" t="s">
        <v>164</v>
      </c>
      <c r="D124" s="14" t="s">
        <v>293</v>
      </c>
      <c r="E124" s="27" t="s">
        <v>83</v>
      </c>
      <c r="F124" s="14"/>
      <c r="G124" s="14" t="s">
        <v>489</v>
      </c>
      <c r="H124" s="248" t="s">
        <v>86</v>
      </c>
      <c r="I124" s="248" t="s">
        <v>86</v>
      </c>
      <c r="J124" s="14">
        <v>2</v>
      </c>
      <c r="K124" s="14"/>
      <c r="L124" s="14" t="s">
        <v>60</v>
      </c>
      <c r="M124" s="14" t="s">
        <v>351</v>
      </c>
      <c r="N124" s="14" t="s">
        <v>89</v>
      </c>
      <c r="O124" s="22">
        <v>51659.118649999997</v>
      </c>
      <c r="P124" s="57">
        <f t="shared" ref="P124:P137" si="28">O124*1.2</f>
        <v>61990.942379999993</v>
      </c>
      <c r="Q124" s="22">
        <f t="shared" ref="Q124:Q135" si="29">P124</f>
        <v>61990.942379999993</v>
      </c>
      <c r="R124" s="22"/>
      <c r="S124" s="22"/>
      <c r="T124" s="22"/>
      <c r="U124" s="22"/>
      <c r="V124" s="22"/>
      <c r="W124" s="14" t="s">
        <v>90</v>
      </c>
      <c r="X124" s="14" t="s">
        <v>316</v>
      </c>
      <c r="Y124" s="245" t="s">
        <v>64</v>
      </c>
      <c r="Z124" s="29">
        <v>44635</v>
      </c>
      <c r="AA124" s="29">
        <f t="shared" si="24"/>
        <v>44695</v>
      </c>
      <c r="AB124" s="14"/>
      <c r="AC124" s="14"/>
      <c r="AD124" s="14"/>
      <c r="AE124" s="14"/>
      <c r="AF124" s="14" t="str">
        <f t="shared" si="25"/>
        <v>Техническое перевооружение РС 6-10 кВ Ф-10-4-Б от ПС 110/10 кВ Бенжереп-2 Таштагольского района Кондомского РЭС с заменой неизолированного провода на СИП, 20,52 км</v>
      </c>
      <c r="AG124" s="14" t="s">
        <v>346</v>
      </c>
      <c r="AH124" s="14">
        <v>876</v>
      </c>
      <c r="AI124" s="14" t="s">
        <v>180</v>
      </c>
      <c r="AJ124" s="14">
        <v>1</v>
      </c>
      <c r="AK124" s="134">
        <v>32000000000</v>
      </c>
      <c r="AL124" s="14" t="s">
        <v>294</v>
      </c>
      <c r="AM124" s="29">
        <f t="shared" ref="AM124:AM137" si="30">AA124+20</f>
        <v>44715</v>
      </c>
      <c r="AN124" s="29">
        <f t="shared" si="26"/>
        <v>44715</v>
      </c>
      <c r="AO124" s="29">
        <v>44850</v>
      </c>
      <c r="AP124" s="14">
        <v>2022</v>
      </c>
      <c r="AQ124" s="14"/>
      <c r="AR124" s="14"/>
      <c r="AS124" s="17" t="s">
        <v>489</v>
      </c>
      <c r="AT124" s="17" t="s">
        <v>490</v>
      </c>
      <c r="AU124" s="8">
        <v>2022</v>
      </c>
      <c r="AV124" s="8">
        <v>2022</v>
      </c>
      <c r="AW124" s="9">
        <v>65.662372880000007</v>
      </c>
      <c r="AX124" s="9">
        <v>65.662372880000007</v>
      </c>
      <c r="AY124" s="14" t="s">
        <v>87</v>
      </c>
      <c r="AZ124" s="14"/>
      <c r="BA124" s="51"/>
      <c r="BB124" s="51">
        <f>VLOOKUP(AT124,[3]ф.2!$C$17:$U$2915,19,0)</f>
        <v>65.662372880000007</v>
      </c>
      <c r="BC124" s="51">
        <f>VLOOKUP(AT124,[3]ф.2!$C$17:$X$2915,22,0)</f>
        <v>65.662372880000007</v>
      </c>
      <c r="BD124" s="51">
        <f>VLOOKUP(AT124,[3]ф.2!$C$17:$AD$2915,28,0)</f>
        <v>0</v>
      </c>
      <c r="BE124" s="51">
        <f t="shared" si="27"/>
        <v>65.662372880000007</v>
      </c>
      <c r="BF124" s="51">
        <f>VLOOKUP(AT124,[3]ф.2!$C$17:$AN$2915,38,0)</f>
        <v>65.662372880000007</v>
      </c>
      <c r="BG124" s="243">
        <f t="shared" ref="BG124:BG150" si="31">BE124-(P124/1000)</f>
        <v>3.6714305000000138</v>
      </c>
      <c r="BH124" s="14"/>
      <c r="BI124" s="135"/>
      <c r="BJ124" s="135"/>
      <c r="BK124" s="48"/>
      <c r="BL124" s="48"/>
      <c r="BM124" s="136"/>
      <c r="BN124" s="48"/>
      <c r="BO124" s="48"/>
      <c r="BP124" s="48"/>
      <c r="BQ124" s="48"/>
      <c r="BR124" s="48"/>
      <c r="BS124" s="48"/>
      <c r="BT124" s="48"/>
      <c r="BU124" s="48"/>
      <c r="BV124" s="48"/>
      <c r="BW124" s="48"/>
      <c r="BX124" s="48"/>
      <c r="BY124" s="48"/>
    </row>
    <row r="125" spans="1:77" s="34" customFormat="1" ht="92.25" customHeight="1">
      <c r="A125" s="15" t="s">
        <v>82</v>
      </c>
      <c r="B125" s="248" t="s">
        <v>1318</v>
      </c>
      <c r="C125" s="14" t="s">
        <v>164</v>
      </c>
      <c r="D125" s="14" t="s">
        <v>293</v>
      </c>
      <c r="E125" s="27" t="s">
        <v>83</v>
      </c>
      <c r="F125" s="14"/>
      <c r="G125" s="14" t="s">
        <v>491</v>
      </c>
      <c r="H125" s="248" t="s">
        <v>86</v>
      </c>
      <c r="I125" s="248" t="s">
        <v>86</v>
      </c>
      <c r="J125" s="14">
        <v>2</v>
      </c>
      <c r="K125" s="14"/>
      <c r="L125" s="14" t="s">
        <v>1880</v>
      </c>
      <c r="M125" s="14" t="s">
        <v>351</v>
      </c>
      <c r="N125" s="14" t="s">
        <v>89</v>
      </c>
      <c r="O125" s="22">
        <v>18034.082100000003</v>
      </c>
      <c r="P125" s="57">
        <f t="shared" si="28"/>
        <v>21640.898520000002</v>
      </c>
      <c r="Q125" s="22">
        <f t="shared" si="29"/>
        <v>21640.898520000002</v>
      </c>
      <c r="R125" s="22"/>
      <c r="S125" s="22"/>
      <c r="T125" s="22"/>
      <c r="U125" s="22"/>
      <c r="V125" s="22"/>
      <c r="W125" s="14" t="s">
        <v>90</v>
      </c>
      <c r="X125" s="14" t="s">
        <v>316</v>
      </c>
      <c r="Y125" s="245" t="s">
        <v>64</v>
      </c>
      <c r="Z125" s="29">
        <v>44635</v>
      </c>
      <c r="AA125" s="29">
        <f t="shared" si="24"/>
        <v>44695</v>
      </c>
      <c r="AB125" s="14"/>
      <c r="AC125" s="14"/>
      <c r="AD125" s="14"/>
      <c r="AE125" s="14"/>
      <c r="AF125" s="14" t="str">
        <f t="shared" si="25"/>
        <v>Техническое перевооружение ВЛ-10 кВ Ф-10-10-К ПС 110 Чумайская Чебулинский РЭС, Чебулинского района протяжённостью 6,5 км с установкой секционирующего пункта - реклоузера (2 шт)</v>
      </c>
      <c r="AG125" s="14" t="s">
        <v>346</v>
      </c>
      <c r="AH125" s="14">
        <v>876</v>
      </c>
      <c r="AI125" s="14" t="s">
        <v>180</v>
      </c>
      <c r="AJ125" s="14">
        <v>1</v>
      </c>
      <c r="AK125" s="134">
        <v>32000000000</v>
      </c>
      <c r="AL125" s="14" t="s">
        <v>294</v>
      </c>
      <c r="AM125" s="29">
        <f t="shared" si="30"/>
        <v>44715</v>
      </c>
      <c r="AN125" s="29">
        <f t="shared" si="26"/>
        <v>44715</v>
      </c>
      <c r="AO125" s="29">
        <v>44895</v>
      </c>
      <c r="AP125" s="14">
        <v>2022</v>
      </c>
      <c r="AQ125" s="14"/>
      <c r="AR125" s="14"/>
      <c r="AS125" s="17" t="s">
        <v>491</v>
      </c>
      <c r="AT125" s="17" t="s">
        <v>492</v>
      </c>
      <c r="AU125" s="8">
        <v>2021</v>
      </c>
      <c r="AV125" s="8">
        <v>2023</v>
      </c>
      <c r="AW125" s="9">
        <v>28.290898519999999</v>
      </c>
      <c r="AX125" s="9">
        <v>28.290898519999999</v>
      </c>
      <c r="AY125" s="14" t="s">
        <v>87</v>
      </c>
      <c r="AZ125" s="14"/>
      <c r="BA125" s="51"/>
      <c r="BB125" s="51">
        <f>VLOOKUP(AT125,[3]ф.2!$C$17:$U$2915,19,0)</f>
        <v>28.290898519999999</v>
      </c>
      <c r="BC125" s="51">
        <f>VLOOKUP(AT125,[3]ф.2!$C$17:$X$2915,22,0)</f>
        <v>28.290898519999999</v>
      </c>
      <c r="BD125" s="51">
        <f>VLOOKUP(AT125,[3]ф.2!$C$17:$AD$2915,28,0)</f>
        <v>6.59</v>
      </c>
      <c r="BE125" s="51">
        <f t="shared" si="27"/>
        <v>21.700898519999999</v>
      </c>
      <c r="BF125" s="51">
        <f>VLOOKUP(AT125,[3]ф.2!$C$17:$AN$2915,38,0)</f>
        <v>0</v>
      </c>
      <c r="BG125" s="243">
        <f t="shared" si="31"/>
        <v>5.9999999999995168E-2</v>
      </c>
      <c r="BH125" s="14"/>
      <c r="BI125" s="135"/>
      <c r="BJ125" s="135"/>
      <c r="BK125" s="48"/>
      <c r="BL125" s="48"/>
      <c r="BM125" s="136"/>
      <c r="BN125" s="48"/>
      <c r="BO125" s="48"/>
      <c r="BP125" s="48"/>
      <c r="BQ125" s="48"/>
      <c r="BR125" s="48"/>
      <c r="BS125" s="48"/>
      <c r="BT125" s="48"/>
      <c r="BU125" s="48"/>
      <c r="BV125" s="48"/>
      <c r="BW125" s="48"/>
      <c r="BX125" s="48"/>
      <c r="BY125" s="48"/>
    </row>
    <row r="126" spans="1:77" s="34" customFormat="1" ht="114.75" customHeight="1">
      <c r="A126" s="15" t="s">
        <v>82</v>
      </c>
      <c r="B126" s="248" t="s">
        <v>1319</v>
      </c>
      <c r="C126" s="14" t="s">
        <v>164</v>
      </c>
      <c r="D126" s="14" t="s">
        <v>293</v>
      </c>
      <c r="E126" s="27" t="s">
        <v>83</v>
      </c>
      <c r="F126" s="14"/>
      <c r="G126" s="14" t="s">
        <v>493</v>
      </c>
      <c r="H126" s="248" t="s">
        <v>86</v>
      </c>
      <c r="I126" s="248" t="s">
        <v>86</v>
      </c>
      <c r="J126" s="14">
        <v>2</v>
      </c>
      <c r="K126" s="14"/>
      <c r="L126" s="14" t="s">
        <v>60</v>
      </c>
      <c r="M126" s="14" t="s">
        <v>351</v>
      </c>
      <c r="N126" s="14" t="s">
        <v>89</v>
      </c>
      <c r="O126" s="22">
        <f>18927.84347+35000</f>
        <v>53927.84347</v>
      </c>
      <c r="P126" s="57">
        <f t="shared" si="28"/>
        <v>64713.412163999994</v>
      </c>
      <c r="Q126" s="22">
        <f>P126-R126</f>
        <v>29713.412163999994</v>
      </c>
      <c r="R126" s="22">
        <v>35000</v>
      </c>
      <c r="S126" s="22"/>
      <c r="T126" s="22"/>
      <c r="U126" s="22"/>
      <c r="V126" s="22"/>
      <c r="W126" s="14" t="s">
        <v>90</v>
      </c>
      <c r="X126" s="14" t="s">
        <v>316</v>
      </c>
      <c r="Y126" s="245" t="s">
        <v>64</v>
      </c>
      <c r="Z126" s="29">
        <v>44635</v>
      </c>
      <c r="AA126" s="29">
        <f t="shared" si="24"/>
        <v>44695</v>
      </c>
      <c r="AB126" s="14"/>
      <c r="AC126" s="14"/>
      <c r="AD126" s="14"/>
      <c r="AE126" s="14"/>
      <c r="AF126" s="14" t="str">
        <f t="shared" si="25"/>
        <v>Техническое перевооружение двухцепной ВЛ 110 кВ Краснополянская-Непрерывка, Краснополянская-Контрольный с отпайками (1957г.) с заменой провода, грозотроса, арматуры и дефектной изоляции для повышения надежности электроснабжения шахты «им. Кирова», 44, 45 км</v>
      </c>
      <c r="AG126" s="14" t="s">
        <v>346</v>
      </c>
      <c r="AH126" s="14">
        <v>876</v>
      </c>
      <c r="AI126" s="14" t="s">
        <v>180</v>
      </c>
      <c r="AJ126" s="14">
        <v>1</v>
      </c>
      <c r="AK126" s="134">
        <v>32000000000</v>
      </c>
      <c r="AL126" s="14" t="s">
        <v>294</v>
      </c>
      <c r="AM126" s="29">
        <f t="shared" si="30"/>
        <v>44715</v>
      </c>
      <c r="AN126" s="29">
        <f t="shared" si="26"/>
        <v>44715</v>
      </c>
      <c r="AO126" s="29">
        <v>45175</v>
      </c>
      <c r="AP126" s="14">
        <v>2022</v>
      </c>
      <c r="AQ126" s="14"/>
      <c r="AR126" s="14"/>
      <c r="AS126" s="17" t="s">
        <v>493</v>
      </c>
      <c r="AT126" s="17" t="s">
        <v>494</v>
      </c>
      <c r="AU126" s="8">
        <v>2019</v>
      </c>
      <c r="AV126" s="8">
        <v>2024</v>
      </c>
      <c r="AW126" s="9">
        <v>145.74305085</v>
      </c>
      <c r="AX126" s="9">
        <v>144.72551994</v>
      </c>
      <c r="AY126" s="14" t="s">
        <v>87</v>
      </c>
      <c r="AZ126" s="14"/>
      <c r="BA126" s="51"/>
      <c r="BB126" s="51">
        <f>VLOOKUP(AT126,[3]ф.2!$C$17:$U$2915,19,0)</f>
        <v>145.74305085</v>
      </c>
      <c r="BC126" s="51">
        <f>VLOOKUP(AT126,[3]ф.2!$C$17:$X$2915,22,0)</f>
        <v>144.72551994</v>
      </c>
      <c r="BD126" s="51">
        <f>VLOOKUP(AT126,[3]ф.2!$C$17:$AD$2915,28,0)</f>
        <v>0</v>
      </c>
      <c r="BE126" s="51">
        <f t="shared" si="27"/>
        <v>144.72551994</v>
      </c>
      <c r="BF126" s="51">
        <f>VLOOKUP(AT126,[3]ф.2!$C$17:$AN$2915,38,0)</f>
        <v>0</v>
      </c>
      <c r="BG126" s="243">
        <f t="shared" si="31"/>
        <v>80.012107776000008</v>
      </c>
      <c r="BH126" s="14"/>
      <c r="BI126" s="135"/>
      <c r="BJ126" s="135"/>
      <c r="BK126" s="48"/>
      <c r="BL126" s="48"/>
      <c r="BM126" s="136"/>
      <c r="BN126" s="48"/>
      <c r="BO126" s="48"/>
      <c r="BP126" s="48"/>
      <c r="BQ126" s="48"/>
      <c r="BR126" s="48"/>
      <c r="BS126" s="48"/>
      <c r="BT126" s="48"/>
      <c r="BU126" s="48"/>
      <c r="BV126" s="48"/>
      <c r="BW126" s="48"/>
      <c r="BX126" s="48"/>
      <c r="BY126" s="48"/>
    </row>
    <row r="127" spans="1:77" s="34" customFormat="1" ht="66" customHeight="1">
      <c r="A127" s="15" t="s">
        <v>82</v>
      </c>
      <c r="B127" s="248" t="s">
        <v>1320</v>
      </c>
      <c r="C127" s="14" t="s">
        <v>164</v>
      </c>
      <c r="D127" s="14" t="s">
        <v>293</v>
      </c>
      <c r="E127" s="27" t="s">
        <v>83</v>
      </c>
      <c r="F127" s="14"/>
      <c r="G127" s="14" t="s">
        <v>495</v>
      </c>
      <c r="H127" s="248" t="s">
        <v>496</v>
      </c>
      <c r="I127" s="248" t="s">
        <v>496</v>
      </c>
      <c r="J127" s="14">
        <v>2</v>
      </c>
      <c r="K127" s="14"/>
      <c r="L127" s="14" t="s">
        <v>60</v>
      </c>
      <c r="M127" s="14" t="s">
        <v>351</v>
      </c>
      <c r="N127" s="14" t="s">
        <v>89</v>
      </c>
      <c r="O127" s="22">
        <v>5011.1283099999991</v>
      </c>
      <c r="P127" s="57">
        <f t="shared" si="28"/>
        <v>6013.353971999999</v>
      </c>
      <c r="Q127" s="22">
        <f t="shared" si="29"/>
        <v>6013.353971999999</v>
      </c>
      <c r="R127" s="22"/>
      <c r="S127" s="22"/>
      <c r="T127" s="22"/>
      <c r="U127" s="22"/>
      <c r="V127" s="22"/>
      <c r="W127" s="14" t="s">
        <v>90</v>
      </c>
      <c r="X127" s="14" t="s">
        <v>316</v>
      </c>
      <c r="Y127" s="245" t="s">
        <v>64</v>
      </c>
      <c r="Z127" s="29">
        <v>44635</v>
      </c>
      <c r="AA127" s="29">
        <f t="shared" si="24"/>
        <v>44695</v>
      </c>
      <c r="AB127" s="14"/>
      <c r="AC127" s="14"/>
      <c r="AD127" s="14"/>
      <c r="AE127" s="14"/>
      <c r="AF127" s="14" t="str">
        <f t="shared" si="25"/>
        <v>Реконструкция зданий АБК ПО ЮЭС с восстановлением охранно-пожарной сигнализации, Кузнецкий РЭС, г. Новокузнецк, пр. Строителей, 43</v>
      </c>
      <c r="AG127" s="14" t="s">
        <v>346</v>
      </c>
      <c r="AH127" s="14">
        <v>876</v>
      </c>
      <c r="AI127" s="14" t="s">
        <v>180</v>
      </c>
      <c r="AJ127" s="14">
        <v>1</v>
      </c>
      <c r="AK127" s="134">
        <v>32000000000</v>
      </c>
      <c r="AL127" s="14" t="s">
        <v>294</v>
      </c>
      <c r="AM127" s="29">
        <f t="shared" si="30"/>
        <v>44715</v>
      </c>
      <c r="AN127" s="29">
        <f t="shared" si="26"/>
        <v>44715</v>
      </c>
      <c r="AO127" s="29">
        <v>44850</v>
      </c>
      <c r="AP127" s="14">
        <v>2022</v>
      </c>
      <c r="AQ127" s="14"/>
      <c r="AR127" s="14"/>
      <c r="AS127" s="17" t="s">
        <v>495</v>
      </c>
      <c r="AT127" s="17" t="s">
        <v>497</v>
      </c>
      <c r="AU127" s="8">
        <v>2021</v>
      </c>
      <c r="AV127" s="8">
        <v>2022</v>
      </c>
      <c r="AW127" s="9">
        <v>6.9856843599999996</v>
      </c>
      <c r="AX127" s="9">
        <v>6.9856843599999996</v>
      </c>
      <c r="AY127" s="14" t="s">
        <v>87</v>
      </c>
      <c r="AZ127" s="14"/>
      <c r="BA127" s="51"/>
      <c r="BB127" s="51">
        <f>VLOOKUP(AT127,[3]ф.2!$C$17:$U$2915,19,0)</f>
        <v>6.9856843599999996</v>
      </c>
      <c r="BC127" s="51">
        <f>VLOOKUP(AT127,[3]ф.2!$C$17:$X$2915,22,0)</f>
        <v>6.9856843599999996</v>
      </c>
      <c r="BD127" s="51">
        <f>VLOOKUP(AT127,[3]ф.2!$C$17:$AD$2915,28,0)</f>
        <v>0.55885474999999996</v>
      </c>
      <c r="BE127" s="51">
        <f t="shared" si="27"/>
        <v>6.4268296099999995</v>
      </c>
      <c r="BF127" s="51">
        <f>VLOOKUP(AT127,[3]ф.2!$C$17:$AN$2915,38,0)</f>
        <v>6.4268296100000004</v>
      </c>
      <c r="BG127" s="243">
        <f t="shared" si="31"/>
        <v>0.41347563800000042</v>
      </c>
      <c r="BH127" s="14"/>
      <c r="BI127" s="135"/>
      <c r="BJ127" s="135"/>
      <c r="BK127" s="48"/>
      <c r="BL127" s="48"/>
      <c r="BM127" s="136"/>
      <c r="BN127" s="48"/>
      <c r="BO127" s="48"/>
      <c r="BP127" s="48"/>
      <c r="BQ127" s="48"/>
      <c r="BR127" s="48"/>
      <c r="BS127" s="48"/>
      <c r="BT127" s="48"/>
      <c r="BU127" s="48"/>
      <c r="BV127" s="48"/>
      <c r="BW127" s="48"/>
      <c r="BX127" s="48"/>
      <c r="BY127" s="48"/>
    </row>
    <row r="128" spans="1:77" s="34" customFormat="1" ht="85.5" customHeight="1">
      <c r="A128" s="15" t="s">
        <v>82</v>
      </c>
      <c r="B128" s="248" t="s">
        <v>1321</v>
      </c>
      <c r="C128" s="14" t="s">
        <v>164</v>
      </c>
      <c r="D128" s="14" t="s">
        <v>293</v>
      </c>
      <c r="E128" s="27" t="s">
        <v>83</v>
      </c>
      <c r="F128" s="14"/>
      <c r="G128" s="14" t="s">
        <v>498</v>
      </c>
      <c r="H128" s="248" t="s">
        <v>496</v>
      </c>
      <c r="I128" s="248" t="s">
        <v>496</v>
      </c>
      <c r="J128" s="14">
        <v>2</v>
      </c>
      <c r="K128" s="14"/>
      <c r="L128" s="14" t="s">
        <v>60</v>
      </c>
      <c r="M128" s="14" t="s">
        <v>351</v>
      </c>
      <c r="N128" s="14" t="s">
        <v>89</v>
      </c>
      <c r="O128" s="22">
        <v>1106.8028399999998</v>
      </c>
      <c r="P128" s="57">
        <f t="shared" si="28"/>
        <v>1328.1634079999997</v>
      </c>
      <c r="Q128" s="22">
        <f t="shared" si="29"/>
        <v>1328.1634079999997</v>
      </c>
      <c r="R128" s="22"/>
      <c r="S128" s="22"/>
      <c r="T128" s="22"/>
      <c r="U128" s="22"/>
      <c r="V128" s="22"/>
      <c r="W128" s="14" t="s">
        <v>90</v>
      </c>
      <c r="X128" s="14" t="s">
        <v>316</v>
      </c>
      <c r="Y128" s="245" t="s">
        <v>64</v>
      </c>
      <c r="Z128" s="29">
        <v>44635</v>
      </c>
      <c r="AA128" s="29">
        <f t="shared" si="24"/>
        <v>44695</v>
      </c>
      <c r="AB128" s="14"/>
      <c r="AC128" s="14"/>
      <c r="AD128" s="14"/>
      <c r="AE128" s="14"/>
      <c r="AF128" s="14" t="str">
        <f t="shared" si="25"/>
        <v>Реконструкция здания АБК ПО ЦЭС с восстановлением охранно-пожарной сигнализации, Инской РЭС, п.г.т. Инской, ул. Фасадная, д. 35</v>
      </c>
      <c r="AG128" s="14" t="s">
        <v>346</v>
      </c>
      <c r="AH128" s="14">
        <v>876</v>
      </c>
      <c r="AI128" s="14" t="s">
        <v>180</v>
      </c>
      <c r="AJ128" s="14">
        <v>1</v>
      </c>
      <c r="AK128" s="134">
        <v>32000000000</v>
      </c>
      <c r="AL128" s="14" t="s">
        <v>294</v>
      </c>
      <c r="AM128" s="29">
        <f t="shared" si="30"/>
        <v>44715</v>
      </c>
      <c r="AN128" s="29">
        <f t="shared" si="26"/>
        <v>44715</v>
      </c>
      <c r="AO128" s="29">
        <v>44850</v>
      </c>
      <c r="AP128" s="14">
        <v>2022</v>
      </c>
      <c r="AQ128" s="14"/>
      <c r="AR128" s="14"/>
      <c r="AS128" s="17" t="s">
        <v>498</v>
      </c>
      <c r="AT128" s="17" t="s">
        <v>499</v>
      </c>
      <c r="AU128" s="8">
        <v>2021</v>
      </c>
      <c r="AV128" s="8">
        <v>2022</v>
      </c>
      <c r="AW128" s="9">
        <v>1.6689560000000001</v>
      </c>
      <c r="AX128" s="9">
        <v>1.6689560000000001</v>
      </c>
      <c r="AY128" s="14" t="s">
        <v>87</v>
      </c>
      <c r="AZ128" s="14"/>
      <c r="BA128" s="51"/>
      <c r="BB128" s="51">
        <f>VLOOKUP(AT128,[3]ф.2!$C$17:$U$2915,19,0)</f>
        <v>1.6689560000000001</v>
      </c>
      <c r="BC128" s="51">
        <f>VLOOKUP(AT128,[3]ф.2!$C$17:$X$2915,22,0)</f>
        <v>1.6689560000000001</v>
      </c>
      <c r="BD128" s="51">
        <f>VLOOKUP(AT128,[3]ф.2!$C$17:$AD$2915,28,0)</f>
        <v>0.2</v>
      </c>
      <c r="BE128" s="51">
        <f t="shared" si="27"/>
        <v>1.4689560000000002</v>
      </c>
      <c r="BF128" s="51">
        <f>VLOOKUP(AT128,[3]ф.2!$C$17:$AN$2915,38,0)</f>
        <v>1.4689559999999999</v>
      </c>
      <c r="BG128" s="243">
        <f t="shared" si="31"/>
        <v>0.14079259200000038</v>
      </c>
      <c r="BH128" s="14"/>
      <c r="BI128" s="135"/>
      <c r="BJ128" s="135"/>
      <c r="BK128" s="48"/>
      <c r="BL128" s="48"/>
      <c r="BM128" s="136"/>
      <c r="BN128" s="48"/>
      <c r="BO128" s="48"/>
      <c r="BP128" s="48"/>
      <c r="BQ128" s="48"/>
      <c r="BR128" s="48"/>
      <c r="BS128" s="48"/>
      <c r="BT128" s="48"/>
      <c r="BU128" s="48"/>
      <c r="BV128" s="48"/>
      <c r="BW128" s="48"/>
      <c r="BX128" s="48"/>
      <c r="BY128" s="48"/>
    </row>
    <row r="129" spans="1:77" s="34" customFormat="1" ht="85.5" customHeight="1">
      <c r="A129" s="15" t="s">
        <v>82</v>
      </c>
      <c r="B129" s="248" t="s">
        <v>1322</v>
      </c>
      <c r="C129" s="14" t="s">
        <v>164</v>
      </c>
      <c r="D129" s="14" t="s">
        <v>293</v>
      </c>
      <c r="E129" s="27" t="s">
        <v>83</v>
      </c>
      <c r="F129" s="14"/>
      <c r="G129" s="14" t="s">
        <v>500</v>
      </c>
      <c r="H129" s="248" t="s">
        <v>496</v>
      </c>
      <c r="I129" s="248" t="s">
        <v>496</v>
      </c>
      <c r="J129" s="14">
        <v>2</v>
      </c>
      <c r="K129" s="14"/>
      <c r="L129" s="14" t="s">
        <v>60</v>
      </c>
      <c r="M129" s="14" t="s">
        <v>351</v>
      </c>
      <c r="N129" s="14" t="s">
        <v>89</v>
      </c>
      <c r="O129" s="22">
        <v>895.84860999999989</v>
      </c>
      <c r="P129" s="57">
        <f t="shared" si="28"/>
        <v>1075.0183319999999</v>
      </c>
      <c r="Q129" s="22">
        <f t="shared" si="29"/>
        <v>1075.0183319999999</v>
      </c>
      <c r="R129" s="22"/>
      <c r="S129" s="22"/>
      <c r="T129" s="22"/>
      <c r="U129" s="22"/>
      <c r="V129" s="22"/>
      <c r="W129" s="14" t="s">
        <v>90</v>
      </c>
      <c r="X129" s="14" t="s">
        <v>316</v>
      </c>
      <c r="Y129" s="245" t="s">
        <v>64</v>
      </c>
      <c r="Z129" s="29">
        <v>44635</v>
      </c>
      <c r="AA129" s="29">
        <f t="shared" si="24"/>
        <v>44695</v>
      </c>
      <c r="AB129" s="14"/>
      <c r="AC129" s="14"/>
      <c r="AD129" s="14"/>
      <c r="AE129" s="14"/>
      <c r="AF129" s="14" t="str">
        <f t="shared" si="25"/>
        <v>Реконструкция здания Орджоникидзевского мастерского участка с восстановлением охранно-пожарной сигнализации, Кузнецкий РЭС, г. Новокузнецк, ул. Эстакадная, д. 19а</v>
      </c>
      <c r="AG129" s="14" t="s">
        <v>346</v>
      </c>
      <c r="AH129" s="14">
        <v>876</v>
      </c>
      <c r="AI129" s="14" t="s">
        <v>180</v>
      </c>
      <c r="AJ129" s="14">
        <v>1</v>
      </c>
      <c r="AK129" s="134">
        <v>32000000000</v>
      </c>
      <c r="AL129" s="14" t="s">
        <v>294</v>
      </c>
      <c r="AM129" s="29">
        <f t="shared" si="30"/>
        <v>44715</v>
      </c>
      <c r="AN129" s="29">
        <f t="shared" si="26"/>
        <v>44715</v>
      </c>
      <c r="AO129" s="29">
        <v>44850</v>
      </c>
      <c r="AP129" s="14">
        <v>2022</v>
      </c>
      <c r="AQ129" s="14"/>
      <c r="AR129" s="14"/>
      <c r="AS129" s="17" t="s">
        <v>500</v>
      </c>
      <c r="AT129" s="17" t="s">
        <v>501</v>
      </c>
      <c r="AU129" s="8">
        <v>2021</v>
      </c>
      <c r="AV129" s="8">
        <v>2022</v>
      </c>
      <c r="AW129" s="9">
        <v>1.4010775900000001</v>
      </c>
      <c r="AX129" s="9">
        <v>1.4010775900000001</v>
      </c>
      <c r="AY129" s="14" t="s">
        <v>87</v>
      </c>
      <c r="AZ129" s="14"/>
      <c r="BA129" s="51"/>
      <c r="BB129" s="51">
        <f>VLOOKUP(AT129,[3]ф.2!$C$17:$U$2915,19,0)</f>
        <v>1.4010775900000001</v>
      </c>
      <c r="BC129" s="51">
        <f>VLOOKUP(AT129,[3]ф.2!$C$17:$X$2915,22,0)</f>
        <v>1.4010775900000001</v>
      </c>
      <c r="BD129" s="51">
        <f>VLOOKUP(AT129,[3]ф.2!$C$17:$AD$2915,28,0)</f>
        <v>0.2</v>
      </c>
      <c r="BE129" s="51">
        <f t="shared" si="27"/>
        <v>1.2010775900000001</v>
      </c>
      <c r="BF129" s="51">
        <f>VLOOKUP(AT129,[3]ф.2!$C$17:$AN$2915,38,0)</f>
        <v>1.2010775899999999</v>
      </c>
      <c r="BG129" s="243">
        <f t="shared" si="31"/>
        <v>0.12605925800000017</v>
      </c>
      <c r="BH129" s="14"/>
      <c r="BI129" s="135"/>
      <c r="BJ129" s="135"/>
      <c r="BK129" s="48"/>
      <c r="BL129" s="48"/>
      <c r="BM129" s="136"/>
      <c r="BN129" s="48"/>
      <c r="BO129" s="48"/>
      <c r="BP129" s="48"/>
      <c r="BQ129" s="48"/>
      <c r="BR129" s="48"/>
      <c r="BS129" s="48"/>
      <c r="BT129" s="48"/>
      <c r="BU129" s="48"/>
      <c r="BV129" s="48"/>
      <c r="BW129" s="48"/>
      <c r="BX129" s="48"/>
      <c r="BY129" s="48"/>
    </row>
    <row r="130" spans="1:77" s="34" customFormat="1" ht="85.5" customHeight="1">
      <c r="A130" s="15" t="s">
        <v>82</v>
      </c>
      <c r="B130" s="248" t="s">
        <v>1323</v>
      </c>
      <c r="C130" s="14" t="s">
        <v>164</v>
      </c>
      <c r="D130" s="14" t="s">
        <v>293</v>
      </c>
      <c r="E130" s="27" t="s">
        <v>83</v>
      </c>
      <c r="F130" s="14"/>
      <c r="G130" s="14" t="s">
        <v>502</v>
      </c>
      <c r="H130" s="248" t="s">
        <v>496</v>
      </c>
      <c r="I130" s="248" t="s">
        <v>496</v>
      </c>
      <c r="J130" s="14">
        <v>2</v>
      </c>
      <c r="K130" s="14"/>
      <c r="L130" s="14" t="s">
        <v>60</v>
      </c>
      <c r="M130" s="14" t="s">
        <v>351</v>
      </c>
      <c r="N130" s="14" t="s">
        <v>89</v>
      </c>
      <c r="O130" s="22">
        <v>3657.4659600000005</v>
      </c>
      <c r="P130" s="57">
        <f t="shared" si="28"/>
        <v>4388.9591520000004</v>
      </c>
      <c r="Q130" s="22">
        <f t="shared" si="29"/>
        <v>4388.9591520000004</v>
      </c>
      <c r="R130" s="22"/>
      <c r="S130" s="22"/>
      <c r="T130" s="22"/>
      <c r="U130" s="22"/>
      <c r="V130" s="22"/>
      <c r="W130" s="14" t="s">
        <v>90</v>
      </c>
      <c r="X130" s="14" t="s">
        <v>316</v>
      </c>
      <c r="Y130" s="245" t="s">
        <v>64</v>
      </c>
      <c r="Z130" s="29">
        <v>44635</v>
      </c>
      <c r="AA130" s="29">
        <f t="shared" si="24"/>
        <v>44695</v>
      </c>
      <c r="AB130" s="14"/>
      <c r="AC130" s="14"/>
      <c r="AD130" s="14"/>
      <c r="AE130" s="14"/>
      <c r="AF130" s="14" t="str">
        <f t="shared" si="25"/>
        <v>Реконструкция здания ПС 110/6 кВ Ширпотреб, ЗРУ, АБК, здания мастерского участка с восстановлением охранно-пожарной сигнализации, Кузнецкий РЭС, г. Новокузнецк</v>
      </c>
      <c r="AG130" s="14" t="s">
        <v>346</v>
      </c>
      <c r="AH130" s="14">
        <v>876</v>
      </c>
      <c r="AI130" s="14" t="s">
        <v>180</v>
      </c>
      <c r="AJ130" s="14">
        <v>1</v>
      </c>
      <c r="AK130" s="134">
        <v>32000000000</v>
      </c>
      <c r="AL130" s="14" t="s">
        <v>294</v>
      </c>
      <c r="AM130" s="29">
        <f t="shared" si="30"/>
        <v>44715</v>
      </c>
      <c r="AN130" s="29">
        <f t="shared" si="26"/>
        <v>44715</v>
      </c>
      <c r="AO130" s="29">
        <v>44850</v>
      </c>
      <c r="AP130" s="14">
        <v>2022</v>
      </c>
      <c r="AQ130" s="14"/>
      <c r="AR130" s="14"/>
      <c r="AS130" s="17" t="s">
        <v>502</v>
      </c>
      <c r="AT130" s="17" t="s">
        <v>503</v>
      </c>
      <c r="AU130" s="8">
        <v>2021</v>
      </c>
      <c r="AV130" s="8">
        <v>2022</v>
      </c>
      <c r="AW130" s="9">
        <v>4.9078932799999997</v>
      </c>
      <c r="AX130" s="9">
        <v>4.9078932799999997</v>
      </c>
      <c r="AY130" s="14" t="s">
        <v>87</v>
      </c>
      <c r="AZ130" s="14"/>
      <c r="BA130" s="51"/>
      <c r="BB130" s="51">
        <f>VLOOKUP(AT130,[3]ф.2!$C$17:$U$2915,19,0)</f>
        <v>4.9078932799999997</v>
      </c>
      <c r="BC130" s="51">
        <f>VLOOKUP(AT130,[3]ф.2!$C$17:$X$2915,22,0)</f>
        <v>4.9078932799999997</v>
      </c>
      <c r="BD130" s="51">
        <f>VLOOKUP(AT130,[3]ф.2!$C$17:$AD$2915,28,0)</f>
        <v>0.2</v>
      </c>
      <c r="BE130" s="51">
        <f t="shared" si="27"/>
        <v>4.7078932799999995</v>
      </c>
      <c r="BF130" s="51">
        <f>VLOOKUP(AT130,[3]ф.2!$C$17:$AN$2915,38,0)</f>
        <v>4.7078932800000004</v>
      </c>
      <c r="BG130" s="243">
        <f t="shared" si="31"/>
        <v>0.31893412799999954</v>
      </c>
      <c r="BH130" s="14"/>
      <c r="BI130" s="135"/>
      <c r="BJ130" s="135"/>
      <c r="BK130" s="48"/>
      <c r="BL130" s="48"/>
      <c r="BM130" s="136"/>
      <c r="BN130" s="48"/>
      <c r="BO130" s="48"/>
      <c r="BP130" s="48"/>
      <c r="BQ130" s="48"/>
      <c r="BR130" s="48"/>
      <c r="BS130" s="48"/>
      <c r="BT130" s="48"/>
      <c r="BU130" s="48"/>
      <c r="BV130" s="48"/>
      <c r="BW130" s="48"/>
      <c r="BX130" s="48"/>
      <c r="BY130" s="48"/>
    </row>
    <row r="131" spans="1:77" s="34" customFormat="1" ht="88.5" customHeight="1">
      <c r="A131" s="15" t="s">
        <v>82</v>
      </c>
      <c r="B131" s="248" t="s">
        <v>1324</v>
      </c>
      <c r="C131" s="14" t="s">
        <v>164</v>
      </c>
      <c r="D131" s="14" t="s">
        <v>293</v>
      </c>
      <c r="E131" s="27" t="s">
        <v>83</v>
      </c>
      <c r="F131" s="14"/>
      <c r="G131" s="14" t="s">
        <v>504</v>
      </c>
      <c r="H131" s="248" t="s">
        <v>496</v>
      </c>
      <c r="I131" s="248" t="s">
        <v>496</v>
      </c>
      <c r="J131" s="14">
        <v>2</v>
      </c>
      <c r="K131" s="14"/>
      <c r="L131" s="14" t="s">
        <v>60</v>
      </c>
      <c r="M131" s="14" t="s">
        <v>351</v>
      </c>
      <c r="N131" s="14" t="s">
        <v>89</v>
      </c>
      <c r="O131" s="22">
        <v>586.65131999999994</v>
      </c>
      <c r="P131" s="57">
        <f t="shared" si="28"/>
        <v>703.98158399999988</v>
      </c>
      <c r="Q131" s="22">
        <f t="shared" si="29"/>
        <v>703.98158399999988</v>
      </c>
      <c r="R131" s="22"/>
      <c r="S131" s="22"/>
      <c r="T131" s="22"/>
      <c r="U131" s="22"/>
      <c r="V131" s="22"/>
      <c r="W131" s="14" t="s">
        <v>90</v>
      </c>
      <c r="X131" s="14" t="s">
        <v>316</v>
      </c>
      <c r="Y131" s="245" t="s">
        <v>64</v>
      </c>
      <c r="Z131" s="29">
        <v>44635</v>
      </c>
      <c r="AA131" s="29">
        <f t="shared" si="24"/>
        <v>44695</v>
      </c>
      <c r="AB131" s="14"/>
      <c r="AC131" s="14"/>
      <c r="AD131" s="14"/>
      <c r="AE131" s="14"/>
      <c r="AF131" s="14" t="str">
        <f t="shared" si="25"/>
        <v>Реконструкция здания ПС 110/35/6 кВ Красный Брод с восстановлением охранно-пожарной сигнализации, Прокопьевский РЭС, п.г.т. Краснобродский</v>
      </c>
      <c r="AG131" s="14" t="s">
        <v>346</v>
      </c>
      <c r="AH131" s="14">
        <v>876</v>
      </c>
      <c r="AI131" s="14" t="s">
        <v>180</v>
      </c>
      <c r="AJ131" s="14">
        <v>1</v>
      </c>
      <c r="AK131" s="134">
        <v>32000000000</v>
      </c>
      <c r="AL131" s="14" t="s">
        <v>294</v>
      </c>
      <c r="AM131" s="29">
        <f t="shared" si="30"/>
        <v>44715</v>
      </c>
      <c r="AN131" s="29">
        <f t="shared" si="26"/>
        <v>44715</v>
      </c>
      <c r="AO131" s="29">
        <v>44850</v>
      </c>
      <c r="AP131" s="14">
        <v>2022</v>
      </c>
      <c r="AQ131" s="14"/>
      <c r="AR131" s="14"/>
      <c r="AS131" s="17" t="s">
        <v>504</v>
      </c>
      <c r="AT131" s="17" t="s">
        <v>505</v>
      </c>
      <c r="AU131" s="8">
        <v>2021</v>
      </c>
      <c r="AV131" s="8">
        <v>2022</v>
      </c>
      <c r="AW131" s="9">
        <v>1.0084461199999999</v>
      </c>
      <c r="AX131" s="9">
        <v>1.0084461199999999</v>
      </c>
      <c r="AY131" s="14" t="s">
        <v>87</v>
      </c>
      <c r="AZ131" s="14"/>
      <c r="BA131" s="51"/>
      <c r="BB131" s="51">
        <f>VLOOKUP(AT131,[3]ф.2!$C$17:$U$2915,19,0)</f>
        <v>1.0084461199999999</v>
      </c>
      <c r="BC131" s="51">
        <f>VLOOKUP(AT131,[3]ф.2!$C$17:$X$2915,22,0)</f>
        <v>1.0084461199999999</v>
      </c>
      <c r="BD131" s="51">
        <f>VLOOKUP(AT131,[3]ф.2!$C$17:$AD$2915,28,0)</f>
        <v>0.2</v>
      </c>
      <c r="BE131" s="51">
        <f t="shared" si="27"/>
        <v>0.80844611999999993</v>
      </c>
      <c r="BF131" s="51">
        <f>VLOOKUP(AT131,[3]ф.2!$C$17:$AN$2915,38,0)</f>
        <v>0.80844612000000005</v>
      </c>
      <c r="BG131" s="243">
        <f t="shared" si="31"/>
        <v>0.10446453600000005</v>
      </c>
      <c r="BH131" s="14"/>
      <c r="BI131" s="135"/>
      <c r="BJ131" s="135"/>
      <c r="BK131" s="48"/>
      <c r="BL131" s="48"/>
      <c r="BM131" s="136"/>
      <c r="BN131" s="48"/>
      <c r="BO131" s="48"/>
      <c r="BP131" s="48"/>
      <c r="BQ131" s="48"/>
      <c r="BR131" s="48"/>
      <c r="BS131" s="48"/>
      <c r="BT131" s="48"/>
      <c r="BU131" s="48"/>
      <c r="BV131" s="48"/>
      <c r="BW131" s="48"/>
      <c r="BX131" s="48"/>
      <c r="BY131" s="48"/>
    </row>
    <row r="132" spans="1:77" s="34" customFormat="1" ht="69.75" customHeight="1">
      <c r="A132" s="15" t="s">
        <v>82</v>
      </c>
      <c r="B132" s="248" t="s">
        <v>1325</v>
      </c>
      <c r="C132" s="14" t="s">
        <v>164</v>
      </c>
      <c r="D132" s="14" t="s">
        <v>293</v>
      </c>
      <c r="E132" s="27" t="s">
        <v>83</v>
      </c>
      <c r="F132" s="14"/>
      <c r="G132" s="14" t="s">
        <v>506</v>
      </c>
      <c r="H132" s="248" t="s">
        <v>496</v>
      </c>
      <c r="I132" s="248" t="s">
        <v>496</v>
      </c>
      <c r="J132" s="14">
        <v>2</v>
      </c>
      <c r="K132" s="14"/>
      <c r="L132" s="14" t="s">
        <v>60</v>
      </c>
      <c r="M132" s="14" t="s">
        <v>351</v>
      </c>
      <c r="N132" s="14" t="s">
        <v>89</v>
      </c>
      <c r="O132" s="22">
        <v>1080.8220100000003</v>
      </c>
      <c r="P132" s="57">
        <f t="shared" si="28"/>
        <v>1296.9864120000004</v>
      </c>
      <c r="Q132" s="22">
        <f t="shared" si="29"/>
        <v>1296.9864120000004</v>
      </c>
      <c r="R132" s="22"/>
      <c r="S132" s="22"/>
      <c r="T132" s="22"/>
      <c r="U132" s="22"/>
      <c r="V132" s="22"/>
      <c r="W132" s="14" t="s">
        <v>90</v>
      </c>
      <c r="X132" s="14" t="s">
        <v>316</v>
      </c>
      <c r="Y132" s="245" t="s">
        <v>64</v>
      </c>
      <c r="Z132" s="29">
        <v>44635</v>
      </c>
      <c r="AA132" s="29">
        <f t="shared" si="24"/>
        <v>44695</v>
      </c>
      <c r="AB132" s="14"/>
      <c r="AC132" s="14"/>
      <c r="AD132" s="14"/>
      <c r="AE132" s="14"/>
      <c r="AF132" s="14" t="str">
        <f t="shared" si="25"/>
        <v>Реконструкция здания ПС 35/10 кВ Транзитная с восстановлением охранно-пожарной сигнализации, Городской РЭС, г. Кемерово, ул. Красноармейская</v>
      </c>
      <c r="AG132" s="14" t="s">
        <v>346</v>
      </c>
      <c r="AH132" s="14">
        <v>876</v>
      </c>
      <c r="AI132" s="14" t="s">
        <v>180</v>
      </c>
      <c r="AJ132" s="14">
        <v>1</v>
      </c>
      <c r="AK132" s="134">
        <v>32000000000</v>
      </c>
      <c r="AL132" s="14" t="s">
        <v>294</v>
      </c>
      <c r="AM132" s="29">
        <f t="shared" si="30"/>
        <v>44715</v>
      </c>
      <c r="AN132" s="29">
        <f t="shared" si="26"/>
        <v>44715</v>
      </c>
      <c r="AO132" s="29">
        <v>44850</v>
      </c>
      <c r="AP132" s="14">
        <v>2022</v>
      </c>
      <c r="AQ132" s="14"/>
      <c r="AR132" s="14"/>
      <c r="AS132" s="17" t="s">
        <v>506</v>
      </c>
      <c r="AT132" s="17" t="s">
        <v>507</v>
      </c>
      <c r="AU132" s="8">
        <v>2021</v>
      </c>
      <c r="AV132" s="8">
        <v>2022</v>
      </c>
      <c r="AW132" s="9">
        <v>1.6359644600000001</v>
      </c>
      <c r="AX132" s="9">
        <v>1.6359644600000001</v>
      </c>
      <c r="AY132" s="14" t="s">
        <v>87</v>
      </c>
      <c r="AZ132" s="14"/>
      <c r="BA132" s="51"/>
      <c r="BB132" s="51">
        <f>VLOOKUP(AT132,[3]ф.2!$C$17:$U$2915,19,0)</f>
        <v>1.6359644600000001</v>
      </c>
      <c r="BC132" s="51">
        <f>VLOOKUP(AT132,[3]ф.2!$C$17:$X$2915,22,0)</f>
        <v>1.6359644600000001</v>
      </c>
      <c r="BD132" s="51">
        <f>VLOOKUP(AT132,[3]ф.2!$C$17:$AD$2915,28,0)</f>
        <v>0.2</v>
      </c>
      <c r="BE132" s="51">
        <f t="shared" si="27"/>
        <v>1.4359644600000001</v>
      </c>
      <c r="BF132" s="51">
        <f>VLOOKUP(AT132,[3]ф.2!$C$17:$AN$2915,38,0)</f>
        <v>1.4359644600000001</v>
      </c>
      <c r="BG132" s="243">
        <f t="shared" si="31"/>
        <v>0.13897804799999958</v>
      </c>
      <c r="BH132" s="14"/>
      <c r="BI132" s="135"/>
      <c r="BJ132" s="135"/>
      <c r="BK132" s="48"/>
      <c r="BL132" s="48"/>
      <c r="BM132" s="136"/>
      <c r="BN132" s="48"/>
      <c r="BO132" s="48"/>
      <c r="BP132" s="48"/>
      <c r="BQ132" s="48"/>
      <c r="BR132" s="48"/>
      <c r="BS132" s="48"/>
      <c r="BT132" s="48"/>
      <c r="BU132" s="48"/>
      <c r="BV132" s="48"/>
      <c r="BW132" s="48"/>
      <c r="BX132" s="48"/>
      <c r="BY132" s="48"/>
    </row>
    <row r="133" spans="1:77" s="34" customFormat="1" ht="86.25" customHeight="1">
      <c r="A133" s="15" t="s">
        <v>82</v>
      </c>
      <c r="B133" s="248" t="s">
        <v>1326</v>
      </c>
      <c r="C133" s="14" t="s">
        <v>164</v>
      </c>
      <c r="D133" s="14" t="s">
        <v>293</v>
      </c>
      <c r="E133" s="27" t="s">
        <v>83</v>
      </c>
      <c r="F133" s="14"/>
      <c r="G133" s="14" t="s">
        <v>508</v>
      </c>
      <c r="H133" s="248" t="s">
        <v>496</v>
      </c>
      <c r="I133" s="248" t="s">
        <v>496</v>
      </c>
      <c r="J133" s="14">
        <v>2</v>
      </c>
      <c r="K133" s="14"/>
      <c r="L133" s="14" t="s">
        <v>60</v>
      </c>
      <c r="M133" s="14" t="s">
        <v>351</v>
      </c>
      <c r="N133" s="14" t="s">
        <v>89</v>
      </c>
      <c r="O133" s="22">
        <v>3826.4531099999999</v>
      </c>
      <c r="P133" s="57">
        <f t="shared" si="28"/>
        <v>4591.7437319999999</v>
      </c>
      <c r="Q133" s="22">
        <f t="shared" si="29"/>
        <v>4591.7437319999999</v>
      </c>
      <c r="R133" s="22"/>
      <c r="S133" s="22"/>
      <c r="T133" s="22"/>
      <c r="U133" s="22"/>
      <c r="V133" s="22"/>
      <c r="W133" s="14" t="s">
        <v>90</v>
      </c>
      <c r="X133" s="14" t="s">
        <v>316</v>
      </c>
      <c r="Y133" s="245" t="s">
        <v>64</v>
      </c>
      <c r="Z133" s="29">
        <v>44635</v>
      </c>
      <c r="AA133" s="29">
        <f t="shared" si="24"/>
        <v>44695</v>
      </c>
      <c r="AB133" s="14"/>
      <c r="AC133" s="14"/>
      <c r="AD133" s="14"/>
      <c r="AE133" s="14"/>
      <c r="AF133" s="14" t="str">
        <f t="shared" si="25"/>
        <v>Реконструкция периметрального ограждения ПС Космическая 110/10 кВ с установкой верхнего и нижнего дополнительного ограждения и охранного освещения Городской РЭС</v>
      </c>
      <c r="AG133" s="14" t="s">
        <v>346</v>
      </c>
      <c r="AH133" s="14">
        <v>876</v>
      </c>
      <c r="AI133" s="14" t="s">
        <v>180</v>
      </c>
      <c r="AJ133" s="14">
        <v>1</v>
      </c>
      <c r="AK133" s="134">
        <v>32000000000</v>
      </c>
      <c r="AL133" s="14" t="s">
        <v>294</v>
      </c>
      <c r="AM133" s="29">
        <f t="shared" si="30"/>
        <v>44715</v>
      </c>
      <c r="AN133" s="29">
        <f t="shared" si="26"/>
        <v>44715</v>
      </c>
      <c r="AO133" s="29">
        <v>44850</v>
      </c>
      <c r="AP133" s="14">
        <v>2022</v>
      </c>
      <c r="AQ133" s="14"/>
      <c r="AR133" s="14"/>
      <c r="AS133" s="17" t="s">
        <v>508</v>
      </c>
      <c r="AT133" s="17" t="s">
        <v>509</v>
      </c>
      <c r="AU133" s="8">
        <v>2021</v>
      </c>
      <c r="AV133" s="8">
        <v>2022</v>
      </c>
      <c r="AW133" s="9">
        <v>5.2299201499999999</v>
      </c>
      <c r="AX133" s="9">
        <v>5.2299201499999999</v>
      </c>
      <c r="AY133" s="14" t="s">
        <v>87</v>
      </c>
      <c r="AZ133" s="14"/>
      <c r="BA133" s="51"/>
      <c r="BB133" s="51">
        <f>VLOOKUP(AT133,[3]ф.2!$C$17:$U$2915,19,0)</f>
        <v>5.2299201499999999</v>
      </c>
      <c r="BC133" s="51">
        <f>VLOOKUP(AT133,[3]ф.2!$C$17:$X$2915,22,0)</f>
        <v>5.2299201499999999</v>
      </c>
      <c r="BD133" s="51">
        <f>VLOOKUP(AT133,[3]ф.2!$C$17:$AD$2915,28,0)</f>
        <v>0.30743999999999999</v>
      </c>
      <c r="BE133" s="51">
        <f t="shared" si="27"/>
        <v>4.9224801500000002</v>
      </c>
      <c r="BF133" s="51">
        <f>VLOOKUP(AT133,[3]ф.2!$C$17:$AN$2915,38,0)</f>
        <v>4.9224801500000002</v>
      </c>
      <c r="BG133" s="243">
        <f t="shared" si="31"/>
        <v>0.33073641799999987</v>
      </c>
      <c r="BH133" s="14"/>
      <c r="BI133" s="135"/>
      <c r="BJ133" s="135"/>
      <c r="BK133" s="48"/>
      <c r="BL133" s="48"/>
      <c r="BM133" s="136"/>
      <c r="BN133" s="48"/>
      <c r="BO133" s="48"/>
      <c r="BP133" s="48"/>
      <c r="BQ133" s="48"/>
      <c r="BR133" s="48"/>
      <c r="BS133" s="48"/>
      <c r="BT133" s="48"/>
      <c r="BU133" s="48"/>
      <c r="BV133" s="48"/>
      <c r="BW133" s="48"/>
      <c r="BX133" s="48"/>
      <c r="BY133" s="48"/>
    </row>
    <row r="134" spans="1:77" s="34" customFormat="1" ht="55.5" customHeight="1">
      <c r="A134" s="15" t="s">
        <v>82</v>
      </c>
      <c r="B134" s="248" t="s">
        <v>1327</v>
      </c>
      <c r="C134" s="14" t="s">
        <v>164</v>
      </c>
      <c r="D134" s="14" t="s">
        <v>293</v>
      </c>
      <c r="E134" s="27" t="s">
        <v>83</v>
      </c>
      <c r="F134" s="14"/>
      <c r="G134" s="14" t="s">
        <v>510</v>
      </c>
      <c r="H134" s="248" t="s">
        <v>496</v>
      </c>
      <c r="I134" s="248" t="s">
        <v>496</v>
      </c>
      <c r="J134" s="14">
        <v>2</v>
      </c>
      <c r="K134" s="14"/>
      <c r="L134" s="14" t="s">
        <v>60</v>
      </c>
      <c r="M134" s="14" t="s">
        <v>351</v>
      </c>
      <c r="N134" s="14" t="s">
        <v>89</v>
      </c>
      <c r="O134" s="22">
        <v>3245.5826699999998</v>
      </c>
      <c r="P134" s="57">
        <f t="shared" si="28"/>
        <v>3894.6992039999996</v>
      </c>
      <c r="Q134" s="22">
        <f t="shared" si="29"/>
        <v>3894.6992039999996</v>
      </c>
      <c r="R134" s="22"/>
      <c r="S134" s="22"/>
      <c r="T134" s="22"/>
      <c r="U134" s="22"/>
      <c r="V134" s="22"/>
      <c r="W134" s="14" t="s">
        <v>90</v>
      </c>
      <c r="X134" s="14" t="s">
        <v>316</v>
      </c>
      <c r="Y134" s="245" t="s">
        <v>64</v>
      </c>
      <c r="Z134" s="29">
        <v>44635</v>
      </c>
      <c r="AA134" s="29">
        <f t="shared" si="24"/>
        <v>44695</v>
      </c>
      <c r="AB134" s="14"/>
      <c r="AC134" s="14"/>
      <c r="AD134" s="14"/>
      <c r="AE134" s="14"/>
      <c r="AF134" s="14" t="str">
        <f t="shared" si="25"/>
        <v>Реконструкция ПС 110/10 кВ Водозабор с монтажом комплекса инженерно-технических средств охраны (ИТСО)</v>
      </c>
      <c r="AG134" s="14" t="s">
        <v>346</v>
      </c>
      <c r="AH134" s="14">
        <v>876</v>
      </c>
      <c r="AI134" s="14" t="s">
        <v>180</v>
      </c>
      <c r="AJ134" s="14">
        <v>1</v>
      </c>
      <c r="AK134" s="134">
        <v>32000000000</v>
      </c>
      <c r="AL134" s="14" t="s">
        <v>294</v>
      </c>
      <c r="AM134" s="29">
        <f t="shared" si="30"/>
        <v>44715</v>
      </c>
      <c r="AN134" s="29">
        <f t="shared" si="26"/>
        <v>44715</v>
      </c>
      <c r="AO134" s="29">
        <v>44850</v>
      </c>
      <c r="AP134" s="14">
        <v>2022</v>
      </c>
      <c r="AQ134" s="14"/>
      <c r="AR134" s="14"/>
      <c r="AS134" s="17" t="s">
        <v>510</v>
      </c>
      <c r="AT134" s="17" t="s">
        <v>511</v>
      </c>
      <c r="AU134" s="8">
        <v>2021</v>
      </c>
      <c r="AV134" s="8">
        <v>2022</v>
      </c>
      <c r="AW134" s="9">
        <v>4.5805068799999997</v>
      </c>
      <c r="AX134" s="9">
        <v>4.5805068799999997</v>
      </c>
      <c r="AY134" s="14" t="s">
        <v>87</v>
      </c>
      <c r="AZ134" s="14"/>
      <c r="BA134" s="51"/>
      <c r="BB134" s="51">
        <f>VLOOKUP(AT134,[3]ф.2!$C$17:$U$2915,19,0)</f>
        <v>4.5805068799999997</v>
      </c>
      <c r="BC134" s="51">
        <f>VLOOKUP(AT134,[3]ф.2!$C$17:$X$2915,22,0)</f>
        <v>4.5805068799999997</v>
      </c>
      <c r="BD134" s="51">
        <f>VLOOKUP(AT134,[3]ф.2!$C$17:$AD$2915,28,0)</f>
        <v>0.39563999999999999</v>
      </c>
      <c r="BE134" s="51">
        <f t="shared" si="27"/>
        <v>4.1848668799999995</v>
      </c>
      <c r="BF134" s="51">
        <f>VLOOKUP(AT134,[3]ф.2!$C$17:$AN$2915,38,0)</f>
        <v>4.1848668799999995</v>
      </c>
      <c r="BG134" s="243">
        <f t="shared" si="31"/>
        <v>0.29016767599999982</v>
      </c>
      <c r="BH134" s="14"/>
      <c r="BI134" s="135"/>
      <c r="BJ134" s="135"/>
      <c r="BK134" s="48"/>
      <c r="BL134" s="48"/>
      <c r="BM134" s="136"/>
      <c r="BN134" s="48"/>
      <c r="BO134" s="48"/>
      <c r="BP134" s="48"/>
      <c r="BQ134" s="48"/>
      <c r="BR134" s="48"/>
      <c r="BS134" s="48"/>
      <c r="BT134" s="48"/>
      <c r="BU134" s="48"/>
      <c r="BV134" s="48"/>
      <c r="BW134" s="48"/>
      <c r="BX134" s="48"/>
      <c r="BY134" s="48"/>
    </row>
    <row r="135" spans="1:77" s="34" customFormat="1" ht="65.25" customHeight="1">
      <c r="A135" s="15" t="s">
        <v>82</v>
      </c>
      <c r="B135" s="248" t="s">
        <v>1328</v>
      </c>
      <c r="C135" s="14" t="s">
        <v>164</v>
      </c>
      <c r="D135" s="14" t="s">
        <v>293</v>
      </c>
      <c r="E135" s="27" t="s">
        <v>83</v>
      </c>
      <c r="F135" s="14"/>
      <c r="G135" s="14" t="s">
        <v>512</v>
      </c>
      <c r="H135" s="248" t="s">
        <v>496</v>
      </c>
      <c r="I135" s="248" t="s">
        <v>496</v>
      </c>
      <c r="J135" s="14">
        <v>2</v>
      </c>
      <c r="K135" s="14"/>
      <c r="L135" s="14" t="s">
        <v>60</v>
      </c>
      <c r="M135" s="14" t="s">
        <v>351</v>
      </c>
      <c r="N135" s="14" t="s">
        <v>89</v>
      </c>
      <c r="O135" s="22">
        <v>3237.4529200000002</v>
      </c>
      <c r="P135" s="57">
        <f t="shared" si="28"/>
        <v>3884.9435039999998</v>
      </c>
      <c r="Q135" s="22">
        <f t="shared" si="29"/>
        <v>3884.9435039999998</v>
      </c>
      <c r="R135" s="22"/>
      <c r="S135" s="22"/>
      <c r="T135" s="22"/>
      <c r="U135" s="22"/>
      <c r="V135" s="22"/>
      <c r="W135" s="14" t="s">
        <v>90</v>
      </c>
      <c r="X135" s="14" t="s">
        <v>316</v>
      </c>
      <c r="Y135" s="245" t="s">
        <v>64</v>
      </c>
      <c r="Z135" s="29">
        <v>44635</v>
      </c>
      <c r="AA135" s="29">
        <f t="shared" si="24"/>
        <v>44695</v>
      </c>
      <c r="AB135" s="14"/>
      <c r="AC135" s="14"/>
      <c r="AD135" s="14"/>
      <c r="AE135" s="14"/>
      <c r="AF135" s="14" t="str">
        <f t="shared" si="25"/>
        <v>Реконструкция ПС 110 Заводская с монтажом комплекса инженерно-технических средств охраны (ИТСО)</v>
      </c>
      <c r="AG135" s="14" t="s">
        <v>346</v>
      </c>
      <c r="AH135" s="14">
        <v>876</v>
      </c>
      <c r="AI135" s="14" t="s">
        <v>180</v>
      </c>
      <c r="AJ135" s="14">
        <v>1</v>
      </c>
      <c r="AK135" s="134">
        <v>32000000000</v>
      </c>
      <c r="AL135" s="14" t="s">
        <v>294</v>
      </c>
      <c r="AM135" s="29">
        <f t="shared" si="30"/>
        <v>44715</v>
      </c>
      <c r="AN135" s="29">
        <f t="shared" si="26"/>
        <v>44715</v>
      </c>
      <c r="AO135" s="29">
        <v>44850</v>
      </c>
      <c r="AP135" s="14">
        <v>2022</v>
      </c>
      <c r="AQ135" s="14"/>
      <c r="AR135" s="14"/>
      <c r="AS135" s="17" t="s">
        <v>512</v>
      </c>
      <c r="AT135" s="17" t="s">
        <v>513</v>
      </c>
      <c r="AU135" s="8">
        <v>2021</v>
      </c>
      <c r="AV135" s="8">
        <v>2022</v>
      </c>
      <c r="AW135" s="9">
        <v>4.5903433900000001</v>
      </c>
      <c r="AX135" s="9">
        <v>4.5903433900000001</v>
      </c>
      <c r="AY135" s="14" t="s">
        <v>87</v>
      </c>
      <c r="AZ135" s="14"/>
      <c r="BA135" s="51"/>
      <c r="BB135" s="51">
        <f>VLOOKUP(AT135,[3]ф.2!$C$17:$U$2915,19,0)</f>
        <v>4.5903433900000001</v>
      </c>
      <c r="BC135" s="51">
        <f>VLOOKUP(AT135,[3]ф.2!$C$17:$X$2915,22,0)</f>
        <v>4.5903433900000001</v>
      </c>
      <c r="BD135" s="51">
        <f>VLOOKUP(AT135,[3]ф.2!$C$17:$AD$2915,28,0)</f>
        <v>0.4158</v>
      </c>
      <c r="BE135" s="51">
        <f t="shared" si="27"/>
        <v>4.1745433900000002</v>
      </c>
      <c r="BF135" s="51">
        <f>VLOOKUP(AT135,[3]ф.2!$C$17:$AN$2915,38,0)</f>
        <v>4.1745433900000002</v>
      </c>
      <c r="BG135" s="243">
        <f t="shared" si="31"/>
        <v>0.28959988600000042</v>
      </c>
      <c r="BH135" s="14"/>
      <c r="BI135" s="135"/>
      <c r="BJ135" s="135"/>
      <c r="BK135" s="48"/>
      <c r="BL135" s="48"/>
      <c r="BM135" s="136"/>
      <c r="BN135" s="48"/>
      <c r="BO135" s="48"/>
      <c r="BP135" s="48"/>
      <c r="BQ135" s="48"/>
      <c r="BR135" s="48"/>
      <c r="BS135" s="48"/>
      <c r="BT135" s="48"/>
      <c r="BU135" s="48"/>
      <c r="BV135" s="48"/>
      <c r="BW135" s="48"/>
      <c r="BX135" s="48"/>
      <c r="BY135" s="48"/>
    </row>
    <row r="136" spans="1:77" s="34" customFormat="1" ht="106.5" customHeight="1">
      <c r="A136" s="15" t="s">
        <v>82</v>
      </c>
      <c r="B136" s="248" t="s">
        <v>1329</v>
      </c>
      <c r="C136" s="14" t="s">
        <v>164</v>
      </c>
      <c r="D136" s="14" t="s">
        <v>293</v>
      </c>
      <c r="E136" s="27" t="s">
        <v>83</v>
      </c>
      <c r="F136" s="14"/>
      <c r="G136" s="14" t="s">
        <v>514</v>
      </c>
      <c r="H136" s="248" t="s">
        <v>86</v>
      </c>
      <c r="I136" s="248" t="s">
        <v>86</v>
      </c>
      <c r="J136" s="14">
        <v>2</v>
      </c>
      <c r="K136" s="14"/>
      <c r="L136" s="14" t="s">
        <v>60</v>
      </c>
      <c r="M136" s="14" t="s">
        <v>351</v>
      </c>
      <c r="N136" s="14" t="s">
        <v>89</v>
      </c>
      <c r="O136" s="22">
        <f>42789.99996+60000</f>
        <v>102789.99996</v>
      </c>
      <c r="P136" s="57">
        <f t="shared" si="28"/>
        <v>123347.999952</v>
      </c>
      <c r="Q136" s="22">
        <f>P136-R136</f>
        <v>63347.999951999998</v>
      </c>
      <c r="R136" s="22">
        <v>60000</v>
      </c>
      <c r="S136" s="22"/>
      <c r="T136" s="22"/>
      <c r="U136" s="22"/>
      <c r="V136" s="22"/>
      <c r="W136" s="14" t="s">
        <v>90</v>
      </c>
      <c r="X136" s="14" t="s">
        <v>316</v>
      </c>
      <c r="Y136" s="245" t="s">
        <v>64</v>
      </c>
      <c r="Z136" s="29">
        <v>44635</v>
      </c>
      <c r="AA136" s="29">
        <f t="shared" si="24"/>
        <v>44695</v>
      </c>
      <c r="AB136" s="14"/>
      <c r="AC136" s="14"/>
      <c r="AD136" s="14"/>
      <c r="AE136" s="14"/>
      <c r="AF136" s="14" t="str">
        <f t="shared" si="25"/>
        <v>Модернизация с оснащением оперативного персонала филиала цифровой радиосвязью (Ижморский РЭС, Юргинский РЭС, Яйский РЭС, Яшкинский РЭС, Кемеровский РЭС, Ленинский РЭС, Беловский РЭС, Инской РЭС, Трудармейский РЭС, Прокопьевский РЭС, Кондомский РЭС, Мысковский РЭС, Новокузнецкий РЭС, Осинниковский РЭС)</v>
      </c>
      <c r="AG136" s="14" t="s">
        <v>346</v>
      </c>
      <c r="AH136" s="14">
        <v>876</v>
      </c>
      <c r="AI136" s="14" t="s">
        <v>180</v>
      </c>
      <c r="AJ136" s="14">
        <v>1</v>
      </c>
      <c r="AK136" s="134">
        <v>32000000000</v>
      </c>
      <c r="AL136" s="14" t="s">
        <v>294</v>
      </c>
      <c r="AM136" s="29">
        <f t="shared" si="30"/>
        <v>44715</v>
      </c>
      <c r="AN136" s="29">
        <f t="shared" si="26"/>
        <v>44715</v>
      </c>
      <c r="AO136" s="29">
        <v>45085</v>
      </c>
      <c r="AP136" s="14">
        <v>2022</v>
      </c>
      <c r="AQ136" s="14"/>
      <c r="AR136" s="14"/>
      <c r="AS136" s="17" t="s">
        <v>515</v>
      </c>
      <c r="AT136" s="17" t="s">
        <v>516</v>
      </c>
      <c r="AU136" s="8">
        <v>2020</v>
      </c>
      <c r="AV136" s="8">
        <v>2024</v>
      </c>
      <c r="AW136" s="9">
        <v>198.97200000000001</v>
      </c>
      <c r="AX136" s="9">
        <v>198.91193804</v>
      </c>
      <c r="AY136" s="14" t="s">
        <v>87</v>
      </c>
      <c r="AZ136" s="14"/>
      <c r="BA136" s="51"/>
      <c r="BB136" s="51">
        <f>VLOOKUP(AT136,[3]ф.2!$C$17:$U$2915,19,0)</f>
        <v>198.97200000000001</v>
      </c>
      <c r="BC136" s="51">
        <f>VLOOKUP(AT136,[3]ф.2!$C$17:$X$2915,22,0)</f>
        <v>198.91193804</v>
      </c>
      <c r="BD136" s="51">
        <f>VLOOKUP(AT136,[3]ф.2!$C$17:$AD$2915,28,0)</f>
        <v>2.95</v>
      </c>
      <c r="BE136" s="51">
        <f t="shared" si="27"/>
        <v>195.96193804000001</v>
      </c>
      <c r="BF136" s="51">
        <f>VLOOKUP(AT136,[3]ф.2!$C$17:$AN$2915,38,0)</f>
        <v>70.777799999999999</v>
      </c>
      <c r="BG136" s="243">
        <f t="shared" si="31"/>
        <v>72.613938088000012</v>
      </c>
      <c r="BH136" s="14"/>
      <c r="BI136" s="135"/>
      <c r="BJ136" s="135"/>
      <c r="BK136" s="48"/>
      <c r="BL136" s="48"/>
      <c r="BM136" s="136"/>
      <c r="BN136" s="48"/>
      <c r="BO136" s="48"/>
      <c r="BP136" s="48"/>
      <c r="BQ136" s="48"/>
      <c r="BR136" s="48"/>
      <c r="BS136" s="48"/>
      <c r="BT136" s="48"/>
      <c r="BU136" s="48"/>
      <c r="BV136" s="48"/>
      <c r="BW136" s="48"/>
      <c r="BX136" s="48"/>
      <c r="BY136" s="48"/>
    </row>
    <row r="137" spans="1:77" s="34" customFormat="1" ht="75" customHeight="1">
      <c r="A137" s="15" t="s">
        <v>82</v>
      </c>
      <c r="B137" s="248" t="s">
        <v>1330</v>
      </c>
      <c r="C137" s="14" t="s">
        <v>164</v>
      </c>
      <c r="D137" s="14" t="s">
        <v>293</v>
      </c>
      <c r="E137" s="27" t="s">
        <v>83</v>
      </c>
      <c r="F137" s="14"/>
      <c r="G137" s="14" t="s">
        <v>517</v>
      </c>
      <c r="H137" s="248" t="s">
        <v>86</v>
      </c>
      <c r="I137" s="248" t="s">
        <v>86</v>
      </c>
      <c r="J137" s="14">
        <v>2</v>
      </c>
      <c r="K137" s="14"/>
      <c r="L137" s="14" t="s">
        <v>60</v>
      </c>
      <c r="M137" s="14" t="s">
        <v>351</v>
      </c>
      <c r="N137" s="14" t="s">
        <v>89</v>
      </c>
      <c r="O137" s="22">
        <f>99096.565+65000</f>
        <v>164096.565</v>
      </c>
      <c r="P137" s="57">
        <f t="shared" si="28"/>
        <v>196915.878</v>
      </c>
      <c r="Q137" s="22">
        <f>P137-R137</f>
        <v>131915.878</v>
      </c>
      <c r="R137" s="22">
        <v>65000</v>
      </c>
      <c r="S137" s="22"/>
      <c r="T137" s="22"/>
      <c r="U137" s="22"/>
      <c r="V137" s="22"/>
      <c r="W137" s="14" t="s">
        <v>90</v>
      </c>
      <c r="X137" s="14" t="s">
        <v>316</v>
      </c>
      <c r="Y137" s="245" t="s">
        <v>64</v>
      </c>
      <c r="Z137" s="29">
        <v>44635</v>
      </c>
      <c r="AA137" s="29">
        <f t="shared" si="24"/>
        <v>44695</v>
      </c>
      <c r="AB137" s="14"/>
      <c r="AC137" s="14"/>
      <c r="AD137" s="14"/>
      <c r="AE137" s="14"/>
      <c r="AF137" s="14" t="str">
        <f t="shared" si="25"/>
        <v>Модернизация с созданием диспетчерского пункта для централизации функций ОТиСУ (оперативно-технологического и ситуационного управления)</v>
      </c>
      <c r="AG137" s="14" t="s">
        <v>346</v>
      </c>
      <c r="AH137" s="14">
        <v>876</v>
      </c>
      <c r="AI137" s="14" t="s">
        <v>180</v>
      </c>
      <c r="AJ137" s="14">
        <v>1</v>
      </c>
      <c r="AK137" s="134">
        <v>32000000000</v>
      </c>
      <c r="AL137" s="14" t="s">
        <v>294</v>
      </c>
      <c r="AM137" s="29">
        <f t="shared" si="30"/>
        <v>44715</v>
      </c>
      <c r="AN137" s="29">
        <f t="shared" si="26"/>
        <v>44715</v>
      </c>
      <c r="AO137" s="29">
        <v>45175</v>
      </c>
      <c r="AP137" s="14">
        <v>2022</v>
      </c>
      <c r="AQ137" s="14"/>
      <c r="AR137" s="14"/>
      <c r="AS137" s="17" t="s">
        <v>517</v>
      </c>
      <c r="AT137" s="17" t="s">
        <v>518</v>
      </c>
      <c r="AU137" s="8">
        <v>2021</v>
      </c>
      <c r="AV137" s="8">
        <v>2024</v>
      </c>
      <c r="AW137" s="9">
        <v>296.8</v>
      </c>
      <c r="AX137" s="9">
        <v>296.8</v>
      </c>
      <c r="AY137" s="14" t="s">
        <v>87</v>
      </c>
      <c r="AZ137" s="14"/>
      <c r="BA137" s="51"/>
      <c r="BB137" s="51">
        <f>VLOOKUP(AT137,[3]ф.2!$C$17:$U$2915,19,0)</f>
        <v>296.8</v>
      </c>
      <c r="BC137" s="51">
        <f>VLOOKUP(AT137,[3]ф.2!$C$17:$X$2915,22,0)</f>
        <v>296.8</v>
      </c>
      <c r="BD137" s="51">
        <f>VLOOKUP(AT137,[3]ф.2!$C$17:$AD$2915,28,0)</f>
        <v>0</v>
      </c>
      <c r="BE137" s="51">
        <f t="shared" si="27"/>
        <v>296.8</v>
      </c>
      <c r="BF137" s="51">
        <f>VLOOKUP(AT137,[3]ф.2!$C$17:$AN$2915,38,0)</f>
        <v>36.229999999999997</v>
      </c>
      <c r="BG137" s="243">
        <f t="shared" si="31"/>
        <v>99.884122000000019</v>
      </c>
      <c r="BH137" s="14"/>
      <c r="BI137" s="135"/>
      <c r="BJ137" s="135"/>
      <c r="BK137" s="48"/>
      <c r="BL137" s="48"/>
      <c r="BM137" s="136"/>
      <c r="BN137" s="48"/>
      <c r="BO137" s="48"/>
      <c r="BP137" s="48"/>
      <c r="BQ137" s="48"/>
      <c r="BR137" s="48"/>
      <c r="BS137" s="48"/>
      <c r="BT137" s="48"/>
      <c r="BU137" s="48"/>
      <c r="BV137" s="48"/>
      <c r="BW137" s="48"/>
      <c r="BX137" s="48"/>
      <c r="BY137" s="48"/>
    </row>
    <row r="138" spans="1:77" s="228" customFormat="1" ht="45">
      <c r="A138" s="218" t="s">
        <v>82</v>
      </c>
      <c r="B138" s="11" t="s">
        <v>1867</v>
      </c>
      <c r="C138" s="202" t="s">
        <v>164</v>
      </c>
      <c r="D138" s="11" t="s">
        <v>597</v>
      </c>
      <c r="E138" s="219" t="s">
        <v>83</v>
      </c>
      <c r="F138" s="219"/>
      <c r="G138" s="220" t="s">
        <v>1832</v>
      </c>
      <c r="H138" s="205" t="s">
        <v>86</v>
      </c>
      <c r="I138" s="205" t="s">
        <v>86</v>
      </c>
      <c r="J138" s="202">
        <v>2</v>
      </c>
      <c r="K138" s="219"/>
      <c r="L138" s="202" t="s">
        <v>60</v>
      </c>
      <c r="M138" s="203" t="s">
        <v>88</v>
      </c>
      <c r="N138" s="221" t="s">
        <v>89</v>
      </c>
      <c r="O138" s="211">
        <v>25170</v>
      </c>
      <c r="P138" s="211">
        <v>30204</v>
      </c>
      <c r="Q138" s="221"/>
      <c r="R138" s="221"/>
      <c r="S138" s="221"/>
      <c r="T138" s="221"/>
      <c r="U138" s="221"/>
      <c r="V138" s="221"/>
      <c r="W138" s="219" t="s">
        <v>90</v>
      </c>
      <c r="X138" s="239" t="s">
        <v>789</v>
      </c>
      <c r="Y138" s="203" t="s">
        <v>64</v>
      </c>
      <c r="Z138" s="222">
        <v>44641</v>
      </c>
      <c r="AA138" s="222">
        <v>44686</v>
      </c>
      <c r="AB138" s="219"/>
      <c r="AC138" s="219"/>
      <c r="AD138" s="219"/>
      <c r="AE138" s="219"/>
      <c r="AF138" s="220" t="s">
        <v>1832</v>
      </c>
      <c r="AG138" s="202" t="s">
        <v>138</v>
      </c>
      <c r="AH138" s="202">
        <v>796</v>
      </c>
      <c r="AI138" s="203" t="s">
        <v>282</v>
      </c>
      <c r="AJ138" s="219">
        <v>1</v>
      </c>
      <c r="AK138" s="219">
        <v>52000000000</v>
      </c>
      <c r="AL138" s="219" t="s">
        <v>1115</v>
      </c>
      <c r="AM138" s="222">
        <v>44706</v>
      </c>
      <c r="AN138" s="222">
        <v>44736</v>
      </c>
      <c r="AO138" s="223">
        <v>44916</v>
      </c>
      <c r="AP138" s="219">
        <v>2022</v>
      </c>
      <c r="AQ138" s="224"/>
      <c r="AR138" s="219"/>
      <c r="AS138" s="220" t="s">
        <v>1832</v>
      </c>
      <c r="AT138" s="219" t="s">
        <v>1833</v>
      </c>
      <c r="AU138" s="219">
        <v>2017</v>
      </c>
      <c r="AV138" s="219">
        <v>2024</v>
      </c>
      <c r="AW138" s="225">
        <v>34.037028990000003</v>
      </c>
      <c r="AX138" s="225">
        <v>32.322599680000003</v>
      </c>
      <c r="AY138" s="219" t="s">
        <v>60</v>
      </c>
      <c r="AZ138" s="219"/>
      <c r="BA138" s="226"/>
      <c r="BB138" s="51">
        <f>VLOOKUP(AT138,[3]ф.2!$C$17:$U$2915,19,0)</f>
        <v>34.037028990000003</v>
      </c>
      <c r="BC138" s="51">
        <f>VLOOKUP(AT138,[3]ф.2!$C$17:$X$2915,22,0)</f>
        <v>32.322599680000003</v>
      </c>
      <c r="BD138" s="51">
        <f>VLOOKUP(AT138,[3]ф.2!$C$17:$AD$2915,28,0)</f>
        <v>0</v>
      </c>
      <c r="BE138" s="51">
        <f t="shared" si="27"/>
        <v>32.322599680000003</v>
      </c>
      <c r="BF138" s="51">
        <f>VLOOKUP(AT138,[3]ф.2!$C$17:$AN$2915,38,0)</f>
        <v>0</v>
      </c>
      <c r="BG138" s="243">
        <f t="shared" si="31"/>
        <v>2.1185996800000026</v>
      </c>
      <c r="BH138" s="226"/>
      <c r="BI138" s="227"/>
      <c r="BJ138" s="227"/>
      <c r="BK138" s="227"/>
      <c r="BL138" s="227"/>
      <c r="BM138" s="227"/>
      <c r="BN138" s="227"/>
      <c r="BO138" s="227"/>
      <c r="BP138" s="227"/>
      <c r="BQ138" s="227"/>
      <c r="BR138" s="227"/>
      <c r="BS138" s="227"/>
      <c r="BT138" s="227"/>
      <c r="BU138" s="227"/>
      <c r="BV138" s="227"/>
      <c r="BW138" s="227"/>
      <c r="BX138" s="227"/>
      <c r="BY138" s="227"/>
    </row>
    <row r="139" spans="1:77" s="228" customFormat="1" ht="31.5">
      <c r="A139" s="218" t="s">
        <v>82</v>
      </c>
      <c r="B139" s="11" t="s">
        <v>1868</v>
      </c>
      <c r="C139" s="202" t="s">
        <v>164</v>
      </c>
      <c r="D139" s="11" t="s">
        <v>597</v>
      </c>
      <c r="E139" s="219" t="s">
        <v>83</v>
      </c>
      <c r="F139" s="219"/>
      <c r="G139" s="220" t="s">
        <v>1834</v>
      </c>
      <c r="H139" s="205" t="s">
        <v>86</v>
      </c>
      <c r="I139" s="205" t="s">
        <v>86</v>
      </c>
      <c r="J139" s="202">
        <v>2</v>
      </c>
      <c r="K139" s="219"/>
      <c r="L139" s="202" t="s">
        <v>60</v>
      </c>
      <c r="M139" s="203" t="s">
        <v>88</v>
      </c>
      <c r="N139" s="221" t="s">
        <v>89</v>
      </c>
      <c r="O139" s="211">
        <v>15936.627140000001</v>
      </c>
      <c r="P139" s="211">
        <v>19123.952568000001</v>
      </c>
      <c r="Q139" s="221"/>
      <c r="R139" s="221"/>
      <c r="S139" s="221"/>
      <c r="T139" s="221"/>
      <c r="U139" s="221"/>
      <c r="V139" s="221"/>
      <c r="W139" s="219" t="s">
        <v>90</v>
      </c>
      <c r="X139" s="239" t="s">
        <v>789</v>
      </c>
      <c r="Y139" s="203" t="s">
        <v>64</v>
      </c>
      <c r="Z139" s="222">
        <v>44641</v>
      </c>
      <c r="AA139" s="222">
        <v>44686</v>
      </c>
      <c r="AB139" s="219"/>
      <c r="AC139" s="219"/>
      <c r="AD139" s="219"/>
      <c r="AE139" s="219"/>
      <c r="AF139" s="220" t="s">
        <v>1834</v>
      </c>
      <c r="AG139" s="202" t="s">
        <v>138</v>
      </c>
      <c r="AH139" s="202">
        <v>796</v>
      </c>
      <c r="AI139" s="203" t="s">
        <v>282</v>
      </c>
      <c r="AJ139" s="219">
        <v>1</v>
      </c>
      <c r="AK139" s="219">
        <v>52000000000</v>
      </c>
      <c r="AL139" s="219" t="s">
        <v>1115</v>
      </c>
      <c r="AM139" s="222">
        <v>44706</v>
      </c>
      <c r="AN139" s="222">
        <v>44736</v>
      </c>
      <c r="AO139" s="223">
        <v>44916</v>
      </c>
      <c r="AP139" s="219">
        <v>2022</v>
      </c>
      <c r="AQ139" s="224"/>
      <c r="AR139" s="219"/>
      <c r="AS139" s="220" t="s">
        <v>1834</v>
      </c>
      <c r="AT139" s="219" t="s">
        <v>1835</v>
      </c>
      <c r="AU139" s="219">
        <v>2021</v>
      </c>
      <c r="AV139" s="219">
        <v>2023</v>
      </c>
      <c r="AW139" s="225">
        <v>19.244701330000002</v>
      </c>
      <c r="AX139" s="225">
        <v>19.244701330000002</v>
      </c>
      <c r="AY139" s="219" t="s">
        <v>60</v>
      </c>
      <c r="AZ139" s="219"/>
      <c r="BA139" s="226"/>
      <c r="BB139" s="51">
        <f>VLOOKUP(AT139,[3]ф.2!$C$17:$U$2915,19,0)</f>
        <v>19.244701330000002</v>
      </c>
      <c r="BC139" s="51">
        <f>VLOOKUP(AT139,[3]ф.2!$C$17:$X$2915,22,0)</f>
        <v>19.244701330000002</v>
      </c>
      <c r="BD139" s="51">
        <f>VLOOKUP(AT139,[3]ф.2!$C$17:$AD$2915,28,0)</f>
        <v>0</v>
      </c>
      <c r="BE139" s="51">
        <f t="shared" si="27"/>
        <v>19.244701330000002</v>
      </c>
      <c r="BF139" s="51">
        <f>VLOOKUP(AT139,[3]ф.2!$C$17:$AN$2915,38,0)</f>
        <v>10.117882309999999</v>
      </c>
      <c r="BG139" s="243">
        <f t="shared" si="31"/>
        <v>0.12074876200000162</v>
      </c>
      <c r="BH139" s="226"/>
      <c r="BI139" s="227"/>
      <c r="BJ139" s="227"/>
      <c r="BK139" s="227"/>
      <c r="BL139" s="227"/>
      <c r="BM139" s="227"/>
      <c r="BN139" s="227"/>
      <c r="BO139" s="227"/>
      <c r="BP139" s="227"/>
      <c r="BQ139" s="227"/>
      <c r="BR139" s="227"/>
      <c r="BS139" s="227"/>
      <c r="BT139" s="227"/>
      <c r="BU139" s="227"/>
      <c r="BV139" s="227"/>
      <c r="BW139" s="227"/>
      <c r="BX139" s="227"/>
      <c r="BY139" s="227"/>
    </row>
    <row r="140" spans="1:77" s="228" customFormat="1" ht="60">
      <c r="A140" s="218" t="s">
        <v>82</v>
      </c>
      <c r="B140" s="11" t="s">
        <v>1867</v>
      </c>
      <c r="C140" s="202" t="s">
        <v>164</v>
      </c>
      <c r="D140" s="11" t="s">
        <v>597</v>
      </c>
      <c r="E140" s="219" t="s">
        <v>129</v>
      </c>
      <c r="F140" s="219"/>
      <c r="G140" s="220" t="s">
        <v>1836</v>
      </c>
      <c r="H140" s="205" t="s">
        <v>130</v>
      </c>
      <c r="I140" s="205" t="s">
        <v>131</v>
      </c>
      <c r="J140" s="202">
        <v>2</v>
      </c>
      <c r="K140" s="219"/>
      <c r="L140" s="202" t="s">
        <v>60</v>
      </c>
      <c r="M140" s="203" t="s">
        <v>88</v>
      </c>
      <c r="N140" s="221" t="s">
        <v>89</v>
      </c>
      <c r="O140" s="211">
        <v>1675.6360252000002</v>
      </c>
      <c r="P140" s="211">
        <v>2010.7632302400002</v>
      </c>
      <c r="Q140" s="221"/>
      <c r="R140" s="221"/>
      <c r="S140" s="221"/>
      <c r="T140" s="221"/>
      <c r="U140" s="221"/>
      <c r="V140" s="221"/>
      <c r="W140" s="219" t="s">
        <v>90</v>
      </c>
      <c r="X140" s="239" t="s">
        <v>789</v>
      </c>
      <c r="Y140" s="203" t="s">
        <v>64</v>
      </c>
      <c r="Z140" s="222">
        <v>44641</v>
      </c>
      <c r="AA140" s="222">
        <v>44686</v>
      </c>
      <c r="AB140" s="219"/>
      <c r="AC140" s="219"/>
      <c r="AD140" s="219"/>
      <c r="AE140" s="219"/>
      <c r="AF140" s="220" t="s">
        <v>1836</v>
      </c>
      <c r="AG140" s="202" t="s">
        <v>138</v>
      </c>
      <c r="AH140" s="202">
        <v>796</v>
      </c>
      <c r="AI140" s="203" t="s">
        <v>282</v>
      </c>
      <c r="AJ140" s="219">
        <v>1</v>
      </c>
      <c r="AK140" s="219">
        <v>52000000000</v>
      </c>
      <c r="AL140" s="219" t="s">
        <v>1115</v>
      </c>
      <c r="AM140" s="222">
        <v>44706</v>
      </c>
      <c r="AN140" s="222">
        <v>44736</v>
      </c>
      <c r="AO140" s="223">
        <v>44916</v>
      </c>
      <c r="AP140" s="219">
        <v>2022</v>
      </c>
      <c r="AQ140" s="224"/>
      <c r="AR140" s="219"/>
      <c r="AS140" s="220" t="s">
        <v>1836</v>
      </c>
      <c r="AT140" s="219" t="s">
        <v>1837</v>
      </c>
      <c r="AU140" s="219">
        <v>2021</v>
      </c>
      <c r="AV140" s="219">
        <v>2022</v>
      </c>
      <c r="AW140" s="225">
        <v>2.1070677999999998</v>
      </c>
      <c r="AX140" s="225">
        <v>2.7111920899999999</v>
      </c>
      <c r="AY140" s="219" t="s">
        <v>60</v>
      </c>
      <c r="AZ140" s="219"/>
      <c r="BA140" s="226"/>
      <c r="BB140" s="51">
        <f>VLOOKUP(AT140,[3]ф.2!$C$17:$U$2915,19,0)</f>
        <v>2.7111920942399999</v>
      </c>
      <c r="BC140" s="51">
        <f>VLOOKUP(AT140,[3]ф.2!$C$17:$X$2915,22,0)</f>
        <v>2.7111920899999999</v>
      </c>
      <c r="BD140" s="51">
        <f>VLOOKUP(AT140,[3]ф.2!$C$17:$AD$2915,28,0)</f>
        <v>0</v>
      </c>
      <c r="BE140" s="51">
        <f t="shared" si="27"/>
        <v>2.7111920899999999</v>
      </c>
      <c r="BF140" s="51">
        <f>VLOOKUP(AT140,[3]ф.2!$C$17:$AN$2915,38,0)</f>
        <v>2.7111920942399999</v>
      </c>
      <c r="BG140" s="243">
        <f t="shared" si="31"/>
        <v>0.70042885975999969</v>
      </c>
      <c r="BH140" s="226"/>
      <c r="BI140" s="227"/>
      <c r="BJ140" s="227"/>
      <c r="BK140" s="227"/>
      <c r="BL140" s="227"/>
      <c r="BM140" s="227"/>
      <c r="BN140" s="227"/>
      <c r="BO140" s="227"/>
      <c r="BP140" s="227"/>
      <c r="BQ140" s="227"/>
      <c r="BR140" s="227"/>
      <c r="BS140" s="227"/>
      <c r="BT140" s="227"/>
      <c r="BU140" s="227"/>
      <c r="BV140" s="227"/>
      <c r="BW140" s="227"/>
      <c r="BX140" s="227"/>
      <c r="BY140" s="227"/>
    </row>
    <row r="141" spans="1:77" s="228" customFormat="1" ht="31.5">
      <c r="A141" s="218" t="s">
        <v>82</v>
      </c>
      <c r="B141" s="11" t="s">
        <v>1869</v>
      </c>
      <c r="C141" s="202" t="s">
        <v>164</v>
      </c>
      <c r="D141" s="11" t="s">
        <v>597</v>
      </c>
      <c r="E141" s="219" t="s">
        <v>129</v>
      </c>
      <c r="F141" s="219"/>
      <c r="G141" s="220" t="s">
        <v>1838</v>
      </c>
      <c r="H141" s="205" t="s">
        <v>130</v>
      </c>
      <c r="I141" s="205" t="s">
        <v>131</v>
      </c>
      <c r="J141" s="202">
        <v>2</v>
      </c>
      <c r="K141" s="219"/>
      <c r="L141" s="202" t="s">
        <v>60</v>
      </c>
      <c r="M141" s="203" t="s">
        <v>88</v>
      </c>
      <c r="N141" s="221" t="s">
        <v>89</v>
      </c>
      <c r="O141" s="211">
        <v>1936.03</v>
      </c>
      <c r="P141" s="211">
        <v>2323.2359999999999</v>
      </c>
      <c r="Q141" s="221"/>
      <c r="R141" s="221"/>
      <c r="S141" s="221"/>
      <c r="T141" s="221"/>
      <c r="U141" s="221"/>
      <c r="V141" s="221"/>
      <c r="W141" s="219" t="s">
        <v>90</v>
      </c>
      <c r="X141" s="239" t="s">
        <v>789</v>
      </c>
      <c r="Y141" s="203" t="s">
        <v>64</v>
      </c>
      <c r="Z141" s="222">
        <v>44641</v>
      </c>
      <c r="AA141" s="222">
        <v>44686</v>
      </c>
      <c r="AB141" s="219"/>
      <c r="AC141" s="219"/>
      <c r="AD141" s="219"/>
      <c r="AE141" s="219"/>
      <c r="AF141" s="220" t="s">
        <v>1838</v>
      </c>
      <c r="AG141" s="202" t="s">
        <v>138</v>
      </c>
      <c r="AH141" s="202">
        <v>796</v>
      </c>
      <c r="AI141" s="203" t="s">
        <v>282</v>
      </c>
      <c r="AJ141" s="219">
        <v>1</v>
      </c>
      <c r="AK141" s="219">
        <v>52000000000</v>
      </c>
      <c r="AL141" s="219" t="s">
        <v>1115</v>
      </c>
      <c r="AM141" s="222">
        <v>44706</v>
      </c>
      <c r="AN141" s="222">
        <v>44736</v>
      </c>
      <c r="AO141" s="223">
        <v>44916</v>
      </c>
      <c r="AP141" s="219">
        <v>2022</v>
      </c>
      <c r="AQ141" s="224"/>
      <c r="AR141" s="219"/>
      <c r="AS141" s="220" t="s">
        <v>1838</v>
      </c>
      <c r="AT141" s="219" t="s">
        <v>1839</v>
      </c>
      <c r="AU141" s="219">
        <v>2022</v>
      </c>
      <c r="AV141" s="219">
        <v>2023</v>
      </c>
      <c r="AW141" s="225">
        <v>25.928549999999998</v>
      </c>
      <c r="AX141" s="225">
        <v>25.928550000000001</v>
      </c>
      <c r="AY141" s="219" t="s">
        <v>60</v>
      </c>
      <c r="AZ141" s="219"/>
      <c r="BA141" s="226"/>
      <c r="BB141" s="51">
        <f>VLOOKUP(AT141,[3]ф.2!$C$17:$U$2915,19,0)</f>
        <v>25.928549999999998</v>
      </c>
      <c r="BC141" s="51">
        <f>VLOOKUP(AT141,[3]ф.2!$C$17:$X$2915,22,0)</f>
        <v>25.928550000000001</v>
      </c>
      <c r="BD141" s="51">
        <f>VLOOKUP(AT141,[3]ф.2!$C$17:$AD$2915,28,0)</f>
        <v>0</v>
      </c>
      <c r="BE141" s="51">
        <f t="shared" si="27"/>
        <v>25.928550000000001</v>
      </c>
      <c r="BF141" s="51">
        <f>VLOOKUP(AT141,[3]ф.2!$C$17:$AN$2915,38,0)</f>
        <v>2.3232359999999996</v>
      </c>
      <c r="BG141" s="243">
        <f t="shared" si="31"/>
        <v>23.605314</v>
      </c>
      <c r="BH141" s="226"/>
      <c r="BI141" s="227"/>
      <c r="BJ141" s="227"/>
      <c r="BK141" s="227"/>
      <c r="BL141" s="227"/>
      <c r="BM141" s="227"/>
      <c r="BN141" s="227"/>
      <c r="BO141" s="227"/>
      <c r="BP141" s="227"/>
      <c r="BQ141" s="227"/>
      <c r="BR141" s="227"/>
      <c r="BS141" s="227"/>
      <c r="BT141" s="227"/>
      <c r="BU141" s="227"/>
      <c r="BV141" s="227"/>
      <c r="BW141" s="227"/>
      <c r="BX141" s="227"/>
      <c r="BY141" s="227"/>
    </row>
    <row r="142" spans="1:77" s="228" customFormat="1" ht="31.5">
      <c r="A142" s="218" t="s">
        <v>82</v>
      </c>
      <c r="B142" s="11" t="s">
        <v>1870</v>
      </c>
      <c r="C142" s="202" t="s">
        <v>164</v>
      </c>
      <c r="D142" s="11" t="s">
        <v>597</v>
      </c>
      <c r="E142" s="219" t="s">
        <v>129</v>
      </c>
      <c r="F142" s="219"/>
      <c r="G142" s="220" t="s">
        <v>1840</v>
      </c>
      <c r="H142" s="205" t="s">
        <v>130</v>
      </c>
      <c r="I142" s="205" t="s">
        <v>131</v>
      </c>
      <c r="J142" s="202">
        <v>2</v>
      </c>
      <c r="K142" s="219"/>
      <c r="L142" s="202" t="s">
        <v>60</v>
      </c>
      <c r="M142" s="203" t="s">
        <v>88</v>
      </c>
      <c r="N142" s="221" t="s">
        <v>89</v>
      </c>
      <c r="O142" s="211">
        <v>1936.0309999999999</v>
      </c>
      <c r="P142" s="211">
        <v>2323.2372</v>
      </c>
      <c r="Q142" s="221"/>
      <c r="R142" s="221"/>
      <c r="S142" s="221"/>
      <c r="T142" s="221"/>
      <c r="U142" s="221"/>
      <c r="V142" s="221"/>
      <c r="W142" s="219" t="s">
        <v>90</v>
      </c>
      <c r="X142" s="239" t="s">
        <v>789</v>
      </c>
      <c r="Y142" s="203" t="s">
        <v>64</v>
      </c>
      <c r="Z142" s="222">
        <v>44641</v>
      </c>
      <c r="AA142" s="222">
        <v>44686</v>
      </c>
      <c r="AB142" s="219"/>
      <c r="AC142" s="219"/>
      <c r="AD142" s="219"/>
      <c r="AE142" s="219"/>
      <c r="AF142" s="220" t="s">
        <v>1840</v>
      </c>
      <c r="AG142" s="202" t="s">
        <v>138</v>
      </c>
      <c r="AH142" s="202">
        <v>796</v>
      </c>
      <c r="AI142" s="203" t="s">
        <v>282</v>
      </c>
      <c r="AJ142" s="219">
        <v>1</v>
      </c>
      <c r="AK142" s="219">
        <v>52000000000</v>
      </c>
      <c r="AL142" s="219" t="s">
        <v>1115</v>
      </c>
      <c r="AM142" s="222">
        <v>44706</v>
      </c>
      <c r="AN142" s="222">
        <v>44736</v>
      </c>
      <c r="AO142" s="223">
        <v>44916</v>
      </c>
      <c r="AP142" s="219">
        <v>2022</v>
      </c>
      <c r="AQ142" s="224"/>
      <c r="AR142" s="219"/>
      <c r="AS142" s="220" t="s">
        <v>1840</v>
      </c>
      <c r="AT142" s="219" t="s">
        <v>1841</v>
      </c>
      <c r="AU142" s="219">
        <v>2022</v>
      </c>
      <c r="AV142" s="219">
        <v>2023</v>
      </c>
      <c r="AW142" s="225">
        <v>22.446753600000001</v>
      </c>
      <c r="AX142" s="225">
        <v>22.446753600000001</v>
      </c>
      <c r="AY142" s="219" t="s">
        <v>60</v>
      </c>
      <c r="AZ142" s="219"/>
      <c r="BA142" s="226"/>
      <c r="BB142" s="51">
        <f>VLOOKUP(AT142,[3]ф.2!$C$17:$U$2915,19,0)</f>
        <v>22.446753600000001</v>
      </c>
      <c r="BC142" s="51">
        <f>VLOOKUP(AT142,[3]ф.2!$C$17:$X$2915,22,0)</f>
        <v>22.446753600000001</v>
      </c>
      <c r="BD142" s="51">
        <f>VLOOKUP(AT142,[3]ф.2!$C$17:$AD$2915,28,0)</f>
        <v>0</v>
      </c>
      <c r="BE142" s="51">
        <f t="shared" si="27"/>
        <v>22.446753600000001</v>
      </c>
      <c r="BF142" s="51">
        <f>VLOOKUP(AT142,[3]ф.2!$C$17:$AN$2915,38,0)</f>
        <v>2.3232371999999999</v>
      </c>
      <c r="BG142" s="243">
        <f t="shared" si="31"/>
        <v>20.1235164</v>
      </c>
      <c r="BH142" s="226"/>
      <c r="BI142" s="227"/>
      <c r="BJ142" s="227"/>
      <c r="BK142" s="227"/>
      <c r="BL142" s="227"/>
      <c r="BM142" s="227"/>
      <c r="BN142" s="227"/>
      <c r="BO142" s="227"/>
      <c r="BP142" s="227"/>
      <c r="BQ142" s="227"/>
      <c r="BR142" s="227"/>
      <c r="BS142" s="227"/>
      <c r="BT142" s="227"/>
      <c r="BU142" s="227"/>
      <c r="BV142" s="227"/>
      <c r="BW142" s="227"/>
      <c r="BX142" s="227"/>
      <c r="BY142" s="227"/>
    </row>
    <row r="143" spans="1:77" s="228" customFormat="1" ht="31.5">
      <c r="A143" s="218" t="s">
        <v>82</v>
      </c>
      <c r="B143" s="11" t="s">
        <v>1867</v>
      </c>
      <c r="C143" s="202" t="s">
        <v>164</v>
      </c>
      <c r="D143" s="11" t="s">
        <v>597</v>
      </c>
      <c r="E143" s="219" t="s">
        <v>129</v>
      </c>
      <c r="F143" s="219"/>
      <c r="G143" s="220" t="s">
        <v>1842</v>
      </c>
      <c r="H143" s="205" t="s">
        <v>130</v>
      </c>
      <c r="I143" s="205" t="s">
        <v>131</v>
      </c>
      <c r="J143" s="202">
        <v>2</v>
      </c>
      <c r="K143" s="219"/>
      <c r="L143" s="202" t="s">
        <v>60</v>
      </c>
      <c r="M143" s="203" t="s">
        <v>88</v>
      </c>
      <c r="N143" s="221" t="s">
        <v>89</v>
      </c>
      <c r="O143" s="211">
        <v>1355.221</v>
      </c>
      <c r="P143" s="211">
        <v>1626.2652</v>
      </c>
      <c r="Q143" s="221"/>
      <c r="R143" s="221"/>
      <c r="S143" s="221"/>
      <c r="T143" s="221"/>
      <c r="U143" s="221"/>
      <c r="V143" s="221"/>
      <c r="W143" s="219" t="s">
        <v>90</v>
      </c>
      <c r="X143" s="239" t="s">
        <v>789</v>
      </c>
      <c r="Y143" s="203" t="s">
        <v>64</v>
      </c>
      <c r="Z143" s="222">
        <v>44641</v>
      </c>
      <c r="AA143" s="222">
        <v>44686</v>
      </c>
      <c r="AB143" s="219"/>
      <c r="AC143" s="219"/>
      <c r="AD143" s="219"/>
      <c r="AE143" s="219"/>
      <c r="AF143" s="220" t="s">
        <v>1842</v>
      </c>
      <c r="AG143" s="202" t="s">
        <v>138</v>
      </c>
      <c r="AH143" s="202">
        <v>796</v>
      </c>
      <c r="AI143" s="203" t="s">
        <v>282</v>
      </c>
      <c r="AJ143" s="219">
        <v>1</v>
      </c>
      <c r="AK143" s="219">
        <v>52000000000</v>
      </c>
      <c r="AL143" s="219" t="s">
        <v>1115</v>
      </c>
      <c r="AM143" s="222">
        <v>44706</v>
      </c>
      <c r="AN143" s="222">
        <v>44736</v>
      </c>
      <c r="AO143" s="223">
        <v>44916</v>
      </c>
      <c r="AP143" s="219">
        <v>2022</v>
      </c>
      <c r="AQ143" s="224"/>
      <c r="AR143" s="219"/>
      <c r="AS143" s="220" t="s">
        <v>1842</v>
      </c>
      <c r="AT143" s="219" t="s">
        <v>1843</v>
      </c>
      <c r="AU143" s="219">
        <v>2022</v>
      </c>
      <c r="AV143" s="219">
        <v>2023</v>
      </c>
      <c r="AW143" s="225">
        <v>20.692462800000001</v>
      </c>
      <c r="AX143" s="225">
        <v>20.692462800000001</v>
      </c>
      <c r="AY143" s="219" t="s">
        <v>60</v>
      </c>
      <c r="AZ143" s="219"/>
      <c r="BA143" s="226"/>
      <c r="BB143" s="51">
        <f>VLOOKUP(AT143,[3]ф.2!$C$17:$U$2915,19,0)</f>
        <v>20.692462800000001</v>
      </c>
      <c r="BC143" s="51">
        <f>VLOOKUP(AT143,[3]ф.2!$C$17:$X$2915,22,0)</f>
        <v>20.692462800000001</v>
      </c>
      <c r="BD143" s="51">
        <f>VLOOKUP(AT143,[3]ф.2!$C$17:$AD$2915,28,0)</f>
        <v>0</v>
      </c>
      <c r="BE143" s="51">
        <f t="shared" si="27"/>
        <v>20.692462800000001</v>
      </c>
      <c r="BF143" s="51">
        <f>VLOOKUP(AT143,[3]ф.2!$C$17:$AN$2915,38,0)</f>
        <v>1.6262652</v>
      </c>
      <c r="BG143" s="243">
        <f t="shared" si="31"/>
        <v>19.066197600000002</v>
      </c>
      <c r="BH143" s="226"/>
      <c r="BI143" s="227"/>
      <c r="BJ143" s="227"/>
      <c r="BK143" s="227"/>
      <c r="BL143" s="227"/>
      <c r="BM143" s="227"/>
      <c r="BN143" s="227"/>
      <c r="BO143" s="227"/>
      <c r="BP143" s="227"/>
      <c r="BQ143" s="227"/>
      <c r="BR143" s="227"/>
      <c r="BS143" s="227"/>
      <c r="BT143" s="227"/>
      <c r="BU143" s="227"/>
      <c r="BV143" s="227"/>
      <c r="BW143" s="227"/>
      <c r="BX143" s="227"/>
      <c r="BY143" s="227"/>
    </row>
    <row r="144" spans="1:77" s="228" customFormat="1" ht="189.75" customHeight="1">
      <c r="A144" s="218" t="s">
        <v>82</v>
      </c>
      <c r="B144" s="11" t="s">
        <v>1871</v>
      </c>
      <c r="C144" s="202" t="s">
        <v>164</v>
      </c>
      <c r="D144" s="11" t="s">
        <v>597</v>
      </c>
      <c r="E144" s="219" t="s">
        <v>83</v>
      </c>
      <c r="F144" s="219"/>
      <c r="G144" s="220" t="s">
        <v>1844</v>
      </c>
      <c r="H144" s="205" t="s">
        <v>86</v>
      </c>
      <c r="I144" s="205" t="s">
        <v>86</v>
      </c>
      <c r="J144" s="202">
        <v>2</v>
      </c>
      <c r="K144" s="219"/>
      <c r="L144" s="202" t="s">
        <v>60</v>
      </c>
      <c r="M144" s="203" t="s">
        <v>88</v>
      </c>
      <c r="N144" s="221" t="s">
        <v>89</v>
      </c>
      <c r="O144" s="211">
        <v>23641.388761405298</v>
      </c>
      <c r="P144" s="211">
        <v>28369.666513686356</v>
      </c>
      <c r="Q144" s="221"/>
      <c r="R144" s="221"/>
      <c r="S144" s="221"/>
      <c r="T144" s="221"/>
      <c r="U144" s="221"/>
      <c r="V144" s="221"/>
      <c r="W144" s="219" t="s">
        <v>90</v>
      </c>
      <c r="X144" s="239" t="s">
        <v>789</v>
      </c>
      <c r="Y144" s="203" t="s">
        <v>64</v>
      </c>
      <c r="Z144" s="222">
        <v>44641</v>
      </c>
      <c r="AA144" s="222">
        <v>44686</v>
      </c>
      <c r="AB144" s="219"/>
      <c r="AC144" s="219"/>
      <c r="AD144" s="219"/>
      <c r="AE144" s="219"/>
      <c r="AF144" s="220" t="s">
        <v>1844</v>
      </c>
      <c r="AG144" s="202" t="s">
        <v>138</v>
      </c>
      <c r="AH144" s="202">
        <v>796</v>
      </c>
      <c r="AI144" s="203" t="s">
        <v>282</v>
      </c>
      <c r="AJ144" s="219">
        <v>1</v>
      </c>
      <c r="AK144" s="219">
        <v>52000000000</v>
      </c>
      <c r="AL144" s="219" t="s">
        <v>1115</v>
      </c>
      <c r="AM144" s="222">
        <v>44706</v>
      </c>
      <c r="AN144" s="222">
        <v>44736</v>
      </c>
      <c r="AO144" s="223">
        <v>44916</v>
      </c>
      <c r="AP144" s="219">
        <v>2022</v>
      </c>
      <c r="AQ144" s="224"/>
      <c r="AR144" s="219"/>
      <c r="AS144" s="220" t="s">
        <v>1844</v>
      </c>
      <c r="AT144" s="219" t="s">
        <v>1845</v>
      </c>
      <c r="AU144" s="219">
        <v>2020</v>
      </c>
      <c r="AV144" s="219">
        <v>2023</v>
      </c>
      <c r="AW144" s="225">
        <v>263.99759999999998</v>
      </c>
      <c r="AX144" s="225">
        <v>255.08314702000001</v>
      </c>
      <c r="AY144" s="219" t="s">
        <v>60</v>
      </c>
      <c r="AZ144" s="219"/>
      <c r="BA144" s="226"/>
      <c r="BB144" s="51">
        <f>VLOOKUP(AT144,[3]ф.2!$C$17:$U$2915,19,0)</f>
        <v>263.99759999999998</v>
      </c>
      <c r="BC144" s="51">
        <f>VLOOKUP(AT144,[3]ф.2!$C$17:$X$2915,22,0)</f>
        <v>255.08314702000001</v>
      </c>
      <c r="BD144" s="51">
        <f>VLOOKUP(AT144,[3]ф.2!$C$17:$AD$2915,28,0)</f>
        <v>53.317597739182339</v>
      </c>
      <c r="BE144" s="51">
        <f t="shared" si="27"/>
        <v>201.76554928081768</v>
      </c>
      <c r="BF144" s="51">
        <f>VLOOKUP(AT144,[3]ф.2!$C$17:$AN$2915,38,0)</f>
        <v>82.591077048536889</v>
      </c>
      <c r="BG144" s="243">
        <f t="shared" si="31"/>
        <v>173.39588276713133</v>
      </c>
      <c r="BH144" s="226"/>
      <c r="BI144" s="227"/>
      <c r="BJ144" s="227"/>
      <c r="BK144" s="227"/>
      <c r="BL144" s="227"/>
      <c r="BM144" s="227"/>
      <c r="BN144" s="227"/>
      <c r="BO144" s="227"/>
      <c r="BP144" s="227"/>
      <c r="BQ144" s="227"/>
      <c r="BR144" s="227"/>
      <c r="BS144" s="227"/>
      <c r="BT144" s="227"/>
      <c r="BU144" s="227"/>
      <c r="BV144" s="227"/>
      <c r="BW144" s="227"/>
      <c r="BX144" s="227"/>
      <c r="BY144" s="227"/>
    </row>
    <row r="145" spans="1:77" s="13" customFormat="1" ht="92.25" customHeight="1">
      <c r="A145" s="218" t="s">
        <v>82</v>
      </c>
      <c r="B145" s="14" t="s">
        <v>1875</v>
      </c>
      <c r="C145" s="202" t="s">
        <v>164</v>
      </c>
      <c r="D145" s="11" t="s">
        <v>639</v>
      </c>
      <c r="E145" s="202" t="s">
        <v>83</v>
      </c>
      <c r="F145" s="209" t="s">
        <v>1846</v>
      </c>
      <c r="G145" s="202" t="s">
        <v>1847</v>
      </c>
      <c r="H145" s="202" t="s">
        <v>86</v>
      </c>
      <c r="I145" s="202" t="s">
        <v>86</v>
      </c>
      <c r="J145" s="202">
        <v>2</v>
      </c>
      <c r="K145" s="202"/>
      <c r="L145" s="202" t="s">
        <v>60</v>
      </c>
      <c r="M145" s="202" t="s">
        <v>351</v>
      </c>
      <c r="N145" s="202" t="s">
        <v>89</v>
      </c>
      <c r="O145" s="211">
        <v>6511.6551900000004</v>
      </c>
      <c r="P145" s="211">
        <v>7813.9862279999998</v>
      </c>
      <c r="Q145" s="12"/>
      <c r="R145" s="216">
        <v>7813.9862279999998</v>
      </c>
      <c r="S145" s="216"/>
      <c r="T145" s="216"/>
      <c r="U145" s="216"/>
      <c r="V145" s="216"/>
      <c r="W145" s="202" t="s">
        <v>90</v>
      </c>
      <c r="X145" s="202" t="s">
        <v>792</v>
      </c>
      <c r="Y145" s="203" t="s">
        <v>64</v>
      </c>
      <c r="Z145" s="207">
        <v>44650</v>
      </c>
      <c r="AA145" s="207">
        <v>44710</v>
      </c>
      <c r="AB145" s="202"/>
      <c r="AC145" s="202"/>
      <c r="AD145" s="202"/>
      <c r="AE145" s="202"/>
      <c r="AF145" s="202" t="s">
        <v>1847</v>
      </c>
      <c r="AG145" s="203" t="s">
        <v>1848</v>
      </c>
      <c r="AH145" s="203">
        <v>796</v>
      </c>
      <c r="AI145" s="203" t="s">
        <v>282</v>
      </c>
      <c r="AJ145" s="203">
        <v>1</v>
      </c>
      <c r="AK145" s="10" t="s">
        <v>793</v>
      </c>
      <c r="AL145" s="10" t="s">
        <v>633</v>
      </c>
      <c r="AM145" s="207">
        <v>44730</v>
      </c>
      <c r="AN145" s="207">
        <v>44730</v>
      </c>
      <c r="AO145" s="207">
        <v>44820</v>
      </c>
      <c r="AP145" s="203">
        <v>2022</v>
      </c>
      <c r="AQ145" s="202"/>
      <c r="AR145" s="202"/>
      <c r="AS145" s="202" t="s">
        <v>1847</v>
      </c>
      <c r="AT145" s="202" t="s">
        <v>1849</v>
      </c>
      <c r="AU145" s="202">
        <v>2021</v>
      </c>
      <c r="AV145" s="202">
        <v>2023</v>
      </c>
      <c r="AW145" s="229">
        <v>10.02938</v>
      </c>
      <c r="AX145" s="229">
        <v>10.02938</v>
      </c>
      <c r="AY145" s="202" t="s">
        <v>60</v>
      </c>
      <c r="AZ145" s="202"/>
      <c r="BA145" s="212"/>
      <c r="BB145" s="51">
        <f>VLOOKUP(AT145,[3]ф.2!$C$17:$U$2915,19,0)</f>
        <v>10.02938</v>
      </c>
      <c r="BC145" s="51">
        <f>VLOOKUP(AT145,[3]ф.2!$C$17:$X$2915,22,0)</f>
        <v>10.02938</v>
      </c>
      <c r="BD145" s="51">
        <f>VLOOKUP(AT145,[3]ф.2!$C$17:$AD$2915,28,0)</f>
        <v>0</v>
      </c>
      <c r="BE145" s="51">
        <f t="shared" si="27"/>
        <v>10.02938</v>
      </c>
      <c r="BF145" s="51">
        <f>VLOOKUP(AT145,[3]ф.2!$C$17:$AN$2915,38,0)</f>
        <v>1.6182000000000001</v>
      </c>
      <c r="BG145" s="243">
        <f t="shared" si="31"/>
        <v>2.2153937719999997</v>
      </c>
      <c r="BH145" s="202"/>
      <c r="BI145" s="37"/>
      <c r="BJ145" s="37"/>
      <c r="BK145" s="37"/>
      <c r="BL145" s="37"/>
      <c r="BM145" s="37"/>
      <c r="BN145" s="37"/>
      <c r="BO145" s="37"/>
      <c r="BP145" s="37"/>
      <c r="BQ145" s="37"/>
      <c r="BR145" s="37"/>
      <c r="BS145" s="37"/>
      <c r="BT145" s="37"/>
      <c r="BU145" s="37"/>
      <c r="BV145" s="37"/>
      <c r="BW145" s="37"/>
      <c r="BX145" s="37"/>
      <c r="BY145" s="37"/>
    </row>
    <row r="146" spans="1:77" s="214" customFormat="1" ht="124.5" customHeight="1">
      <c r="A146" s="209" t="s">
        <v>82</v>
      </c>
      <c r="B146" s="11" t="s">
        <v>1872</v>
      </c>
      <c r="C146" s="202" t="s">
        <v>164</v>
      </c>
      <c r="D146" s="11" t="s">
        <v>685</v>
      </c>
      <c r="E146" s="27" t="s">
        <v>129</v>
      </c>
      <c r="F146" s="202"/>
      <c r="G146" s="217" t="s">
        <v>1850</v>
      </c>
      <c r="H146" s="205" t="s">
        <v>86</v>
      </c>
      <c r="I146" s="205" t="s">
        <v>86</v>
      </c>
      <c r="J146" s="202">
        <v>2</v>
      </c>
      <c r="K146" s="202"/>
      <c r="L146" s="202" t="s">
        <v>87</v>
      </c>
      <c r="M146" s="202" t="s">
        <v>1851</v>
      </c>
      <c r="N146" s="202" t="s">
        <v>89</v>
      </c>
      <c r="O146" s="230">
        <v>6396.0405899999996</v>
      </c>
      <c r="P146" s="230">
        <v>7675.2487079999992</v>
      </c>
      <c r="Q146" s="230">
        <v>7675.2487079999992</v>
      </c>
      <c r="R146" s="206"/>
      <c r="S146" s="206"/>
      <c r="T146" s="206"/>
      <c r="U146" s="206"/>
      <c r="V146" s="206"/>
      <c r="W146" s="202" t="s">
        <v>90</v>
      </c>
      <c r="X146" s="202" t="s">
        <v>1825</v>
      </c>
      <c r="Y146" s="202" t="s">
        <v>64</v>
      </c>
      <c r="Z146" s="29">
        <v>44607</v>
      </c>
      <c r="AA146" s="207">
        <v>44667</v>
      </c>
      <c r="AB146" s="202"/>
      <c r="AC146" s="202"/>
      <c r="AD146" s="202"/>
      <c r="AE146" s="202"/>
      <c r="AF146" s="217" t="s">
        <v>1850</v>
      </c>
      <c r="AG146" s="202" t="s">
        <v>1852</v>
      </c>
      <c r="AH146" s="202">
        <v>876</v>
      </c>
      <c r="AI146" s="202" t="s">
        <v>180</v>
      </c>
      <c r="AJ146" s="202">
        <v>1</v>
      </c>
      <c r="AK146" s="208" t="s">
        <v>1827</v>
      </c>
      <c r="AL146" s="202" t="s">
        <v>1828</v>
      </c>
      <c r="AM146" s="207">
        <v>44687</v>
      </c>
      <c r="AN146" s="207">
        <v>44687</v>
      </c>
      <c r="AO146" s="207">
        <v>44895</v>
      </c>
      <c r="AP146" s="202">
        <v>2022</v>
      </c>
      <c r="AQ146" s="202"/>
      <c r="AR146" s="202" t="s">
        <v>1829</v>
      </c>
      <c r="AS146" s="17" t="s">
        <v>1853</v>
      </c>
      <c r="AT146" s="17" t="s">
        <v>1854</v>
      </c>
      <c r="AU146" s="8">
        <v>2022</v>
      </c>
      <c r="AV146" s="8">
        <v>2023</v>
      </c>
      <c r="AW146" s="9">
        <v>21.838539999999998</v>
      </c>
      <c r="AX146" s="9">
        <v>21.838539999999998</v>
      </c>
      <c r="AY146" s="202" t="s">
        <v>87</v>
      </c>
      <c r="AZ146" s="202"/>
      <c r="BA146" s="212"/>
      <c r="BB146" s="51">
        <f>VLOOKUP(AT146,[3]ф.2!$C$17:$U$2915,19,0)</f>
        <v>21.838539999999998</v>
      </c>
      <c r="BC146" s="51">
        <f>VLOOKUP(AT146,[3]ф.2!$C$17:$X$2915,22,0)</f>
        <v>21.838539999999998</v>
      </c>
      <c r="BD146" s="51">
        <f>VLOOKUP(AT146,[3]ф.2!$C$17:$AD$2915,28,0)</f>
        <v>0</v>
      </c>
      <c r="BE146" s="51">
        <f t="shared" si="27"/>
        <v>21.838539999999998</v>
      </c>
      <c r="BF146" s="51">
        <f>VLOOKUP(AT146,[3]ф.2!$C$17:$AN$2915,38,0)</f>
        <v>7.67524871</v>
      </c>
      <c r="BG146" s="243">
        <f t="shared" si="31"/>
        <v>14.163291292</v>
      </c>
      <c r="BH146" s="202"/>
      <c r="BI146" s="231"/>
      <c r="BJ146" s="231"/>
      <c r="BK146" s="213"/>
      <c r="BL146" s="213"/>
      <c r="BM146" s="232"/>
      <c r="BN146" s="213"/>
      <c r="BO146" s="213"/>
      <c r="BP146" s="213"/>
      <c r="BQ146" s="213"/>
      <c r="BR146" s="213"/>
      <c r="BS146" s="213"/>
      <c r="BT146" s="213"/>
      <c r="BU146" s="213"/>
      <c r="BV146" s="213"/>
      <c r="BW146" s="213"/>
      <c r="BX146" s="213"/>
      <c r="BY146" s="213"/>
    </row>
    <row r="147" spans="1:77" s="214" customFormat="1" ht="111.75" customHeight="1">
      <c r="A147" s="209" t="s">
        <v>82</v>
      </c>
      <c r="B147" s="11" t="s">
        <v>1873</v>
      </c>
      <c r="C147" s="202" t="s">
        <v>164</v>
      </c>
      <c r="D147" s="11" t="s">
        <v>685</v>
      </c>
      <c r="E147" s="27" t="s">
        <v>83</v>
      </c>
      <c r="F147" s="202"/>
      <c r="G147" s="217" t="s">
        <v>1855</v>
      </c>
      <c r="H147" s="205" t="s">
        <v>86</v>
      </c>
      <c r="I147" s="205" t="s">
        <v>86</v>
      </c>
      <c r="J147" s="202">
        <v>2</v>
      </c>
      <c r="K147" s="202"/>
      <c r="L147" s="202" t="s">
        <v>87</v>
      </c>
      <c r="M147" s="202" t="s">
        <v>1851</v>
      </c>
      <c r="N147" s="202" t="s">
        <v>89</v>
      </c>
      <c r="O147" s="230">
        <v>11802.74274</v>
      </c>
      <c r="P147" s="230">
        <v>14163.291287999999</v>
      </c>
      <c r="Q147" s="230">
        <v>14163.291287999999</v>
      </c>
      <c r="R147" s="206"/>
      <c r="S147" s="206"/>
      <c r="T147" s="206"/>
      <c r="U147" s="206"/>
      <c r="V147" s="206"/>
      <c r="W147" s="202" t="s">
        <v>90</v>
      </c>
      <c r="X147" s="202" t="s">
        <v>1825</v>
      </c>
      <c r="Y147" s="202" t="s">
        <v>64</v>
      </c>
      <c r="Z147" s="29">
        <v>44921</v>
      </c>
      <c r="AA147" s="207">
        <v>44981</v>
      </c>
      <c r="AB147" s="202"/>
      <c r="AC147" s="202"/>
      <c r="AD147" s="202"/>
      <c r="AE147" s="202"/>
      <c r="AF147" s="217" t="s">
        <v>1855</v>
      </c>
      <c r="AG147" s="202" t="s">
        <v>1826</v>
      </c>
      <c r="AH147" s="202">
        <v>876</v>
      </c>
      <c r="AI147" s="202" t="s">
        <v>180</v>
      </c>
      <c r="AJ147" s="202">
        <v>1</v>
      </c>
      <c r="AK147" s="208" t="s">
        <v>1827</v>
      </c>
      <c r="AL147" s="202" t="s">
        <v>1828</v>
      </c>
      <c r="AM147" s="207">
        <v>45001</v>
      </c>
      <c r="AN147" s="207">
        <v>45001</v>
      </c>
      <c r="AO147" s="207">
        <v>45290</v>
      </c>
      <c r="AP147" s="202">
        <v>2023</v>
      </c>
      <c r="AQ147" s="202"/>
      <c r="AR147" s="202" t="s">
        <v>1829</v>
      </c>
      <c r="AS147" s="17" t="s">
        <v>1853</v>
      </c>
      <c r="AT147" s="17" t="s">
        <v>1854</v>
      </c>
      <c r="AU147" s="8">
        <v>2022</v>
      </c>
      <c r="AV147" s="8">
        <v>2023</v>
      </c>
      <c r="AW147" s="9">
        <v>21.838539999999998</v>
      </c>
      <c r="AX147" s="9">
        <v>21.838539999999998</v>
      </c>
      <c r="AY147" s="202" t="s">
        <v>87</v>
      </c>
      <c r="AZ147" s="202"/>
      <c r="BA147" s="212"/>
      <c r="BB147" s="51">
        <f>VLOOKUP(AT147,[3]ф.2!$C$17:$U$2915,19,0)</f>
        <v>21.838539999999998</v>
      </c>
      <c r="BC147" s="51">
        <f>VLOOKUP(AT147,[3]ф.2!$C$17:$X$2915,22,0)</f>
        <v>21.838539999999998</v>
      </c>
      <c r="BD147" s="51">
        <f>VLOOKUP(AT147,[3]ф.2!$C$17:$AD$2915,28,0)</f>
        <v>0</v>
      </c>
      <c r="BE147" s="51">
        <f t="shared" si="27"/>
        <v>21.838539999999998</v>
      </c>
      <c r="BF147" s="51">
        <f>VLOOKUP(AT147,[3]ф.2!$C$17:$AN$2915,38,0)</f>
        <v>7.67524871</v>
      </c>
      <c r="BG147" s="243">
        <f t="shared" si="31"/>
        <v>7.6752487120000001</v>
      </c>
      <c r="BH147" s="202"/>
      <c r="BI147" s="231"/>
      <c r="BJ147" s="231"/>
      <c r="BK147" s="213"/>
      <c r="BL147" s="213"/>
      <c r="BM147" s="232"/>
      <c r="BN147" s="213"/>
      <c r="BO147" s="213"/>
      <c r="BP147" s="213"/>
      <c r="BQ147" s="213"/>
      <c r="BR147" s="213"/>
      <c r="BS147" s="213"/>
      <c r="BT147" s="213"/>
      <c r="BU147" s="213"/>
      <c r="BV147" s="213"/>
      <c r="BW147" s="213"/>
      <c r="BX147" s="213"/>
      <c r="BY147" s="213"/>
    </row>
    <row r="148" spans="1:77" s="228" customFormat="1" ht="110.25">
      <c r="A148" s="209" t="s">
        <v>82</v>
      </c>
      <c r="B148" s="202" t="s">
        <v>1864</v>
      </c>
      <c r="C148" s="202" t="s">
        <v>164</v>
      </c>
      <c r="D148" s="233" t="s">
        <v>525</v>
      </c>
      <c r="E148" s="219" t="s">
        <v>83</v>
      </c>
      <c r="F148" s="219"/>
      <c r="G148" s="234" t="s">
        <v>1856</v>
      </c>
      <c r="H148" s="63" t="s">
        <v>86</v>
      </c>
      <c r="I148" s="63" t="s">
        <v>1857</v>
      </c>
      <c r="J148" s="202">
        <v>2</v>
      </c>
      <c r="K148" s="219"/>
      <c r="L148" s="202" t="s">
        <v>60</v>
      </c>
      <c r="M148" s="219" t="s">
        <v>351</v>
      </c>
      <c r="N148" s="219" t="s">
        <v>89</v>
      </c>
      <c r="O148" s="235">
        <v>7074.0105599999997</v>
      </c>
      <c r="P148" s="236">
        <v>8488.8126699999993</v>
      </c>
      <c r="Q148" s="236">
        <v>8488.8126699999993</v>
      </c>
      <c r="R148" s="221"/>
      <c r="S148" s="221"/>
      <c r="T148" s="221"/>
      <c r="U148" s="221"/>
      <c r="V148" s="221"/>
      <c r="W148" s="219" t="s">
        <v>90</v>
      </c>
      <c r="X148" s="11" t="s">
        <v>1067</v>
      </c>
      <c r="Y148" s="203" t="s">
        <v>64</v>
      </c>
      <c r="Z148" s="237">
        <v>44661</v>
      </c>
      <c r="AA148" s="237">
        <v>44721</v>
      </c>
      <c r="AB148" s="219"/>
      <c r="AC148" s="219"/>
      <c r="AD148" s="219"/>
      <c r="AE148" s="219"/>
      <c r="AF148" s="234" t="s">
        <v>1856</v>
      </c>
      <c r="AG148" s="234" t="s">
        <v>1858</v>
      </c>
      <c r="AH148" s="219">
        <v>876</v>
      </c>
      <c r="AI148" s="219" t="s">
        <v>66</v>
      </c>
      <c r="AJ148" s="219">
        <v>1</v>
      </c>
      <c r="AK148" s="208" t="s">
        <v>534</v>
      </c>
      <c r="AL148" s="209" t="s">
        <v>535</v>
      </c>
      <c r="AM148" s="237">
        <v>44731</v>
      </c>
      <c r="AN148" s="237">
        <v>44731</v>
      </c>
      <c r="AO148" s="237">
        <v>44911</v>
      </c>
      <c r="AP148" s="209">
        <v>2022</v>
      </c>
      <c r="AQ148" s="224"/>
      <c r="AR148" s="219"/>
      <c r="AS148" s="234" t="s">
        <v>1856</v>
      </c>
      <c r="AT148" s="17" t="s">
        <v>1859</v>
      </c>
      <c r="AU148" s="63">
        <v>2022</v>
      </c>
      <c r="AV148" s="63">
        <v>2022</v>
      </c>
      <c r="AW148" s="238">
        <v>8.9661910299999992</v>
      </c>
      <c r="AX148" s="238">
        <v>8.9661910299999992</v>
      </c>
      <c r="AY148" s="219" t="s">
        <v>60</v>
      </c>
      <c r="AZ148" s="219"/>
      <c r="BA148" s="226"/>
      <c r="BB148" s="51">
        <f>VLOOKUP(AT148,[3]ф.2!$C$17:$U$2915,19,0)</f>
        <v>8.9661910299999992</v>
      </c>
      <c r="BC148" s="51">
        <f>VLOOKUP(AT148,[3]ф.2!$C$17:$X$2915,22,0)</f>
        <v>8.9661910299999992</v>
      </c>
      <c r="BD148" s="51">
        <f>VLOOKUP(AT148,[3]ф.2!$C$17:$AD$2915,28,0)</f>
        <v>0</v>
      </c>
      <c r="BE148" s="51">
        <f t="shared" si="27"/>
        <v>8.9661910299999992</v>
      </c>
      <c r="BF148" s="51">
        <f>VLOOKUP(AT148,[3]ф.2!$C$17:$AN$2915,38,0)</f>
        <v>8.9661910299999992</v>
      </c>
      <c r="BG148" s="243">
        <f t="shared" si="31"/>
        <v>0.47737835999999945</v>
      </c>
      <c r="BH148" s="226"/>
      <c r="BI148" s="227"/>
      <c r="BJ148" s="227"/>
      <c r="BK148" s="227"/>
      <c r="BL148" s="227"/>
      <c r="BM148" s="227"/>
      <c r="BN148" s="227"/>
      <c r="BO148" s="227"/>
      <c r="BP148" s="227"/>
      <c r="BQ148" s="227"/>
      <c r="BR148" s="227"/>
      <c r="BS148" s="227"/>
      <c r="BT148" s="227"/>
      <c r="BU148" s="227"/>
      <c r="BV148" s="227"/>
      <c r="BW148" s="227"/>
      <c r="BX148" s="227"/>
      <c r="BY148" s="227"/>
    </row>
    <row r="149" spans="1:77" s="228" customFormat="1" ht="78.75">
      <c r="A149" s="209" t="s">
        <v>82</v>
      </c>
      <c r="B149" s="202" t="s">
        <v>1865</v>
      </c>
      <c r="C149" s="202" t="s">
        <v>164</v>
      </c>
      <c r="D149" s="233" t="s">
        <v>525</v>
      </c>
      <c r="E149" s="219" t="s">
        <v>83</v>
      </c>
      <c r="F149" s="219"/>
      <c r="G149" s="234" t="s">
        <v>1860</v>
      </c>
      <c r="H149" s="63" t="s">
        <v>86</v>
      </c>
      <c r="I149" s="63" t="s">
        <v>1857</v>
      </c>
      <c r="J149" s="202">
        <v>2</v>
      </c>
      <c r="K149" s="219"/>
      <c r="L149" s="202" t="s">
        <v>60</v>
      </c>
      <c r="M149" s="219" t="s">
        <v>351</v>
      </c>
      <c r="N149" s="219" t="s">
        <v>89</v>
      </c>
      <c r="O149" s="235">
        <v>3106.12833</v>
      </c>
      <c r="P149" s="236">
        <v>3727.3539999999998</v>
      </c>
      <c r="Q149" s="236">
        <v>3727.3539999999998</v>
      </c>
      <c r="R149" s="221"/>
      <c r="S149" s="221"/>
      <c r="T149" s="221"/>
      <c r="U149" s="221"/>
      <c r="V149" s="221"/>
      <c r="W149" s="219" t="s">
        <v>90</v>
      </c>
      <c r="X149" s="11" t="s">
        <v>1067</v>
      </c>
      <c r="Y149" s="203" t="s">
        <v>64</v>
      </c>
      <c r="Z149" s="237">
        <v>44661</v>
      </c>
      <c r="AA149" s="237">
        <v>44721</v>
      </c>
      <c r="AB149" s="219"/>
      <c r="AC149" s="219"/>
      <c r="AD149" s="219"/>
      <c r="AE149" s="219"/>
      <c r="AF149" s="234" t="s">
        <v>1860</v>
      </c>
      <c r="AG149" s="234" t="s">
        <v>1858</v>
      </c>
      <c r="AH149" s="219">
        <v>876</v>
      </c>
      <c r="AI149" s="219" t="s">
        <v>66</v>
      </c>
      <c r="AJ149" s="219">
        <v>1</v>
      </c>
      <c r="AK149" s="208" t="s">
        <v>534</v>
      </c>
      <c r="AL149" s="209" t="s">
        <v>535</v>
      </c>
      <c r="AM149" s="237">
        <v>44731</v>
      </c>
      <c r="AN149" s="237">
        <v>44731</v>
      </c>
      <c r="AO149" s="237">
        <v>44911</v>
      </c>
      <c r="AP149" s="209">
        <v>2022</v>
      </c>
      <c r="AQ149" s="224"/>
      <c r="AR149" s="219"/>
      <c r="AS149" s="234" t="s">
        <v>1860</v>
      </c>
      <c r="AT149" s="17" t="s">
        <v>1861</v>
      </c>
      <c r="AU149" s="63">
        <v>2022</v>
      </c>
      <c r="AV149" s="63">
        <v>2022</v>
      </c>
      <c r="AW149" s="238">
        <v>4</v>
      </c>
      <c r="AX149" s="238">
        <v>4</v>
      </c>
      <c r="AY149" s="219" t="s">
        <v>60</v>
      </c>
      <c r="AZ149" s="219"/>
      <c r="BA149" s="226"/>
      <c r="BB149" s="51">
        <f>VLOOKUP(AT149,[3]ф.2!$C$17:$U$2915,19,0)</f>
        <v>4</v>
      </c>
      <c r="BC149" s="51">
        <f>VLOOKUP(AT149,[3]ф.2!$C$17:$X$2915,22,0)</f>
        <v>4</v>
      </c>
      <c r="BD149" s="51">
        <f>VLOOKUP(AT149,[3]ф.2!$C$17:$AD$2915,28,0)</f>
        <v>0</v>
      </c>
      <c r="BE149" s="51">
        <f t="shared" si="27"/>
        <v>4</v>
      </c>
      <c r="BF149" s="51">
        <f>VLOOKUP(AT149,[3]ф.2!$C$17:$AN$2915,38,0)</f>
        <v>4</v>
      </c>
      <c r="BG149" s="243">
        <f t="shared" si="31"/>
        <v>0.27264600000000039</v>
      </c>
      <c r="BH149" s="226"/>
      <c r="BI149" s="227"/>
      <c r="BJ149" s="227"/>
      <c r="BK149" s="227"/>
      <c r="BL149" s="227"/>
      <c r="BM149" s="227"/>
      <c r="BN149" s="227"/>
      <c r="BO149" s="227"/>
      <c r="BP149" s="227"/>
      <c r="BQ149" s="227"/>
      <c r="BR149" s="227"/>
      <c r="BS149" s="227"/>
      <c r="BT149" s="227"/>
      <c r="BU149" s="227"/>
      <c r="BV149" s="227"/>
      <c r="BW149" s="227"/>
      <c r="BX149" s="227"/>
      <c r="BY149" s="227"/>
    </row>
    <row r="150" spans="1:77" s="228" customFormat="1" ht="78.75">
      <c r="A150" s="209" t="s">
        <v>82</v>
      </c>
      <c r="B150" s="202" t="s">
        <v>1866</v>
      </c>
      <c r="C150" s="202" t="s">
        <v>164</v>
      </c>
      <c r="D150" s="233" t="s">
        <v>525</v>
      </c>
      <c r="E150" s="219" t="s">
        <v>83</v>
      </c>
      <c r="F150" s="219"/>
      <c r="G150" s="234" t="s">
        <v>1862</v>
      </c>
      <c r="H150" s="63" t="s">
        <v>86</v>
      </c>
      <c r="I150" s="63" t="s">
        <v>1857</v>
      </c>
      <c r="J150" s="202">
        <v>2</v>
      </c>
      <c r="K150" s="219"/>
      <c r="L150" s="202" t="s">
        <v>60</v>
      </c>
      <c r="M150" s="219" t="s">
        <v>351</v>
      </c>
      <c r="N150" s="219" t="s">
        <v>89</v>
      </c>
      <c r="O150" s="235">
        <v>4431.1283299999996</v>
      </c>
      <c r="P150" s="236">
        <v>5317.3540000000003</v>
      </c>
      <c r="Q150" s="236">
        <v>5317.3540000000003</v>
      </c>
      <c r="R150" s="221"/>
      <c r="S150" s="221"/>
      <c r="T150" s="221"/>
      <c r="U150" s="221"/>
      <c r="V150" s="221"/>
      <c r="W150" s="219" t="s">
        <v>90</v>
      </c>
      <c r="X150" s="11" t="s">
        <v>1067</v>
      </c>
      <c r="Y150" s="203" t="s">
        <v>64</v>
      </c>
      <c r="Z150" s="237">
        <v>44661</v>
      </c>
      <c r="AA150" s="237">
        <v>44721</v>
      </c>
      <c r="AB150" s="219"/>
      <c r="AC150" s="219"/>
      <c r="AD150" s="219"/>
      <c r="AE150" s="219"/>
      <c r="AF150" s="234" t="s">
        <v>1862</v>
      </c>
      <c r="AG150" s="234" t="s">
        <v>1858</v>
      </c>
      <c r="AH150" s="219">
        <v>876</v>
      </c>
      <c r="AI150" s="219" t="s">
        <v>66</v>
      </c>
      <c r="AJ150" s="219">
        <v>1</v>
      </c>
      <c r="AK150" s="208" t="s">
        <v>534</v>
      </c>
      <c r="AL150" s="209" t="s">
        <v>535</v>
      </c>
      <c r="AM150" s="237">
        <v>44731</v>
      </c>
      <c r="AN150" s="237">
        <v>44731</v>
      </c>
      <c r="AO150" s="237">
        <v>44911</v>
      </c>
      <c r="AP150" s="209">
        <v>2022</v>
      </c>
      <c r="AQ150" s="224"/>
      <c r="AR150" s="219"/>
      <c r="AS150" s="234" t="s">
        <v>1862</v>
      </c>
      <c r="AT150" s="17" t="s">
        <v>1863</v>
      </c>
      <c r="AU150" s="63">
        <v>2022</v>
      </c>
      <c r="AV150" s="63">
        <v>2022</v>
      </c>
      <c r="AW150" s="238">
        <v>5.59</v>
      </c>
      <c r="AX150" s="238">
        <v>5.59</v>
      </c>
      <c r="AY150" s="219" t="s">
        <v>60</v>
      </c>
      <c r="AZ150" s="219"/>
      <c r="BA150" s="226"/>
      <c r="BB150" s="51">
        <f>VLOOKUP(AT150,[3]ф.2!$C$17:$U$2915,19,0)</f>
        <v>5.59</v>
      </c>
      <c r="BC150" s="51">
        <f>VLOOKUP(AT150,[3]ф.2!$C$17:$X$2915,22,0)</f>
        <v>5.59</v>
      </c>
      <c r="BD150" s="51">
        <f>VLOOKUP(AT150,[3]ф.2!$C$17:$AD$2915,28,0)</f>
        <v>0</v>
      </c>
      <c r="BE150" s="51">
        <f t="shared" si="27"/>
        <v>5.59</v>
      </c>
      <c r="BF150" s="51">
        <f>VLOOKUP(AT150,[3]ф.2!$C$17:$AN$2915,38,0)</f>
        <v>5.59</v>
      </c>
      <c r="BG150" s="243">
        <f t="shared" si="31"/>
        <v>0.27264599999999994</v>
      </c>
      <c r="BH150" s="226"/>
      <c r="BI150" s="227"/>
      <c r="BJ150" s="227"/>
      <c r="BK150" s="227"/>
      <c r="BL150" s="227"/>
      <c r="BM150" s="227"/>
      <c r="BN150" s="227"/>
      <c r="BO150" s="227"/>
      <c r="BP150" s="227"/>
      <c r="BQ150" s="227"/>
      <c r="BR150" s="227"/>
      <c r="BS150" s="227"/>
      <c r="BT150" s="227"/>
      <c r="BU150" s="227"/>
      <c r="BV150" s="227"/>
      <c r="BW150" s="227"/>
      <c r="BX150" s="227"/>
      <c r="BY150" s="227"/>
    </row>
    <row r="151" spans="1:77" s="140" customFormat="1" ht="60" customHeight="1">
      <c r="A151" s="249" t="s">
        <v>1131</v>
      </c>
      <c r="B151" s="11" t="s">
        <v>1137</v>
      </c>
      <c r="C151" s="14" t="s">
        <v>164</v>
      </c>
      <c r="D151" s="139" t="s">
        <v>1132</v>
      </c>
      <c r="E151" s="14" t="s">
        <v>58</v>
      </c>
      <c r="F151" s="11">
        <v>1</v>
      </c>
      <c r="G151" s="11" t="s">
        <v>1135</v>
      </c>
      <c r="H151" s="11" t="s">
        <v>132</v>
      </c>
      <c r="I151" s="11" t="s">
        <v>1133</v>
      </c>
      <c r="J151" s="11">
        <v>1</v>
      </c>
      <c r="K151" s="139"/>
      <c r="L151" s="14" t="s">
        <v>60</v>
      </c>
      <c r="M151" s="245" t="s">
        <v>61</v>
      </c>
      <c r="N151" s="10" t="s">
        <v>62</v>
      </c>
      <c r="O151" s="215">
        <v>591028.14724720002</v>
      </c>
      <c r="P151" s="215">
        <f>O151*1.2</f>
        <v>709233.77669663995</v>
      </c>
      <c r="Q151" s="215">
        <v>709233.77669663995</v>
      </c>
      <c r="R151" s="215"/>
      <c r="S151" s="245"/>
      <c r="T151" s="245"/>
      <c r="U151" s="245"/>
      <c r="V151" s="246"/>
      <c r="W151" s="246" t="s">
        <v>90</v>
      </c>
      <c r="X151" s="249" t="s">
        <v>803</v>
      </c>
      <c r="Y151" s="245" t="s">
        <v>64</v>
      </c>
      <c r="Z151" s="246">
        <v>44834</v>
      </c>
      <c r="AA151" s="246">
        <v>44896</v>
      </c>
      <c r="AB151" s="245"/>
      <c r="AC151" s="29"/>
      <c r="AD151" s="245"/>
      <c r="AE151" s="245"/>
      <c r="AF151" s="11" t="s">
        <v>1135</v>
      </c>
      <c r="AG151" s="249" t="s">
        <v>76</v>
      </c>
      <c r="AH151" s="245">
        <v>876</v>
      </c>
      <c r="AI151" s="245" t="s">
        <v>66</v>
      </c>
      <c r="AJ151" s="245">
        <v>1</v>
      </c>
      <c r="AK151" s="14" t="s">
        <v>534</v>
      </c>
      <c r="AL151" s="14" t="s">
        <v>535</v>
      </c>
      <c r="AM151" s="246">
        <v>44915</v>
      </c>
      <c r="AN151" s="246">
        <v>44915</v>
      </c>
      <c r="AO151" s="246">
        <v>45107</v>
      </c>
      <c r="AP151" s="245">
        <v>2023</v>
      </c>
      <c r="AQ151" s="245"/>
      <c r="AR151" s="245"/>
      <c r="AS151" s="215"/>
      <c r="AT151" s="245"/>
      <c r="AU151" s="245"/>
      <c r="AV151" s="245"/>
      <c r="AW151" s="245"/>
      <c r="AX151" s="245"/>
      <c r="AY151" s="245"/>
      <c r="AZ151" s="245"/>
      <c r="BA151" s="245"/>
    </row>
    <row r="152" spans="1:77" s="140" customFormat="1" ht="66" customHeight="1">
      <c r="A152" s="249" t="s">
        <v>1134</v>
      </c>
      <c r="B152" s="11" t="s">
        <v>1138</v>
      </c>
      <c r="C152" s="14" t="s">
        <v>164</v>
      </c>
      <c r="D152" s="139" t="s">
        <v>1132</v>
      </c>
      <c r="E152" s="14" t="s">
        <v>152</v>
      </c>
      <c r="F152" s="11">
        <v>1</v>
      </c>
      <c r="G152" s="11" t="s">
        <v>1136</v>
      </c>
      <c r="H152" s="11" t="s">
        <v>132</v>
      </c>
      <c r="I152" s="11" t="s">
        <v>1133</v>
      </c>
      <c r="J152" s="11">
        <v>1</v>
      </c>
      <c r="K152" s="139"/>
      <c r="L152" s="14" t="s">
        <v>60</v>
      </c>
      <c r="M152" s="245" t="s">
        <v>61</v>
      </c>
      <c r="N152" s="10" t="s">
        <v>62</v>
      </c>
      <c r="O152" s="215">
        <f>1537934405.88/1000*1.04</f>
        <v>1599451.7821152003</v>
      </c>
      <c r="P152" s="215">
        <f>O152*1.2</f>
        <v>1919342.1385382402</v>
      </c>
      <c r="Q152" s="215">
        <v>1919342.1385382402</v>
      </c>
      <c r="R152" s="247"/>
      <c r="S152" s="245"/>
      <c r="T152" s="245"/>
      <c r="U152" s="245"/>
      <c r="V152" s="246"/>
      <c r="W152" s="246" t="s">
        <v>90</v>
      </c>
      <c r="X152" s="249" t="s">
        <v>803</v>
      </c>
      <c r="Y152" s="245" t="s">
        <v>64</v>
      </c>
      <c r="Z152" s="246">
        <v>44834</v>
      </c>
      <c r="AA152" s="246">
        <v>44896</v>
      </c>
      <c r="AB152" s="245"/>
      <c r="AC152" s="29"/>
      <c r="AD152" s="245"/>
      <c r="AE152" s="245"/>
      <c r="AF152" s="11" t="s">
        <v>1136</v>
      </c>
      <c r="AG152" s="249" t="s">
        <v>76</v>
      </c>
      <c r="AH152" s="245">
        <v>876</v>
      </c>
      <c r="AI152" s="245" t="s">
        <v>66</v>
      </c>
      <c r="AJ152" s="245">
        <v>1</v>
      </c>
      <c r="AK152" s="14" t="s">
        <v>534</v>
      </c>
      <c r="AL152" s="14" t="s">
        <v>535</v>
      </c>
      <c r="AM152" s="246">
        <v>44915</v>
      </c>
      <c r="AN152" s="246">
        <v>44915</v>
      </c>
      <c r="AO152" s="246">
        <v>45107</v>
      </c>
      <c r="AP152" s="245">
        <v>2023</v>
      </c>
      <c r="AQ152" s="245"/>
      <c r="AR152" s="245"/>
      <c r="AS152" s="215"/>
      <c r="AT152" s="245"/>
      <c r="AU152" s="245"/>
      <c r="AV152" s="245"/>
      <c r="AW152" s="245"/>
      <c r="AX152" s="245"/>
      <c r="AY152" s="245"/>
      <c r="AZ152" s="245"/>
      <c r="BA152" s="245"/>
    </row>
    <row r="153" spans="1:77" s="35" customFormat="1" ht="31.5">
      <c r="A153" s="15" t="s">
        <v>773</v>
      </c>
      <c r="B153" s="11" t="s">
        <v>1196</v>
      </c>
      <c r="C153" s="14" t="s">
        <v>164</v>
      </c>
      <c r="D153" s="11" t="s">
        <v>57</v>
      </c>
      <c r="E153" s="11" t="s">
        <v>134</v>
      </c>
      <c r="F153" s="11" t="s">
        <v>774</v>
      </c>
      <c r="G153" s="11" t="s">
        <v>775</v>
      </c>
      <c r="H153" s="10" t="s">
        <v>776</v>
      </c>
      <c r="I153" s="10" t="s">
        <v>777</v>
      </c>
      <c r="J153" s="11">
        <v>1</v>
      </c>
      <c r="K153" s="11"/>
      <c r="L153" s="11" t="s">
        <v>60</v>
      </c>
      <c r="M153" s="11" t="s">
        <v>61</v>
      </c>
      <c r="N153" s="11" t="s">
        <v>62</v>
      </c>
      <c r="O153" s="21">
        <v>19200</v>
      </c>
      <c r="P153" s="200">
        <v>23040</v>
      </c>
      <c r="Q153" s="21">
        <v>2688</v>
      </c>
      <c r="R153" s="21">
        <v>4608</v>
      </c>
      <c r="S153" s="21">
        <v>4608</v>
      </c>
      <c r="T153" s="21">
        <v>4608</v>
      </c>
      <c r="U153" s="21">
        <v>4608</v>
      </c>
      <c r="V153" s="21">
        <v>1920</v>
      </c>
      <c r="W153" s="11" t="s">
        <v>168</v>
      </c>
      <c r="X153" s="11" t="s">
        <v>91</v>
      </c>
      <c r="Y153" s="11" t="s">
        <v>163</v>
      </c>
      <c r="Z153" s="16">
        <v>44693</v>
      </c>
      <c r="AA153" s="16">
        <v>44693</v>
      </c>
      <c r="AB153" s="29" t="s">
        <v>778</v>
      </c>
      <c r="AC153" s="11" t="s">
        <v>779</v>
      </c>
      <c r="AD153" s="11">
        <v>7707049388</v>
      </c>
      <c r="AE153" s="11">
        <v>222543001</v>
      </c>
      <c r="AF153" s="11" t="s">
        <v>775</v>
      </c>
      <c r="AG153" s="11" t="s">
        <v>138</v>
      </c>
      <c r="AH153" s="14">
        <v>876</v>
      </c>
      <c r="AI153" s="14" t="s">
        <v>180</v>
      </c>
      <c r="AJ153" s="14">
        <v>1</v>
      </c>
      <c r="AK153" s="10" t="s">
        <v>67</v>
      </c>
      <c r="AL153" s="10" t="s">
        <v>170</v>
      </c>
      <c r="AM153" s="16">
        <v>44713</v>
      </c>
      <c r="AN153" s="16">
        <v>44713</v>
      </c>
      <c r="AO153" s="16">
        <v>46538</v>
      </c>
      <c r="AP153" s="11" t="s">
        <v>780</v>
      </c>
      <c r="AQ153" s="14"/>
      <c r="AR153" s="14"/>
      <c r="AS153" s="14"/>
      <c r="AT153" s="11"/>
      <c r="AU153" s="11"/>
      <c r="AV153" s="11"/>
      <c r="AW153" s="11"/>
      <c r="AX153" s="11"/>
      <c r="AY153" s="11"/>
      <c r="AZ153" s="11"/>
      <c r="BA153" s="50"/>
      <c r="BB153" s="50"/>
      <c r="BC153" s="50"/>
      <c r="BD153" s="50"/>
      <c r="BE153" s="50"/>
      <c r="BF153" s="50"/>
      <c r="BG153" s="50"/>
      <c r="BH153" s="11"/>
      <c r="BI153" s="52"/>
      <c r="BJ153" s="49"/>
      <c r="BK153" s="49"/>
      <c r="BL153" s="49"/>
      <c r="BM153" s="49"/>
      <c r="BN153" s="49"/>
      <c r="BO153" s="49"/>
      <c r="BP153" s="49"/>
      <c r="BQ153" s="49"/>
      <c r="BR153" s="49"/>
      <c r="BS153" s="49"/>
      <c r="BT153" s="49"/>
      <c r="BU153" s="49"/>
      <c r="BV153" s="49"/>
      <c r="BW153" s="49"/>
      <c r="BX153" s="49"/>
      <c r="BY153" s="49"/>
    </row>
    <row r="154" spans="1:77" s="35" customFormat="1" ht="51.75" customHeight="1">
      <c r="A154" s="15" t="s">
        <v>773</v>
      </c>
      <c r="B154" s="11" t="s">
        <v>1206</v>
      </c>
      <c r="C154" s="14" t="s">
        <v>164</v>
      </c>
      <c r="D154" s="11" t="s">
        <v>202</v>
      </c>
      <c r="E154" s="11" t="s">
        <v>134</v>
      </c>
      <c r="F154" s="11" t="s">
        <v>781</v>
      </c>
      <c r="G154" s="11" t="s">
        <v>782</v>
      </c>
      <c r="H154" s="10" t="s">
        <v>783</v>
      </c>
      <c r="I154" s="10" t="s">
        <v>784</v>
      </c>
      <c r="J154" s="11">
        <v>2</v>
      </c>
      <c r="K154" s="11"/>
      <c r="L154" s="11" t="s">
        <v>60</v>
      </c>
      <c r="M154" s="11" t="s">
        <v>61</v>
      </c>
      <c r="N154" s="11" t="s">
        <v>62</v>
      </c>
      <c r="O154" s="21">
        <v>2382.0749999999998</v>
      </c>
      <c r="P154" s="200">
        <v>2858.49</v>
      </c>
      <c r="Q154" s="21"/>
      <c r="R154" s="21">
        <v>2858.49</v>
      </c>
      <c r="S154" s="21"/>
      <c r="T154" s="21"/>
      <c r="U154" s="21"/>
      <c r="V154" s="21"/>
      <c r="W154" s="11" t="s">
        <v>90</v>
      </c>
      <c r="X154" s="11" t="s">
        <v>193</v>
      </c>
      <c r="Y154" s="245" t="s">
        <v>64</v>
      </c>
      <c r="Z154" s="16">
        <v>44854</v>
      </c>
      <c r="AA154" s="16">
        <v>44907</v>
      </c>
      <c r="AB154" s="11"/>
      <c r="AC154" s="11"/>
      <c r="AD154" s="11"/>
      <c r="AE154" s="11"/>
      <c r="AF154" s="11" t="s">
        <v>782</v>
      </c>
      <c r="AG154" s="11" t="s">
        <v>138</v>
      </c>
      <c r="AH154" s="14">
        <v>876</v>
      </c>
      <c r="AI154" s="14" t="s">
        <v>180</v>
      </c>
      <c r="AJ154" s="14">
        <v>1</v>
      </c>
      <c r="AK154" s="10" t="s">
        <v>196</v>
      </c>
      <c r="AL154" s="10" t="s">
        <v>197</v>
      </c>
      <c r="AM154" s="16">
        <v>44926</v>
      </c>
      <c r="AN154" s="16">
        <v>44927</v>
      </c>
      <c r="AO154" s="16">
        <v>45291</v>
      </c>
      <c r="AP154" s="11">
        <v>2023</v>
      </c>
      <c r="AQ154" s="14"/>
      <c r="AR154" s="14"/>
      <c r="AS154" s="14"/>
      <c r="AT154" s="11"/>
      <c r="AU154" s="11"/>
      <c r="AV154" s="11"/>
      <c r="AW154" s="11"/>
      <c r="AX154" s="11"/>
      <c r="AY154" s="11"/>
      <c r="AZ154" s="11"/>
      <c r="BA154" s="50"/>
      <c r="BB154" s="50"/>
      <c r="BC154" s="50"/>
      <c r="BD154" s="50"/>
      <c r="BE154" s="50"/>
      <c r="BF154" s="50"/>
      <c r="BG154" s="50"/>
      <c r="BH154" s="14"/>
      <c r="BI154" s="49"/>
      <c r="BJ154" s="49"/>
      <c r="BK154" s="49"/>
      <c r="BL154" s="49"/>
      <c r="BM154" s="49"/>
      <c r="BN154" s="49"/>
      <c r="BO154" s="49"/>
      <c r="BP154" s="49"/>
      <c r="BQ154" s="49"/>
      <c r="BR154" s="49"/>
      <c r="BS154" s="49"/>
      <c r="BT154" s="49"/>
      <c r="BU154" s="49"/>
      <c r="BV154" s="49"/>
      <c r="BW154" s="49"/>
      <c r="BX154" s="49"/>
      <c r="BY154" s="49"/>
    </row>
    <row r="155" spans="1:77" s="35" customFormat="1" ht="47.25">
      <c r="A155" s="15" t="s">
        <v>773</v>
      </c>
      <c r="B155" s="11" t="s">
        <v>1811</v>
      </c>
      <c r="C155" s="14" t="s">
        <v>164</v>
      </c>
      <c r="D155" s="14" t="s">
        <v>293</v>
      </c>
      <c r="E155" s="11" t="s">
        <v>134</v>
      </c>
      <c r="F155" s="11" t="s">
        <v>785</v>
      </c>
      <c r="G155" s="11" t="s">
        <v>786</v>
      </c>
      <c r="H155" s="10" t="s">
        <v>783</v>
      </c>
      <c r="I155" s="10" t="s">
        <v>784</v>
      </c>
      <c r="J155" s="11">
        <v>2</v>
      </c>
      <c r="K155" s="11"/>
      <c r="L155" s="11" t="s">
        <v>60</v>
      </c>
      <c r="M155" s="11" t="s">
        <v>61</v>
      </c>
      <c r="N155" s="11" t="s">
        <v>62</v>
      </c>
      <c r="O155" s="21">
        <v>840</v>
      </c>
      <c r="P155" s="200">
        <v>1008</v>
      </c>
      <c r="Q155" s="21"/>
      <c r="R155" s="21">
        <v>840</v>
      </c>
      <c r="S155" s="21">
        <v>168</v>
      </c>
      <c r="T155" s="21"/>
      <c r="U155" s="21"/>
      <c r="V155" s="21"/>
      <c r="W155" s="11" t="s">
        <v>90</v>
      </c>
      <c r="X155" s="14" t="s">
        <v>316</v>
      </c>
      <c r="Y155" s="245" t="s">
        <v>64</v>
      </c>
      <c r="Z155" s="16">
        <v>44904</v>
      </c>
      <c r="AA155" s="16">
        <v>44966</v>
      </c>
      <c r="AB155" s="11"/>
      <c r="AC155" s="11"/>
      <c r="AD155" s="11"/>
      <c r="AE155" s="11"/>
      <c r="AF155" s="11" t="s">
        <v>786</v>
      </c>
      <c r="AG155" s="11" t="s">
        <v>138</v>
      </c>
      <c r="AH155" s="14">
        <v>876</v>
      </c>
      <c r="AI155" s="14" t="s">
        <v>180</v>
      </c>
      <c r="AJ155" s="14">
        <v>1</v>
      </c>
      <c r="AK155" s="10" t="s">
        <v>304</v>
      </c>
      <c r="AL155" s="10" t="s">
        <v>294</v>
      </c>
      <c r="AM155" s="16">
        <v>44986</v>
      </c>
      <c r="AN155" s="16">
        <v>44986</v>
      </c>
      <c r="AO155" s="16">
        <v>45350</v>
      </c>
      <c r="AP155" s="11" t="s">
        <v>787</v>
      </c>
      <c r="AQ155" s="14"/>
      <c r="AR155" s="14"/>
      <c r="AS155" s="14"/>
      <c r="AT155" s="11"/>
      <c r="AU155" s="11"/>
      <c r="AV155" s="11"/>
      <c r="AW155" s="11"/>
      <c r="AX155" s="11"/>
      <c r="AY155" s="11"/>
      <c r="AZ155" s="11"/>
      <c r="BA155" s="50"/>
      <c r="BB155" s="50"/>
      <c r="BC155" s="50"/>
      <c r="BD155" s="50"/>
      <c r="BE155" s="50"/>
      <c r="BF155" s="50"/>
      <c r="BG155" s="50"/>
      <c r="BH155" s="14"/>
      <c r="BI155" s="49"/>
      <c r="BJ155" s="49"/>
      <c r="BK155" s="49"/>
      <c r="BL155" s="49"/>
      <c r="BM155" s="49"/>
      <c r="BN155" s="49"/>
      <c r="BO155" s="49"/>
      <c r="BP155" s="49"/>
      <c r="BQ155" s="49"/>
      <c r="BR155" s="49"/>
      <c r="BS155" s="49"/>
      <c r="BT155" s="49"/>
      <c r="BU155" s="49"/>
      <c r="BV155" s="49"/>
      <c r="BW155" s="49"/>
      <c r="BX155" s="49"/>
      <c r="BY155" s="49"/>
    </row>
    <row r="156" spans="1:77" s="35" customFormat="1" ht="31.5">
      <c r="A156" s="15" t="s">
        <v>773</v>
      </c>
      <c r="B156" s="11" t="s">
        <v>1379</v>
      </c>
      <c r="C156" s="14" t="s">
        <v>164</v>
      </c>
      <c r="D156" s="11" t="s">
        <v>597</v>
      </c>
      <c r="E156" s="11" t="s">
        <v>134</v>
      </c>
      <c r="F156" s="11" t="s">
        <v>781</v>
      </c>
      <c r="G156" s="11" t="s">
        <v>788</v>
      </c>
      <c r="H156" s="10" t="s">
        <v>783</v>
      </c>
      <c r="I156" s="10" t="s">
        <v>784</v>
      </c>
      <c r="J156" s="11">
        <v>2</v>
      </c>
      <c r="K156" s="11"/>
      <c r="L156" s="11" t="s">
        <v>60</v>
      </c>
      <c r="M156" s="11" t="s">
        <v>61</v>
      </c>
      <c r="N156" s="11" t="s">
        <v>62</v>
      </c>
      <c r="O156" s="21">
        <v>822.38761999999997</v>
      </c>
      <c r="P156" s="200">
        <v>986.86514</v>
      </c>
      <c r="Q156" s="21">
        <v>822.38761999999997</v>
      </c>
      <c r="R156" s="21">
        <v>164.47752</v>
      </c>
      <c r="S156" s="21"/>
      <c r="T156" s="21"/>
      <c r="U156" s="21"/>
      <c r="V156" s="21"/>
      <c r="W156" s="11" t="s">
        <v>90</v>
      </c>
      <c r="X156" s="11" t="s">
        <v>789</v>
      </c>
      <c r="Y156" s="245" t="s">
        <v>64</v>
      </c>
      <c r="Z156" s="16">
        <v>44924</v>
      </c>
      <c r="AA156" s="16">
        <v>44984</v>
      </c>
      <c r="AB156" s="11"/>
      <c r="AC156" s="11"/>
      <c r="AD156" s="11"/>
      <c r="AE156" s="11"/>
      <c r="AF156" s="11" t="s">
        <v>788</v>
      </c>
      <c r="AG156" s="11" t="s">
        <v>138</v>
      </c>
      <c r="AH156" s="14">
        <v>876</v>
      </c>
      <c r="AI156" s="14" t="s">
        <v>180</v>
      </c>
      <c r="AJ156" s="14">
        <v>1</v>
      </c>
      <c r="AK156" s="10" t="s">
        <v>534</v>
      </c>
      <c r="AL156" s="10" t="s">
        <v>567</v>
      </c>
      <c r="AM156" s="16">
        <v>45004</v>
      </c>
      <c r="AN156" s="16">
        <v>45004</v>
      </c>
      <c r="AO156" s="16">
        <v>45369</v>
      </c>
      <c r="AP156" s="11" t="s">
        <v>787</v>
      </c>
      <c r="AQ156" s="14"/>
      <c r="AR156" s="14"/>
      <c r="AS156" s="14"/>
      <c r="AT156" s="11"/>
      <c r="AU156" s="11"/>
      <c r="AV156" s="11"/>
      <c r="AW156" s="11"/>
      <c r="AX156" s="11"/>
      <c r="AY156" s="11"/>
      <c r="AZ156" s="11"/>
      <c r="BA156" s="50"/>
      <c r="BB156" s="50"/>
      <c r="BC156" s="50"/>
      <c r="BD156" s="50"/>
      <c r="BE156" s="50"/>
      <c r="BF156" s="50"/>
      <c r="BG156" s="50"/>
      <c r="BH156" s="14"/>
      <c r="BI156" s="49"/>
      <c r="BJ156" s="49"/>
      <c r="BK156" s="49"/>
      <c r="BL156" s="49"/>
      <c r="BM156" s="49"/>
      <c r="BN156" s="49"/>
      <c r="BO156" s="49"/>
      <c r="BP156" s="49"/>
      <c r="BQ156" s="49"/>
      <c r="BR156" s="49"/>
      <c r="BS156" s="49"/>
      <c r="BT156" s="49"/>
      <c r="BU156" s="49"/>
      <c r="BV156" s="49"/>
      <c r="BW156" s="49"/>
      <c r="BX156" s="49"/>
      <c r="BY156" s="49"/>
    </row>
    <row r="157" spans="1:77" s="35" customFormat="1" ht="31.5">
      <c r="A157" s="15" t="s">
        <v>773</v>
      </c>
      <c r="B157" s="11" t="s">
        <v>1380</v>
      </c>
      <c r="C157" s="14" t="s">
        <v>164</v>
      </c>
      <c r="D157" s="11" t="s">
        <v>597</v>
      </c>
      <c r="E157" s="11" t="s">
        <v>134</v>
      </c>
      <c r="F157" s="11" t="s">
        <v>785</v>
      </c>
      <c r="G157" s="11" t="s">
        <v>790</v>
      </c>
      <c r="H157" s="10" t="s">
        <v>783</v>
      </c>
      <c r="I157" s="10" t="s">
        <v>784</v>
      </c>
      <c r="J157" s="11">
        <v>2</v>
      </c>
      <c r="K157" s="11"/>
      <c r="L157" s="11" t="s">
        <v>60</v>
      </c>
      <c r="M157" s="11" t="s">
        <v>61</v>
      </c>
      <c r="N157" s="11" t="s">
        <v>62</v>
      </c>
      <c r="O157" s="21">
        <v>895.2</v>
      </c>
      <c r="P157" s="200">
        <v>1074.24</v>
      </c>
      <c r="Q157" s="21">
        <v>626.64</v>
      </c>
      <c r="R157" s="21">
        <v>447.6</v>
      </c>
      <c r="S157" s="21"/>
      <c r="T157" s="21"/>
      <c r="U157" s="21"/>
      <c r="V157" s="21"/>
      <c r="W157" s="11" t="s">
        <v>90</v>
      </c>
      <c r="X157" s="11" t="s">
        <v>789</v>
      </c>
      <c r="Y157" s="245" t="s">
        <v>64</v>
      </c>
      <c r="Z157" s="16">
        <v>44636</v>
      </c>
      <c r="AA157" s="16">
        <v>44697</v>
      </c>
      <c r="AB157" s="11"/>
      <c r="AC157" s="11"/>
      <c r="AD157" s="11"/>
      <c r="AE157" s="11"/>
      <c r="AF157" s="11" t="s">
        <v>790</v>
      </c>
      <c r="AG157" s="11" t="s">
        <v>138</v>
      </c>
      <c r="AH157" s="14">
        <v>876</v>
      </c>
      <c r="AI157" s="14" t="s">
        <v>180</v>
      </c>
      <c r="AJ157" s="14">
        <v>1</v>
      </c>
      <c r="AK157" s="10" t="s">
        <v>534</v>
      </c>
      <c r="AL157" s="10" t="s">
        <v>567</v>
      </c>
      <c r="AM157" s="16">
        <v>44716</v>
      </c>
      <c r="AN157" s="16">
        <v>44716</v>
      </c>
      <c r="AO157" s="16">
        <v>45080</v>
      </c>
      <c r="AP157" s="11" t="s">
        <v>150</v>
      </c>
      <c r="AQ157" s="14"/>
      <c r="AR157" s="14"/>
      <c r="AS157" s="14"/>
      <c r="AT157" s="11"/>
      <c r="AU157" s="11"/>
      <c r="AV157" s="11"/>
      <c r="AW157" s="11"/>
      <c r="AX157" s="11"/>
      <c r="AY157" s="11"/>
      <c r="AZ157" s="11"/>
      <c r="BA157" s="50"/>
      <c r="BB157" s="50"/>
      <c r="BC157" s="50"/>
      <c r="BD157" s="50"/>
      <c r="BE157" s="50"/>
      <c r="BF157" s="50"/>
      <c r="BG157" s="50"/>
      <c r="BH157" s="14"/>
      <c r="BI157" s="49"/>
      <c r="BJ157" s="49"/>
      <c r="BK157" s="49"/>
      <c r="BL157" s="49"/>
      <c r="BM157" s="49"/>
      <c r="BN157" s="49"/>
      <c r="BO157" s="49"/>
      <c r="BP157" s="49"/>
      <c r="BQ157" s="49"/>
      <c r="BR157" s="49"/>
      <c r="BS157" s="49"/>
      <c r="BT157" s="49"/>
      <c r="BU157" s="49"/>
      <c r="BV157" s="49"/>
      <c r="BW157" s="49"/>
      <c r="BX157" s="49"/>
      <c r="BY157" s="49"/>
    </row>
    <row r="158" spans="1:77" s="35" customFormat="1" ht="31.5">
      <c r="A158" s="15" t="s">
        <v>773</v>
      </c>
      <c r="B158" s="11" t="s">
        <v>1393</v>
      </c>
      <c r="C158" s="14" t="s">
        <v>164</v>
      </c>
      <c r="D158" s="11" t="s">
        <v>639</v>
      </c>
      <c r="E158" s="11" t="s">
        <v>134</v>
      </c>
      <c r="F158" s="11" t="s">
        <v>781</v>
      </c>
      <c r="G158" s="11" t="s">
        <v>791</v>
      </c>
      <c r="H158" s="10" t="s">
        <v>783</v>
      </c>
      <c r="I158" s="10" t="s">
        <v>784</v>
      </c>
      <c r="J158" s="11">
        <v>2</v>
      </c>
      <c r="K158" s="11"/>
      <c r="L158" s="11" t="s">
        <v>60</v>
      </c>
      <c r="M158" s="11" t="s">
        <v>61</v>
      </c>
      <c r="N158" s="11" t="s">
        <v>62</v>
      </c>
      <c r="O158" s="21">
        <v>632.52</v>
      </c>
      <c r="P158" s="200">
        <v>759.024</v>
      </c>
      <c r="Q158" s="21">
        <v>537.97199999999998</v>
      </c>
      <c r="R158" s="21">
        <v>221.05199999999999</v>
      </c>
      <c r="S158" s="21"/>
      <c r="T158" s="21"/>
      <c r="U158" s="21"/>
      <c r="V158" s="21"/>
      <c r="W158" s="11" t="s">
        <v>90</v>
      </c>
      <c r="X158" s="11" t="s">
        <v>792</v>
      </c>
      <c r="Y158" s="245" t="s">
        <v>64</v>
      </c>
      <c r="Z158" s="16">
        <v>44589</v>
      </c>
      <c r="AA158" s="16">
        <v>44651</v>
      </c>
      <c r="AB158" s="11"/>
      <c r="AC158" s="11"/>
      <c r="AD158" s="11"/>
      <c r="AE158" s="11"/>
      <c r="AF158" s="11" t="s">
        <v>791</v>
      </c>
      <c r="AG158" s="11" t="s">
        <v>138</v>
      </c>
      <c r="AH158" s="14">
        <v>876</v>
      </c>
      <c r="AI158" s="14" t="s">
        <v>180</v>
      </c>
      <c r="AJ158" s="14">
        <v>1</v>
      </c>
      <c r="AK158" s="10" t="s">
        <v>793</v>
      </c>
      <c r="AL158" s="10" t="s">
        <v>633</v>
      </c>
      <c r="AM158" s="16">
        <v>44671</v>
      </c>
      <c r="AN158" s="16">
        <v>44671</v>
      </c>
      <c r="AO158" s="16">
        <v>45035</v>
      </c>
      <c r="AP158" s="11" t="s">
        <v>150</v>
      </c>
      <c r="AQ158" s="14"/>
      <c r="AR158" s="14"/>
      <c r="AS158" s="14"/>
      <c r="AT158" s="11"/>
      <c r="AU158" s="11"/>
      <c r="AV158" s="11"/>
      <c r="AW158" s="11"/>
      <c r="AX158" s="11"/>
      <c r="AY158" s="11"/>
      <c r="AZ158" s="11"/>
      <c r="BA158" s="50"/>
      <c r="BB158" s="50"/>
      <c r="BC158" s="50"/>
      <c r="BD158" s="50"/>
      <c r="BE158" s="50"/>
      <c r="BF158" s="50"/>
      <c r="BG158" s="50"/>
      <c r="BH158" s="14"/>
      <c r="BI158" s="49"/>
      <c r="BJ158" s="49"/>
      <c r="BK158" s="49"/>
      <c r="BL158" s="49"/>
      <c r="BM158" s="49"/>
      <c r="BN158" s="49"/>
      <c r="BO158" s="49"/>
      <c r="BP158" s="49"/>
      <c r="BQ158" s="49"/>
      <c r="BR158" s="49"/>
      <c r="BS158" s="49"/>
      <c r="BT158" s="49"/>
      <c r="BU158" s="49"/>
      <c r="BV158" s="49"/>
      <c r="BW158" s="49"/>
      <c r="BX158" s="49"/>
      <c r="BY158" s="49"/>
    </row>
    <row r="159" spans="1:77" s="35" customFormat="1" ht="31.5">
      <c r="A159" s="15" t="s">
        <v>773</v>
      </c>
      <c r="B159" s="11" t="s">
        <v>1413</v>
      </c>
      <c r="C159" s="14" t="s">
        <v>164</v>
      </c>
      <c r="D159" s="11" t="s">
        <v>685</v>
      </c>
      <c r="E159" s="11" t="s">
        <v>134</v>
      </c>
      <c r="F159" s="11" t="s">
        <v>781</v>
      </c>
      <c r="G159" s="11" t="s">
        <v>794</v>
      </c>
      <c r="H159" s="10" t="s">
        <v>783</v>
      </c>
      <c r="I159" s="10" t="s">
        <v>784</v>
      </c>
      <c r="J159" s="11">
        <v>2</v>
      </c>
      <c r="K159" s="11"/>
      <c r="L159" s="11" t="s">
        <v>60</v>
      </c>
      <c r="M159" s="11" t="s">
        <v>61</v>
      </c>
      <c r="N159" s="11" t="s">
        <v>62</v>
      </c>
      <c r="O159" s="21">
        <v>1650.85</v>
      </c>
      <c r="P159" s="200">
        <v>1981.02</v>
      </c>
      <c r="Q159" s="21">
        <v>1006.43566</v>
      </c>
      <c r="R159" s="21">
        <v>974.58434</v>
      </c>
      <c r="S159" s="21"/>
      <c r="T159" s="21"/>
      <c r="U159" s="21"/>
      <c r="V159" s="21"/>
      <c r="W159" s="11" t="s">
        <v>90</v>
      </c>
      <c r="X159" s="11" t="s">
        <v>795</v>
      </c>
      <c r="Y159" s="245" t="s">
        <v>64</v>
      </c>
      <c r="Z159" s="16">
        <v>44572</v>
      </c>
      <c r="AA159" s="16">
        <v>44634</v>
      </c>
      <c r="AB159" s="11"/>
      <c r="AC159" s="11"/>
      <c r="AD159" s="11"/>
      <c r="AE159" s="11"/>
      <c r="AF159" s="11" t="s">
        <v>794</v>
      </c>
      <c r="AG159" s="11" t="s">
        <v>138</v>
      </c>
      <c r="AH159" s="14">
        <v>876</v>
      </c>
      <c r="AI159" s="14" t="s">
        <v>180</v>
      </c>
      <c r="AJ159" s="14">
        <v>1</v>
      </c>
      <c r="AK159" s="245">
        <v>76000000000</v>
      </c>
      <c r="AL159" s="245" t="s">
        <v>689</v>
      </c>
      <c r="AM159" s="16">
        <v>44652</v>
      </c>
      <c r="AN159" s="16">
        <v>44660</v>
      </c>
      <c r="AO159" s="16">
        <v>44659</v>
      </c>
      <c r="AP159" s="11">
        <v>2022</v>
      </c>
      <c r="AQ159" s="14"/>
      <c r="AR159" s="14"/>
      <c r="AS159" s="14"/>
      <c r="AT159" s="11"/>
      <c r="AU159" s="11"/>
      <c r="AV159" s="11"/>
      <c r="AW159" s="11"/>
      <c r="AX159" s="11"/>
      <c r="AY159" s="11"/>
      <c r="AZ159" s="11"/>
      <c r="BA159" s="50"/>
      <c r="BB159" s="50"/>
      <c r="BC159" s="50"/>
      <c r="BD159" s="50"/>
      <c r="BE159" s="50"/>
      <c r="BF159" s="50"/>
      <c r="BG159" s="50"/>
      <c r="BH159" s="14"/>
      <c r="BI159" s="49"/>
      <c r="BJ159" s="49"/>
      <c r="BK159" s="49"/>
      <c r="BL159" s="49"/>
      <c r="BM159" s="49"/>
      <c r="BN159" s="49"/>
      <c r="BO159" s="49"/>
      <c r="BP159" s="49"/>
      <c r="BQ159" s="49"/>
      <c r="BR159" s="49"/>
      <c r="BS159" s="49"/>
      <c r="BT159" s="49"/>
      <c r="BU159" s="49"/>
      <c r="BV159" s="49"/>
      <c r="BW159" s="49"/>
      <c r="BX159" s="49"/>
      <c r="BY159" s="49"/>
    </row>
    <row r="160" spans="1:77" s="35" customFormat="1" ht="31.5">
      <c r="A160" s="15" t="s">
        <v>773</v>
      </c>
      <c r="B160" s="11" t="s">
        <v>1414</v>
      </c>
      <c r="C160" s="14" t="s">
        <v>164</v>
      </c>
      <c r="D160" s="11" t="s">
        <v>685</v>
      </c>
      <c r="E160" s="11" t="s">
        <v>134</v>
      </c>
      <c r="F160" s="11" t="s">
        <v>785</v>
      </c>
      <c r="G160" s="11" t="s">
        <v>796</v>
      </c>
      <c r="H160" s="10" t="s">
        <v>783</v>
      </c>
      <c r="I160" s="10" t="s">
        <v>784</v>
      </c>
      <c r="J160" s="11">
        <v>2</v>
      </c>
      <c r="K160" s="11"/>
      <c r="L160" s="11" t="s">
        <v>60</v>
      </c>
      <c r="M160" s="11" t="s">
        <v>61</v>
      </c>
      <c r="N160" s="11" t="s">
        <v>62</v>
      </c>
      <c r="O160" s="21">
        <v>500</v>
      </c>
      <c r="P160" s="200">
        <v>600</v>
      </c>
      <c r="Q160" s="21">
        <v>245.83199999999999</v>
      </c>
      <c r="R160" s="21">
        <v>354.16800000000001</v>
      </c>
      <c r="S160" s="21"/>
      <c r="T160" s="21"/>
      <c r="U160" s="21"/>
      <c r="V160" s="21"/>
      <c r="W160" s="11" t="s">
        <v>90</v>
      </c>
      <c r="X160" s="11" t="s">
        <v>795</v>
      </c>
      <c r="Y160" s="245" t="s">
        <v>64</v>
      </c>
      <c r="Z160" s="16">
        <v>44663</v>
      </c>
      <c r="AA160" s="16">
        <v>44726</v>
      </c>
      <c r="AB160" s="11"/>
      <c r="AC160" s="11"/>
      <c r="AD160" s="11"/>
      <c r="AE160" s="11"/>
      <c r="AF160" s="11" t="s">
        <v>796</v>
      </c>
      <c r="AG160" s="11" t="s">
        <v>138</v>
      </c>
      <c r="AH160" s="14">
        <v>876</v>
      </c>
      <c r="AI160" s="14" t="s">
        <v>180</v>
      </c>
      <c r="AJ160" s="14">
        <v>1</v>
      </c>
      <c r="AK160" s="10">
        <v>76000000000</v>
      </c>
      <c r="AL160" s="10" t="s">
        <v>689</v>
      </c>
      <c r="AM160" s="16">
        <v>44743</v>
      </c>
      <c r="AN160" s="16">
        <v>44764</v>
      </c>
      <c r="AO160" s="16">
        <v>45128</v>
      </c>
      <c r="AP160" s="11" t="s">
        <v>150</v>
      </c>
      <c r="AQ160" s="14"/>
      <c r="AR160" s="14"/>
      <c r="AS160" s="14"/>
      <c r="AT160" s="11"/>
      <c r="AU160" s="11"/>
      <c r="AV160" s="11"/>
      <c r="AW160" s="11"/>
      <c r="AX160" s="11"/>
      <c r="AY160" s="11"/>
      <c r="AZ160" s="11"/>
      <c r="BA160" s="50"/>
      <c r="BB160" s="50"/>
      <c r="BC160" s="50"/>
      <c r="BD160" s="50"/>
      <c r="BE160" s="50"/>
      <c r="BF160" s="50"/>
      <c r="BG160" s="50"/>
      <c r="BH160" s="14"/>
      <c r="BI160" s="49"/>
      <c r="BJ160" s="49"/>
      <c r="BK160" s="49"/>
      <c r="BL160" s="49"/>
      <c r="BM160" s="49"/>
      <c r="BN160" s="49"/>
      <c r="BO160" s="49"/>
      <c r="BP160" s="49"/>
      <c r="BQ160" s="49"/>
      <c r="BR160" s="49"/>
      <c r="BS160" s="49"/>
      <c r="BT160" s="49"/>
      <c r="BU160" s="49"/>
      <c r="BV160" s="49"/>
      <c r="BW160" s="49"/>
      <c r="BX160" s="49"/>
      <c r="BY160" s="49"/>
    </row>
    <row r="161" spans="1:77" s="35" customFormat="1" ht="31.5">
      <c r="A161" s="15" t="s">
        <v>773</v>
      </c>
      <c r="B161" s="11" t="s">
        <v>1415</v>
      </c>
      <c r="C161" s="14" t="s">
        <v>164</v>
      </c>
      <c r="D161" s="11" t="s">
        <v>685</v>
      </c>
      <c r="E161" s="11" t="s">
        <v>134</v>
      </c>
      <c r="F161" s="11" t="s">
        <v>797</v>
      </c>
      <c r="G161" s="11" t="s">
        <v>798</v>
      </c>
      <c r="H161" s="10" t="s">
        <v>776</v>
      </c>
      <c r="I161" s="10" t="s">
        <v>777</v>
      </c>
      <c r="J161" s="11">
        <v>1</v>
      </c>
      <c r="K161" s="11"/>
      <c r="L161" s="11" t="s">
        <v>60</v>
      </c>
      <c r="M161" s="11" t="s">
        <v>61</v>
      </c>
      <c r="N161" s="11" t="s">
        <v>62</v>
      </c>
      <c r="O161" s="21">
        <v>107000</v>
      </c>
      <c r="P161" s="200">
        <v>128400</v>
      </c>
      <c r="Q161" s="21">
        <v>17120</v>
      </c>
      <c r="R161" s="21">
        <v>25680</v>
      </c>
      <c r="S161" s="21">
        <v>25680</v>
      </c>
      <c r="T161" s="21">
        <v>25680</v>
      </c>
      <c r="U161" s="21">
        <v>25680</v>
      </c>
      <c r="V161" s="137">
        <v>8560</v>
      </c>
      <c r="W161" s="11" t="s">
        <v>90</v>
      </c>
      <c r="X161" s="11" t="s">
        <v>795</v>
      </c>
      <c r="Y161" s="245" t="s">
        <v>64</v>
      </c>
      <c r="Z161" s="16">
        <v>44602</v>
      </c>
      <c r="AA161" s="16">
        <v>44662</v>
      </c>
      <c r="AB161" s="11"/>
      <c r="AC161" s="11"/>
      <c r="AD161" s="11"/>
      <c r="AE161" s="11"/>
      <c r="AF161" s="11" t="s">
        <v>798</v>
      </c>
      <c r="AG161" s="11" t="s">
        <v>138</v>
      </c>
      <c r="AH161" s="14">
        <v>876</v>
      </c>
      <c r="AI161" s="14" t="s">
        <v>180</v>
      </c>
      <c r="AJ161" s="14">
        <v>1</v>
      </c>
      <c r="AK161" s="10">
        <v>76000000000</v>
      </c>
      <c r="AL161" s="10" t="s">
        <v>689</v>
      </c>
      <c r="AM161" s="16">
        <v>44682</v>
      </c>
      <c r="AN161" s="16">
        <v>44682</v>
      </c>
      <c r="AO161" s="16">
        <v>46507</v>
      </c>
      <c r="AP161" s="11" t="s">
        <v>780</v>
      </c>
      <c r="AQ161" s="14"/>
      <c r="AR161" s="14"/>
      <c r="AS161" s="14"/>
      <c r="AT161" s="11"/>
      <c r="AU161" s="11"/>
      <c r="AV161" s="11"/>
      <c r="AW161" s="11"/>
      <c r="AX161" s="11"/>
      <c r="AY161" s="11"/>
      <c r="AZ161" s="11"/>
      <c r="BA161" s="50"/>
      <c r="BB161" s="50"/>
      <c r="BC161" s="50"/>
      <c r="BD161" s="50"/>
      <c r="BE161" s="50"/>
      <c r="BF161" s="50"/>
      <c r="BG161" s="50"/>
      <c r="BH161" s="14"/>
      <c r="BI161" s="49"/>
      <c r="BJ161" s="49"/>
      <c r="BK161" s="49"/>
      <c r="BL161" s="49"/>
      <c r="BM161" s="49"/>
      <c r="BN161" s="49"/>
      <c r="BO161" s="49"/>
      <c r="BP161" s="49"/>
      <c r="BQ161" s="49"/>
      <c r="BR161" s="49"/>
      <c r="BS161" s="49"/>
      <c r="BT161" s="49"/>
      <c r="BU161" s="49"/>
      <c r="BV161" s="49"/>
      <c r="BW161" s="49"/>
      <c r="BX161" s="49"/>
      <c r="BY161" s="49"/>
    </row>
    <row r="162" spans="1:77" s="35" customFormat="1" ht="48" customHeight="1">
      <c r="A162" s="15" t="s">
        <v>773</v>
      </c>
      <c r="B162" s="14" t="s">
        <v>1431</v>
      </c>
      <c r="C162" s="14" t="s">
        <v>164</v>
      </c>
      <c r="D162" s="14" t="s">
        <v>1815</v>
      </c>
      <c r="E162" s="11" t="s">
        <v>134</v>
      </c>
      <c r="F162" s="14" t="s">
        <v>799</v>
      </c>
      <c r="G162" s="14" t="s">
        <v>800</v>
      </c>
      <c r="H162" s="248" t="s">
        <v>801</v>
      </c>
      <c r="I162" s="248" t="s">
        <v>802</v>
      </c>
      <c r="J162" s="14">
        <v>1</v>
      </c>
      <c r="K162" s="14"/>
      <c r="L162" s="14" t="s">
        <v>60</v>
      </c>
      <c r="M162" s="14" t="s">
        <v>61</v>
      </c>
      <c r="N162" s="11" t="s">
        <v>62</v>
      </c>
      <c r="O162" s="137">
        <v>2711.328</v>
      </c>
      <c r="P162" s="42">
        <v>3253.5936000000002</v>
      </c>
      <c r="Q162" s="137">
        <v>2982.4607999999998</v>
      </c>
      <c r="R162" s="137">
        <v>271.13279999999997</v>
      </c>
      <c r="S162" s="137"/>
      <c r="T162" s="137"/>
      <c r="U162" s="137"/>
      <c r="V162" s="137"/>
      <c r="W162" s="11" t="s">
        <v>168</v>
      </c>
      <c r="X162" s="14" t="s">
        <v>803</v>
      </c>
      <c r="Y162" s="14" t="s">
        <v>163</v>
      </c>
      <c r="Z162" s="29">
        <v>44573</v>
      </c>
      <c r="AA162" s="29">
        <v>44573</v>
      </c>
      <c r="AB162" s="29" t="s">
        <v>547</v>
      </c>
      <c r="AC162" s="14" t="s">
        <v>804</v>
      </c>
      <c r="AD162" s="14">
        <v>6312052132</v>
      </c>
      <c r="AE162" s="141" t="s">
        <v>805</v>
      </c>
      <c r="AF162" s="14" t="s">
        <v>800</v>
      </c>
      <c r="AG162" s="14" t="s">
        <v>138</v>
      </c>
      <c r="AH162" s="14">
        <v>876</v>
      </c>
      <c r="AI162" s="14" t="s">
        <v>180</v>
      </c>
      <c r="AJ162" s="14">
        <v>1</v>
      </c>
      <c r="AK162" s="134" t="s">
        <v>534</v>
      </c>
      <c r="AL162" s="15" t="s">
        <v>535</v>
      </c>
      <c r="AM162" s="29">
        <v>44593</v>
      </c>
      <c r="AN162" s="29">
        <v>44593</v>
      </c>
      <c r="AO162" s="29">
        <v>44957</v>
      </c>
      <c r="AP162" s="11" t="s">
        <v>150</v>
      </c>
      <c r="AQ162" s="14"/>
      <c r="AR162" s="14"/>
      <c r="AS162" s="14"/>
      <c r="AT162" s="14"/>
      <c r="AU162" s="14"/>
      <c r="AV162" s="14"/>
      <c r="AW162" s="14"/>
      <c r="AX162" s="14"/>
      <c r="AY162" s="14"/>
      <c r="AZ162" s="14"/>
      <c r="BA162" s="51"/>
      <c r="BB162" s="51"/>
      <c r="BC162" s="51"/>
      <c r="BD162" s="51"/>
      <c r="BE162" s="51"/>
      <c r="BF162" s="51"/>
      <c r="BG162" s="51"/>
      <c r="BH162" s="14"/>
      <c r="BI162" s="142"/>
      <c r="BJ162" s="49"/>
      <c r="BK162" s="49"/>
      <c r="BL162" s="49"/>
      <c r="BM162" s="49"/>
      <c r="BN162" s="49"/>
      <c r="BO162" s="49"/>
      <c r="BP162" s="49"/>
      <c r="BQ162" s="49"/>
      <c r="BR162" s="49"/>
      <c r="BS162" s="49"/>
      <c r="BT162" s="49"/>
      <c r="BU162" s="49"/>
      <c r="BV162" s="49"/>
      <c r="BW162" s="49"/>
      <c r="BX162" s="49"/>
      <c r="BY162" s="49"/>
    </row>
    <row r="163" spans="1:77" s="35" customFormat="1" ht="117.75" customHeight="1">
      <c r="A163" s="15" t="s">
        <v>773</v>
      </c>
      <c r="B163" s="14" t="s">
        <v>1432</v>
      </c>
      <c r="C163" s="14" t="s">
        <v>164</v>
      </c>
      <c r="D163" s="14" t="s">
        <v>1815</v>
      </c>
      <c r="E163" s="11" t="s">
        <v>134</v>
      </c>
      <c r="F163" s="14" t="s">
        <v>799</v>
      </c>
      <c r="G163" s="14" t="s">
        <v>806</v>
      </c>
      <c r="H163" s="248" t="s">
        <v>801</v>
      </c>
      <c r="I163" s="248" t="s">
        <v>802</v>
      </c>
      <c r="J163" s="14">
        <v>1</v>
      </c>
      <c r="K163" s="14"/>
      <c r="L163" s="14" t="s">
        <v>60</v>
      </c>
      <c r="M163" s="14" t="s">
        <v>61</v>
      </c>
      <c r="N163" s="11" t="s">
        <v>62</v>
      </c>
      <c r="O163" s="137">
        <v>684</v>
      </c>
      <c r="P163" s="42">
        <v>820.8</v>
      </c>
      <c r="Q163" s="137">
        <v>410.4</v>
      </c>
      <c r="R163" s="137">
        <v>410.4</v>
      </c>
      <c r="S163" s="137"/>
      <c r="T163" s="137"/>
      <c r="U163" s="137"/>
      <c r="V163" s="137"/>
      <c r="W163" s="11" t="s">
        <v>168</v>
      </c>
      <c r="X163" s="14" t="s">
        <v>803</v>
      </c>
      <c r="Y163" s="14" t="s">
        <v>163</v>
      </c>
      <c r="Z163" s="29">
        <v>44722</v>
      </c>
      <c r="AA163" s="29">
        <v>44722</v>
      </c>
      <c r="AB163" s="29" t="s">
        <v>547</v>
      </c>
      <c r="AC163" s="14" t="s">
        <v>807</v>
      </c>
      <c r="AD163" s="14">
        <v>6673189174</v>
      </c>
      <c r="AE163" s="27" t="s">
        <v>808</v>
      </c>
      <c r="AF163" s="14" t="s">
        <v>806</v>
      </c>
      <c r="AG163" s="14" t="s">
        <v>138</v>
      </c>
      <c r="AH163" s="14">
        <v>876</v>
      </c>
      <c r="AI163" s="14" t="s">
        <v>180</v>
      </c>
      <c r="AJ163" s="14">
        <v>1</v>
      </c>
      <c r="AK163" s="134" t="s">
        <v>534</v>
      </c>
      <c r="AL163" s="15" t="s">
        <v>535</v>
      </c>
      <c r="AM163" s="29">
        <v>44742</v>
      </c>
      <c r="AN163" s="29">
        <v>44743</v>
      </c>
      <c r="AO163" s="29">
        <v>45107</v>
      </c>
      <c r="AP163" s="11" t="s">
        <v>150</v>
      </c>
      <c r="AQ163" s="14"/>
      <c r="AR163" s="14"/>
      <c r="AS163" s="14"/>
      <c r="AT163" s="14"/>
      <c r="AU163" s="14"/>
      <c r="AV163" s="14"/>
      <c r="AW163" s="14"/>
      <c r="AX163" s="14"/>
      <c r="AY163" s="14"/>
      <c r="AZ163" s="14"/>
      <c r="BA163" s="51"/>
      <c r="BB163" s="51"/>
      <c r="BC163" s="51"/>
      <c r="BD163" s="51"/>
      <c r="BE163" s="51"/>
      <c r="BF163" s="51"/>
      <c r="BG163" s="51"/>
      <c r="BH163" s="14"/>
      <c r="BI163" s="142"/>
      <c r="BJ163" s="49"/>
      <c r="BK163" s="49"/>
      <c r="BL163" s="49"/>
      <c r="BM163" s="49"/>
      <c r="BN163" s="49"/>
      <c r="BO163" s="49"/>
      <c r="BP163" s="49"/>
      <c r="BQ163" s="49"/>
      <c r="BR163" s="49"/>
      <c r="BS163" s="49"/>
      <c r="BT163" s="49"/>
      <c r="BU163" s="49"/>
      <c r="BV163" s="49"/>
      <c r="BW163" s="49"/>
      <c r="BX163" s="49"/>
      <c r="BY163" s="49"/>
    </row>
    <row r="164" spans="1:77" s="34" customFormat="1" ht="48" customHeight="1">
      <c r="A164" s="15" t="s">
        <v>773</v>
      </c>
      <c r="B164" s="14" t="s">
        <v>1433</v>
      </c>
      <c r="C164" s="14" t="s">
        <v>164</v>
      </c>
      <c r="D164" s="14" t="s">
        <v>1815</v>
      </c>
      <c r="E164" s="11" t="s">
        <v>134</v>
      </c>
      <c r="F164" s="14" t="s">
        <v>799</v>
      </c>
      <c r="G164" s="14" t="s">
        <v>809</v>
      </c>
      <c r="H164" s="15" t="s">
        <v>801</v>
      </c>
      <c r="I164" s="15" t="s">
        <v>802</v>
      </c>
      <c r="J164" s="14">
        <v>1</v>
      </c>
      <c r="K164" s="14"/>
      <c r="L164" s="14" t="s">
        <v>60</v>
      </c>
      <c r="M164" s="14" t="s">
        <v>61</v>
      </c>
      <c r="N164" s="11" t="s">
        <v>62</v>
      </c>
      <c r="O164" s="137">
        <v>1550</v>
      </c>
      <c r="P164" s="42">
        <v>1860</v>
      </c>
      <c r="Q164" s="137">
        <v>697.5</v>
      </c>
      <c r="R164" s="137">
        <v>1162.5</v>
      </c>
      <c r="S164" s="137"/>
      <c r="T164" s="137"/>
      <c r="U164" s="137"/>
      <c r="V164" s="137"/>
      <c r="W164" s="11" t="s">
        <v>168</v>
      </c>
      <c r="X164" s="14" t="s">
        <v>803</v>
      </c>
      <c r="Y164" s="14" t="s">
        <v>163</v>
      </c>
      <c r="Z164" s="29">
        <v>44763</v>
      </c>
      <c r="AA164" s="29">
        <v>44763</v>
      </c>
      <c r="AB164" s="29" t="s">
        <v>547</v>
      </c>
      <c r="AC164" s="14" t="s">
        <v>810</v>
      </c>
      <c r="AD164" s="14">
        <v>7705048974</v>
      </c>
      <c r="AE164" s="141" t="s">
        <v>811</v>
      </c>
      <c r="AF164" s="14" t="s">
        <v>809</v>
      </c>
      <c r="AG164" s="14" t="s">
        <v>138</v>
      </c>
      <c r="AH164" s="14">
        <v>876</v>
      </c>
      <c r="AI164" s="14" t="s">
        <v>180</v>
      </c>
      <c r="AJ164" s="14">
        <v>1</v>
      </c>
      <c r="AK164" s="134" t="s">
        <v>534</v>
      </c>
      <c r="AL164" s="15" t="s">
        <v>535</v>
      </c>
      <c r="AM164" s="29">
        <v>44783</v>
      </c>
      <c r="AN164" s="29">
        <v>44783</v>
      </c>
      <c r="AO164" s="29">
        <v>44782</v>
      </c>
      <c r="AP164" s="11">
        <v>2022</v>
      </c>
      <c r="AQ164" s="14"/>
      <c r="AR164" s="14"/>
      <c r="AS164" s="14"/>
      <c r="AT164" s="14"/>
      <c r="AU164" s="14"/>
      <c r="AV164" s="14"/>
      <c r="AW164" s="14"/>
      <c r="AX164" s="29"/>
      <c r="AY164" s="41"/>
      <c r="AZ164" s="42"/>
      <c r="BA164" s="51"/>
      <c r="BB164" s="51"/>
      <c r="BC164" s="51"/>
      <c r="BD164" s="51"/>
      <c r="BE164" s="51"/>
      <c r="BF164" s="51"/>
      <c r="BG164" s="51"/>
      <c r="BH164" s="14"/>
      <c r="BI164" s="143"/>
      <c r="BJ164" s="48"/>
      <c r="BK164" s="48"/>
      <c r="BL164" s="48"/>
      <c r="BM164" s="48"/>
      <c r="BN164" s="48"/>
      <c r="BO164" s="48"/>
      <c r="BP164" s="48"/>
      <c r="BQ164" s="48"/>
      <c r="BR164" s="48"/>
      <c r="BS164" s="48"/>
      <c r="BT164" s="48"/>
      <c r="BU164" s="48"/>
      <c r="BV164" s="48"/>
      <c r="BW164" s="48"/>
      <c r="BX164" s="48"/>
      <c r="BY164" s="48"/>
    </row>
    <row r="165" spans="1:77" s="34" customFormat="1" ht="48" customHeight="1">
      <c r="A165" s="15" t="s">
        <v>773</v>
      </c>
      <c r="B165" s="14" t="s">
        <v>1434</v>
      </c>
      <c r="C165" s="14" t="s">
        <v>164</v>
      </c>
      <c r="D165" s="14" t="s">
        <v>1815</v>
      </c>
      <c r="E165" s="11" t="s">
        <v>134</v>
      </c>
      <c r="F165" s="14" t="s">
        <v>799</v>
      </c>
      <c r="G165" s="14" t="s">
        <v>812</v>
      </c>
      <c r="H165" s="15" t="s">
        <v>801</v>
      </c>
      <c r="I165" s="15" t="s">
        <v>802</v>
      </c>
      <c r="J165" s="14">
        <v>1</v>
      </c>
      <c r="K165" s="14"/>
      <c r="L165" s="14" t="s">
        <v>60</v>
      </c>
      <c r="M165" s="14" t="s">
        <v>61</v>
      </c>
      <c r="N165" s="11" t="s">
        <v>62</v>
      </c>
      <c r="O165" s="22">
        <v>3113.8697400000001</v>
      </c>
      <c r="P165" s="57">
        <v>3561.7797599999999</v>
      </c>
      <c r="Q165" s="22"/>
      <c r="R165" s="22"/>
      <c r="S165" s="22"/>
      <c r="T165" s="22"/>
      <c r="U165" s="22"/>
      <c r="V165" s="22"/>
      <c r="W165" s="14" t="s">
        <v>63</v>
      </c>
      <c r="X165" s="14" t="s">
        <v>803</v>
      </c>
      <c r="Y165" s="245" t="s">
        <v>64</v>
      </c>
      <c r="Z165" s="29">
        <v>44820</v>
      </c>
      <c r="AA165" s="29">
        <v>44876</v>
      </c>
      <c r="AB165" s="14"/>
      <c r="AC165" s="14"/>
      <c r="AD165" s="14"/>
      <c r="AE165" s="14"/>
      <c r="AF165" s="14" t="s">
        <v>812</v>
      </c>
      <c r="AG165" s="14" t="s">
        <v>138</v>
      </c>
      <c r="AH165" s="14">
        <v>876</v>
      </c>
      <c r="AI165" s="14" t="s">
        <v>180</v>
      </c>
      <c r="AJ165" s="14">
        <v>1</v>
      </c>
      <c r="AK165" s="134" t="s">
        <v>534</v>
      </c>
      <c r="AL165" s="15" t="s">
        <v>535</v>
      </c>
      <c r="AM165" s="29">
        <f>AA165+11</f>
        <v>44887</v>
      </c>
      <c r="AN165" s="29">
        <v>44896</v>
      </c>
      <c r="AO165" s="29">
        <v>45260</v>
      </c>
      <c r="AP165" s="11" t="s">
        <v>150</v>
      </c>
      <c r="AQ165" s="14"/>
      <c r="AR165" s="14"/>
      <c r="AS165" s="14"/>
      <c r="AT165" s="14"/>
      <c r="AU165" s="14"/>
      <c r="AV165" s="14"/>
      <c r="AW165" s="14"/>
      <c r="AX165" s="29"/>
      <c r="AY165" s="41"/>
      <c r="AZ165" s="42"/>
      <c r="BA165" s="51"/>
      <c r="BB165" s="51"/>
      <c r="BC165" s="51"/>
      <c r="BD165" s="51"/>
      <c r="BE165" s="51"/>
      <c r="BF165" s="51"/>
      <c r="BG165" s="51"/>
      <c r="BH165" s="14"/>
      <c r="BI165" s="143"/>
      <c r="BJ165" s="48"/>
      <c r="BK165" s="48"/>
      <c r="BL165" s="48"/>
      <c r="BM165" s="48"/>
      <c r="BN165" s="48"/>
      <c r="BO165" s="48"/>
      <c r="BP165" s="48"/>
      <c r="BQ165" s="48"/>
      <c r="BR165" s="48"/>
      <c r="BS165" s="48"/>
      <c r="BT165" s="48"/>
      <c r="BU165" s="48"/>
      <c r="BV165" s="48"/>
      <c r="BW165" s="48"/>
      <c r="BX165" s="48"/>
      <c r="BY165" s="48"/>
    </row>
    <row r="166" spans="1:77" s="34" customFormat="1" ht="90" customHeight="1">
      <c r="A166" s="15" t="s">
        <v>773</v>
      </c>
      <c r="B166" s="14" t="s">
        <v>1435</v>
      </c>
      <c r="C166" s="14" t="s">
        <v>164</v>
      </c>
      <c r="D166" s="14" t="s">
        <v>1815</v>
      </c>
      <c r="E166" s="11" t="s">
        <v>134</v>
      </c>
      <c r="F166" s="14" t="s">
        <v>799</v>
      </c>
      <c r="G166" s="14" t="s">
        <v>813</v>
      </c>
      <c r="H166" s="248" t="s">
        <v>801</v>
      </c>
      <c r="I166" s="248" t="s">
        <v>802</v>
      </c>
      <c r="J166" s="14">
        <v>1</v>
      </c>
      <c r="K166" s="14"/>
      <c r="L166" s="14" t="s">
        <v>60</v>
      </c>
      <c r="M166" s="14" t="s">
        <v>61</v>
      </c>
      <c r="N166" s="11" t="s">
        <v>62</v>
      </c>
      <c r="O166" s="22">
        <v>1020.6</v>
      </c>
      <c r="P166" s="57">
        <v>1224.72</v>
      </c>
      <c r="Q166" s="22">
        <v>918.54</v>
      </c>
      <c r="R166" s="22">
        <v>306.18</v>
      </c>
      <c r="S166" s="22"/>
      <c r="T166" s="22"/>
      <c r="U166" s="22"/>
      <c r="V166" s="22"/>
      <c r="W166" s="14" t="s">
        <v>63</v>
      </c>
      <c r="X166" s="14" t="s">
        <v>803</v>
      </c>
      <c r="Y166" s="245" t="s">
        <v>64</v>
      </c>
      <c r="Z166" s="29">
        <v>44575</v>
      </c>
      <c r="AA166" s="29">
        <v>44632</v>
      </c>
      <c r="AB166" s="14"/>
      <c r="AC166" s="14"/>
      <c r="AD166" s="14"/>
      <c r="AE166" s="14"/>
      <c r="AF166" s="14" t="s">
        <v>813</v>
      </c>
      <c r="AG166" s="14" t="s">
        <v>138</v>
      </c>
      <c r="AH166" s="14">
        <v>876</v>
      </c>
      <c r="AI166" s="14" t="s">
        <v>180</v>
      </c>
      <c r="AJ166" s="14">
        <v>1</v>
      </c>
      <c r="AK166" s="134" t="s">
        <v>534</v>
      </c>
      <c r="AL166" s="15" t="s">
        <v>535</v>
      </c>
      <c r="AM166" s="29">
        <v>44652</v>
      </c>
      <c r="AN166" s="29">
        <v>44652</v>
      </c>
      <c r="AO166" s="29">
        <v>45016</v>
      </c>
      <c r="AP166" s="11" t="s">
        <v>150</v>
      </c>
      <c r="AQ166" s="14"/>
      <c r="AR166" s="14"/>
      <c r="AS166" s="14"/>
      <c r="AT166" s="14"/>
      <c r="AU166" s="14"/>
      <c r="AV166" s="14"/>
      <c r="AW166" s="14"/>
      <c r="AX166" s="29"/>
      <c r="AY166" s="41"/>
      <c r="AZ166" s="42"/>
      <c r="BA166" s="51"/>
      <c r="BB166" s="51"/>
      <c r="BC166" s="51"/>
      <c r="BD166" s="51"/>
      <c r="BE166" s="51"/>
      <c r="BF166" s="51"/>
      <c r="BG166" s="51"/>
      <c r="BH166" s="14"/>
      <c r="BI166" s="143"/>
      <c r="BJ166" s="48"/>
      <c r="BK166" s="48"/>
      <c r="BL166" s="48"/>
      <c r="BM166" s="48"/>
      <c r="BN166" s="48"/>
      <c r="BO166" s="48"/>
      <c r="BP166" s="48"/>
      <c r="BQ166" s="48"/>
      <c r="BR166" s="48"/>
      <c r="BS166" s="48"/>
      <c r="BT166" s="48"/>
      <c r="BU166" s="48"/>
      <c r="BV166" s="48"/>
      <c r="BW166" s="48"/>
      <c r="BX166" s="48"/>
      <c r="BY166" s="48"/>
    </row>
    <row r="167" spans="1:77" s="35" customFormat="1" ht="81" customHeight="1">
      <c r="A167" s="15" t="s">
        <v>773</v>
      </c>
      <c r="B167" s="14" t="s">
        <v>1436</v>
      </c>
      <c r="C167" s="14" t="s">
        <v>164</v>
      </c>
      <c r="D167" s="14" t="s">
        <v>1815</v>
      </c>
      <c r="E167" s="11" t="s">
        <v>134</v>
      </c>
      <c r="F167" s="14" t="s">
        <v>799</v>
      </c>
      <c r="G167" s="14" t="s">
        <v>814</v>
      </c>
      <c r="H167" s="248" t="s">
        <v>801</v>
      </c>
      <c r="I167" s="248" t="s">
        <v>802</v>
      </c>
      <c r="J167" s="14">
        <v>1</v>
      </c>
      <c r="K167" s="14"/>
      <c r="L167" s="14" t="s">
        <v>60</v>
      </c>
      <c r="M167" s="14" t="s">
        <v>61</v>
      </c>
      <c r="N167" s="11" t="s">
        <v>62</v>
      </c>
      <c r="O167" s="137">
        <v>39500</v>
      </c>
      <c r="P167" s="42">
        <v>47400</v>
      </c>
      <c r="Q167" s="137">
        <v>27650</v>
      </c>
      <c r="R167" s="137">
        <v>19750</v>
      </c>
      <c r="S167" s="137"/>
      <c r="T167" s="137"/>
      <c r="U167" s="137"/>
      <c r="V167" s="137"/>
      <c r="W167" s="11" t="s">
        <v>90</v>
      </c>
      <c r="X167" s="14" t="s">
        <v>803</v>
      </c>
      <c r="Y167" s="245" t="s">
        <v>64</v>
      </c>
      <c r="Z167" s="29">
        <v>44631</v>
      </c>
      <c r="AA167" s="29">
        <v>44692</v>
      </c>
      <c r="AB167" s="14"/>
      <c r="AC167" s="14"/>
      <c r="AD167" s="14"/>
      <c r="AE167" s="14"/>
      <c r="AF167" s="14" t="s">
        <v>814</v>
      </c>
      <c r="AG167" s="14" t="s">
        <v>138</v>
      </c>
      <c r="AH167" s="14">
        <v>876</v>
      </c>
      <c r="AI167" s="14" t="s">
        <v>180</v>
      </c>
      <c r="AJ167" s="14">
        <v>1</v>
      </c>
      <c r="AK167" s="134" t="s">
        <v>534</v>
      </c>
      <c r="AL167" s="15" t="s">
        <v>535</v>
      </c>
      <c r="AM167" s="29">
        <v>44713</v>
      </c>
      <c r="AN167" s="29">
        <v>44734</v>
      </c>
      <c r="AO167" s="29">
        <v>45098</v>
      </c>
      <c r="AP167" s="11" t="s">
        <v>150</v>
      </c>
      <c r="AQ167" s="14"/>
      <c r="AR167" s="14"/>
      <c r="AS167" s="14"/>
      <c r="AT167" s="14"/>
      <c r="AU167" s="14"/>
      <c r="AV167" s="14"/>
      <c r="AW167" s="14"/>
      <c r="AX167" s="14"/>
      <c r="AY167" s="14"/>
      <c r="AZ167" s="14"/>
      <c r="BA167" s="51"/>
      <c r="BB167" s="51"/>
      <c r="BC167" s="51"/>
      <c r="BD167" s="51"/>
      <c r="BE167" s="51"/>
      <c r="BF167" s="51"/>
      <c r="BG167" s="51"/>
      <c r="BH167" s="14"/>
      <c r="BI167" s="142"/>
      <c r="BJ167" s="49"/>
      <c r="BK167" s="49"/>
      <c r="BL167" s="49"/>
      <c r="BM167" s="49"/>
      <c r="BN167" s="49"/>
      <c r="BO167" s="49"/>
      <c r="BP167" s="49"/>
      <c r="BQ167" s="49"/>
      <c r="BR167" s="49"/>
      <c r="BS167" s="49"/>
      <c r="BT167" s="49"/>
      <c r="BU167" s="49"/>
      <c r="BV167" s="49"/>
      <c r="BW167" s="49"/>
      <c r="BX167" s="49"/>
      <c r="BY167" s="49"/>
    </row>
    <row r="168" spans="1:77" s="35" customFormat="1" ht="99" customHeight="1">
      <c r="A168" s="15" t="s">
        <v>773</v>
      </c>
      <c r="B168" s="14" t="s">
        <v>1437</v>
      </c>
      <c r="C168" s="14" t="s">
        <v>164</v>
      </c>
      <c r="D168" s="14" t="s">
        <v>1815</v>
      </c>
      <c r="E168" s="11" t="s">
        <v>815</v>
      </c>
      <c r="F168" s="14" t="s">
        <v>799</v>
      </c>
      <c r="G168" s="14" t="s">
        <v>816</v>
      </c>
      <c r="H168" s="248" t="s">
        <v>801</v>
      </c>
      <c r="I168" s="248" t="s">
        <v>802</v>
      </c>
      <c r="J168" s="14">
        <v>1</v>
      </c>
      <c r="K168" s="14"/>
      <c r="L168" s="14" t="s">
        <v>60</v>
      </c>
      <c r="M168" s="14" t="s">
        <v>61</v>
      </c>
      <c r="N168" s="11" t="s">
        <v>62</v>
      </c>
      <c r="O168" s="137">
        <v>32000</v>
      </c>
      <c r="P168" s="42">
        <v>38400</v>
      </c>
      <c r="Q168" s="137"/>
      <c r="R168" s="137">
        <v>38400</v>
      </c>
      <c r="S168" s="137"/>
      <c r="T168" s="137"/>
      <c r="U168" s="137"/>
      <c r="V168" s="137"/>
      <c r="W168" s="11" t="s">
        <v>90</v>
      </c>
      <c r="X168" s="14" t="s">
        <v>803</v>
      </c>
      <c r="Y168" s="245" t="s">
        <v>64</v>
      </c>
      <c r="Z168" s="29">
        <v>44834</v>
      </c>
      <c r="AA168" s="29">
        <v>44895</v>
      </c>
      <c r="AB168" s="14"/>
      <c r="AC168" s="14"/>
      <c r="AD168" s="14"/>
      <c r="AE168" s="14"/>
      <c r="AF168" s="14" t="s">
        <v>816</v>
      </c>
      <c r="AG168" s="14" t="s">
        <v>138</v>
      </c>
      <c r="AH168" s="14">
        <v>876</v>
      </c>
      <c r="AI168" s="14" t="s">
        <v>180</v>
      </c>
      <c r="AJ168" s="14">
        <v>1</v>
      </c>
      <c r="AK168" s="134" t="s">
        <v>534</v>
      </c>
      <c r="AL168" s="15" t="s">
        <v>535</v>
      </c>
      <c r="AM168" s="29">
        <v>44915</v>
      </c>
      <c r="AN168" s="29">
        <v>44915</v>
      </c>
      <c r="AO168" s="29">
        <v>45279</v>
      </c>
      <c r="AP168" s="11" t="s">
        <v>150</v>
      </c>
      <c r="AQ168" s="14"/>
      <c r="AR168" s="14"/>
      <c r="AS168" s="14"/>
      <c r="AT168" s="14"/>
      <c r="AU168" s="14"/>
      <c r="AV168" s="14"/>
      <c r="AW168" s="14"/>
      <c r="AX168" s="14"/>
      <c r="AY168" s="14"/>
      <c r="AZ168" s="14"/>
      <c r="BA168" s="51"/>
      <c r="BB168" s="51"/>
      <c r="BC168" s="51"/>
      <c r="BD168" s="51"/>
      <c r="BE168" s="51"/>
      <c r="BF168" s="51"/>
      <c r="BG168" s="51"/>
      <c r="BH168" s="14"/>
      <c r="BI168" s="142"/>
      <c r="BJ168" s="49"/>
      <c r="BK168" s="49"/>
      <c r="BL168" s="49"/>
      <c r="BM168" s="49"/>
      <c r="BN168" s="49"/>
      <c r="BO168" s="49"/>
      <c r="BP168" s="49"/>
      <c r="BQ168" s="49"/>
      <c r="BR168" s="49"/>
      <c r="BS168" s="49"/>
      <c r="BT168" s="49"/>
      <c r="BU168" s="49"/>
      <c r="BV168" s="49"/>
      <c r="BW168" s="49"/>
      <c r="BX168" s="49"/>
      <c r="BY168" s="49"/>
    </row>
    <row r="169" spans="1:77" s="35" customFormat="1" ht="68.25" customHeight="1">
      <c r="A169" s="15" t="s">
        <v>773</v>
      </c>
      <c r="B169" s="14" t="s">
        <v>1438</v>
      </c>
      <c r="C169" s="14" t="s">
        <v>164</v>
      </c>
      <c r="D169" s="14" t="s">
        <v>1815</v>
      </c>
      <c r="E169" s="11" t="s">
        <v>134</v>
      </c>
      <c r="F169" s="14" t="s">
        <v>799</v>
      </c>
      <c r="G169" s="14" t="s">
        <v>817</v>
      </c>
      <c r="H169" s="248" t="s">
        <v>801</v>
      </c>
      <c r="I169" s="248" t="s">
        <v>802</v>
      </c>
      <c r="J169" s="14">
        <v>1</v>
      </c>
      <c r="K169" s="14"/>
      <c r="L169" s="14" t="s">
        <v>60</v>
      </c>
      <c r="M169" s="14" t="s">
        <v>61</v>
      </c>
      <c r="N169" s="11" t="s">
        <v>62</v>
      </c>
      <c r="O169" s="137">
        <v>2916.6666700000001</v>
      </c>
      <c r="P169" s="42">
        <v>3500</v>
      </c>
      <c r="Q169" s="137">
        <v>1315</v>
      </c>
      <c r="R169" s="137">
        <v>2185</v>
      </c>
      <c r="S169" s="137"/>
      <c r="T169" s="137"/>
      <c r="U169" s="137"/>
      <c r="V169" s="137"/>
      <c r="W169" s="14" t="s">
        <v>63</v>
      </c>
      <c r="X169" s="14" t="s">
        <v>803</v>
      </c>
      <c r="Y169" s="245" t="s">
        <v>64</v>
      </c>
      <c r="Z169" s="29">
        <v>44698</v>
      </c>
      <c r="AA169" s="29">
        <v>44753</v>
      </c>
      <c r="AB169" s="29"/>
      <c r="AC169" s="14"/>
      <c r="AD169" s="14"/>
      <c r="AE169" s="27"/>
      <c r="AF169" s="14" t="s">
        <v>817</v>
      </c>
      <c r="AG169" s="14" t="s">
        <v>138</v>
      </c>
      <c r="AH169" s="14">
        <v>876</v>
      </c>
      <c r="AI169" s="14" t="s">
        <v>180</v>
      </c>
      <c r="AJ169" s="14">
        <v>1</v>
      </c>
      <c r="AK169" s="134" t="s">
        <v>534</v>
      </c>
      <c r="AL169" s="15" t="s">
        <v>535</v>
      </c>
      <c r="AM169" s="29">
        <v>44774</v>
      </c>
      <c r="AN169" s="29">
        <v>44792</v>
      </c>
      <c r="AO169" s="29">
        <v>45156</v>
      </c>
      <c r="AP169" s="11" t="s">
        <v>150</v>
      </c>
      <c r="AQ169" s="14"/>
      <c r="AR169" s="14"/>
      <c r="AS169" s="14"/>
      <c r="AT169" s="14"/>
      <c r="AU169" s="14"/>
      <c r="AV169" s="14"/>
      <c r="AW169" s="14"/>
      <c r="AX169" s="14"/>
      <c r="AY169" s="14"/>
      <c r="AZ169" s="14"/>
      <c r="BA169" s="51"/>
      <c r="BB169" s="51"/>
      <c r="BC169" s="51"/>
      <c r="BD169" s="51"/>
      <c r="BE169" s="51"/>
      <c r="BF169" s="51"/>
      <c r="BG169" s="51"/>
      <c r="BH169" s="14"/>
      <c r="BI169" s="142"/>
      <c r="BJ169" s="49"/>
      <c r="BK169" s="49"/>
      <c r="BL169" s="49"/>
      <c r="BM169" s="49"/>
      <c r="BN169" s="49"/>
      <c r="BO169" s="49"/>
      <c r="BP169" s="49"/>
      <c r="BQ169" s="49"/>
      <c r="BR169" s="49"/>
      <c r="BS169" s="49"/>
      <c r="BT169" s="49"/>
      <c r="BU169" s="49"/>
      <c r="BV169" s="49"/>
      <c r="BW169" s="49"/>
      <c r="BX169" s="49"/>
      <c r="BY169" s="49"/>
    </row>
    <row r="170" spans="1:77" s="35" customFormat="1" ht="47.25">
      <c r="A170" s="15" t="s">
        <v>773</v>
      </c>
      <c r="B170" s="14" t="s">
        <v>1439</v>
      </c>
      <c r="C170" s="14" t="s">
        <v>164</v>
      </c>
      <c r="D170" s="14" t="s">
        <v>1815</v>
      </c>
      <c r="E170" s="11" t="s">
        <v>134</v>
      </c>
      <c r="F170" s="14" t="s">
        <v>799</v>
      </c>
      <c r="G170" s="245" t="s">
        <v>818</v>
      </c>
      <c r="H170" s="248" t="s">
        <v>801</v>
      </c>
      <c r="I170" s="248" t="s">
        <v>802</v>
      </c>
      <c r="J170" s="14">
        <v>1</v>
      </c>
      <c r="K170" s="14"/>
      <c r="L170" s="14" t="s">
        <v>60</v>
      </c>
      <c r="M170" s="14" t="s">
        <v>61</v>
      </c>
      <c r="N170" s="11" t="s">
        <v>62</v>
      </c>
      <c r="O170" s="137">
        <v>2400</v>
      </c>
      <c r="P170" s="42">
        <v>2880</v>
      </c>
      <c r="Q170" s="137">
        <v>2160</v>
      </c>
      <c r="R170" s="137">
        <v>720</v>
      </c>
      <c r="S170" s="137"/>
      <c r="T170" s="137"/>
      <c r="U170" s="137"/>
      <c r="V170" s="137"/>
      <c r="W170" s="14" t="s">
        <v>63</v>
      </c>
      <c r="X170" s="14" t="s">
        <v>803</v>
      </c>
      <c r="Y170" s="245" t="s">
        <v>64</v>
      </c>
      <c r="Z170" s="29">
        <v>44575</v>
      </c>
      <c r="AA170" s="29">
        <v>44632</v>
      </c>
      <c r="AB170" s="14"/>
      <c r="AC170" s="14"/>
      <c r="AD170" s="14"/>
      <c r="AE170" s="14"/>
      <c r="AF170" s="245" t="s">
        <v>818</v>
      </c>
      <c r="AG170" s="14" t="s">
        <v>138</v>
      </c>
      <c r="AH170" s="14">
        <v>876</v>
      </c>
      <c r="AI170" s="14" t="s">
        <v>180</v>
      </c>
      <c r="AJ170" s="14">
        <v>1</v>
      </c>
      <c r="AK170" s="134" t="s">
        <v>534</v>
      </c>
      <c r="AL170" s="15" t="s">
        <v>535</v>
      </c>
      <c r="AM170" s="29">
        <v>44652</v>
      </c>
      <c r="AN170" s="29">
        <v>44652</v>
      </c>
      <c r="AO170" s="29">
        <v>45016</v>
      </c>
      <c r="AP170" s="14" t="s">
        <v>150</v>
      </c>
      <c r="AQ170" s="14"/>
      <c r="AR170" s="14"/>
      <c r="AS170" s="14"/>
      <c r="AT170" s="14"/>
      <c r="AU170" s="14"/>
      <c r="AV170" s="14"/>
      <c r="AW170" s="14"/>
      <c r="AX170" s="14"/>
      <c r="AY170" s="14"/>
      <c r="AZ170" s="14"/>
      <c r="BA170" s="51"/>
      <c r="BB170" s="51"/>
      <c r="BC170" s="51"/>
      <c r="BD170" s="51"/>
      <c r="BE170" s="51"/>
      <c r="BF170" s="51"/>
      <c r="BG170" s="51"/>
      <c r="BH170" s="14"/>
      <c r="BI170" s="142"/>
      <c r="BJ170" s="49"/>
      <c r="BK170" s="49"/>
      <c r="BL170" s="49"/>
      <c r="BM170" s="49"/>
      <c r="BN170" s="49"/>
      <c r="BO170" s="49"/>
      <c r="BP170" s="49"/>
      <c r="BQ170" s="49"/>
      <c r="BR170" s="49"/>
      <c r="BS170" s="49"/>
      <c r="BT170" s="49"/>
      <c r="BU170" s="49"/>
      <c r="BV170" s="49"/>
      <c r="BW170" s="49"/>
      <c r="BX170" s="49"/>
      <c r="BY170" s="49"/>
    </row>
    <row r="171" spans="1:77" s="35" customFormat="1" ht="114" customHeight="1">
      <c r="A171" s="15" t="s">
        <v>773</v>
      </c>
      <c r="B171" s="14" t="s">
        <v>1440</v>
      </c>
      <c r="C171" s="14" t="s">
        <v>164</v>
      </c>
      <c r="D171" s="14" t="s">
        <v>1815</v>
      </c>
      <c r="E171" s="11" t="s">
        <v>134</v>
      </c>
      <c r="F171" s="14" t="s">
        <v>799</v>
      </c>
      <c r="G171" s="14" t="s">
        <v>819</v>
      </c>
      <c r="H171" s="248" t="s">
        <v>801</v>
      </c>
      <c r="I171" s="248" t="s">
        <v>802</v>
      </c>
      <c r="J171" s="14">
        <v>1</v>
      </c>
      <c r="K171" s="14"/>
      <c r="L171" s="14" t="s">
        <v>60</v>
      </c>
      <c r="M171" s="14" t="s">
        <v>61</v>
      </c>
      <c r="N171" s="11" t="s">
        <v>62</v>
      </c>
      <c r="O171" s="137">
        <v>745.2</v>
      </c>
      <c r="P171" s="42">
        <v>894.24</v>
      </c>
      <c r="Q171" s="137">
        <v>894.24</v>
      </c>
      <c r="R171" s="137"/>
      <c r="S171" s="137"/>
      <c r="T171" s="137"/>
      <c r="U171" s="137"/>
      <c r="V171" s="137"/>
      <c r="W171" s="14" t="s">
        <v>63</v>
      </c>
      <c r="X171" s="14" t="s">
        <v>803</v>
      </c>
      <c r="Y171" s="245" t="s">
        <v>64</v>
      </c>
      <c r="Z171" s="29">
        <v>44572</v>
      </c>
      <c r="AA171" s="29">
        <v>44627</v>
      </c>
      <c r="AB171" s="14"/>
      <c r="AC171" s="14"/>
      <c r="AD171" s="14"/>
      <c r="AE171" s="14"/>
      <c r="AF171" s="14" t="s">
        <v>819</v>
      </c>
      <c r="AG171" s="14" t="s">
        <v>138</v>
      </c>
      <c r="AH171" s="14">
        <v>876</v>
      </c>
      <c r="AI171" s="14" t="s">
        <v>180</v>
      </c>
      <c r="AJ171" s="14">
        <v>1</v>
      </c>
      <c r="AK171" s="134" t="s">
        <v>534</v>
      </c>
      <c r="AL171" s="15" t="s">
        <v>535</v>
      </c>
      <c r="AM171" s="29">
        <v>44637</v>
      </c>
      <c r="AN171" s="29">
        <v>44643</v>
      </c>
      <c r="AO171" s="29">
        <v>45007</v>
      </c>
      <c r="AP171" s="14" t="s">
        <v>150</v>
      </c>
      <c r="AQ171" s="14"/>
      <c r="AR171" s="14"/>
      <c r="AS171" s="14"/>
      <c r="AT171" s="14"/>
      <c r="AU171" s="14"/>
      <c r="AV171" s="14"/>
      <c r="AW171" s="14"/>
      <c r="AX171" s="14"/>
      <c r="AY171" s="14"/>
      <c r="AZ171" s="14"/>
      <c r="BA171" s="51"/>
      <c r="BB171" s="51"/>
      <c r="BC171" s="51"/>
      <c r="BD171" s="51"/>
      <c r="BE171" s="51"/>
      <c r="BF171" s="51"/>
      <c r="BG171" s="51"/>
      <c r="BH171" s="14"/>
      <c r="BI171" s="142"/>
      <c r="BJ171" s="49"/>
      <c r="BK171" s="49"/>
      <c r="BL171" s="49"/>
      <c r="BM171" s="49"/>
      <c r="BN171" s="49"/>
      <c r="BO171" s="49"/>
      <c r="BP171" s="49"/>
      <c r="BQ171" s="49"/>
      <c r="BR171" s="49"/>
      <c r="BS171" s="49"/>
      <c r="BT171" s="49"/>
      <c r="BU171" s="49"/>
      <c r="BV171" s="49"/>
      <c r="BW171" s="49"/>
      <c r="BX171" s="49"/>
      <c r="BY171" s="49"/>
    </row>
    <row r="172" spans="1:77" s="35" customFormat="1" ht="47.25">
      <c r="A172" s="15" t="s">
        <v>773</v>
      </c>
      <c r="B172" s="14" t="s">
        <v>1441</v>
      </c>
      <c r="C172" s="14" t="s">
        <v>164</v>
      </c>
      <c r="D172" s="14" t="s">
        <v>1815</v>
      </c>
      <c r="E172" s="11" t="s">
        <v>815</v>
      </c>
      <c r="F172" s="14" t="s">
        <v>799</v>
      </c>
      <c r="G172" s="14" t="s">
        <v>820</v>
      </c>
      <c r="H172" s="248" t="s">
        <v>801</v>
      </c>
      <c r="I172" s="248" t="s">
        <v>802</v>
      </c>
      <c r="J172" s="14">
        <v>1</v>
      </c>
      <c r="K172" s="14"/>
      <c r="L172" s="14" t="s">
        <v>60</v>
      </c>
      <c r="M172" s="14" t="s">
        <v>61</v>
      </c>
      <c r="N172" s="11" t="s">
        <v>62</v>
      </c>
      <c r="O172" s="137">
        <v>18000</v>
      </c>
      <c r="P172" s="42">
        <v>21600</v>
      </c>
      <c r="Q172" s="137">
        <v>21600</v>
      </c>
      <c r="R172" s="137"/>
      <c r="S172" s="137"/>
      <c r="T172" s="137"/>
      <c r="U172" s="137"/>
      <c r="V172" s="137"/>
      <c r="W172" s="11" t="s">
        <v>90</v>
      </c>
      <c r="X172" s="14" t="s">
        <v>803</v>
      </c>
      <c r="Y172" s="245" t="s">
        <v>64</v>
      </c>
      <c r="Z172" s="29">
        <v>44652</v>
      </c>
      <c r="AA172" s="29">
        <v>44713</v>
      </c>
      <c r="AB172" s="14"/>
      <c r="AC172" s="14"/>
      <c r="AD172" s="14"/>
      <c r="AE172" s="14"/>
      <c r="AF172" s="14" t="s">
        <v>820</v>
      </c>
      <c r="AG172" s="14" t="s">
        <v>138</v>
      </c>
      <c r="AH172" s="14">
        <v>876</v>
      </c>
      <c r="AI172" s="14" t="s">
        <v>180</v>
      </c>
      <c r="AJ172" s="14">
        <v>1</v>
      </c>
      <c r="AK172" s="134" t="s">
        <v>534</v>
      </c>
      <c r="AL172" s="15" t="s">
        <v>535</v>
      </c>
      <c r="AM172" s="29">
        <v>44733</v>
      </c>
      <c r="AN172" s="29">
        <v>44733</v>
      </c>
      <c r="AO172" s="29">
        <v>44926</v>
      </c>
      <c r="AP172" s="14">
        <v>2022</v>
      </c>
      <c r="AQ172" s="14"/>
      <c r="AR172" s="14"/>
      <c r="AS172" s="14"/>
      <c r="AT172" s="14"/>
      <c r="AU172" s="14"/>
      <c r="AV172" s="14"/>
      <c r="AW172" s="14"/>
      <c r="AX172" s="14"/>
      <c r="AY172" s="14"/>
      <c r="AZ172" s="14"/>
      <c r="BA172" s="51"/>
      <c r="BB172" s="51"/>
      <c r="BC172" s="51"/>
      <c r="BD172" s="51"/>
      <c r="BE172" s="51"/>
      <c r="BF172" s="51"/>
      <c r="BG172" s="51"/>
      <c r="BH172" s="14"/>
      <c r="BI172" s="142"/>
      <c r="BJ172" s="49"/>
      <c r="BK172" s="49"/>
      <c r="BL172" s="49"/>
      <c r="BM172" s="49"/>
      <c r="BN172" s="49"/>
      <c r="BO172" s="49"/>
      <c r="BP172" s="49"/>
      <c r="BQ172" s="49"/>
      <c r="BR172" s="49"/>
      <c r="BS172" s="49"/>
      <c r="BT172" s="49"/>
      <c r="BU172" s="49"/>
      <c r="BV172" s="49"/>
      <c r="BW172" s="49"/>
      <c r="BX172" s="49"/>
      <c r="BY172" s="49"/>
    </row>
    <row r="173" spans="1:77" s="35" customFormat="1" ht="99" customHeight="1">
      <c r="A173" s="15" t="s">
        <v>773</v>
      </c>
      <c r="B173" s="14" t="s">
        <v>1442</v>
      </c>
      <c r="C173" s="14" t="s">
        <v>164</v>
      </c>
      <c r="D173" s="14" t="s">
        <v>1815</v>
      </c>
      <c r="E173" s="11" t="s">
        <v>815</v>
      </c>
      <c r="F173" s="14" t="s">
        <v>799</v>
      </c>
      <c r="G173" s="14" t="s">
        <v>821</v>
      </c>
      <c r="H173" s="248" t="s">
        <v>801</v>
      </c>
      <c r="I173" s="248" t="s">
        <v>802</v>
      </c>
      <c r="J173" s="14">
        <v>1</v>
      </c>
      <c r="K173" s="14"/>
      <c r="L173" s="14" t="s">
        <v>60</v>
      </c>
      <c r="M173" s="14" t="s">
        <v>61</v>
      </c>
      <c r="N173" s="11" t="s">
        <v>62</v>
      </c>
      <c r="O173" s="137">
        <v>2500</v>
      </c>
      <c r="P173" s="42">
        <v>3000</v>
      </c>
      <c r="Q173" s="137">
        <v>2250</v>
      </c>
      <c r="R173" s="137">
        <v>750</v>
      </c>
      <c r="S173" s="137"/>
      <c r="T173" s="137"/>
      <c r="U173" s="137"/>
      <c r="V173" s="137"/>
      <c r="W173" s="14" t="s">
        <v>63</v>
      </c>
      <c r="X173" s="14" t="s">
        <v>803</v>
      </c>
      <c r="Y173" s="245" t="s">
        <v>64</v>
      </c>
      <c r="Z173" s="29">
        <v>44575</v>
      </c>
      <c r="AA173" s="29">
        <v>44632</v>
      </c>
      <c r="AB173" s="14"/>
      <c r="AC173" s="14"/>
      <c r="AD173" s="14"/>
      <c r="AE173" s="14"/>
      <c r="AF173" s="14" t="s">
        <v>822</v>
      </c>
      <c r="AG173" s="14" t="s">
        <v>138</v>
      </c>
      <c r="AH173" s="14">
        <v>876</v>
      </c>
      <c r="AI173" s="14" t="s">
        <v>180</v>
      </c>
      <c r="AJ173" s="14">
        <v>1</v>
      </c>
      <c r="AK173" s="134" t="s">
        <v>534</v>
      </c>
      <c r="AL173" s="15" t="s">
        <v>535</v>
      </c>
      <c r="AM173" s="29">
        <v>44652</v>
      </c>
      <c r="AN173" s="29">
        <v>44652</v>
      </c>
      <c r="AO173" s="29">
        <v>45016</v>
      </c>
      <c r="AP173" s="14" t="s">
        <v>150</v>
      </c>
      <c r="AQ173" s="14"/>
      <c r="AR173" s="14"/>
      <c r="AS173" s="14"/>
      <c r="AT173" s="14"/>
      <c r="AU173" s="14"/>
      <c r="AV173" s="14"/>
      <c r="AW173" s="14"/>
      <c r="AX173" s="14"/>
      <c r="AY173" s="14"/>
      <c r="AZ173" s="14"/>
      <c r="BA173" s="51"/>
      <c r="BB173" s="51"/>
      <c r="BC173" s="51"/>
      <c r="BD173" s="51"/>
      <c r="BE173" s="51"/>
      <c r="BF173" s="51"/>
      <c r="BG173" s="51"/>
      <c r="BH173" s="14"/>
      <c r="BI173" s="142"/>
      <c r="BJ173" s="49"/>
      <c r="BK173" s="49"/>
      <c r="BL173" s="49"/>
      <c r="BM173" s="49"/>
      <c r="BN173" s="49"/>
      <c r="BO173" s="49"/>
      <c r="BP173" s="49"/>
      <c r="BQ173" s="49"/>
      <c r="BR173" s="49"/>
      <c r="BS173" s="49"/>
      <c r="BT173" s="49"/>
      <c r="BU173" s="49"/>
      <c r="BV173" s="49"/>
      <c r="BW173" s="49"/>
      <c r="BX173" s="49"/>
      <c r="BY173" s="49"/>
    </row>
    <row r="174" spans="1:77" s="35" customFormat="1" ht="47.25">
      <c r="A174" s="15" t="s">
        <v>773</v>
      </c>
      <c r="B174" s="14" t="s">
        <v>1443</v>
      </c>
      <c r="C174" s="14" t="s">
        <v>164</v>
      </c>
      <c r="D174" s="14" t="s">
        <v>1815</v>
      </c>
      <c r="E174" s="11" t="s">
        <v>134</v>
      </c>
      <c r="F174" s="14" t="s">
        <v>799</v>
      </c>
      <c r="G174" s="14" t="s">
        <v>823</v>
      </c>
      <c r="H174" s="248" t="s">
        <v>801</v>
      </c>
      <c r="I174" s="248" t="s">
        <v>802</v>
      </c>
      <c r="J174" s="14">
        <v>1</v>
      </c>
      <c r="K174" s="14"/>
      <c r="L174" s="14" t="s">
        <v>60</v>
      </c>
      <c r="M174" s="14" t="s">
        <v>61</v>
      </c>
      <c r="N174" s="11" t="s">
        <v>62</v>
      </c>
      <c r="O174" s="137">
        <v>13491</v>
      </c>
      <c r="P174" s="42">
        <v>16189.2</v>
      </c>
      <c r="Q174" s="137">
        <v>12141.9</v>
      </c>
      <c r="R174" s="137">
        <v>4047.3</v>
      </c>
      <c r="S174" s="137"/>
      <c r="T174" s="137"/>
      <c r="U174" s="137"/>
      <c r="V174" s="137"/>
      <c r="W174" s="14" t="s">
        <v>90</v>
      </c>
      <c r="X174" s="14" t="s">
        <v>803</v>
      </c>
      <c r="Y174" s="245" t="s">
        <v>64</v>
      </c>
      <c r="Z174" s="29">
        <v>44575</v>
      </c>
      <c r="AA174" s="29">
        <v>44632</v>
      </c>
      <c r="AB174" s="14"/>
      <c r="AC174" s="14"/>
      <c r="AD174" s="14"/>
      <c r="AE174" s="14"/>
      <c r="AF174" s="14" t="s">
        <v>823</v>
      </c>
      <c r="AG174" s="14" t="s">
        <v>138</v>
      </c>
      <c r="AH174" s="14">
        <v>876</v>
      </c>
      <c r="AI174" s="14" t="s">
        <v>180</v>
      </c>
      <c r="AJ174" s="14">
        <v>1</v>
      </c>
      <c r="AK174" s="134" t="s">
        <v>534</v>
      </c>
      <c r="AL174" s="15" t="s">
        <v>535</v>
      </c>
      <c r="AM174" s="29">
        <v>44652</v>
      </c>
      <c r="AN174" s="29">
        <v>44652</v>
      </c>
      <c r="AO174" s="29">
        <v>45016</v>
      </c>
      <c r="AP174" s="14" t="s">
        <v>150</v>
      </c>
      <c r="AQ174" s="14"/>
      <c r="AR174" s="14"/>
      <c r="AS174" s="14"/>
      <c r="AT174" s="14"/>
      <c r="AU174" s="14"/>
      <c r="AV174" s="14"/>
      <c r="AW174" s="14"/>
      <c r="AX174" s="14"/>
      <c r="AY174" s="14"/>
      <c r="AZ174" s="14"/>
      <c r="BA174" s="51"/>
      <c r="BB174" s="51"/>
      <c r="BC174" s="51"/>
      <c r="BD174" s="51"/>
      <c r="BE174" s="51"/>
      <c r="BF174" s="51"/>
      <c r="BG174" s="51"/>
      <c r="BH174" s="14"/>
      <c r="BI174" s="142"/>
      <c r="BJ174" s="49"/>
      <c r="BK174" s="49"/>
      <c r="BL174" s="49"/>
      <c r="BM174" s="49"/>
      <c r="BN174" s="49"/>
      <c r="BO174" s="49"/>
      <c r="BP174" s="49"/>
      <c r="BQ174" s="49"/>
      <c r="BR174" s="49"/>
      <c r="BS174" s="49"/>
      <c r="BT174" s="49"/>
      <c r="BU174" s="49"/>
      <c r="BV174" s="49"/>
      <c r="BW174" s="49"/>
      <c r="BX174" s="49"/>
      <c r="BY174" s="49"/>
    </row>
    <row r="175" spans="1:77" s="35" customFormat="1" ht="58.5" customHeight="1">
      <c r="A175" s="15" t="s">
        <v>773</v>
      </c>
      <c r="B175" s="14" t="s">
        <v>1444</v>
      </c>
      <c r="C175" s="14" t="s">
        <v>164</v>
      </c>
      <c r="D175" s="14" t="s">
        <v>1815</v>
      </c>
      <c r="E175" s="11" t="s">
        <v>134</v>
      </c>
      <c r="F175" s="14" t="s">
        <v>824</v>
      </c>
      <c r="G175" s="11" t="s">
        <v>1881</v>
      </c>
      <c r="H175" s="248" t="s">
        <v>825</v>
      </c>
      <c r="I175" s="248" t="s">
        <v>826</v>
      </c>
      <c r="J175" s="14">
        <v>1</v>
      </c>
      <c r="K175" s="14"/>
      <c r="L175" s="14" t="s">
        <v>60</v>
      </c>
      <c r="M175" s="14" t="s">
        <v>61</v>
      </c>
      <c r="N175" s="11" t="s">
        <v>62</v>
      </c>
      <c r="O175" s="21">
        <v>4000</v>
      </c>
      <c r="P175" s="200">
        <v>4000</v>
      </c>
      <c r="Q175" s="21">
        <v>4000</v>
      </c>
      <c r="R175" s="21"/>
      <c r="S175" s="21"/>
      <c r="T175" s="21"/>
      <c r="U175" s="21"/>
      <c r="V175" s="21"/>
      <c r="W175" s="14" t="s">
        <v>63</v>
      </c>
      <c r="X175" s="14" t="s">
        <v>803</v>
      </c>
      <c r="Y175" s="245" t="s">
        <v>64</v>
      </c>
      <c r="Z175" s="29">
        <v>44575</v>
      </c>
      <c r="AA175" s="29">
        <v>44632</v>
      </c>
      <c r="AB175" s="11"/>
      <c r="AC175" s="11"/>
      <c r="AD175" s="11"/>
      <c r="AE175" s="11"/>
      <c r="AF175" s="11" t="s">
        <v>1881</v>
      </c>
      <c r="AG175" s="14" t="s">
        <v>138</v>
      </c>
      <c r="AH175" s="14">
        <v>876</v>
      </c>
      <c r="AI175" s="14" t="s">
        <v>180</v>
      </c>
      <c r="AJ175" s="14">
        <v>1</v>
      </c>
      <c r="AK175" s="134" t="s">
        <v>534</v>
      </c>
      <c r="AL175" s="15" t="s">
        <v>535</v>
      </c>
      <c r="AM175" s="29">
        <v>44652</v>
      </c>
      <c r="AN175" s="29">
        <v>44652</v>
      </c>
      <c r="AO175" s="29">
        <v>45016</v>
      </c>
      <c r="AP175" s="11" t="s">
        <v>150</v>
      </c>
      <c r="AQ175" s="14"/>
      <c r="AR175" s="14"/>
      <c r="AS175" s="14"/>
      <c r="AT175" s="11"/>
      <c r="AU175" s="11"/>
      <c r="AV175" s="11"/>
      <c r="AW175" s="11"/>
      <c r="AX175" s="11"/>
      <c r="AY175" s="11"/>
      <c r="AZ175" s="11"/>
      <c r="BA175" s="50"/>
      <c r="BB175" s="50"/>
      <c r="BC175" s="50"/>
      <c r="BD175" s="50"/>
      <c r="BE175" s="50"/>
      <c r="BF175" s="50"/>
      <c r="BG175" s="50"/>
      <c r="BH175" s="14"/>
      <c r="BI175" s="49"/>
      <c r="BJ175" s="49"/>
      <c r="BK175" s="49"/>
      <c r="BL175" s="49"/>
      <c r="BM175" s="49"/>
      <c r="BN175" s="49"/>
      <c r="BO175" s="49"/>
      <c r="BP175" s="49"/>
      <c r="BQ175" s="49"/>
      <c r="BR175" s="49"/>
      <c r="BS175" s="49"/>
      <c r="BT175" s="49"/>
      <c r="BU175" s="49"/>
      <c r="BV175" s="49"/>
      <c r="BW175" s="49"/>
      <c r="BX175" s="49"/>
      <c r="BY175" s="49"/>
    </row>
    <row r="176" spans="1:77" s="35" customFormat="1" ht="47.25">
      <c r="A176" s="15" t="s">
        <v>773</v>
      </c>
      <c r="B176" s="14" t="s">
        <v>1445</v>
      </c>
      <c r="C176" s="14" t="s">
        <v>164</v>
      </c>
      <c r="D176" s="14" t="s">
        <v>1815</v>
      </c>
      <c r="E176" s="11" t="s">
        <v>134</v>
      </c>
      <c r="F176" s="14" t="s">
        <v>799</v>
      </c>
      <c r="G176" s="11" t="s">
        <v>1882</v>
      </c>
      <c r="H176" s="248" t="s">
        <v>801</v>
      </c>
      <c r="I176" s="248" t="s">
        <v>802</v>
      </c>
      <c r="J176" s="14">
        <v>1</v>
      </c>
      <c r="K176" s="14"/>
      <c r="L176" s="14" t="s">
        <v>60</v>
      </c>
      <c r="M176" s="14" t="s">
        <v>61</v>
      </c>
      <c r="N176" s="11" t="s">
        <v>62</v>
      </c>
      <c r="O176" s="21">
        <v>8000</v>
      </c>
      <c r="P176" s="200">
        <v>9600</v>
      </c>
      <c r="Q176" s="21">
        <v>9600</v>
      </c>
      <c r="R176" s="21"/>
      <c r="S176" s="21"/>
      <c r="T176" s="21"/>
      <c r="U176" s="21"/>
      <c r="V176" s="21"/>
      <c r="W176" s="14" t="s">
        <v>63</v>
      </c>
      <c r="X176" s="14" t="s">
        <v>803</v>
      </c>
      <c r="Y176" s="245" t="s">
        <v>64</v>
      </c>
      <c r="Z176" s="29">
        <v>44575</v>
      </c>
      <c r="AA176" s="29">
        <v>44632</v>
      </c>
      <c r="AB176" s="11"/>
      <c r="AC176" s="11"/>
      <c r="AD176" s="11"/>
      <c r="AE176" s="11"/>
      <c r="AF176" s="11" t="s">
        <v>1882</v>
      </c>
      <c r="AG176" s="14" t="s">
        <v>138</v>
      </c>
      <c r="AH176" s="14">
        <v>876</v>
      </c>
      <c r="AI176" s="14" t="s">
        <v>180</v>
      </c>
      <c r="AJ176" s="14">
        <v>1</v>
      </c>
      <c r="AK176" s="134" t="s">
        <v>534</v>
      </c>
      <c r="AL176" s="15" t="s">
        <v>535</v>
      </c>
      <c r="AM176" s="29">
        <v>44652</v>
      </c>
      <c r="AN176" s="29">
        <v>44652</v>
      </c>
      <c r="AO176" s="29">
        <v>45016</v>
      </c>
      <c r="AP176" s="11" t="s">
        <v>150</v>
      </c>
      <c r="AQ176" s="14"/>
      <c r="AR176" s="14"/>
      <c r="AS176" s="14"/>
      <c r="AT176" s="11"/>
      <c r="AU176" s="11"/>
      <c r="AV176" s="11"/>
      <c r="AW176" s="11"/>
      <c r="AX176" s="11"/>
      <c r="AY176" s="11"/>
      <c r="AZ176" s="11"/>
      <c r="BA176" s="50"/>
      <c r="BB176" s="50"/>
      <c r="BC176" s="50"/>
      <c r="BD176" s="50"/>
      <c r="BE176" s="50"/>
      <c r="BF176" s="50"/>
      <c r="BG176" s="50"/>
      <c r="BH176" s="14"/>
      <c r="BI176" s="49"/>
      <c r="BJ176" s="49"/>
      <c r="BK176" s="49"/>
      <c r="BL176" s="49"/>
      <c r="BM176" s="49"/>
      <c r="BN176" s="49"/>
      <c r="BO176" s="49"/>
      <c r="BP176" s="49"/>
      <c r="BQ176" s="49"/>
      <c r="BR176" s="49"/>
      <c r="BS176" s="49"/>
      <c r="BT176" s="49"/>
      <c r="BU176" s="49"/>
      <c r="BV176" s="49"/>
      <c r="BW176" s="49"/>
      <c r="BX176" s="49"/>
      <c r="BY176" s="49"/>
    </row>
    <row r="177" spans="1:77" s="35" customFormat="1" ht="47.25">
      <c r="A177" s="15" t="s">
        <v>773</v>
      </c>
      <c r="B177" s="14" t="s">
        <v>1446</v>
      </c>
      <c r="C177" s="14" t="s">
        <v>164</v>
      </c>
      <c r="D177" s="14" t="s">
        <v>1815</v>
      </c>
      <c r="E177" s="11" t="s">
        <v>134</v>
      </c>
      <c r="F177" s="14" t="s">
        <v>824</v>
      </c>
      <c r="G177" s="11" t="s">
        <v>827</v>
      </c>
      <c r="H177" s="248" t="s">
        <v>825</v>
      </c>
      <c r="I177" s="248" t="s">
        <v>826</v>
      </c>
      <c r="J177" s="14">
        <v>1</v>
      </c>
      <c r="K177" s="14"/>
      <c r="L177" s="14" t="s">
        <v>60</v>
      </c>
      <c r="M177" s="14" t="s">
        <v>61</v>
      </c>
      <c r="N177" s="11" t="s">
        <v>62</v>
      </c>
      <c r="O177" s="21">
        <v>2000</v>
      </c>
      <c r="P177" s="200">
        <v>2000</v>
      </c>
      <c r="Q177" s="21">
        <v>2000</v>
      </c>
      <c r="R177" s="21"/>
      <c r="S177" s="21"/>
      <c r="T177" s="21"/>
      <c r="U177" s="21"/>
      <c r="V177" s="21"/>
      <c r="W177" s="14" t="s">
        <v>63</v>
      </c>
      <c r="X177" s="14" t="s">
        <v>803</v>
      </c>
      <c r="Y177" s="245" t="s">
        <v>64</v>
      </c>
      <c r="Z177" s="29">
        <v>44575</v>
      </c>
      <c r="AA177" s="29">
        <v>44632</v>
      </c>
      <c r="AB177" s="11"/>
      <c r="AC177" s="11"/>
      <c r="AD177" s="11"/>
      <c r="AE177" s="11"/>
      <c r="AF177" s="11" t="s">
        <v>827</v>
      </c>
      <c r="AG177" s="14" t="s">
        <v>138</v>
      </c>
      <c r="AH177" s="14">
        <v>876</v>
      </c>
      <c r="AI177" s="14" t="s">
        <v>180</v>
      </c>
      <c r="AJ177" s="14">
        <v>1</v>
      </c>
      <c r="AK177" s="134" t="s">
        <v>534</v>
      </c>
      <c r="AL177" s="15" t="s">
        <v>535</v>
      </c>
      <c r="AM177" s="29">
        <v>44652</v>
      </c>
      <c r="AN177" s="29">
        <v>44652</v>
      </c>
      <c r="AO177" s="29">
        <v>45016</v>
      </c>
      <c r="AP177" s="11" t="s">
        <v>150</v>
      </c>
      <c r="AQ177" s="14"/>
      <c r="AR177" s="14"/>
      <c r="AS177" s="14"/>
      <c r="AT177" s="11"/>
      <c r="AU177" s="11"/>
      <c r="AV177" s="11"/>
      <c r="AW177" s="11"/>
      <c r="AX177" s="11"/>
      <c r="AY177" s="11"/>
      <c r="AZ177" s="11"/>
      <c r="BA177" s="50"/>
      <c r="BB177" s="50"/>
      <c r="BC177" s="50"/>
      <c r="BD177" s="50"/>
      <c r="BE177" s="50"/>
      <c r="BF177" s="50"/>
      <c r="BG177" s="50"/>
      <c r="BH177" s="14"/>
      <c r="BI177" s="49"/>
      <c r="BJ177" s="49"/>
      <c r="BK177" s="49"/>
      <c r="BL177" s="49"/>
      <c r="BM177" s="49"/>
      <c r="BN177" s="49"/>
      <c r="BO177" s="49"/>
      <c r="BP177" s="49"/>
      <c r="BQ177" s="49"/>
      <c r="BR177" s="49"/>
      <c r="BS177" s="49"/>
      <c r="BT177" s="49"/>
      <c r="BU177" s="49"/>
      <c r="BV177" s="49"/>
      <c r="BW177" s="49"/>
      <c r="BX177" s="49"/>
      <c r="BY177" s="49"/>
    </row>
    <row r="178" spans="1:77" s="35" customFormat="1" ht="47.25">
      <c r="A178" s="15" t="s">
        <v>773</v>
      </c>
      <c r="B178" s="14" t="s">
        <v>1447</v>
      </c>
      <c r="C178" s="14" t="s">
        <v>164</v>
      </c>
      <c r="D178" s="14" t="s">
        <v>1815</v>
      </c>
      <c r="E178" s="11" t="s">
        <v>134</v>
      </c>
      <c r="F178" s="14" t="s">
        <v>799</v>
      </c>
      <c r="G178" s="11" t="s">
        <v>828</v>
      </c>
      <c r="H178" s="248" t="s">
        <v>801</v>
      </c>
      <c r="I178" s="248" t="s">
        <v>802</v>
      </c>
      <c r="J178" s="14">
        <v>1</v>
      </c>
      <c r="K178" s="14"/>
      <c r="L178" s="14" t="s">
        <v>60</v>
      </c>
      <c r="M178" s="14" t="s">
        <v>61</v>
      </c>
      <c r="N178" s="11" t="s">
        <v>62</v>
      </c>
      <c r="O178" s="21">
        <v>3000</v>
      </c>
      <c r="P178" s="200">
        <v>3600</v>
      </c>
      <c r="Q178" s="21">
        <v>3600</v>
      </c>
      <c r="R178" s="21"/>
      <c r="S178" s="21"/>
      <c r="T178" s="21"/>
      <c r="U178" s="21"/>
      <c r="V178" s="21"/>
      <c r="W178" s="14" t="s">
        <v>63</v>
      </c>
      <c r="X178" s="14" t="s">
        <v>803</v>
      </c>
      <c r="Y178" s="245" t="s">
        <v>64</v>
      </c>
      <c r="Z178" s="29">
        <v>44575</v>
      </c>
      <c r="AA178" s="29">
        <v>44632</v>
      </c>
      <c r="AB178" s="11"/>
      <c r="AC178" s="11"/>
      <c r="AD178" s="11"/>
      <c r="AE178" s="11"/>
      <c r="AF178" s="11" t="s">
        <v>828</v>
      </c>
      <c r="AG178" s="14" t="s">
        <v>138</v>
      </c>
      <c r="AH178" s="14">
        <v>876</v>
      </c>
      <c r="AI178" s="14" t="s">
        <v>180</v>
      </c>
      <c r="AJ178" s="14">
        <v>1</v>
      </c>
      <c r="AK178" s="134" t="s">
        <v>534</v>
      </c>
      <c r="AL178" s="15" t="s">
        <v>535</v>
      </c>
      <c r="AM178" s="29">
        <v>44652</v>
      </c>
      <c r="AN178" s="29">
        <v>44652</v>
      </c>
      <c r="AO178" s="29">
        <v>45016</v>
      </c>
      <c r="AP178" s="11" t="s">
        <v>150</v>
      </c>
      <c r="AQ178" s="14"/>
      <c r="AR178" s="14"/>
      <c r="AS178" s="14"/>
      <c r="AT178" s="11"/>
      <c r="AU178" s="11"/>
      <c r="AV178" s="11"/>
      <c r="AW178" s="11"/>
      <c r="AX178" s="11"/>
      <c r="AY178" s="11"/>
      <c r="AZ178" s="11"/>
      <c r="BA178" s="50"/>
      <c r="BB178" s="50"/>
      <c r="BC178" s="50"/>
      <c r="BD178" s="50"/>
      <c r="BE178" s="50"/>
      <c r="BF178" s="50"/>
      <c r="BG178" s="50"/>
      <c r="BH178" s="14"/>
      <c r="BI178" s="49"/>
      <c r="BJ178" s="49"/>
      <c r="BK178" s="49"/>
      <c r="BL178" s="49"/>
      <c r="BM178" s="49"/>
      <c r="BN178" s="49"/>
      <c r="BO178" s="49"/>
      <c r="BP178" s="49"/>
      <c r="BQ178" s="49"/>
      <c r="BR178" s="49"/>
      <c r="BS178" s="49"/>
      <c r="BT178" s="49"/>
      <c r="BU178" s="49"/>
      <c r="BV178" s="49"/>
      <c r="BW178" s="49"/>
      <c r="BX178" s="49"/>
      <c r="BY178" s="49"/>
    </row>
    <row r="179" spans="1:77" s="35" customFormat="1" ht="47.25">
      <c r="A179" s="15" t="s">
        <v>773</v>
      </c>
      <c r="B179" s="14" t="s">
        <v>1448</v>
      </c>
      <c r="C179" s="14" t="s">
        <v>164</v>
      </c>
      <c r="D179" s="14" t="s">
        <v>1815</v>
      </c>
      <c r="E179" s="11" t="s">
        <v>134</v>
      </c>
      <c r="F179" s="14" t="s">
        <v>799</v>
      </c>
      <c r="G179" s="14" t="s">
        <v>829</v>
      </c>
      <c r="H179" s="248" t="s">
        <v>801</v>
      </c>
      <c r="I179" s="248" t="s">
        <v>802</v>
      </c>
      <c r="J179" s="245">
        <v>1</v>
      </c>
      <c r="K179" s="14"/>
      <c r="L179" s="14" t="s">
        <v>60</v>
      </c>
      <c r="M179" s="14" t="s">
        <v>61</v>
      </c>
      <c r="N179" s="11" t="s">
        <v>62</v>
      </c>
      <c r="O179" s="137">
        <v>2180</v>
      </c>
      <c r="P179" s="42">
        <v>2616</v>
      </c>
      <c r="Q179" s="137">
        <v>654</v>
      </c>
      <c r="R179" s="137">
        <v>872</v>
      </c>
      <c r="S179" s="137">
        <v>872</v>
      </c>
      <c r="T179" s="137">
        <v>218</v>
      </c>
      <c r="U179" s="137"/>
      <c r="V179" s="137"/>
      <c r="W179" s="14" t="s">
        <v>63</v>
      </c>
      <c r="X179" s="14" t="s">
        <v>803</v>
      </c>
      <c r="Y179" s="245" t="s">
        <v>64</v>
      </c>
      <c r="Z179" s="29">
        <v>44575</v>
      </c>
      <c r="AA179" s="29">
        <v>44632</v>
      </c>
      <c r="AB179" s="14"/>
      <c r="AC179" s="14"/>
      <c r="AD179" s="14"/>
      <c r="AE179" s="14"/>
      <c r="AF179" s="14" t="s">
        <v>829</v>
      </c>
      <c r="AG179" s="14" t="s">
        <v>138</v>
      </c>
      <c r="AH179" s="14">
        <v>876</v>
      </c>
      <c r="AI179" s="14" t="s">
        <v>180</v>
      </c>
      <c r="AJ179" s="14">
        <v>1</v>
      </c>
      <c r="AK179" s="134" t="s">
        <v>534</v>
      </c>
      <c r="AL179" s="15" t="s">
        <v>535</v>
      </c>
      <c r="AM179" s="29">
        <v>44652</v>
      </c>
      <c r="AN179" s="29">
        <v>44652</v>
      </c>
      <c r="AO179" s="29">
        <v>45016</v>
      </c>
      <c r="AP179" s="11" t="s">
        <v>150</v>
      </c>
      <c r="AQ179" s="14"/>
      <c r="AR179" s="14"/>
      <c r="AS179" s="14"/>
      <c r="AT179" s="14"/>
      <c r="AU179" s="14"/>
      <c r="AV179" s="14"/>
      <c r="AW179" s="14"/>
      <c r="AX179" s="14"/>
      <c r="AY179" s="14"/>
      <c r="AZ179" s="14"/>
      <c r="BA179" s="51"/>
      <c r="BB179" s="51"/>
      <c r="BC179" s="51"/>
      <c r="BD179" s="51"/>
      <c r="BE179" s="51"/>
      <c r="BF179" s="51"/>
      <c r="BG179" s="51"/>
      <c r="BH179" s="14"/>
      <c r="BI179" s="142"/>
      <c r="BJ179" s="49"/>
      <c r="BK179" s="49"/>
      <c r="BL179" s="49"/>
      <c r="BM179" s="49"/>
      <c r="BN179" s="49"/>
      <c r="BO179" s="49"/>
      <c r="BP179" s="49"/>
      <c r="BQ179" s="49"/>
      <c r="BR179" s="49"/>
      <c r="BS179" s="49"/>
      <c r="BT179" s="49"/>
      <c r="BU179" s="49"/>
      <c r="BV179" s="49"/>
      <c r="BW179" s="49"/>
      <c r="BX179" s="49"/>
      <c r="BY179" s="49"/>
    </row>
    <row r="180" spans="1:77" s="35" customFormat="1" ht="47.25">
      <c r="A180" s="15" t="s">
        <v>773</v>
      </c>
      <c r="B180" s="14" t="s">
        <v>1449</v>
      </c>
      <c r="C180" s="14" t="s">
        <v>164</v>
      </c>
      <c r="D180" s="14" t="s">
        <v>1815</v>
      </c>
      <c r="E180" s="11" t="s">
        <v>134</v>
      </c>
      <c r="F180" s="14" t="s">
        <v>830</v>
      </c>
      <c r="G180" s="14" t="s">
        <v>831</v>
      </c>
      <c r="H180" s="248">
        <v>61.2</v>
      </c>
      <c r="I180" s="248" t="s">
        <v>777</v>
      </c>
      <c r="J180" s="245">
        <v>1</v>
      </c>
      <c r="K180" s="14"/>
      <c r="L180" s="14" t="s">
        <v>60</v>
      </c>
      <c r="M180" s="14" t="s">
        <v>61</v>
      </c>
      <c r="N180" s="11" t="s">
        <v>62</v>
      </c>
      <c r="O180" s="137">
        <v>2500</v>
      </c>
      <c r="P180" s="42">
        <v>3000</v>
      </c>
      <c r="Q180" s="137">
        <v>2250</v>
      </c>
      <c r="R180" s="137">
        <v>750</v>
      </c>
      <c r="S180" s="137"/>
      <c r="T180" s="137"/>
      <c r="U180" s="137"/>
      <c r="V180" s="137"/>
      <c r="W180" s="14" t="s">
        <v>63</v>
      </c>
      <c r="X180" s="14" t="s">
        <v>803</v>
      </c>
      <c r="Y180" s="245" t="s">
        <v>64</v>
      </c>
      <c r="Z180" s="29">
        <v>44575</v>
      </c>
      <c r="AA180" s="29">
        <v>44632</v>
      </c>
      <c r="AB180" s="14"/>
      <c r="AC180" s="14"/>
      <c r="AD180" s="14"/>
      <c r="AE180" s="14"/>
      <c r="AF180" s="14" t="s">
        <v>831</v>
      </c>
      <c r="AG180" s="14" t="s">
        <v>138</v>
      </c>
      <c r="AH180" s="14">
        <v>876</v>
      </c>
      <c r="AI180" s="14" t="s">
        <v>180</v>
      </c>
      <c r="AJ180" s="14">
        <v>1</v>
      </c>
      <c r="AK180" s="134" t="s">
        <v>534</v>
      </c>
      <c r="AL180" s="15" t="s">
        <v>535</v>
      </c>
      <c r="AM180" s="29">
        <v>44652</v>
      </c>
      <c r="AN180" s="29">
        <v>44652</v>
      </c>
      <c r="AO180" s="29">
        <v>45016</v>
      </c>
      <c r="AP180" s="11" t="s">
        <v>150</v>
      </c>
      <c r="AQ180" s="14"/>
      <c r="AR180" s="14"/>
      <c r="AS180" s="14"/>
      <c r="AT180" s="14"/>
      <c r="AU180" s="14"/>
      <c r="AV180" s="14"/>
      <c r="AW180" s="14"/>
      <c r="AX180" s="14"/>
      <c r="AY180" s="14"/>
      <c r="AZ180" s="14"/>
      <c r="BA180" s="51"/>
      <c r="BB180" s="51"/>
      <c r="BC180" s="51"/>
      <c r="BD180" s="51"/>
      <c r="BE180" s="51"/>
      <c r="BF180" s="51"/>
      <c r="BG180" s="51"/>
      <c r="BH180" s="14"/>
      <c r="BI180" s="142"/>
      <c r="BJ180" s="49"/>
      <c r="BK180" s="49"/>
      <c r="BL180" s="49"/>
      <c r="BM180" s="49"/>
      <c r="BN180" s="49"/>
      <c r="BO180" s="49"/>
      <c r="BP180" s="49"/>
      <c r="BQ180" s="49"/>
      <c r="BR180" s="49"/>
      <c r="BS180" s="49"/>
      <c r="BT180" s="49"/>
      <c r="BU180" s="49"/>
      <c r="BV180" s="49"/>
      <c r="BW180" s="49"/>
      <c r="BX180" s="49"/>
      <c r="BY180" s="49"/>
    </row>
    <row r="181" spans="1:77" s="34" customFormat="1" ht="47.25">
      <c r="A181" s="15" t="s">
        <v>773</v>
      </c>
      <c r="B181" s="14" t="s">
        <v>1450</v>
      </c>
      <c r="C181" s="14" t="s">
        <v>164</v>
      </c>
      <c r="D181" s="14" t="s">
        <v>1815</v>
      </c>
      <c r="E181" s="11" t="s">
        <v>134</v>
      </c>
      <c r="F181" s="14" t="s">
        <v>832</v>
      </c>
      <c r="G181" s="14" t="s">
        <v>833</v>
      </c>
      <c r="H181" s="10" t="s">
        <v>783</v>
      </c>
      <c r="I181" s="10" t="s">
        <v>784</v>
      </c>
      <c r="J181" s="11">
        <v>2</v>
      </c>
      <c r="K181" s="11"/>
      <c r="L181" s="11" t="s">
        <v>60</v>
      </c>
      <c r="M181" s="11" t="s">
        <v>61</v>
      </c>
      <c r="N181" s="11" t="s">
        <v>62</v>
      </c>
      <c r="O181" s="137">
        <v>500</v>
      </c>
      <c r="P181" s="42">
        <v>600</v>
      </c>
      <c r="Q181" s="137">
        <v>600</v>
      </c>
      <c r="R181" s="137"/>
      <c r="S181" s="137"/>
      <c r="T181" s="137"/>
      <c r="U181" s="137"/>
      <c r="V181" s="137"/>
      <c r="W181" s="11" t="s">
        <v>90</v>
      </c>
      <c r="X181" s="14" t="s">
        <v>803</v>
      </c>
      <c r="Y181" s="245" t="s">
        <v>64</v>
      </c>
      <c r="Z181" s="29">
        <v>44575</v>
      </c>
      <c r="AA181" s="29">
        <v>44634</v>
      </c>
      <c r="AB181" s="14"/>
      <c r="AC181" s="141"/>
      <c r="AD181" s="14"/>
      <c r="AE181" s="11"/>
      <c r="AF181" s="14" t="s">
        <v>833</v>
      </c>
      <c r="AG181" s="14" t="s">
        <v>138</v>
      </c>
      <c r="AH181" s="14">
        <v>876</v>
      </c>
      <c r="AI181" s="14" t="s">
        <v>180</v>
      </c>
      <c r="AJ181" s="14">
        <v>1</v>
      </c>
      <c r="AK181" s="134" t="s">
        <v>534</v>
      </c>
      <c r="AL181" s="15" t="s">
        <v>535</v>
      </c>
      <c r="AM181" s="29">
        <v>44652</v>
      </c>
      <c r="AN181" s="29">
        <v>44652</v>
      </c>
      <c r="AO181" s="29">
        <v>44926</v>
      </c>
      <c r="AP181" s="14">
        <v>2022</v>
      </c>
      <c r="AQ181" s="14"/>
      <c r="AR181" s="14"/>
      <c r="AS181" s="14"/>
      <c r="AT181" s="14"/>
      <c r="AU181" s="14"/>
      <c r="AV181" s="29"/>
      <c r="AW181" s="41"/>
      <c r="AX181" s="42"/>
      <c r="AY181" s="14"/>
      <c r="AZ181" s="14"/>
      <c r="BA181" s="51"/>
      <c r="BB181" s="51"/>
      <c r="BC181" s="51"/>
      <c r="BD181" s="51"/>
      <c r="BE181" s="51"/>
      <c r="BF181" s="51"/>
      <c r="BG181" s="51"/>
      <c r="BH181" s="14"/>
      <c r="BI181" s="48"/>
      <c r="BJ181" s="48"/>
      <c r="BK181" s="48"/>
      <c r="BL181" s="48"/>
      <c r="BM181" s="48"/>
      <c r="BN181" s="48"/>
      <c r="BO181" s="48"/>
      <c r="BP181" s="48"/>
      <c r="BQ181" s="48"/>
      <c r="BR181" s="48"/>
      <c r="BS181" s="48"/>
      <c r="BT181" s="48"/>
      <c r="BU181" s="48"/>
      <c r="BV181" s="48"/>
      <c r="BW181" s="48"/>
      <c r="BX181" s="48"/>
      <c r="BY181" s="48"/>
    </row>
    <row r="182" spans="1:77" s="34" customFormat="1" ht="47.25">
      <c r="A182" s="15" t="s">
        <v>773</v>
      </c>
      <c r="B182" s="14" t="s">
        <v>1451</v>
      </c>
      <c r="C182" s="14" t="s">
        <v>164</v>
      </c>
      <c r="D182" s="14" t="s">
        <v>1815</v>
      </c>
      <c r="E182" s="11" t="s">
        <v>134</v>
      </c>
      <c r="F182" s="14" t="s">
        <v>832</v>
      </c>
      <c r="G182" s="14" t="s">
        <v>834</v>
      </c>
      <c r="H182" s="10" t="s">
        <v>783</v>
      </c>
      <c r="I182" s="10" t="s">
        <v>784</v>
      </c>
      <c r="J182" s="11">
        <v>2</v>
      </c>
      <c r="K182" s="11"/>
      <c r="L182" s="11" t="s">
        <v>60</v>
      </c>
      <c r="M182" s="11" t="s">
        <v>61</v>
      </c>
      <c r="N182" s="11" t="s">
        <v>62</v>
      </c>
      <c r="O182" s="137">
        <v>500</v>
      </c>
      <c r="P182" s="42">
        <v>600</v>
      </c>
      <c r="Q182" s="137">
        <v>600</v>
      </c>
      <c r="R182" s="137"/>
      <c r="S182" s="137"/>
      <c r="T182" s="137"/>
      <c r="U182" s="137"/>
      <c r="V182" s="137"/>
      <c r="W182" s="11" t="s">
        <v>90</v>
      </c>
      <c r="X182" s="14" t="s">
        <v>803</v>
      </c>
      <c r="Y182" s="245" t="s">
        <v>64</v>
      </c>
      <c r="Z182" s="29">
        <v>44575</v>
      </c>
      <c r="AA182" s="29">
        <v>44634</v>
      </c>
      <c r="AB182" s="14"/>
      <c r="AC182" s="141"/>
      <c r="AD182" s="14"/>
      <c r="AE182" s="11"/>
      <c r="AF182" s="14" t="s">
        <v>834</v>
      </c>
      <c r="AG182" s="14" t="s">
        <v>138</v>
      </c>
      <c r="AH182" s="14">
        <v>876</v>
      </c>
      <c r="AI182" s="14" t="s">
        <v>180</v>
      </c>
      <c r="AJ182" s="14">
        <v>1</v>
      </c>
      <c r="AK182" s="134" t="s">
        <v>534</v>
      </c>
      <c r="AL182" s="15" t="s">
        <v>535</v>
      </c>
      <c r="AM182" s="29">
        <v>44652</v>
      </c>
      <c r="AN182" s="29">
        <v>44652</v>
      </c>
      <c r="AO182" s="29">
        <v>44926</v>
      </c>
      <c r="AP182" s="14">
        <v>2022</v>
      </c>
      <c r="AQ182" s="14"/>
      <c r="AR182" s="14"/>
      <c r="AS182" s="14"/>
      <c r="AT182" s="14"/>
      <c r="AU182" s="14"/>
      <c r="AV182" s="29"/>
      <c r="AW182" s="41"/>
      <c r="AX182" s="42"/>
      <c r="AY182" s="14"/>
      <c r="AZ182" s="14"/>
      <c r="BA182" s="51"/>
      <c r="BB182" s="51"/>
      <c r="BC182" s="51"/>
      <c r="BD182" s="51"/>
      <c r="BE182" s="51"/>
      <c r="BF182" s="51"/>
      <c r="BG182" s="51"/>
      <c r="BH182" s="14"/>
      <c r="BI182" s="48"/>
      <c r="BJ182" s="48"/>
      <c r="BK182" s="48"/>
      <c r="BL182" s="48"/>
      <c r="BM182" s="48"/>
      <c r="BN182" s="48"/>
      <c r="BO182" s="48"/>
      <c r="BP182" s="48"/>
      <c r="BQ182" s="48"/>
      <c r="BR182" s="48"/>
      <c r="BS182" s="48"/>
      <c r="BT182" s="48"/>
      <c r="BU182" s="48"/>
      <c r="BV182" s="48"/>
      <c r="BW182" s="48"/>
      <c r="BX182" s="48"/>
      <c r="BY182" s="48"/>
    </row>
    <row r="183" spans="1:77" s="35" customFormat="1" ht="47.25">
      <c r="A183" s="15" t="s">
        <v>773</v>
      </c>
      <c r="B183" s="14" t="s">
        <v>1452</v>
      </c>
      <c r="C183" s="14" t="s">
        <v>164</v>
      </c>
      <c r="D183" s="14" t="s">
        <v>1815</v>
      </c>
      <c r="E183" s="11" t="s">
        <v>815</v>
      </c>
      <c r="F183" s="14" t="s">
        <v>799</v>
      </c>
      <c r="G183" s="14" t="s">
        <v>835</v>
      </c>
      <c r="H183" s="248" t="s">
        <v>801</v>
      </c>
      <c r="I183" s="248" t="s">
        <v>802</v>
      </c>
      <c r="J183" s="14">
        <v>1</v>
      </c>
      <c r="K183" s="14"/>
      <c r="L183" s="14" t="s">
        <v>60</v>
      </c>
      <c r="M183" s="14" t="s">
        <v>61</v>
      </c>
      <c r="N183" s="11" t="s">
        <v>62</v>
      </c>
      <c r="O183" s="137">
        <v>12500</v>
      </c>
      <c r="P183" s="42">
        <v>15000</v>
      </c>
      <c r="Q183" s="137">
        <v>15000</v>
      </c>
      <c r="R183" s="137"/>
      <c r="S183" s="137"/>
      <c r="T183" s="137"/>
      <c r="U183" s="137"/>
      <c r="V183" s="137"/>
      <c r="W183" s="11" t="s">
        <v>90</v>
      </c>
      <c r="X183" s="14" t="s">
        <v>803</v>
      </c>
      <c r="Y183" s="245" t="s">
        <v>64</v>
      </c>
      <c r="Z183" s="29">
        <v>44573</v>
      </c>
      <c r="AA183" s="29">
        <v>44632</v>
      </c>
      <c r="AB183" s="14"/>
      <c r="AC183" s="14"/>
      <c r="AD183" s="14"/>
      <c r="AE183" s="14"/>
      <c r="AF183" s="14" t="s">
        <v>835</v>
      </c>
      <c r="AG183" s="14" t="s">
        <v>138</v>
      </c>
      <c r="AH183" s="14">
        <v>876</v>
      </c>
      <c r="AI183" s="14" t="s">
        <v>180</v>
      </c>
      <c r="AJ183" s="14">
        <v>1</v>
      </c>
      <c r="AK183" s="134" t="s">
        <v>534</v>
      </c>
      <c r="AL183" s="15" t="s">
        <v>535</v>
      </c>
      <c r="AM183" s="29">
        <v>44652</v>
      </c>
      <c r="AN183" s="29">
        <v>44652</v>
      </c>
      <c r="AO183" s="29">
        <v>44926</v>
      </c>
      <c r="AP183" s="14" t="s">
        <v>150</v>
      </c>
      <c r="AQ183" s="14"/>
      <c r="AR183" s="14"/>
      <c r="AS183" s="14"/>
      <c r="AT183" s="14"/>
      <c r="AU183" s="14"/>
      <c r="AV183" s="14"/>
      <c r="AW183" s="14"/>
      <c r="AX183" s="14"/>
      <c r="AY183" s="14"/>
      <c r="AZ183" s="14"/>
      <c r="BA183" s="51"/>
      <c r="BB183" s="51"/>
      <c r="BC183" s="51"/>
      <c r="BD183" s="51"/>
      <c r="BE183" s="51"/>
      <c r="BF183" s="51"/>
      <c r="BG183" s="51"/>
      <c r="BH183" s="14"/>
      <c r="BI183" s="142"/>
      <c r="BJ183" s="49"/>
      <c r="BK183" s="49"/>
      <c r="BL183" s="49"/>
      <c r="BM183" s="49"/>
      <c r="BN183" s="49"/>
      <c r="BO183" s="49"/>
      <c r="BP183" s="49"/>
      <c r="BQ183" s="49"/>
      <c r="BR183" s="49"/>
      <c r="BS183" s="49"/>
      <c r="BT183" s="49"/>
      <c r="BU183" s="49"/>
      <c r="BV183" s="49"/>
      <c r="BW183" s="49"/>
      <c r="BX183" s="49"/>
      <c r="BY183" s="49"/>
    </row>
    <row r="184" spans="1:77" s="35" customFormat="1" ht="51.75" customHeight="1">
      <c r="A184" s="15" t="s">
        <v>773</v>
      </c>
      <c r="B184" s="14" t="s">
        <v>1453</v>
      </c>
      <c r="C184" s="14" t="s">
        <v>164</v>
      </c>
      <c r="D184" s="14" t="s">
        <v>1815</v>
      </c>
      <c r="E184" s="11" t="s">
        <v>134</v>
      </c>
      <c r="F184" s="14" t="s">
        <v>836</v>
      </c>
      <c r="G184" s="14" t="s">
        <v>837</v>
      </c>
      <c r="H184" s="245" t="s">
        <v>838</v>
      </c>
      <c r="I184" s="245" t="s">
        <v>839</v>
      </c>
      <c r="J184" s="14">
        <v>1</v>
      </c>
      <c r="K184" s="14"/>
      <c r="L184" s="14" t="s">
        <v>60</v>
      </c>
      <c r="M184" s="14" t="s">
        <v>61</v>
      </c>
      <c r="N184" s="11" t="s">
        <v>62</v>
      </c>
      <c r="O184" s="137">
        <v>518000</v>
      </c>
      <c r="P184" s="42">
        <v>621600</v>
      </c>
      <c r="Q184" s="137">
        <v>155400.00003</v>
      </c>
      <c r="R184" s="137">
        <v>207200.00004000001</v>
      </c>
      <c r="S184" s="137">
        <v>207200.00004000001</v>
      </c>
      <c r="T184" s="137">
        <v>51800.000010000003</v>
      </c>
      <c r="U184" s="137"/>
      <c r="V184" s="137"/>
      <c r="W184" s="11" t="s">
        <v>90</v>
      </c>
      <c r="X184" s="14" t="s">
        <v>803</v>
      </c>
      <c r="Y184" s="245" t="s">
        <v>64</v>
      </c>
      <c r="Z184" s="29">
        <v>44573</v>
      </c>
      <c r="AA184" s="29">
        <v>44632</v>
      </c>
      <c r="AB184" s="14"/>
      <c r="AC184" s="14"/>
      <c r="AD184" s="14"/>
      <c r="AE184" s="14"/>
      <c r="AF184" s="14" t="s">
        <v>837</v>
      </c>
      <c r="AG184" s="14" t="s">
        <v>138</v>
      </c>
      <c r="AH184" s="14">
        <v>876</v>
      </c>
      <c r="AI184" s="14" t="s">
        <v>180</v>
      </c>
      <c r="AJ184" s="14">
        <v>1</v>
      </c>
      <c r="AK184" s="134" t="s">
        <v>534</v>
      </c>
      <c r="AL184" s="15" t="s">
        <v>535</v>
      </c>
      <c r="AM184" s="29">
        <v>44652</v>
      </c>
      <c r="AN184" s="29">
        <v>44652</v>
      </c>
      <c r="AO184" s="29">
        <v>45747</v>
      </c>
      <c r="AP184" s="14" t="s">
        <v>840</v>
      </c>
      <c r="AQ184" s="14"/>
      <c r="AR184" s="14"/>
      <c r="AS184" s="14"/>
      <c r="AT184" s="14"/>
      <c r="AU184" s="14"/>
      <c r="AV184" s="14"/>
      <c r="AW184" s="14"/>
      <c r="AX184" s="14"/>
      <c r="AY184" s="14"/>
      <c r="AZ184" s="14"/>
      <c r="BA184" s="51"/>
      <c r="BB184" s="51"/>
      <c r="BC184" s="51"/>
      <c r="BD184" s="51"/>
      <c r="BE184" s="51"/>
      <c r="BF184" s="51"/>
      <c r="BG184" s="51"/>
      <c r="BH184" s="14"/>
      <c r="BI184" s="142"/>
      <c r="BJ184" s="49"/>
      <c r="BK184" s="49"/>
      <c r="BL184" s="49"/>
      <c r="BM184" s="49"/>
      <c r="BN184" s="49"/>
      <c r="BO184" s="49"/>
      <c r="BP184" s="49"/>
      <c r="BQ184" s="49"/>
      <c r="BR184" s="49"/>
      <c r="BS184" s="49"/>
      <c r="BT184" s="49"/>
      <c r="BU184" s="49"/>
      <c r="BV184" s="49"/>
      <c r="BW184" s="49"/>
      <c r="BX184" s="49"/>
      <c r="BY184" s="49"/>
    </row>
    <row r="185" spans="1:77" s="35" customFormat="1" ht="48" customHeight="1">
      <c r="A185" s="15" t="s">
        <v>773</v>
      </c>
      <c r="B185" s="14" t="s">
        <v>1454</v>
      </c>
      <c r="C185" s="14" t="s">
        <v>164</v>
      </c>
      <c r="D185" s="14" t="s">
        <v>1815</v>
      </c>
      <c r="E185" s="11" t="s">
        <v>134</v>
      </c>
      <c r="F185" s="14" t="s">
        <v>824</v>
      </c>
      <c r="G185" s="14" t="s">
        <v>841</v>
      </c>
      <c r="H185" s="248" t="s">
        <v>825</v>
      </c>
      <c r="I185" s="248" t="s">
        <v>826</v>
      </c>
      <c r="J185" s="14">
        <v>1</v>
      </c>
      <c r="K185" s="14"/>
      <c r="L185" s="14" t="s">
        <v>60</v>
      </c>
      <c r="M185" s="14" t="s">
        <v>61</v>
      </c>
      <c r="N185" s="11" t="s">
        <v>62</v>
      </c>
      <c r="O185" s="137">
        <v>796.34</v>
      </c>
      <c r="P185" s="42">
        <v>955.60799999999995</v>
      </c>
      <c r="Q185" s="137">
        <v>955.60799999999995</v>
      </c>
      <c r="R185" s="137"/>
      <c r="S185" s="137"/>
      <c r="T185" s="137"/>
      <c r="U185" s="137"/>
      <c r="V185" s="137"/>
      <c r="W185" s="14" t="s">
        <v>63</v>
      </c>
      <c r="X185" s="14" t="s">
        <v>803</v>
      </c>
      <c r="Y185" s="245" t="s">
        <v>64</v>
      </c>
      <c r="Z185" s="29">
        <v>44575</v>
      </c>
      <c r="AA185" s="29">
        <v>44632</v>
      </c>
      <c r="AB185" s="14"/>
      <c r="AC185" s="14"/>
      <c r="AD185" s="14"/>
      <c r="AE185" s="14"/>
      <c r="AF185" s="14" t="s">
        <v>841</v>
      </c>
      <c r="AG185" s="14" t="s">
        <v>138</v>
      </c>
      <c r="AH185" s="14">
        <v>876</v>
      </c>
      <c r="AI185" s="14" t="s">
        <v>180</v>
      </c>
      <c r="AJ185" s="14">
        <v>1</v>
      </c>
      <c r="AK185" s="134" t="s">
        <v>534</v>
      </c>
      <c r="AL185" s="15" t="s">
        <v>535</v>
      </c>
      <c r="AM185" s="29">
        <v>44652</v>
      </c>
      <c r="AN185" s="29">
        <v>44652</v>
      </c>
      <c r="AO185" s="29">
        <v>45016</v>
      </c>
      <c r="AP185" s="14" t="s">
        <v>150</v>
      </c>
      <c r="AQ185" s="14"/>
      <c r="AR185" s="14"/>
      <c r="AS185" s="14"/>
      <c r="AT185" s="14"/>
      <c r="AU185" s="14"/>
      <c r="AV185" s="14"/>
      <c r="AW185" s="14"/>
      <c r="AX185" s="14"/>
      <c r="AY185" s="14"/>
      <c r="AZ185" s="14"/>
      <c r="BA185" s="51"/>
      <c r="BB185" s="51"/>
      <c r="BC185" s="51"/>
      <c r="BD185" s="51"/>
      <c r="BE185" s="51"/>
      <c r="BF185" s="51"/>
      <c r="BG185" s="51"/>
      <c r="BH185" s="14"/>
      <c r="BI185" s="142"/>
      <c r="BJ185" s="49"/>
      <c r="BK185" s="49"/>
      <c r="BL185" s="49"/>
      <c r="BM185" s="49"/>
      <c r="BN185" s="49"/>
      <c r="BO185" s="49"/>
      <c r="BP185" s="49"/>
      <c r="BQ185" s="49"/>
      <c r="BR185" s="49"/>
      <c r="BS185" s="49"/>
      <c r="BT185" s="49"/>
      <c r="BU185" s="49"/>
      <c r="BV185" s="49"/>
      <c r="BW185" s="49"/>
      <c r="BX185" s="49"/>
      <c r="BY185" s="49"/>
    </row>
    <row r="186" spans="1:77" s="35" customFormat="1" ht="48" customHeight="1">
      <c r="A186" s="15" t="s">
        <v>773</v>
      </c>
      <c r="B186" s="14" t="s">
        <v>1455</v>
      </c>
      <c r="C186" s="14" t="s">
        <v>164</v>
      </c>
      <c r="D186" s="14" t="s">
        <v>1815</v>
      </c>
      <c r="E186" s="11" t="s">
        <v>134</v>
      </c>
      <c r="F186" s="14" t="s">
        <v>824</v>
      </c>
      <c r="G186" s="14" t="s">
        <v>842</v>
      </c>
      <c r="H186" s="248" t="s">
        <v>825</v>
      </c>
      <c r="I186" s="248" t="s">
        <v>826</v>
      </c>
      <c r="J186" s="14">
        <v>1</v>
      </c>
      <c r="K186" s="14"/>
      <c r="L186" s="14" t="s">
        <v>60</v>
      </c>
      <c r="M186" s="14" t="s">
        <v>61</v>
      </c>
      <c r="N186" s="11" t="s">
        <v>62</v>
      </c>
      <c r="O186" s="137">
        <v>7176</v>
      </c>
      <c r="P186" s="42">
        <v>7176</v>
      </c>
      <c r="Q186" s="137">
        <v>7176</v>
      </c>
      <c r="R186" s="137"/>
      <c r="S186" s="137"/>
      <c r="T186" s="137"/>
      <c r="U186" s="137"/>
      <c r="V186" s="137"/>
      <c r="W186" s="14" t="s">
        <v>90</v>
      </c>
      <c r="X186" s="14" t="s">
        <v>724</v>
      </c>
      <c r="Y186" s="245" t="s">
        <v>64</v>
      </c>
      <c r="Z186" s="29">
        <v>44617</v>
      </c>
      <c r="AA186" s="29">
        <v>44672</v>
      </c>
      <c r="AB186" s="14"/>
      <c r="AC186" s="14"/>
      <c r="AD186" s="14"/>
      <c r="AE186" s="14"/>
      <c r="AF186" s="14" t="s">
        <v>842</v>
      </c>
      <c r="AG186" s="14" t="s">
        <v>138</v>
      </c>
      <c r="AH186" s="14">
        <v>876</v>
      </c>
      <c r="AI186" s="14" t="s">
        <v>180</v>
      </c>
      <c r="AJ186" s="14">
        <v>1</v>
      </c>
      <c r="AK186" s="134" t="s">
        <v>534</v>
      </c>
      <c r="AL186" s="15" t="s">
        <v>535</v>
      </c>
      <c r="AM186" s="29">
        <v>44692</v>
      </c>
      <c r="AN186" s="29">
        <v>44698</v>
      </c>
      <c r="AO186" s="29">
        <v>45793</v>
      </c>
      <c r="AP186" s="14" t="s">
        <v>840</v>
      </c>
      <c r="AQ186" s="14"/>
      <c r="AR186" s="14"/>
      <c r="AS186" s="14"/>
      <c r="AT186" s="14"/>
      <c r="AU186" s="14"/>
      <c r="AV186" s="14"/>
      <c r="AW186" s="14"/>
      <c r="AX186" s="14"/>
      <c r="AY186" s="14"/>
      <c r="AZ186" s="14"/>
      <c r="BA186" s="51"/>
      <c r="BB186" s="51"/>
      <c r="BC186" s="51"/>
      <c r="BD186" s="51"/>
      <c r="BE186" s="51"/>
      <c r="BF186" s="51"/>
      <c r="BG186" s="51"/>
      <c r="BH186" s="14"/>
      <c r="BI186" s="142"/>
      <c r="BJ186" s="49"/>
      <c r="BK186" s="49"/>
      <c r="BL186" s="49"/>
      <c r="BM186" s="49"/>
      <c r="BN186" s="49"/>
      <c r="BO186" s="49"/>
      <c r="BP186" s="49"/>
      <c r="BQ186" s="49"/>
      <c r="BR186" s="49"/>
      <c r="BS186" s="49"/>
      <c r="BT186" s="49"/>
      <c r="BU186" s="49"/>
      <c r="BV186" s="49"/>
      <c r="BW186" s="49"/>
      <c r="BX186" s="49"/>
      <c r="BY186" s="49"/>
    </row>
    <row r="187" spans="1:77" s="35" customFormat="1" ht="47.25">
      <c r="A187" s="15" t="s">
        <v>773</v>
      </c>
      <c r="B187" s="14" t="s">
        <v>1456</v>
      </c>
      <c r="C187" s="14" t="s">
        <v>164</v>
      </c>
      <c r="D187" s="14" t="s">
        <v>1815</v>
      </c>
      <c r="E187" s="11" t="s">
        <v>134</v>
      </c>
      <c r="F187" s="14" t="s">
        <v>824</v>
      </c>
      <c r="G187" s="14" t="s">
        <v>843</v>
      </c>
      <c r="H187" s="248" t="s">
        <v>825</v>
      </c>
      <c r="I187" s="248" t="s">
        <v>826</v>
      </c>
      <c r="J187" s="14">
        <v>1</v>
      </c>
      <c r="K187" s="14"/>
      <c r="L187" s="14" t="s">
        <v>60</v>
      </c>
      <c r="M187" s="14" t="s">
        <v>61</v>
      </c>
      <c r="N187" s="11" t="s">
        <v>62</v>
      </c>
      <c r="O187" s="137">
        <v>4200</v>
      </c>
      <c r="P187" s="42">
        <v>5040</v>
      </c>
      <c r="Q187" s="137">
        <v>5040</v>
      </c>
      <c r="R187" s="137"/>
      <c r="S187" s="137"/>
      <c r="T187" s="137"/>
      <c r="U187" s="137"/>
      <c r="V187" s="137"/>
      <c r="W187" s="14" t="s">
        <v>63</v>
      </c>
      <c r="X187" s="14" t="s">
        <v>803</v>
      </c>
      <c r="Y187" s="245" t="s">
        <v>64</v>
      </c>
      <c r="Z187" s="29">
        <v>44575</v>
      </c>
      <c r="AA187" s="29">
        <v>44632</v>
      </c>
      <c r="AB187" s="14"/>
      <c r="AC187" s="14"/>
      <c r="AD187" s="14"/>
      <c r="AE187" s="14"/>
      <c r="AF187" s="14" t="s">
        <v>844</v>
      </c>
      <c r="AG187" s="14" t="s">
        <v>138</v>
      </c>
      <c r="AH187" s="14">
        <v>876</v>
      </c>
      <c r="AI187" s="14" t="s">
        <v>180</v>
      </c>
      <c r="AJ187" s="14">
        <v>1</v>
      </c>
      <c r="AK187" s="134" t="s">
        <v>534</v>
      </c>
      <c r="AL187" s="15" t="s">
        <v>535</v>
      </c>
      <c r="AM187" s="29">
        <v>44652</v>
      </c>
      <c r="AN187" s="29">
        <v>44652</v>
      </c>
      <c r="AO187" s="29">
        <v>45016</v>
      </c>
      <c r="AP187" s="14" t="s">
        <v>150</v>
      </c>
      <c r="AQ187" s="14"/>
      <c r="AR187" s="14"/>
      <c r="AS187" s="14"/>
      <c r="AT187" s="14"/>
      <c r="AU187" s="14"/>
      <c r="AV187" s="14"/>
      <c r="AW187" s="14"/>
      <c r="AX187" s="14"/>
      <c r="AY187" s="14"/>
      <c r="AZ187" s="14"/>
      <c r="BA187" s="51"/>
      <c r="BB187" s="51"/>
      <c r="BC187" s="51"/>
      <c r="BD187" s="51"/>
      <c r="BE187" s="51"/>
      <c r="BF187" s="51"/>
      <c r="BG187" s="51"/>
      <c r="BH187" s="14"/>
      <c r="BI187" s="142"/>
      <c r="BJ187" s="49"/>
      <c r="BK187" s="49"/>
      <c r="BL187" s="49"/>
      <c r="BM187" s="49"/>
      <c r="BN187" s="49"/>
      <c r="BO187" s="49"/>
      <c r="BP187" s="49"/>
      <c r="BQ187" s="49"/>
      <c r="BR187" s="49"/>
      <c r="BS187" s="49"/>
      <c r="BT187" s="49"/>
      <c r="BU187" s="49"/>
      <c r="BV187" s="49"/>
      <c r="BW187" s="49"/>
      <c r="BX187" s="49"/>
      <c r="BY187" s="49"/>
    </row>
    <row r="188" spans="1:77" s="35" customFormat="1" ht="94.5">
      <c r="A188" s="15" t="s">
        <v>773</v>
      </c>
      <c r="B188" s="14" t="s">
        <v>1457</v>
      </c>
      <c r="C188" s="14" t="s">
        <v>164</v>
      </c>
      <c r="D188" s="14" t="s">
        <v>1815</v>
      </c>
      <c r="E188" s="11" t="s">
        <v>134</v>
      </c>
      <c r="F188" s="14" t="s">
        <v>824</v>
      </c>
      <c r="G188" s="14" t="s">
        <v>1883</v>
      </c>
      <c r="H188" s="248" t="s">
        <v>825</v>
      </c>
      <c r="I188" s="248" t="s">
        <v>826</v>
      </c>
      <c r="J188" s="14">
        <v>1</v>
      </c>
      <c r="K188" s="14"/>
      <c r="L188" s="14" t="s">
        <v>60</v>
      </c>
      <c r="M188" s="14" t="s">
        <v>61</v>
      </c>
      <c r="N188" s="11" t="s">
        <v>62</v>
      </c>
      <c r="O188" s="137">
        <v>7386.6589999999997</v>
      </c>
      <c r="P188" s="42">
        <v>8863.9907999999996</v>
      </c>
      <c r="Q188" s="137">
        <v>8863.9907999999996</v>
      </c>
      <c r="R188" s="137"/>
      <c r="S188" s="137"/>
      <c r="T188" s="137"/>
      <c r="U188" s="137"/>
      <c r="V188" s="137"/>
      <c r="W188" s="14" t="s">
        <v>63</v>
      </c>
      <c r="X188" s="14" t="s">
        <v>803</v>
      </c>
      <c r="Y188" s="245" t="s">
        <v>64</v>
      </c>
      <c r="Z188" s="29">
        <v>44621</v>
      </c>
      <c r="AA188" s="29">
        <v>44677</v>
      </c>
      <c r="AB188" s="14"/>
      <c r="AC188" s="14"/>
      <c r="AD188" s="14"/>
      <c r="AE188" s="14"/>
      <c r="AF188" s="14" t="s">
        <v>1883</v>
      </c>
      <c r="AG188" s="14" t="s">
        <v>138</v>
      </c>
      <c r="AH188" s="14">
        <v>876</v>
      </c>
      <c r="AI188" s="14" t="s">
        <v>180</v>
      </c>
      <c r="AJ188" s="14">
        <v>1</v>
      </c>
      <c r="AK188" s="134" t="s">
        <v>534</v>
      </c>
      <c r="AL188" s="15" t="s">
        <v>535</v>
      </c>
      <c r="AM188" s="29">
        <v>44697</v>
      </c>
      <c r="AN188" s="29">
        <v>44697</v>
      </c>
      <c r="AO188" s="29">
        <v>45792</v>
      </c>
      <c r="AP188" s="14">
        <v>2022</v>
      </c>
      <c r="AQ188" s="14"/>
      <c r="AR188" s="14"/>
      <c r="AS188" s="14"/>
      <c r="AT188" s="14"/>
      <c r="AU188" s="14"/>
      <c r="AV188" s="14"/>
      <c r="AW188" s="14"/>
      <c r="AX188" s="14"/>
      <c r="AY188" s="14"/>
      <c r="AZ188" s="14"/>
      <c r="BA188" s="51"/>
      <c r="BB188" s="51"/>
      <c r="BC188" s="51"/>
      <c r="BD188" s="51"/>
      <c r="BE188" s="51"/>
      <c r="BF188" s="51"/>
      <c r="BG188" s="51"/>
      <c r="BH188" s="14"/>
      <c r="BI188" s="142"/>
      <c r="BJ188" s="49"/>
      <c r="BK188" s="49"/>
      <c r="BL188" s="49"/>
      <c r="BM188" s="49"/>
      <c r="BN188" s="49"/>
      <c r="BO188" s="49"/>
      <c r="BP188" s="49"/>
      <c r="BQ188" s="49"/>
      <c r="BR188" s="49"/>
      <c r="BS188" s="49"/>
      <c r="BT188" s="49"/>
      <c r="BU188" s="49"/>
      <c r="BV188" s="49"/>
      <c r="BW188" s="49"/>
      <c r="BX188" s="49"/>
      <c r="BY188" s="49"/>
    </row>
    <row r="189" spans="1:77" s="35" customFormat="1" ht="47.25">
      <c r="A189" s="15" t="s">
        <v>773</v>
      </c>
      <c r="B189" s="14" t="s">
        <v>1458</v>
      </c>
      <c r="C189" s="14" t="s">
        <v>164</v>
      </c>
      <c r="D189" s="14" t="s">
        <v>1815</v>
      </c>
      <c r="E189" s="11" t="s">
        <v>134</v>
      </c>
      <c r="F189" s="14" t="s">
        <v>824</v>
      </c>
      <c r="G189" s="14" t="s">
        <v>1888</v>
      </c>
      <c r="H189" s="248" t="s">
        <v>825</v>
      </c>
      <c r="I189" s="248" t="s">
        <v>826</v>
      </c>
      <c r="J189" s="14">
        <v>1</v>
      </c>
      <c r="K189" s="14"/>
      <c r="L189" s="14" t="s">
        <v>60</v>
      </c>
      <c r="M189" s="14" t="s">
        <v>61</v>
      </c>
      <c r="N189" s="11" t="s">
        <v>62</v>
      </c>
      <c r="O189" s="137">
        <v>2916.6666700000001</v>
      </c>
      <c r="P189" s="42">
        <v>3500</v>
      </c>
      <c r="Q189" s="137">
        <v>3500</v>
      </c>
      <c r="R189" s="137"/>
      <c r="S189" s="137"/>
      <c r="T189" s="137"/>
      <c r="U189" s="137"/>
      <c r="V189" s="137"/>
      <c r="W189" s="14" t="s">
        <v>63</v>
      </c>
      <c r="X189" s="14" t="s">
        <v>803</v>
      </c>
      <c r="Y189" s="245" t="s">
        <v>64</v>
      </c>
      <c r="Z189" s="29">
        <v>44823</v>
      </c>
      <c r="AA189" s="29">
        <v>44877</v>
      </c>
      <c r="AB189" s="14"/>
      <c r="AC189" s="14"/>
      <c r="AD189" s="14"/>
      <c r="AE189" s="14"/>
      <c r="AF189" s="14" t="s">
        <v>1888</v>
      </c>
      <c r="AG189" s="14" t="s">
        <v>138</v>
      </c>
      <c r="AH189" s="14">
        <v>876</v>
      </c>
      <c r="AI189" s="14" t="s">
        <v>180</v>
      </c>
      <c r="AJ189" s="14">
        <v>1</v>
      </c>
      <c r="AK189" s="134" t="s">
        <v>534</v>
      </c>
      <c r="AL189" s="15" t="s">
        <v>535</v>
      </c>
      <c r="AM189" s="29">
        <v>44897</v>
      </c>
      <c r="AN189" s="29">
        <v>44897</v>
      </c>
      <c r="AO189" s="29">
        <v>45261</v>
      </c>
      <c r="AP189" s="14">
        <v>2023</v>
      </c>
      <c r="AQ189" s="14"/>
      <c r="AR189" s="14"/>
      <c r="AS189" s="14"/>
      <c r="AT189" s="14"/>
      <c r="AU189" s="14"/>
      <c r="AV189" s="14"/>
      <c r="AW189" s="14"/>
      <c r="AX189" s="14"/>
      <c r="AY189" s="14"/>
      <c r="AZ189" s="14"/>
      <c r="BA189" s="51"/>
      <c r="BB189" s="51"/>
      <c r="BC189" s="51"/>
      <c r="BD189" s="51"/>
      <c r="BE189" s="51"/>
      <c r="BF189" s="51"/>
      <c r="BG189" s="51"/>
      <c r="BH189" s="14"/>
      <c r="BI189" s="142"/>
      <c r="BJ189" s="49"/>
      <c r="BK189" s="49"/>
      <c r="BL189" s="49"/>
      <c r="BM189" s="49"/>
      <c r="BN189" s="49"/>
      <c r="BO189" s="49"/>
      <c r="BP189" s="49"/>
      <c r="BQ189" s="49"/>
      <c r="BR189" s="49"/>
      <c r="BS189" s="49"/>
      <c r="BT189" s="49"/>
      <c r="BU189" s="49"/>
      <c r="BV189" s="49"/>
      <c r="BW189" s="49"/>
      <c r="BX189" s="49"/>
      <c r="BY189" s="49"/>
    </row>
    <row r="190" spans="1:77" s="35" customFormat="1" ht="98.25" customHeight="1">
      <c r="A190" s="15" t="s">
        <v>773</v>
      </c>
      <c r="B190" s="14" t="s">
        <v>1459</v>
      </c>
      <c r="C190" s="14" t="s">
        <v>164</v>
      </c>
      <c r="D190" s="14" t="s">
        <v>1815</v>
      </c>
      <c r="E190" s="11" t="s">
        <v>134</v>
      </c>
      <c r="F190" s="14" t="s">
        <v>824</v>
      </c>
      <c r="G190" s="14" t="s">
        <v>845</v>
      </c>
      <c r="H190" s="248" t="s">
        <v>825</v>
      </c>
      <c r="I190" s="248" t="s">
        <v>826</v>
      </c>
      <c r="J190" s="14">
        <v>1</v>
      </c>
      <c r="K190" s="14"/>
      <c r="L190" s="14" t="s">
        <v>60</v>
      </c>
      <c r="M190" s="14" t="s">
        <v>61</v>
      </c>
      <c r="N190" s="11" t="s">
        <v>62</v>
      </c>
      <c r="O190" s="137">
        <v>14000</v>
      </c>
      <c r="P190" s="42">
        <v>14000</v>
      </c>
      <c r="Q190" s="137">
        <v>14000</v>
      </c>
      <c r="R190" s="137"/>
      <c r="S190" s="137"/>
      <c r="T190" s="137"/>
      <c r="U190" s="137"/>
      <c r="V190" s="137"/>
      <c r="W190" s="14" t="s">
        <v>63</v>
      </c>
      <c r="X190" s="14" t="s">
        <v>803</v>
      </c>
      <c r="Y190" s="245" t="s">
        <v>64</v>
      </c>
      <c r="Z190" s="29">
        <v>44575</v>
      </c>
      <c r="AA190" s="29">
        <v>44632</v>
      </c>
      <c r="AB190" s="14"/>
      <c r="AC190" s="14"/>
      <c r="AD190" s="14"/>
      <c r="AE190" s="14"/>
      <c r="AF190" s="14" t="s">
        <v>845</v>
      </c>
      <c r="AG190" s="14" t="s">
        <v>138</v>
      </c>
      <c r="AH190" s="14">
        <v>876</v>
      </c>
      <c r="AI190" s="14" t="s">
        <v>180</v>
      </c>
      <c r="AJ190" s="14">
        <v>1</v>
      </c>
      <c r="AK190" s="134" t="s">
        <v>534</v>
      </c>
      <c r="AL190" s="15" t="s">
        <v>535</v>
      </c>
      <c r="AM190" s="29">
        <v>44652</v>
      </c>
      <c r="AN190" s="29">
        <v>44652</v>
      </c>
      <c r="AO190" s="29">
        <v>45016</v>
      </c>
      <c r="AP190" s="14" t="s">
        <v>150</v>
      </c>
      <c r="AQ190" s="14"/>
      <c r="AR190" s="14"/>
      <c r="AS190" s="14"/>
      <c r="AT190" s="14"/>
      <c r="AU190" s="14"/>
      <c r="AV190" s="14"/>
      <c r="AW190" s="14"/>
      <c r="AX190" s="14"/>
      <c r="AY190" s="14"/>
      <c r="AZ190" s="14"/>
      <c r="BA190" s="51"/>
      <c r="BB190" s="51"/>
      <c r="BC190" s="51"/>
      <c r="BD190" s="51"/>
      <c r="BE190" s="51"/>
      <c r="BF190" s="51"/>
      <c r="BG190" s="51"/>
      <c r="BH190" s="14"/>
      <c r="BI190" s="142"/>
      <c r="BJ190" s="49"/>
      <c r="BK190" s="49"/>
      <c r="BL190" s="49"/>
      <c r="BM190" s="49"/>
      <c r="BN190" s="49"/>
      <c r="BO190" s="49"/>
      <c r="BP190" s="49"/>
      <c r="BQ190" s="49"/>
      <c r="BR190" s="49"/>
      <c r="BS190" s="49"/>
      <c r="BT190" s="49"/>
      <c r="BU190" s="49"/>
      <c r="BV190" s="49"/>
      <c r="BW190" s="49"/>
      <c r="BX190" s="49"/>
      <c r="BY190" s="49"/>
    </row>
    <row r="191" spans="1:77" s="35" customFormat="1" ht="48" customHeight="1">
      <c r="A191" s="15" t="s">
        <v>773</v>
      </c>
      <c r="B191" s="14" t="s">
        <v>1460</v>
      </c>
      <c r="C191" s="14" t="s">
        <v>164</v>
      </c>
      <c r="D191" s="14" t="s">
        <v>1815</v>
      </c>
      <c r="E191" s="11" t="s">
        <v>134</v>
      </c>
      <c r="F191" s="14" t="s">
        <v>824</v>
      </c>
      <c r="G191" s="14" t="s">
        <v>846</v>
      </c>
      <c r="H191" s="248" t="s">
        <v>825</v>
      </c>
      <c r="I191" s="248" t="s">
        <v>826</v>
      </c>
      <c r="J191" s="14">
        <v>1</v>
      </c>
      <c r="K191" s="14"/>
      <c r="L191" s="14" t="s">
        <v>60</v>
      </c>
      <c r="M191" s="14" t="s">
        <v>61</v>
      </c>
      <c r="N191" s="11" t="s">
        <v>62</v>
      </c>
      <c r="O191" s="137">
        <v>19737.5625</v>
      </c>
      <c r="P191" s="42">
        <v>23685.075000000001</v>
      </c>
      <c r="Q191" s="137">
        <v>23685.075000000001</v>
      </c>
      <c r="R191" s="137"/>
      <c r="S191" s="137"/>
      <c r="T191" s="137"/>
      <c r="U191" s="137"/>
      <c r="V191" s="137"/>
      <c r="W191" s="11" t="s">
        <v>90</v>
      </c>
      <c r="X191" s="14" t="s">
        <v>803</v>
      </c>
      <c r="Y191" s="245" t="s">
        <v>64</v>
      </c>
      <c r="Z191" s="29">
        <v>44634</v>
      </c>
      <c r="AA191" s="29">
        <v>44691</v>
      </c>
      <c r="AB191" s="14"/>
      <c r="AC191" s="14"/>
      <c r="AD191" s="14"/>
      <c r="AE191" s="14"/>
      <c r="AF191" s="14" t="s">
        <v>846</v>
      </c>
      <c r="AG191" s="14" t="s">
        <v>138</v>
      </c>
      <c r="AH191" s="14">
        <v>876</v>
      </c>
      <c r="AI191" s="14" t="s">
        <v>180</v>
      </c>
      <c r="AJ191" s="14">
        <v>1</v>
      </c>
      <c r="AK191" s="134" t="s">
        <v>534</v>
      </c>
      <c r="AL191" s="15" t="s">
        <v>535</v>
      </c>
      <c r="AM191" s="29">
        <v>44713</v>
      </c>
      <c r="AN191" s="29">
        <v>44713</v>
      </c>
      <c r="AO191" s="29">
        <v>45808</v>
      </c>
      <c r="AP191" s="14" t="s">
        <v>840</v>
      </c>
      <c r="AQ191" s="14"/>
      <c r="AR191" s="14"/>
      <c r="AS191" s="14"/>
      <c r="AT191" s="14"/>
      <c r="AU191" s="14"/>
      <c r="AV191" s="14"/>
      <c r="AW191" s="14"/>
      <c r="AX191" s="14"/>
      <c r="AY191" s="14"/>
      <c r="AZ191" s="14"/>
      <c r="BA191" s="51"/>
      <c r="BB191" s="51"/>
      <c r="BC191" s="51"/>
      <c r="BD191" s="51"/>
      <c r="BE191" s="51"/>
      <c r="BF191" s="51"/>
      <c r="BG191" s="51"/>
      <c r="BH191" s="14"/>
      <c r="BI191" s="142"/>
      <c r="BJ191" s="49"/>
      <c r="BK191" s="49"/>
      <c r="BL191" s="49"/>
      <c r="BM191" s="49"/>
      <c r="BN191" s="49"/>
      <c r="BO191" s="49"/>
      <c r="BP191" s="49"/>
      <c r="BQ191" s="49"/>
      <c r="BR191" s="49"/>
      <c r="BS191" s="49"/>
      <c r="BT191" s="49"/>
      <c r="BU191" s="49"/>
      <c r="BV191" s="49"/>
      <c r="BW191" s="49"/>
      <c r="BX191" s="49"/>
      <c r="BY191" s="49"/>
    </row>
    <row r="192" spans="1:77" s="35" customFormat="1" ht="60" customHeight="1">
      <c r="A192" s="15" t="s">
        <v>773</v>
      </c>
      <c r="B192" s="14" t="s">
        <v>1461</v>
      </c>
      <c r="C192" s="14" t="s">
        <v>164</v>
      </c>
      <c r="D192" s="14" t="s">
        <v>1815</v>
      </c>
      <c r="E192" s="11" t="s">
        <v>134</v>
      </c>
      <c r="F192" s="14" t="s">
        <v>824</v>
      </c>
      <c r="G192" s="14" t="s">
        <v>847</v>
      </c>
      <c r="H192" s="248" t="s">
        <v>825</v>
      </c>
      <c r="I192" s="248" t="s">
        <v>826</v>
      </c>
      <c r="J192" s="14">
        <v>1</v>
      </c>
      <c r="K192" s="14"/>
      <c r="L192" s="14" t="s">
        <v>60</v>
      </c>
      <c r="M192" s="14" t="s">
        <v>61</v>
      </c>
      <c r="N192" s="11" t="s">
        <v>62</v>
      </c>
      <c r="O192" s="137">
        <v>4623</v>
      </c>
      <c r="P192" s="42">
        <v>4623</v>
      </c>
      <c r="Q192" s="137">
        <v>4623</v>
      </c>
      <c r="R192" s="137"/>
      <c r="S192" s="137"/>
      <c r="T192" s="137"/>
      <c r="U192" s="137"/>
      <c r="V192" s="137"/>
      <c r="W192" s="14" t="s">
        <v>63</v>
      </c>
      <c r="X192" s="14" t="s">
        <v>803</v>
      </c>
      <c r="Y192" s="245" t="s">
        <v>64</v>
      </c>
      <c r="Z192" s="29">
        <v>44681</v>
      </c>
      <c r="AA192" s="29">
        <v>44736</v>
      </c>
      <c r="AB192" s="14"/>
      <c r="AC192" s="14"/>
      <c r="AD192" s="14"/>
      <c r="AE192" s="14"/>
      <c r="AF192" s="14" t="s">
        <v>847</v>
      </c>
      <c r="AG192" s="14" t="s">
        <v>138</v>
      </c>
      <c r="AH192" s="14">
        <v>876</v>
      </c>
      <c r="AI192" s="14" t="s">
        <v>180</v>
      </c>
      <c r="AJ192" s="14">
        <v>1</v>
      </c>
      <c r="AK192" s="134" t="s">
        <v>534</v>
      </c>
      <c r="AL192" s="15" t="s">
        <v>535</v>
      </c>
      <c r="AM192" s="29">
        <v>44756</v>
      </c>
      <c r="AN192" s="29">
        <v>44772</v>
      </c>
      <c r="AO192" s="29">
        <v>45136</v>
      </c>
      <c r="AP192" s="14" t="s">
        <v>150</v>
      </c>
      <c r="AQ192" s="14"/>
      <c r="AR192" s="14"/>
      <c r="AS192" s="14"/>
      <c r="AT192" s="14"/>
      <c r="AU192" s="14"/>
      <c r="AV192" s="14"/>
      <c r="AW192" s="14"/>
      <c r="AX192" s="14"/>
      <c r="AY192" s="14"/>
      <c r="AZ192" s="14"/>
      <c r="BA192" s="51"/>
      <c r="BB192" s="51"/>
      <c r="BC192" s="51"/>
      <c r="BD192" s="51"/>
      <c r="BE192" s="51"/>
      <c r="BF192" s="51"/>
      <c r="BG192" s="51"/>
      <c r="BH192" s="14"/>
      <c r="BI192" s="142"/>
      <c r="BJ192" s="49"/>
      <c r="BK192" s="49"/>
      <c r="BL192" s="49"/>
      <c r="BM192" s="49"/>
      <c r="BN192" s="49"/>
      <c r="BO192" s="49"/>
      <c r="BP192" s="49"/>
      <c r="BQ192" s="49"/>
      <c r="BR192" s="49"/>
      <c r="BS192" s="49"/>
      <c r="BT192" s="49"/>
      <c r="BU192" s="49"/>
      <c r="BV192" s="49"/>
      <c r="BW192" s="49"/>
      <c r="BX192" s="49"/>
      <c r="BY192" s="49"/>
    </row>
    <row r="193" spans="1:77" s="35" customFormat="1" ht="78.75">
      <c r="A193" s="15" t="s">
        <v>773</v>
      </c>
      <c r="B193" s="14" t="s">
        <v>1462</v>
      </c>
      <c r="C193" s="14" t="s">
        <v>164</v>
      </c>
      <c r="D193" s="14" t="s">
        <v>1815</v>
      </c>
      <c r="E193" s="11" t="s">
        <v>134</v>
      </c>
      <c r="F193" s="14" t="s">
        <v>824</v>
      </c>
      <c r="G193" s="245" t="s">
        <v>1885</v>
      </c>
      <c r="H193" s="248" t="s">
        <v>825</v>
      </c>
      <c r="I193" s="248" t="s">
        <v>826</v>
      </c>
      <c r="J193" s="14">
        <v>1</v>
      </c>
      <c r="K193" s="14"/>
      <c r="L193" s="14" t="s">
        <v>60</v>
      </c>
      <c r="M193" s="14" t="s">
        <v>61</v>
      </c>
      <c r="N193" s="11" t="s">
        <v>62</v>
      </c>
      <c r="O193" s="137">
        <v>3000</v>
      </c>
      <c r="P193" s="42">
        <v>3000</v>
      </c>
      <c r="Q193" s="137">
        <v>3000</v>
      </c>
      <c r="R193" s="137"/>
      <c r="S193" s="137"/>
      <c r="T193" s="137"/>
      <c r="U193" s="137"/>
      <c r="V193" s="137"/>
      <c r="W193" s="14" t="s">
        <v>63</v>
      </c>
      <c r="X193" s="14" t="s">
        <v>803</v>
      </c>
      <c r="Y193" s="245" t="s">
        <v>64</v>
      </c>
      <c r="Z193" s="29">
        <v>44606</v>
      </c>
      <c r="AA193" s="29">
        <v>44662</v>
      </c>
      <c r="AB193" s="14"/>
      <c r="AC193" s="14"/>
      <c r="AD193" s="14"/>
      <c r="AE193" s="14"/>
      <c r="AF193" s="245" t="s">
        <v>1885</v>
      </c>
      <c r="AG193" s="14" t="s">
        <v>138</v>
      </c>
      <c r="AH193" s="14">
        <v>876</v>
      </c>
      <c r="AI193" s="14" t="s">
        <v>180</v>
      </c>
      <c r="AJ193" s="14">
        <v>1</v>
      </c>
      <c r="AK193" s="134" t="s">
        <v>534</v>
      </c>
      <c r="AL193" s="15" t="s">
        <v>535</v>
      </c>
      <c r="AM193" s="29">
        <v>44682</v>
      </c>
      <c r="AN193" s="29">
        <v>44682</v>
      </c>
      <c r="AO193" s="29">
        <v>45777</v>
      </c>
      <c r="AP193" s="14" t="s">
        <v>840</v>
      </c>
      <c r="AQ193" s="14"/>
      <c r="AR193" s="14"/>
      <c r="AS193" s="14"/>
      <c r="AT193" s="14"/>
      <c r="AU193" s="14"/>
      <c r="AV193" s="14"/>
      <c r="AW193" s="14"/>
      <c r="AX193" s="14"/>
      <c r="AY193" s="14"/>
      <c r="AZ193" s="14"/>
      <c r="BA193" s="51"/>
      <c r="BB193" s="51"/>
      <c r="BC193" s="51"/>
      <c r="BD193" s="51"/>
      <c r="BE193" s="51"/>
      <c r="BF193" s="51"/>
      <c r="BG193" s="51"/>
      <c r="BH193" s="14"/>
      <c r="BI193" s="142"/>
      <c r="BJ193" s="49"/>
      <c r="BK193" s="49"/>
      <c r="BL193" s="49"/>
      <c r="BM193" s="49"/>
      <c r="BN193" s="49"/>
      <c r="BO193" s="49"/>
      <c r="BP193" s="49"/>
      <c r="BQ193" s="49"/>
      <c r="BR193" s="49"/>
      <c r="BS193" s="49"/>
      <c r="BT193" s="49"/>
      <c r="BU193" s="49"/>
      <c r="BV193" s="49"/>
      <c r="BW193" s="49"/>
      <c r="BX193" s="49"/>
      <c r="BY193" s="49"/>
    </row>
    <row r="194" spans="1:77" s="35" customFormat="1" ht="47.25">
      <c r="A194" s="15" t="s">
        <v>773</v>
      </c>
      <c r="B194" s="14" t="s">
        <v>1463</v>
      </c>
      <c r="C194" s="14" t="s">
        <v>164</v>
      </c>
      <c r="D194" s="14" t="s">
        <v>1815</v>
      </c>
      <c r="E194" s="11" t="s">
        <v>134</v>
      </c>
      <c r="F194" s="14" t="s">
        <v>824</v>
      </c>
      <c r="G194" s="245" t="s">
        <v>848</v>
      </c>
      <c r="H194" s="248" t="s">
        <v>825</v>
      </c>
      <c r="I194" s="248" t="s">
        <v>826</v>
      </c>
      <c r="J194" s="14">
        <v>1</v>
      </c>
      <c r="K194" s="14"/>
      <c r="L194" s="14" t="s">
        <v>60</v>
      </c>
      <c r="M194" s="14" t="s">
        <v>61</v>
      </c>
      <c r="N194" s="11" t="s">
        <v>62</v>
      </c>
      <c r="O194" s="137">
        <v>10650</v>
      </c>
      <c r="P194" s="42">
        <v>10650</v>
      </c>
      <c r="Q194" s="137">
        <v>10650</v>
      </c>
      <c r="R194" s="137"/>
      <c r="S194" s="137"/>
      <c r="T194" s="137"/>
      <c r="U194" s="137"/>
      <c r="V194" s="137"/>
      <c r="W194" s="14" t="s">
        <v>63</v>
      </c>
      <c r="X194" s="14" t="s">
        <v>803</v>
      </c>
      <c r="Y194" s="245" t="s">
        <v>64</v>
      </c>
      <c r="Z194" s="29">
        <v>44575</v>
      </c>
      <c r="AA194" s="29">
        <v>44632</v>
      </c>
      <c r="AB194" s="14"/>
      <c r="AC194" s="14"/>
      <c r="AD194" s="14"/>
      <c r="AE194" s="14"/>
      <c r="AF194" s="245" t="s">
        <v>848</v>
      </c>
      <c r="AG194" s="14" t="s">
        <v>138</v>
      </c>
      <c r="AH194" s="14">
        <v>876</v>
      </c>
      <c r="AI194" s="14" t="s">
        <v>180</v>
      </c>
      <c r="AJ194" s="14">
        <v>1</v>
      </c>
      <c r="AK194" s="134" t="s">
        <v>534</v>
      </c>
      <c r="AL194" s="15" t="s">
        <v>535</v>
      </c>
      <c r="AM194" s="29">
        <v>44652</v>
      </c>
      <c r="AN194" s="29">
        <v>44652</v>
      </c>
      <c r="AO194" s="29">
        <v>45016</v>
      </c>
      <c r="AP194" s="14" t="s">
        <v>150</v>
      </c>
      <c r="AQ194" s="14"/>
      <c r="AR194" s="14"/>
      <c r="AS194" s="14"/>
      <c r="AT194" s="14"/>
      <c r="AU194" s="14"/>
      <c r="AV194" s="14"/>
      <c r="AW194" s="14"/>
      <c r="AX194" s="14"/>
      <c r="AY194" s="14"/>
      <c r="AZ194" s="14"/>
      <c r="BA194" s="51"/>
      <c r="BB194" s="51"/>
      <c r="BC194" s="51"/>
      <c r="BD194" s="51"/>
      <c r="BE194" s="51"/>
      <c r="BF194" s="51"/>
      <c r="BG194" s="51"/>
      <c r="BH194" s="14"/>
      <c r="BI194" s="142"/>
      <c r="BJ194" s="49"/>
      <c r="BK194" s="49"/>
      <c r="BL194" s="49"/>
      <c r="BM194" s="49"/>
      <c r="BN194" s="49"/>
      <c r="BO194" s="49"/>
      <c r="BP194" s="49"/>
      <c r="BQ194" s="49"/>
      <c r="BR194" s="49"/>
      <c r="BS194" s="49"/>
      <c r="BT194" s="49"/>
      <c r="BU194" s="49"/>
      <c r="BV194" s="49"/>
      <c r="BW194" s="49"/>
      <c r="BX194" s="49"/>
      <c r="BY194" s="49"/>
    </row>
    <row r="195" spans="1:77" s="35" customFormat="1" ht="47.25">
      <c r="A195" s="15" t="s">
        <v>773</v>
      </c>
      <c r="B195" s="14" t="s">
        <v>1464</v>
      </c>
      <c r="C195" s="14" t="s">
        <v>164</v>
      </c>
      <c r="D195" s="14" t="s">
        <v>1815</v>
      </c>
      <c r="E195" s="11" t="s">
        <v>815</v>
      </c>
      <c r="F195" s="14" t="s">
        <v>799</v>
      </c>
      <c r="G195" s="245" t="s">
        <v>849</v>
      </c>
      <c r="H195" s="248" t="s">
        <v>801</v>
      </c>
      <c r="I195" s="248" t="s">
        <v>802</v>
      </c>
      <c r="J195" s="14">
        <v>1</v>
      </c>
      <c r="K195" s="14"/>
      <c r="L195" s="14" t="s">
        <v>60</v>
      </c>
      <c r="M195" s="14" t="s">
        <v>61</v>
      </c>
      <c r="N195" s="11" t="s">
        <v>62</v>
      </c>
      <c r="O195" s="137">
        <v>21666.666669999999</v>
      </c>
      <c r="P195" s="42">
        <v>26000</v>
      </c>
      <c r="Q195" s="137">
        <v>13000</v>
      </c>
      <c r="R195" s="137">
        <v>13000</v>
      </c>
      <c r="S195" s="137"/>
      <c r="T195" s="137"/>
      <c r="U195" s="137"/>
      <c r="V195" s="137"/>
      <c r="W195" s="11" t="s">
        <v>90</v>
      </c>
      <c r="X195" s="14" t="s">
        <v>803</v>
      </c>
      <c r="Y195" s="245" t="s">
        <v>64</v>
      </c>
      <c r="Z195" s="29">
        <v>44634</v>
      </c>
      <c r="AA195" s="29">
        <v>44691</v>
      </c>
      <c r="AB195" s="14"/>
      <c r="AC195" s="14"/>
      <c r="AD195" s="14"/>
      <c r="AE195" s="14"/>
      <c r="AF195" s="245" t="s">
        <v>849</v>
      </c>
      <c r="AG195" s="14" t="s">
        <v>138</v>
      </c>
      <c r="AH195" s="14">
        <v>876</v>
      </c>
      <c r="AI195" s="14" t="s">
        <v>180</v>
      </c>
      <c r="AJ195" s="14">
        <v>1</v>
      </c>
      <c r="AK195" s="134" t="s">
        <v>534</v>
      </c>
      <c r="AL195" s="15" t="s">
        <v>535</v>
      </c>
      <c r="AM195" s="29">
        <v>44713</v>
      </c>
      <c r="AN195" s="29">
        <v>44713</v>
      </c>
      <c r="AO195" s="29">
        <v>45077</v>
      </c>
      <c r="AP195" s="14" t="s">
        <v>150</v>
      </c>
      <c r="AQ195" s="14"/>
      <c r="AR195" s="14"/>
      <c r="AS195" s="14"/>
      <c r="AT195" s="14"/>
      <c r="AU195" s="14"/>
      <c r="AV195" s="14"/>
      <c r="AW195" s="14"/>
      <c r="AX195" s="14"/>
      <c r="AY195" s="14"/>
      <c r="AZ195" s="14"/>
      <c r="BA195" s="51"/>
      <c r="BB195" s="51"/>
      <c r="BC195" s="51"/>
      <c r="BD195" s="51"/>
      <c r="BE195" s="51"/>
      <c r="BF195" s="51"/>
      <c r="BG195" s="51"/>
      <c r="BH195" s="14"/>
      <c r="BI195" s="142"/>
      <c r="BJ195" s="49"/>
      <c r="BK195" s="49"/>
      <c r="BL195" s="49"/>
      <c r="BM195" s="49"/>
      <c r="BN195" s="49"/>
      <c r="BO195" s="49"/>
      <c r="BP195" s="49"/>
      <c r="BQ195" s="49"/>
      <c r="BR195" s="49"/>
      <c r="BS195" s="49"/>
      <c r="BT195" s="49"/>
      <c r="BU195" s="49"/>
      <c r="BV195" s="49"/>
      <c r="BW195" s="49"/>
      <c r="BX195" s="49"/>
      <c r="BY195" s="49"/>
    </row>
    <row r="196" spans="1:77" s="35" customFormat="1" ht="47.25">
      <c r="A196" s="15" t="s">
        <v>773</v>
      </c>
      <c r="B196" s="14" t="s">
        <v>1465</v>
      </c>
      <c r="C196" s="14" t="s">
        <v>164</v>
      </c>
      <c r="D196" s="14" t="s">
        <v>1815</v>
      </c>
      <c r="E196" s="11" t="s">
        <v>815</v>
      </c>
      <c r="F196" s="14" t="s">
        <v>799</v>
      </c>
      <c r="G196" s="245" t="s">
        <v>850</v>
      </c>
      <c r="H196" s="248" t="s">
        <v>801</v>
      </c>
      <c r="I196" s="248" t="s">
        <v>802</v>
      </c>
      <c r="J196" s="14">
        <v>1</v>
      </c>
      <c r="K196" s="14"/>
      <c r="L196" s="14" t="s">
        <v>60</v>
      </c>
      <c r="M196" s="14" t="s">
        <v>61</v>
      </c>
      <c r="N196" s="11" t="s">
        <v>62</v>
      </c>
      <c r="O196" s="137">
        <v>13750</v>
      </c>
      <c r="P196" s="42">
        <v>16500</v>
      </c>
      <c r="Q196" s="137">
        <v>16500</v>
      </c>
      <c r="R196" s="137"/>
      <c r="S196" s="137"/>
      <c r="T196" s="137"/>
      <c r="U196" s="137"/>
      <c r="V196" s="137"/>
      <c r="W196" s="11" t="s">
        <v>90</v>
      </c>
      <c r="X196" s="14" t="s">
        <v>803</v>
      </c>
      <c r="Y196" s="245" t="s">
        <v>64</v>
      </c>
      <c r="Z196" s="29">
        <v>44573</v>
      </c>
      <c r="AA196" s="29">
        <v>44632</v>
      </c>
      <c r="AB196" s="14"/>
      <c r="AC196" s="14"/>
      <c r="AD196" s="14"/>
      <c r="AE196" s="14"/>
      <c r="AF196" s="245" t="s">
        <v>850</v>
      </c>
      <c r="AG196" s="14" t="s">
        <v>138</v>
      </c>
      <c r="AH196" s="14">
        <v>876</v>
      </c>
      <c r="AI196" s="14" t="s">
        <v>180</v>
      </c>
      <c r="AJ196" s="14">
        <v>1</v>
      </c>
      <c r="AK196" s="134" t="s">
        <v>534</v>
      </c>
      <c r="AL196" s="15" t="s">
        <v>535</v>
      </c>
      <c r="AM196" s="29">
        <v>44652</v>
      </c>
      <c r="AN196" s="29">
        <v>44652</v>
      </c>
      <c r="AO196" s="29">
        <v>45016</v>
      </c>
      <c r="AP196" s="14" t="s">
        <v>150</v>
      </c>
      <c r="AQ196" s="14"/>
      <c r="AR196" s="14"/>
      <c r="AS196" s="14"/>
      <c r="AT196" s="14"/>
      <c r="AU196" s="14"/>
      <c r="AV196" s="14"/>
      <c r="AW196" s="14"/>
      <c r="AX196" s="14"/>
      <c r="AY196" s="14"/>
      <c r="AZ196" s="14"/>
      <c r="BA196" s="51"/>
      <c r="BB196" s="51"/>
      <c r="BC196" s="51"/>
      <c r="BD196" s="51"/>
      <c r="BE196" s="51"/>
      <c r="BF196" s="51"/>
      <c r="BG196" s="51"/>
      <c r="BH196" s="14"/>
      <c r="BI196" s="142"/>
      <c r="BJ196" s="49"/>
      <c r="BK196" s="49"/>
      <c r="BL196" s="49"/>
      <c r="BM196" s="49"/>
      <c r="BN196" s="49"/>
      <c r="BO196" s="49"/>
      <c r="BP196" s="49"/>
      <c r="BQ196" s="49"/>
      <c r="BR196" s="49"/>
      <c r="BS196" s="49"/>
      <c r="BT196" s="49"/>
      <c r="BU196" s="49"/>
      <c r="BV196" s="49"/>
      <c r="BW196" s="49"/>
      <c r="BX196" s="49"/>
      <c r="BY196" s="49"/>
    </row>
    <row r="197" spans="1:77" s="35" customFormat="1" ht="47.25">
      <c r="A197" s="15" t="s">
        <v>773</v>
      </c>
      <c r="B197" s="14" t="s">
        <v>1466</v>
      </c>
      <c r="C197" s="14" t="s">
        <v>164</v>
      </c>
      <c r="D197" s="14" t="s">
        <v>1815</v>
      </c>
      <c r="E197" s="11" t="s">
        <v>134</v>
      </c>
      <c r="F197" s="14" t="s">
        <v>824</v>
      </c>
      <c r="G197" s="245" t="s">
        <v>851</v>
      </c>
      <c r="H197" s="248" t="s">
        <v>825</v>
      </c>
      <c r="I197" s="248" t="s">
        <v>826</v>
      </c>
      <c r="J197" s="14">
        <v>1</v>
      </c>
      <c r="K197" s="14"/>
      <c r="L197" s="14" t="s">
        <v>60</v>
      </c>
      <c r="M197" s="14" t="s">
        <v>61</v>
      </c>
      <c r="N197" s="11" t="s">
        <v>62</v>
      </c>
      <c r="O197" s="137">
        <v>3500</v>
      </c>
      <c r="P197" s="42">
        <v>3500</v>
      </c>
      <c r="Q197" s="137">
        <v>3500</v>
      </c>
      <c r="R197" s="137"/>
      <c r="S197" s="137"/>
      <c r="T197" s="137"/>
      <c r="U197" s="137"/>
      <c r="V197" s="137"/>
      <c r="W197" s="14" t="s">
        <v>63</v>
      </c>
      <c r="X197" s="14" t="s">
        <v>803</v>
      </c>
      <c r="Y197" s="245" t="s">
        <v>64</v>
      </c>
      <c r="Z197" s="29">
        <v>44575</v>
      </c>
      <c r="AA197" s="29">
        <v>44632</v>
      </c>
      <c r="AB197" s="14"/>
      <c r="AC197" s="14"/>
      <c r="AD197" s="14"/>
      <c r="AE197" s="14"/>
      <c r="AF197" s="245" t="s">
        <v>851</v>
      </c>
      <c r="AG197" s="14" t="s">
        <v>138</v>
      </c>
      <c r="AH197" s="14">
        <v>876</v>
      </c>
      <c r="AI197" s="14" t="s">
        <v>180</v>
      </c>
      <c r="AJ197" s="14">
        <v>1</v>
      </c>
      <c r="AK197" s="134" t="s">
        <v>534</v>
      </c>
      <c r="AL197" s="15" t="s">
        <v>535</v>
      </c>
      <c r="AM197" s="29">
        <v>44652</v>
      </c>
      <c r="AN197" s="29">
        <v>44652</v>
      </c>
      <c r="AO197" s="29">
        <v>45016</v>
      </c>
      <c r="AP197" s="14" t="s">
        <v>150</v>
      </c>
      <c r="AQ197" s="14"/>
      <c r="AR197" s="14"/>
      <c r="AS197" s="14"/>
      <c r="AT197" s="14"/>
      <c r="AU197" s="14"/>
      <c r="AV197" s="14"/>
      <c r="AW197" s="14"/>
      <c r="AX197" s="14"/>
      <c r="AY197" s="14"/>
      <c r="AZ197" s="14"/>
      <c r="BA197" s="51"/>
      <c r="BB197" s="51"/>
      <c r="BC197" s="51"/>
      <c r="BD197" s="51"/>
      <c r="BE197" s="51"/>
      <c r="BF197" s="51"/>
      <c r="BG197" s="51"/>
      <c r="BH197" s="14"/>
      <c r="BI197" s="142"/>
      <c r="BJ197" s="49"/>
      <c r="BK197" s="49"/>
      <c r="BL197" s="49"/>
      <c r="BM197" s="49"/>
      <c r="BN197" s="49"/>
      <c r="BO197" s="49"/>
      <c r="BP197" s="49"/>
      <c r="BQ197" s="49"/>
      <c r="BR197" s="49"/>
      <c r="BS197" s="49"/>
      <c r="BT197" s="49"/>
      <c r="BU197" s="49"/>
      <c r="BV197" s="49"/>
      <c r="BW197" s="49"/>
      <c r="BX197" s="49"/>
      <c r="BY197" s="49"/>
    </row>
    <row r="198" spans="1:77" s="35" customFormat="1" ht="47.25">
      <c r="A198" s="15" t="s">
        <v>773</v>
      </c>
      <c r="B198" s="14" t="s">
        <v>1467</v>
      </c>
      <c r="C198" s="14" t="s">
        <v>164</v>
      </c>
      <c r="D198" s="14" t="s">
        <v>1815</v>
      </c>
      <c r="E198" s="11" t="s">
        <v>134</v>
      </c>
      <c r="F198" s="14" t="s">
        <v>824</v>
      </c>
      <c r="G198" s="14" t="s">
        <v>1884</v>
      </c>
      <c r="H198" s="248" t="s">
        <v>825</v>
      </c>
      <c r="I198" s="248" t="s">
        <v>826</v>
      </c>
      <c r="J198" s="14">
        <v>1</v>
      </c>
      <c r="K198" s="14"/>
      <c r="L198" s="14" t="s">
        <v>60</v>
      </c>
      <c r="M198" s="14" t="s">
        <v>61</v>
      </c>
      <c r="N198" s="11" t="s">
        <v>62</v>
      </c>
      <c r="O198" s="137">
        <v>46428.571430000004</v>
      </c>
      <c r="P198" s="42">
        <v>46428.571430000004</v>
      </c>
      <c r="Q198" s="137">
        <v>46428.571430000004</v>
      </c>
      <c r="R198" s="137"/>
      <c r="S198" s="137"/>
      <c r="T198" s="137"/>
      <c r="U198" s="137"/>
      <c r="V198" s="137"/>
      <c r="W198" s="11" t="s">
        <v>90</v>
      </c>
      <c r="X198" s="14" t="s">
        <v>803</v>
      </c>
      <c r="Y198" s="245" t="s">
        <v>64</v>
      </c>
      <c r="Z198" s="29">
        <v>44573</v>
      </c>
      <c r="AA198" s="29">
        <v>44632</v>
      </c>
      <c r="AB198" s="14"/>
      <c r="AC198" s="14"/>
      <c r="AD198" s="14"/>
      <c r="AE198" s="14"/>
      <c r="AF198" s="14" t="s">
        <v>1884</v>
      </c>
      <c r="AG198" s="14" t="s">
        <v>138</v>
      </c>
      <c r="AH198" s="14">
        <v>876</v>
      </c>
      <c r="AI198" s="14" t="s">
        <v>180</v>
      </c>
      <c r="AJ198" s="14">
        <v>1</v>
      </c>
      <c r="AK198" s="134" t="s">
        <v>534</v>
      </c>
      <c r="AL198" s="15" t="s">
        <v>535</v>
      </c>
      <c r="AM198" s="29">
        <v>44652</v>
      </c>
      <c r="AN198" s="29">
        <v>44652</v>
      </c>
      <c r="AO198" s="29">
        <v>45016</v>
      </c>
      <c r="AP198" s="14" t="s">
        <v>150</v>
      </c>
      <c r="AQ198" s="14"/>
      <c r="AR198" s="14"/>
      <c r="AS198" s="14"/>
      <c r="AT198" s="14"/>
      <c r="AU198" s="14"/>
      <c r="AV198" s="14"/>
      <c r="AW198" s="14"/>
      <c r="AX198" s="14"/>
      <c r="AY198" s="14"/>
      <c r="AZ198" s="14"/>
      <c r="BA198" s="51"/>
      <c r="BB198" s="51"/>
      <c r="BC198" s="51"/>
      <c r="BD198" s="51"/>
      <c r="BE198" s="51"/>
      <c r="BF198" s="51"/>
      <c r="BG198" s="51"/>
      <c r="BH198" s="14"/>
      <c r="BI198" s="142"/>
      <c r="BJ198" s="49"/>
      <c r="BK198" s="49"/>
      <c r="BL198" s="49"/>
      <c r="BM198" s="49"/>
      <c r="BN198" s="49"/>
      <c r="BO198" s="49"/>
      <c r="BP198" s="49"/>
      <c r="BQ198" s="49"/>
      <c r="BR198" s="49"/>
      <c r="BS198" s="49"/>
      <c r="BT198" s="49"/>
      <c r="BU198" s="49"/>
      <c r="BV198" s="49"/>
      <c r="BW198" s="49"/>
      <c r="BX198" s="49"/>
      <c r="BY198" s="49"/>
    </row>
    <row r="199" spans="1:77" s="35" customFormat="1" ht="47.25">
      <c r="A199" s="15" t="s">
        <v>773</v>
      </c>
      <c r="B199" s="14" t="s">
        <v>1460</v>
      </c>
      <c r="C199" s="14" t="s">
        <v>164</v>
      </c>
      <c r="D199" s="14" t="s">
        <v>1815</v>
      </c>
      <c r="E199" s="11" t="s">
        <v>134</v>
      </c>
      <c r="F199" s="14" t="s">
        <v>824</v>
      </c>
      <c r="G199" s="14" t="s">
        <v>1887</v>
      </c>
      <c r="H199" s="248" t="s">
        <v>825</v>
      </c>
      <c r="I199" s="248" t="s">
        <v>826</v>
      </c>
      <c r="J199" s="14">
        <v>1</v>
      </c>
      <c r="K199" s="14"/>
      <c r="L199" s="14" t="s">
        <v>60</v>
      </c>
      <c r="M199" s="14" t="s">
        <v>61</v>
      </c>
      <c r="N199" s="11" t="s">
        <v>62</v>
      </c>
      <c r="O199" s="137">
        <v>165000</v>
      </c>
      <c r="P199" s="42">
        <v>198000</v>
      </c>
      <c r="Q199" s="137">
        <v>66000</v>
      </c>
      <c r="R199" s="137">
        <v>66000</v>
      </c>
      <c r="S199" s="137">
        <v>66000</v>
      </c>
      <c r="T199" s="137"/>
      <c r="U199" s="137"/>
      <c r="V199" s="137"/>
      <c r="W199" s="11" t="s">
        <v>90</v>
      </c>
      <c r="X199" s="14" t="s">
        <v>724</v>
      </c>
      <c r="Y199" s="245" t="s">
        <v>64</v>
      </c>
      <c r="Z199" s="29">
        <v>44742</v>
      </c>
      <c r="AA199" s="29">
        <v>44803</v>
      </c>
      <c r="AB199" s="14"/>
      <c r="AC199" s="14"/>
      <c r="AD199" s="14"/>
      <c r="AE199" s="14"/>
      <c r="AF199" s="14" t="s">
        <v>1887</v>
      </c>
      <c r="AG199" s="14" t="s">
        <v>138</v>
      </c>
      <c r="AH199" s="14">
        <v>876</v>
      </c>
      <c r="AI199" s="14" t="s">
        <v>180</v>
      </c>
      <c r="AJ199" s="14">
        <v>1</v>
      </c>
      <c r="AK199" s="134" t="s">
        <v>534</v>
      </c>
      <c r="AL199" s="15" t="s">
        <v>535</v>
      </c>
      <c r="AM199" s="29">
        <v>44823</v>
      </c>
      <c r="AN199" s="29">
        <v>44835</v>
      </c>
      <c r="AO199" s="29">
        <v>45930</v>
      </c>
      <c r="AP199" s="14" t="s">
        <v>840</v>
      </c>
      <c r="AQ199" s="14"/>
      <c r="AR199" s="14"/>
      <c r="AS199" s="14"/>
      <c r="AT199" s="14"/>
      <c r="AU199" s="14"/>
      <c r="AV199" s="14"/>
      <c r="AW199" s="14"/>
      <c r="AX199" s="14"/>
      <c r="AY199" s="14"/>
      <c r="AZ199" s="14"/>
      <c r="BA199" s="51"/>
      <c r="BB199" s="51"/>
      <c r="BC199" s="51"/>
      <c r="BD199" s="51"/>
      <c r="BE199" s="51"/>
      <c r="BF199" s="51"/>
      <c r="BG199" s="51"/>
      <c r="BH199" s="14"/>
      <c r="BI199" s="142"/>
      <c r="BJ199" s="49"/>
      <c r="BK199" s="49"/>
      <c r="BL199" s="49"/>
      <c r="BM199" s="49"/>
      <c r="BN199" s="49"/>
      <c r="BO199" s="49"/>
      <c r="BP199" s="49"/>
      <c r="BQ199" s="49"/>
      <c r="BR199" s="49"/>
      <c r="BS199" s="49"/>
      <c r="BT199" s="49"/>
      <c r="BU199" s="49"/>
      <c r="BV199" s="49"/>
      <c r="BW199" s="49"/>
      <c r="BX199" s="49"/>
      <c r="BY199" s="49"/>
    </row>
    <row r="200" spans="1:77" s="35" customFormat="1" ht="47.25">
      <c r="A200" s="15" t="s">
        <v>773</v>
      </c>
      <c r="B200" s="14" t="s">
        <v>1468</v>
      </c>
      <c r="C200" s="14" t="s">
        <v>164</v>
      </c>
      <c r="D200" s="14" t="s">
        <v>1815</v>
      </c>
      <c r="E200" s="11" t="s">
        <v>134</v>
      </c>
      <c r="F200" s="14" t="s">
        <v>799</v>
      </c>
      <c r="G200" s="11" t="s">
        <v>852</v>
      </c>
      <c r="H200" s="248" t="s">
        <v>801</v>
      </c>
      <c r="I200" s="248" t="s">
        <v>802</v>
      </c>
      <c r="J200" s="14">
        <v>1</v>
      </c>
      <c r="K200" s="14"/>
      <c r="L200" s="14" t="s">
        <v>60</v>
      </c>
      <c r="M200" s="14" t="s">
        <v>61</v>
      </c>
      <c r="N200" s="11" t="s">
        <v>62</v>
      </c>
      <c r="O200" s="21">
        <v>7458.0783199999996</v>
      </c>
      <c r="P200" s="200">
        <v>8949.69398</v>
      </c>
      <c r="Q200" s="21">
        <v>2983.2313300000001</v>
      </c>
      <c r="R200" s="21">
        <v>2983.2313300000001</v>
      </c>
      <c r="S200" s="21">
        <v>2983.2313300000001</v>
      </c>
      <c r="T200" s="21"/>
      <c r="U200" s="21"/>
      <c r="V200" s="21"/>
      <c r="W200" s="11" t="s">
        <v>90</v>
      </c>
      <c r="X200" s="14" t="s">
        <v>724</v>
      </c>
      <c r="Y200" s="245" t="s">
        <v>64</v>
      </c>
      <c r="Z200" s="29">
        <v>44573</v>
      </c>
      <c r="AA200" s="29">
        <v>44632</v>
      </c>
      <c r="AB200" s="11"/>
      <c r="AC200" s="11"/>
      <c r="AD200" s="11"/>
      <c r="AE200" s="11"/>
      <c r="AF200" s="11" t="s">
        <v>852</v>
      </c>
      <c r="AG200" s="14" t="s">
        <v>138</v>
      </c>
      <c r="AH200" s="14">
        <v>876</v>
      </c>
      <c r="AI200" s="14" t="s">
        <v>180</v>
      </c>
      <c r="AJ200" s="14">
        <v>1</v>
      </c>
      <c r="AK200" s="134" t="s">
        <v>534</v>
      </c>
      <c r="AL200" s="15" t="s">
        <v>535</v>
      </c>
      <c r="AM200" s="29">
        <v>44652</v>
      </c>
      <c r="AN200" s="29">
        <v>44652</v>
      </c>
      <c r="AO200" s="29">
        <v>45747</v>
      </c>
      <c r="AP200" s="14" t="s">
        <v>840</v>
      </c>
      <c r="AQ200" s="14"/>
      <c r="AR200" s="14"/>
      <c r="AS200" s="14"/>
      <c r="AT200" s="11"/>
      <c r="AU200" s="11"/>
      <c r="AV200" s="11"/>
      <c r="AW200" s="11"/>
      <c r="AX200" s="11"/>
      <c r="AY200" s="11"/>
      <c r="AZ200" s="11"/>
      <c r="BA200" s="50"/>
      <c r="BB200" s="50"/>
      <c r="BC200" s="50"/>
      <c r="BD200" s="50"/>
      <c r="BE200" s="50"/>
      <c r="BF200" s="50"/>
      <c r="BG200" s="50"/>
      <c r="BH200" s="14"/>
      <c r="BI200" s="49"/>
      <c r="BJ200" s="49"/>
      <c r="BK200" s="49"/>
      <c r="BL200" s="49"/>
      <c r="BM200" s="49"/>
      <c r="BN200" s="49"/>
      <c r="BO200" s="49"/>
      <c r="BP200" s="49"/>
      <c r="BQ200" s="49"/>
      <c r="BR200" s="49"/>
      <c r="BS200" s="49"/>
      <c r="BT200" s="49"/>
      <c r="BU200" s="49"/>
      <c r="BV200" s="49"/>
      <c r="BW200" s="49"/>
      <c r="BX200" s="49"/>
      <c r="BY200" s="49"/>
    </row>
    <row r="201" spans="1:77" s="35" customFormat="1" ht="48" customHeight="1">
      <c r="A201" s="15" t="s">
        <v>773</v>
      </c>
      <c r="B201" s="14" t="s">
        <v>1469</v>
      </c>
      <c r="C201" s="14" t="s">
        <v>164</v>
      </c>
      <c r="D201" s="14" t="s">
        <v>1815</v>
      </c>
      <c r="E201" s="11" t="s">
        <v>134</v>
      </c>
      <c r="F201" s="14" t="s">
        <v>824</v>
      </c>
      <c r="G201" s="14" t="s">
        <v>853</v>
      </c>
      <c r="H201" s="248" t="s">
        <v>825</v>
      </c>
      <c r="I201" s="248" t="s">
        <v>826</v>
      </c>
      <c r="J201" s="14">
        <v>1</v>
      </c>
      <c r="K201" s="14"/>
      <c r="L201" s="14" t="s">
        <v>60</v>
      </c>
      <c r="M201" s="14" t="s">
        <v>61</v>
      </c>
      <c r="N201" s="11" t="s">
        <v>62</v>
      </c>
      <c r="O201" s="137">
        <v>25257.26</v>
      </c>
      <c r="P201" s="42">
        <v>25257.26</v>
      </c>
      <c r="Q201" s="137">
        <v>25257.26</v>
      </c>
      <c r="R201" s="137"/>
      <c r="S201" s="137"/>
      <c r="T201" s="137"/>
      <c r="U201" s="137"/>
      <c r="V201" s="137"/>
      <c r="W201" s="11" t="s">
        <v>90</v>
      </c>
      <c r="X201" s="14" t="s">
        <v>724</v>
      </c>
      <c r="Y201" s="245" t="s">
        <v>64</v>
      </c>
      <c r="Z201" s="29">
        <v>44723</v>
      </c>
      <c r="AA201" s="29">
        <v>44784</v>
      </c>
      <c r="AB201" s="14"/>
      <c r="AC201" s="14"/>
      <c r="AD201" s="14"/>
      <c r="AE201" s="14"/>
      <c r="AF201" s="14" t="s">
        <v>853</v>
      </c>
      <c r="AG201" s="14" t="s">
        <v>138</v>
      </c>
      <c r="AH201" s="14">
        <v>876</v>
      </c>
      <c r="AI201" s="14" t="s">
        <v>180</v>
      </c>
      <c r="AJ201" s="14">
        <v>1</v>
      </c>
      <c r="AK201" s="134" t="s">
        <v>534</v>
      </c>
      <c r="AL201" s="15" t="s">
        <v>535</v>
      </c>
      <c r="AM201" s="29">
        <v>44804</v>
      </c>
      <c r="AN201" s="29">
        <v>44864</v>
      </c>
      <c r="AO201" s="29">
        <v>45959</v>
      </c>
      <c r="AP201" s="14" t="s">
        <v>840</v>
      </c>
      <c r="AQ201" s="14"/>
      <c r="AR201" s="14"/>
      <c r="AS201" s="14"/>
      <c r="AT201" s="14"/>
      <c r="AU201" s="14"/>
      <c r="AV201" s="14"/>
      <c r="AW201" s="14"/>
      <c r="AX201" s="14"/>
      <c r="AY201" s="14"/>
      <c r="AZ201" s="14"/>
      <c r="BA201" s="51"/>
      <c r="BB201" s="51"/>
      <c r="BC201" s="51"/>
      <c r="BD201" s="51"/>
      <c r="BE201" s="51"/>
      <c r="BF201" s="51"/>
      <c r="BG201" s="51"/>
      <c r="BH201" s="14"/>
      <c r="BI201" s="142"/>
      <c r="BJ201" s="49"/>
      <c r="BK201" s="49"/>
      <c r="BL201" s="49"/>
      <c r="BM201" s="49"/>
      <c r="BN201" s="49"/>
      <c r="BO201" s="49"/>
      <c r="BP201" s="49"/>
      <c r="BQ201" s="49"/>
      <c r="BR201" s="49"/>
      <c r="BS201" s="49"/>
      <c r="BT201" s="49"/>
      <c r="BU201" s="49"/>
      <c r="BV201" s="49"/>
      <c r="BW201" s="49"/>
      <c r="BX201" s="49"/>
      <c r="BY201" s="49"/>
    </row>
    <row r="202" spans="1:77" s="35" customFormat="1" ht="48" customHeight="1">
      <c r="A202" s="15" t="s">
        <v>773</v>
      </c>
      <c r="B202" s="14" t="s">
        <v>1470</v>
      </c>
      <c r="C202" s="14" t="s">
        <v>164</v>
      </c>
      <c r="D202" s="14" t="s">
        <v>1815</v>
      </c>
      <c r="E202" s="11" t="s">
        <v>134</v>
      </c>
      <c r="F202" s="14" t="s">
        <v>824</v>
      </c>
      <c r="G202" s="14" t="s">
        <v>854</v>
      </c>
      <c r="H202" s="248" t="s">
        <v>825</v>
      </c>
      <c r="I202" s="248" t="s">
        <v>826</v>
      </c>
      <c r="J202" s="14">
        <v>1</v>
      </c>
      <c r="K202" s="14"/>
      <c r="L202" s="14" t="s">
        <v>60</v>
      </c>
      <c r="M202" s="14" t="s">
        <v>61</v>
      </c>
      <c r="N202" s="11" t="s">
        <v>62</v>
      </c>
      <c r="O202" s="137">
        <v>11280</v>
      </c>
      <c r="P202" s="42">
        <v>11280</v>
      </c>
      <c r="Q202" s="137">
        <v>11280</v>
      </c>
      <c r="R202" s="137"/>
      <c r="S202" s="137"/>
      <c r="T202" s="137"/>
      <c r="U202" s="137"/>
      <c r="V202" s="137"/>
      <c r="W202" s="11" t="s">
        <v>90</v>
      </c>
      <c r="X202" s="14" t="s">
        <v>724</v>
      </c>
      <c r="Y202" s="245" t="s">
        <v>64</v>
      </c>
      <c r="Z202" s="29">
        <v>44723</v>
      </c>
      <c r="AA202" s="29">
        <v>44784</v>
      </c>
      <c r="AB202" s="14"/>
      <c r="AC202" s="14"/>
      <c r="AD202" s="14"/>
      <c r="AE202" s="14"/>
      <c r="AF202" s="14" t="s">
        <v>854</v>
      </c>
      <c r="AG202" s="14" t="s">
        <v>138</v>
      </c>
      <c r="AH202" s="14">
        <v>876</v>
      </c>
      <c r="AI202" s="14" t="s">
        <v>180</v>
      </c>
      <c r="AJ202" s="14">
        <v>1</v>
      </c>
      <c r="AK202" s="134" t="s">
        <v>534</v>
      </c>
      <c r="AL202" s="15" t="s">
        <v>535</v>
      </c>
      <c r="AM202" s="29">
        <v>44804</v>
      </c>
      <c r="AN202" s="29">
        <v>44804</v>
      </c>
      <c r="AO202" s="29">
        <v>45899</v>
      </c>
      <c r="AP202" s="14" t="s">
        <v>840</v>
      </c>
      <c r="AQ202" s="14"/>
      <c r="AR202" s="14"/>
      <c r="AS202" s="14"/>
      <c r="AT202" s="14"/>
      <c r="AU202" s="14"/>
      <c r="AV202" s="14"/>
      <c r="AW202" s="14"/>
      <c r="AX202" s="14"/>
      <c r="AY202" s="14"/>
      <c r="AZ202" s="14"/>
      <c r="BA202" s="51"/>
      <c r="BB202" s="51"/>
      <c r="BC202" s="51"/>
      <c r="BD202" s="51"/>
      <c r="BE202" s="51"/>
      <c r="BF202" s="51"/>
      <c r="BG202" s="51"/>
      <c r="BH202" s="14"/>
      <c r="BI202" s="142"/>
      <c r="BJ202" s="49"/>
      <c r="BK202" s="49"/>
      <c r="BL202" s="49"/>
      <c r="BM202" s="49"/>
      <c r="BN202" s="49"/>
      <c r="BO202" s="49"/>
      <c r="BP202" s="49"/>
      <c r="BQ202" s="49"/>
      <c r="BR202" s="49"/>
      <c r="BS202" s="49"/>
      <c r="BT202" s="49"/>
      <c r="BU202" s="49"/>
      <c r="BV202" s="49"/>
      <c r="BW202" s="49"/>
      <c r="BX202" s="49"/>
      <c r="BY202" s="49"/>
    </row>
    <row r="203" spans="1:77" s="35" customFormat="1" ht="47.25">
      <c r="A203" s="15" t="s">
        <v>773</v>
      </c>
      <c r="B203" s="14" t="s">
        <v>1471</v>
      </c>
      <c r="C203" s="14" t="s">
        <v>164</v>
      </c>
      <c r="D203" s="14" t="s">
        <v>1815</v>
      </c>
      <c r="E203" s="11" t="s">
        <v>134</v>
      </c>
      <c r="F203" s="14" t="s">
        <v>824</v>
      </c>
      <c r="G203" s="11" t="s">
        <v>1886</v>
      </c>
      <c r="H203" s="248" t="s">
        <v>825</v>
      </c>
      <c r="I203" s="248" t="s">
        <v>826</v>
      </c>
      <c r="J203" s="14">
        <v>1</v>
      </c>
      <c r="K203" s="14"/>
      <c r="L203" s="14" t="s">
        <v>60</v>
      </c>
      <c r="M203" s="14" t="s">
        <v>61</v>
      </c>
      <c r="N203" s="11" t="s">
        <v>62</v>
      </c>
      <c r="O203" s="21">
        <v>2500</v>
      </c>
      <c r="P203" s="200">
        <v>2500</v>
      </c>
      <c r="Q203" s="21"/>
      <c r="R203" s="21">
        <v>2500</v>
      </c>
      <c r="S203" s="21"/>
      <c r="T203" s="21"/>
      <c r="U203" s="21"/>
      <c r="V203" s="21"/>
      <c r="W203" s="11" t="s">
        <v>90</v>
      </c>
      <c r="X203" s="14" t="s">
        <v>724</v>
      </c>
      <c r="Y203" s="245" t="s">
        <v>64</v>
      </c>
      <c r="Z203" s="29">
        <v>44865</v>
      </c>
      <c r="AA203" s="29">
        <v>44926</v>
      </c>
      <c r="AB203" s="11"/>
      <c r="AC203" s="11"/>
      <c r="AD203" s="11"/>
      <c r="AE203" s="11"/>
      <c r="AF203" s="11" t="s">
        <v>1886</v>
      </c>
      <c r="AG203" s="14" t="s">
        <v>138</v>
      </c>
      <c r="AH203" s="14">
        <v>876</v>
      </c>
      <c r="AI203" s="14" t="s">
        <v>180</v>
      </c>
      <c r="AJ203" s="14">
        <v>1</v>
      </c>
      <c r="AK203" s="134" t="s">
        <v>534</v>
      </c>
      <c r="AL203" s="15" t="s">
        <v>535</v>
      </c>
      <c r="AM203" s="16">
        <v>44946</v>
      </c>
      <c r="AN203" s="16">
        <v>44948</v>
      </c>
      <c r="AO203" s="16">
        <v>45312</v>
      </c>
      <c r="AP203" s="11" t="s">
        <v>787</v>
      </c>
      <c r="AQ203" s="14"/>
      <c r="AR203" s="14"/>
      <c r="AS203" s="14"/>
      <c r="AT203" s="11"/>
      <c r="AU203" s="11"/>
      <c r="AV203" s="11"/>
      <c r="AW203" s="11"/>
      <c r="AX203" s="11"/>
      <c r="AY203" s="11"/>
      <c r="AZ203" s="11"/>
      <c r="BA203" s="50"/>
      <c r="BB203" s="50"/>
      <c r="BC203" s="50"/>
      <c r="BD203" s="50"/>
      <c r="BE203" s="50"/>
      <c r="BF203" s="50"/>
      <c r="BG203" s="50"/>
      <c r="BH203" s="14"/>
      <c r="BI203" s="49"/>
      <c r="BJ203" s="49"/>
      <c r="BK203" s="49"/>
      <c r="BL203" s="49"/>
      <c r="BM203" s="49"/>
      <c r="BN203" s="49"/>
      <c r="BO203" s="49"/>
      <c r="BP203" s="49"/>
      <c r="BQ203" s="49"/>
      <c r="BR203" s="49"/>
      <c r="BS203" s="49"/>
      <c r="BT203" s="49"/>
      <c r="BU203" s="49"/>
      <c r="BV203" s="49"/>
      <c r="BW203" s="49"/>
      <c r="BX203" s="49"/>
      <c r="BY203" s="49"/>
    </row>
    <row r="204" spans="1:77" s="34" customFormat="1" ht="47.25">
      <c r="A204" s="15" t="s">
        <v>678</v>
      </c>
      <c r="B204" s="248" t="s">
        <v>1483</v>
      </c>
      <c r="C204" s="14" t="s">
        <v>164</v>
      </c>
      <c r="D204" s="14" t="s">
        <v>1149</v>
      </c>
      <c r="E204" s="14" t="s">
        <v>257</v>
      </c>
      <c r="F204" s="15" t="s">
        <v>924</v>
      </c>
      <c r="G204" s="245" t="s">
        <v>925</v>
      </c>
      <c r="H204" s="248" t="s">
        <v>290</v>
      </c>
      <c r="I204" s="248" t="s">
        <v>290</v>
      </c>
      <c r="J204" s="14">
        <v>2</v>
      </c>
      <c r="K204" s="14"/>
      <c r="L204" s="14" t="s">
        <v>87</v>
      </c>
      <c r="M204" s="14" t="s">
        <v>61</v>
      </c>
      <c r="N204" s="14" t="s">
        <v>155</v>
      </c>
      <c r="O204" s="22">
        <v>2938.1468199999999</v>
      </c>
      <c r="P204" s="42">
        <f t="shared" ref="P204:P214" si="32">O204*1.2</f>
        <v>3525.7761839999998</v>
      </c>
      <c r="Q204" s="22">
        <v>3525.7761839999998</v>
      </c>
      <c r="R204" s="22"/>
      <c r="S204" s="22"/>
      <c r="T204" s="22"/>
      <c r="U204" s="137"/>
      <c r="V204" s="137"/>
      <c r="W204" s="14" t="s">
        <v>90</v>
      </c>
      <c r="X204" s="14" t="s">
        <v>724</v>
      </c>
      <c r="Y204" s="245" t="s">
        <v>64</v>
      </c>
      <c r="Z204" s="29">
        <v>44681</v>
      </c>
      <c r="AA204" s="29">
        <f>Z204+60</f>
        <v>44741</v>
      </c>
      <c r="AB204" s="14"/>
      <c r="AC204" s="14"/>
      <c r="AD204" s="14"/>
      <c r="AE204" s="14"/>
      <c r="AF204" s="14" t="s">
        <v>925</v>
      </c>
      <c r="AG204" s="14" t="s">
        <v>138</v>
      </c>
      <c r="AH204" s="14">
        <v>796</v>
      </c>
      <c r="AI204" s="14" t="s">
        <v>282</v>
      </c>
      <c r="AJ204" s="14">
        <v>1</v>
      </c>
      <c r="AK204" s="134" t="s">
        <v>534</v>
      </c>
      <c r="AL204" s="15" t="s">
        <v>535</v>
      </c>
      <c r="AM204" s="29">
        <f>AA204+10</f>
        <v>44751</v>
      </c>
      <c r="AN204" s="29">
        <f t="shared" ref="AN204:AN214" si="33">AM204</f>
        <v>44751</v>
      </c>
      <c r="AO204" s="29">
        <f>AM204+365</f>
        <v>45116</v>
      </c>
      <c r="AP204" s="14">
        <v>2022</v>
      </c>
      <c r="AQ204" s="14"/>
      <c r="AR204" s="14"/>
      <c r="AS204" s="14"/>
      <c r="AT204" s="14"/>
      <c r="AU204" s="29"/>
      <c r="AV204" s="41"/>
      <c r="AW204" s="42"/>
      <c r="AX204" s="14"/>
      <c r="AY204" s="14" t="s">
        <v>87</v>
      </c>
      <c r="AZ204" s="14"/>
      <c r="BA204" s="51"/>
      <c r="BB204" s="51"/>
      <c r="BC204" s="51"/>
      <c r="BD204" s="51"/>
      <c r="BE204" s="51"/>
      <c r="BF204" s="51"/>
      <c r="BG204" s="51"/>
      <c r="BH204" s="14"/>
      <c r="BI204" s="48"/>
      <c r="BJ204" s="48"/>
      <c r="BK204" s="48"/>
      <c r="BL204" s="48"/>
      <c r="BM204" s="48"/>
      <c r="BN204" s="48"/>
      <c r="BO204" s="48"/>
      <c r="BP204" s="48"/>
      <c r="BQ204" s="48"/>
      <c r="BR204" s="48"/>
      <c r="BS204" s="48"/>
      <c r="BT204" s="48"/>
      <c r="BU204" s="48"/>
      <c r="BV204" s="48"/>
      <c r="BW204" s="48"/>
      <c r="BX204" s="48"/>
      <c r="BY204" s="48"/>
    </row>
    <row r="205" spans="1:77" s="145" customFormat="1" ht="31.5">
      <c r="A205" s="249" t="s">
        <v>678</v>
      </c>
      <c r="B205" s="245" t="s">
        <v>1876</v>
      </c>
      <c r="C205" s="14" t="s">
        <v>164</v>
      </c>
      <c r="D205" s="11" t="s">
        <v>202</v>
      </c>
      <c r="E205" s="14" t="s">
        <v>257</v>
      </c>
      <c r="F205" s="245">
        <v>168</v>
      </c>
      <c r="G205" s="245" t="s">
        <v>270</v>
      </c>
      <c r="H205" s="249" t="s">
        <v>271</v>
      </c>
      <c r="I205" s="249" t="s">
        <v>271</v>
      </c>
      <c r="J205" s="249" t="s">
        <v>1064</v>
      </c>
      <c r="K205" s="249"/>
      <c r="L205" s="11" t="s">
        <v>87</v>
      </c>
      <c r="M205" s="245" t="s">
        <v>260</v>
      </c>
      <c r="N205" s="245" t="s">
        <v>261</v>
      </c>
      <c r="O205" s="247">
        <v>1448.4522099999999</v>
      </c>
      <c r="P205" s="215">
        <v>1738.1426519999998</v>
      </c>
      <c r="Q205" s="137"/>
      <c r="R205" s="137">
        <v>1448.4522099999999</v>
      </c>
      <c r="S205" s="137"/>
      <c r="T205" s="137"/>
      <c r="U205" s="137"/>
      <c r="V205" s="137"/>
      <c r="W205" s="14" t="s">
        <v>90</v>
      </c>
      <c r="X205" s="11" t="s">
        <v>193</v>
      </c>
      <c r="Y205" s="245" t="s">
        <v>64</v>
      </c>
      <c r="Z205" s="29">
        <v>44834</v>
      </c>
      <c r="AA205" s="29">
        <v>44905</v>
      </c>
      <c r="AB205" s="245"/>
      <c r="AC205" s="245"/>
      <c r="AD205" s="245"/>
      <c r="AE205" s="245"/>
      <c r="AF205" s="245" t="s">
        <v>270</v>
      </c>
      <c r="AG205" s="245"/>
      <c r="AH205" s="245">
        <v>796</v>
      </c>
      <c r="AI205" s="245" t="s">
        <v>262</v>
      </c>
      <c r="AJ205" s="245">
        <v>1</v>
      </c>
      <c r="AK205" s="134" t="s">
        <v>196</v>
      </c>
      <c r="AL205" s="14" t="s">
        <v>197</v>
      </c>
      <c r="AM205" s="29">
        <v>44915</v>
      </c>
      <c r="AN205" s="29">
        <v>44941</v>
      </c>
      <c r="AO205" s="29">
        <v>45291</v>
      </c>
      <c r="AP205" s="245">
        <v>2023</v>
      </c>
      <c r="AQ205" s="245"/>
      <c r="AR205" s="245"/>
      <c r="AS205" s="245"/>
      <c r="AT205" s="245"/>
      <c r="AU205" s="245"/>
      <c r="AV205" s="245"/>
      <c r="AW205" s="245"/>
      <c r="AX205" s="245"/>
      <c r="AY205" s="245"/>
      <c r="AZ205" s="245"/>
      <c r="BA205" s="53"/>
      <c r="BB205" s="53"/>
      <c r="BC205" s="53"/>
      <c r="BD205" s="53"/>
      <c r="BE205" s="53"/>
      <c r="BF205" s="53"/>
      <c r="BG205" s="53"/>
      <c r="BH205" s="245"/>
      <c r="BI205" s="144"/>
      <c r="BJ205" s="144"/>
      <c r="BK205" s="144"/>
      <c r="BL205" s="144"/>
      <c r="BM205" s="144"/>
      <c r="BN205" s="144"/>
      <c r="BO205" s="144"/>
      <c r="BP205" s="144"/>
      <c r="BQ205" s="144"/>
      <c r="BR205" s="144"/>
      <c r="BS205" s="144"/>
      <c r="BT205" s="144"/>
      <c r="BU205" s="144"/>
      <c r="BV205" s="144"/>
      <c r="BW205" s="144"/>
      <c r="BX205" s="144"/>
      <c r="BY205" s="144"/>
    </row>
    <row r="206" spans="1:77" s="35" customFormat="1" ht="110.25">
      <c r="A206" s="249" t="s">
        <v>678</v>
      </c>
      <c r="B206" s="14" t="s">
        <v>1331</v>
      </c>
      <c r="C206" s="14" t="s">
        <v>164</v>
      </c>
      <c r="D206" s="14" t="s">
        <v>293</v>
      </c>
      <c r="E206" s="14" t="s">
        <v>257</v>
      </c>
      <c r="F206" s="14">
        <v>168</v>
      </c>
      <c r="G206" s="245" t="s">
        <v>1051</v>
      </c>
      <c r="H206" s="14" t="s">
        <v>271</v>
      </c>
      <c r="I206" s="14" t="s">
        <v>271</v>
      </c>
      <c r="J206" s="14">
        <v>2</v>
      </c>
      <c r="K206" s="249"/>
      <c r="L206" s="249" t="s">
        <v>60</v>
      </c>
      <c r="M206" s="14" t="s">
        <v>1016</v>
      </c>
      <c r="N206" s="245" t="s">
        <v>261</v>
      </c>
      <c r="O206" s="137">
        <v>2768.53181</v>
      </c>
      <c r="P206" s="42">
        <f t="shared" si="32"/>
        <v>3322.2381719999998</v>
      </c>
      <c r="Q206" s="14"/>
      <c r="R206" s="14">
        <f>P206</f>
        <v>3322.2381719999998</v>
      </c>
      <c r="S206" s="14"/>
      <c r="T206" s="14"/>
      <c r="U206" s="14"/>
      <c r="V206" s="14"/>
      <c r="W206" s="14" t="s">
        <v>90</v>
      </c>
      <c r="X206" s="14" t="s">
        <v>316</v>
      </c>
      <c r="Y206" s="245" t="s">
        <v>64</v>
      </c>
      <c r="Z206" s="29">
        <v>44581</v>
      </c>
      <c r="AA206" s="29">
        <f>Z206+55</f>
        <v>44636</v>
      </c>
      <c r="AB206" s="14"/>
      <c r="AC206" s="14"/>
      <c r="AD206" s="14"/>
      <c r="AE206" s="14"/>
      <c r="AF206" s="14" t="str">
        <f t="shared" ref="AF206:AF214" si="34">G206</f>
        <v xml:space="preserve">Поставка расходных материалов для оргтехники </v>
      </c>
      <c r="AG206" s="245" t="s">
        <v>1017</v>
      </c>
      <c r="AH206" s="14" t="s">
        <v>1052</v>
      </c>
      <c r="AI206" s="14" t="s">
        <v>1053</v>
      </c>
      <c r="AJ206" s="14" t="s">
        <v>1054</v>
      </c>
      <c r="AK206" s="245" t="s">
        <v>304</v>
      </c>
      <c r="AL206" s="245" t="s">
        <v>294</v>
      </c>
      <c r="AM206" s="29">
        <f>AA206+20</f>
        <v>44656</v>
      </c>
      <c r="AN206" s="29">
        <f t="shared" si="33"/>
        <v>44656</v>
      </c>
      <c r="AO206" s="29">
        <v>44929</v>
      </c>
      <c r="AP206" s="14" t="s">
        <v>200</v>
      </c>
      <c r="AQ206" s="14" t="s">
        <v>1039</v>
      </c>
      <c r="AR206" s="14"/>
      <c r="AS206" s="14"/>
      <c r="AT206" s="14"/>
      <c r="AU206" s="14"/>
      <c r="AV206" s="14"/>
      <c r="AW206" s="14"/>
      <c r="AX206" s="14"/>
      <c r="AY206" s="14"/>
      <c r="AZ206" s="14"/>
      <c r="BA206" s="51"/>
      <c r="BB206" s="51"/>
      <c r="BC206" s="51"/>
      <c r="BD206" s="51"/>
      <c r="BE206" s="51"/>
      <c r="BF206" s="51"/>
      <c r="BG206" s="51"/>
      <c r="BH206" s="14"/>
      <c r="BI206" s="49"/>
      <c r="BJ206" s="49"/>
      <c r="BK206" s="49"/>
      <c r="BL206" s="49"/>
      <c r="BM206" s="49"/>
      <c r="BN206" s="49"/>
      <c r="BO206" s="49"/>
      <c r="BP206" s="49"/>
      <c r="BQ206" s="49"/>
      <c r="BR206" s="49"/>
      <c r="BS206" s="49"/>
      <c r="BT206" s="49"/>
      <c r="BU206" s="49"/>
      <c r="BV206" s="49"/>
      <c r="BW206" s="49"/>
      <c r="BX206" s="49"/>
      <c r="BY206" s="49"/>
    </row>
    <row r="207" spans="1:77" s="35" customFormat="1" ht="110.25">
      <c r="A207" s="249" t="s">
        <v>678</v>
      </c>
      <c r="B207" s="14" t="s">
        <v>1332</v>
      </c>
      <c r="C207" s="14" t="s">
        <v>164</v>
      </c>
      <c r="D207" s="14" t="s">
        <v>293</v>
      </c>
      <c r="E207" s="14" t="s">
        <v>257</v>
      </c>
      <c r="F207" s="14">
        <v>196</v>
      </c>
      <c r="G207" s="245" t="s">
        <v>1055</v>
      </c>
      <c r="H207" s="14" t="s">
        <v>290</v>
      </c>
      <c r="I207" s="14" t="s">
        <v>290</v>
      </c>
      <c r="J207" s="14">
        <v>2</v>
      </c>
      <c r="K207" s="249"/>
      <c r="L207" s="249" t="s">
        <v>60</v>
      </c>
      <c r="M207" s="14" t="s">
        <v>1016</v>
      </c>
      <c r="N207" s="245" t="s">
        <v>261</v>
      </c>
      <c r="O207" s="247">
        <v>7244.6850999999997</v>
      </c>
      <c r="P207" s="42">
        <f t="shared" si="32"/>
        <v>8693.62212</v>
      </c>
      <c r="Q207" s="14"/>
      <c r="R207" s="14">
        <f>P207</f>
        <v>8693.62212</v>
      </c>
      <c r="S207" s="14"/>
      <c r="T207" s="14"/>
      <c r="U207" s="14"/>
      <c r="V207" s="14"/>
      <c r="W207" s="14" t="s">
        <v>90</v>
      </c>
      <c r="X207" s="14" t="s">
        <v>316</v>
      </c>
      <c r="Y207" s="245" t="s">
        <v>64</v>
      </c>
      <c r="Z207" s="29">
        <v>44582</v>
      </c>
      <c r="AA207" s="29">
        <f>Z207+55</f>
        <v>44637</v>
      </c>
      <c r="AB207" s="14"/>
      <c r="AC207" s="14"/>
      <c r="AD207" s="14"/>
      <c r="AE207" s="14"/>
      <c r="AF207" s="14" t="str">
        <f t="shared" si="34"/>
        <v xml:space="preserve">Поставка систем видеонаблюдения </v>
      </c>
      <c r="AG207" s="245" t="s">
        <v>1017</v>
      </c>
      <c r="AH207" s="14">
        <v>796</v>
      </c>
      <c r="AI207" s="14" t="s">
        <v>1042</v>
      </c>
      <c r="AJ207" s="14">
        <v>130</v>
      </c>
      <c r="AK207" s="245" t="s">
        <v>304</v>
      </c>
      <c r="AL207" s="245" t="s">
        <v>294</v>
      </c>
      <c r="AM207" s="29">
        <f>AA207+20</f>
        <v>44657</v>
      </c>
      <c r="AN207" s="29">
        <f t="shared" si="33"/>
        <v>44657</v>
      </c>
      <c r="AO207" s="29">
        <v>44929</v>
      </c>
      <c r="AP207" s="14" t="s">
        <v>200</v>
      </c>
      <c r="AQ207" s="14" t="s">
        <v>1039</v>
      </c>
      <c r="AR207" s="14"/>
      <c r="AS207" s="14"/>
      <c r="AT207" s="14"/>
      <c r="AU207" s="14"/>
      <c r="AV207" s="14"/>
      <c r="AW207" s="14"/>
      <c r="AX207" s="14"/>
      <c r="AY207" s="14"/>
      <c r="AZ207" s="14"/>
      <c r="BA207" s="51"/>
      <c r="BB207" s="51"/>
      <c r="BC207" s="51"/>
      <c r="BD207" s="51"/>
      <c r="BE207" s="51"/>
      <c r="BF207" s="51"/>
      <c r="BG207" s="51"/>
      <c r="BH207" s="14"/>
      <c r="BI207" s="49"/>
      <c r="BJ207" s="49"/>
      <c r="BK207" s="49"/>
      <c r="BL207" s="49"/>
      <c r="BM207" s="49"/>
      <c r="BN207" s="49"/>
      <c r="BO207" s="49"/>
      <c r="BP207" s="49"/>
      <c r="BQ207" s="49"/>
      <c r="BR207" s="49"/>
      <c r="BS207" s="49"/>
      <c r="BT207" s="49"/>
      <c r="BU207" s="49"/>
      <c r="BV207" s="49"/>
      <c r="BW207" s="49"/>
      <c r="BX207" s="49"/>
      <c r="BY207" s="49"/>
    </row>
    <row r="208" spans="1:77" s="35" customFormat="1" ht="110.25">
      <c r="A208" s="249" t="s">
        <v>678</v>
      </c>
      <c r="B208" s="14" t="s">
        <v>1333</v>
      </c>
      <c r="C208" s="14" t="s">
        <v>164</v>
      </c>
      <c r="D208" s="14" t="s">
        <v>293</v>
      </c>
      <c r="E208" s="14" t="s">
        <v>257</v>
      </c>
      <c r="F208" s="14">
        <v>308</v>
      </c>
      <c r="G208" s="245" t="s">
        <v>1043</v>
      </c>
      <c r="H208" s="14" t="s">
        <v>290</v>
      </c>
      <c r="I208" s="14" t="s">
        <v>290</v>
      </c>
      <c r="J208" s="14">
        <v>2</v>
      </c>
      <c r="K208" s="249"/>
      <c r="L208" s="249" t="s">
        <v>60</v>
      </c>
      <c r="M208" s="14" t="s">
        <v>1016</v>
      </c>
      <c r="N208" s="245" t="s">
        <v>261</v>
      </c>
      <c r="O208" s="137">
        <v>577.31034999999997</v>
      </c>
      <c r="P208" s="42">
        <f t="shared" si="32"/>
        <v>692.7724199999999</v>
      </c>
      <c r="Q208" s="14"/>
      <c r="R208" s="14">
        <f>P208</f>
        <v>692.7724199999999</v>
      </c>
      <c r="S208" s="14"/>
      <c r="T208" s="14"/>
      <c r="U208" s="14"/>
      <c r="V208" s="14"/>
      <c r="W208" s="14" t="s">
        <v>90</v>
      </c>
      <c r="X208" s="14" t="s">
        <v>724</v>
      </c>
      <c r="Y208" s="245" t="s">
        <v>64</v>
      </c>
      <c r="Z208" s="29">
        <v>44578</v>
      </c>
      <c r="AA208" s="29">
        <f>Z208+55</f>
        <v>44633</v>
      </c>
      <c r="AB208" s="14"/>
      <c r="AC208" s="14"/>
      <c r="AD208" s="14"/>
      <c r="AE208" s="14"/>
      <c r="AF208" s="14" t="str">
        <f t="shared" si="34"/>
        <v xml:space="preserve">Поставка активного сетевого оборудования </v>
      </c>
      <c r="AG208" s="245" t="s">
        <v>1017</v>
      </c>
      <c r="AH208" s="14">
        <v>796</v>
      </c>
      <c r="AI208" s="14" t="s">
        <v>1042</v>
      </c>
      <c r="AJ208" s="14">
        <v>80</v>
      </c>
      <c r="AK208" s="245" t="s">
        <v>304</v>
      </c>
      <c r="AL208" s="245" t="s">
        <v>294</v>
      </c>
      <c r="AM208" s="29">
        <f>AA208+20</f>
        <v>44653</v>
      </c>
      <c r="AN208" s="29">
        <f t="shared" si="33"/>
        <v>44653</v>
      </c>
      <c r="AO208" s="29">
        <v>44929</v>
      </c>
      <c r="AP208" s="14" t="s">
        <v>200</v>
      </c>
      <c r="AQ208" s="14" t="s">
        <v>1044</v>
      </c>
      <c r="AR208" s="14"/>
      <c r="AS208" s="14"/>
      <c r="AT208" s="14"/>
      <c r="AU208" s="14"/>
      <c r="AV208" s="14"/>
      <c r="AW208" s="14"/>
      <c r="AX208" s="14"/>
      <c r="AY208" s="14"/>
      <c r="AZ208" s="14"/>
      <c r="BA208" s="51"/>
      <c r="BB208" s="51"/>
      <c r="BC208" s="51"/>
      <c r="BD208" s="51"/>
      <c r="BE208" s="51"/>
      <c r="BF208" s="51"/>
      <c r="BG208" s="51"/>
      <c r="BH208" s="14"/>
      <c r="BI208" s="49"/>
      <c r="BJ208" s="49"/>
      <c r="BK208" s="49"/>
      <c r="BL208" s="49"/>
      <c r="BM208" s="49"/>
      <c r="BN208" s="49"/>
      <c r="BO208" s="49"/>
      <c r="BP208" s="49"/>
      <c r="BQ208" s="49"/>
      <c r="BR208" s="49"/>
      <c r="BS208" s="49"/>
      <c r="BT208" s="49"/>
      <c r="BU208" s="49"/>
      <c r="BV208" s="49"/>
      <c r="BW208" s="49"/>
      <c r="BX208" s="49"/>
      <c r="BY208" s="49"/>
    </row>
    <row r="209" spans="1:78" s="35" customFormat="1" ht="110.25">
      <c r="A209" s="249" t="s">
        <v>678</v>
      </c>
      <c r="B209" s="14" t="s">
        <v>1334</v>
      </c>
      <c r="C209" s="14" t="s">
        <v>164</v>
      </c>
      <c r="D209" s="14" t="s">
        <v>293</v>
      </c>
      <c r="E209" s="14" t="s">
        <v>257</v>
      </c>
      <c r="F209" s="14">
        <v>65</v>
      </c>
      <c r="G209" s="245" t="s">
        <v>1045</v>
      </c>
      <c r="H209" s="14" t="s">
        <v>290</v>
      </c>
      <c r="I209" s="14" t="s">
        <v>290</v>
      </c>
      <c r="J209" s="14">
        <v>2</v>
      </c>
      <c r="K209" s="249"/>
      <c r="L209" s="249" t="s">
        <v>60</v>
      </c>
      <c r="M209" s="14" t="s">
        <v>1016</v>
      </c>
      <c r="N209" s="245" t="s">
        <v>261</v>
      </c>
      <c r="O209" s="137">
        <v>810.24571000000003</v>
      </c>
      <c r="P209" s="42">
        <f t="shared" si="32"/>
        <v>972.29485199999999</v>
      </c>
      <c r="Q209" s="14"/>
      <c r="R209" s="14">
        <f>P209</f>
        <v>972.29485199999999</v>
      </c>
      <c r="S209" s="14"/>
      <c r="T209" s="14"/>
      <c r="U209" s="14"/>
      <c r="V209" s="14"/>
      <c r="W209" s="14" t="s">
        <v>90</v>
      </c>
      <c r="X209" s="14" t="s">
        <v>316</v>
      </c>
      <c r="Y209" s="245" t="s">
        <v>64</v>
      </c>
      <c r="Z209" s="29">
        <v>44579</v>
      </c>
      <c r="AA209" s="29">
        <f>Z209+55</f>
        <v>44634</v>
      </c>
      <c r="AB209" s="14"/>
      <c r="AC209" s="14"/>
      <c r="AD209" s="14"/>
      <c r="AE209" s="14"/>
      <c r="AF209" s="14" t="str">
        <f t="shared" si="34"/>
        <v xml:space="preserve">Поставка комплектующих и запасных частей для средств связи </v>
      </c>
      <c r="AG209" s="245" t="s">
        <v>1017</v>
      </c>
      <c r="AH209" s="14" t="s">
        <v>1046</v>
      </c>
      <c r="AI209" s="14" t="s">
        <v>1047</v>
      </c>
      <c r="AJ209" s="14" t="s">
        <v>1048</v>
      </c>
      <c r="AK209" s="245" t="s">
        <v>304</v>
      </c>
      <c r="AL209" s="245" t="s">
        <v>294</v>
      </c>
      <c r="AM209" s="29">
        <f>AA209+20</f>
        <v>44654</v>
      </c>
      <c r="AN209" s="29">
        <f t="shared" si="33"/>
        <v>44654</v>
      </c>
      <c r="AO209" s="29">
        <v>44929</v>
      </c>
      <c r="AP209" s="14" t="s">
        <v>200</v>
      </c>
      <c r="AQ209" s="14" t="s">
        <v>1039</v>
      </c>
      <c r="AR209" s="14"/>
      <c r="AS209" s="14"/>
      <c r="AT209" s="14"/>
      <c r="AU209" s="14"/>
      <c r="AV209" s="14"/>
      <c r="AW209" s="14"/>
      <c r="AX209" s="14"/>
      <c r="AY209" s="14"/>
      <c r="AZ209" s="14"/>
      <c r="BA209" s="51"/>
      <c r="BB209" s="51"/>
      <c r="BC209" s="51"/>
      <c r="BD209" s="51"/>
      <c r="BE209" s="51"/>
      <c r="BF209" s="51"/>
      <c r="BG209" s="51"/>
      <c r="BH209" s="14"/>
      <c r="BI209" s="49"/>
      <c r="BJ209" s="49"/>
      <c r="BK209" s="49"/>
      <c r="BL209" s="49"/>
      <c r="BM209" s="49"/>
      <c r="BN209" s="49"/>
      <c r="BO209" s="49"/>
      <c r="BP209" s="49"/>
      <c r="BQ209" s="49"/>
      <c r="BR209" s="49"/>
      <c r="BS209" s="49"/>
      <c r="BT209" s="49"/>
      <c r="BU209" s="49"/>
      <c r="BV209" s="49"/>
      <c r="BW209" s="49"/>
      <c r="BX209" s="49"/>
      <c r="BY209" s="49"/>
    </row>
    <row r="210" spans="1:78" s="35" customFormat="1" ht="110.25">
      <c r="A210" s="249" t="s">
        <v>678</v>
      </c>
      <c r="B210" s="14" t="s">
        <v>1335</v>
      </c>
      <c r="C210" s="14" t="s">
        <v>164</v>
      </c>
      <c r="D210" s="14" t="s">
        <v>293</v>
      </c>
      <c r="E210" s="14" t="s">
        <v>257</v>
      </c>
      <c r="F210" s="14">
        <v>135</v>
      </c>
      <c r="G210" s="245" t="s">
        <v>1062</v>
      </c>
      <c r="H210" s="14" t="s">
        <v>290</v>
      </c>
      <c r="I210" s="14" t="s">
        <v>290</v>
      </c>
      <c r="J210" s="14">
        <v>2</v>
      </c>
      <c r="K210" s="249"/>
      <c r="L210" s="249" t="s">
        <v>60</v>
      </c>
      <c r="M210" s="14" t="s">
        <v>1016</v>
      </c>
      <c r="N210" s="245" t="s">
        <v>261</v>
      </c>
      <c r="O210" s="247">
        <v>1023.03421</v>
      </c>
      <c r="P210" s="42">
        <f t="shared" si="32"/>
        <v>1227.6410519999999</v>
      </c>
      <c r="Q210" s="14"/>
      <c r="R210" s="14">
        <f>P210</f>
        <v>1227.6410519999999</v>
      </c>
      <c r="S210" s="14"/>
      <c r="T210" s="14"/>
      <c r="U210" s="14"/>
      <c r="V210" s="14"/>
      <c r="W210" s="14" t="s">
        <v>90</v>
      </c>
      <c r="X210" s="14" t="s">
        <v>316</v>
      </c>
      <c r="Y210" s="245" t="s">
        <v>64</v>
      </c>
      <c r="Z210" s="29">
        <v>44585</v>
      </c>
      <c r="AA210" s="29">
        <f>Z210+55</f>
        <v>44640</v>
      </c>
      <c r="AB210" s="14"/>
      <c r="AC210" s="14"/>
      <c r="AD210" s="14"/>
      <c r="AE210" s="14"/>
      <c r="AF210" s="14" t="str">
        <f t="shared" si="34"/>
        <v xml:space="preserve">Поставка средств связи </v>
      </c>
      <c r="AG210" s="245" t="s">
        <v>1017</v>
      </c>
      <c r="AH210" s="14">
        <v>796</v>
      </c>
      <c r="AI210" s="14" t="s">
        <v>1042</v>
      </c>
      <c r="AJ210" s="14">
        <v>202</v>
      </c>
      <c r="AK210" s="245" t="s">
        <v>304</v>
      </c>
      <c r="AL210" s="245" t="s">
        <v>294</v>
      </c>
      <c r="AM210" s="29">
        <f>AA210+20</f>
        <v>44660</v>
      </c>
      <c r="AN210" s="29">
        <f t="shared" si="33"/>
        <v>44660</v>
      </c>
      <c r="AO210" s="29">
        <v>44929</v>
      </c>
      <c r="AP210" s="14" t="s">
        <v>200</v>
      </c>
      <c r="AQ210" s="14" t="s">
        <v>1060</v>
      </c>
      <c r="AR210" s="14"/>
      <c r="AS210" s="14"/>
      <c r="AT210" s="14"/>
      <c r="AU210" s="14"/>
      <c r="AV210" s="14"/>
      <c r="AW210" s="14"/>
      <c r="AX210" s="14"/>
      <c r="AY210" s="14"/>
      <c r="AZ210" s="14"/>
      <c r="BA210" s="51"/>
      <c r="BB210" s="51"/>
      <c r="BC210" s="51"/>
      <c r="BD210" s="51"/>
      <c r="BE210" s="51"/>
      <c r="BF210" s="51"/>
      <c r="BG210" s="51"/>
      <c r="BH210" s="14"/>
      <c r="BI210" s="49"/>
      <c r="BJ210" s="49"/>
      <c r="BK210" s="49"/>
      <c r="BL210" s="49"/>
      <c r="BM210" s="49"/>
      <c r="BN210" s="49"/>
      <c r="BO210" s="49"/>
      <c r="BP210" s="49"/>
      <c r="BQ210" s="49"/>
      <c r="BR210" s="49"/>
      <c r="BS210" s="49"/>
      <c r="BT210" s="49"/>
      <c r="BU210" s="49"/>
      <c r="BV210" s="49"/>
      <c r="BW210" s="49"/>
      <c r="BX210" s="49"/>
      <c r="BY210" s="49"/>
    </row>
    <row r="211" spans="1:78" s="150" customFormat="1" ht="91.5" customHeight="1">
      <c r="A211" s="249" t="s">
        <v>678</v>
      </c>
      <c r="B211" s="14" t="s">
        <v>1336</v>
      </c>
      <c r="C211" s="14" t="s">
        <v>164</v>
      </c>
      <c r="D211" s="14" t="s">
        <v>293</v>
      </c>
      <c r="E211" s="249" t="s">
        <v>152</v>
      </c>
      <c r="F211" s="14">
        <v>64</v>
      </c>
      <c r="G211" s="245" t="s">
        <v>1068</v>
      </c>
      <c r="H211" s="14" t="s">
        <v>1069</v>
      </c>
      <c r="I211" s="14" t="s">
        <v>1069</v>
      </c>
      <c r="J211" s="14">
        <v>1</v>
      </c>
      <c r="K211" s="249"/>
      <c r="L211" s="249" t="s">
        <v>60</v>
      </c>
      <c r="M211" s="14" t="s">
        <v>1016</v>
      </c>
      <c r="N211" s="245" t="s">
        <v>261</v>
      </c>
      <c r="O211" s="137">
        <v>2049.8477699999999</v>
      </c>
      <c r="P211" s="42">
        <f t="shared" si="32"/>
        <v>2459.8173239999996</v>
      </c>
      <c r="Q211" s="14"/>
      <c r="R211" s="14">
        <f t="shared" ref="R211:R214" si="35">P211</f>
        <v>2459.8173239999996</v>
      </c>
      <c r="S211" s="14"/>
      <c r="T211" s="14"/>
      <c r="U211" s="146"/>
      <c r="V211" s="146"/>
      <c r="W211" s="14" t="s">
        <v>90</v>
      </c>
      <c r="X211" s="14" t="s">
        <v>316</v>
      </c>
      <c r="Y211" s="245" t="s">
        <v>64</v>
      </c>
      <c r="Z211" s="147">
        <v>44587</v>
      </c>
      <c r="AA211" s="147">
        <v>44647</v>
      </c>
      <c r="AB211" s="14"/>
      <c r="AC211" s="14"/>
      <c r="AD211" s="14"/>
      <c r="AE211" s="14"/>
      <c r="AF211" s="14" t="str">
        <f t="shared" si="34"/>
        <v xml:space="preserve">Поставка комплектующих и зап.частей для средств вычислит. и оргтехники </v>
      </c>
      <c r="AG211" s="245" t="s">
        <v>1017</v>
      </c>
      <c r="AH211" s="14">
        <v>796</v>
      </c>
      <c r="AI211" s="14" t="s">
        <v>1042</v>
      </c>
      <c r="AJ211" s="14">
        <v>1204</v>
      </c>
      <c r="AK211" s="245" t="s">
        <v>304</v>
      </c>
      <c r="AL211" s="245" t="s">
        <v>294</v>
      </c>
      <c r="AM211" s="29">
        <f t="shared" ref="AM211:AM214" si="36">AA211+20</f>
        <v>44667</v>
      </c>
      <c r="AN211" s="29">
        <f t="shared" si="33"/>
        <v>44667</v>
      </c>
      <c r="AO211" s="29">
        <v>44929</v>
      </c>
      <c r="AP211" s="14">
        <v>2022</v>
      </c>
      <c r="AQ211" s="14" t="s">
        <v>1039</v>
      </c>
      <c r="AR211" s="14"/>
      <c r="AS211" s="14"/>
      <c r="AT211" s="14"/>
      <c r="AU211" s="14"/>
      <c r="AV211" s="14"/>
      <c r="AW211" s="14"/>
      <c r="AX211" s="14"/>
      <c r="AY211" s="146"/>
      <c r="AZ211" s="146"/>
      <c r="BA211" s="148"/>
      <c r="BB211" s="148"/>
      <c r="BC211" s="148"/>
      <c r="BD211" s="148"/>
      <c r="BE211" s="148"/>
      <c r="BF211" s="148"/>
      <c r="BG211" s="148"/>
      <c r="BH211" s="146"/>
      <c r="BI211" s="149"/>
      <c r="BJ211" s="149"/>
      <c r="BK211" s="149"/>
      <c r="BL211" s="149"/>
      <c r="BM211" s="149"/>
      <c r="BN211" s="149"/>
      <c r="BO211" s="149"/>
      <c r="BP211" s="149"/>
      <c r="BQ211" s="149"/>
      <c r="BR211" s="149"/>
      <c r="BS211" s="149"/>
      <c r="BT211" s="149"/>
      <c r="BU211" s="149"/>
      <c r="BV211" s="149"/>
      <c r="BW211" s="149"/>
      <c r="BX211" s="149"/>
      <c r="BY211" s="149"/>
    </row>
    <row r="212" spans="1:78" s="150" customFormat="1" ht="83.25" customHeight="1">
      <c r="A212" s="249" t="s">
        <v>678</v>
      </c>
      <c r="B212" s="14" t="s">
        <v>1337</v>
      </c>
      <c r="C212" s="14" t="s">
        <v>164</v>
      </c>
      <c r="D212" s="14" t="s">
        <v>293</v>
      </c>
      <c r="E212" s="249" t="s">
        <v>152</v>
      </c>
      <c r="F212" s="14" t="s">
        <v>1070</v>
      </c>
      <c r="G212" s="245" t="s">
        <v>1071</v>
      </c>
      <c r="H212" s="14" t="s">
        <v>290</v>
      </c>
      <c r="I212" s="14" t="s">
        <v>290</v>
      </c>
      <c r="J212" s="14">
        <v>2</v>
      </c>
      <c r="K212" s="249"/>
      <c r="L212" s="249" t="s">
        <v>60</v>
      </c>
      <c r="M212" s="14" t="s">
        <v>1016</v>
      </c>
      <c r="N212" s="245" t="s">
        <v>261</v>
      </c>
      <c r="O212" s="137">
        <v>2751.2833700000001</v>
      </c>
      <c r="P212" s="42">
        <f t="shared" si="32"/>
        <v>3301.5400439999999</v>
      </c>
      <c r="Q212" s="14"/>
      <c r="R212" s="14">
        <f t="shared" si="35"/>
        <v>3301.5400439999999</v>
      </c>
      <c r="S212" s="14"/>
      <c r="T212" s="14"/>
      <c r="U212" s="146"/>
      <c r="V212" s="146"/>
      <c r="W212" s="14" t="s">
        <v>90</v>
      </c>
      <c r="X212" s="14" t="s">
        <v>316</v>
      </c>
      <c r="Y212" s="245" t="s">
        <v>64</v>
      </c>
      <c r="Z212" s="147">
        <v>44590</v>
      </c>
      <c r="AA212" s="147">
        <f>Z212+60</f>
        <v>44650</v>
      </c>
      <c r="AB212" s="14"/>
      <c r="AC212" s="14"/>
      <c r="AD212" s="14"/>
      <c r="AE212" s="14"/>
      <c r="AF212" s="14" t="str">
        <f t="shared" si="34"/>
        <v xml:space="preserve">Поставка оборудования связи </v>
      </c>
      <c r="AG212" s="245" t="s">
        <v>1017</v>
      </c>
      <c r="AH212" s="14" t="s">
        <v>1052</v>
      </c>
      <c r="AI212" s="14" t="s">
        <v>1053</v>
      </c>
      <c r="AJ212" s="14" t="s">
        <v>1072</v>
      </c>
      <c r="AK212" s="245" t="s">
        <v>304</v>
      </c>
      <c r="AL212" s="245" t="s">
        <v>294</v>
      </c>
      <c r="AM212" s="29">
        <f t="shared" si="36"/>
        <v>44670</v>
      </c>
      <c r="AN212" s="29">
        <f t="shared" si="33"/>
        <v>44670</v>
      </c>
      <c r="AO212" s="29">
        <v>44929</v>
      </c>
      <c r="AP212" s="14">
        <v>2022</v>
      </c>
      <c r="AQ212" s="14" t="s">
        <v>1039</v>
      </c>
      <c r="AR212" s="14"/>
      <c r="AS212" s="14"/>
      <c r="AT212" s="14"/>
      <c r="AU212" s="14"/>
      <c r="AV212" s="14"/>
      <c r="AW212" s="14"/>
      <c r="AX212" s="14"/>
      <c r="AY212" s="146"/>
      <c r="AZ212" s="146"/>
      <c r="BA212" s="148"/>
      <c r="BB212" s="148"/>
      <c r="BC212" s="148"/>
      <c r="BD212" s="148"/>
      <c r="BE212" s="148"/>
      <c r="BF212" s="148"/>
      <c r="BG212" s="148"/>
      <c r="BH212" s="146"/>
      <c r="BI212" s="149"/>
      <c r="BJ212" s="149"/>
      <c r="BK212" s="149"/>
      <c r="BL212" s="149"/>
      <c r="BM212" s="149"/>
      <c r="BN212" s="149"/>
      <c r="BO212" s="149"/>
      <c r="BP212" s="149"/>
      <c r="BQ212" s="149"/>
      <c r="BR212" s="149"/>
      <c r="BS212" s="149"/>
      <c r="BT212" s="149"/>
      <c r="BU212" s="149"/>
      <c r="BV212" s="149"/>
      <c r="BW212" s="149"/>
      <c r="BX212" s="149"/>
      <c r="BY212" s="149"/>
    </row>
    <row r="213" spans="1:78" s="150" customFormat="1" ht="73.5" customHeight="1">
      <c r="A213" s="249" t="s">
        <v>678</v>
      </c>
      <c r="B213" s="14" t="s">
        <v>1338</v>
      </c>
      <c r="C213" s="14" t="s">
        <v>164</v>
      </c>
      <c r="D213" s="14" t="s">
        <v>293</v>
      </c>
      <c r="E213" s="249" t="s">
        <v>152</v>
      </c>
      <c r="F213" s="14">
        <v>305</v>
      </c>
      <c r="G213" s="245" t="s">
        <v>1073</v>
      </c>
      <c r="H213" s="14" t="s">
        <v>1069</v>
      </c>
      <c r="I213" s="14" t="s">
        <v>1069</v>
      </c>
      <c r="J213" s="14">
        <v>1</v>
      </c>
      <c r="K213" s="249"/>
      <c r="L213" s="249" t="s">
        <v>60</v>
      </c>
      <c r="M213" s="14" t="s">
        <v>1016</v>
      </c>
      <c r="N213" s="245" t="s">
        <v>261</v>
      </c>
      <c r="O213" s="247">
        <v>1815.02457</v>
      </c>
      <c r="P213" s="42">
        <f t="shared" si="32"/>
        <v>2178.0294840000001</v>
      </c>
      <c r="Q213" s="14"/>
      <c r="R213" s="14">
        <f t="shared" si="35"/>
        <v>2178.0294840000001</v>
      </c>
      <c r="S213" s="14"/>
      <c r="T213" s="14"/>
      <c r="U213" s="146"/>
      <c r="V213" s="146"/>
      <c r="W213" s="14" t="s">
        <v>90</v>
      </c>
      <c r="X213" s="14" t="s">
        <v>316</v>
      </c>
      <c r="Y213" s="245" t="s">
        <v>64</v>
      </c>
      <c r="Z213" s="147">
        <v>44592</v>
      </c>
      <c r="AA213" s="147">
        <f>Z213+60</f>
        <v>44652</v>
      </c>
      <c r="AB213" s="14"/>
      <c r="AC213" s="14"/>
      <c r="AD213" s="14"/>
      <c r="AE213" s="14"/>
      <c r="AF213" s="14" t="str">
        <f t="shared" si="34"/>
        <v xml:space="preserve">Поставка систем бесперебойного питания </v>
      </c>
      <c r="AG213" s="245" t="s">
        <v>1017</v>
      </c>
      <c r="AH213" s="14">
        <v>796</v>
      </c>
      <c r="AI213" s="14" t="s">
        <v>1042</v>
      </c>
      <c r="AJ213" s="14">
        <v>208</v>
      </c>
      <c r="AK213" s="245" t="s">
        <v>304</v>
      </c>
      <c r="AL213" s="245" t="s">
        <v>294</v>
      </c>
      <c r="AM213" s="29">
        <f t="shared" si="36"/>
        <v>44672</v>
      </c>
      <c r="AN213" s="29">
        <f t="shared" si="33"/>
        <v>44672</v>
      </c>
      <c r="AO213" s="29">
        <v>44929</v>
      </c>
      <c r="AP213" s="14">
        <v>2022</v>
      </c>
      <c r="AQ213" s="14" t="s">
        <v>1039</v>
      </c>
      <c r="AR213" s="14"/>
      <c r="AS213" s="14"/>
      <c r="AT213" s="14"/>
      <c r="AU213" s="14"/>
      <c r="AV213" s="14"/>
      <c r="AW213" s="14"/>
      <c r="AX213" s="14"/>
      <c r="AY213" s="146"/>
      <c r="AZ213" s="146"/>
      <c r="BA213" s="148"/>
      <c r="BB213" s="148"/>
      <c r="BC213" s="148"/>
      <c r="BD213" s="148"/>
      <c r="BE213" s="148"/>
      <c r="BF213" s="148"/>
      <c r="BG213" s="148"/>
      <c r="BH213" s="146"/>
      <c r="BI213" s="149"/>
      <c r="BJ213" s="149"/>
      <c r="BK213" s="149"/>
      <c r="BL213" s="149"/>
      <c r="BM213" s="149"/>
      <c r="BN213" s="149"/>
      <c r="BO213" s="149"/>
      <c r="BP213" s="149"/>
      <c r="BQ213" s="149"/>
      <c r="BR213" s="149"/>
      <c r="BS213" s="149"/>
      <c r="BT213" s="149"/>
      <c r="BU213" s="149"/>
      <c r="BV213" s="149"/>
      <c r="BW213" s="149"/>
      <c r="BX213" s="149"/>
      <c r="BY213" s="149"/>
    </row>
    <row r="214" spans="1:78" s="150" customFormat="1" ht="72.75" customHeight="1">
      <c r="A214" s="249" t="s">
        <v>678</v>
      </c>
      <c r="B214" s="14" t="s">
        <v>1339</v>
      </c>
      <c r="C214" s="14" t="s">
        <v>164</v>
      </c>
      <c r="D214" s="14" t="s">
        <v>293</v>
      </c>
      <c r="E214" s="249" t="s">
        <v>152</v>
      </c>
      <c r="F214" s="14">
        <v>128</v>
      </c>
      <c r="G214" s="245" t="s">
        <v>1074</v>
      </c>
      <c r="H214" s="14" t="s">
        <v>1069</v>
      </c>
      <c r="I214" s="14" t="s">
        <v>1069</v>
      </c>
      <c r="J214" s="14">
        <v>1</v>
      </c>
      <c r="K214" s="249"/>
      <c r="L214" s="249" t="s">
        <v>60</v>
      </c>
      <c r="M214" s="14" t="s">
        <v>1016</v>
      </c>
      <c r="N214" s="245" t="s">
        <v>261</v>
      </c>
      <c r="O214" s="137">
        <v>3765.15308</v>
      </c>
      <c r="P214" s="42">
        <f t="shared" si="32"/>
        <v>4518.1836960000001</v>
      </c>
      <c r="Q214" s="14"/>
      <c r="R214" s="14">
        <f t="shared" si="35"/>
        <v>4518.1836960000001</v>
      </c>
      <c r="S214" s="14"/>
      <c r="T214" s="14"/>
      <c r="U214" s="146"/>
      <c r="V214" s="146"/>
      <c r="W214" s="14" t="s">
        <v>90</v>
      </c>
      <c r="X214" s="14" t="s">
        <v>316</v>
      </c>
      <c r="Y214" s="245" t="s">
        <v>64</v>
      </c>
      <c r="Z214" s="147">
        <v>44594</v>
      </c>
      <c r="AA214" s="147">
        <f>Z214+60</f>
        <v>44654</v>
      </c>
      <c r="AB214" s="14"/>
      <c r="AC214" s="14"/>
      <c r="AD214" s="14"/>
      <c r="AE214" s="14"/>
      <c r="AF214" s="14" t="str">
        <f t="shared" si="34"/>
        <v xml:space="preserve">Поставка средств вычислительной и оргтехники </v>
      </c>
      <c r="AG214" s="245" t="s">
        <v>1017</v>
      </c>
      <c r="AH214" s="14">
        <v>796</v>
      </c>
      <c r="AI214" s="14" t="s">
        <v>1042</v>
      </c>
      <c r="AJ214" s="14">
        <v>225</v>
      </c>
      <c r="AK214" s="245" t="s">
        <v>304</v>
      </c>
      <c r="AL214" s="245" t="s">
        <v>294</v>
      </c>
      <c r="AM214" s="29">
        <f t="shared" si="36"/>
        <v>44674</v>
      </c>
      <c r="AN214" s="29">
        <f t="shared" si="33"/>
        <v>44674</v>
      </c>
      <c r="AO214" s="29">
        <v>44929</v>
      </c>
      <c r="AP214" s="14">
        <v>2022</v>
      </c>
      <c r="AQ214" s="14" t="s">
        <v>1039</v>
      </c>
      <c r="AR214" s="14"/>
      <c r="AS214" s="14"/>
      <c r="AT214" s="14"/>
      <c r="AU214" s="14"/>
      <c r="AV214" s="14"/>
      <c r="AW214" s="14"/>
      <c r="AX214" s="14"/>
      <c r="AY214" s="146"/>
      <c r="AZ214" s="146"/>
      <c r="BA214" s="148"/>
      <c r="BB214" s="148"/>
      <c r="BC214" s="148"/>
      <c r="BD214" s="148"/>
      <c r="BE214" s="148"/>
      <c r="BF214" s="148"/>
      <c r="BG214" s="148"/>
      <c r="BH214" s="146"/>
      <c r="BI214" s="149"/>
      <c r="BJ214" s="149"/>
      <c r="BK214" s="149"/>
      <c r="BL214" s="149"/>
      <c r="BM214" s="149"/>
      <c r="BN214" s="149"/>
      <c r="BO214" s="149"/>
      <c r="BP214" s="149"/>
      <c r="BQ214" s="149"/>
      <c r="BR214" s="149"/>
      <c r="BS214" s="149"/>
      <c r="BT214" s="149"/>
      <c r="BU214" s="149"/>
      <c r="BV214" s="149"/>
      <c r="BW214" s="149"/>
      <c r="BX214" s="149"/>
      <c r="BY214" s="149"/>
    </row>
    <row r="215" spans="1:78" s="153" customFormat="1" ht="134.25" customHeight="1">
      <c r="A215" s="15" t="s">
        <v>1005</v>
      </c>
      <c r="B215" s="11" t="s">
        <v>1484</v>
      </c>
      <c r="C215" s="14" t="s">
        <v>164</v>
      </c>
      <c r="D215" s="14" t="s">
        <v>1816</v>
      </c>
      <c r="E215" s="15" t="s">
        <v>134</v>
      </c>
      <c r="F215" s="248" t="s">
        <v>723</v>
      </c>
      <c r="G215" s="14" t="s">
        <v>1006</v>
      </c>
      <c r="H215" s="248" t="s">
        <v>1007</v>
      </c>
      <c r="I215" s="248" t="s">
        <v>1008</v>
      </c>
      <c r="J215" s="15" t="s">
        <v>580</v>
      </c>
      <c r="K215" s="14">
        <v>25</v>
      </c>
      <c r="L215" s="14" t="s">
        <v>87</v>
      </c>
      <c r="M215" s="14" t="s">
        <v>61</v>
      </c>
      <c r="N215" s="14" t="s">
        <v>210</v>
      </c>
      <c r="O215" s="56">
        <v>9025</v>
      </c>
      <c r="P215" s="57">
        <f>O215*1.2</f>
        <v>10830</v>
      </c>
      <c r="Q215" s="134"/>
      <c r="R215" s="134"/>
      <c r="S215" s="134"/>
      <c r="T215" s="134"/>
      <c r="U215" s="15"/>
      <c r="V215" s="15"/>
      <c r="W215" s="15" t="s">
        <v>63</v>
      </c>
      <c r="X215" s="14" t="s">
        <v>724</v>
      </c>
      <c r="Y215" s="15" t="s">
        <v>64</v>
      </c>
      <c r="Z215" s="29">
        <v>44830</v>
      </c>
      <c r="AA215" s="29">
        <v>44893</v>
      </c>
      <c r="AB215" s="15"/>
      <c r="AC215" s="15"/>
      <c r="AD215" s="15"/>
      <c r="AE215" s="15"/>
      <c r="AF215" s="14" t="s">
        <v>1006</v>
      </c>
      <c r="AG215" s="14" t="s">
        <v>138</v>
      </c>
      <c r="AH215" s="14">
        <v>876</v>
      </c>
      <c r="AI215" s="245" t="s">
        <v>230</v>
      </c>
      <c r="AJ215" s="14">
        <v>1</v>
      </c>
      <c r="AK215" s="134" t="s">
        <v>534</v>
      </c>
      <c r="AL215" s="15" t="s">
        <v>535</v>
      </c>
      <c r="AM215" s="29">
        <v>44914</v>
      </c>
      <c r="AN215" s="29">
        <v>44914</v>
      </c>
      <c r="AO215" s="29">
        <v>44926</v>
      </c>
      <c r="AP215" s="14">
        <v>2023</v>
      </c>
      <c r="AQ215" s="15"/>
      <c r="AR215" s="15"/>
      <c r="AS215" s="15"/>
      <c r="AT215" s="15"/>
      <c r="AU215" s="15"/>
      <c r="AV215" s="15"/>
      <c r="AW215" s="15"/>
      <c r="AX215" s="15"/>
      <c r="AY215" s="15"/>
      <c r="AZ215" s="15"/>
      <c r="BA215" s="151"/>
      <c r="BB215" s="151"/>
      <c r="BC215" s="151"/>
      <c r="BD215" s="151"/>
      <c r="BE215" s="151"/>
      <c r="BF215" s="151"/>
      <c r="BG215" s="151"/>
      <c r="BH215" s="15"/>
      <c r="BI215" s="152"/>
      <c r="BJ215" s="152"/>
      <c r="BK215" s="152"/>
      <c r="BL215" s="152"/>
      <c r="BM215" s="152"/>
      <c r="BN215" s="152"/>
      <c r="BO215" s="152"/>
      <c r="BP215" s="152"/>
      <c r="BQ215" s="152"/>
      <c r="BR215" s="152"/>
      <c r="BS215" s="152"/>
      <c r="BT215" s="152"/>
      <c r="BU215" s="152"/>
      <c r="BV215" s="152"/>
      <c r="BW215" s="152"/>
      <c r="BX215" s="152"/>
      <c r="BY215" s="152"/>
    </row>
    <row r="216" spans="1:78" s="153" customFormat="1" ht="128.25" customHeight="1">
      <c r="A216" s="15" t="s">
        <v>1005</v>
      </c>
      <c r="B216" s="11" t="s">
        <v>1485</v>
      </c>
      <c r="C216" s="14" t="s">
        <v>164</v>
      </c>
      <c r="D216" s="14" t="s">
        <v>1816</v>
      </c>
      <c r="E216" s="15" t="s">
        <v>134</v>
      </c>
      <c r="F216" s="248" t="s">
        <v>723</v>
      </c>
      <c r="G216" s="14" t="s">
        <v>1009</v>
      </c>
      <c r="H216" s="248" t="s">
        <v>1007</v>
      </c>
      <c r="I216" s="248" t="s">
        <v>1008</v>
      </c>
      <c r="J216" s="15" t="s">
        <v>580</v>
      </c>
      <c r="K216" s="14">
        <v>25</v>
      </c>
      <c r="L216" s="14" t="s">
        <v>87</v>
      </c>
      <c r="M216" s="14" t="s">
        <v>61</v>
      </c>
      <c r="N216" s="14" t="s">
        <v>210</v>
      </c>
      <c r="O216" s="56">
        <v>8950</v>
      </c>
      <c r="P216" s="57">
        <f>O216*1.2</f>
        <v>10740</v>
      </c>
      <c r="Q216" s="134"/>
      <c r="R216" s="134"/>
      <c r="S216" s="134"/>
      <c r="T216" s="134"/>
      <c r="U216" s="15"/>
      <c r="V216" s="15"/>
      <c r="W216" s="15" t="s">
        <v>63</v>
      </c>
      <c r="X216" s="14" t="s">
        <v>724</v>
      </c>
      <c r="Y216" s="15" t="s">
        <v>64</v>
      </c>
      <c r="Z216" s="29">
        <v>44593</v>
      </c>
      <c r="AA216" s="29">
        <v>44659</v>
      </c>
      <c r="AB216" s="15"/>
      <c r="AC216" s="15"/>
      <c r="AD216" s="15"/>
      <c r="AE216" s="15"/>
      <c r="AF216" s="14" t="s">
        <v>1009</v>
      </c>
      <c r="AG216" s="14" t="s">
        <v>138</v>
      </c>
      <c r="AH216" s="14">
        <v>876</v>
      </c>
      <c r="AI216" s="245" t="s">
        <v>230</v>
      </c>
      <c r="AJ216" s="14">
        <v>1</v>
      </c>
      <c r="AK216" s="134" t="s">
        <v>534</v>
      </c>
      <c r="AL216" s="15" t="s">
        <v>535</v>
      </c>
      <c r="AM216" s="29">
        <v>44680</v>
      </c>
      <c r="AN216" s="29">
        <v>44680</v>
      </c>
      <c r="AO216" s="29">
        <v>44711</v>
      </c>
      <c r="AP216" s="14">
        <v>2022</v>
      </c>
      <c r="AQ216" s="15"/>
      <c r="AR216" s="15"/>
      <c r="AS216" s="15"/>
      <c r="AT216" s="15"/>
      <c r="AU216" s="15"/>
      <c r="AV216" s="15"/>
      <c r="AW216" s="15"/>
      <c r="AX216" s="15"/>
      <c r="AY216" s="15"/>
      <c r="AZ216" s="15"/>
      <c r="BA216" s="151"/>
      <c r="BB216" s="151"/>
      <c r="BC216" s="151"/>
      <c r="BD216" s="151"/>
      <c r="BE216" s="151"/>
      <c r="BF216" s="151"/>
      <c r="BG216" s="151"/>
      <c r="BH216" s="15"/>
      <c r="BI216" s="152"/>
      <c r="BJ216" s="152"/>
      <c r="BK216" s="152"/>
      <c r="BL216" s="152"/>
      <c r="BM216" s="152"/>
      <c r="BN216" s="152"/>
      <c r="BO216" s="152"/>
      <c r="BP216" s="152"/>
      <c r="BQ216" s="152"/>
      <c r="BR216" s="152"/>
      <c r="BS216" s="152"/>
      <c r="BT216" s="152"/>
      <c r="BU216" s="152"/>
      <c r="BV216" s="152"/>
      <c r="BW216" s="152"/>
      <c r="BX216" s="152"/>
      <c r="BY216" s="152"/>
    </row>
    <row r="217" spans="1:78" s="35" customFormat="1" ht="48" customHeight="1">
      <c r="A217" s="14" t="s">
        <v>56</v>
      </c>
      <c r="B217" s="14" t="s">
        <v>1197</v>
      </c>
      <c r="C217" s="14" t="s">
        <v>164</v>
      </c>
      <c r="D217" s="245" t="s">
        <v>57</v>
      </c>
      <c r="E217" s="14" t="s">
        <v>58</v>
      </c>
      <c r="F217" s="14" t="s">
        <v>72</v>
      </c>
      <c r="G217" s="14" t="s">
        <v>73</v>
      </c>
      <c r="H217" s="14" t="s">
        <v>74</v>
      </c>
      <c r="I217" s="14" t="s">
        <v>75</v>
      </c>
      <c r="J217" s="14">
        <v>1</v>
      </c>
      <c r="K217" s="14"/>
      <c r="L217" s="14" t="s">
        <v>60</v>
      </c>
      <c r="M217" s="14" t="s">
        <v>61</v>
      </c>
      <c r="N217" s="14" t="s">
        <v>62</v>
      </c>
      <c r="O217" s="137">
        <v>600</v>
      </c>
      <c r="P217" s="42">
        <v>720</v>
      </c>
      <c r="Q217" s="137"/>
      <c r="R217" s="137"/>
      <c r="S217" s="137"/>
      <c r="T217" s="137"/>
      <c r="U217" s="137"/>
      <c r="V217" s="137"/>
      <c r="W217" s="14" t="s">
        <v>63</v>
      </c>
      <c r="X217" s="14" t="s">
        <v>91</v>
      </c>
      <c r="Y217" s="245" t="s">
        <v>64</v>
      </c>
      <c r="Z217" s="29">
        <v>44859</v>
      </c>
      <c r="AA217" s="29">
        <v>44911</v>
      </c>
      <c r="AB217" s="14"/>
      <c r="AC217" s="14"/>
      <c r="AD217" s="14"/>
      <c r="AE217" s="14"/>
      <c r="AF217" s="14" t="s">
        <v>73</v>
      </c>
      <c r="AG217" s="14" t="s">
        <v>76</v>
      </c>
      <c r="AH217" s="14">
        <v>876</v>
      </c>
      <c r="AI217" s="14" t="s">
        <v>66</v>
      </c>
      <c r="AJ217" s="14">
        <v>1</v>
      </c>
      <c r="AK217" s="14" t="s">
        <v>67</v>
      </c>
      <c r="AL217" s="14" t="s">
        <v>170</v>
      </c>
      <c r="AM217" s="29">
        <v>44921</v>
      </c>
      <c r="AN217" s="29">
        <v>44927</v>
      </c>
      <c r="AO217" s="29">
        <v>45291</v>
      </c>
      <c r="AP217" s="14">
        <v>2023</v>
      </c>
      <c r="AQ217" s="14" t="s">
        <v>77</v>
      </c>
      <c r="AR217" s="14"/>
      <c r="AS217" s="14"/>
      <c r="AT217" s="14"/>
      <c r="AU217" s="14"/>
      <c r="AV217" s="14"/>
      <c r="AW217" s="14"/>
      <c r="AX217" s="14"/>
      <c r="AY217" s="14"/>
      <c r="AZ217" s="14"/>
      <c r="BA217" s="51"/>
      <c r="BB217" s="51"/>
      <c r="BC217" s="51"/>
      <c r="BD217" s="51"/>
      <c r="BE217" s="51"/>
      <c r="BF217" s="51"/>
      <c r="BG217" s="51"/>
      <c r="BH217" s="14"/>
      <c r="BI217" s="49"/>
      <c r="BJ217" s="49"/>
      <c r="BK217" s="49"/>
      <c r="BL217" s="49"/>
      <c r="BM217" s="49"/>
      <c r="BN217" s="49"/>
      <c r="BO217" s="49"/>
      <c r="BP217" s="49"/>
      <c r="BQ217" s="49"/>
      <c r="BR217" s="49"/>
      <c r="BS217" s="49"/>
      <c r="BT217" s="49"/>
      <c r="BU217" s="49"/>
      <c r="BV217" s="49"/>
      <c r="BW217" s="49"/>
      <c r="BX217" s="49"/>
      <c r="BY217" s="49"/>
    </row>
    <row r="218" spans="1:78" s="155" customFormat="1" ht="47.25">
      <c r="A218" s="14" t="s">
        <v>56</v>
      </c>
      <c r="B218" s="14" t="s">
        <v>1198</v>
      </c>
      <c r="C218" s="14" t="s">
        <v>164</v>
      </c>
      <c r="D218" s="245" t="s">
        <v>57</v>
      </c>
      <c r="E218" s="11" t="s">
        <v>815</v>
      </c>
      <c r="F218" s="14" t="s">
        <v>84</v>
      </c>
      <c r="G218" s="14" t="s">
        <v>141</v>
      </c>
      <c r="H218" s="248" t="s">
        <v>142</v>
      </c>
      <c r="I218" s="248" t="s">
        <v>143</v>
      </c>
      <c r="J218" s="14">
        <v>2</v>
      </c>
      <c r="K218" s="14"/>
      <c r="L218" s="14" t="s">
        <v>60</v>
      </c>
      <c r="M218" s="14" t="s">
        <v>144</v>
      </c>
      <c r="N218" s="14" t="s">
        <v>145</v>
      </c>
      <c r="O218" s="22">
        <f>10399410/1000</f>
        <v>10399.41</v>
      </c>
      <c r="P218" s="57">
        <f>O218*1.2</f>
        <v>12479.291999999999</v>
      </c>
      <c r="Q218" s="22">
        <f>P218</f>
        <v>12479.291999999999</v>
      </c>
      <c r="R218" s="22"/>
      <c r="S218" s="22"/>
      <c r="T218" s="22"/>
      <c r="U218" s="22"/>
      <c r="V218" s="22"/>
      <c r="W218" s="14" t="s">
        <v>90</v>
      </c>
      <c r="X218" s="14" t="s">
        <v>91</v>
      </c>
      <c r="Y218" s="245" t="s">
        <v>64</v>
      </c>
      <c r="Z218" s="29">
        <v>44599</v>
      </c>
      <c r="AA218" s="29">
        <v>44627</v>
      </c>
      <c r="AB218" s="14" t="s">
        <v>137</v>
      </c>
      <c r="AC218" s="14" t="s">
        <v>137</v>
      </c>
      <c r="AD218" s="14" t="s">
        <v>137</v>
      </c>
      <c r="AE218" s="14" t="s">
        <v>137</v>
      </c>
      <c r="AF218" s="14" t="str">
        <f>G218</f>
        <v xml:space="preserve">Выполнение работ в 2022 г. по демонтажу зданий и сооружений ПО БЭС, ЗЭС, КЭС, ЦЭС филиала ПАО «Россети Сибирь»-«Алтайэнерго» </v>
      </c>
      <c r="AG218" s="249" t="s">
        <v>76</v>
      </c>
      <c r="AH218" s="245">
        <v>876</v>
      </c>
      <c r="AI218" s="245" t="s">
        <v>66</v>
      </c>
      <c r="AJ218" s="14">
        <v>1</v>
      </c>
      <c r="AK218" s="14" t="s">
        <v>67</v>
      </c>
      <c r="AL218" s="14" t="s">
        <v>170</v>
      </c>
      <c r="AM218" s="29">
        <v>44635</v>
      </c>
      <c r="AN218" s="29">
        <v>44635</v>
      </c>
      <c r="AO218" s="29">
        <v>44849</v>
      </c>
      <c r="AP218" s="14">
        <v>2022</v>
      </c>
      <c r="AQ218" s="14" t="s">
        <v>137</v>
      </c>
      <c r="AR218" s="14" t="s">
        <v>137</v>
      </c>
      <c r="AS218" s="14" t="s">
        <v>137</v>
      </c>
      <c r="AT218" s="14" t="s">
        <v>137</v>
      </c>
      <c r="AU218" s="29" t="s">
        <v>137</v>
      </c>
      <c r="AV218" s="41" t="s">
        <v>137</v>
      </c>
      <c r="AW218" s="42" t="s">
        <v>137</v>
      </c>
      <c r="AX218" s="14" t="s">
        <v>137</v>
      </c>
      <c r="AY218" s="14" t="s">
        <v>137</v>
      </c>
      <c r="AZ218" s="14" t="s">
        <v>137</v>
      </c>
      <c r="BA218" s="51"/>
      <c r="BB218" s="51"/>
      <c r="BC218" s="51"/>
      <c r="BD218" s="51"/>
      <c r="BE218" s="51"/>
      <c r="BF218" s="51"/>
      <c r="BG218" s="51"/>
      <c r="BH218" s="14"/>
      <c r="BI218" s="154"/>
      <c r="BJ218" s="154"/>
      <c r="BK218" s="154"/>
      <c r="BL218" s="154"/>
      <c r="BM218" s="154"/>
      <c r="BN218" s="154"/>
      <c r="BO218" s="154"/>
      <c r="BP218" s="154"/>
      <c r="BQ218" s="154"/>
      <c r="BR218" s="154"/>
      <c r="BS218" s="154"/>
      <c r="BT218" s="154"/>
      <c r="BU218" s="154"/>
      <c r="BV218" s="154"/>
      <c r="BW218" s="154"/>
      <c r="BX218" s="154"/>
      <c r="BY218" s="154"/>
    </row>
    <row r="219" spans="1:78" s="34" customFormat="1" ht="96" customHeight="1">
      <c r="A219" s="14" t="s">
        <v>56</v>
      </c>
      <c r="B219" s="14" t="s">
        <v>1199</v>
      </c>
      <c r="C219" s="14" t="s">
        <v>164</v>
      </c>
      <c r="D219" s="245" t="s">
        <v>57</v>
      </c>
      <c r="E219" s="14" t="s">
        <v>134</v>
      </c>
      <c r="F219" s="245" t="s">
        <v>146</v>
      </c>
      <c r="G219" s="245" t="s">
        <v>147</v>
      </c>
      <c r="H219" s="245" t="s">
        <v>148</v>
      </c>
      <c r="I219" s="245" t="s">
        <v>148</v>
      </c>
      <c r="J219" s="245">
        <v>1</v>
      </c>
      <c r="K219" s="14">
        <v>3</v>
      </c>
      <c r="L219" s="14" t="s">
        <v>60</v>
      </c>
      <c r="M219" s="245" t="s">
        <v>61</v>
      </c>
      <c r="N219" s="10" t="s">
        <v>62</v>
      </c>
      <c r="O219" s="22">
        <v>1000</v>
      </c>
      <c r="P219" s="57">
        <f>O219*1.2</f>
        <v>1200</v>
      </c>
      <c r="Q219" s="22">
        <v>600000</v>
      </c>
      <c r="R219" s="22">
        <v>600000</v>
      </c>
      <c r="S219" s="22"/>
      <c r="T219" s="22"/>
      <c r="U219" s="22"/>
      <c r="V219" s="22"/>
      <c r="W219" s="11" t="s">
        <v>168</v>
      </c>
      <c r="X219" s="14" t="s">
        <v>91</v>
      </c>
      <c r="Y219" s="14" t="s">
        <v>163</v>
      </c>
      <c r="Z219" s="29">
        <v>44742</v>
      </c>
      <c r="AA219" s="29">
        <v>44742</v>
      </c>
      <c r="AB219" s="14" t="s">
        <v>778</v>
      </c>
      <c r="AC219" s="14" t="s">
        <v>149</v>
      </c>
      <c r="AD219" s="14">
        <v>7724490000</v>
      </c>
      <c r="AE219" s="14">
        <v>222443001</v>
      </c>
      <c r="AF219" s="245" t="s">
        <v>147</v>
      </c>
      <c r="AG219" s="245" t="s">
        <v>138</v>
      </c>
      <c r="AH219" s="245">
        <v>876</v>
      </c>
      <c r="AI219" s="245" t="s">
        <v>66</v>
      </c>
      <c r="AJ219" s="245">
        <v>1</v>
      </c>
      <c r="AK219" s="14" t="s">
        <v>67</v>
      </c>
      <c r="AL219" s="14" t="s">
        <v>170</v>
      </c>
      <c r="AM219" s="29">
        <v>44742</v>
      </c>
      <c r="AN219" s="29">
        <v>44743</v>
      </c>
      <c r="AO219" s="29">
        <v>45107</v>
      </c>
      <c r="AP219" s="14" t="s">
        <v>150</v>
      </c>
      <c r="AQ219" s="14"/>
      <c r="AR219" s="14"/>
      <c r="AS219" s="14"/>
      <c r="AT219" s="14"/>
      <c r="AU219" s="29"/>
      <c r="AV219" s="41"/>
      <c r="AW219" s="42"/>
      <c r="AX219" s="14"/>
      <c r="AY219" s="14"/>
      <c r="AZ219" s="14"/>
      <c r="BA219" s="51"/>
      <c r="BB219" s="51"/>
      <c r="BC219" s="51"/>
      <c r="BD219" s="51"/>
      <c r="BE219" s="51"/>
      <c r="BF219" s="51"/>
      <c r="BG219" s="51"/>
      <c r="BH219" s="14"/>
      <c r="BI219" s="48"/>
      <c r="BJ219" s="48"/>
      <c r="BK219" s="48"/>
      <c r="BL219" s="48"/>
      <c r="BM219" s="48"/>
      <c r="BN219" s="48"/>
      <c r="BO219" s="48"/>
      <c r="BP219" s="48"/>
      <c r="BQ219" s="48"/>
      <c r="BR219" s="48"/>
      <c r="BS219" s="48"/>
      <c r="BT219" s="48"/>
      <c r="BU219" s="48"/>
      <c r="BV219" s="48"/>
      <c r="BW219" s="48"/>
      <c r="BX219" s="48"/>
      <c r="BY219" s="48"/>
    </row>
    <row r="220" spans="1:78" s="34" customFormat="1" ht="31.5">
      <c r="A220" s="14" t="s">
        <v>56</v>
      </c>
      <c r="B220" s="14" t="s">
        <v>1200</v>
      </c>
      <c r="C220" s="14" t="s">
        <v>164</v>
      </c>
      <c r="D220" s="245" t="s">
        <v>57</v>
      </c>
      <c r="E220" s="14" t="s">
        <v>134</v>
      </c>
      <c r="F220" s="14" t="s">
        <v>158</v>
      </c>
      <c r="G220" s="245" t="s">
        <v>159</v>
      </c>
      <c r="H220" s="245" t="s">
        <v>160</v>
      </c>
      <c r="I220" s="245" t="s">
        <v>160</v>
      </c>
      <c r="J220" s="14">
        <v>2</v>
      </c>
      <c r="K220" s="14"/>
      <c r="L220" s="14" t="s">
        <v>60</v>
      </c>
      <c r="M220" s="245" t="s">
        <v>61</v>
      </c>
      <c r="N220" s="15" t="s">
        <v>62</v>
      </c>
      <c r="O220" s="22">
        <v>23748.5</v>
      </c>
      <c r="P220" s="57">
        <v>28498.2</v>
      </c>
      <c r="Q220" s="22">
        <v>17515.560000000001</v>
      </c>
      <c r="R220" s="22">
        <v>10982.64</v>
      </c>
      <c r="S220" s="22"/>
      <c r="T220" s="22"/>
      <c r="U220" s="22"/>
      <c r="V220" s="22"/>
      <c r="W220" s="14" t="s">
        <v>90</v>
      </c>
      <c r="X220" s="14" t="s">
        <v>91</v>
      </c>
      <c r="Y220" s="245" t="s">
        <v>64</v>
      </c>
      <c r="Z220" s="29">
        <v>44621</v>
      </c>
      <c r="AA220" s="29">
        <v>44681</v>
      </c>
      <c r="AB220" s="14"/>
      <c r="AC220" s="14"/>
      <c r="AD220" s="14"/>
      <c r="AE220" s="14"/>
      <c r="AF220" s="245" t="s">
        <v>159</v>
      </c>
      <c r="AG220" s="245" t="s">
        <v>138</v>
      </c>
      <c r="AH220" s="245">
        <v>876</v>
      </c>
      <c r="AI220" s="245" t="s">
        <v>66</v>
      </c>
      <c r="AJ220" s="245">
        <v>1</v>
      </c>
      <c r="AK220" s="14" t="s">
        <v>67</v>
      </c>
      <c r="AL220" s="14" t="s">
        <v>170</v>
      </c>
      <c r="AM220" s="29">
        <v>44701</v>
      </c>
      <c r="AN220" s="29">
        <v>44703</v>
      </c>
      <c r="AO220" s="29">
        <v>45067</v>
      </c>
      <c r="AP220" s="14">
        <v>2022</v>
      </c>
      <c r="AQ220" s="14"/>
      <c r="AR220" s="14"/>
      <c r="AS220" s="14"/>
      <c r="AT220" s="14"/>
      <c r="AU220" s="29"/>
      <c r="AV220" s="41"/>
      <c r="AW220" s="42"/>
      <c r="AX220" s="14"/>
      <c r="AY220" s="14"/>
      <c r="AZ220" s="14"/>
      <c r="BA220" s="51"/>
      <c r="BB220" s="51"/>
      <c r="BC220" s="51"/>
      <c r="BD220" s="51"/>
      <c r="BE220" s="51"/>
      <c r="BF220" s="51"/>
      <c r="BG220" s="51"/>
      <c r="BH220" s="14"/>
      <c r="BI220" s="48"/>
      <c r="BJ220" s="48"/>
      <c r="BK220" s="48"/>
      <c r="BL220" s="48"/>
      <c r="BM220" s="48"/>
      <c r="BN220" s="48"/>
      <c r="BO220" s="48"/>
      <c r="BP220" s="48"/>
      <c r="BQ220" s="48"/>
      <c r="BR220" s="48"/>
      <c r="BS220" s="48"/>
      <c r="BT220" s="48"/>
      <c r="BU220" s="48"/>
      <c r="BV220" s="48"/>
      <c r="BW220" s="48"/>
      <c r="BX220" s="48"/>
      <c r="BY220" s="48"/>
    </row>
    <row r="221" spans="1:78" s="34" customFormat="1" ht="31.5">
      <c r="A221" s="14" t="s">
        <v>56</v>
      </c>
      <c r="B221" s="14" t="s">
        <v>1201</v>
      </c>
      <c r="C221" s="14" t="s">
        <v>164</v>
      </c>
      <c r="D221" s="245" t="s">
        <v>57</v>
      </c>
      <c r="E221" s="14" t="s">
        <v>134</v>
      </c>
      <c r="F221" s="14" t="s">
        <v>158</v>
      </c>
      <c r="G221" s="245" t="s">
        <v>159</v>
      </c>
      <c r="H221" s="245" t="s">
        <v>160</v>
      </c>
      <c r="I221" s="245" t="s">
        <v>160</v>
      </c>
      <c r="J221" s="14">
        <v>2</v>
      </c>
      <c r="K221" s="14"/>
      <c r="L221" s="14" t="s">
        <v>60</v>
      </c>
      <c r="M221" s="245" t="s">
        <v>61</v>
      </c>
      <c r="N221" s="15" t="s">
        <v>62</v>
      </c>
      <c r="O221" s="22">
        <v>24204.5</v>
      </c>
      <c r="P221" s="57">
        <v>29045.4</v>
      </c>
      <c r="Q221" s="22">
        <v>17394.849999999999</v>
      </c>
      <c r="R221" s="22">
        <v>11650.55</v>
      </c>
      <c r="S221" s="22"/>
      <c r="T221" s="22"/>
      <c r="U221" s="22"/>
      <c r="V221" s="22"/>
      <c r="W221" s="14" t="s">
        <v>90</v>
      </c>
      <c r="X221" s="14" t="s">
        <v>91</v>
      </c>
      <c r="Y221" s="245" t="s">
        <v>64</v>
      </c>
      <c r="Z221" s="29">
        <v>44641</v>
      </c>
      <c r="AA221" s="29">
        <v>44693</v>
      </c>
      <c r="AB221" s="14"/>
      <c r="AC221" s="14"/>
      <c r="AD221" s="14"/>
      <c r="AE221" s="14"/>
      <c r="AF221" s="245" t="s">
        <v>159</v>
      </c>
      <c r="AG221" s="245" t="s">
        <v>138</v>
      </c>
      <c r="AH221" s="245">
        <v>876</v>
      </c>
      <c r="AI221" s="245" t="s">
        <v>66</v>
      </c>
      <c r="AJ221" s="245">
        <v>1</v>
      </c>
      <c r="AK221" s="14" t="s">
        <v>67</v>
      </c>
      <c r="AL221" s="14" t="s">
        <v>170</v>
      </c>
      <c r="AM221" s="29">
        <v>45066</v>
      </c>
      <c r="AN221" s="29">
        <v>45068</v>
      </c>
      <c r="AO221" s="29">
        <v>45433</v>
      </c>
      <c r="AP221" s="14">
        <v>2023</v>
      </c>
      <c r="AQ221" s="14"/>
      <c r="AR221" s="14"/>
      <c r="AS221" s="14"/>
      <c r="AT221" s="14"/>
      <c r="AU221" s="29"/>
      <c r="AV221" s="41"/>
      <c r="AW221" s="42"/>
      <c r="AX221" s="14"/>
      <c r="AY221" s="14"/>
      <c r="AZ221" s="14"/>
      <c r="BA221" s="51"/>
      <c r="BB221" s="51"/>
      <c r="BC221" s="51"/>
      <c r="BD221" s="51"/>
      <c r="BE221" s="51"/>
      <c r="BF221" s="51"/>
      <c r="BG221" s="51"/>
      <c r="BH221" s="14"/>
      <c r="BI221" s="48"/>
      <c r="BJ221" s="48"/>
      <c r="BK221" s="48"/>
      <c r="BL221" s="48"/>
      <c r="BM221" s="48"/>
      <c r="BN221" s="48"/>
      <c r="BO221" s="48"/>
      <c r="BP221" s="48"/>
      <c r="BQ221" s="48"/>
      <c r="BR221" s="48"/>
      <c r="BS221" s="48"/>
      <c r="BT221" s="48"/>
      <c r="BU221" s="48"/>
      <c r="BV221" s="48"/>
      <c r="BW221" s="48"/>
      <c r="BX221" s="48"/>
      <c r="BY221" s="48"/>
    </row>
    <row r="222" spans="1:78" s="157" customFormat="1" ht="141.75">
      <c r="A222" s="14" t="s">
        <v>56</v>
      </c>
      <c r="B222" s="14" t="s">
        <v>1202</v>
      </c>
      <c r="C222" s="14" t="s">
        <v>164</v>
      </c>
      <c r="D222" s="245" t="s">
        <v>57</v>
      </c>
      <c r="E222" s="14" t="s">
        <v>165</v>
      </c>
      <c r="F222" s="14" t="s">
        <v>166</v>
      </c>
      <c r="G222" s="14" t="s">
        <v>172</v>
      </c>
      <c r="H222" s="248" t="s">
        <v>167</v>
      </c>
      <c r="I222" s="248" t="s">
        <v>167</v>
      </c>
      <c r="J222" s="14">
        <v>2</v>
      </c>
      <c r="K222" s="14"/>
      <c r="L222" s="14" t="s">
        <v>60</v>
      </c>
      <c r="M222" s="14" t="s">
        <v>136</v>
      </c>
      <c r="N222" s="245" t="s">
        <v>173</v>
      </c>
      <c r="O222" s="22">
        <v>1374.5</v>
      </c>
      <c r="P222" s="57">
        <f>O222*1.2</f>
        <v>1649.3999999999999</v>
      </c>
      <c r="Q222" s="22">
        <f>P222</f>
        <v>1649.3999999999999</v>
      </c>
      <c r="R222" s="22"/>
      <c r="S222" s="22"/>
      <c r="T222" s="22"/>
      <c r="U222" s="22"/>
      <c r="V222" s="22"/>
      <c r="W222" s="11" t="s">
        <v>168</v>
      </c>
      <c r="X222" s="14" t="s">
        <v>91</v>
      </c>
      <c r="Y222" s="14" t="s">
        <v>163</v>
      </c>
      <c r="Z222" s="29">
        <v>44621</v>
      </c>
      <c r="AA222" s="29">
        <v>44652</v>
      </c>
      <c r="AB222" s="14" t="s">
        <v>547</v>
      </c>
      <c r="AC222" s="14" t="s">
        <v>174</v>
      </c>
      <c r="AD222" s="14">
        <v>5012027398</v>
      </c>
      <c r="AE222" s="14">
        <v>501201001</v>
      </c>
      <c r="AF222" s="245" t="s">
        <v>175</v>
      </c>
      <c r="AG222" s="14" t="s">
        <v>138</v>
      </c>
      <c r="AH222" s="14">
        <v>876</v>
      </c>
      <c r="AI222" s="14" t="s">
        <v>169</v>
      </c>
      <c r="AJ222" s="14">
        <v>1</v>
      </c>
      <c r="AK222" s="14" t="s">
        <v>67</v>
      </c>
      <c r="AL222" s="14" t="s">
        <v>170</v>
      </c>
      <c r="AM222" s="29">
        <v>44652</v>
      </c>
      <c r="AN222" s="29">
        <v>44712</v>
      </c>
      <c r="AO222" s="29">
        <v>44926</v>
      </c>
      <c r="AP222" s="14">
        <v>2022</v>
      </c>
      <c r="AQ222" s="245" t="s">
        <v>171</v>
      </c>
      <c r="AR222" s="14"/>
      <c r="AS222" s="14"/>
      <c r="AT222" s="14"/>
      <c r="AU222" s="29"/>
      <c r="AV222" s="41"/>
      <c r="AW222" s="42"/>
      <c r="AX222" s="14"/>
      <c r="AY222" s="14"/>
      <c r="AZ222" s="14"/>
      <c r="BA222" s="51"/>
      <c r="BB222" s="51"/>
      <c r="BC222" s="51"/>
      <c r="BD222" s="51"/>
      <c r="BE222" s="51"/>
      <c r="BF222" s="51"/>
      <c r="BG222" s="51"/>
      <c r="BH222" s="14"/>
      <c r="BI222" s="48"/>
      <c r="BJ222" s="48"/>
      <c r="BK222" s="48"/>
      <c r="BL222" s="48"/>
      <c r="BM222" s="48"/>
      <c r="BN222" s="48"/>
      <c r="BO222" s="48"/>
      <c r="BP222" s="48"/>
      <c r="BQ222" s="48"/>
      <c r="BR222" s="48"/>
      <c r="BS222" s="48"/>
      <c r="BT222" s="48"/>
      <c r="BU222" s="48"/>
      <c r="BV222" s="48"/>
      <c r="BW222" s="48"/>
      <c r="BX222" s="48"/>
      <c r="BY222" s="48"/>
      <c r="BZ222" s="156"/>
    </row>
    <row r="223" spans="1:78" s="155" customFormat="1" ht="126">
      <c r="A223" s="14" t="s">
        <v>56</v>
      </c>
      <c r="B223" s="14" t="s">
        <v>1203</v>
      </c>
      <c r="C223" s="14" t="s">
        <v>164</v>
      </c>
      <c r="D223" s="245" t="s">
        <v>57</v>
      </c>
      <c r="E223" s="245" t="s">
        <v>134</v>
      </c>
      <c r="F223" s="245" t="s">
        <v>181</v>
      </c>
      <c r="G223" s="245" t="s">
        <v>182</v>
      </c>
      <c r="H223" s="248" t="s">
        <v>183</v>
      </c>
      <c r="I223" s="248" t="s">
        <v>184</v>
      </c>
      <c r="J223" s="14">
        <v>2</v>
      </c>
      <c r="K223" s="14"/>
      <c r="L223" s="14" t="s">
        <v>87</v>
      </c>
      <c r="M223" s="245" t="s">
        <v>61</v>
      </c>
      <c r="N223" s="10" t="s">
        <v>62</v>
      </c>
      <c r="O223" s="22">
        <v>2214.6999999999998</v>
      </c>
      <c r="P223" s="57">
        <f>O223*1.2</f>
        <v>2657.64</v>
      </c>
      <c r="Q223" s="22"/>
      <c r="R223" s="22"/>
      <c r="S223" s="22"/>
      <c r="T223" s="22"/>
      <c r="U223" s="22"/>
      <c r="V223" s="22"/>
      <c r="W223" s="14" t="s">
        <v>90</v>
      </c>
      <c r="X223" s="14" t="s">
        <v>91</v>
      </c>
      <c r="Y223" s="245" t="s">
        <v>64</v>
      </c>
      <c r="Z223" s="29">
        <v>44593</v>
      </c>
      <c r="AA223" s="29">
        <v>44645</v>
      </c>
      <c r="AB223" s="14"/>
      <c r="AC223" s="14"/>
      <c r="AD223" s="14"/>
      <c r="AE223" s="14"/>
      <c r="AF223" s="14" t="s">
        <v>182</v>
      </c>
      <c r="AG223" s="14" t="s">
        <v>138</v>
      </c>
      <c r="AH223" s="14">
        <v>876</v>
      </c>
      <c r="AI223" s="14" t="s">
        <v>66</v>
      </c>
      <c r="AJ223" s="14">
        <v>1</v>
      </c>
      <c r="AK223" s="14" t="s">
        <v>67</v>
      </c>
      <c r="AL223" s="14" t="s">
        <v>170</v>
      </c>
      <c r="AM223" s="29">
        <v>44652</v>
      </c>
      <c r="AN223" s="29">
        <v>44652</v>
      </c>
      <c r="AO223" s="29">
        <v>44865</v>
      </c>
      <c r="AP223" s="14">
        <v>2022</v>
      </c>
      <c r="AQ223" s="14" t="s">
        <v>185</v>
      </c>
      <c r="AR223" s="14"/>
      <c r="AS223" s="14"/>
      <c r="AT223" s="14"/>
      <c r="AU223" s="29"/>
      <c r="AV223" s="41"/>
      <c r="AW223" s="42"/>
      <c r="AX223" s="14"/>
      <c r="AY223" s="14"/>
      <c r="AZ223" s="14"/>
      <c r="BA223" s="51"/>
      <c r="BB223" s="51"/>
      <c r="BC223" s="51"/>
      <c r="BD223" s="51"/>
      <c r="BE223" s="51"/>
      <c r="BF223" s="51"/>
      <c r="BG223" s="51"/>
      <c r="BH223" s="14"/>
      <c r="BI223" s="154"/>
      <c r="BJ223" s="154"/>
      <c r="BK223" s="154"/>
      <c r="BL223" s="154"/>
      <c r="BM223" s="154"/>
      <c r="BN223" s="154"/>
      <c r="BO223" s="154"/>
      <c r="BP223" s="154"/>
      <c r="BQ223" s="154"/>
      <c r="BR223" s="154"/>
      <c r="BS223" s="154"/>
      <c r="BT223" s="154"/>
      <c r="BU223" s="154"/>
      <c r="BV223" s="154"/>
      <c r="BW223" s="154"/>
      <c r="BX223" s="154"/>
      <c r="BY223" s="154"/>
    </row>
    <row r="224" spans="1:78" s="158" customFormat="1" ht="149.25" customHeight="1">
      <c r="A224" s="14" t="s">
        <v>56</v>
      </c>
      <c r="B224" s="14" t="s">
        <v>1204</v>
      </c>
      <c r="C224" s="14" t="s">
        <v>164</v>
      </c>
      <c r="D224" s="245" t="s">
        <v>57</v>
      </c>
      <c r="E224" s="11" t="s">
        <v>815</v>
      </c>
      <c r="F224" s="14"/>
      <c r="G224" s="14" t="s">
        <v>1116</v>
      </c>
      <c r="H224" s="249" t="s">
        <v>130</v>
      </c>
      <c r="I224" s="249" t="s">
        <v>130</v>
      </c>
      <c r="J224" s="14">
        <v>1</v>
      </c>
      <c r="K224" s="14"/>
      <c r="L224" s="14" t="s">
        <v>60</v>
      </c>
      <c r="M224" s="249" t="s">
        <v>61</v>
      </c>
      <c r="N224" s="14" t="s">
        <v>189</v>
      </c>
      <c r="O224" s="22">
        <v>4560</v>
      </c>
      <c r="P224" s="57">
        <v>5472</v>
      </c>
      <c r="Q224" s="22">
        <v>5472</v>
      </c>
      <c r="R224" s="22"/>
      <c r="S224" s="22"/>
      <c r="T224" s="22"/>
      <c r="U224" s="22"/>
      <c r="V224" s="22"/>
      <c r="W224" s="14" t="s">
        <v>90</v>
      </c>
      <c r="X224" s="14" t="s">
        <v>91</v>
      </c>
      <c r="Y224" s="245" t="s">
        <v>64</v>
      </c>
      <c r="Z224" s="29">
        <v>44621</v>
      </c>
      <c r="AA224" s="147">
        <f>Z224+60</f>
        <v>44681</v>
      </c>
      <c r="AB224" s="14"/>
      <c r="AC224" s="14"/>
      <c r="AD224" s="14"/>
      <c r="AE224" s="14"/>
      <c r="AF224" s="14" t="s">
        <v>1116</v>
      </c>
      <c r="AG224" s="14" t="s">
        <v>1123</v>
      </c>
      <c r="AH224" s="14">
        <v>876</v>
      </c>
      <c r="AI224" s="249" t="s">
        <v>190</v>
      </c>
      <c r="AJ224" s="14">
        <v>1</v>
      </c>
      <c r="AK224" s="14" t="s">
        <v>67</v>
      </c>
      <c r="AL224" s="14" t="s">
        <v>170</v>
      </c>
      <c r="AM224" s="29">
        <v>44713</v>
      </c>
      <c r="AN224" s="29">
        <v>44896</v>
      </c>
      <c r="AO224" s="29">
        <v>44926</v>
      </c>
      <c r="AP224" s="249" t="s">
        <v>545</v>
      </c>
      <c r="AQ224" s="14"/>
      <c r="AR224" s="14"/>
      <c r="AS224" s="14"/>
      <c r="AT224" s="14"/>
      <c r="AU224" s="29"/>
      <c r="AV224" s="41"/>
      <c r="AW224" s="42"/>
      <c r="AX224" s="14"/>
      <c r="AY224" s="14"/>
      <c r="AZ224" s="14"/>
      <c r="BA224" s="51"/>
      <c r="BB224" s="51"/>
      <c r="BC224" s="51"/>
      <c r="BD224" s="51"/>
      <c r="BE224" s="51"/>
      <c r="BF224" s="51"/>
      <c r="BG224" s="51"/>
      <c r="BH224" s="14"/>
      <c r="BI224" s="143"/>
      <c r="BJ224" s="143"/>
      <c r="BK224" s="143"/>
      <c r="BL224" s="143"/>
      <c r="BM224" s="143"/>
      <c r="BN224" s="143"/>
      <c r="BO224" s="143"/>
      <c r="BP224" s="143"/>
      <c r="BQ224" s="143"/>
      <c r="BR224" s="143"/>
      <c r="BS224" s="143"/>
      <c r="BT224" s="143"/>
      <c r="BU224" s="143"/>
      <c r="BV224" s="143"/>
      <c r="BW224" s="143"/>
      <c r="BX224" s="143"/>
      <c r="BY224" s="143"/>
    </row>
    <row r="225" spans="1:77" s="34" customFormat="1" ht="31.5">
      <c r="A225" s="14" t="s">
        <v>56</v>
      </c>
      <c r="B225" s="248" t="s">
        <v>1207</v>
      </c>
      <c r="C225" s="14" t="s">
        <v>164</v>
      </c>
      <c r="D225" s="11" t="s">
        <v>202</v>
      </c>
      <c r="E225" s="14" t="s">
        <v>165</v>
      </c>
      <c r="F225" s="14" t="s">
        <v>177</v>
      </c>
      <c r="G225" s="14" t="s">
        <v>192</v>
      </c>
      <c r="H225" s="248" t="s">
        <v>178</v>
      </c>
      <c r="I225" s="248" t="s">
        <v>178</v>
      </c>
      <c r="J225" s="14">
        <v>1</v>
      </c>
      <c r="K225" s="14"/>
      <c r="L225" s="14" t="s">
        <v>60</v>
      </c>
      <c r="M225" s="14" t="s">
        <v>136</v>
      </c>
      <c r="N225" s="14" t="s">
        <v>179</v>
      </c>
      <c r="O225" s="22">
        <v>6200</v>
      </c>
      <c r="P225" s="57">
        <v>7440</v>
      </c>
      <c r="Q225" s="22">
        <v>4649.9989999999998</v>
      </c>
      <c r="R225" s="22">
        <v>1549.999</v>
      </c>
      <c r="S225" s="22"/>
      <c r="T225" s="22"/>
      <c r="U225" s="22"/>
      <c r="V225" s="22"/>
      <c r="W225" s="14" t="s">
        <v>63</v>
      </c>
      <c r="X225" s="14" t="s">
        <v>193</v>
      </c>
      <c r="Y225" s="245" t="s">
        <v>64</v>
      </c>
      <c r="Z225" s="29">
        <v>44573</v>
      </c>
      <c r="AA225" s="29">
        <v>44625</v>
      </c>
      <c r="AB225" s="14"/>
      <c r="AC225" s="14"/>
      <c r="AD225" s="14"/>
      <c r="AE225" s="14"/>
      <c r="AF225" s="14" t="s">
        <v>194</v>
      </c>
      <c r="AG225" s="14" t="s">
        <v>195</v>
      </c>
      <c r="AH225" s="14">
        <v>876</v>
      </c>
      <c r="AI225" s="14" t="s">
        <v>180</v>
      </c>
      <c r="AJ225" s="14">
        <v>1</v>
      </c>
      <c r="AK225" s="134" t="s">
        <v>196</v>
      </c>
      <c r="AL225" s="14" t="s">
        <v>197</v>
      </c>
      <c r="AM225" s="29">
        <v>44650</v>
      </c>
      <c r="AN225" s="29">
        <v>44652</v>
      </c>
      <c r="AO225" s="29">
        <v>45016</v>
      </c>
      <c r="AP225" s="14" t="s">
        <v>150</v>
      </c>
      <c r="AQ225" s="14"/>
      <c r="AR225" s="14"/>
      <c r="AS225" s="14"/>
      <c r="AT225" s="14"/>
      <c r="AU225" s="29"/>
      <c r="AV225" s="41"/>
      <c r="AW225" s="42"/>
      <c r="AX225" s="14"/>
      <c r="AY225" s="14"/>
      <c r="AZ225" s="14"/>
      <c r="BA225" s="51"/>
      <c r="BB225" s="51"/>
      <c r="BC225" s="51"/>
      <c r="BD225" s="51"/>
      <c r="BE225" s="51"/>
      <c r="BF225" s="51"/>
      <c r="BG225" s="51"/>
      <c r="BH225" s="14"/>
      <c r="BI225" s="48"/>
      <c r="BJ225" s="48"/>
      <c r="BK225" s="48"/>
      <c r="BL225" s="48"/>
      <c r="BM225" s="48"/>
      <c r="BN225" s="48"/>
      <c r="BO225" s="48"/>
      <c r="BP225" s="48"/>
      <c r="BQ225" s="48"/>
      <c r="BR225" s="48"/>
      <c r="BS225" s="48"/>
      <c r="BT225" s="48"/>
      <c r="BU225" s="48"/>
      <c r="BV225" s="48"/>
      <c r="BW225" s="48"/>
      <c r="BX225" s="48"/>
      <c r="BY225" s="48"/>
    </row>
    <row r="226" spans="1:77" s="34" customFormat="1" ht="93" customHeight="1">
      <c r="A226" s="14" t="s">
        <v>56</v>
      </c>
      <c r="B226" s="248" t="s">
        <v>1208</v>
      </c>
      <c r="C226" s="14" t="s">
        <v>164</v>
      </c>
      <c r="D226" s="11" t="s">
        <v>202</v>
      </c>
      <c r="E226" s="14" t="s">
        <v>176</v>
      </c>
      <c r="F226" s="14" t="s">
        <v>177</v>
      </c>
      <c r="G226" s="14" t="s">
        <v>198</v>
      </c>
      <c r="H226" s="248" t="s">
        <v>178</v>
      </c>
      <c r="I226" s="248" t="s">
        <v>178</v>
      </c>
      <c r="J226" s="14">
        <v>1</v>
      </c>
      <c r="K226" s="14"/>
      <c r="L226" s="14" t="s">
        <v>60</v>
      </c>
      <c r="M226" s="14" t="s">
        <v>136</v>
      </c>
      <c r="N226" s="14" t="s">
        <v>179</v>
      </c>
      <c r="O226" s="22">
        <v>53262.146999999997</v>
      </c>
      <c r="P226" s="57">
        <v>63914.576000000001</v>
      </c>
      <c r="Q226" s="22">
        <v>2176.808</v>
      </c>
      <c r="R226" s="22">
        <v>26206.595000000001</v>
      </c>
      <c r="S226" s="22">
        <v>24878.742999999999</v>
      </c>
      <c r="T226" s="22"/>
      <c r="U226" s="22"/>
      <c r="V226" s="22"/>
      <c r="W226" s="14" t="s">
        <v>90</v>
      </c>
      <c r="X226" s="14" t="s">
        <v>193</v>
      </c>
      <c r="Y226" s="245" t="s">
        <v>64</v>
      </c>
      <c r="Z226" s="29">
        <v>44802</v>
      </c>
      <c r="AA226" s="29">
        <v>44867</v>
      </c>
      <c r="AB226" s="14"/>
      <c r="AC226" s="14"/>
      <c r="AD226" s="14"/>
      <c r="AE226" s="14"/>
      <c r="AF226" s="14" t="s">
        <v>199</v>
      </c>
      <c r="AG226" s="14" t="s">
        <v>195</v>
      </c>
      <c r="AH226" s="14">
        <v>876</v>
      </c>
      <c r="AI226" s="14" t="s">
        <v>180</v>
      </c>
      <c r="AJ226" s="14">
        <v>1</v>
      </c>
      <c r="AK226" s="134" t="s">
        <v>196</v>
      </c>
      <c r="AL226" s="14" t="s">
        <v>197</v>
      </c>
      <c r="AM226" s="29">
        <v>44895</v>
      </c>
      <c r="AN226" s="29">
        <v>44896</v>
      </c>
      <c r="AO226" s="29">
        <v>45626</v>
      </c>
      <c r="AP226" s="14" t="s">
        <v>200</v>
      </c>
      <c r="AQ226" s="14" t="s">
        <v>201</v>
      </c>
      <c r="AR226" s="14"/>
      <c r="AS226" s="14"/>
      <c r="AT226" s="14"/>
      <c r="AU226" s="29"/>
      <c r="AV226" s="41"/>
      <c r="AW226" s="42"/>
      <c r="AX226" s="14"/>
      <c r="AY226" s="14"/>
      <c r="AZ226" s="14"/>
      <c r="BA226" s="51"/>
      <c r="BB226" s="51"/>
      <c r="BC226" s="51"/>
      <c r="BD226" s="51"/>
      <c r="BE226" s="51"/>
      <c r="BF226" s="51"/>
      <c r="BG226" s="51"/>
      <c r="BH226" s="14"/>
      <c r="BI226" s="48"/>
      <c r="BJ226" s="48"/>
      <c r="BK226" s="48"/>
      <c r="BL226" s="48"/>
      <c r="BM226" s="48"/>
      <c r="BN226" s="48"/>
      <c r="BO226" s="48"/>
      <c r="BP226" s="48"/>
      <c r="BQ226" s="48"/>
      <c r="BR226" s="48"/>
      <c r="BS226" s="48"/>
      <c r="BT226" s="48"/>
      <c r="BU226" s="48"/>
      <c r="BV226" s="48"/>
      <c r="BW226" s="48"/>
      <c r="BX226" s="48"/>
      <c r="BY226" s="48"/>
    </row>
    <row r="227" spans="1:77" s="34" customFormat="1" ht="31.5">
      <c r="A227" s="14" t="s">
        <v>56</v>
      </c>
      <c r="B227" s="248" t="s">
        <v>1209</v>
      </c>
      <c r="C227" s="14" t="s">
        <v>164</v>
      </c>
      <c r="D227" s="11" t="s">
        <v>202</v>
      </c>
      <c r="E227" s="14" t="s">
        <v>134</v>
      </c>
      <c r="F227" s="14" t="s">
        <v>206</v>
      </c>
      <c r="G227" s="11" t="s">
        <v>207</v>
      </c>
      <c r="H227" s="248" t="s">
        <v>208</v>
      </c>
      <c r="I227" s="248" t="s">
        <v>208</v>
      </c>
      <c r="J227" s="14">
        <v>1</v>
      </c>
      <c r="K227" s="14"/>
      <c r="L227" s="14" t="s">
        <v>87</v>
      </c>
      <c r="M227" s="14" t="s">
        <v>209</v>
      </c>
      <c r="N227" s="14" t="s">
        <v>210</v>
      </c>
      <c r="O227" s="22">
        <v>500</v>
      </c>
      <c r="P227" s="57">
        <v>500</v>
      </c>
      <c r="Q227" s="22"/>
      <c r="R227" s="22"/>
      <c r="S227" s="22"/>
      <c r="T227" s="22"/>
      <c r="U227" s="22"/>
      <c r="V227" s="22"/>
      <c r="W227" s="14" t="s">
        <v>63</v>
      </c>
      <c r="X227" s="11" t="s">
        <v>193</v>
      </c>
      <c r="Y227" s="245" t="s">
        <v>64</v>
      </c>
      <c r="Z227" s="29">
        <v>44869</v>
      </c>
      <c r="AA227" s="29">
        <v>44921</v>
      </c>
      <c r="AB227" s="14"/>
      <c r="AC227" s="14"/>
      <c r="AD227" s="14"/>
      <c r="AE227" s="14"/>
      <c r="AF227" s="11" t="s">
        <v>207</v>
      </c>
      <c r="AG227" s="249" t="s">
        <v>76</v>
      </c>
      <c r="AH227" s="14">
        <v>876</v>
      </c>
      <c r="AI227" s="14" t="s">
        <v>211</v>
      </c>
      <c r="AJ227" s="14">
        <v>1</v>
      </c>
      <c r="AK227" s="134" t="s">
        <v>196</v>
      </c>
      <c r="AL227" s="14" t="s">
        <v>197</v>
      </c>
      <c r="AM227" s="29">
        <v>44941</v>
      </c>
      <c r="AN227" s="29">
        <v>44941</v>
      </c>
      <c r="AO227" s="29">
        <v>44910</v>
      </c>
      <c r="AP227" s="14">
        <v>2022</v>
      </c>
      <c r="AQ227" s="14"/>
      <c r="AR227" s="14"/>
      <c r="AS227" s="29"/>
      <c r="AT227" s="41"/>
      <c r="AU227" s="42"/>
      <c r="AV227" s="14"/>
      <c r="AW227" s="14"/>
      <c r="AX227" s="14"/>
      <c r="AY227" s="14"/>
      <c r="AZ227" s="14"/>
      <c r="BA227" s="51"/>
      <c r="BB227" s="51"/>
      <c r="BC227" s="51"/>
      <c r="BD227" s="51"/>
      <c r="BE227" s="51"/>
      <c r="BF227" s="51"/>
      <c r="BG227" s="51"/>
      <c r="BH227" s="14"/>
      <c r="BI227" s="48"/>
      <c r="BJ227" s="48"/>
      <c r="BK227" s="48"/>
      <c r="BL227" s="48"/>
      <c r="BM227" s="48"/>
      <c r="BN227" s="48"/>
      <c r="BO227" s="48"/>
      <c r="BP227" s="48"/>
      <c r="BQ227" s="48"/>
      <c r="BR227" s="48"/>
      <c r="BS227" s="48"/>
      <c r="BT227" s="48"/>
      <c r="BU227" s="48"/>
      <c r="BV227" s="48"/>
      <c r="BW227" s="48"/>
      <c r="BX227" s="48"/>
      <c r="BY227" s="48"/>
    </row>
    <row r="228" spans="1:77" s="145" customFormat="1" ht="125.25" customHeight="1">
      <c r="A228" s="14" t="s">
        <v>56</v>
      </c>
      <c r="B228" s="248" t="s">
        <v>1210</v>
      </c>
      <c r="C228" s="14" t="s">
        <v>164</v>
      </c>
      <c r="D228" s="11" t="s">
        <v>202</v>
      </c>
      <c r="E228" s="14" t="s">
        <v>58</v>
      </c>
      <c r="F228" s="14" t="s">
        <v>146</v>
      </c>
      <c r="G228" s="14" t="s">
        <v>212</v>
      </c>
      <c r="H228" s="248" t="s">
        <v>148</v>
      </c>
      <c r="I228" s="248" t="s">
        <v>148</v>
      </c>
      <c r="J228" s="14">
        <v>1</v>
      </c>
      <c r="K228" s="14">
        <v>3</v>
      </c>
      <c r="L228" s="14" t="s">
        <v>60</v>
      </c>
      <c r="M228" s="10" t="s">
        <v>136</v>
      </c>
      <c r="N228" s="14" t="s">
        <v>213</v>
      </c>
      <c r="O228" s="22">
        <v>5700</v>
      </c>
      <c r="P228" s="57">
        <v>6840</v>
      </c>
      <c r="Q228" s="22">
        <v>2280</v>
      </c>
      <c r="R228" s="22">
        <v>2280</v>
      </c>
      <c r="S228" s="22">
        <v>2280</v>
      </c>
      <c r="T228" s="22"/>
      <c r="U228" s="22"/>
      <c r="V228" s="22"/>
      <c r="W228" s="11" t="s">
        <v>168</v>
      </c>
      <c r="X228" s="11" t="s">
        <v>193</v>
      </c>
      <c r="Y228" s="14" t="s">
        <v>163</v>
      </c>
      <c r="Z228" s="29"/>
      <c r="AA228" s="29"/>
      <c r="AB228" s="14" t="s">
        <v>778</v>
      </c>
      <c r="AC228" s="14" t="s">
        <v>214</v>
      </c>
      <c r="AD228" s="14">
        <v>7724490000</v>
      </c>
      <c r="AE228" s="15" t="s">
        <v>215</v>
      </c>
      <c r="AF228" s="14" t="s">
        <v>212</v>
      </c>
      <c r="AG228" s="245" t="s">
        <v>65</v>
      </c>
      <c r="AH228" s="245">
        <v>876</v>
      </c>
      <c r="AI228" s="245" t="s">
        <v>66</v>
      </c>
      <c r="AJ228" s="14">
        <v>1</v>
      </c>
      <c r="AK228" s="134" t="s">
        <v>196</v>
      </c>
      <c r="AL228" s="14" t="s">
        <v>197</v>
      </c>
      <c r="AM228" s="29">
        <v>44574</v>
      </c>
      <c r="AN228" s="29">
        <v>44574</v>
      </c>
      <c r="AO228" s="29">
        <v>45657</v>
      </c>
      <c r="AP228" s="14" t="s">
        <v>216</v>
      </c>
      <c r="AQ228" s="245"/>
      <c r="AR228" s="14"/>
      <c r="AS228" s="14"/>
      <c r="AT228" s="14"/>
      <c r="AU228" s="248"/>
      <c r="AV228" s="248"/>
      <c r="AW228" s="42"/>
      <c r="AX228" s="14"/>
      <c r="AY228" s="14"/>
      <c r="AZ228" s="14"/>
      <c r="BA228" s="53"/>
      <c r="BB228" s="53"/>
      <c r="BC228" s="53"/>
      <c r="BD228" s="53"/>
      <c r="BE228" s="53"/>
      <c r="BF228" s="53"/>
      <c r="BG228" s="53"/>
      <c r="BH228" s="245"/>
      <c r="BI228" s="144"/>
      <c r="BJ228" s="144"/>
      <c r="BK228" s="144"/>
      <c r="BL228" s="144"/>
      <c r="BM228" s="144"/>
      <c r="BN228" s="144"/>
      <c r="BO228" s="144"/>
      <c r="BP228" s="144"/>
      <c r="BQ228" s="144"/>
      <c r="BR228" s="144"/>
      <c r="BS228" s="144"/>
      <c r="BT228" s="144"/>
      <c r="BU228" s="144"/>
      <c r="BV228" s="144"/>
      <c r="BW228" s="144"/>
      <c r="BX228" s="144"/>
      <c r="BY228" s="144"/>
    </row>
    <row r="229" spans="1:77" s="145" customFormat="1" ht="146.25" customHeight="1">
      <c r="A229" s="14" t="s">
        <v>56</v>
      </c>
      <c r="B229" s="248" t="s">
        <v>1211</v>
      </c>
      <c r="C229" s="14" t="s">
        <v>164</v>
      </c>
      <c r="D229" s="11" t="s">
        <v>202</v>
      </c>
      <c r="E229" s="14" t="s">
        <v>58</v>
      </c>
      <c r="F229" s="14" t="s">
        <v>217</v>
      </c>
      <c r="G229" s="14" t="s">
        <v>218</v>
      </c>
      <c r="H229" s="248" t="s">
        <v>219</v>
      </c>
      <c r="I229" s="248" t="s">
        <v>220</v>
      </c>
      <c r="J229" s="14">
        <v>1</v>
      </c>
      <c r="K229" s="14"/>
      <c r="L229" s="14" t="s">
        <v>60</v>
      </c>
      <c r="M229" s="10" t="s">
        <v>136</v>
      </c>
      <c r="N229" s="14" t="s">
        <v>213</v>
      </c>
      <c r="O229" s="22">
        <v>1825</v>
      </c>
      <c r="P229" s="57">
        <v>2190</v>
      </c>
      <c r="Q229" s="22">
        <v>2190</v>
      </c>
      <c r="R229" s="22"/>
      <c r="S229" s="22"/>
      <c r="T229" s="22"/>
      <c r="U229" s="22"/>
      <c r="V229" s="22"/>
      <c r="W229" s="11" t="s">
        <v>168</v>
      </c>
      <c r="X229" s="11" t="s">
        <v>193</v>
      </c>
      <c r="Y229" s="14" t="s">
        <v>163</v>
      </c>
      <c r="Z229" s="29"/>
      <c r="AA229" s="29"/>
      <c r="AB229" s="14" t="s">
        <v>1819</v>
      </c>
      <c r="AC229" s="14" t="s">
        <v>221</v>
      </c>
      <c r="AD229" s="14">
        <v>2466244158</v>
      </c>
      <c r="AE229" s="14">
        <v>246601001</v>
      </c>
      <c r="AF229" s="14" t="s">
        <v>218</v>
      </c>
      <c r="AG229" s="245" t="s">
        <v>65</v>
      </c>
      <c r="AH229" s="245">
        <v>876</v>
      </c>
      <c r="AI229" s="245" t="s">
        <v>66</v>
      </c>
      <c r="AJ229" s="14">
        <v>1</v>
      </c>
      <c r="AK229" s="134" t="s">
        <v>196</v>
      </c>
      <c r="AL229" s="14" t="s">
        <v>197</v>
      </c>
      <c r="AM229" s="29">
        <v>44574</v>
      </c>
      <c r="AN229" s="29">
        <v>44574</v>
      </c>
      <c r="AO229" s="29">
        <v>44926</v>
      </c>
      <c r="AP229" s="14">
        <v>2022</v>
      </c>
      <c r="AQ229" s="245"/>
      <c r="AR229" s="14"/>
      <c r="AS229" s="14"/>
      <c r="AT229" s="14"/>
      <c r="AU229" s="248"/>
      <c r="AV229" s="248"/>
      <c r="AW229" s="42"/>
      <c r="AX229" s="14"/>
      <c r="AY229" s="14"/>
      <c r="AZ229" s="14"/>
      <c r="BA229" s="53"/>
      <c r="BB229" s="53"/>
      <c r="BC229" s="53"/>
      <c r="BD229" s="53"/>
      <c r="BE229" s="53"/>
      <c r="BF229" s="53"/>
      <c r="BG229" s="53"/>
      <c r="BH229" s="245"/>
      <c r="BI229" s="144"/>
      <c r="BJ229" s="144"/>
      <c r="BK229" s="144"/>
      <c r="BL229" s="144"/>
      <c r="BM229" s="144"/>
      <c r="BN229" s="144"/>
      <c r="BO229" s="144"/>
      <c r="BP229" s="144"/>
      <c r="BQ229" s="144"/>
      <c r="BR229" s="144"/>
      <c r="BS229" s="144"/>
      <c r="BT229" s="144"/>
      <c r="BU229" s="144"/>
      <c r="BV229" s="144"/>
      <c r="BW229" s="144"/>
      <c r="BX229" s="144"/>
      <c r="BY229" s="144"/>
    </row>
    <row r="230" spans="1:77" s="145" customFormat="1" ht="144.75" customHeight="1">
      <c r="A230" s="14" t="s">
        <v>56</v>
      </c>
      <c r="B230" s="248" t="s">
        <v>1212</v>
      </c>
      <c r="C230" s="14" t="s">
        <v>164</v>
      </c>
      <c r="D230" s="11" t="s">
        <v>202</v>
      </c>
      <c r="E230" s="14" t="s">
        <v>58</v>
      </c>
      <c r="F230" s="14" t="s">
        <v>222</v>
      </c>
      <c r="G230" s="14" t="s">
        <v>223</v>
      </c>
      <c r="H230" s="15" t="s">
        <v>1066</v>
      </c>
      <c r="I230" s="248" t="s">
        <v>1066</v>
      </c>
      <c r="J230" s="14">
        <v>1</v>
      </c>
      <c r="K230" s="14"/>
      <c r="L230" s="14" t="s">
        <v>60</v>
      </c>
      <c r="M230" s="10" t="s">
        <v>136</v>
      </c>
      <c r="N230" s="14" t="s">
        <v>179</v>
      </c>
      <c r="O230" s="22">
        <v>3000</v>
      </c>
      <c r="P230" s="57">
        <v>3600</v>
      </c>
      <c r="Q230" s="22">
        <v>1200</v>
      </c>
      <c r="R230" s="22">
        <v>1200</v>
      </c>
      <c r="S230" s="22">
        <v>1200</v>
      </c>
      <c r="T230" s="22"/>
      <c r="U230" s="22"/>
      <c r="V230" s="22"/>
      <c r="W230" s="14" t="s">
        <v>63</v>
      </c>
      <c r="X230" s="11" t="s">
        <v>193</v>
      </c>
      <c r="Y230" s="245" t="s">
        <v>64</v>
      </c>
      <c r="Z230" s="29">
        <v>44571</v>
      </c>
      <c r="AA230" s="29">
        <v>44645</v>
      </c>
      <c r="AB230" s="14"/>
      <c r="AC230" s="14"/>
      <c r="AD230" s="14"/>
      <c r="AE230" s="14"/>
      <c r="AF230" s="14" t="s">
        <v>223</v>
      </c>
      <c r="AG230" s="245" t="s">
        <v>65</v>
      </c>
      <c r="AH230" s="245">
        <v>876</v>
      </c>
      <c r="AI230" s="245" t="s">
        <v>66</v>
      </c>
      <c r="AJ230" s="14">
        <v>1</v>
      </c>
      <c r="AK230" s="134" t="s">
        <v>196</v>
      </c>
      <c r="AL230" s="14" t="s">
        <v>197</v>
      </c>
      <c r="AM230" s="29">
        <v>44666</v>
      </c>
      <c r="AN230" s="29">
        <v>44666</v>
      </c>
      <c r="AO230" s="29">
        <v>45657</v>
      </c>
      <c r="AP230" s="14" t="s">
        <v>200</v>
      </c>
      <c r="AQ230" s="245"/>
      <c r="AR230" s="14"/>
      <c r="AS230" s="14"/>
      <c r="AT230" s="14"/>
      <c r="AU230" s="248"/>
      <c r="AV230" s="248"/>
      <c r="AW230" s="42"/>
      <c r="AX230" s="14"/>
      <c r="AY230" s="14"/>
      <c r="AZ230" s="14"/>
      <c r="BA230" s="53"/>
      <c r="BB230" s="53"/>
      <c r="BC230" s="53"/>
      <c r="BD230" s="53"/>
      <c r="BE230" s="53"/>
      <c r="BF230" s="53"/>
      <c r="BG230" s="53"/>
      <c r="BH230" s="245"/>
      <c r="BI230" s="144"/>
      <c r="BJ230" s="144"/>
      <c r="BK230" s="144"/>
      <c r="BL230" s="144"/>
      <c r="BM230" s="144"/>
      <c r="BN230" s="144"/>
      <c r="BO230" s="144"/>
      <c r="BP230" s="144"/>
      <c r="BQ230" s="144"/>
      <c r="BR230" s="144"/>
      <c r="BS230" s="144"/>
      <c r="BT230" s="144"/>
      <c r="BU230" s="144"/>
      <c r="BV230" s="144"/>
      <c r="BW230" s="144"/>
      <c r="BX230" s="144"/>
      <c r="BY230" s="144"/>
    </row>
    <row r="231" spans="1:77" s="145" customFormat="1" ht="98.25" customHeight="1">
      <c r="A231" s="14" t="s">
        <v>56</v>
      </c>
      <c r="B231" s="248" t="s">
        <v>1213</v>
      </c>
      <c r="C231" s="14" t="s">
        <v>164</v>
      </c>
      <c r="D231" s="11" t="s">
        <v>202</v>
      </c>
      <c r="E231" s="14" t="s">
        <v>134</v>
      </c>
      <c r="F231" s="245" t="s">
        <v>68</v>
      </c>
      <c r="G231" s="245" t="s">
        <v>231</v>
      </c>
      <c r="H231" s="245" t="s">
        <v>59</v>
      </c>
      <c r="I231" s="245" t="s">
        <v>59</v>
      </c>
      <c r="J231" s="245">
        <v>1</v>
      </c>
      <c r="K231" s="14"/>
      <c r="L231" s="14" t="s">
        <v>60</v>
      </c>
      <c r="M231" s="14" t="s">
        <v>61</v>
      </c>
      <c r="N231" s="245" t="s">
        <v>179</v>
      </c>
      <c r="O231" s="247">
        <v>1423.0440000000001</v>
      </c>
      <c r="P231" s="215">
        <v>1423.0440000000001</v>
      </c>
      <c r="Q231" s="22">
        <v>1423.0440000000001</v>
      </c>
      <c r="R231" s="22"/>
      <c r="S231" s="22"/>
      <c r="T231" s="22"/>
      <c r="U231" s="22"/>
      <c r="V231" s="22"/>
      <c r="W231" s="14" t="s">
        <v>63</v>
      </c>
      <c r="X231" s="11" t="s">
        <v>193</v>
      </c>
      <c r="Y231" s="245" t="s">
        <v>64</v>
      </c>
      <c r="Z231" s="29">
        <v>44788</v>
      </c>
      <c r="AA231" s="29">
        <v>44851</v>
      </c>
      <c r="AB231" s="14"/>
      <c r="AC231" s="14"/>
      <c r="AD231" s="14"/>
      <c r="AE231" s="14"/>
      <c r="AF231" s="245" t="s">
        <v>231</v>
      </c>
      <c r="AG231" s="14" t="s">
        <v>138</v>
      </c>
      <c r="AH231" s="14">
        <v>876</v>
      </c>
      <c r="AI231" s="14" t="s">
        <v>180</v>
      </c>
      <c r="AJ231" s="14">
        <v>1</v>
      </c>
      <c r="AK231" s="134" t="s">
        <v>196</v>
      </c>
      <c r="AL231" s="14" t="s">
        <v>197</v>
      </c>
      <c r="AM231" s="29">
        <v>44871</v>
      </c>
      <c r="AN231" s="29">
        <v>44927</v>
      </c>
      <c r="AO231" s="29">
        <v>45291</v>
      </c>
      <c r="AP231" s="32">
        <v>2023</v>
      </c>
      <c r="AQ231" s="14" t="s">
        <v>232</v>
      </c>
      <c r="AR231" s="14"/>
      <c r="AS231" s="14"/>
      <c r="AT231" s="14"/>
      <c r="AU231" s="29"/>
      <c r="AV231" s="41"/>
      <c r="AW231" s="42"/>
      <c r="AX231" s="14"/>
      <c r="AY231" s="14"/>
      <c r="AZ231" s="14"/>
      <c r="BA231" s="53"/>
      <c r="BB231" s="53"/>
      <c r="BC231" s="53"/>
      <c r="BD231" s="53"/>
      <c r="BE231" s="53"/>
      <c r="BF231" s="53"/>
      <c r="BG231" s="53"/>
      <c r="BH231" s="245"/>
      <c r="BI231" s="144"/>
      <c r="BJ231" s="144"/>
      <c r="BK231" s="144"/>
      <c r="BL231" s="144"/>
      <c r="BM231" s="144"/>
      <c r="BN231" s="144"/>
      <c r="BO231" s="144"/>
      <c r="BP231" s="144"/>
      <c r="BQ231" s="144"/>
      <c r="BR231" s="144"/>
      <c r="BS231" s="144"/>
      <c r="BT231" s="144"/>
      <c r="BU231" s="144"/>
      <c r="BV231" s="144"/>
      <c r="BW231" s="144"/>
      <c r="BX231" s="144"/>
      <c r="BY231" s="144"/>
    </row>
    <row r="232" spans="1:77" s="145" customFormat="1" ht="123" customHeight="1">
      <c r="A232" s="14" t="s">
        <v>56</v>
      </c>
      <c r="B232" s="248" t="s">
        <v>1214</v>
      </c>
      <c r="C232" s="14" t="s">
        <v>164</v>
      </c>
      <c r="D232" s="11" t="s">
        <v>202</v>
      </c>
      <c r="E232" s="14" t="s">
        <v>134</v>
      </c>
      <c r="F232" s="245" t="s">
        <v>224</v>
      </c>
      <c r="G232" s="245" t="s">
        <v>233</v>
      </c>
      <c r="H232" s="245" t="s">
        <v>59</v>
      </c>
      <c r="I232" s="245" t="s">
        <v>59</v>
      </c>
      <c r="J232" s="245">
        <v>1</v>
      </c>
      <c r="K232" s="14"/>
      <c r="L232" s="14" t="s">
        <v>60</v>
      </c>
      <c r="M232" s="14" t="s">
        <v>61</v>
      </c>
      <c r="N232" s="245" t="s">
        <v>179</v>
      </c>
      <c r="O232" s="247">
        <v>2384.732</v>
      </c>
      <c r="P232" s="215">
        <v>2384.732</v>
      </c>
      <c r="Q232" s="247">
        <v>2384.732</v>
      </c>
      <c r="R232" s="22"/>
      <c r="S232" s="22"/>
      <c r="T232" s="22"/>
      <c r="U232" s="22"/>
      <c r="V232" s="22"/>
      <c r="W232" s="14" t="s">
        <v>63</v>
      </c>
      <c r="X232" s="11" t="s">
        <v>193</v>
      </c>
      <c r="Y232" s="245" t="s">
        <v>64</v>
      </c>
      <c r="Z232" s="29">
        <v>44635</v>
      </c>
      <c r="AA232" s="29">
        <v>44698</v>
      </c>
      <c r="AB232" s="14"/>
      <c r="AC232" s="14"/>
      <c r="AD232" s="14"/>
      <c r="AE232" s="14"/>
      <c r="AF232" s="245" t="s">
        <v>233</v>
      </c>
      <c r="AG232" s="14" t="s">
        <v>138</v>
      </c>
      <c r="AH232" s="14">
        <v>876</v>
      </c>
      <c r="AI232" s="14" t="s">
        <v>180</v>
      </c>
      <c r="AJ232" s="14">
        <v>1</v>
      </c>
      <c r="AK232" s="134" t="s">
        <v>196</v>
      </c>
      <c r="AL232" s="14" t="s">
        <v>197</v>
      </c>
      <c r="AM232" s="29">
        <v>44718</v>
      </c>
      <c r="AN232" s="29">
        <v>44718</v>
      </c>
      <c r="AO232" s="29">
        <v>44926</v>
      </c>
      <c r="AP232" s="32">
        <v>2022</v>
      </c>
      <c r="AQ232" s="14" t="s">
        <v>234</v>
      </c>
      <c r="AR232" s="14"/>
      <c r="AS232" s="14"/>
      <c r="AT232" s="14"/>
      <c r="AU232" s="29"/>
      <c r="AV232" s="41"/>
      <c r="AW232" s="42"/>
      <c r="AX232" s="14"/>
      <c r="AY232" s="14"/>
      <c r="AZ232" s="14"/>
      <c r="BA232" s="53"/>
      <c r="BB232" s="53"/>
      <c r="BC232" s="53"/>
      <c r="BD232" s="53"/>
      <c r="BE232" s="53"/>
      <c r="BF232" s="53"/>
      <c r="BG232" s="53"/>
      <c r="BH232" s="245"/>
      <c r="BI232" s="144"/>
      <c r="BJ232" s="144"/>
      <c r="BK232" s="144"/>
      <c r="BL232" s="144"/>
      <c r="BM232" s="144"/>
      <c r="BN232" s="144"/>
      <c r="BO232" s="144"/>
      <c r="BP232" s="144"/>
      <c r="BQ232" s="144"/>
      <c r="BR232" s="144"/>
      <c r="BS232" s="144"/>
      <c r="BT232" s="144"/>
      <c r="BU232" s="144"/>
      <c r="BV232" s="144"/>
      <c r="BW232" s="144"/>
      <c r="BX232" s="144"/>
      <c r="BY232" s="144"/>
    </row>
    <row r="233" spans="1:77" s="145" customFormat="1" ht="88.5" customHeight="1">
      <c r="A233" s="14" t="s">
        <v>56</v>
      </c>
      <c r="B233" s="248" t="s">
        <v>1215</v>
      </c>
      <c r="C233" s="14" t="s">
        <v>164</v>
      </c>
      <c r="D233" s="11" t="s">
        <v>202</v>
      </c>
      <c r="E233" s="14" t="s">
        <v>134</v>
      </c>
      <c r="F233" s="14" t="s">
        <v>235</v>
      </c>
      <c r="G233" s="245" t="s">
        <v>236</v>
      </c>
      <c r="H233" s="245" t="s">
        <v>130</v>
      </c>
      <c r="I233" s="245" t="s">
        <v>79</v>
      </c>
      <c r="J233" s="14">
        <v>1</v>
      </c>
      <c r="K233" s="14"/>
      <c r="L233" s="14" t="s">
        <v>60</v>
      </c>
      <c r="M233" s="245" t="s">
        <v>61</v>
      </c>
      <c r="N233" s="245" t="s">
        <v>179</v>
      </c>
      <c r="O233" s="137">
        <v>432.12</v>
      </c>
      <c r="P233" s="42">
        <v>518.54399999999998</v>
      </c>
      <c r="Q233" s="137">
        <f>P233</f>
        <v>518.54399999999998</v>
      </c>
      <c r="R233" s="137"/>
      <c r="S233" s="137"/>
      <c r="T233" s="137"/>
      <c r="U233" s="137"/>
      <c r="V233" s="137"/>
      <c r="W233" s="14" t="s">
        <v>63</v>
      </c>
      <c r="X233" s="11" t="s">
        <v>193</v>
      </c>
      <c r="Y233" s="245" t="s">
        <v>64</v>
      </c>
      <c r="Z233" s="29">
        <v>44725</v>
      </c>
      <c r="AA233" s="29">
        <v>44785</v>
      </c>
      <c r="AB233" s="14"/>
      <c r="AC233" s="14"/>
      <c r="AD233" s="14"/>
      <c r="AE233" s="14"/>
      <c r="AF233" s="14" t="s">
        <v>236</v>
      </c>
      <c r="AG233" s="14" t="s">
        <v>227</v>
      </c>
      <c r="AH233" s="14">
        <v>876</v>
      </c>
      <c r="AI233" s="14" t="s">
        <v>66</v>
      </c>
      <c r="AJ233" s="14">
        <v>1</v>
      </c>
      <c r="AK233" s="134" t="s">
        <v>196</v>
      </c>
      <c r="AL233" s="14" t="s">
        <v>197</v>
      </c>
      <c r="AM233" s="29">
        <v>44805</v>
      </c>
      <c r="AN233" s="29">
        <v>44805</v>
      </c>
      <c r="AO233" s="29">
        <v>44926</v>
      </c>
      <c r="AP233" s="14">
        <v>2022</v>
      </c>
      <c r="AQ233" s="14" t="s">
        <v>237</v>
      </c>
      <c r="AR233" s="14"/>
      <c r="AS233" s="14"/>
      <c r="AT233" s="14"/>
      <c r="AU233" s="14"/>
      <c r="AV233" s="14"/>
      <c r="AW233" s="14"/>
      <c r="AX233" s="14"/>
      <c r="AY233" s="14"/>
      <c r="AZ233" s="14"/>
      <c r="BA233" s="53"/>
      <c r="BB233" s="53"/>
      <c r="BC233" s="53"/>
      <c r="BD233" s="53"/>
      <c r="BE233" s="53"/>
      <c r="BF233" s="53"/>
      <c r="BG233" s="53"/>
      <c r="BH233" s="245"/>
      <c r="BI233" s="144"/>
      <c r="BJ233" s="144"/>
      <c r="BK233" s="144"/>
      <c r="BL233" s="144"/>
      <c r="BM233" s="144"/>
      <c r="BN233" s="144"/>
      <c r="BO233" s="144"/>
      <c r="BP233" s="144"/>
      <c r="BQ233" s="144"/>
      <c r="BR233" s="144"/>
      <c r="BS233" s="144"/>
      <c r="BT233" s="144"/>
      <c r="BU233" s="144"/>
      <c r="BV233" s="144"/>
      <c r="BW233" s="144"/>
      <c r="BX233" s="144"/>
      <c r="BY233" s="144"/>
    </row>
    <row r="234" spans="1:77" s="145" customFormat="1" ht="143.25" customHeight="1">
      <c r="A234" s="14" t="s">
        <v>56</v>
      </c>
      <c r="B234" s="248" t="s">
        <v>1216</v>
      </c>
      <c r="C234" s="14" t="s">
        <v>164</v>
      </c>
      <c r="D234" s="11" t="s">
        <v>202</v>
      </c>
      <c r="E234" s="14" t="s">
        <v>134</v>
      </c>
      <c r="F234" s="14" t="s">
        <v>235</v>
      </c>
      <c r="G234" s="245" t="s">
        <v>238</v>
      </c>
      <c r="H234" s="245" t="s">
        <v>79</v>
      </c>
      <c r="I234" s="245" t="s">
        <v>239</v>
      </c>
      <c r="J234" s="14">
        <v>2</v>
      </c>
      <c r="K234" s="14"/>
      <c r="L234" s="14" t="s">
        <v>60</v>
      </c>
      <c r="M234" s="245" t="s">
        <v>61</v>
      </c>
      <c r="N234" s="245" t="s">
        <v>179</v>
      </c>
      <c r="O234" s="137">
        <v>1063.9000000000001</v>
      </c>
      <c r="P234" s="42">
        <v>1276.68</v>
      </c>
      <c r="Q234" s="137">
        <f>P234</f>
        <v>1276.68</v>
      </c>
      <c r="R234" s="137"/>
      <c r="S234" s="137"/>
      <c r="T234" s="137"/>
      <c r="U234" s="137"/>
      <c r="V234" s="137"/>
      <c r="W234" s="14" t="s">
        <v>90</v>
      </c>
      <c r="X234" s="11" t="s">
        <v>193</v>
      </c>
      <c r="Y234" s="245" t="s">
        <v>64</v>
      </c>
      <c r="Z234" s="29">
        <v>44725</v>
      </c>
      <c r="AA234" s="29">
        <v>44785</v>
      </c>
      <c r="AB234" s="14"/>
      <c r="AC234" s="14"/>
      <c r="AD234" s="14"/>
      <c r="AE234" s="14"/>
      <c r="AF234" s="245" t="s">
        <v>238</v>
      </c>
      <c r="AG234" s="14" t="s">
        <v>227</v>
      </c>
      <c r="AH234" s="14">
        <v>876</v>
      </c>
      <c r="AI234" s="14" t="s">
        <v>66</v>
      </c>
      <c r="AJ234" s="14">
        <v>1</v>
      </c>
      <c r="AK234" s="134" t="s">
        <v>196</v>
      </c>
      <c r="AL234" s="14" t="s">
        <v>197</v>
      </c>
      <c r="AM234" s="29">
        <v>44805</v>
      </c>
      <c r="AN234" s="29">
        <v>44805</v>
      </c>
      <c r="AO234" s="29">
        <v>44926</v>
      </c>
      <c r="AP234" s="14">
        <v>2022</v>
      </c>
      <c r="AQ234" s="14" t="s">
        <v>240</v>
      </c>
      <c r="AR234" s="14"/>
      <c r="AS234" s="14"/>
      <c r="AT234" s="14"/>
      <c r="AU234" s="14"/>
      <c r="AV234" s="14"/>
      <c r="AW234" s="14"/>
      <c r="AX234" s="14"/>
      <c r="AY234" s="14"/>
      <c r="AZ234" s="14"/>
      <c r="BA234" s="53"/>
      <c r="BB234" s="53"/>
      <c r="BC234" s="53"/>
      <c r="BD234" s="53"/>
      <c r="BE234" s="53"/>
      <c r="BF234" s="53"/>
      <c r="BG234" s="53"/>
      <c r="BH234" s="245"/>
      <c r="BI234" s="144"/>
      <c r="BJ234" s="144"/>
      <c r="BK234" s="144"/>
      <c r="BL234" s="144"/>
      <c r="BM234" s="144"/>
      <c r="BN234" s="144"/>
      <c r="BO234" s="144"/>
      <c r="BP234" s="144"/>
      <c r="BQ234" s="144"/>
      <c r="BR234" s="144"/>
      <c r="BS234" s="144"/>
      <c r="BT234" s="144"/>
      <c r="BU234" s="144"/>
      <c r="BV234" s="144"/>
      <c r="BW234" s="144"/>
      <c r="BX234" s="144"/>
      <c r="BY234" s="144"/>
    </row>
    <row r="235" spans="1:77" s="35" customFormat="1" ht="31.5">
      <c r="A235" s="14" t="s">
        <v>56</v>
      </c>
      <c r="B235" s="248" t="s">
        <v>1217</v>
      </c>
      <c r="C235" s="14" t="s">
        <v>164</v>
      </c>
      <c r="D235" s="11" t="s">
        <v>202</v>
      </c>
      <c r="E235" s="14" t="s">
        <v>58</v>
      </c>
      <c r="F235" s="14" t="s">
        <v>241</v>
      </c>
      <c r="G235" s="14" t="s">
        <v>242</v>
      </c>
      <c r="H235" s="248" t="s">
        <v>130</v>
      </c>
      <c r="I235" s="248" t="s">
        <v>130</v>
      </c>
      <c r="J235" s="14">
        <v>1</v>
      </c>
      <c r="K235" s="14"/>
      <c r="L235" s="14" t="s">
        <v>60</v>
      </c>
      <c r="M235" s="10" t="s">
        <v>61</v>
      </c>
      <c r="N235" s="14" t="s">
        <v>244</v>
      </c>
      <c r="O235" s="22">
        <v>2900</v>
      </c>
      <c r="P235" s="57">
        <f>O235*1.2</f>
        <v>3480</v>
      </c>
      <c r="Q235" s="22">
        <f>O235*1.2</f>
        <v>3480</v>
      </c>
      <c r="R235" s="137"/>
      <c r="S235" s="137"/>
      <c r="T235" s="137"/>
      <c r="U235" s="137"/>
      <c r="V235" s="137"/>
      <c r="W235" s="11" t="s">
        <v>168</v>
      </c>
      <c r="X235" s="11" t="s">
        <v>193</v>
      </c>
      <c r="Y235" s="14" t="s">
        <v>163</v>
      </c>
      <c r="Z235" s="29"/>
      <c r="AA235" s="29"/>
      <c r="AB235" s="14" t="s">
        <v>1818</v>
      </c>
      <c r="AC235" s="14" t="s">
        <v>245</v>
      </c>
      <c r="AD235" s="14">
        <v>323007941</v>
      </c>
      <c r="AE235" s="14">
        <v>32301001</v>
      </c>
      <c r="AF235" s="14" t="s">
        <v>242</v>
      </c>
      <c r="AG235" s="245" t="s">
        <v>65</v>
      </c>
      <c r="AH235" s="245">
        <v>876</v>
      </c>
      <c r="AI235" s="245" t="s">
        <v>66</v>
      </c>
      <c r="AJ235" s="14"/>
      <c r="AK235" s="134" t="s">
        <v>196</v>
      </c>
      <c r="AL235" s="14" t="s">
        <v>197</v>
      </c>
      <c r="AM235" s="29">
        <v>44617</v>
      </c>
      <c r="AN235" s="29">
        <v>44617</v>
      </c>
      <c r="AO235" s="29">
        <v>44926</v>
      </c>
      <c r="AP235" s="14">
        <v>2022</v>
      </c>
      <c r="AQ235" s="14"/>
      <c r="AR235" s="14"/>
      <c r="AS235" s="14"/>
      <c r="AT235" s="14"/>
      <c r="AU235" s="14"/>
      <c r="AV235" s="14"/>
      <c r="AW235" s="14"/>
      <c r="AX235" s="14"/>
      <c r="AY235" s="14"/>
      <c r="AZ235" s="14"/>
      <c r="BA235" s="51"/>
      <c r="BB235" s="51"/>
      <c r="BC235" s="51"/>
      <c r="BD235" s="51"/>
      <c r="BE235" s="51"/>
      <c r="BF235" s="51"/>
      <c r="BG235" s="51"/>
      <c r="BH235" s="14"/>
      <c r="BI235" s="49"/>
      <c r="BJ235" s="49"/>
      <c r="BK235" s="49"/>
      <c r="BL235" s="49"/>
      <c r="BM235" s="49"/>
      <c r="BN235" s="49"/>
      <c r="BO235" s="49"/>
      <c r="BP235" s="49"/>
      <c r="BQ235" s="49"/>
      <c r="BR235" s="49"/>
      <c r="BS235" s="49"/>
      <c r="BT235" s="49"/>
      <c r="BU235" s="49"/>
      <c r="BV235" s="49"/>
      <c r="BW235" s="49"/>
      <c r="BX235" s="49"/>
      <c r="BY235" s="49"/>
    </row>
    <row r="236" spans="1:77" s="35" customFormat="1" ht="31.5">
      <c r="A236" s="14" t="s">
        <v>56</v>
      </c>
      <c r="B236" s="248" t="s">
        <v>1218</v>
      </c>
      <c r="C236" s="14" t="s">
        <v>164</v>
      </c>
      <c r="D236" s="11" t="s">
        <v>202</v>
      </c>
      <c r="E236" s="14" t="s">
        <v>58</v>
      </c>
      <c r="F236" s="14" t="s">
        <v>241</v>
      </c>
      <c r="G236" s="14" t="s">
        <v>246</v>
      </c>
      <c r="H236" s="248" t="s">
        <v>183</v>
      </c>
      <c r="I236" s="248" t="s">
        <v>243</v>
      </c>
      <c r="J236" s="14">
        <v>2</v>
      </c>
      <c r="K236" s="14"/>
      <c r="L236" s="14" t="s">
        <v>60</v>
      </c>
      <c r="M236" s="10" t="s">
        <v>61</v>
      </c>
      <c r="N236" s="14" t="s">
        <v>244</v>
      </c>
      <c r="O236" s="22">
        <v>2368.9</v>
      </c>
      <c r="P236" s="57">
        <f t="shared" ref="P236" si="37">O236*1.2</f>
        <v>2842.68</v>
      </c>
      <c r="Q236" s="22">
        <f>O236*1.2</f>
        <v>2842.68</v>
      </c>
      <c r="R236" s="137"/>
      <c r="S236" s="137"/>
      <c r="T236" s="137"/>
      <c r="U236" s="137"/>
      <c r="V236" s="137"/>
      <c r="W236" s="14" t="s">
        <v>90</v>
      </c>
      <c r="X236" s="11" t="s">
        <v>193</v>
      </c>
      <c r="Y236" s="245" t="s">
        <v>64</v>
      </c>
      <c r="Z236" s="29">
        <v>44819</v>
      </c>
      <c r="AA236" s="29">
        <v>44879</v>
      </c>
      <c r="AB236" s="14"/>
      <c r="AC236" s="14"/>
      <c r="AD236" s="14"/>
      <c r="AE236" s="14"/>
      <c r="AF236" s="14" t="s">
        <v>246</v>
      </c>
      <c r="AG236" s="245" t="s">
        <v>65</v>
      </c>
      <c r="AH236" s="245">
        <v>876</v>
      </c>
      <c r="AI236" s="245" t="s">
        <v>66</v>
      </c>
      <c r="AJ236" s="14"/>
      <c r="AK236" s="134" t="s">
        <v>196</v>
      </c>
      <c r="AL236" s="14" t="s">
        <v>197</v>
      </c>
      <c r="AM236" s="29">
        <v>44892</v>
      </c>
      <c r="AN236" s="29">
        <v>45017</v>
      </c>
      <c r="AO236" s="29">
        <v>45291</v>
      </c>
      <c r="AP236" s="14">
        <v>2022</v>
      </c>
      <c r="AQ236" s="14"/>
      <c r="AR236" s="14"/>
      <c r="AS236" s="14"/>
      <c r="AT236" s="14"/>
      <c r="AU236" s="14"/>
      <c r="AV236" s="14"/>
      <c r="AW236" s="14"/>
      <c r="AX236" s="14"/>
      <c r="AY236" s="14"/>
      <c r="AZ236" s="14"/>
      <c r="BA236" s="51"/>
      <c r="BB236" s="51"/>
      <c r="BC236" s="51"/>
      <c r="BD236" s="51"/>
      <c r="BE236" s="51"/>
      <c r="BF236" s="51"/>
      <c r="BG236" s="51"/>
      <c r="BH236" s="14"/>
      <c r="BI236" s="49"/>
      <c r="BJ236" s="49"/>
      <c r="BK236" s="49"/>
      <c r="BL236" s="49"/>
      <c r="BM236" s="49"/>
      <c r="BN236" s="49"/>
      <c r="BO236" s="49"/>
      <c r="BP236" s="49"/>
      <c r="BQ236" s="49"/>
      <c r="BR236" s="49"/>
      <c r="BS236" s="49"/>
      <c r="BT236" s="49"/>
      <c r="BU236" s="49"/>
      <c r="BV236" s="49"/>
      <c r="BW236" s="49"/>
      <c r="BX236" s="49"/>
      <c r="BY236" s="49"/>
    </row>
    <row r="237" spans="1:77" s="158" customFormat="1" ht="153" customHeight="1">
      <c r="A237" s="14" t="s">
        <v>56</v>
      </c>
      <c r="B237" s="248" t="s">
        <v>1219</v>
      </c>
      <c r="C237" s="14" t="s">
        <v>164</v>
      </c>
      <c r="D237" s="11" t="s">
        <v>202</v>
      </c>
      <c r="E237" s="11" t="s">
        <v>815</v>
      </c>
      <c r="F237" s="14"/>
      <c r="G237" s="245" t="s">
        <v>1117</v>
      </c>
      <c r="H237" s="249" t="s">
        <v>130</v>
      </c>
      <c r="I237" s="249" t="s">
        <v>130</v>
      </c>
      <c r="J237" s="14">
        <v>1</v>
      </c>
      <c r="K237" s="14"/>
      <c r="L237" s="14" t="s">
        <v>60</v>
      </c>
      <c r="M237" s="249" t="s">
        <v>61</v>
      </c>
      <c r="N237" s="14" t="s">
        <v>189</v>
      </c>
      <c r="O237" s="247">
        <v>4680</v>
      </c>
      <c r="P237" s="215">
        <v>5616</v>
      </c>
      <c r="Q237" s="247">
        <v>5616</v>
      </c>
      <c r="R237" s="22"/>
      <c r="S237" s="22"/>
      <c r="T237" s="22"/>
      <c r="U237" s="22"/>
      <c r="V237" s="22"/>
      <c r="W237" s="14" t="s">
        <v>90</v>
      </c>
      <c r="X237" s="11" t="s">
        <v>193</v>
      </c>
      <c r="Y237" s="245" t="s">
        <v>64</v>
      </c>
      <c r="Z237" s="29">
        <v>44621</v>
      </c>
      <c r="AA237" s="147">
        <f>Z237+60</f>
        <v>44681</v>
      </c>
      <c r="AB237" s="14"/>
      <c r="AC237" s="14"/>
      <c r="AD237" s="14"/>
      <c r="AE237" s="14"/>
      <c r="AF237" s="245" t="s">
        <v>1117</v>
      </c>
      <c r="AG237" s="14" t="s">
        <v>1124</v>
      </c>
      <c r="AH237" s="14">
        <v>876</v>
      </c>
      <c r="AI237" s="249" t="s">
        <v>190</v>
      </c>
      <c r="AJ237" s="14">
        <v>1</v>
      </c>
      <c r="AK237" s="134" t="s">
        <v>196</v>
      </c>
      <c r="AL237" s="14" t="s">
        <v>197</v>
      </c>
      <c r="AM237" s="29">
        <v>44713</v>
      </c>
      <c r="AN237" s="29">
        <v>44896</v>
      </c>
      <c r="AO237" s="29">
        <v>44926</v>
      </c>
      <c r="AP237" s="249" t="s">
        <v>545</v>
      </c>
      <c r="AQ237" s="14"/>
      <c r="AR237" s="14"/>
      <c r="AS237" s="14"/>
      <c r="AT237" s="14"/>
      <c r="AU237" s="29"/>
      <c r="AV237" s="41"/>
      <c r="AW237" s="42"/>
      <c r="AX237" s="14"/>
      <c r="AY237" s="14"/>
      <c r="AZ237" s="14"/>
      <c r="BA237" s="51"/>
      <c r="BB237" s="51"/>
      <c r="BC237" s="51"/>
      <c r="BD237" s="51"/>
      <c r="BE237" s="51"/>
      <c r="BF237" s="51"/>
      <c r="BG237" s="51"/>
      <c r="BH237" s="14"/>
      <c r="BI237" s="143"/>
      <c r="BJ237" s="143"/>
      <c r="BK237" s="143"/>
      <c r="BL237" s="143"/>
      <c r="BM237" s="143"/>
      <c r="BN237" s="143"/>
      <c r="BO237" s="143"/>
      <c r="BP237" s="143"/>
      <c r="BQ237" s="143"/>
      <c r="BR237" s="143"/>
      <c r="BS237" s="143"/>
      <c r="BT237" s="143"/>
      <c r="BU237" s="143"/>
      <c r="BV237" s="143"/>
      <c r="BW237" s="143"/>
      <c r="BX237" s="143"/>
      <c r="BY237" s="143"/>
    </row>
    <row r="238" spans="1:77" s="34" customFormat="1" ht="106.5" customHeight="1">
      <c r="A238" s="14" t="s">
        <v>56</v>
      </c>
      <c r="B238" s="248" t="s">
        <v>1220</v>
      </c>
      <c r="C238" s="14" t="s">
        <v>164</v>
      </c>
      <c r="D238" s="11" t="s">
        <v>202</v>
      </c>
      <c r="E238" s="14" t="s">
        <v>134</v>
      </c>
      <c r="F238" s="14" t="s">
        <v>250</v>
      </c>
      <c r="G238" s="14" t="s">
        <v>252</v>
      </c>
      <c r="H238" s="248" t="s">
        <v>130</v>
      </c>
      <c r="I238" s="248" t="s">
        <v>251</v>
      </c>
      <c r="J238" s="14">
        <v>2</v>
      </c>
      <c r="K238" s="14"/>
      <c r="L238" s="14" t="s">
        <v>60</v>
      </c>
      <c r="M238" s="14" t="s">
        <v>136</v>
      </c>
      <c r="N238" s="14" t="s">
        <v>62</v>
      </c>
      <c r="O238" s="22">
        <v>700</v>
      </c>
      <c r="P238" s="57">
        <v>840</v>
      </c>
      <c r="Q238" s="22">
        <v>840</v>
      </c>
      <c r="R238" s="22"/>
      <c r="S238" s="22"/>
      <c r="T238" s="22"/>
      <c r="U238" s="22"/>
      <c r="V238" s="22"/>
      <c r="W238" s="14" t="s">
        <v>90</v>
      </c>
      <c r="X238" s="11" t="s">
        <v>193</v>
      </c>
      <c r="Y238" s="245" t="s">
        <v>64</v>
      </c>
      <c r="Z238" s="29">
        <v>44621</v>
      </c>
      <c r="AA238" s="29">
        <v>44682</v>
      </c>
      <c r="AB238" s="14"/>
      <c r="AC238" s="14"/>
      <c r="AD238" s="14"/>
      <c r="AE238" s="14"/>
      <c r="AF238" s="14" t="s">
        <v>252</v>
      </c>
      <c r="AG238" s="14" t="s">
        <v>138</v>
      </c>
      <c r="AH238" s="14">
        <v>876</v>
      </c>
      <c r="AI238" s="14" t="s">
        <v>66</v>
      </c>
      <c r="AJ238" s="14">
        <v>1</v>
      </c>
      <c r="AK238" s="134" t="s">
        <v>196</v>
      </c>
      <c r="AL238" s="14" t="s">
        <v>197</v>
      </c>
      <c r="AM238" s="29">
        <v>44695</v>
      </c>
      <c r="AN238" s="29">
        <v>44695</v>
      </c>
      <c r="AO238" s="29">
        <v>44895</v>
      </c>
      <c r="AP238" s="14">
        <v>2022</v>
      </c>
      <c r="AQ238" s="14"/>
      <c r="AR238" s="14"/>
      <c r="AS238" s="14"/>
      <c r="AT238" s="14"/>
      <c r="AU238" s="29"/>
      <c r="AV238" s="41"/>
      <c r="AW238" s="42"/>
      <c r="AX238" s="14"/>
      <c r="AY238" s="14"/>
      <c r="AZ238" s="14"/>
      <c r="BA238" s="51"/>
      <c r="BB238" s="51"/>
      <c r="BC238" s="51"/>
      <c r="BD238" s="51"/>
      <c r="BE238" s="51"/>
      <c r="BF238" s="51"/>
      <c r="BG238" s="51"/>
      <c r="BH238" s="14"/>
      <c r="BI238" s="48"/>
      <c r="BJ238" s="48"/>
      <c r="BK238" s="48"/>
      <c r="BL238" s="48"/>
      <c r="BM238" s="48"/>
      <c r="BN238" s="48"/>
      <c r="BO238" s="48"/>
      <c r="BP238" s="48"/>
      <c r="BQ238" s="48"/>
      <c r="BR238" s="48"/>
      <c r="BS238" s="48"/>
      <c r="BT238" s="48"/>
      <c r="BU238" s="48"/>
      <c r="BV238" s="48"/>
      <c r="BW238" s="48"/>
      <c r="BX238" s="48"/>
      <c r="BY238" s="48"/>
    </row>
    <row r="239" spans="1:77" s="34" customFormat="1" ht="90" customHeight="1">
      <c r="A239" s="14" t="s">
        <v>56</v>
      </c>
      <c r="B239" s="248" t="s">
        <v>1221</v>
      </c>
      <c r="C239" s="14" t="s">
        <v>164</v>
      </c>
      <c r="D239" s="11" t="s">
        <v>202</v>
      </c>
      <c r="E239" s="14" t="s">
        <v>134</v>
      </c>
      <c r="F239" s="14" t="s">
        <v>253</v>
      </c>
      <c r="G239" s="14" t="s">
        <v>254</v>
      </c>
      <c r="H239" s="248" t="s">
        <v>130</v>
      </c>
      <c r="I239" s="248" t="s">
        <v>251</v>
      </c>
      <c r="J239" s="14">
        <v>2</v>
      </c>
      <c r="K239" s="14"/>
      <c r="L239" s="14" t="s">
        <v>60</v>
      </c>
      <c r="M239" s="14" t="s">
        <v>136</v>
      </c>
      <c r="N239" s="14" t="s">
        <v>62</v>
      </c>
      <c r="O239" s="22">
        <v>1400</v>
      </c>
      <c r="P239" s="57">
        <v>1680</v>
      </c>
      <c r="Q239" s="22">
        <v>1680</v>
      </c>
      <c r="R239" s="22"/>
      <c r="S239" s="22"/>
      <c r="T239" s="22"/>
      <c r="U239" s="22"/>
      <c r="V239" s="22"/>
      <c r="W239" s="14" t="s">
        <v>90</v>
      </c>
      <c r="X239" s="11" t="s">
        <v>193</v>
      </c>
      <c r="Y239" s="245" t="s">
        <v>64</v>
      </c>
      <c r="Z239" s="29">
        <v>44621</v>
      </c>
      <c r="AA239" s="29">
        <v>44682</v>
      </c>
      <c r="AB239" s="14"/>
      <c r="AC239" s="14"/>
      <c r="AD239" s="14"/>
      <c r="AE239" s="14"/>
      <c r="AF239" s="14" t="s">
        <v>254</v>
      </c>
      <c r="AG239" s="14" t="s">
        <v>138</v>
      </c>
      <c r="AH239" s="14">
        <v>877</v>
      </c>
      <c r="AI239" s="14" t="s">
        <v>66</v>
      </c>
      <c r="AJ239" s="14">
        <v>1</v>
      </c>
      <c r="AK239" s="134" t="s">
        <v>196</v>
      </c>
      <c r="AL239" s="14" t="s">
        <v>197</v>
      </c>
      <c r="AM239" s="29">
        <v>44695</v>
      </c>
      <c r="AN239" s="29">
        <v>44695</v>
      </c>
      <c r="AO239" s="29">
        <v>44895</v>
      </c>
      <c r="AP239" s="14">
        <v>2022</v>
      </c>
      <c r="AQ239" s="14"/>
      <c r="AR239" s="14"/>
      <c r="AS239" s="14"/>
      <c r="AT239" s="14"/>
      <c r="AU239" s="29"/>
      <c r="AV239" s="41"/>
      <c r="AW239" s="42"/>
      <c r="AX239" s="14"/>
      <c r="AY239" s="14"/>
      <c r="AZ239" s="14"/>
      <c r="BA239" s="51"/>
      <c r="BB239" s="51"/>
      <c r="BC239" s="51"/>
      <c r="BD239" s="51"/>
      <c r="BE239" s="51"/>
      <c r="BF239" s="51"/>
      <c r="BG239" s="51"/>
      <c r="BH239" s="14"/>
      <c r="BI239" s="48"/>
      <c r="BJ239" s="48"/>
      <c r="BK239" s="48"/>
      <c r="BL239" s="48"/>
      <c r="BM239" s="48"/>
      <c r="BN239" s="48"/>
      <c r="BO239" s="48"/>
      <c r="BP239" s="48"/>
      <c r="BQ239" s="48"/>
      <c r="BR239" s="48"/>
      <c r="BS239" s="48"/>
      <c r="BT239" s="48"/>
      <c r="BU239" s="48"/>
      <c r="BV239" s="48"/>
      <c r="BW239" s="48"/>
      <c r="BX239" s="48"/>
      <c r="BY239" s="48"/>
    </row>
    <row r="240" spans="1:77" s="35" customFormat="1" ht="31.5">
      <c r="A240" s="14" t="s">
        <v>56</v>
      </c>
      <c r="B240" s="248" t="s">
        <v>1222</v>
      </c>
      <c r="C240" s="14" t="s">
        <v>164</v>
      </c>
      <c r="D240" s="11" t="s">
        <v>202</v>
      </c>
      <c r="E240" s="14" t="s">
        <v>134</v>
      </c>
      <c r="F240" s="14" t="s">
        <v>1148</v>
      </c>
      <c r="G240" s="14" t="s">
        <v>256</v>
      </c>
      <c r="H240" s="14" t="s">
        <v>130</v>
      </c>
      <c r="I240" s="14" t="s">
        <v>251</v>
      </c>
      <c r="J240" s="14">
        <v>2</v>
      </c>
      <c r="K240" s="14"/>
      <c r="L240" s="14" t="s">
        <v>60</v>
      </c>
      <c r="M240" s="14" t="s">
        <v>136</v>
      </c>
      <c r="N240" s="14" t="s">
        <v>62</v>
      </c>
      <c r="O240" s="137">
        <v>420</v>
      </c>
      <c r="P240" s="42">
        <v>504</v>
      </c>
      <c r="Q240" s="137">
        <v>504</v>
      </c>
      <c r="R240" s="137"/>
      <c r="S240" s="137"/>
      <c r="T240" s="137"/>
      <c r="U240" s="137"/>
      <c r="V240" s="137"/>
      <c r="W240" s="14" t="s">
        <v>90</v>
      </c>
      <c r="X240" s="11" t="s">
        <v>193</v>
      </c>
      <c r="Y240" s="245" t="s">
        <v>64</v>
      </c>
      <c r="Z240" s="29">
        <v>44592</v>
      </c>
      <c r="AA240" s="29">
        <v>44644</v>
      </c>
      <c r="AB240" s="14"/>
      <c r="AC240" s="14"/>
      <c r="AD240" s="14"/>
      <c r="AE240" s="14"/>
      <c r="AF240" s="14" t="s">
        <v>256</v>
      </c>
      <c r="AG240" s="14" t="s">
        <v>138</v>
      </c>
      <c r="AH240" s="14">
        <v>880</v>
      </c>
      <c r="AI240" s="14" t="s">
        <v>66</v>
      </c>
      <c r="AJ240" s="14">
        <v>1</v>
      </c>
      <c r="AK240" s="134" t="s">
        <v>196</v>
      </c>
      <c r="AL240" s="14" t="s">
        <v>197</v>
      </c>
      <c r="AM240" s="29">
        <v>44684</v>
      </c>
      <c r="AN240" s="29">
        <v>44684</v>
      </c>
      <c r="AO240" s="29">
        <v>44804</v>
      </c>
      <c r="AP240" s="14">
        <v>2022</v>
      </c>
      <c r="AQ240" s="14"/>
      <c r="AR240" s="14"/>
      <c r="AS240" s="14"/>
      <c r="AT240" s="14"/>
      <c r="AU240" s="14"/>
      <c r="AV240" s="14"/>
      <c r="AW240" s="14"/>
      <c r="AX240" s="14"/>
      <c r="AY240" s="14"/>
      <c r="AZ240" s="14"/>
      <c r="BA240" s="51"/>
      <c r="BB240" s="51"/>
      <c r="BC240" s="51"/>
      <c r="BD240" s="51"/>
      <c r="BE240" s="51"/>
      <c r="BF240" s="51"/>
      <c r="BG240" s="51"/>
      <c r="BH240" s="14"/>
      <c r="BI240" s="49"/>
      <c r="BJ240" s="49"/>
      <c r="BK240" s="49"/>
      <c r="BL240" s="49"/>
      <c r="BM240" s="49"/>
      <c r="BN240" s="49"/>
      <c r="BO240" s="49"/>
      <c r="BP240" s="49"/>
      <c r="BQ240" s="49"/>
      <c r="BR240" s="49"/>
      <c r="BS240" s="49"/>
      <c r="BT240" s="49"/>
      <c r="BU240" s="49"/>
      <c r="BV240" s="49"/>
      <c r="BW240" s="49"/>
      <c r="BX240" s="49"/>
      <c r="BY240" s="49"/>
    </row>
    <row r="241" spans="1:77" s="34" customFormat="1" ht="31.5">
      <c r="A241" s="14" t="s">
        <v>56</v>
      </c>
      <c r="B241" s="248" t="s">
        <v>1223</v>
      </c>
      <c r="C241" s="14" t="s">
        <v>164</v>
      </c>
      <c r="D241" s="11" t="s">
        <v>202</v>
      </c>
      <c r="E241" s="14" t="s">
        <v>58</v>
      </c>
      <c r="F241" s="14" t="s">
        <v>582</v>
      </c>
      <c r="G241" s="14" t="s">
        <v>583</v>
      </c>
      <c r="H241" s="248">
        <v>51.1</v>
      </c>
      <c r="I241" s="248" t="s">
        <v>584</v>
      </c>
      <c r="J241" s="14">
        <v>1</v>
      </c>
      <c r="K241" s="14"/>
      <c r="L241" s="14" t="s">
        <v>60</v>
      </c>
      <c r="M241" s="14" t="s">
        <v>585</v>
      </c>
      <c r="N241" s="14" t="s">
        <v>62</v>
      </c>
      <c r="O241" s="22">
        <v>1030.7</v>
      </c>
      <c r="P241" s="57">
        <f>O241*1.2</f>
        <v>1236.8399999999999</v>
      </c>
      <c r="Q241" s="22">
        <v>1236.8399999999999</v>
      </c>
      <c r="R241" s="22"/>
      <c r="S241" s="22"/>
      <c r="T241" s="22"/>
      <c r="U241" s="22"/>
      <c r="V241" s="22"/>
      <c r="W241" s="14" t="s">
        <v>63</v>
      </c>
      <c r="X241" s="11" t="s">
        <v>193</v>
      </c>
      <c r="Y241" s="245" t="s">
        <v>64</v>
      </c>
      <c r="Z241" s="29">
        <v>44572</v>
      </c>
      <c r="AA241" s="29">
        <v>44631</v>
      </c>
      <c r="AB241" s="14"/>
      <c r="AC241" s="14"/>
      <c r="AD241" s="14"/>
      <c r="AE241" s="14"/>
      <c r="AF241" s="14" t="s">
        <v>583</v>
      </c>
      <c r="AG241" s="14" t="s">
        <v>227</v>
      </c>
      <c r="AH241" s="14">
        <v>876</v>
      </c>
      <c r="AI241" s="14" t="s">
        <v>66</v>
      </c>
      <c r="AJ241" s="14">
        <v>1</v>
      </c>
      <c r="AK241" s="134" t="s">
        <v>196</v>
      </c>
      <c r="AL241" s="14" t="s">
        <v>197</v>
      </c>
      <c r="AM241" s="29">
        <v>44651</v>
      </c>
      <c r="AN241" s="29">
        <v>44651</v>
      </c>
      <c r="AO241" s="29">
        <v>44926</v>
      </c>
      <c r="AP241" s="14">
        <v>2022</v>
      </c>
      <c r="AQ241" s="14"/>
      <c r="AR241" s="14"/>
      <c r="AS241" s="14"/>
      <c r="AT241" s="14"/>
      <c r="AU241" s="29"/>
      <c r="AV241" s="41"/>
      <c r="AW241" s="42"/>
      <c r="AX241" s="14"/>
      <c r="AY241" s="14"/>
      <c r="AZ241" s="14"/>
      <c r="BA241" s="51"/>
      <c r="BB241" s="51"/>
      <c r="BC241" s="51"/>
      <c r="BD241" s="51"/>
      <c r="BE241" s="51"/>
      <c r="BF241" s="51"/>
      <c r="BG241" s="51"/>
      <c r="BH241" s="14"/>
      <c r="BI241" s="48"/>
      <c r="BJ241" s="48"/>
      <c r="BK241" s="48"/>
      <c r="BL241" s="48"/>
      <c r="BM241" s="48"/>
      <c r="BN241" s="48"/>
      <c r="BO241" s="48"/>
      <c r="BP241" s="48"/>
      <c r="BQ241" s="48"/>
      <c r="BR241" s="48"/>
      <c r="BS241" s="48"/>
      <c r="BT241" s="48"/>
      <c r="BU241" s="48"/>
      <c r="BV241" s="48"/>
      <c r="BW241" s="48"/>
      <c r="BX241" s="48"/>
      <c r="BY241" s="48"/>
    </row>
    <row r="242" spans="1:77" s="158" customFormat="1" ht="135.75" customHeight="1">
      <c r="A242" s="14" t="s">
        <v>56</v>
      </c>
      <c r="B242" s="248" t="s">
        <v>1233</v>
      </c>
      <c r="C242" s="14" t="s">
        <v>164</v>
      </c>
      <c r="D242" s="11" t="s">
        <v>276</v>
      </c>
      <c r="E242" s="11" t="s">
        <v>815</v>
      </c>
      <c r="F242" s="14"/>
      <c r="G242" s="14" t="s">
        <v>1118</v>
      </c>
      <c r="H242" s="249" t="s">
        <v>130</v>
      </c>
      <c r="I242" s="249" t="s">
        <v>130</v>
      </c>
      <c r="J242" s="14">
        <v>1</v>
      </c>
      <c r="K242" s="14"/>
      <c r="L242" s="14" t="s">
        <v>60</v>
      </c>
      <c r="M242" s="249" t="s">
        <v>61</v>
      </c>
      <c r="N242" s="14" t="s">
        <v>189</v>
      </c>
      <c r="O242" s="22">
        <v>2400</v>
      </c>
      <c r="P242" s="57">
        <v>2880</v>
      </c>
      <c r="Q242" s="22">
        <v>2880</v>
      </c>
      <c r="R242" s="22"/>
      <c r="S242" s="22"/>
      <c r="T242" s="22"/>
      <c r="U242" s="22"/>
      <c r="V242" s="22"/>
      <c r="W242" s="14" t="s">
        <v>90</v>
      </c>
      <c r="X242" s="14" t="s">
        <v>1108</v>
      </c>
      <c r="Y242" s="245" t="s">
        <v>64</v>
      </c>
      <c r="Z242" s="29">
        <v>44621</v>
      </c>
      <c r="AA242" s="147">
        <f>Z242+60</f>
        <v>44681</v>
      </c>
      <c r="AB242" s="14"/>
      <c r="AC242" s="14"/>
      <c r="AD242" s="14"/>
      <c r="AE242" s="14"/>
      <c r="AF242" s="14" t="s">
        <v>1118</v>
      </c>
      <c r="AG242" s="14" t="s">
        <v>1125</v>
      </c>
      <c r="AH242" s="14">
        <v>876</v>
      </c>
      <c r="AI242" s="249" t="s">
        <v>190</v>
      </c>
      <c r="AJ242" s="14">
        <v>1</v>
      </c>
      <c r="AK242" s="159">
        <v>76000000000</v>
      </c>
      <c r="AL242" s="245" t="s">
        <v>1107</v>
      </c>
      <c r="AM242" s="29">
        <v>44713</v>
      </c>
      <c r="AN242" s="29">
        <v>44896</v>
      </c>
      <c r="AO242" s="29">
        <v>44926</v>
      </c>
      <c r="AP242" s="249" t="s">
        <v>545</v>
      </c>
      <c r="AQ242" s="14"/>
      <c r="AR242" s="14"/>
      <c r="AS242" s="14"/>
      <c r="AT242" s="14"/>
      <c r="AU242" s="29"/>
      <c r="AV242" s="41"/>
      <c r="AW242" s="42"/>
      <c r="AX242" s="14"/>
      <c r="AY242" s="14"/>
      <c r="AZ242" s="14"/>
      <c r="BA242" s="51"/>
      <c r="BB242" s="51"/>
      <c r="BC242" s="51"/>
      <c r="BD242" s="51"/>
      <c r="BE242" s="51"/>
      <c r="BF242" s="51"/>
      <c r="BG242" s="51"/>
      <c r="BH242" s="14"/>
      <c r="BI242" s="143"/>
      <c r="BJ242" s="143"/>
      <c r="BK242" s="143"/>
      <c r="BL242" s="143"/>
      <c r="BM242" s="143"/>
      <c r="BN242" s="143"/>
      <c r="BO242" s="143"/>
      <c r="BP242" s="143"/>
      <c r="BQ242" s="143"/>
      <c r="BR242" s="143"/>
      <c r="BS242" s="143"/>
      <c r="BT242" s="143"/>
      <c r="BU242" s="143"/>
      <c r="BV242" s="143"/>
      <c r="BW242" s="143"/>
      <c r="BX242" s="143"/>
      <c r="BY242" s="143"/>
    </row>
    <row r="243" spans="1:77" s="34" customFormat="1" ht="79.5" customHeight="1">
      <c r="A243" s="14" t="s">
        <v>56</v>
      </c>
      <c r="B243" s="14" t="s">
        <v>1340</v>
      </c>
      <c r="C243" s="14" t="s">
        <v>164</v>
      </c>
      <c r="D243" s="14" t="s">
        <v>293</v>
      </c>
      <c r="E243" s="14" t="s">
        <v>58</v>
      </c>
      <c r="F243" s="14" t="s">
        <v>253</v>
      </c>
      <c r="G243" s="14" t="s">
        <v>295</v>
      </c>
      <c r="H243" s="248">
        <v>71.12</v>
      </c>
      <c r="I243" s="248" t="s">
        <v>229</v>
      </c>
      <c r="J243" s="14">
        <v>2</v>
      </c>
      <c r="K243" s="14"/>
      <c r="L243" s="14" t="s">
        <v>87</v>
      </c>
      <c r="M243" s="14" t="s">
        <v>61</v>
      </c>
      <c r="N243" s="14" t="s">
        <v>62</v>
      </c>
      <c r="O243" s="22">
        <v>8292.4249999999993</v>
      </c>
      <c r="P243" s="57">
        <f t="shared" ref="P243:P245" si="38">O243*1.2</f>
        <v>9950.909999999998</v>
      </c>
      <c r="Q243" s="22">
        <v>5616.0803999999998</v>
      </c>
      <c r="R243" s="22">
        <v>2167.4147999999991</v>
      </c>
      <c r="S243" s="22">
        <v>2167.4147999999991</v>
      </c>
      <c r="T243" s="22"/>
      <c r="U243" s="22"/>
      <c r="V243" s="22"/>
      <c r="W243" s="14" t="s">
        <v>90</v>
      </c>
      <c r="X243" s="14" t="s">
        <v>316</v>
      </c>
      <c r="Y243" s="245" t="s">
        <v>64</v>
      </c>
      <c r="Z243" s="246">
        <v>44705</v>
      </c>
      <c r="AA243" s="29">
        <f>Z243+65</f>
        <v>44770</v>
      </c>
      <c r="AB243" s="14" t="s">
        <v>137</v>
      </c>
      <c r="AC243" s="14" t="s">
        <v>137</v>
      </c>
      <c r="AD243" s="14" t="s">
        <v>137</v>
      </c>
      <c r="AE243" s="14" t="s">
        <v>137</v>
      </c>
      <c r="AF243" s="14" t="s">
        <v>295</v>
      </c>
      <c r="AG243" s="14" t="s">
        <v>138</v>
      </c>
      <c r="AH243" s="14">
        <v>876</v>
      </c>
      <c r="AI243" s="14" t="s">
        <v>66</v>
      </c>
      <c r="AJ243" s="14">
        <v>1</v>
      </c>
      <c r="AK243" s="245" t="s">
        <v>304</v>
      </c>
      <c r="AL243" s="245" t="s">
        <v>294</v>
      </c>
      <c r="AM243" s="29">
        <f>AA243+11</f>
        <v>44781</v>
      </c>
      <c r="AN243" s="29">
        <v>44781</v>
      </c>
      <c r="AO243" s="29">
        <v>45641</v>
      </c>
      <c r="AP243" s="14">
        <v>2022</v>
      </c>
      <c r="AQ243" s="14" t="s">
        <v>296</v>
      </c>
      <c r="AR243" s="14"/>
      <c r="AS243" s="14"/>
      <c r="AT243" s="14"/>
      <c r="AU243" s="29"/>
      <c r="AV243" s="41"/>
      <c r="AW243" s="42"/>
      <c r="AX243" s="14"/>
      <c r="AY243" s="14"/>
      <c r="AZ243" s="14"/>
      <c r="BA243" s="51"/>
      <c r="BB243" s="51"/>
      <c r="BC243" s="51"/>
      <c r="BD243" s="51"/>
      <c r="BE243" s="51"/>
      <c r="BF243" s="51"/>
      <c r="BG243" s="51"/>
      <c r="BH243" s="14"/>
      <c r="BI243" s="48"/>
      <c r="BJ243" s="48"/>
      <c r="BK243" s="48"/>
      <c r="BL243" s="48"/>
      <c r="BM243" s="48"/>
      <c r="BN243" s="48"/>
      <c r="BO243" s="48"/>
      <c r="BP243" s="48"/>
      <c r="BQ243" s="48"/>
      <c r="BR243" s="48"/>
      <c r="BS243" s="48"/>
      <c r="BT243" s="48"/>
      <c r="BU243" s="48"/>
      <c r="BV243" s="48"/>
      <c r="BW243" s="48"/>
      <c r="BX243" s="48"/>
      <c r="BY243" s="48"/>
    </row>
    <row r="244" spans="1:77" s="34" customFormat="1" ht="67.5" customHeight="1">
      <c r="A244" s="14" t="s">
        <v>56</v>
      </c>
      <c r="B244" s="14" t="s">
        <v>1341</v>
      </c>
      <c r="C244" s="14" t="s">
        <v>164</v>
      </c>
      <c r="D244" s="14" t="s">
        <v>293</v>
      </c>
      <c r="E244" s="14" t="s">
        <v>58</v>
      </c>
      <c r="F244" s="14" t="s">
        <v>253</v>
      </c>
      <c r="G244" s="11" t="s">
        <v>297</v>
      </c>
      <c r="H244" s="248">
        <v>71.12</v>
      </c>
      <c r="I244" s="248" t="s">
        <v>229</v>
      </c>
      <c r="J244" s="14">
        <v>2</v>
      </c>
      <c r="K244" s="14"/>
      <c r="L244" s="14" t="s">
        <v>60</v>
      </c>
      <c r="M244" s="14" t="s">
        <v>61</v>
      </c>
      <c r="N244" s="14" t="s">
        <v>62</v>
      </c>
      <c r="O244" s="22">
        <v>4170.067</v>
      </c>
      <c r="P244" s="57">
        <f t="shared" si="38"/>
        <v>5004.0803999999998</v>
      </c>
      <c r="Q244" s="22"/>
      <c r="R244" s="22">
        <f>P244</f>
        <v>5004.0803999999998</v>
      </c>
      <c r="S244" s="22"/>
      <c r="T244" s="22"/>
      <c r="U244" s="22"/>
      <c r="V244" s="22"/>
      <c r="W244" s="14" t="s">
        <v>90</v>
      </c>
      <c r="X244" s="14" t="s">
        <v>316</v>
      </c>
      <c r="Y244" s="245" t="s">
        <v>64</v>
      </c>
      <c r="Z244" s="29">
        <v>44614</v>
      </c>
      <c r="AA244" s="29">
        <f>Z244+65</f>
        <v>44679</v>
      </c>
      <c r="AB244" s="14" t="s">
        <v>137</v>
      </c>
      <c r="AC244" s="14" t="s">
        <v>137</v>
      </c>
      <c r="AD244" s="14" t="s">
        <v>137</v>
      </c>
      <c r="AE244" s="14" t="s">
        <v>137</v>
      </c>
      <c r="AF244" s="11" t="s">
        <v>297</v>
      </c>
      <c r="AG244" s="14" t="s">
        <v>138</v>
      </c>
      <c r="AH244" s="14">
        <v>876</v>
      </c>
      <c r="AI244" s="14" t="s">
        <v>66</v>
      </c>
      <c r="AJ244" s="14">
        <v>1</v>
      </c>
      <c r="AK244" s="245" t="s">
        <v>304</v>
      </c>
      <c r="AL244" s="245" t="s">
        <v>294</v>
      </c>
      <c r="AM244" s="29">
        <f>AA244+11</f>
        <v>44690</v>
      </c>
      <c r="AN244" s="29">
        <v>44690</v>
      </c>
      <c r="AO244" s="29">
        <v>44910</v>
      </c>
      <c r="AP244" s="14">
        <v>2022</v>
      </c>
      <c r="AQ244" s="14"/>
      <c r="AR244" s="14"/>
      <c r="AS244" s="14"/>
      <c r="AT244" s="14"/>
      <c r="AU244" s="29"/>
      <c r="AV244" s="41"/>
      <c r="AW244" s="42"/>
      <c r="AX244" s="14"/>
      <c r="AY244" s="14"/>
      <c r="AZ244" s="14"/>
      <c r="BA244" s="51"/>
      <c r="BB244" s="51"/>
      <c r="BC244" s="51"/>
      <c r="BD244" s="51"/>
      <c r="BE244" s="51"/>
      <c r="BF244" s="51"/>
      <c r="BG244" s="51"/>
      <c r="BH244" s="14"/>
      <c r="BI244" s="48"/>
      <c r="BJ244" s="48"/>
      <c r="BK244" s="48"/>
      <c r="BL244" s="48"/>
      <c r="BM244" s="48"/>
      <c r="BN244" s="48"/>
      <c r="BO244" s="48"/>
      <c r="BP244" s="48"/>
      <c r="BQ244" s="48"/>
      <c r="BR244" s="48"/>
      <c r="BS244" s="48"/>
      <c r="BT244" s="48"/>
      <c r="BU244" s="48"/>
      <c r="BV244" s="48"/>
      <c r="BW244" s="48"/>
      <c r="BX244" s="48"/>
      <c r="BY244" s="48"/>
    </row>
    <row r="245" spans="1:77" s="34" customFormat="1" ht="83.25" customHeight="1">
      <c r="A245" s="14" t="s">
        <v>56</v>
      </c>
      <c r="B245" s="14" t="s">
        <v>1342</v>
      </c>
      <c r="C245" s="14" t="s">
        <v>164</v>
      </c>
      <c r="D245" s="14" t="s">
        <v>293</v>
      </c>
      <c r="E245" s="14" t="s">
        <v>58</v>
      </c>
      <c r="F245" s="11" t="s">
        <v>140</v>
      </c>
      <c r="G245" s="11" t="s">
        <v>298</v>
      </c>
      <c r="H245" s="248" t="s">
        <v>299</v>
      </c>
      <c r="I245" s="248" t="s">
        <v>300</v>
      </c>
      <c r="J245" s="14">
        <v>1</v>
      </c>
      <c r="K245" s="14"/>
      <c r="L245" s="14" t="s">
        <v>60</v>
      </c>
      <c r="M245" s="14" t="s">
        <v>144</v>
      </c>
      <c r="N245" s="14" t="s">
        <v>62</v>
      </c>
      <c r="O245" s="22">
        <v>1090</v>
      </c>
      <c r="P245" s="57">
        <f t="shared" si="38"/>
        <v>1308</v>
      </c>
      <c r="Q245" s="22">
        <v>400</v>
      </c>
      <c r="R245" s="22">
        <v>400</v>
      </c>
      <c r="S245" s="22">
        <v>508</v>
      </c>
      <c r="T245" s="22"/>
      <c r="U245" s="22"/>
      <c r="V245" s="22"/>
      <c r="W245" s="14" t="s">
        <v>63</v>
      </c>
      <c r="X245" s="14" t="s">
        <v>316</v>
      </c>
      <c r="Y245" s="245" t="s">
        <v>64</v>
      </c>
      <c r="Z245" s="29">
        <v>44635</v>
      </c>
      <c r="AA245" s="29">
        <f>Z245+65</f>
        <v>44700</v>
      </c>
      <c r="AB245" s="14" t="s">
        <v>137</v>
      </c>
      <c r="AC245" s="14" t="s">
        <v>137</v>
      </c>
      <c r="AD245" s="14" t="s">
        <v>137</v>
      </c>
      <c r="AE245" s="14" t="s">
        <v>137</v>
      </c>
      <c r="AF245" s="11" t="s">
        <v>298</v>
      </c>
      <c r="AG245" s="14"/>
      <c r="AH245" s="14">
        <v>876</v>
      </c>
      <c r="AI245" s="14" t="s">
        <v>66</v>
      </c>
      <c r="AJ245" s="14">
        <v>1</v>
      </c>
      <c r="AK245" s="245" t="s">
        <v>304</v>
      </c>
      <c r="AL245" s="245" t="s">
        <v>294</v>
      </c>
      <c r="AM245" s="29">
        <f>AA245+10</f>
        <v>44710</v>
      </c>
      <c r="AN245" s="29">
        <v>44710</v>
      </c>
      <c r="AO245" s="29">
        <v>45641</v>
      </c>
      <c r="AP245" s="14">
        <v>2022</v>
      </c>
      <c r="AQ245" s="14" t="s">
        <v>301</v>
      </c>
      <c r="AR245" s="14"/>
      <c r="AS245" s="14"/>
      <c r="AT245" s="14"/>
      <c r="AU245" s="29"/>
      <c r="AV245" s="41"/>
      <c r="AW245" s="42"/>
      <c r="AX245" s="14"/>
      <c r="AY245" s="14"/>
      <c r="AZ245" s="14"/>
      <c r="BA245" s="51"/>
      <c r="BB245" s="51"/>
      <c r="BC245" s="51"/>
      <c r="BD245" s="51"/>
      <c r="BE245" s="51"/>
      <c r="BF245" s="51"/>
      <c r="BG245" s="51"/>
      <c r="BH245" s="14"/>
      <c r="BI245" s="48"/>
      <c r="BJ245" s="48"/>
      <c r="BK245" s="48"/>
      <c r="BL245" s="48"/>
      <c r="BM245" s="48"/>
      <c r="BN245" s="48"/>
      <c r="BO245" s="48"/>
      <c r="BP245" s="48"/>
      <c r="BQ245" s="48"/>
      <c r="BR245" s="48"/>
      <c r="BS245" s="48"/>
      <c r="BT245" s="48"/>
      <c r="BU245" s="48"/>
      <c r="BV245" s="48"/>
      <c r="BW245" s="48"/>
      <c r="BX245" s="48"/>
      <c r="BY245" s="48"/>
    </row>
    <row r="246" spans="1:77" s="161" customFormat="1" ht="47.25">
      <c r="A246" s="14" t="s">
        <v>56</v>
      </c>
      <c r="B246" s="14" t="s">
        <v>1343</v>
      </c>
      <c r="C246" s="14" t="s">
        <v>164</v>
      </c>
      <c r="D246" s="14" t="s">
        <v>293</v>
      </c>
      <c r="E246" s="14" t="s">
        <v>134</v>
      </c>
      <c r="F246" s="14" t="s">
        <v>177</v>
      </c>
      <c r="G246" s="14" t="s">
        <v>302</v>
      </c>
      <c r="H246" s="248" t="s">
        <v>178</v>
      </c>
      <c r="I246" s="248" t="s">
        <v>178</v>
      </c>
      <c r="J246" s="14">
        <v>1</v>
      </c>
      <c r="K246" s="14"/>
      <c r="L246" s="14" t="s">
        <v>60</v>
      </c>
      <c r="M246" s="14" t="s">
        <v>61</v>
      </c>
      <c r="N246" s="14" t="s">
        <v>303</v>
      </c>
      <c r="O246" s="22">
        <v>64157.148000000001</v>
      </c>
      <c r="P246" s="57">
        <v>76988.577600000004</v>
      </c>
      <c r="Q246" s="22">
        <v>23155.200000000001</v>
      </c>
      <c r="R246" s="22">
        <v>25607.232</v>
      </c>
      <c r="S246" s="22">
        <v>25985.664000000001</v>
      </c>
      <c r="T246" s="22">
        <v>2240.4816000000001</v>
      </c>
      <c r="U246" s="22"/>
      <c r="V246" s="22"/>
      <c r="W246" s="14" t="s">
        <v>90</v>
      </c>
      <c r="X246" s="14" t="s">
        <v>316</v>
      </c>
      <c r="Y246" s="245" t="s">
        <v>64</v>
      </c>
      <c r="Z246" s="29">
        <v>44833</v>
      </c>
      <c r="AA246" s="29">
        <v>44898</v>
      </c>
      <c r="AB246" s="14"/>
      <c r="AC246" s="14"/>
      <c r="AD246" s="14"/>
      <c r="AE246" s="14"/>
      <c r="AF246" s="14" t="s">
        <v>302</v>
      </c>
      <c r="AG246" s="245" t="s">
        <v>65</v>
      </c>
      <c r="AH246" s="245">
        <v>876</v>
      </c>
      <c r="AI246" s="245" t="s">
        <v>66</v>
      </c>
      <c r="AJ246" s="245">
        <v>1</v>
      </c>
      <c r="AK246" s="245" t="s">
        <v>304</v>
      </c>
      <c r="AL246" s="245" t="s">
        <v>294</v>
      </c>
      <c r="AM246" s="29">
        <v>44924</v>
      </c>
      <c r="AN246" s="29">
        <v>44958</v>
      </c>
      <c r="AO246" s="29">
        <v>46053</v>
      </c>
      <c r="AP246" s="14" t="s">
        <v>305</v>
      </c>
      <c r="AQ246" s="14"/>
      <c r="AR246" s="14"/>
      <c r="AS246" s="14"/>
      <c r="AT246" s="14"/>
      <c r="AU246" s="29"/>
      <c r="AV246" s="41"/>
      <c r="AW246" s="42"/>
      <c r="AX246" s="14"/>
      <c r="AY246" s="14"/>
      <c r="AZ246" s="14"/>
      <c r="BA246" s="51"/>
      <c r="BB246" s="51"/>
      <c r="BC246" s="51"/>
      <c r="BD246" s="51"/>
      <c r="BE246" s="51"/>
      <c r="BF246" s="51"/>
      <c r="BG246" s="51"/>
      <c r="BH246" s="14"/>
      <c r="BI246" s="160"/>
      <c r="BJ246" s="160"/>
      <c r="BK246" s="160"/>
      <c r="BL246" s="160"/>
      <c r="BM246" s="160"/>
      <c r="BN246" s="160"/>
      <c r="BO246" s="160"/>
      <c r="BP246" s="160"/>
      <c r="BQ246" s="160"/>
      <c r="BR246" s="160"/>
      <c r="BS246" s="160"/>
      <c r="BT246" s="160"/>
      <c r="BU246" s="160"/>
      <c r="BV246" s="160"/>
      <c r="BW246" s="160"/>
      <c r="BX246" s="160"/>
      <c r="BY246" s="160"/>
    </row>
    <row r="247" spans="1:77" s="161" customFormat="1" ht="47.25">
      <c r="A247" s="14" t="s">
        <v>56</v>
      </c>
      <c r="B247" s="14" t="s">
        <v>1344</v>
      </c>
      <c r="C247" s="14" t="s">
        <v>164</v>
      </c>
      <c r="D247" s="14" t="s">
        <v>293</v>
      </c>
      <c r="E247" s="14" t="s">
        <v>134</v>
      </c>
      <c r="F247" s="14" t="s">
        <v>306</v>
      </c>
      <c r="G247" s="14" t="s">
        <v>307</v>
      </c>
      <c r="H247" s="248" t="s">
        <v>178</v>
      </c>
      <c r="I247" s="248" t="s">
        <v>178</v>
      </c>
      <c r="J247" s="14">
        <v>1</v>
      </c>
      <c r="K247" s="14"/>
      <c r="L247" s="14" t="s">
        <v>60</v>
      </c>
      <c r="M247" s="14" t="s">
        <v>61</v>
      </c>
      <c r="N247" s="14" t="s">
        <v>303</v>
      </c>
      <c r="O247" s="22">
        <v>49829.90784</v>
      </c>
      <c r="P247" s="57">
        <v>59795.889410000003</v>
      </c>
      <c r="Q247" s="22">
        <v>17930.1888</v>
      </c>
      <c r="R247" s="22">
        <v>19942.771970000002</v>
      </c>
      <c r="S247" s="22">
        <v>20183.04</v>
      </c>
      <c r="T247" s="22">
        <v>1739.8886399999999</v>
      </c>
      <c r="U247" s="22"/>
      <c r="V247" s="22"/>
      <c r="W247" s="14" t="s">
        <v>90</v>
      </c>
      <c r="X247" s="14" t="s">
        <v>316</v>
      </c>
      <c r="Y247" s="245" t="s">
        <v>64</v>
      </c>
      <c r="Z247" s="29">
        <v>44833</v>
      </c>
      <c r="AA247" s="29">
        <v>44898</v>
      </c>
      <c r="AB247" s="14"/>
      <c r="AC247" s="14"/>
      <c r="AD247" s="14"/>
      <c r="AE247" s="14"/>
      <c r="AF247" s="14" t="s">
        <v>307</v>
      </c>
      <c r="AG247" s="245" t="s">
        <v>65</v>
      </c>
      <c r="AH247" s="245">
        <v>876</v>
      </c>
      <c r="AI247" s="245" t="s">
        <v>66</v>
      </c>
      <c r="AJ247" s="245">
        <v>1</v>
      </c>
      <c r="AK247" s="245" t="s">
        <v>304</v>
      </c>
      <c r="AL247" s="245" t="s">
        <v>294</v>
      </c>
      <c r="AM247" s="29">
        <v>44924</v>
      </c>
      <c r="AN247" s="29">
        <v>44958</v>
      </c>
      <c r="AO247" s="29">
        <v>46053</v>
      </c>
      <c r="AP247" s="14" t="s">
        <v>305</v>
      </c>
      <c r="AQ247" s="14"/>
      <c r="AR247" s="14"/>
      <c r="AS247" s="14"/>
      <c r="AT247" s="14"/>
      <c r="AU247" s="29"/>
      <c r="AV247" s="41"/>
      <c r="AW247" s="42"/>
      <c r="AX247" s="14"/>
      <c r="AY247" s="14"/>
      <c r="AZ247" s="14"/>
      <c r="BA247" s="51"/>
      <c r="BB247" s="51"/>
      <c r="BC247" s="51"/>
      <c r="BD247" s="51"/>
      <c r="BE247" s="51"/>
      <c r="BF247" s="51"/>
      <c r="BG247" s="51"/>
      <c r="BH247" s="14"/>
      <c r="BI247" s="160"/>
      <c r="BJ247" s="160"/>
      <c r="BK247" s="160"/>
      <c r="BL247" s="160"/>
      <c r="BM247" s="160"/>
      <c r="BN247" s="160"/>
      <c r="BO247" s="160"/>
      <c r="BP247" s="160"/>
      <c r="BQ247" s="160"/>
      <c r="BR247" s="160"/>
      <c r="BS247" s="160"/>
      <c r="BT247" s="160"/>
      <c r="BU247" s="160"/>
      <c r="BV247" s="160"/>
      <c r="BW247" s="160"/>
      <c r="BX247" s="160"/>
      <c r="BY247" s="160"/>
    </row>
    <row r="248" spans="1:77" s="161" customFormat="1" ht="47.25">
      <c r="A248" s="14" t="s">
        <v>56</v>
      </c>
      <c r="B248" s="14" t="s">
        <v>1345</v>
      </c>
      <c r="C248" s="14" t="s">
        <v>164</v>
      </c>
      <c r="D248" s="14" t="s">
        <v>293</v>
      </c>
      <c r="E248" s="14" t="s">
        <v>134</v>
      </c>
      <c r="F248" s="14" t="s">
        <v>308</v>
      </c>
      <c r="G248" s="14" t="s">
        <v>309</v>
      </c>
      <c r="H248" s="248" t="s">
        <v>178</v>
      </c>
      <c r="I248" s="248" t="s">
        <v>178</v>
      </c>
      <c r="J248" s="14">
        <v>1</v>
      </c>
      <c r="K248" s="14"/>
      <c r="L248" s="14" t="s">
        <v>60</v>
      </c>
      <c r="M248" s="14" t="s">
        <v>61</v>
      </c>
      <c r="N248" s="14" t="s">
        <v>303</v>
      </c>
      <c r="O248" s="22">
        <v>64157.148000000001</v>
      </c>
      <c r="P248" s="57">
        <v>76988.577600000004</v>
      </c>
      <c r="Q248" s="22">
        <v>23155.200000000001</v>
      </c>
      <c r="R248" s="22">
        <v>25607.232</v>
      </c>
      <c r="S248" s="22">
        <v>25985.664000000001</v>
      </c>
      <c r="T248" s="22">
        <v>2240.4816000000001</v>
      </c>
      <c r="U248" s="22"/>
      <c r="V248" s="22"/>
      <c r="W248" s="14" t="s">
        <v>90</v>
      </c>
      <c r="X248" s="14" t="s">
        <v>316</v>
      </c>
      <c r="Y248" s="245" t="s">
        <v>64</v>
      </c>
      <c r="Z248" s="29">
        <v>44833</v>
      </c>
      <c r="AA248" s="29">
        <v>44898</v>
      </c>
      <c r="AB248" s="14"/>
      <c r="AC248" s="14"/>
      <c r="AD248" s="14"/>
      <c r="AE248" s="14"/>
      <c r="AF248" s="14" t="s">
        <v>309</v>
      </c>
      <c r="AG248" s="245" t="s">
        <v>65</v>
      </c>
      <c r="AH248" s="245">
        <v>876</v>
      </c>
      <c r="AI248" s="245" t="s">
        <v>66</v>
      </c>
      <c r="AJ248" s="245">
        <v>1</v>
      </c>
      <c r="AK248" s="245" t="s">
        <v>304</v>
      </c>
      <c r="AL248" s="245" t="s">
        <v>294</v>
      </c>
      <c r="AM248" s="29">
        <v>44924</v>
      </c>
      <c r="AN248" s="29">
        <v>44958</v>
      </c>
      <c r="AO248" s="29">
        <v>46053</v>
      </c>
      <c r="AP248" s="14" t="s">
        <v>305</v>
      </c>
      <c r="AQ248" s="14"/>
      <c r="AR248" s="14"/>
      <c r="AS248" s="14"/>
      <c r="AT248" s="14"/>
      <c r="AU248" s="29"/>
      <c r="AV248" s="41"/>
      <c r="AW248" s="42"/>
      <c r="AX248" s="14"/>
      <c r="AY248" s="14"/>
      <c r="AZ248" s="14"/>
      <c r="BA248" s="51"/>
      <c r="BB248" s="51"/>
      <c r="BC248" s="51"/>
      <c r="BD248" s="51"/>
      <c r="BE248" s="51"/>
      <c r="BF248" s="51"/>
      <c r="BG248" s="51"/>
      <c r="BH248" s="14"/>
      <c r="BI248" s="160"/>
      <c r="BJ248" s="160"/>
      <c r="BK248" s="160"/>
      <c r="BL248" s="160"/>
      <c r="BM248" s="160"/>
      <c r="BN248" s="160"/>
      <c r="BO248" s="160"/>
      <c r="BP248" s="160"/>
      <c r="BQ248" s="160"/>
      <c r="BR248" s="160"/>
      <c r="BS248" s="160"/>
      <c r="BT248" s="160"/>
      <c r="BU248" s="160"/>
      <c r="BV248" s="160"/>
      <c r="BW248" s="160"/>
      <c r="BX248" s="160"/>
      <c r="BY248" s="160"/>
    </row>
    <row r="249" spans="1:77" s="161" customFormat="1" ht="109.5" customHeight="1">
      <c r="A249" s="14" t="s">
        <v>56</v>
      </c>
      <c r="B249" s="14" t="s">
        <v>1346</v>
      </c>
      <c r="C249" s="14" t="s">
        <v>164</v>
      </c>
      <c r="D249" s="14" t="s">
        <v>293</v>
      </c>
      <c r="E249" s="14" t="s">
        <v>134</v>
      </c>
      <c r="F249" s="14" t="s">
        <v>241</v>
      </c>
      <c r="G249" s="245" t="s">
        <v>310</v>
      </c>
      <c r="H249" s="248" t="s">
        <v>178</v>
      </c>
      <c r="I249" s="248" t="s">
        <v>178</v>
      </c>
      <c r="J249" s="14">
        <v>1</v>
      </c>
      <c r="K249" s="14"/>
      <c r="L249" s="14" t="s">
        <v>60</v>
      </c>
      <c r="M249" s="14" t="s">
        <v>61</v>
      </c>
      <c r="N249" s="14" t="s">
        <v>62</v>
      </c>
      <c r="O249" s="247">
        <v>4440</v>
      </c>
      <c r="P249" s="215">
        <v>4440</v>
      </c>
      <c r="Q249" s="247">
        <v>4440</v>
      </c>
      <c r="R249" s="22"/>
      <c r="S249" s="22"/>
      <c r="T249" s="22"/>
      <c r="U249" s="22"/>
      <c r="V249" s="22"/>
      <c r="W249" s="11" t="s">
        <v>168</v>
      </c>
      <c r="X249" s="14" t="s">
        <v>316</v>
      </c>
      <c r="Y249" s="14" t="s">
        <v>163</v>
      </c>
      <c r="Z249" s="29">
        <v>44866</v>
      </c>
      <c r="AA249" s="29">
        <v>44915</v>
      </c>
      <c r="AB249" s="14" t="s">
        <v>1817</v>
      </c>
      <c r="AC249" s="14" t="s">
        <v>311</v>
      </c>
      <c r="AD249" s="14">
        <v>4205250464</v>
      </c>
      <c r="AE249" s="14">
        <v>420501001</v>
      </c>
      <c r="AF249" s="249" t="s">
        <v>312</v>
      </c>
      <c r="AG249" s="245" t="s">
        <v>65</v>
      </c>
      <c r="AH249" s="245">
        <v>876</v>
      </c>
      <c r="AI249" s="245" t="s">
        <v>66</v>
      </c>
      <c r="AJ249" s="245">
        <v>1</v>
      </c>
      <c r="AK249" s="245" t="s">
        <v>304</v>
      </c>
      <c r="AL249" s="245" t="s">
        <v>294</v>
      </c>
      <c r="AM249" s="29">
        <v>44924</v>
      </c>
      <c r="AN249" s="29">
        <v>44927</v>
      </c>
      <c r="AO249" s="29">
        <v>45291</v>
      </c>
      <c r="AP249" s="14">
        <v>2023</v>
      </c>
      <c r="AQ249" s="249" t="s">
        <v>313</v>
      </c>
      <c r="AR249" s="14"/>
      <c r="AS249" s="14"/>
      <c r="AT249" s="14"/>
      <c r="AU249" s="29"/>
      <c r="AV249" s="41"/>
      <c r="AW249" s="42"/>
      <c r="AX249" s="14"/>
      <c r="AY249" s="14"/>
      <c r="AZ249" s="14"/>
      <c r="BA249" s="51"/>
      <c r="BB249" s="51"/>
      <c r="BC249" s="51"/>
      <c r="BD249" s="51"/>
      <c r="BE249" s="51"/>
      <c r="BF249" s="51"/>
      <c r="BG249" s="51"/>
      <c r="BH249" s="14"/>
      <c r="BI249" s="160"/>
      <c r="BJ249" s="160"/>
      <c r="BK249" s="160"/>
      <c r="BL249" s="160"/>
      <c r="BM249" s="160"/>
      <c r="BN249" s="160"/>
      <c r="BO249" s="160"/>
      <c r="BP249" s="160"/>
      <c r="BQ249" s="160"/>
      <c r="BR249" s="160"/>
      <c r="BS249" s="160"/>
      <c r="BT249" s="160"/>
      <c r="BU249" s="160"/>
      <c r="BV249" s="160"/>
      <c r="BW249" s="160"/>
      <c r="BX249" s="160"/>
      <c r="BY249" s="160"/>
    </row>
    <row r="250" spans="1:77" s="34" customFormat="1" ht="141.75">
      <c r="A250" s="14" t="s">
        <v>56</v>
      </c>
      <c r="B250" s="14" t="s">
        <v>1347</v>
      </c>
      <c r="C250" s="14" t="s">
        <v>164</v>
      </c>
      <c r="D250" s="14" t="s">
        <v>293</v>
      </c>
      <c r="E250" s="11" t="s">
        <v>815</v>
      </c>
      <c r="F250" s="245" t="s">
        <v>68</v>
      </c>
      <c r="G250" s="14" t="s">
        <v>314</v>
      </c>
      <c r="H250" s="245" t="s">
        <v>315</v>
      </c>
      <c r="I250" s="245" t="s">
        <v>315</v>
      </c>
      <c r="J250" s="14">
        <v>1</v>
      </c>
      <c r="K250" s="14"/>
      <c r="L250" s="14" t="s">
        <v>60</v>
      </c>
      <c r="M250" s="245" t="s">
        <v>61</v>
      </c>
      <c r="N250" s="14" t="s">
        <v>210</v>
      </c>
      <c r="O250" s="22">
        <v>10057.799999999999</v>
      </c>
      <c r="P250" s="57">
        <v>10057.799999999999</v>
      </c>
      <c r="Q250" s="22">
        <v>4000</v>
      </c>
      <c r="R250" s="22">
        <f t="shared" ref="R250:R254" si="39">P250-Q250</f>
        <v>6057.7999999999993</v>
      </c>
      <c r="S250" s="22"/>
      <c r="T250" s="22"/>
      <c r="U250" s="22"/>
      <c r="V250" s="22"/>
      <c r="W250" s="14" t="s">
        <v>63</v>
      </c>
      <c r="X250" s="14" t="s">
        <v>316</v>
      </c>
      <c r="Y250" s="245" t="s">
        <v>64</v>
      </c>
      <c r="Z250" s="29">
        <v>44596</v>
      </c>
      <c r="AA250" s="29">
        <v>44655</v>
      </c>
      <c r="AB250" s="14"/>
      <c r="AC250" s="14"/>
      <c r="AD250" s="14"/>
      <c r="AE250" s="14"/>
      <c r="AF250" s="14" t="s">
        <v>314</v>
      </c>
      <c r="AG250" s="14" t="s">
        <v>317</v>
      </c>
      <c r="AH250" s="245">
        <v>876</v>
      </c>
      <c r="AI250" s="245" t="s">
        <v>66</v>
      </c>
      <c r="AJ250" s="14">
        <v>1</v>
      </c>
      <c r="AK250" s="245" t="s">
        <v>304</v>
      </c>
      <c r="AL250" s="245" t="s">
        <v>294</v>
      </c>
      <c r="AM250" s="29">
        <v>44665</v>
      </c>
      <c r="AN250" s="29">
        <v>44805</v>
      </c>
      <c r="AO250" s="29">
        <v>45170</v>
      </c>
      <c r="AP250" s="14" t="s">
        <v>150</v>
      </c>
      <c r="AQ250" s="14" t="s">
        <v>318</v>
      </c>
      <c r="AR250" s="14"/>
      <c r="AS250" s="14"/>
      <c r="AT250" s="14"/>
      <c r="AU250" s="29"/>
      <c r="AV250" s="41"/>
      <c r="AW250" s="42"/>
      <c r="AX250" s="14"/>
      <c r="AY250" s="14"/>
      <c r="AZ250" s="14"/>
      <c r="BA250" s="51"/>
      <c r="BB250" s="51"/>
      <c r="BC250" s="51"/>
      <c r="BD250" s="51"/>
      <c r="BE250" s="51"/>
      <c r="BF250" s="51"/>
      <c r="BG250" s="51"/>
      <c r="BH250" s="14"/>
      <c r="BI250" s="48"/>
      <c r="BJ250" s="48"/>
      <c r="BK250" s="48"/>
      <c r="BL250" s="48"/>
      <c r="BM250" s="48"/>
      <c r="BN250" s="48"/>
      <c r="BO250" s="48"/>
      <c r="BP250" s="48"/>
      <c r="BQ250" s="48"/>
      <c r="BR250" s="48"/>
      <c r="BS250" s="48"/>
      <c r="BT250" s="48"/>
      <c r="BU250" s="48"/>
      <c r="BV250" s="48"/>
      <c r="BW250" s="48"/>
      <c r="BX250" s="48"/>
      <c r="BY250" s="48"/>
    </row>
    <row r="251" spans="1:77" s="34" customFormat="1" ht="57.75" customHeight="1">
      <c r="A251" s="14" t="s">
        <v>56</v>
      </c>
      <c r="B251" s="14" t="s">
        <v>1348</v>
      </c>
      <c r="C251" s="14" t="s">
        <v>164</v>
      </c>
      <c r="D251" s="14" t="s">
        <v>293</v>
      </c>
      <c r="E251" s="11" t="s">
        <v>815</v>
      </c>
      <c r="F251" s="245" t="s">
        <v>319</v>
      </c>
      <c r="G251" s="245" t="s">
        <v>320</v>
      </c>
      <c r="H251" s="245" t="s">
        <v>59</v>
      </c>
      <c r="I251" s="245" t="s">
        <v>59</v>
      </c>
      <c r="J251" s="245">
        <v>1</v>
      </c>
      <c r="K251" s="14"/>
      <c r="L251" s="245" t="s">
        <v>60</v>
      </c>
      <c r="M251" s="245" t="s">
        <v>61</v>
      </c>
      <c r="N251" s="14" t="s">
        <v>210</v>
      </c>
      <c r="O251" s="22">
        <v>5856.03</v>
      </c>
      <c r="P251" s="57">
        <v>5856.03</v>
      </c>
      <c r="Q251" s="22">
        <v>2900</v>
      </c>
      <c r="R251" s="22">
        <f t="shared" si="39"/>
        <v>2956.0299999999997</v>
      </c>
      <c r="S251" s="22"/>
      <c r="T251" s="22"/>
      <c r="U251" s="22"/>
      <c r="V251" s="22"/>
      <c r="W251" s="14" t="s">
        <v>63</v>
      </c>
      <c r="X251" s="14" t="s">
        <v>316</v>
      </c>
      <c r="Y251" s="245" t="s">
        <v>64</v>
      </c>
      <c r="Z251" s="29">
        <v>44596</v>
      </c>
      <c r="AA251" s="29">
        <v>44655</v>
      </c>
      <c r="AB251" s="14"/>
      <c r="AC251" s="14"/>
      <c r="AD251" s="14"/>
      <c r="AE251" s="14"/>
      <c r="AF251" s="245" t="s">
        <v>320</v>
      </c>
      <c r="AG251" s="14" t="s">
        <v>317</v>
      </c>
      <c r="AH251" s="245">
        <v>876</v>
      </c>
      <c r="AI251" s="245" t="s">
        <v>66</v>
      </c>
      <c r="AJ251" s="14">
        <v>1</v>
      </c>
      <c r="AK251" s="245" t="s">
        <v>304</v>
      </c>
      <c r="AL251" s="245" t="s">
        <v>294</v>
      </c>
      <c r="AM251" s="29">
        <v>44665</v>
      </c>
      <c r="AN251" s="29">
        <v>44774</v>
      </c>
      <c r="AO251" s="29">
        <v>45139</v>
      </c>
      <c r="AP251" s="14" t="s">
        <v>150</v>
      </c>
      <c r="AQ251" s="245" t="s">
        <v>321</v>
      </c>
      <c r="AR251" s="14"/>
      <c r="AS251" s="14"/>
      <c r="AT251" s="14"/>
      <c r="AU251" s="29"/>
      <c r="AV251" s="41"/>
      <c r="AW251" s="42"/>
      <c r="AX251" s="14"/>
      <c r="AY251" s="14"/>
      <c r="AZ251" s="14"/>
      <c r="BA251" s="51"/>
      <c r="BB251" s="51"/>
      <c r="BC251" s="51"/>
      <c r="BD251" s="51"/>
      <c r="BE251" s="51"/>
      <c r="BF251" s="51"/>
      <c r="BG251" s="51"/>
      <c r="BH251" s="14"/>
      <c r="BI251" s="48"/>
      <c r="BJ251" s="48"/>
      <c r="BK251" s="48"/>
      <c r="BL251" s="48"/>
      <c r="BM251" s="48"/>
      <c r="BN251" s="48"/>
      <c r="BO251" s="48"/>
      <c r="BP251" s="48"/>
      <c r="BQ251" s="48"/>
      <c r="BR251" s="48"/>
      <c r="BS251" s="48"/>
      <c r="BT251" s="48"/>
      <c r="BU251" s="48"/>
      <c r="BV251" s="48"/>
      <c r="BW251" s="48"/>
      <c r="BX251" s="48"/>
      <c r="BY251" s="48"/>
    </row>
    <row r="252" spans="1:77" s="34" customFormat="1" ht="90.75" customHeight="1">
      <c r="A252" s="14" t="s">
        <v>56</v>
      </c>
      <c r="B252" s="14" t="s">
        <v>1349</v>
      </c>
      <c r="C252" s="14" t="s">
        <v>164</v>
      </c>
      <c r="D252" s="14" t="s">
        <v>293</v>
      </c>
      <c r="E252" s="11" t="s">
        <v>815</v>
      </c>
      <c r="F252" s="245" t="s">
        <v>319</v>
      </c>
      <c r="G252" s="245" t="s">
        <v>322</v>
      </c>
      <c r="H252" s="245" t="s">
        <v>59</v>
      </c>
      <c r="I252" s="245" t="s">
        <v>59</v>
      </c>
      <c r="J252" s="245">
        <v>1</v>
      </c>
      <c r="K252" s="14"/>
      <c r="L252" s="245" t="s">
        <v>60</v>
      </c>
      <c r="M252" s="245" t="s">
        <v>61</v>
      </c>
      <c r="N252" s="14" t="s">
        <v>210</v>
      </c>
      <c r="O252" s="22">
        <v>1336</v>
      </c>
      <c r="P252" s="57">
        <v>1336</v>
      </c>
      <c r="Q252" s="22">
        <v>680</v>
      </c>
      <c r="R252" s="22">
        <f t="shared" si="39"/>
        <v>656</v>
      </c>
      <c r="S252" s="22"/>
      <c r="T252" s="22"/>
      <c r="U252" s="22"/>
      <c r="V252" s="22"/>
      <c r="W252" s="14" t="s">
        <v>63</v>
      </c>
      <c r="X252" s="14" t="s">
        <v>316</v>
      </c>
      <c r="Y252" s="245" t="s">
        <v>64</v>
      </c>
      <c r="Z252" s="29">
        <v>44596</v>
      </c>
      <c r="AA252" s="29">
        <v>44655</v>
      </c>
      <c r="AB252" s="14"/>
      <c r="AC252" s="14"/>
      <c r="AD252" s="14"/>
      <c r="AE252" s="14"/>
      <c r="AF252" s="245" t="s">
        <v>322</v>
      </c>
      <c r="AG252" s="14" t="s">
        <v>317</v>
      </c>
      <c r="AH252" s="245">
        <v>876</v>
      </c>
      <c r="AI252" s="245" t="s">
        <v>66</v>
      </c>
      <c r="AJ252" s="14">
        <v>1</v>
      </c>
      <c r="AK252" s="245" t="s">
        <v>304</v>
      </c>
      <c r="AL252" s="245" t="s">
        <v>294</v>
      </c>
      <c r="AM252" s="29">
        <v>44665</v>
      </c>
      <c r="AN252" s="29">
        <v>44824</v>
      </c>
      <c r="AO252" s="29">
        <v>45189</v>
      </c>
      <c r="AP252" s="14" t="s">
        <v>150</v>
      </c>
      <c r="AQ252" s="245" t="s">
        <v>321</v>
      </c>
      <c r="AR252" s="14"/>
      <c r="AS252" s="14"/>
      <c r="AT252" s="14"/>
      <c r="AU252" s="29"/>
      <c r="AV252" s="41"/>
      <c r="AW252" s="42"/>
      <c r="AX252" s="14"/>
      <c r="AY252" s="14"/>
      <c r="AZ252" s="14"/>
      <c r="BA252" s="51"/>
      <c r="BB252" s="51"/>
      <c r="BC252" s="51"/>
      <c r="BD252" s="51"/>
      <c r="BE252" s="51"/>
      <c r="BF252" s="51"/>
      <c r="BG252" s="51"/>
      <c r="BH252" s="14"/>
      <c r="BI252" s="48"/>
      <c r="BJ252" s="48"/>
      <c r="BK252" s="48"/>
      <c r="BL252" s="48"/>
      <c r="BM252" s="48"/>
      <c r="BN252" s="48"/>
      <c r="BO252" s="48"/>
      <c r="BP252" s="48"/>
      <c r="BQ252" s="48"/>
      <c r="BR252" s="48"/>
      <c r="BS252" s="48"/>
      <c r="BT252" s="48"/>
      <c r="BU252" s="48"/>
      <c r="BV252" s="48"/>
      <c r="BW252" s="48"/>
      <c r="BX252" s="48"/>
      <c r="BY252" s="48"/>
    </row>
    <row r="253" spans="1:77" s="35" customFormat="1" ht="78.75" customHeight="1">
      <c r="A253" s="14" t="s">
        <v>56</v>
      </c>
      <c r="B253" s="14" t="s">
        <v>1350</v>
      </c>
      <c r="C253" s="14" t="s">
        <v>164</v>
      </c>
      <c r="D253" s="14" t="s">
        <v>293</v>
      </c>
      <c r="E253" s="11" t="s">
        <v>815</v>
      </c>
      <c r="F253" s="14" t="s">
        <v>235</v>
      </c>
      <c r="G253" s="245" t="s">
        <v>323</v>
      </c>
      <c r="H253" s="248" t="s">
        <v>324</v>
      </c>
      <c r="I253" s="248" t="s">
        <v>239</v>
      </c>
      <c r="J253" s="14">
        <v>2</v>
      </c>
      <c r="K253" s="14"/>
      <c r="L253" s="14" t="s">
        <v>87</v>
      </c>
      <c r="M253" s="14" t="s">
        <v>61</v>
      </c>
      <c r="N253" s="14" t="s">
        <v>210</v>
      </c>
      <c r="O253" s="22">
        <v>1510</v>
      </c>
      <c r="P253" s="57">
        <v>1812</v>
      </c>
      <c r="Q253" s="22">
        <v>1812</v>
      </c>
      <c r="R253" s="22">
        <f t="shared" si="39"/>
        <v>0</v>
      </c>
      <c r="S253" s="22"/>
      <c r="T253" s="22"/>
      <c r="U253" s="22"/>
      <c r="V253" s="22"/>
      <c r="W253" s="14" t="s">
        <v>90</v>
      </c>
      <c r="X253" s="14" t="s">
        <v>316</v>
      </c>
      <c r="Y253" s="245" t="s">
        <v>64</v>
      </c>
      <c r="Z253" s="29">
        <v>44596</v>
      </c>
      <c r="AA253" s="29">
        <v>44655</v>
      </c>
      <c r="AB253" s="14"/>
      <c r="AC253" s="14"/>
      <c r="AD253" s="14"/>
      <c r="AE253" s="14"/>
      <c r="AF253" s="245" t="s">
        <v>323</v>
      </c>
      <c r="AG253" s="14" t="s">
        <v>317</v>
      </c>
      <c r="AH253" s="245">
        <v>876</v>
      </c>
      <c r="AI253" s="245" t="s">
        <v>66</v>
      </c>
      <c r="AJ253" s="14">
        <v>1</v>
      </c>
      <c r="AK253" s="245" t="s">
        <v>304</v>
      </c>
      <c r="AL253" s="245" t="s">
        <v>294</v>
      </c>
      <c r="AM253" s="29">
        <v>44685</v>
      </c>
      <c r="AN253" s="29">
        <v>44685</v>
      </c>
      <c r="AO253" s="29">
        <v>44926</v>
      </c>
      <c r="AP253" s="14">
        <v>2022</v>
      </c>
      <c r="AQ253" s="245" t="s">
        <v>325</v>
      </c>
      <c r="AR253" s="14"/>
      <c r="AS253" s="14"/>
      <c r="AT253" s="14"/>
      <c r="AU253" s="29"/>
      <c r="AV253" s="41"/>
      <c r="AW253" s="42"/>
      <c r="AX253" s="14"/>
      <c r="AY253" s="14"/>
      <c r="AZ253" s="14"/>
      <c r="BA253" s="51"/>
      <c r="BB253" s="51"/>
      <c r="BC253" s="51"/>
      <c r="BD253" s="51"/>
      <c r="BE253" s="51"/>
      <c r="BF253" s="51"/>
      <c r="BG253" s="51"/>
      <c r="BH253" s="14"/>
      <c r="BI253" s="49"/>
      <c r="BJ253" s="49"/>
      <c r="BK253" s="49"/>
      <c r="BL253" s="49"/>
      <c r="BM253" s="49"/>
      <c r="BN253" s="49"/>
      <c r="BO253" s="49"/>
      <c r="BP253" s="49"/>
      <c r="BQ253" s="49"/>
      <c r="BR253" s="49"/>
      <c r="BS253" s="49"/>
      <c r="BT253" s="49"/>
      <c r="BU253" s="49"/>
      <c r="BV253" s="49"/>
      <c r="BW253" s="49"/>
      <c r="BX253" s="49"/>
      <c r="BY253" s="49"/>
    </row>
    <row r="254" spans="1:77" s="35" customFormat="1" ht="47.25">
      <c r="A254" s="14" t="s">
        <v>56</v>
      </c>
      <c r="B254" s="14" t="s">
        <v>1351</v>
      </c>
      <c r="C254" s="14" t="s">
        <v>164</v>
      </c>
      <c r="D254" s="14" t="s">
        <v>293</v>
      </c>
      <c r="E254" s="14" t="s">
        <v>134</v>
      </c>
      <c r="F254" s="14" t="s">
        <v>72</v>
      </c>
      <c r="G254" s="14" t="s">
        <v>326</v>
      </c>
      <c r="H254" s="248" t="s">
        <v>74</v>
      </c>
      <c r="I254" s="248" t="s">
        <v>228</v>
      </c>
      <c r="J254" s="14">
        <v>1</v>
      </c>
      <c r="K254" s="14"/>
      <c r="L254" s="245" t="s">
        <v>60</v>
      </c>
      <c r="M254" s="14" t="s">
        <v>61</v>
      </c>
      <c r="N254" s="14" t="s">
        <v>210</v>
      </c>
      <c r="O254" s="22">
        <v>444.92</v>
      </c>
      <c r="P254" s="57">
        <f t="shared" ref="P254:P255" si="40">O254*1.2</f>
        <v>533.904</v>
      </c>
      <c r="Q254" s="22">
        <v>533.904</v>
      </c>
      <c r="R254" s="22">
        <f t="shared" si="39"/>
        <v>0</v>
      </c>
      <c r="S254" s="22"/>
      <c r="T254" s="22"/>
      <c r="U254" s="22"/>
      <c r="V254" s="22"/>
      <c r="W254" s="14" t="s">
        <v>63</v>
      </c>
      <c r="X254" s="14" t="s">
        <v>316</v>
      </c>
      <c r="Y254" s="245" t="s">
        <v>64</v>
      </c>
      <c r="Z254" s="29">
        <v>44596</v>
      </c>
      <c r="AA254" s="29">
        <v>44655</v>
      </c>
      <c r="AB254" s="245"/>
      <c r="AC254" s="29"/>
      <c r="AD254" s="29"/>
      <c r="AE254" s="14"/>
      <c r="AF254" s="14" t="s">
        <v>326</v>
      </c>
      <c r="AG254" s="14" t="s">
        <v>138</v>
      </c>
      <c r="AH254" s="14">
        <v>876</v>
      </c>
      <c r="AI254" s="245" t="s">
        <v>66</v>
      </c>
      <c r="AJ254" s="14">
        <v>1</v>
      </c>
      <c r="AK254" s="245" t="s">
        <v>304</v>
      </c>
      <c r="AL254" s="245" t="s">
        <v>294</v>
      </c>
      <c r="AM254" s="29">
        <v>44665</v>
      </c>
      <c r="AN254" s="29">
        <v>44665</v>
      </c>
      <c r="AO254" s="29">
        <v>44926</v>
      </c>
      <c r="AP254" s="14">
        <v>2022</v>
      </c>
      <c r="AQ254" s="14" t="s">
        <v>327</v>
      </c>
      <c r="AR254" s="14"/>
      <c r="AS254" s="14"/>
      <c r="AT254" s="14"/>
      <c r="AU254" s="14"/>
      <c r="AV254" s="14"/>
      <c r="AW254" s="14"/>
      <c r="AX254" s="248"/>
      <c r="AY254" s="248"/>
      <c r="AZ254" s="248"/>
      <c r="BA254" s="51"/>
      <c r="BB254" s="51"/>
      <c r="BC254" s="51"/>
      <c r="BD254" s="51"/>
      <c r="BE254" s="51"/>
      <c r="BF254" s="51"/>
      <c r="BG254" s="51"/>
      <c r="BH254" s="14"/>
      <c r="BI254" s="49"/>
      <c r="BJ254" s="49"/>
      <c r="BK254" s="49"/>
      <c r="BL254" s="49"/>
      <c r="BM254" s="49"/>
      <c r="BN254" s="49"/>
      <c r="BO254" s="49"/>
      <c r="BP254" s="49"/>
      <c r="BQ254" s="49"/>
      <c r="BR254" s="49"/>
      <c r="BS254" s="49"/>
      <c r="BT254" s="49"/>
      <c r="BU254" s="49"/>
      <c r="BV254" s="49"/>
      <c r="BW254" s="49"/>
      <c r="BX254" s="49"/>
      <c r="BY254" s="49"/>
    </row>
    <row r="255" spans="1:77" s="35" customFormat="1" ht="47.25">
      <c r="A255" s="14" t="s">
        <v>56</v>
      </c>
      <c r="B255" s="14" t="s">
        <v>1352</v>
      </c>
      <c r="C255" s="14" t="s">
        <v>164</v>
      </c>
      <c r="D255" s="14" t="s">
        <v>293</v>
      </c>
      <c r="E255" s="14" t="s">
        <v>134</v>
      </c>
      <c r="F255" s="245" t="s">
        <v>78</v>
      </c>
      <c r="G255" s="14" t="s">
        <v>329</v>
      </c>
      <c r="H255" s="248" t="s">
        <v>328</v>
      </c>
      <c r="I255" s="248" t="s">
        <v>328</v>
      </c>
      <c r="J255" s="14">
        <v>1</v>
      </c>
      <c r="K255" s="14"/>
      <c r="L255" s="14" t="s">
        <v>60</v>
      </c>
      <c r="M255" s="245" t="s">
        <v>61</v>
      </c>
      <c r="N255" s="14" t="s">
        <v>210</v>
      </c>
      <c r="O255" s="22">
        <v>2598</v>
      </c>
      <c r="P255" s="57">
        <f t="shared" si="40"/>
        <v>3117.6</v>
      </c>
      <c r="Q255" s="22">
        <v>3117.6</v>
      </c>
      <c r="R255" s="22">
        <v>0</v>
      </c>
      <c r="S255" s="22"/>
      <c r="T255" s="22"/>
      <c r="U255" s="22"/>
      <c r="V255" s="22"/>
      <c r="W255" s="14" t="s">
        <v>63</v>
      </c>
      <c r="X255" s="14" t="s">
        <v>316</v>
      </c>
      <c r="Y255" s="245" t="s">
        <v>64</v>
      </c>
      <c r="Z255" s="29">
        <v>44596</v>
      </c>
      <c r="AA255" s="29">
        <v>44655</v>
      </c>
      <c r="AB255" s="14"/>
      <c r="AC255" s="14"/>
      <c r="AD255" s="14"/>
      <c r="AE255" s="14"/>
      <c r="AF255" s="14" t="s">
        <v>329</v>
      </c>
      <c r="AG255" s="14" t="s">
        <v>317</v>
      </c>
      <c r="AH255" s="245">
        <v>876</v>
      </c>
      <c r="AI255" s="245" t="s">
        <v>66</v>
      </c>
      <c r="AJ255" s="14">
        <v>1</v>
      </c>
      <c r="AK255" s="245" t="s">
        <v>304</v>
      </c>
      <c r="AL255" s="245" t="s">
        <v>294</v>
      </c>
      <c r="AM255" s="29">
        <v>44685</v>
      </c>
      <c r="AN255" s="29">
        <v>44685</v>
      </c>
      <c r="AO255" s="29">
        <v>44926</v>
      </c>
      <c r="AP255" s="14">
        <v>2022</v>
      </c>
      <c r="AQ255" s="245" t="s">
        <v>330</v>
      </c>
      <c r="AR255" s="14"/>
      <c r="AS255" s="14"/>
      <c r="AT255" s="14"/>
      <c r="AU255" s="14"/>
      <c r="AV255" s="14"/>
      <c r="AW255" s="14"/>
      <c r="AX255" s="14"/>
      <c r="AY255" s="14"/>
      <c r="AZ255" s="14"/>
      <c r="BA255" s="51"/>
      <c r="BB255" s="51"/>
      <c r="BC255" s="51"/>
      <c r="BD255" s="51"/>
      <c r="BE255" s="51"/>
      <c r="BF255" s="51"/>
      <c r="BG255" s="51"/>
      <c r="BH255" s="14"/>
      <c r="BI255" s="49"/>
      <c r="BJ255" s="49"/>
      <c r="BK255" s="49"/>
      <c r="BL255" s="49"/>
      <c r="BM255" s="49"/>
      <c r="BN255" s="49"/>
      <c r="BO255" s="49"/>
      <c r="BP255" s="49"/>
      <c r="BQ255" s="49"/>
      <c r="BR255" s="49"/>
      <c r="BS255" s="49"/>
      <c r="BT255" s="49"/>
      <c r="BU255" s="49"/>
      <c r="BV255" s="49"/>
      <c r="BW255" s="49"/>
      <c r="BX255" s="49"/>
      <c r="BY255" s="49"/>
    </row>
    <row r="256" spans="1:77" s="34" customFormat="1" ht="77.25" customHeight="1">
      <c r="A256" s="14" t="s">
        <v>56</v>
      </c>
      <c r="B256" s="14" t="s">
        <v>1353</v>
      </c>
      <c r="C256" s="14" t="s">
        <v>164</v>
      </c>
      <c r="D256" s="14" t="s">
        <v>293</v>
      </c>
      <c r="E256" s="14" t="s">
        <v>165</v>
      </c>
      <c r="F256" s="14" t="s">
        <v>331</v>
      </c>
      <c r="G256" s="14" t="s">
        <v>332</v>
      </c>
      <c r="H256" s="248" t="s">
        <v>183</v>
      </c>
      <c r="I256" s="248" t="s">
        <v>184</v>
      </c>
      <c r="J256" s="14">
        <v>2</v>
      </c>
      <c r="K256" s="14"/>
      <c r="L256" s="14" t="s">
        <v>60</v>
      </c>
      <c r="M256" s="14" t="s">
        <v>136</v>
      </c>
      <c r="N256" s="14" t="s">
        <v>179</v>
      </c>
      <c r="O256" s="22">
        <v>3006</v>
      </c>
      <c r="P256" s="57">
        <f>O256*1.2</f>
        <v>3607.2</v>
      </c>
      <c r="Q256" s="22"/>
      <c r="R256" s="22"/>
      <c r="S256" s="22"/>
      <c r="T256" s="22"/>
      <c r="U256" s="22"/>
      <c r="V256" s="22"/>
      <c r="W256" s="14" t="s">
        <v>90</v>
      </c>
      <c r="X256" s="14" t="s">
        <v>316</v>
      </c>
      <c r="Y256" s="245" t="s">
        <v>64</v>
      </c>
      <c r="Z256" s="29">
        <v>44607</v>
      </c>
      <c r="AA256" s="29">
        <v>44666</v>
      </c>
      <c r="AB256" s="14"/>
      <c r="AC256" s="14"/>
      <c r="AD256" s="14"/>
      <c r="AE256" s="14"/>
      <c r="AF256" s="14" t="s">
        <v>332</v>
      </c>
      <c r="AG256" s="14" t="s">
        <v>138</v>
      </c>
      <c r="AH256" s="14">
        <v>876</v>
      </c>
      <c r="AI256" s="14" t="s">
        <v>169</v>
      </c>
      <c r="AJ256" s="14">
        <v>1</v>
      </c>
      <c r="AK256" s="245" t="s">
        <v>304</v>
      </c>
      <c r="AL256" s="245" t="s">
        <v>294</v>
      </c>
      <c r="AM256" s="29">
        <v>44685</v>
      </c>
      <c r="AN256" s="29">
        <v>44685</v>
      </c>
      <c r="AO256" s="29">
        <v>44926</v>
      </c>
      <c r="AP256" s="14">
        <v>2022</v>
      </c>
      <c r="AQ256" s="245" t="s">
        <v>333</v>
      </c>
      <c r="AR256" s="14"/>
      <c r="AS256" s="14"/>
      <c r="AT256" s="14"/>
      <c r="AU256" s="29"/>
      <c r="AV256" s="41"/>
      <c r="AW256" s="42"/>
      <c r="AX256" s="14"/>
      <c r="AY256" s="14"/>
      <c r="AZ256" s="14"/>
      <c r="BA256" s="51"/>
      <c r="BB256" s="51"/>
      <c r="BC256" s="51"/>
      <c r="BD256" s="51"/>
      <c r="BE256" s="51"/>
      <c r="BF256" s="51"/>
      <c r="BG256" s="51"/>
      <c r="BH256" s="14"/>
      <c r="BI256" s="48"/>
      <c r="BJ256" s="48"/>
      <c r="BK256" s="48"/>
      <c r="BL256" s="48"/>
      <c r="BM256" s="48"/>
      <c r="BN256" s="48"/>
      <c r="BO256" s="48"/>
      <c r="BP256" s="48"/>
      <c r="BQ256" s="48"/>
      <c r="BR256" s="48"/>
      <c r="BS256" s="48"/>
      <c r="BT256" s="48"/>
      <c r="BU256" s="48"/>
      <c r="BV256" s="48"/>
      <c r="BW256" s="48"/>
      <c r="BX256" s="48"/>
      <c r="BY256" s="48"/>
    </row>
    <row r="257" spans="1:77" s="34" customFormat="1" ht="71.25" customHeight="1">
      <c r="A257" s="14" t="s">
        <v>56</v>
      </c>
      <c r="B257" s="14" t="s">
        <v>1354</v>
      </c>
      <c r="C257" s="14" t="s">
        <v>164</v>
      </c>
      <c r="D257" s="14" t="s">
        <v>293</v>
      </c>
      <c r="E257" s="14" t="s">
        <v>165</v>
      </c>
      <c r="F257" s="14" t="s">
        <v>334</v>
      </c>
      <c r="G257" s="14" t="s">
        <v>335</v>
      </c>
      <c r="H257" s="248" t="s">
        <v>130</v>
      </c>
      <c r="I257" s="248" t="s">
        <v>130</v>
      </c>
      <c r="J257" s="14">
        <v>1</v>
      </c>
      <c r="K257" s="14"/>
      <c r="L257" s="14" t="s">
        <v>60</v>
      </c>
      <c r="M257" s="14" t="s">
        <v>136</v>
      </c>
      <c r="N257" s="14" t="s">
        <v>179</v>
      </c>
      <c r="O257" s="22">
        <v>2748</v>
      </c>
      <c r="P257" s="57">
        <f>O257*1.2</f>
        <v>3297.6</v>
      </c>
      <c r="Q257" s="22"/>
      <c r="R257" s="22"/>
      <c r="S257" s="22"/>
      <c r="T257" s="22"/>
      <c r="U257" s="22"/>
      <c r="V257" s="22"/>
      <c r="W257" s="11" t="s">
        <v>168</v>
      </c>
      <c r="X257" s="14" t="s">
        <v>316</v>
      </c>
      <c r="Y257" s="14" t="s">
        <v>163</v>
      </c>
      <c r="Z257" s="29">
        <v>44587</v>
      </c>
      <c r="AA257" s="29">
        <v>44590</v>
      </c>
      <c r="AB257" s="14" t="s">
        <v>1822</v>
      </c>
      <c r="AC257" s="14" t="s">
        <v>336</v>
      </c>
      <c r="AD257" s="14">
        <v>4207007095</v>
      </c>
      <c r="AE257" s="14">
        <v>420501001</v>
      </c>
      <c r="AF257" s="14" t="s">
        <v>335</v>
      </c>
      <c r="AG257" s="14" t="s">
        <v>138</v>
      </c>
      <c r="AH257" s="14">
        <v>876</v>
      </c>
      <c r="AI257" s="14" t="s">
        <v>169</v>
      </c>
      <c r="AJ257" s="14">
        <v>1</v>
      </c>
      <c r="AK257" s="245" t="s">
        <v>304</v>
      </c>
      <c r="AL257" s="245" t="s">
        <v>294</v>
      </c>
      <c r="AM257" s="29">
        <v>44590</v>
      </c>
      <c r="AN257" s="29">
        <v>44593</v>
      </c>
      <c r="AO257" s="29">
        <v>44926</v>
      </c>
      <c r="AP257" s="14">
        <v>2022</v>
      </c>
      <c r="AQ257" s="245" t="s">
        <v>337</v>
      </c>
      <c r="AR257" s="14"/>
      <c r="AS257" s="14"/>
      <c r="AT257" s="14"/>
      <c r="AU257" s="29"/>
      <c r="AV257" s="41"/>
      <c r="AW257" s="42"/>
      <c r="AX257" s="14"/>
      <c r="AY257" s="14"/>
      <c r="AZ257" s="14"/>
      <c r="BA257" s="51"/>
      <c r="BB257" s="51"/>
      <c r="BC257" s="51"/>
      <c r="BD257" s="51"/>
      <c r="BE257" s="51"/>
      <c r="BF257" s="51"/>
      <c r="BG257" s="51"/>
      <c r="BH257" s="14"/>
      <c r="BI257" s="48"/>
      <c r="BJ257" s="48"/>
      <c r="BK257" s="48"/>
      <c r="BL257" s="48"/>
      <c r="BM257" s="48"/>
      <c r="BN257" s="48"/>
      <c r="BO257" s="48"/>
      <c r="BP257" s="48"/>
      <c r="BQ257" s="48"/>
      <c r="BR257" s="48"/>
      <c r="BS257" s="48"/>
      <c r="BT257" s="48"/>
      <c r="BU257" s="48"/>
      <c r="BV257" s="48"/>
      <c r="BW257" s="48"/>
      <c r="BX257" s="48"/>
      <c r="BY257" s="48"/>
    </row>
    <row r="258" spans="1:77" s="34" customFormat="1" ht="47.25">
      <c r="A258" s="14" t="s">
        <v>56</v>
      </c>
      <c r="B258" s="14" t="s">
        <v>1355</v>
      </c>
      <c r="C258" s="14" t="s">
        <v>164</v>
      </c>
      <c r="D258" s="14" t="s">
        <v>293</v>
      </c>
      <c r="E258" s="245" t="s">
        <v>58</v>
      </c>
      <c r="F258" s="245" t="s">
        <v>340</v>
      </c>
      <c r="G258" s="245" t="s">
        <v>341</v>
      </c>
      <c r="H258" s="245" t="s">
        <v>167</v>
      </c>
      <c r="I258" s="245" t="s">
        <v>167</v>
      </c>
      <c r="J258" s="245">
        <v>2</v>
      </c>
      <c r="K258" s="245"/>
      <c r="L258" s="245" t="s">
        <v>60</v>
      </c>
      <c r="M258" s="245" t="s">
        <v>61</v>
      </c>
      <c r="N258" s="245" t="s">
        <v>62</v>
      </c>
      <c r="O258" s="247">
        <v>705.71</v>
      </c>
      <c r="P258" s="215">
        <f>O258*1.2</f>
        <v>846.85199999999998</v>
      </c>
      <c r="Q258" s="247">
        <f>P258</f>
        <v>846.85199999999998</v>
      </c>
      <c r="R258" s="247"/>
      <c r="S258" s="247"/>
      <c r="T258" s="247"/>
      <c r="U258" s="247"/>
      <c r="V258" s="247"/>
      <c r="W258" s="14" t="s">
        <v>90</v>
      </c>
      <c r="X258" s="14" t="s">
        <v>316</v>
      </c>
      <c r="Y258" s="245" t="s">
        <v>64</v>
      </c>
      <c r="Z258" s="246">
        <v>44567</v>
      </c>
      <c r="AA258" s="246">
        <v>44619</v>
      </c>
      <c r="AB258" s="245"/>
      <c r="AC258" s="245"/>
      <c r="AD258" s="245"/>
      <c r="AE258" s="245"/>
      <c r="AF258" s="245" t="s">
        <v>341</v>
      </c>
      <c r="AG258" s="245" t="s">
        <v>65</v>
      </c>
      <c r="AH258" s="245">
        <v>876</v>
      </c>
      <c r="AI258" s="245" t="s">
        <v>66</v>
      </c>
      <c r="AJ258" s="245">
        <v>1</v>
      </c>
      <c r="AK258" s="245" t="s">
        <v>304</v>
      </c>
      <c r="AL258" s="245" t="s">
        <v>294</v>
      </c>
      <c r="AM258" s="246">
        <v>44645</v>
      </c>
      <c r="AN258" s="246">
        <v>44645</v>
      </c>
      <c r="AO258" s="246">
        <v>44926</v>
      </c>
      <c r="AP258" s="245">
        <v>2022</v>
      </c>
      <c r="AQ258" s="245"/>
      <c r="AR258" s="245"/>
      <c r="AS258" s="245"/>
      <c r="AT258" s="245"/>
      <c r="AU258" s="245"/>
      <c r="AV258" s="245"/>
      <c r="AW258" s="245"/>
      <c r="AX258" s="245"/>
      <c r="AY258" s="245"/>
      <c r="AZ258" s="245"/>
      <c r="BA258" s="51"/>
      <c r="BB258" s="51"/>
      <c r="BC258" s="51"/>
      <c r="BD258" s="51"/>
      <c r="BE258" s="51"/>
      <c r="BF258" s="51"/>
      <c r="BG258" s="51"/>
      <c r="BH258" s="14"/>
      <c r="BI258" s="48"/>
      <c r="BJ258" s="48"/>
      <c r="BK258" s="48"/>
      <c r="BL258" s="48"/>
      <c r="BM258" s="48"/>
      <c r="BN258" s="48"/>
      <c r="BO258" s="48"/>
      <c r="BP258" s="48"/>
      <c r="BQ258" s="48"/>
      <c r="BR258" s="48"/>
      <c r="BS258" s="48"/>
      <c r="BT258" s="48"/>
      <c r="BU258" s="48"/>
      <c r="BV258" s="48"/>
      <c r="BW258" s="48"/>
      <c r="BX258" s="48"/>
      <c r="BY258" s="48"/>
    </row>
    <row r="259" spans="1:77" s="34" customFormat="1" ht="47.25">
      <c r="A259" s="14" t="s">
        <v>56</v>
      </c>
      <c r="B259" s="14" t="s">
        <v>1356</v>
      </c>
      <c r="C259" s="14" t="s">
        <v>164</v>
      </c>
      <c r="D259" s="14" t="s">
        <v>293</v>
      </c>
      <c r="E259" s="245" t="s">
        <v>58</v>
      </c>
      <c r="F259" s="245" t="s">
        <v>340</v>
      </c>
      <c r="G259" s="245" t="s">
        <v>342</v>
      </c>
      <c r="H259" s="245" t="s">
        <v>167</v>
      </c>
      <c r="I259" s="245" t="s">
        <v>167</v>
      </c>
      <c r="J259" s="245">
        <v>2</v>
      </c>
      <c r="K259" s="245"/>
      <c r="L259" s="245" t="s">
        <v>60</v>
      </c>
      <c r="M259" s="245" t="s">
        <v>61</v>
      </c>
      <c r="N259" s="245" t="s">
        <v>62</v>
      </c>
      <c r="O259" s="247">
        <v>705.71</v>
      </c>
      <c r="P259" s="215">
        <f t="shared" ref="P259:P260" si="41">O259*1.2</f>
        <v>846.85199999999998</v>
      </c>
      <c r="Q259" s="247">
        <f t="shared" ref="Q259:Q260" si="42">P259</f>
        <v>846.85199999999998</v>
      </c>
      <c r="R259" s="247"/>
      <c r="S259" s="247"/>
      <c r="T259" s="247"/>
      <c r="U259" s="247"/>
      <c r="V259" s="247"/>
      <c r="W259" s="14" t="s">
        <v>90</v>
      </c>
      <c r="X259" s="14" t="s">
        <v>316</v>
      </c>
      <c r="Y259" s="245" t="s">
        <v>64</v>
      </c>
      <c r="Z259" s="246">
        <v>44567</v>
      </c>
      <c r="AA259" s="246">
        <v>44619</v>
      </c>
      <c r="AB259" s="245"/>
      <c r="AC259" s="245"/>
      <c r="AD259" s="245"/>
      <c r="AE259" s="245"/>
      <c r="AF259" s="245" t="s">
        <v>342</v>
      </c>
      <c r="AG259" s="245" t="s">
        <v>65</v>
      </c>
      <c r="AH259" s="245">
        <v>876</v>
      </c>
      <c r="AI259" s="245" t="s">
        <v>66</v>
      </c>
      <c r="AJ259" s="245">
        <v>1</v>
      </c>
      <c r="AK259" s="245" t="s">
        <v>304</v>
      </c>
      <c r="AL259" s="245" t="s">
        <v>294</v>
      </c>
      <c r="AM259" s="246">
        <v>44645</v>
      </c>
      <c r="AN259" s="246">
        <v>44645</v>
      </c>
      <c r="AO259" s="246">
        <v>44926</v>
      </c>
      <c r="AP259" s="245">
        <v>2022</v>
      </c>
      <c r="AQ259" s="245"/>
      <c r="AR259" s="245"/>
      <c r="AS259" s="245"/>
      <c r="AT259" s="245"/>
      <c r="AU259" s="245"/>
      <c r="AV259" s="245"/>
      <c r="AW259" s="245"/>
      <c r="AX259" s="245"/>
      <c r="AY259" s="245"/>
      <c r="AZ259" s="245"/>
      <c r="BA259" s="51"/>
      <c r="BB259" s="51"/>
      <c r="BC259" s="51"/>
      <c r="BD259" s="51"/>
      <c r="BE259" s="51"/>
      <c r="BF259" s="51"/>
      <c r="BG259" s="51"/>
      <c r="BH259" s="14"/>
      <c r="BI259" s="48"/>
      <c r="BJ259" s="48"/>
      <c r="BK259" s="48"/>
      <c r="BL259" s="48"/>
      <c r="BM259" s="48"/>
      <c r="BN259" s="48"/>
      <c r="BO259" s="48"/>
      <c r="BP259" s="48"/>
      <c r="BQ259" s="48"/>
      <c r="BR259" s="48"/>
      <c r="BS259" s="48"/>
      <c r="BT259" s="48"/>
      <c r="BU259" s="48"/>
      <c r="BV259" s="48"/>
      <c r="BW259" s="48"/>
      <c r="BX259" s="48"/>
      <c r="BY259" s="48"/>
    </row>
    <row r="260" spans="1:77" s="34" customFormat="1" ht="47.25">
      <c r="A260" s="14" t="s">
        <v>56</v>
      </c>
      <c r="B260" s="14" t="s">
        <v>1357</v>
      </c>
      <c r="C260" s="14" t="s">
        <v>164</v>
      </c>
      <c r="D260" s="14" t="s">
        <v>293</v>
      </c>
      <c r="E260" s="245" t="s">
        <v>58</v>
      </c>
      <c r="F260" s="245" t="s">
        <v>340</v>
      </c>
      <c r="G260" s="245" t="s">
        <v>343</v>
      </c>
      <c r="H260" s="245" t="s">
        <v>167</v>
      </c>
      <c r="I260" s="245" t="s">
        <v>167</v>
      </c>
      <c r="J260" s="245">
        <v>2</v>
      </c>
      <c r="K260" s="245"/>
      <c r="L260" s="245" t="s">
        <v>60</v>
      </c>
      <c r="M260" s="245" t="s">
        <v>61</v>
      </c>
      <c r="N260" s="245" t="s">
        <v>62</v>
      </c>
      <c r="O260" s="247">
        <v>705.72538999999995</v>
      </c>
      <c r="P260" s="215">
        <f t="shared" si="41"/>
        <v>846.87046799999996</v>
      </c>
      <c r="Q260" s="247">
        <f t="shared" si="42"/>
        <v>846.87046799999996</v>
      </c>
      <c r="R260" s="247"/>
      <c r="S260" s="247"/>
      <c r="T260" s="247"/>
      <c r="U260" s="247"/>
      <c r="V260" s="247"/>
      <c r="W260" s="14" t="s">
        <v>90</v>
      </c>
      <c r="X260" s="14" t="s">
        <v>316</v>
      </c>
      <c r="Y260" s="245" t="s">
        <v>64</v>
      </c>
      <c r="Z260" s="246">
        <v>44567</v>
      </c>
      <c r="AA260" s="246">
        <v>44619</v>
      </c>
      <c r="AB260" s="245"/>
      <c r="AC260" s="245"/>
      <c r="AD260" s="245"/>
      <c r="AE260" s="245"/>
      <c r="AF260" s="245" t="s">
        <v>343</v>
      </c>
      <c r="AG260" s="245" t="s">
        <v>65</v>
      </c>
      <c r="AH260" s="245">
        <v>876</v>
      </c>
      <c r="AI260" s="245" t="s">
        <v>66</v>
      </c>
      <c r="AJ260" s="245">
        <v>1</v>
      </c>
      <c r="AK260" s="245" t="s">
        <v>304</v>
      </c>
      <c r="AL260" s="245" t="s">
        <v>294</v>
      </c>
      <c r="AM260" s="246">
        <v>44645</v>
      </c>
      <c r="AN260" s="246">
        <v>44645</v>
      </c>
      <c r="AO260" s="246">
        <v>44926</v>
      </c>
      <c r="AP260" s="245">
        <v>2022</v>
      </c>
      <c r="AQ260" s="245"/>
      <c r="AR260" s="245"/>
      <c r="AS260" s="245"/>
      <c r="AT260" s="245"/>
      <c r="AU260" s="245"/>
      <c r="AV260" s="245"/>
      <c r="AW260" s="245"/>
      <c r="AX260" s="245"/>
      <c r="AY260" s="245"/>
      <c r="AZ260" s="245"/>
      <c r="BA260" s="51"/>
      <c r="BB260" s="51"/>
      <c r="BC260" s="51"/>
      <c r="BD260" s="51"/>
      <c r="BE260" s="51"/>
      <c r="BF260" s="51"/>
      <c r="BG260" s="51"/>
      <c r="BH260" s="14"/>
      <c r="BI260" s="48"/>
      <c r="BJ260" s="48"/>
      <c r="BK260" s="48"/>
      <c r="BL260" s="48"/>
      <c r="BM260" s="48"/>
      <c r="BN260" s="48"/>
      <c r="BO260" s="48"/>
      <c r="BP260" s="48"/>
      <c r="BQ260" s="48"/>
      <c r="BR260" s="48"/>
      <c r="BS260" s="48"/>
      <c r="BT260" s="48"/>
      <c r="BU260" s="48"/>
      <c r="BV260" s="48"/>
      <c r="BW260" s="48"/>
      <c r="BX260" s="48"/>
      <c r="BY260" s="48"/>
    </row>
    <row r="261" spans="1:77" s="34" customFormat="1" ht="47.25">
      <c r="A261" s="14" t="s">
        <v>56</v>
      </c>
      <c r="B261" s="14" t="s">
        <v>1358</v>
      </c>
      <c r="C261" s="14" t="s">
        <v>164</v>
      </c>
      <c r="D261" s="14" t="s">
        <v>293</v>
      </c>
      <c r="E261" s="14" t="s">
        <v>58</v>
      </c>
      <c r="F261" s="14" t="s">
        <v>158</v>
      </c>
      <c r="G261" s="14" t="s">
        <v>519</v>
      </c>
      <c r="H261" s="248" t="s">
        <v>160</v>
      </c>
      <c r="I261" s="248" t="s">
        <v>160</v>
      </c>
      <c r="J261" s="14">
        <v>2</v>
      </c>
      <c r="K261" s="14"/>
      <c r="L261" s="14" t="s">
        <v>60</v>
      </c>
      <c r="M261" s="14" t="s">
        <v>61</v>
      </c>
      <c r="N261" s="14" t="s">
        <v>62</v>
      </c>
      <c r="O261" s="22">
        <v>17804</v>
      </c>
      <c r="P261" s="57">
        <v>21364.799999999999</v>
      </c>
      <c r="Q261" s="22">
        <v>21364.799999999999</v>
      </c>
      <c r="R261" s="22"/>
      <c r="S261" s="22"/>
      <c r="T261" s="22"/>
      <c r="U261" s="22"/>
      <c r="V261" s="22"/>
      <c r="W261" s="14" t="s">
        <v>90</v>
      </c>
      <c r="X261" s="14" t="s">
        <v>316</v>
      </c>
      <c r="Y261" s="245" t="s">
        <v>64</v>
      </c>
      <c r="Z261" s="29">
        <v>44681</v>
      </c>
      <c r="AA261" s="29">
        <v>44733</v>
      </c>
      <c r="AB261" s="14"/>
      <c r="AC261" s="14"/>
      <c r="AD261" s="14"/>
      <c r="AE261" s="14"/>
      <c r="AF261" s="14" t="s">
        <v>519</v>
      </c>
      <c r="AG261" s="245" t="s">
        <v>65</v>
      </c>
      <c r="AH261" s="245">
        <v>876</v>
      </c>
      <c r="AI261" s="245" t="s">
        <v>66</v>
      </c>
      <c r="AJ261" s="14">
        <v>1</v>
      </c>
      <c r="AK261" s="245" t="s">
        <v>304</v>
      </c>
      <c r="AL261" s="245" t="s">
        <v>294</v>
      </c>
      <c r="AM261" s="29">
        <v>44743</v>
      </c>
      <c r="AN261" s="29">
        <v>44743</v>
      </c>
      <c r="AO261" s="29">
        <v>45083</v>
      </c>
      <c r="AP261" s="14">
        <v>2022</v>
      </c>
      <c r="AQ261" s="14"/>
      <c r="AR261" s="14"/>
      <c r="AS261" s="14"/>
      <c r="AT261" s="14"/>
      <c r="AU261" s="29"/>
      <c r="AV261" s="41"/>
      <c r="AW261" s="42"/>
      <c r="AX261" s="14"/>
      <c r="AY261" s="14"/>
      <c r="AZ261" s="14"/>
      <c r="BA261" s="51"/>
      <c r="BB261" s="51"/>
      <c r="BC261" s="51"/>
      <c r="BD261" s="51"/>
      <c r="BE261" s="51"/>
      <c r="BF261" s="51"/>
      <c r="BG261" s="51"/>
      <c r="BH261" s="14"/>
      <c r="BI261" s="48"/>
      <c r="BJ261" s="48"/>
      <c r="BK261" s="48"/>
      <c r="BL261" s="48"/>
      <c r="BM261" s="48"/>
      <c r="BN261" s="48"/>
      <c r="BO261" s="48"/>
      <c r="BP261" s="48"/>
      <c r="BQ261" s="48"/>
      <c r="BR261" s="48"/>
      <c r="BS261" s="48"/>
      <c r="BT261" s="48"/>
      <c r="BU261" s="48"/>
      <c r="BV261" s="48"/>
      <c r="BW261" s="48"/>
      <c r="BX261" s="48"/>
      <c r="BY261" s="48"/>
    </row>
    <row r="262" spans="1:77" s="35" customFormat="1" ht="71.25" customHeight="1">
      <c r="A262" s="14" t="s">
        <v>56</v>
      </c>
      <c r="B262" s="14" t="s">
        <v>1359</v>
      </c>
      <c r="C262" s="14" t="s">
        <v>164</v>
      </c>
      <c r="D262" s="14" t="s">
        <v>293</v>
      </c>
      <c r="E262" s="10" t="s">
        <v>58</v>
      </c>
      <c r="F262" s="10" t="s">
        <v>146</v>
      </c>
      <c r="G262" s="10" t="s">
        <v>147</v>
      </c>
      <c r="H262" s="10" t="s">
        <v>148</v>
      </c>
      <c r="I262" s="10" t="s">
        <v>148</v>
      </c>
      <c r="J262" s="10" t="s">
        <v>580</v>
      </c>
      <c r="K262" s="14">
        <v>3</v>
      </c>
      <c r="L262" s="14" t="s">
        <v>60</v>
      </c>
      <c r="M262" s="14" t="s">
        <v>61</v>
      </c>
      <c r="N262" s="14" t="s">
        <v>62</v>
      </c>
      <c r="O262" s="137">
        <v>1200</v>
      </c>
      <c r="P262" s="42">
        <v>1440</v>
      </c>
      <c r="Q262" s="137">
        <v>1440</v>
      </c>
      <c r="R262" s="22"/>
      <c r="S262" s="22"/>
      <c r="T262" s="22"/>
      <c r="U262" s="22"/>
      <c r="V262" s="22"/>
      <c r="W262" s="11" t="s">
        <v>168</v>
      </c>
      <c r="X262" s="14" t="s">
        <v>316</v>
      </c>
      <c r="Y262" s="14" t="s">
        <v>163</v>
      </c>
      <c r="Z262" s="29">
        <v>44926</v>
      </c>
      <c r="AA262" s="29">
        <v>44926</v>
      </c>
      <c r="AB262" s="14" t="s">
        <v>778</v>
      </c>
      <c r="AC262" s="14" t="s">
        <v>214</v>
      </c>
      <c r="AD262" s="14">
        <v>7724490000</v>
      </c>
      <c r="AE262" s="14">
        <v>420543001</v>
      </c>
      <c r="AF262" s="14" t="s">
        <v>147</v>
      </c>
      <c r="AG262" s="14" t="s">
        <v>138</v>
      </c>
      <c r="AH262" s="14">
        <v>876</v>
      </c>
      <c r="AI262" s="14" t="s">
        <v>180</v>
      </c>
      <c r="AJ262" s="14">
        <v>1</v>
      </c>
      <c r="AK262" s="245" t="s">
        <v>304</v>
      </c>
      <c r="AL262" s="245" t="s">
        <v>294</v>
      </c>
      <c r="AM262" s="29">
        <v>44926</v>
      </c>
      <c r="AN262" s="29">
        <v>44927</v>
      </c>
      <c r="AO262" s="29">
        <v>45291</v>
      </c>
      <c r="AP262" s="248">
        <v>2023</v>
      </c>
      <c r="AQ262" s="14"/>
      <c r="AR262" s="14"/>
      <c r="AS262" s="14"/>
      <c r="AT262" s="14"/>
      <c r="AU262" s="29"/>
      <c r="AV262" s="41"/>
      <c r="AW262" s="42"/>
      <c r="AX262" s="14"/>
      <c r="AY262" s="14"/>
      <c r="AZ262" s="14"/>
      <c r="BA262" s="51"/>
      <c r="BB262" s="51"/>
      <c r="BC262" s="51"/>
      <c r="BD262" s="51"/>
      <c r="BE262" s="51"/>
      <c r="BF262" s="51"/>
      <c r="BG262" s="51"/>
      <c r="BH262" s="14"/>
      <c r="BI262" s="49"/>
      <c r="BJ262" s="49"/>
      <c r="BK262" s="49"/>
      <c r="BL262" s="49"/>
      <c r="BM262" s="49"/>
      <c r="BN262" s="49"/>
      <c r="BO262" s="49"/>
      <c r="BP262" s="49"/>
      <c r="BQ262" s="49"/>
      <c r="BR262" s="49"/>
      <c r="BS262" s="49"/>
      <c r="BT262" s="49"/>
      <c r="BU262" s="49"/>
      <c r="BV262" s="49"/>
      <c r="BW262" s="49"/>
      <c r="BX262" s="49"/>
      <c r="BY262" s="49"/>
    </row>
    <row r="263" spans="1:77" s="158" customFormat="1" ht="135.75" customHeight="1">
      <c r="A263" s="14" t="s">
        <v>56</v>
      </c>
      <c r="B263" s="14" t="s">
        <v>1360</v>
      </c>
      <c r="C263" s="14" t="s">
        <v>164</v>
      </c>
      <c r="D263" s="14" t="s">
        <v>293</v>
      </c>
      <c r="E263" s="11" t="s">
        <v>815</v>
      </c>
      <c r="F263" s="14"/>
      <c r="G263" s="14" t="s">
        <v>1119</v>
      </c>
      <c r="H263" s="249" t="s">
        <v>130</v>
      </c>
      <c r="I263" s="249" t="s">
        <v>130</v>
      </c>
      <c r="J263" s="14">
        <v>1</v>
      </c>
      <c r="K263" s="14"/>
      <c r="L263" s="14" t="s">
        <v>60</v>
      </c>
      <c r="M263" s="249" t="s">
        <v>61</v>
      </c>
      <c r="N263" s="14" t="s">
        <v>189</v>
      </c>
      <c r="O263" s="22">
        <v>7500</v>
      </c>
      <c r="P263" s="57">
        <v>9000</v>
      </c>
      <c r="Q263" s="22">
        <v>9000</v>
      </c>
      <c r="R263" s="22"/>
      <c r="S263" s="22"/>
      <c r="T263" s="22"/>
      <c r="U263" s="22"/>
      <c r="V263" s="22"/>
      <c r="W263" s="14" t="s">
        <v>90</v>
      </c>
      <c r="X263" s="14" t="s">
        <v>316</v>
      </c>
      <c r="Y263" s="245" t="s">
        <v>64</v>
      </c>
      <c r="Z263" s="29">
        <v>44621</v>
      </c>
      <c r="AA263" s="147">
        <f>Z263+60</f>
        <v>44681</v>
      </c>
      <c r="AB263" s="14"/>
      <c r="AC263" s="14"/>
      <c r="AD263" s="14"/>
      <c r="AE263" s="14"/>
      <c r="AF263" s="14" t="s">
        <v>1119</v>
      </c>
      <c r="AG263" s="14" t="s">
        <v>1126</v>
      </c>
      <c r="AH263" s="14">
        <v>876</v>
      </c>
      <c r="AI263" s="249" t="s">
        <v>190</v>
      </c>
      <c r="AJ263" s="14">
        <v>1</v>
      </c>
      <c r="AK263" s="159">
        <v>76000000000</v>
      </c>
      <c r="AL263" s="245" t="s">
        <v>1109</v>
      </c>
      <c r="AM263" s="29">
        <v>44713</v>
      </c>
      <c r="AN263" s="29">
        <v>44896</v>
      </c>
      <c r="AO263" s="29">
        <v>44926</v>
      </c>
      <c r="AP263" s="249" t="s">
        <v>545</v>
      </c>
      <c r="AQ263" s="14"/>
      <c r="AR263" s="14"/>
      <c r="AS263" s="14"/>
      <c r="AT263" s="14"/>
      <c r="AU263" s="29"/>
      <c r="AV263" s="41"/>
      <c r="AW263" s="42"/>
      <c r="AX263" s="14"/>
      <c r="AY263" s="14"/>
      <c r="AZ263" s="14"/>
      <c r="BA263" s="51"/>
      <c r="BB263" s="51"/>
      <c r="BC263" s="51"/>
      <c r="BD263" s="51"/>
      <c r="BE263" s="51"/>
      <c r="BF263" s="51"/>
      <c r="BG263" s="51"/>
      <c r="BH263" s="14"/>
      <c r="BI263" s="143"/>
      <c r="BJ263" s="143"/>
      <c r="BK263" s="143"/>
      <c r="BL263" s="143"/>
      <c r="BM263" s="143"/>
      <c r="BN263" s="143"/>
      <c r="BO263" s="143"/>
      <c r="BP263" s="143"/>
      <c r="BQ263" s="143"/>
      <c r="BR263" s="143"/>
      <c r="BS263" s="143"/>
      <c r="BT263" s="143"/>
      <c r="BU263" s="143"/>
      <c r="BV263" s="143"/>
      <c r="BW263" s="143"/>
      <c r="BX263" s="143"/>
      <c r="BY263" s="143"/>
    </row>
    <row r="264" spans="1:77" s="34" customFormat="1" ht="49.9" customHeight="1">
      <c r="A264" s="14" t="s">
        <v>56</v>
      </c>
      <c r="B264" s="248" t="s">
        <v>1235</v>
      </c>
      <c r="C264" s="14" t="s">
        <v>164</v>
      </c>
      <c r="D264" s="14" t="s">
        <v>525</v>
      </c>
      <c r="E264" s="14" t="s">
        <v>134</v>
      </c>
      <c r="F264" s="249" t="s">
        <v>248</v>
      </c>
      <c r="G264" s="245" t="s">
        <v>526</v>
      </c>
      <c r="H264" s="245" t="s">
        <v>247</v>
      </c>
      <c r="I264" s="245" t="s">
        <v>247</v>
      </c>
      <c r="J264" s="245">
        <v>1</v>
      </c>
      <c r="K264" s="14"/>
      <c r="L264" s="14" t="s">
        <v>87</v>
      </c>
      <c r="M264" s="245" t="s">
        <v>61</v>
      </c>
      <c r="N264" s="245" t="s">
        <v>527</v>
      </c>
      <c r="O264" s="162">
        <v>1000</v>
      </c>
      <c r="P264" s="57">
        <f t="shared" ref="P264:P267" si="43">O264*1.2</f>
        <v>1200</v>
      </c>
      <c r="Q264" s="22"/>
      <c r="R264" s="163">
        <f t="shared" ref="R264:R266" si="44">P264</f>
        <v>1200</v>
      </c>
      <c r="S264" s="22"/>
      <c r="T264" s="22"/>
      <c r="U264" s="22"/>
      <c r="V264" s="22"/>
      <c r="W264" s="14" t="s">
        <v>90</v>
      </c>
      <c r="X264" s="11" t="s">
        <v>1067</v>
      </c>
      <c r="Y264" s="245" t="s">
        <v>64</v>
      </c>
      <c r="Z264" s="29">
        <v>44570</v>
      </c>
      <c r="AA264" s="29">
        <v>44630</v>
      </c>
      <c r="AB264" s="14"/>
      <c r="AC264" s="14"/>
      <c r="AD264" s="14"/>
      <c r="AE264" s="14"/>
      <c r="AF264" s="245" t="str">
        <f>G264</f>
        <v xml:space="preserve">Оказание услуг на захоронение IV, V класса опасности отходов для ПО КЭС </v>
      </c>
      <c r="AG264" s="245" t="s">
        <v>138</v>
      </c>
      <c r="AH264" s="14">
        <v>876</v>
      </c>
      <c r="AI264" s="14" t="s">
        <v>66</v>
      </c>
      <c r="AJ264" s="14">
        <v>1</v>
      </c>
      <c r="AK264" s="134" t="s">
        <v>534</v>
      </c>
      <c r="AL264" s="15" t="s">
        <v>535</v>
      </c>
      <c r="AM264" s="29">
        <v>44650</v>
      </c>
      <c r="AN264" s="29">
        <f>AM264+10</f>
        <v>44660</v>
      </c>
      <c r="AO264" s="29">
        <v>44926</v>
      </c>
      <c r="AP264" s="14">
        <v>2022</v>
      </c>
      <c r="AQ264" s="14"/>
      <c r="AR264" s="14"/>
      <c r="AS264" s="14"/>
      <c r="AT264" s="14"/>
      <c r="AU264" s="29"/>
      <c r="AV264" s="41"/>
      <c r="AW264" s="42"/>
      <c r="AX264" s="14"/>
      <c r="AY264" s="14"/>
      <c r="AZ264" s="14"/>
      <c r="BA264" s="51"/>
      <c r="BB264" s="51"/>
      <c r="BC264" s="51"/>
      <c r="BD264" s="51"/>
      <c r="BE264" s="51"/>
      <c r="BF264" s="51"/>
      <c r="BG264" s="51"/>
      <c r="BH264" s="14"/>
      <c r="BI264" s="48"/>
      <c r="BJ264" s="48"/>
      <c r="BK264" s="48"/>
      <c r="BL264" s="48"/>
      <c r="BM264" s="48"/>
      <c r="BN264" s="48"/>
      <c r="BO264" s="48"/>
      <c r="BP264" s="48"/>
      <c r="BQ264" s="48"/>
      <c r="BR264" s="48"/>
      <c r="BS264" s="48"/>
      <c r="BT264" s="48"/>
      <c r="BU264" s="48"/>
      <c r="BV264" s="48"/>
      <c r="BW264" s="48"/>
      <c r="BX264" s="48"/>
      <c r="BY264" s="48"/>
    </row>
    <row r="265" spans="1:77" s="34" customFormat="1" ht="35.450000000000003" customHeight="1">
      <c r="A265" s="14" t="s">
        <v>56</v>
      </c>
      <c r="B265" s="248" t="s">
        <v>1236</v>
      </c>
      <c r="C265" s="14" t="s">
        <v>164</v>
      </c>
      <c r="D265" s="14" t="s">
        <v>525</v>
      </c>
      <c r="E265" s="14" t="s">
        <v>134</v>
      </c>
      <c r="F265" s="249" t="s">
        <v>161</v>
      </c>
      <c r="G265" s="245" t="s">
        <v>528</v>
      </c>
      <c r="H265" s="245" t="s">
        <v>162</v>
      </c>
      <c r="I265" s="245" t="s">
        <v>162</v>
      </c>
      <c r="J265" s="245">
        <v>1</v>
      </c>
      <c r="K265" s="14"/>
      <c r="L265" s="14" t="s">
        <v>87</v>
      </c>
      <c r="M265" s="245" t="s">
        <v>61</v>
      </c>
      <c r="N265" s="245" t="s">
        <v>527</v>
      </c>
      <c r="O265" s="162">
        <v>490</v>
      </c>
      <c r="P265" s="57">
        <f t="shared" si="43"/>
        <v>588</v>
      </c>
      <c r="Q265" s="22"/>
      <c r="R265" s="163">
        <f t="shared" si="44"/>
        <v>588</v>
      </c>
      <c r="S265" s="22"/>
      <c r="T265" s="22"/>
      <c r="U265" s="22"/>
      <c r="V265" s="22"/>
      <c r="W265" s="14" t="s">
        <v>90</v>
      </c>
      <c r="X265" s="11" t="s">
        <v>1067</v>
      </c>
      <c r="Y265" s="245" t="s">
        <v>64</v>
      </c>
      <c r="Z265" s="29">
        <v>44603</v>
      </c>
      <c r="AA265" s="29">
        <v>44663</v>
      </c>
      <c r="AB265" s="14"/>
      <c r="AC265" s="14"/>
      <c r="AD265" s="14"/>
      <c r="AE265" s="14"/>
      <c r="AF265" s="245" t="str">
        <f>G265</f>
        <v>Услуги по ТО кондиционера в ПО КЭС</v>
      </c>
      <c r="AG265" s="245" t="s">
        <v>138</v>
      </c>
      <c r="AH265" s="14">
        <v>876</v>
      </c>
      <c r="AI265" s="14" t="s">
        <v>66</v>
      </c>
      <c r="AJ265" s="14">
        <v>1</v>
      </c>
      <c r="AK265" s="134" t="s">
        <v>534</v>
      </c>
      <c r="AL265" s="15" t="s">
        <v>535</v>
      </c>
      <c r="AM265" s="29">
        <f>AA265+20</f>
        <v>44683</v>
      </c>
      <c r="AN265" s="29">
        <f>AM265</f>
        <v>44683</v>
      </c>
      <c r="AO265" s="29">
        <v>44773</v>
      </c>
      <c r="AP265" s="14">
        <v>2022</v>
      </c>
      <c r="AQ265" s="14"/>
      <c r="AR265" s="14"/>
      <c r="AS265" s="14"/>
      <c r="AT265" s="14"/>
      <c r="AU265" s="29"/>
      <c r="AV265" s="41"/>
      <c r="AW265" s="42"/>
      <c r="AX265" s="14"/>
      <c r="AY265" s="14"/>
      <c r="AZ265" s="14"/>
      <c r="BA265" s="51"/>
      <c r="BB265" s="51"/>
      <c r="BC265" s="51"/>
      <c r="BD265" s="51"/>
      <c r="BE265" s="51"/>
      <c r="BF265" s="51"/>
      <c r="BG265" s="51"/>
      <c r="BH265" s="14"/>
      <c r="BI265" s="48"/>
      <c r="BJ265" s="48"/>
      <c r="BK265" s="48"/>
      <c r="BL265" s="48"/>
      <c r="BM265" s="48"/>
      <c r="BN265" s="48"/>
      <c r="BO265" s="48"/>
      <c r="BP265" s="48"/>
      <c r="BQ265" s="48"/>
      <c r="BR265" s="48"/>
      <c r="BS265" s="48"/>
      <c r="BT265" s="48"/>
      <c r="BU265" s="48"/>
      <c r="BV265" s="48"/>
      <c r="BW265" s="48"/>
      <c r="BX265" s="48"/>
      <c r="BY265" s="48"/>
    </row>
    <row r="266" spans="1:77" s="34" customFormat="1" ht="45.6" customHeight="1">
      <c r="A266" s="14" t="s">
        <v>56</v>
      </c>
      <c r="B266" s="248" t="s">
        <v>1237</v>
      </c>
      <c r="C266" s="14" t="s">
        <v>164</v>
      </c>
      <c r="D266" s="14" t="s">
        <v>525</v>
      </c>
      <c r="E266" s="14" t="s">
        <v>134</v>
      </c>
      <c r="F266" s="249" t="s">
        <v>529</v>
      </c>
      <c r="G266" s="245" t="s">
        <v>530</v>
      </c>
      <c r="H266" s="245" t="s">
        <v>79</v>
      </c>
      <c r="I266" s="245" t="s">
        <v>531</v>
      </c>
      <c r="J266" s="245">
        <v>1</v>
      </c>
      <c r="K266" s="14"/>
      <c r="L266" s="14" t="s">
        <v>87</v>
      </c>
      <c r="M266" s="245" t="s">
        <v>61</v>
      </c>
      <c r="N266" s="245" t="s">
        <v>527</v>
      </c>
      <c r="O266" s="162">
        <v>1000</v>
      </c>
      <c r="P266" s="57">
        <f t="shared" si="43"/>
        <v>1200</v>
      </c>
      <c r="Q266" s="22"/>
      <c r="R266" s="163">
        <f t="shared" si="44"/>
        <v>1200</v>
      </c>
      <c r="S266" s="22"/>
      <c r="T266" s="22"/>
      <c r="U266" s="22"/>
      <c r="V266" s="22"/>
      <c r="W266" s="14" t="s">
        <v>90</v>
      </c>
      <c r="X266" s="11" t="s">
        <v>1067</v>
      </c>
      <c r="Y266" s="245" t="s">
        <v>64</v>
      </c>
      <c r="Z266" s="29">
        <v>44634</v>
      </c>
      <c r="AA266" s="29">
        <v>44686</v>
      </c>
      <c r="AB266" s="14"/>
      <c r="AC266" s="14"/>
      <c r="AD266" s="14"/>
      <c r="AE266" s="14"/>
      <c r="AF266" s="245" t="str">
        <f>G266</f>
        <v>Оценка тех.состояния опор 110 кВ ПО КЭС</v>
      </c>
      <c r="AG266" s="245" t="s">
        <v>138</v>
      </c>
      <c r="AH266" s="14">
        <v>876</v>
      </c>
      <c r="AI266" s="14" t="s">
        <v>66</v>
      </c>
      <c r="AJ266" s="14">
        <v>1</v>
      </c>
      <c r="AK266" s="134" t="s">
        <v>534</v>
      </c>
      <c r="AL266" s="15" t="s">
        <v>535</v>
      </c>
      <c r="AM266" s="29">
        <f>AA266+10</f>
        <v>44696</v>
      </c>
      <c r="AN266" s="29">
        <f>AM266</f>
        <v>44696</v>
      </c>
      <c r="AO266" s="29">
        <v>44926</v>
      </c>
      <c r="AP266" s="14">
        <v>2022</v>
      </c>
      <c r="AQ266" s="14"/>
      <c r="AR266" s="14"/>
      <c r="AS266" s="14"/>
      <c r="AT266" s="14"/>
      <c r="AU266" s="29"/>
      <c r="AV266" s="41"/>
      <c r="AW266" s="42"/>
      <c r="AX266" s="14"/>
      <c r="AY266" s="14"/>
      <c r="AZ266" s="14"/>
      <c r="BA266" s="51"/>
      <c r="BB266" s="51"/>
      <c r="BC266" s="51"/>
      <c r="BD266" s="51"/>
      <c r="BE266" s="51"/>
      <c r="BF266" s="51"/>
      <c r="BG266" s="51"/>
      <c r="BH266" s="14"/>
      <c r="BI266" s="48"/>
      <c r="BJ266" s="48"/>
      <c r="BK266" s="48"/>
      <c r="BL266" s="48"/>
      <c r="BM266" s="48"/>
      <c r="BN266" s="48"/>
      <c r="BO266" s="48"/>
      <c r="BP266" s="48"/>
      <c r="BQ266" s="48"/>
      <c r="BR266" s="48"/>
      <c r="BS266" s="48"/>
      <c r="BT266" s="48"/>
      <c r="BU266" s="48"/>
      <c r="BV266" s="48"/>
      <c r="BW266" s="48"/>
      <c r="BX266" s="48"/>
      <c r="BY266" s="48"/>
    </row>
    <row r="267" spans="1:77" s="34" customFormat="1" ht="48" customHeight="1">
      <c r="A267" s="14" t="s">
        <v>56</v>
      </c>
      <c r="B267" s="248" t="s">
        <v>1238</v>
      </c>
      <c r="C267" s="14" t="s">
        <v>164</v>
      </c>
      <c r="D267" s="14" t="s">
        <v>525</v>
      </c>
      <c r="E267" s="14" t="s">
        <v>134</v>
      </c>
      <c r="F267" s="14" t="s">
        <v>255</v>
      </c>
      <c r="G267" s="14" t="s">
        <v>533</v>
      </c>
      <c r="H267" s="248" t="s">
        <v>130</v>
      </c>
      <c r="I267" s="248" t="s">
        <v>251</v>
      </c>
      <c r="J267" s="14">
        <v>2</v>
      </c>
      <c r="K267" s="14"/>
      <c r="L267" s="14" t="s">
        <v>60</v>
      </c>
      <c r="M267" s="14" t="s">
        <v>61</v>
      </c>
      <c r="N267" s="14" t="s">
        <v>62</v>
      </c>
      <c r="O267" s="22">
        <v>863.59740999999997</v>
      </c>
      <c r="P267" s="57">
        <f t="shared" si="43"/>
        <v>1036.3168919999998</v>
      </c>
      <c r="Q267" s="22">
        <f t="shared" ref="Q267" si="45">P267</f>
        <v>1036.3168919999998</v>
      </c>
      <c r="R267" s="22"/>
      <c r="S267" s="22"/>
      <c r="T267" s="22"/>
      <c r="U267" s="22"/>
      <c r="V267" s="22"/>
      <c r="W267" s="14" t="s">
        <v>90</v>
      </c>
      <c r="X267" s="11" t="s">
        <v>1067</v>
      </c>
      <c r="Y267" s="245" t="s">
        <v>64</v>
      </c>
      <c r="Z267" s="29">
        <v>44614</v>
      </c>
      <c r="AA267" s="29">
        <v>44666</v>
      </c>
      <c r="AB267" s="14"/>
      <c r="AC267" s="14"/>
      <c r="AD267" s="14"/>
      <c r="AE267" s="14"/>
      <c r="AF267" s="14" t="s">
        <v>532</v>
      </c>
      <c r="AG267" s="14" t="s">
        <v>138</v>
      </c>
      <c r="AH267" s="14">
        <v>876</v>
      </c>
      <c r="AI267" s="14" t="s">
        <v>180</v>
      </c>
      <c r="AJ267" s="14">
        <v>1</v>
      </c>
      <c r="AK267" s="134" t="s">
        <v>534</v>
      </c>
      <c r="AL267" s="15" t="s">
        <v>535</v>
      </c>
      <c r="AM267" s="29">
        <v>44676</v>
      </c>
      <c r="AN267" s="29">
        <v>44676</v>
      </c>
      <c r="AO267" s="29">
        <v>44848</v>
      </c>
      <c r="AP267" s="14">
        <v>2022</v>
      </c>
      <c r="AQ267" s="14"/>
      <c r="AR267" s="14"/>
      <c r="AS267" s="14"/>
      <c r="AT267" s="14"/>
      <c r="AU267" s="29"/>
      <c r="AV267" s="41"/>
      <c r="AW267" s="42"/>
      <c r="AX267" s="14"/>
      <c r="AY267" s="14"/>
      <c r="AZ267" s="14"/>
      <c r="BA267" s="51"/>
      <c r="BB267" s="51"/>
      <c r="BC267" s="51"/>
      <c r="BD267" s="51"/>
      <c r="BE267" s="51"/>
      <c r="BF267" s="51"/>
      <c r="BG267" s="51"/>
      <c r="BH267" s="14"/>
      <c r="BI267" s="48"/>
      <c r="BJ267" s="48"/>
      <c r="BK267" s="48"/>
      <c r="BL267" s="48"/>
      <c r="BM267" s="48"/>
      <c r="BN267" s="48"/>
      <c r="BO267" s="48"/>
      <c r="BP267" s="48"/>
      <c r="BQ267" s="48"/>
      <c r="BR267" s="48"/>
      <c r="BS267" s="48"/>
      <c r="BT267" s="48"/>
      <c r="BU267" s="48"/>
      <c r="BV267" s="48"/>
      <c r="BW267" s="48"/>
      <c r="BX267" s="48"/>
      <c r="BY267" s="48"/>
    </row>
    <row r="268" spans="1:77" s="34" customFormat="1" ht="45.6" customHeight="1">
      <c r="A268" s="14" t="s">
        <v>56</v>
      </c>
      <c r="B268" s="248" t="s">
        <v>1239</v>
      </c>
      <c r="C268" s="14" t="s">
        <v>164</v>
      </c>
      <c r="D268" s="14" t="s">
        <v>525</v>
      </c>
      <c r="E268" s="14" t="s">
        <v>134</v>
      </c>
      <c r="F268" s="14" t="s">
        <v>536</v>
      </c>
      <c r="G268" s="14" t="s">
        <v>537</v>
      </c>
      <c r="H268" s="248" t="s">
        <v>538</v>
      </c>
      <c r="I268" s="248" t="s">
        <v>539</v>
      </c>
      <c r="J268" s="14">
        <v>1</v>
      </c>
      <c r="K268" s="14">
        <v>11</v>
      </c>
      <c r="L268" s="14" t="s">
        <v>60</v>
      </c>
      <c r="M268" s="14" t="s">
        <v>540</v>
      </c>
      <c r="N268" s="14" t="s">
        <v>541</v>
      </c>
      <c r="O268" s="22">
        <v>31267.9</v>
      </c>
      <c r="P268" s="57">
        <v>37521.480000000003</v>
      </c>
      <c r="Q268" s="22">
        <v>10233.129999999999</v>
      </c>
      <c r="R268" s="22">
        <v>27288.35</v>
      </c>
      <c r="S268" s="22"/>
      <c r="T268" s="22"/>
      <c r="U268" s="22"/>
      <c r="V268" s="22"/>
      <c r="W268" s="11" t="s">
        <v>168</v>
      </c>
      <c r="X268" s="11" t="s">
        <v>1067</v>
      </c>
      <c r="Y268" s="14" t="s">
        <v>163</v>
      </c>
      <c r="Z268" s="29">
        <v>44805</v>
      </c>
      <c r="AA268" s="29">
        <v>44834</v>
      </c>
      <c r="AB268" s="14" t="s">
        <v>1813</v>
      </c>
      <c r="AC268" s="14" t="s">
        <v>542</v>
      </c>
      <c r="AD268" s="14">
        <v>7729589570</v>
      </c>
      <c r="AE268" s="14">
        <v>781401001</v>
      </c>
      <c r="AF268" s="14" t="s">
        <v>537</v>
      </c>
      <c r="AG268" s="14" t="s">
        <v>138</v>
      </c>
      <c r="AH268" s="14">
        <v>55</v>
      </c>
      <c r="AI268" s="14" t="s">
        <v>543</v>
      </c>
      <c r="AJ268" s="14">
        <v>5394.9</v>
      </c>
      <c r="AK268" s="134" t="s">
        <v>534</v>
      </c>
      <c r="AL268" s="15" t="s">
        <v>535</v>
      </c>
      <c r="AM268" s="29">
        <v>44805</v>
      </c>
      <c r="AN268" s="29">
        <v>44805</v>
      </c>
      <c r="AO268" s="29">
        <v>45138</v>
      </c>
      <c r="AP268" s="14" t="s">
        <v>150</v>
      </c>
      <c r="AQ268" s="14"/>
      <c r="AR268" s="14"/>
      <c r="AS268" s="14"/>
      <c r="AT268" s="14"/>
      <c r="AU268" s="29"/>
      <c r="AV268" s="41"/>
      <c r="AW268" s="42"/>
      <c r="AX268" s="14"/>
      <c r="AY268" s="14"/>
      <c r="AZ268" s="14"/>
      <c r="BA268" s="51"/>
      <c r="BB268" s="51"/>
      <c r="BC268" s="51"/>
      <c r="BD268" s="51"/>
      <c r="BE268" s="51"/>
      <c r="BF268" s="51"/>
      <c r="BG268" s="51"/>
      <c r="BH268" s="14"/>
      <c r="BI268" s="48"/>
      <c r="BJ268" s="48"/>
      <c r="BK268" s="48"/>
      <c r="BL268" s="48"/>
      <c r="BM268" s="48"/>
      <c r="BN268" s="48"/>
      <c r="BO268" s="48"/>
      <c r="BP268" s="48"/>
      <c r="BQ268" s="48"/>
      <c r="BR268" s="48"/>
      <c r="BS268" s="48"/>
      <c r="BT268" s="48"/>
      <c r="BU268" s="48"/>
      <c r="BV268" s="48"/>
      <c r="BW268" s="48"/>
      <c r="BX268" s="48"/>
      <c r="BY268" s="48"/>
    </row>
    <row r="269" spans="1:77" s="158" customFormat="1" ht="90" customHeight="1">
      <c r="A269" s="14" t="s">
        <v>56</v>
      </c>
      <c r="B269" s="248" t="s">
        <v>1240</v>
      </c>
      <c r="C269" s="14" t="s">
        <v>164</v>
      </c>
      <c r="D269" s="14" t="s">
        <v>525</v>
      </c>
      <c r="E269" s="11" t="s">
        <v>815</v>
      </c>
      <c r="F269" s="14" t="s">
        <v>544</v>
      </c>
      <c r="G269" s="14" t="s">
        <v>1120</v>
      </c>
      <c r="H269" s="249" t="s">
        <v>130</v>
      </c>
      <c r="I269" s="249" t="s">
        <v>130</v>
      </c>
      <c r="J269" s="14">
        <v>1</v>
      </c>
      <c r="K269" s="14"/>
      <c r="L269" s="14" t="s">
        <v>60</v>
      </c>
      <c r="M269" s="249" t="s">
        <v>61</v>
      </c>
      <c r="N269" s="14" t="s">
        <v>189</v>
      </c>
      <c r="O269" s="22">
        <v>12360</v>
      </c>
      <c r="P269" s="57">
        <v>14832</v>
      </c>
      <c r="Q269" s="22">
        <v>14832</v>
      </c>
      <c r="R269" s="22"/>
      <c r="S269" s="22"/>
      <c r="T269" s="22"/>
      <c r="U269" s="22"/>
      <c r="V269" s="22"/>
      <c r="W269" s="14" t="s">
        <v>90</v>
      </c>
      <c r="X269" s="11" t="s">
        <v>1067</v>
      </c>
      <c r="Y269" s="245" t="s">
        <v>64</v>
      </c>
      <c r="Z269" s="29">
        <v>44621</v>
      </c>
      <c r="AA269" s="147">
        <f>Z269+60</f>
        <v>44681</v>
      </c>
      <c r="AB269" s="14"/>
      <c r="AC269" s="14"/>
      <c r="AD269" s="14"/>
      <c r="AE269" s="14"/>
      <c r="AF269" s="14" t="s">
        <v>1120</v>
      </c>
      <c r="AG269" s="14" t="s">
        <v>1127</v>
      </c>
      <c r="AH269" s="14">
        <v>876</v>
      </c>
      <c r="AI269" s="249" t="s">
        <v>190</v>
      </c>
      <c r="AJ269" s="14">
        <v>1</v>
      </c>
      <c r="AK269" s="134" t="s">
        <v>534</v>
      </c>
      <c r="AL269" s="15" t="s">
        <v>535</v>
      </c>
      <c r="AM269" s="29">
        <v>44713</v>
      </c>
      <c r="AN269" s="29">
        <v>44896</v>
      </c>
      <c r="AO269" s="29">
        <v>44926</v>
      </c>
      <c r="AP269" s="249" t="s">
        <v>545</v>
      </c>
      <c r="AQ269" s="14"/>
      <c r="AR269" s="14"/>
      <c r="AS269" s="14"/>
      <c r="AT269" s="14"/>
      <c r="AU269" s="29"/>
      <c r="AV269" s="41"/>
      <c r="AW269" s="42"/>
      <c r="AX269" s="14"/>
      <c r="AY269" s="14"/>
      <c r="AZ269" s="14"/>
      <c r="BA269" s="51"/>
      <c r="BB269" s="51"/>
      <c r="BC269" s="51"/>
      <c r="BD269" s="51"/>
      <c r="BE269" s="51"/>
      <c r="BF269" s="51"/>
      <c r="BG269" s="51"/>
      <c r="BH269" s="14"/>
      <c r="BI269" s="143"/>
      <c r="BJ269" s="143"/>
      <c r="BK269" s="143"/>
      <c r="BL269" s="143"/>
      <c r="BM269" s="143"/>
      <c r="BN269" s="143"/>
      <c r="BO269" s="143"/>
      <c r="BP269" s="143"/>
      <c r="BQ269" s="143"/>
      <c r="BR269" s="143"/>
      <c r="BS269" s="143"/>
      <c r="BT269" s="143"/>
      <c r="BU269" s="143"/>
      <c r="BV269" s="143"/>
      <c r="BW269" s="143"/>
      <c r="BX269" s="143"/>
      <c r="BY269" s="143"/>
    </row>
    <row r="270" spans="1:77" s="34" customFormat="1" ht="47.25">
      <c r="A270" s="14" t="s">
        <v>56</v>
      </c>
      <c r="B270" s="248" t="s">
        <v>1241</v>
      </c>
      <c r="C270" s="14" t="s">
        <v>164</v>
      </c>
      <c r="D270" s="14" t="s">
        <v>525</v>
      </c>
      <c r="E270" s="14" t="s">
        <v>134</v>
      </c>
      <c r="F270" s="14" t="s">
        <v>177</v>
      </c>
      <c r="G270" s="14" t="s">
        <v>521</v>
      </c>
      <c r="H270" s="248" t="s">
        <v>178</v>
      </c>
      <c r="I270" s="248" t="s">
        <v>522</v>
      </c>
      <c r="J270" s="14">
        <v>1</v>
      </c>
      <c r="K270" s="14"/>
      <c r="L270" s="14" t="s">
        <v>60</v>
      </c>
      <c r="M270" s="14" t="s">
        <v>61</v>
      </c>
      <c r="N270" s="14" t="s">
        <v>303</v>
      </c>
      <c r="O270" s="22">
        <v>1980</v>
      </c>
      <c r="P270" s="57">
        <v>2376</v>
      </c>
      <c r="Q270" s="22"/>
      <c r="R270" s="22"/>
      <c r="S270" s="22"/>
      <c r="T270" s="22"/>
      <c r="U270" s="22"/>
      <c r="V270" s="22"/>
      <c r="W270" s="11" t="s">
        <v>168</v>
      </c>
      <c r="X270" s="11" t="s">
        <v>1067</v>
      </c>
      <c r="Y270" s="14" t="s">
        <v>163</v>
      </c>
      <c r="Z270" s="29">
        <v>44581</v>
      </c>
      <c r="AA270" s="29">
        <v>44611</v>
      </c>
      <c r="AB270" s="14" t="s">
        <v>1822</v>
      </c>
      <c r="AC270" s="14"/>
      <c r="AD270" s="14"/>
      <c r="AE270" s="14"/>
      <c r="AF270" s="14" t="s">
        <v>521</v>
      </c>
      <c r="AG270" s="14" t="s">
        <v>138</v>
      </c>
      <c r="AH270" s="14">
        <v>359</v>
      </c>
      <c r="AI270" s="14" t="s">
        <v>523</v>
      </c>
      <c r="AJ270" s="14">
        <v>365</v>
      </c>
      <c r="AK270" s="134" t="s">
        <v>534</v>
      </c>
      <c r="AL270" s="15" t="s">
        <v>535</v>
      </c>
      <c r="AM270" s="29">
        <v>44612</v>
      </c>
      <c r="AN270" s="29">
        <v>44562</v>
      </c>
      <c r="AO270" s="29">
        <v>44926</v>
      </c>
      <c r="AP270" s="14">
        <v>2022</v>
      </c>
      <c r="AQ270" s="14" t="s">
        <v>524</v>
      </c>
      <c r="AR270" s="14"/>
      <c r="AS270" s="14"/>
      <c r="AT270" s="14"/>
      <c r="AU270" s="29"/>
      <c r="AV270" s="41"/>
      <c r="AW270" s="42"/>
      <c r="AX270" s="14"/>
      <c r="AY270" s="14"/>
      <c r="AZ270" s="14"/>
      <c r="BA270" s="51"/>
      <c r="BB270" s="51"/>
      <c r="BC270" s="51"/>
      <c r="BD270" s="51"/>
      <c r="BE270" s="51"/>
      <c r="BF270" s="51"/>
      <c r="BG270" s="51"/>
      <c r="BH270" s="14"/>
      <c r="BI270" s="48"/>
      <c r="BJ270" s="48"/>
      <c r="BK270" s="48"/>
      <c r="BL270" s="48"/>
      <c r="BM270" s="48"/>
      <c r="BN270" s="48"/>
      <c r="BO270" s="48"/>
      <c r="BP270" s="48"/>
      <c r="BQ270" s="48"/>
      <c r="BR270" s="48"/>
      <c r="BS270" s="48"/>
      <c r="BT270" s="48"/>
      <c r="BU270" s="48"/>
      <c r="BV270" s="48"/>
      <c r="BW270" s="48"/>
      <c r="BX270" s="48"/>
      <c r="BY270" s="48"/>
    </row>
    <row r="271" spans="1:77" s="34" customFormat="1" ht="88.5" customHeight="1">
      <c r="A271" s="14" t="s">
        <v>56</v>
      </c>
      <c r="B271" s="248" t="s">
        <v>1242</v>
      </c>
      <c r="C271" s="14" t="s">
        <v>164</v>
      </c>
      <c r="D271" s="14" t="s">
        <v>525</v>
      </c>
      <c r="E271" s="14" t="s">
        <v>134</v>
      </c>
      <c r="F271" s="245" t="s">
        <v>241</v>
      </c>
      <c r="G271" s="245" t="s">
        <v>546</v>
      </c>
      <c r="H271" s="245" t="s">
        <v>130</v>
      </c>
      <c r="I271" s="245" t="s">
        <v>130</v>
      </c>
      <c r="J271" s="245">
        <v>1</v>
      </c>
      <c r="K271" s="245"/>
      <c r="L271" s="14" t="s">
        <v>60</v>
      </c>
      <c r="M271" s="14" t="s">
        <v>61</v>
      </c>
      <c r="N271" s="14" t="s">
        <v>62</v>
      </c>
      <c r="O271" s="247">
        <v>4150</v>
      </c>
      <c r="P271" s="215">
        <v>4980</v>
      </c>
      <c r="Q271" s="247">
        <v>4980</v>
      </c>
      <c r="R271" s="22"/>
      <c r="S271" s="22"/>
      <c r="T271" s="22"/>
      <c r="U271" s="22"/>
      <c r="V271" s="22"/>
      <c r="W271" s="11" t="s">
        <v>168</v>
      </c>
      <c r="X271" s="11" t="s">
        <v>1067</v>
      </c>
      <c r="Y271" s="14" t="s">
        <v>163</v>
      </c>
      <c r="Z271" s="29">
        <v>44614</v>
      </c>
      <c r="AA271" s="29">
        <v>44614</v>
      </c>
      <c r="AB271" s="29" t="s">
        <v>547</v>
      </c>
      <c r="AC271" s="14" t="s">
        <v>548</v>
      </c>
      <c r="AD271" s="14">
        <v>2464019742</v>
      </c>
      <c r="AE271" s="164">
        <v>246401001</v>
      </c>
      <c r="AF271" s="245" t="s">
        <v>546</v>
      </c>
      <c r="AG271" s="14" t="s">
        <v>138</v>
      </c>
      <c r="AH271" s="14">
        <v>876</v>
      </c>
      <c r="AI271" s="14" t="s">
        <v>180</v>
      </c>
      <c r="AJ271" s="14">
        <v>1</v>
      </c>
      <c r="AK271" s="134" t="s">
        <v>534</v>
      </c>
      <c r="AL271" s="15" t="s">
        <v>535</v>
      </c>
      <c r="AM271" s="29">
        <v>44614</v>
      </c>
      <c r="AN271" s="29">
        <v>44614</v>
      </c>
      <c r="AO271" s="29">
        <v>44926</v>
      </c>
      <c r="AP271" s="32">
        <v>2022</v>
      </c>
      <c r="AQ271" s="14"/>
      <c r="AR271" s="14"/>
      <c r="AS271" s="14"/>
      <c r="AT271" s="14"/>
      <c r="AU271" s="29"/>
      <c r="AV271" s="41"/>
      <c r="AW271" s="42"/>
      <c r="AX271" s="14"/>
      <c r="AY271" s="14"/>
      <c r="AZ271" s="14"/>
      <c r="BA271" s="51"/>
      <c r="BB271" s="51"/>
      <c r="BC271" s="51"/>
      <c r="BD271" s="51"/>
      <c r="BE271" s="51"/>
      <c r="BF271" s="51"/>
      <c r="BG271" s="51"/>
      <c r="BH271" s="14"/>
      <c r="BI271" s="48"/>
      <c r="BJ271" s="48"/>
      <c r="BK271" s="48"/>
      <c r="BL271" s="48"/>
      <c r="BM271" s="48"/>
      <c r="BN271" s="48"/>
      <c r="BO271" s="48"/>
      <c r="BP271" s="48"/>
      <c r="BQ271" s="48"/>
      <c r="BR271" s="48"/>
      <c r="BS271" s="48"/>
      <c r="BT271" s="48"/>
      <c r="BU271" s="48"/>
      <c r="BV271" s="48"/>
      <c r="BW271" s="48"/>
      <c r="BX271" s="48"/>
      <c r="BY271" s="48"/>
    </row>
    <row r="272" spans="1:77" s="34" customFormat="1" ht="88.5" customHeight="1">
      <c r="A272" s="14" t="s">
        <v>56</v>
      </c>
      <c r="B272" s="248" t="s">
        <v>1243</v>
      </c>
      <c r="C272" s="14" t="s">
        <v>164</v>
      </c>
      <c r="D272" s="14" t="s">
        <v>525</v>
      </c>
      <c r="E272" s="14" t="s">
        <v>134</v>
      </c>
      <c r="F272" s="245" t="s">
        <v>549</v>
      </c>
      <c r="G272" s="245" t="s">
        <v>550</v>
      </c>
      <c r="H272" s="245" t="s">
        <v>183</v>
      </c>
      <c r="I272" s="245" t="s">
        <v>130</v>
      </c>
      <c r="J272" s="245">
        <v>1</v>
      </c>
      <c r="K272" s="245"/>
      <c r="L272" s="14" t="s">
        <v>60</v>
      </c>
      <c r="M272" s="14" t="s">
        <v>61</v>
      </c>
      <c r="N272" s="14" t="s">
        <v>62</v>
      </c>
      <c r="O272" s="247">
        <v>1842.1</v>
      </c>
      <c r="P272" s="215">
        <v>2055.86</v>
      </c>
      <c r="Q272" s="247">
        <v>2055.86</v>
      </c>
      <c r="R272" s="22"/>
      <c r="S272" s="22"/>
      <c r="T272" s="22"/>
      <c r="U272" s="22"/>
      <c r="V272" s="22"/>
      <c r="W272" s="11" t="s">
        <v>168</v>
      </c>
      <c r="X272" s="11" t="s">
        <v>1067</v>
      </c>
      <c r="Y272" s="14" t="s">
        <v>163</v>
      </c>
      <c r="Z272" s="29">
        <v>44645</v>
      </c>
      <c r="AA272" s="29">
        <v>44645</v>
      </c>
      <c r="AB272" s="29" t="s">
        <v>547</v>
      </c>
      <c r="AC272" s="14" t="s">
        <v>551</v>
      </c>
      <c r="AD272" s="14">
        <v>2466132221</v>
      </c>
      <c r="AE272" s="164">
        <v>246750001</v>
      </c>
      <c r="AF272" s="245" t="s">
        <v>552</v>
      </c>
      <c r="AG272" s="14" t="s">
        <v>138</v>
      </c>
      <c r="AH272" s="14">
        <v>876</v>
      </c>
      <c r="AI272" s="14" t="s">
        <v>180</v>
      </c>
      <c r="AJ272" s="14">
        <v>1</v>
      </c>
      <c r="AK272" s="134" t="s">
        <v>534</v>
      </c>
      <c r="AL272" s="15" t="s">
        <v>535</v>
      </c>
      <c r="AM272" s="29">
        <v>44645</v>
      </c>
      <c r="AN272" s="29">
        <v>44645</v>
      </c>
      <c r="AO272" s="29">
        <v>44926</v>
      </c>
      <c r="AP272" s="32">
        <v>2022</v>
      </c>
      <c r="AQ272" s="14"/>
      <c r="AR272" s="14"/>
      <c r="AS272" s="14"/>
      <c r="AT272" s="14"/>
      <c r="AU272" s="29"/>
      <c r="AV272" s="41"/>
      <c r="AW272" s="42"/>
      <c r="AX272" s="14"/>
      <c r="AY272" s="14"/>
      <c r="AZ272" s="14"/>
      <c r="BA272" s="51"/>
      <c r="BB272" s="51"/>
      <c r="BC272" s="51"/>
      <c r="BD272" s="51"/>
      <c r="BE272" s="51"/>
      <c r="BF272" s="51"/>
      <c r="BG272" s="51"/>
      <c r="BH272" s="14"/>
      <c r="BI272" s="48"/>
      <c r="BJ272" s="48"/>
      <c r="BK272" s="48"/>
      <c r="BL272" s="48"/>
      <c r="BM272" s="48"/>
      <c r="BN272" s="48"/>
      <c r="BO272" s="48"/>
      <c r="BP272" s="48"/>
      <c r="BQ272" s="48"/>
      <c r="BR272" s="48"/>
      <c r="BS272" s="48"/>
      <c r="BT272" s="48"/>
      <c r="BU272" s="48"/>
      <c r="BV272" s="48"/>
      <c r="BW272" s="48"/>
      <c r="BX272" s="48"/>
      <c r="BY272" s="48"/>
    </row>
    <row r="273" spans="1:77" s="34" customFormat="1" ht="88.5" customHeight="1">
      <c r="A273" s="14" t="s">
        <v>56</v>
      </c>
      <c r="B273" s="248" t="s">
        <v>1244</v>
      </c>
      <c r="C273" s="14" t="s">
        <v>164</v>
      </c>
      <c r="D273" s="14" t="s">
        <v>525</v>
      </c>
      <c r="E273" s="14" t="s">
        <v>134</v>
      </c>
      <c r="F273" s="245" t="s">
        <v>553</v>
      </c>
      <c r="G273" s="245" t="s">
        <v>554</v>
      </c>
      <c r="H273" s="245" t="s">
        <v>183</v>
      </c>
      <c r="I273" s="245" t="s">
        <v>130</v>
      </c>
      <c r="J273" s="245">
        <v>1</v>
      </c>
      <c r="K273" s="245"/>
      <c r="L273" s="14" t="s">
        <v>60</v>
      </c>
      <c r="M273" s="14" t="s">
        <v>61</v>
      </c>
      <c r="N273" s="14" t="s">
        <v>62</v>
      </c>
      <c r="O273" s="247">
        <v>500</v>
      </c>
      <c r="P273" s="215">
        <v>600</v>
      </c>
      <c r="Q273" s="22">
        <v>600</v>
      </c>
      <c r="R273" s="22"/>
      <c r="S273" s="22"/>
      <c r="T273" s="22"/>
      <c r="U273" s="22"/>
      <c r="V273" s="22"/>
      <c r="W273" s="11" t="s">
        <v>168</v>
      </c>
      <c r="X273" s="11" t="s">
        <v>1067</v>
      </c>
      <c r="Y273" s="14" t="s">
        <v>163</v>
      </c>
      <c r="Z273" s="29">
        <v>44642</v>
      </c>
      <c r="AA273" s="29">
        <v>44642</v>
      </c>
      <c r="AB273" s="29" t="s">
        <v>547</v>
      </c>
      <c r="AC273" s="14" t="s">
        <v>548</v>
      </c>
      <c r="AD273" s="14">
        <v>2464019742</v>
      </c>
      <c r="AE273" s="164">
        <v>246401001</v>
      </c>
      <c r="AF273" s="245" t="s">
        <v>554</v>
      </c>
      <c r="AG273" s="14" t="s">
        <v>138</v>
      </c>
      <c r="AH273" s="14">
        <v>876</v>
      </c>
      <c r="AI273" s="14" t="s">
        <v>180</v>
      </c>
      <c r="AJ273" s="14">
        <v>1</v>
      </c>
      <c r="AK273" s="134" t="s">
        <v>534</v>
      </c>
      <c r="AL273" s="15" t="s">
        <v>535</v>
      </c>
      <c r="AM273" s="29">
        <v>44642</v>
      </c>
      <c r="AN273" s="29">
        <v>44642</v>
      </c>
      <c r="AO273" s="29">
        <v>44926</v>
      </c>
      <c r="AP273" s="32">
        <v>2022</v>
      </c>
      <c r="AQ273" s="14"/>
      <c r="AR273" s="14"/>
      <c r="AS273" s="14"/>
      <c r="AT273" s="14"/>
      <c r="AU273" s="29"/>
      <c r="AV273" s="41"/>
      <c r="AW273" s="42"/>
      <c r="AX273" s="14"/>
      <c r="AY273" s="14"/>
      <c r="AZ273" s="14"/>
      <c r="BA273" s="51"/>
      <c r="BB273" s="51"/>
      <c r="BC273" s="51"/>
      <c r="BD273" s="51"/>
      <c r="BE273" s="51"/>
      <c r="BF273" s="51"/>
      <c r="BG273" s="51"/>
      <c r="BH273" s="14"/>
      <c r="BI273" s="48"/>
      <c r="BJ273" s="48"/>
      <c r="BK273" s="48"/>
      <c r="BL273" s="48"/>
      <c r="BM273" s="48"/>
      <c r="BN273" s="48"/>
      <c r="BO273" s="48"/>
      <c r="BP273" s="48"/>
      <c r="BQ273" s="48"/>
      <c r="BR273" s="48"/>
      <c r="BS273" s="48"/>
      <c r="BT273" s="48"/>
      <c r="BU273" s="48"/>
      <c r="BV273" s="48"/>
      <c r="BW273" s="48"/>
      <c r="BX273" s="48"/>
      <c r="BY273" s="48"/>
    </row>
    <row r="274" spans="1:77" s="34" customFormat="1" ht="88.5" customHeight="1">
      <c r="A274" s="14" t="s">
        <v>56</v>
      </c>
      <c r="B274" s="248" t="s">
        <v>1245</v>
      </c>
      <c r="C274" s="14" t="s">
        <v>164</v>
      </c>
      <c r="D274" s="14" t="s">
        <v>525</v>
      </c>
      <c r="E274" s="14" t="s">
        <v>134</v>
      </c>
      <c r="F274" s="245" t="s">
        <v>338</v>
      </c>
      <c r="G274" s="245" t="s">
        <v>555</v>
      </c>
      <c r="H274" s="245" t="s">
        <v>186</v>
      </c>
      <c r="I274" s="245" t="s">
        <v>339</v>
      </c>
      <c r="J274" s="245">
        <v>1</v>
      </c>
      <c r="K274" s="245"/>
      <c r="L274" s="14" t="s">
        <v>60</v>
      </c>
      <c r="M274" s="14" t="s">
        <v>61</v>
      </c>
      <c r="N274" s="14" t="s">
        <v>62</v>
      </c>
      <c r="O274" s="247">
        <v>875</v>
      </c>
      <c r="P274" s="215">
        <v>875</v>
      </c>
      <c r="Q274" s="247">
        <v>875</v>
      </c>
      <c r="R274" s="22"/>
      <c r="S274" s="22"/>
      <c r="T274" s="22"/>
      <c r="U274" s="22"/>
      <c r="V274" s="22"/>
      <c r="W274" s="11" t="s">
        <v>168</v>
      </c>
      <c r="X274" s="11" t="s">
        <v>1067</v>
      </c>
      <c r="Y274" s="14" t="s">
        <v>163</v>
      </c>
      <c r="Z274" s="29">
        <v>44736</v>
      </c>
      <c r="AA274" s="29">
        <v>44736</v>
      </c>
      <c r="AB274" s="29" t="s">
        <v>547</v>
      </c>
      <c r="AC274" s="14" t="s">
        <v>187</v>
      </c>
      <c r="AD274" s="14">
        <v>7725555034</v>
      </c>
      <c r="AE274" s="164">
        <v>772501001</v>
      </c>
      <c r="AF274" s="245" t="s">
        <v>556</v>
      </c>
      <c r="AG274" s="14" t="s">
        <v>138</v>
      </c>
      <c r="AH274" s="14">
        <v>876</v>
      </c>
      <c r="AI274" s="14" t="s">
        <v>180</v>
      </c>
      <c r="AJ274" s="14">
        <v>1</v>
      </c>
      <c r="AK274" s="134" t="s">
        <v>534</v>
      </c>
      <c r="AL274" s="15" t="s">
        <v>535</v>
      </c>
      <c r="AM274" s="29">
        <v>44736</v>
      </c>
      <c r="AN274" s="29">
        <v>44736</v>
      </c>
      <c r="AO274" s="29">
        <v>44926</v>
      </c>
      <c r="AP274" s="32">
        <v>2022</v>
      </c>
      <c r="AQ274" s="14"/>
      <c r="AR274" s="14"/>
      <c r="AS274" s="14"/>
      <c r="AT274" s="14"/>
      <c r="AU274" s="29"/>
      <c r="AV274" s="41"/>
      <c r="AW274" s="42"/>
      <c r="AX274" s="14"/>
      <c r="AY274" s="14"/>
      <c r="AZ274" s="14"/>
      <c r="BA274" s="51"/>
      <c r="BB274" s="51"/>
      <c r="BC274" s="51"/>
      <c r="BD274" s="51"/>
      <c r="BE274" s="51"/>
      <c r="BF274" s="51"/>
      <c r="BG274" s="51"/>
      <c r="BH274" s="14"/>
      <c r="BI274" s="48"/>
      <c r="BJ274" s="48"/>
      <c r="BK274" s="48"/>
      <c r="BL274" s="48"/>
      <c r="BM274" s="48"/>
      <c r="BN274" s="48"/>
      <c r="BO274" s="48"/>
      <c r="BP274" s="48"/>
      <c r="BQ274" s="48"/>
      <c r="BR274" s="48"/>
      <c r="BS274" s="48"/>
      <c r="BT274" s="48"/>
      <c r="BU274" s="48"/>
      <c r="BV274" s="48"/>
      <c r="BW274" s="48"/>
      <c r="BX274" s="48"/>
      <c r="BY274" s="48"/>
    </row>
    <row r="275" spans="1:77" s="34" customFormat="1" ht="88.5" customHeight="1">
      <c r="A275" s="14" t="s">
        <v>56</v>
      </c>
      <c r="B275" s="248" t="s">
        <v>1246</v>
      </c>
      <c r="C275" s="14" t="s">
        <v>164</v>
      </c>
      <c r="D275" s="14" t="s">
        <v>525</v>
      </c>
      <c r="E275" s="14" t="s">
        <v>134</v>
      </c>
      <c r="F275" s="245" t="s">
        <v>557</v>
      </c>
      <c r="G275" s="245" t="s">
        <v>558</v>
      </c>
      <c r="H275" s="245" t="s">
        <v>183</v>
      </c>
      <c r="I275" s="245" t="s">
        <v>130</v>
      </c>
      <c r="J275" s="245">
        <v>1</v>
      </c>
      <c r="K275" s="245"/>
      <c r="L275" s="14" t="s">
        <v>60</v>
      </c>
      <c r="M275" s="14" t="s">
        <v>61</v>
      </c>
      <c r="N275" s="14" t="s">
        <v>62</v>
      </c>
      <c r="O275" s="247">
        <v>463.9</v>
      </c>
      <c r="P275" s="215">
        <v>556.67999999999995</v>
      </c>
      <c r="Q275" s="22">
        <v>556.67999999999995</v>
      </c>
      <c r="R275" s="22"/>
      <c r="S275" s="22"/>
      <c r="T275" s="22"/>
      <c r="U275" s="22"/>
      <c r="V275" s="22"/>
      <c r="W275" s="11" t="s">
        <v>168</v>
      </c>
      <c r="X275" s="11" t="s">
        <v>1067</v>
      </c>
      <c r="Y275" s="14" t="s">
        <v>163</v>
      </c>
      <c r="Z275" s="29">
        <v>44795</v>
      </c>
      <c r="AA275" s="29">
        <v>44795</v>
      </c>
      <c r="AB275" s="29" t="s">
        <v>559</v>
      </c>
      <c r="AC275" s="14" t="s">
        <v>560</v>
      </c>
      <c r="AD275" s="14"/>
      <c r="AE275" s="164"/>
      <c r="AF275" s="245" t="s">
        <v>558</v>
      </c>
      <c r="AG275" s="14" t="s">
        <v>138</v>
      </c>
      <c r="AH275" s="14">
        <v>876</v>
      </c>
      <c r="AI275" s="14" t="s">
        <v>180</v>
      </c>
      <c r="AJ275" s="14">
        <v>1</v>
      </c>
      <c r="AK275" s="134" t="s">
        <v>534</v>
      </c>
      <c r="AL275" s="15" t="s">
        <v>535</v>
      </c>
      <c r="AM275" s="29">
        <v>44795</v>
      </c>
      <c r="AN275" s="29">
        <v>44795</v>
      </c>
      <c r="AO275" s="29">
        <v>44926</v>
      </c>
      <c r="AP275" s="32">
        <v>2022</v>
      </c>
      <c r="AQ275" s="14"/>
      <c r="AR275" s="14"/>
      <c r="AS275" s="14"/>
      <c r="AT275" s="14"/>
      <c r="AU275" s="29"/>
      <c r="AV275" s="41"/>
      <c r="AW275" s="42"/>
      <c r="AX275" s="14"/>
      <c r="AY275" s="14"/>
      <c r="AZ275" s="14"/>
      <c r="BA275" s="51"/>
      <c r="BB275" s="51"/>
      <c r="BC275" s="51"/>
      <c r="BD275" s="51"/>
      <c r="BE275" s="51"/>
      <c r="BF275" s="51"/>
      <c r="BG275" s="51"/>
      <c r="BH275" s="14"/>
      <c r="BI275" s="48"/>
      <c r="BJ275" s="48"/>
      <c r="BK275" s="48"/>
      <c r="BL275" s="48"/>
      <c r="BM275" s="48"/>
      <c r="BN275" s="48"/>
      <c r="BO275" s="48"/>
      <c r="BP275" s="48"/>
      <c r="BQ275" s="48"/>
      <c r="BR275" s="48"/>
      <c r="BS275" s="48"/>
      <c r="BT275" s="48"/>
      <c r="BU275" s="48"/>
      <c r="BV275" s="48"/>
      <c r="BW275" s="48"/>
      <c r="BX275" s="48"/>
      <c r="BY275" s="48"/>
    </row>
    <row r="276" spans="1:77" s="34" customFormat="1" ht="62.45" customHeight="1">
      <c r="A276" s="14" t="s">
        <v>56</v>
      </c>
      <c r="B276" s="248" t="s">
        <v>1247</v>
      </c>
      <c r="C276" s="14" t="s">
        <v>164</v>
      </c>
      <c r="D276" s="14" t="s">
        <v>525</v>
      </c>
      <c r="E276" s="14" t="s">
        <v>134</v>
      </c>
      <c r="F276" s="245" t="s">
        <v>181</v>
      </c>
      <c r="G276" s="245" t="s">
        <v>561</v>
      </c>
      <c r="H276" s="245" t="s">
        <v>183</v>
      </c>
      <c r="I276" s="245" t="s">
        <v>130</v>
      </c>
      <c r="J276" s="245">
        <v>1</v>
      </c>
      <c r="K276" s="245"/>
      <c r="L276" s="14" t="s">
        <v>60</v>
      </c>
      <c r="M276" s="14" t="s">
        <v>61</v>
      </c>
      <c r="N276" s="14" t="s">
        <v>62</v>
      </c>
      <c r="O276" s="247">
        <v>4066</v>
      </c>
      <c r="P276" s="215">
        <v>4879.2</v>
      </c>
      <c r="Q276" s="247">
        <v>4879.2</v>
      </c>
      <c r="R276" s="22"/>
      <c r="S276" s="22"/>
      <c r="T276" s="22"/>
      <c r="U276" s="22"/>
      <c r="V276" s="22"/>
      <c r="W276" s="14" t="s">
        <v>90</v>
      </c>
      <c r="X276" s="11" t="s">
        <v>1067</v>
      </c>
      <c r="Y276" s="245" t="s">
        <v>64</v>
      </c>
      <c r="Z276" s="29">
        <v>44596</v>
      </c>
      <c r="AA276" s="29">
        <v>44651</v>
      </c>
      <c r="AB276" s="14"/>
      <c r="AC276" s="14"/>
      <c r="AD276" s="14"/>
      <c r="AE276" s="164"/>
      <c r="AF276" s="245" t="s">
        <v>561</v>
      </c>
      <c r="AG276" s="14" t="s">
        <v>138</v>
      </c>
      <c r="AH276" s="14">
        <v>876</v>
      </c>
      <c r="AI276" s="14" t="s">
        <v>180</v>
      </c>
      <c r="AJ276" s="14">
        <v>1</v>
      </c>
      <c r="AK276" s="134" t="s">
        <v>534</v>
      </c>
      <c r="AL276" s="15" t="s">
        <v>535</v>
      </c>
      <c r="AM276" s="29">
        <v>44671</v>
      </c>
      <c r="AN276" s="29">
        <v>44671</v>
      </c>
      <c r="AO276" s="29">
        <v>44926</v>
      </c>
      <c r="AP276" s="32">
        <v>2022</v>
      </c>
      <c r="AQ276" s="14" t="s">
        <v>562</v>
      </c>
      <c r="AR276" s="14"/>
      <c r="AS276" s="14"/>
      <c r="AT276" s="14"/>
      <c r="AU276" s="29"/>
      <c r="AV276" s="41"/>
      <c r="AW276" s="42"/>
      <c r="AX276" s="14"/>
      <c r="AY276" s="14"/>
      <c r="AZ276" s="14" t="s">
        <v>563</v>
      </c>
      <c r="BA276" s="51"/>
      <c r="BB276" s="51"/>
      <c r="BC276" s="51"/>
      <c r="BD276" s="51"/>
      <c r="BE276" s="51"/>
      <c r="BF276" s="51"/>
      <c r="BG276" s="51"/>
      <c r="BH276" s="14"/>
      <c r="BI276" s="48"/>
      <c r="BJ276" s="48"/>
      <c r="BK276" s="48"/>
      <c r="BL276" s="48"/>
      <c r="BM276" s="48"/>
      <c r="BN276" s="48"/>
      <c r="BO276" s="48"/>
      <c r="BP276" s="48"/>
      <c r="BQ276" s="48"/>
      <c r="BR276" s="48"/>
      <c r="BS276" s="48"/>
      <c r="BT276" s="48"/>
      <c r="BU276" s="48"/>
      <c r="BV276" s="48"/>
      <c r="BW276" s="48"/>
      <c r="BX276" s="48"/>
      <c r="BY276" s="48"/>
    </row>
    <row r="277" spans="1:77" s="35" customFormat="1" ht="97.15" customHeight="1">
      <c r="A277" s="14" t="s">
        <v>56</v>
      </c>
      <c r="B277" s="248" t="s">
        <v>1248</v>
      </c>
      <c r="C277" s="14" t="s">
        <v>164</v>
      </c>
      <c r="D277" s="14" t="s">
        <v>525</v>
      </c>
      <c r="E277" s="14" t="s">
        <v>134</v>
      </c>
      <c r="F277" s="14" t="s">
        <v>224</v>
      </c>
      <c r="G277" s="245" t="s">
        <v>564</v>
      </c>
      <c r="H277" s="14" t="s">
        <v>59</v>
      </c>
      <c r="I277" s="14" t="s">
        <v>59</v>
      </c>
      <c r="J277" s="14">
        <v>1</v>
      </c>
      <c r="K277" s="14"/>
      <c r="L277" s="14" t="s">
        <v>60</v>
      </c>
      <c r="M277" s="14" t="s">
        <v>61</v>
      </c>
      <c r="N277" s="14" t="s">
        <v>62</v>
      </c>
      <c r="O277" s="247">
        <v>7370.3</v>
      </c>
      <c r="P277" s="215">
        <v>7370.3</v>
      </c>
      <c r="Q277" s="137"/>
      <c r="R277" s="137"/>
      <c r="S277" s="137"/>
      <c r="T277" s="137"/>
      <c r="U277" s="137"/>
      <c r="V277" s="137"/>
      <c r="W277" s="14" t="s">
        <v>90</v>
      </c>
      <c r="X277" s="11" t="s">
        <v>1067</v>
      </c>
      <c r="Y277" s="245" t="s">
        <v>64</v>
      </c>
      <c r="Z277" s="246">
        <v>44585</v>
      </c>
      <c r="AA277" s="29">
        <v>44661</v>
      </c>
      <c r="AB277" s="14"/>
      <c r="AC277" s="14"/>
      <c r="AD277" s="14"/>
      <c r="AE277" s="14"/>
      <c r="AF277" s="245" t="s">
        <v>564</v>
      </c>
      <c r="AG277" s="14" t="s">
        <v>138</v>
      </c>
      <c r="AH277" s="14">
        <v>876</v>
      </c>
      <c r="AI277" s="14" t="s">
        <v>66</v>
      </c>
      <c r="AJ277" s="134"/>
      <c r="AK277" s="134" t="s">
        <v>534</v>
      </c>
      <c r="AL277" s="15" t="s">
        <v>535</v>
      </c>
      <c r="AM277" s="29">
        <v>44671</v>
      </c>
      <c r="AN277" s="29">
        <v>44671</v>
      </c>
      <c r="AO277" s="29">
        <v>44926</v>
      </c>
      <c r="AP277" s="14">
        <v>2022</v>
      </c>
      <c r="AQ277" s="14"/>
      <c r="AR277" s="14"/>
      <c r="AS277" s="14"/>
      <c r="AT277" s="14"/>
      <c r="AU277" s="14"/>
      <c r="AV277" s="14"/>
      <c r="AW277" s="14"/>
      <c r="AX277" s="14"/>
      <c r="AY277" s="14"/>
      <c r="AZ277" s="14"/>
      <c r="BA277" s="51"/>
      <c r="BB277" s="51"/>
      <c r="BC277" s="51"/>
      <c r="BD277" s="51"/>
      <c r="BE277" s="51"/>
      <c r="BF277" s="51"/>
      <c r="BG277" s="51"/>
      <c r="BH277" s="14"/>
      <c r="BI277" s="49"/>
      <c r="BJ277" s="49"/>
      <c r="BK277" s="49"/>
      <c r="BL277" s="49"/>
      <c r="BM277" s="49"/>
      <c r="BN277" s="49"/>
      <c r="BO277" s="49"/>
      <c r="BP277" s="49"/>
      <c r="BQ277" s="49"/>
      <c r="BR277" s="49"/>
      <c r="BS277" s="49"/>
      <c r="BT277" s="49"/>
      <c r="BU277" s="49"/>
      <c r="BV277" s="49"/>
      <c r="BW277" s="49"/>
      <c r="BX277" s="49"/>
      <c r="BY277" s="49"/>
    </row>
    <row r="278" spans="1:77" s="35" customFormat="1" ht="79.900000000000006" customHeight="1">
      <c r="A278" s="14" t="s">
        <v>56</v>
      </c>
      <c r="B278" s="248" t="s">
        <v>1249</v>
      </c>
      <c r="C278" s="14" t="s">
        <v>164</v>
      </c>
      <c r="D278" s="14" t="s">
        <v>525</v>
      </c>
      <c r="E278" s="14" t="s">
        <v>134</v>
      </c>
      <c r="F278" s="14" t="s">
        <v>224</v>
      </c>
      <c r="G278" s="245" t="s">
        <v>565</v>
      </c>
      <c r="H278" s="14" t="s">
        <v>59</v>
      </c>
      <c r="I278" s="14" t="s">
        <v>59</v>
      </c>
      <c r="J278" s="14">
        <v>1</v>
      </c>
      <c r="K278" s="14"/>
      <c r="L278" s="14" t="s">
        <v>60</v>
      </c>
      <c r="M278" s="14" t="s">
        <v>61</v>
      </c>
      <c r="N278" s="14" t="s">
        <v>62</v>
      </c>
      <c r="O278" s="247">
        <v>3228</v>
      </c>
      <c r="P278" s="215">
        <v>3228</v>
      </c>
      <c r="Q278" s="137"/>
      <c r="R278" s="137"/>
      <c r="S278" s="137"/>
      <c r="T278" s="137"/>
      <c r="U278" s="137"/>
      <c r="V278" s="137"/>
      <c r="W278" s="14" t="s">
        <v>90</v>
      </c>
      <c r="X278" s="11" t="s">
        <v>1067</v>
      </c>
      <c r="Y278" s="245" t="s">
        <v>64</v>
      </c>
      <c r="Z278" s="246">
        <v>44585</v>
      </c>
      <c r="AA278" s="29">
        <v>44661</v>
      </c>
      <c r="AB278" s="14"/>
      <c r="AC278" s="14"/>
      <c r="AD278" s="14"/>
      <c r="AE278" s="14"/>
      <c r="AF278" s="245" t="s">
        <v>565</v>
      </c>
      <c r="AG278" s="14" t="s">
        <v>138</v>
      </c>
      <c r="AH278" s="14">
        <v>876</v>
      </c>
      <c r="AI278" s="14" t="s">
        <v>66</v>
      </c>
      <c r="AJ278" s="134"/>
      <c r="AK278" s="134" t="s">
        <v>534</v>
      </c>
      <c r="AL278" s="15" t="s">
        <v>535</v>
      </c>
      <c r="AM278" s="29">
        <v>44671</v>
      </c>
      <c r="AN278" s="29">
        <v>44671</v>
      </c>
      <c r="AO278" s="29">
        <v>44926</v>
      </c>
      <c r="AP278" s="14">
        <v>2022</v>
      </c>
      <c r="AQ278" s="14"/>
      <c r="AR278" s="14"/>
      <c r="AS278" s="14"/>
      <c r="AT278" s="14"/>
      <c r="AU278" s="14"/>
      <c r="AV278" s="14"/>
      <c r="AW278" s="14"/>
      <c r="AX278" s="14"/>
      <c r="AY278" s="14"/>
      <c r="AZ278" s="14"/>
      <c r="BA278" s="51"/>
      <c r="BB278" s="51"/>
      <c r="BC278" s="51"/>
      <c r="BD278" s="51"/>
      <c r="BE278" s="51"/>
      <c r="BF278" s="51"/>
      <c r="BG278" s="51"/>
      <c r="BH278" s="14"/>
      <c r="BI278" s="49"/>
      <c r="BJ278" s="49"/>
      <c r="BK278" s="49"/>
      <c r="BL278" s="49"/>
      <c r="BM278" s="49"/>
      <c r="BN278" s="49"/>
      <c r="BO278" s="49"/>
      <c r="BP278" s="49"/>
      <c r="BQ278" s="49"/>
      <c r="BR278" s="49"/>
      <c r="BS278" s="49"/>
      <c r="BT278" s="49"/>
      <c r="BU278" s="49"/>
      <c r="BV278" s="49"/>
      <c r="BW278" s="49"/>
      <c r="BX278" s="49"/>
      <c r="BY278" s="49"/>
    </row>
    <row r="279" spans="1:77" s="34" customFormat="1" ht="31.5">
      <c r="A279" s="14" t="s">
        <v>56</v>
      </c>
      <c r="B279" s="248" t="s">
        <v>1250</v>
      </c>
      <c r="C279" s="14" t="s">
        <v>164</v>
      </c>
      <c r="D279" s="14" t="s">
        <v>525</v>
      </c>
      <c r="E279" s="14" t="s">
        <v>134</v>
      </c>
      <c r="F279" s="14" t="s">
        <v>158</v>
      </c>
      <c r="G279" s="14" t="s">
        <v>569</v>
      </c>
      <c r="H279" s="245" t="s">
        <v>160</v>
      </c>
      <c r="I279" s="245" t="s">
        <v>160</v>
      </c>
      <c r="J279" s="14">
        <v>2</v>
      </c>
      <c r="K279" s="14"/>
      <c r="L279" s="14" t="s">
        <v>87</v>
      </c>
      <c r="M279" s="14" t="s">
        <v>260</v>
      </c>
      <c r="N279" s="245" t="s">
        <v>62</v>
      </c>
      <c r="O279" s="22">
        <v>27529.599999999999</v>
      </c>
      <c r="P279" s="57">
        <f>O279*1.2</f>
        <v>33035.519999999997</v>
      </c>
      <c r="Q279" s="22">
        <f>2752.96*11</f>
        <v>30282.560000000001</v>
      </c>
      <c r="R279" s="22">
        <v>2752.96</v>
      </c>
      <c r="S279" s="22"/>
      <c r="T279" s="22"/>
      <c r="U279" s="22"/>
      <c r="V279" s="22"/>
      <c r="W279" s="14" t="s">
        <v>90</v>
      </c>
      <c r="X279" s="11" t="s">
        <v>1067</v>
      </c>
      <c r="Y279" s="245" t="s">
        <v>64</v>
      </c>
      <c r="Z279" s="29">
        <v>44835</v>
      </c>
      <c r="AA279" s="29">
        <v>44925</v>
      </c>
      <c r="AB279" s="14"/>
      <c r="AC279" s="14"/>
      <c r="AD279" s="14"/>
      <c r="AE279" s="14"/>
      <c r="AF279" s="14" t="s">
        <v>569</v>
      </c>
      <c r="AG279" s="245" t="s">
        <v>570</v>
      </c>
      <c r="AH279" s="15" t="s">
        <v>571</v>
      </c>
      <c r="AI279" s="245" t="s">
        <v>572</v>
      </c>
      <c r="AJ279" s="215">
        <v>91578.84</v>
      </c>
      <c r="AK279" s="134" t="s">
        <v>534</v>
      </c>
      <c r="AL279" s="15" t="s">
        <v>535</v>
      </c>
      <c r="AM279" s="29">
        <v>44956</v>
      </c>
      <c r="AN279" s="29">
        <v>44958</v>
      </c>
      <c r="AO279" s="29">
        <v>45322</v>
      </c>
      <c r="AP279" s="14">
        <v>2023</v>
      </c>
      <c r="AQ279" s="14"/>
      <c r="AR279" s="14"/>
      <c r="AS279" s="14"/>
      <c r="AT279" s="14"/>
      <c r="AU279" s="29"/>
      <c r="AV279" s="41"/>
      <c r="AW279" s="42"/>
      <c r="AX279" s="14"/>
      <c r="AY279" s="14"/>
      <c r="AZ279" s="14"/>
      <c r="BA279" s="51"/>
      <c r="BB279" s="51"/>
      <c r="BC279" s="51"/>
      <c r="BD279" s="51"/>
      <c r="BE279" s="51"/>
      <c r="BF279" s="51"/>
      <c r="BG279" s="51"/>
      <c r="BH279" s="14"/>
      <c r="BI279" s="48"/>
      <c r="BJ279" s="48"/>
      <c r="BK279" s="48"/>
      <c r="BL279" s="48"/>
      <c r="BM279" s="48"/>
      <c r="BN279" s="48"/>
      <c r="BO279" s="48"/>
      <c r="BP279" s="48"/>
      <c r="BQ279" s="48"/>
      <c r="BR279" s="48"/>
      <c r="BS279" s="48"/>
      <c r="BT279" s="48"/>
      <c r="BU279" s="48"/>
      <c r="BV279" s="48"/>
      <c r="BW279" s="48"/>
      <c r="BX279" s="48"/>
      <c r="BY279" s="48"/>
    </row>
    <row r="280" spans="1:77" s="34" customFormat="1" ht="78.599999999999994" customHeight="1">
      <c r="A280" s="14" t="s">
        <v>56</v>
      </c>
      <c r="B280" s="248" t="s">
        <v>1251</v>
      </c>
      <c r="C280" s="14" t="s">
        <v>164</v>
      </c>
      <c r="D280" s="14" t="s">
        <v>525</v>
      </c>
      <c r="E280" s="14" t="s">
        <v>134</v>
      </c>
      <c r="F280" s="245" t="s">
        <v>573</v>
      </c>
      <c r="G280" s="245" t="s">
        <v>574</v>
      </c>
      <c r="H280" s="245" t="s">
        <v>575</v>
      </c>
      <c r="I280" s="245" t="s">
        <v>576</v>
      </c>
      <c r="J280" s="14">
        <v>1</v>
      </c>
      <c r="K280" s="14"/>
      <c r="L280" s="14" t="s">
        <v>60</v>
      </c>
      <c r="M280" s="14" t="s">
        <v>260</v>
      </c>
      <c r="N280" s="245" t="s">
        <v>62</v>
      </c>
      <c r="O280" s="22">
        <v>2326.6999999999998</v>
      </c>
      <c r="P280" s="57">
        <f>O280*1.2</f>
        <v>2792.0399999999995</v>
      </c>
      <c r="Q280" s="22">
        <f>P280</f>
        <v>2792.0399999999995</v>
      </c>
      <c r="R280" s="22"/>
      <c r="S280" s="22"/>
      <c r="T280" s="22"/>
      <c r="U280" s="22"/>
      <c r="V280" s="22"/>
      <c r="W280" s="14" t="s">
        <v>63</v>
      </c>
      <c r="X280" s="11" t="s">
        <v>1067</v>
      </c>
      <c r="Y280" s="245" t="s">
        <v>64</v>
      </c>
      <c r="Z280" s="29">
        <v>44593</v>
      </c>
      <c r="AA280" s="29">
        <v>44652</v>
      </c>
      <c r="AB280" s="14"/>
      <c r="AC280" s="14"/>
      <c r="AD280" s="14"/>
      <c r="AE280" s="14"/>
      <c r="AF280" s="14" t="s">
        <v>574</v>
      </c>
      <c r="AG280" s="245" t="s">
        <v>570</v>
      </c>
      <c r="AH280" s="15" t="s">
        <v>577</v>
      </c>
      <c r="AI280" s="245" t="s">
        <v>66</v>
      </c>
      <c r="AJ280" s="215">
        <v>1</v>
      </c>
      <c r="AK280" s="134" t="s">
        <v>534</v>
      </c>
      <c r="AL280" s="15" t="s">
        <v>535</v>
      </c>
      <c r="AM280" s="29">
        <v>44662</v>
      </c>
      <c r="AN280" s="29">
        <v>44662</v>
      </c>
      <c r="AO280" s="29">
        <v>44666</v>
      </c>
      <c r="AP280" s="14">
        <v>2022</v>
      </c>
      <c r="AQ280" s="14"/>
      <c r="AR280" s="14"/>
      <c r="AS280" s="14"/>
      <c r="AT280" s="14"/>
      <c r="AU280" s="29"/>
      <c r="AV280" s="41"/>
      <c r="AW280" s="42"/>
      <c r="AX280" s="14"/>
      <c r="AY280" s="14"/>
      <c r="AZ280" s="14"/>
      <c r="BA280" s="51"/>
      <c r="BB280" s="51"/>
      <c r="BC280" s="51"/>
      <c r="BD280" s="51"/>
      <c r="BE280" s="51"/>
      <c r="BF280" s="51"/>
      <c r="BG280" s="51"/>
      <c r="BH280" s="14"/>
      <c r="BI280" s="48"/>
      <c r="BJ280" s="48"/>
      <c r="BK280" s="48"/>
      <c r="BL280" s="48"/>
      <c r="BM280" s="48"/>
      <c r="BN280" s="48"/>
      <c r="BO280" s="48"/>
      <c r="BP280" s="48"/>
      <c r="BQ280" s="48"/>
      <c r="BR280" s="48"/>
      <c r="BS280" s="48"/>
      <c r="BT280" s="48"/>
      <c r="BU280" s="48"/>
      <c r="BV280" s="48"/>
      <c r="BW280" s="48"/>
      <c r="BX280" s="48"/>
      <c r="BY280" s="48"/>
    </row>
    <row r="281" spans="1:77" s="35" customFormat="1" ht="84.75" customHeight="1">
      <c r="A281" s="14" t="s">
        <v>56</v>
      </c>
      <c r="B281" s="248" t="s">
        <v>1252</v>
      </c>
      <c r="C281" s="14" t="s">
        <v>164</v>
      </c>
      <c r="D281" s="14" t="s">
        <v>525</v>
      </c>
      <c r="E281" s="14" t="s">
        <v>134</v>
      </c>
      <c r="F281" s="245" t="s">
        <v>161</v>
      </c>
      <c r="G281" s="245" t="s">
        <v>578</v>
      </c>
      <c r="H281" s="245" t="s">
        <v>579</v>
      </c>
      <c r="I281" s="245" t="s">
        <v>579</v>
      </c>
      <c r="J281" s="14">
        <v>2</v>
      </c>
      <c r="K281" s="14"/>
      <c r="L281" s="14" t="s">
        <v>60</v>
      </c>
      <c r="M281" s="14" t="s">
        <v>260</v>
      </c>
      <c r="N281" s="245" t="s">
        <v>62</v>
      </c>
      <c r="O281" s="22">
        <v>650</v>
      </c>
      <c r="P281" s="57">
        <f>O281*1.2</f>
        <v>780</v>
      </c>
      <c r="Q281" s="22">
        <f>P281</f>
        <v>780</v>
      </c>
      <c r="R281" s="22"/>
      <c r="S281" s="22"/>
      <c r="T281" s="22"/>
      <c r="U281" s="22"/>
      <c r="V281" s="22"/>
      <c r="W281" s="14" t="s">
        <v>90</v>
      </c>
      <c r="X281" s="11" t="s">
        <v>1067</v>
      </c>
      <c r="Y281" s="245" t="s">
        <v>64</v>
      </c>
      <c r="Z281" s="29">
        <v>44593</v>
      </c>
      <c r="AA281" s="29">
        <v>44652</v>
      </c>
      <c r="AB281" s="14"/>
      <c r="AC281" s="14"/>
      <c r="AD281" s="14"/>
      <c r="AE281" s="14"/>
      <c r="AF281" s="14" t="s">
        <v>578</v>
      </c>
      <c r="AG281" s="245" t="s">
        <v>570</v>
      </c>
      <c r="AH281" s="15" t="s">
        <v>577</v>
      </c>
      <c r="AI281" s="245" t="s">
        <v>66</v>
      </c>
      <c r="AJ281" s="215">
        <v>52</v>
      </c>
      <c r="AK281" s="134" t="s">
        <v>534</v>
      </c>
      <c r="AL281" s="15" t="s">
        <v>535</v>
      </c>
      <c r="AM281" s="29">
        <v>44666</v>
      </c>
      <c r="AN281" s="29">
        <v>44666</v>
      </c>
      <c r="AO281" s="29">
        <v>44926</v>
      </c>
      <c r="AP281" s="14">
        <v>2022</v>
      </c>
      <c r="AQ281" s="14"/>
      <c r="AR281" s="14"/>
      <c r="AS281" s="14"/>
      <c r="AT281" s="14"/>
      <c r="AU281" s="29"/>
      <c r="AV281" s="41"/>
      <c r="AW281" s="42"/>
      <c r="AX281" s="14"/>
      <c r="AY281" s="14"/>
      <c r="AZ281" s="14"/>
      <c r="BA281" s="51"/>
      <c r="BB281" s="51"/>
      <c r="BC281" s="51"/>
      <c r="BD281" s="51"/>
      <c r="BE281" s="51"/>
      <c r="BF281" s="51"/>
      <c r="BG281" s="51"/>
      <c r="BH281" s="14"/>
      <c r="BI281" s="49"/>
      <c r="BJ281" s="49"/>
      <c r="BK281" s="49"/>
      <c r="BL281" s="49"/>
      <c r="BM281" s="49"/>
      <c r="BN281" s="49"/>
      <c r="BO281" s="49"/>
      <c r="BP281" s="49"/>
      <c r="BQ281" s="49"/>
      <c r="BR281" s="49"/>
      <c r="BS281" s="49"/>
      <c r="BT281" s="49"/>
      <c r="BU281" s="49"/>
      <c r="BV281" s="49"/>
      <c r="BW281" s="49"/>
      <c r="BX281" s="49"/>
      <c r="BY281" s="49"/>
    </row>
    <row r="282" spans="1:77" s="34" customFormat="1" ht="31.5">
      <c r="A282" s="15" t="s">
        <v>56</v>
      </c>
      <c r="B282" s="248" t="s">
        <v>1803</v>
      </c>
      <c r="C282" s="14" t="s">
        <v>164</v>
      </c>
      <c r="D282" s="14" t="s">
        <v>525</v>
      </c>
      <c r="E282" s="14" t="s">
        <v>134</v>
      </c>
      <c r="F282" s="14" t="s">
        <v>250</v>
      </c>
      <c r="G282" s="14" t="s">
        <v>1799</v>
      </c>
      <c r="H282" s="248" t="s">
        <v>130</v>
      </c>
      <c r="I282" s="248" t="s">
        <v>251</v>
      </c>
      <c r="J282" s="14">
        <v>2</v>
      </c>
      <c r="K282" s="14"/>
      <c r="L282" s="14" t="s">
        <v>60</v>
      </c>
      <c r="M282" s="14" t="s">
        <v>61</v>
      </c>
      <c r="N282" s="14" t="s">
        <v>62</v>
      </c>
      <c r="O282" s="22">
        <v>1023.73168</v>
      </c>
      <c r="P282" s="57">
        <v>1228.478016</v>
      </c>
      <c r="Q282" s="22">
        <v>1228.478016</v>
      </c>
      <c r="R282" s="22"/>
      <c r="S282" s="22"/>
      <c r="T282" s="22"/>
      <c r="U282" s="22"/>
      <c r="V282" s="22"/>
      <c r="W282" s="14" t="s">
        <v>90</v>
      </c>
      <c r="X282" s="11" t="s">
        <v>1067</v>
      </c>
      <c r="Y282" s="14" t="s">
        <v>64</v>
      </c>
      <c r="Z282" s="29">
        <v>44620</v>
      </c>
      <c r="AA282" s="29">
        <v>44648</v>
      </c>
      <c r="AB282" s="14"/>
      <c r="AC282" s="14"/>
      <c r="AD282" s="14"/>
      <c r="AE282" s="14"/>
      <c r="AF282" s="14" t="s">
        <v>1799</v>
      </c>
      <c r="AG282" s="14" t="s">
        <v>138</v>
      </c>
      <c r="AH282" s="14">
        <v>876</v>
      </c>
      <c r="AI282" s="14" t="s">
        <v>180</v>
      </c>
      <c r="AJ282" s="14">
        <v>1</v>
      </c>
      <c r="AK282" s="138" t="s">
        <v>534</v>
      </c>
      <c r="AL282" s="14" t="s">
        <v>535</v>
      </c>
      <c r="AM282" s="29">
        <v>44666</v>
      </c>
      <c r="AN282" s="29">
        <v>44666</v>
      </c>
      <c r="AO282" s="29">
        <v>44866</v>
      </c>
      <c r="AP282" s="14">
        <v>2022</v>
      </c>
      <c r="AQ282" s="14"/>
      <c r="AR282" s="14"/>
      <c r="AS282" s="14"/>
      <c r="AT282" s="14"/>
      <c r="AU282" s="29"/>
      <c r="AV282" s="41"/>
      <c r="AW282" s="42"/>
      <c r="AX282" s="14"/>
      <c r="AY282" s="14"/>
      <c r="AZ282" s="14"/>
      <c r="BA282" s="51"/>
      <c r="BB282" s="51"/>
      <c r="BC282" s="51"/>
      <c r="BD282" s="51"/>
      <c r="BE282" s="51"/>
      <c r="BF282" s="51"/>
      <c r="BG282" s="51"/>
      <c r="BH282" s="14"/>
      <c r="BI282" s="48"/>
      <c r="BJ282" s="48"/>
      <c r="BK282" s="48"/>
      <c r="BL282" s="48"/>
      <c r="BM282" s="48"/>
      <c r="BN282" s="48"/>
      <c r="BO282" s="48"/>
      <c r="BP282" s="48"/>
      <c r="BQ282" s="48"/>
      <c r="BR282" s="48"/>
      <c r="BS282" s="48"/>
      <c r="BT282" s="48"/>
      <c r="BU282" s="48"/>
      <c r="BV282" s="48"/>
      <c r="BW282" s="48"/>
      <c r="BX282" s="48"/>
      <c r="BY282" s="48"/>
    </row>
    <row r="283" spans="1:77" s="34" customFormat="1" ht="31.5">
      <c r="A283" s="15" t="s">
        <v>56</v>
      </c>
      <c r="B283" s="248" t="s">
        <v>1804</v>
      </c>
      <c r="C283" s="14" t="s">
        <v>164</v>
      </c>
      <c r="D283" s="14" t="s">
        <v>525</v>
      </c>
      <c r="E283" s="14" t="s">
        <v>134</v>
      </c>
      <c r="F283" s="14" t="s">
        <v>250</v>
      </c>
      <c r="G283" s="14" t="s">
        <v>1800</v>
      </c>
      <c r="H283" s="248" t="s">
        <v>130</v>
      </c>
      <c r="I283" s="248" t="s">
        <v>251</v>
      </c>
      <c r="J283" s="14">
        <v>2</v>
      </c>
      <c r="K283" s="14"/>
      <c r="L283" s="14" t="s">
        <v>60</v>
      </c>
      <c r="M283" s="14" t="s">
        <v>61</v>
      </c>
      <c r="N283" s="14" t="s">
        <v>62</v>
      </c>
      <c r="O283" s="22">
        <v>727.07638999999995</v>
      </c>
      <c r="P283" s="57">
        <v>872.49166799999989</v>
      </c>
      <c r="Q283" s="22">
        <v>872.49166799999989</v>
      </c>
      <c r="R283" s="22"/>
      <c r="S283" s="22"/>
      <c r="T283" s="22"/>
      <c r="U283" s="22"/>
      <c r="V283" s="22"/>
      <c r="W283" s="14" t="s">
        <v>90</v>
      </c>
      <c r="X283" s="11" t="s">
        <v>1067</v>
      </c>
      <c r="Y283" s="14" t="s">
        <v>64</v>
      </c>
      <c r="Z283" s="29">
        <v>44634</v>
      </c>
      <c r="AA283" s="29">
        <v>44685</v>
      </c>
      <c r="AB283" s="14"/>
      <c r="AC283" s="14"/>
      <c r="AD283" s="14"/>
      <c r="AE283" s="14"/>
      <c r="AF283" s="14" t="s">
        <v>1800</v>
      </c>
      <c r="AG283" s="14" t="s">
        <v>138</v>
      </c>
      <c r="AH283" s="14">
        <v>876</v>
      </c>
      <c r="AI283" s="14" t="s">
        <v>180</v>
      </c>
      <c r="AJ283" s="14">
        <v>1</v>
      </c>
      <c r="AK283" s="138" t="s">
        <v>534</v>
      </c>
      <c r="AL283" s="14" t="s">
        <v>535</v>
      </c>
      <c r="AM283" s="29">
        <v>44705</v>
      </c>
      <c r="AN283" s="29">
        <v>44705</v>
      </c>
      <c r="AO283" s="29">
        <v>44895</v>
      </c>
      <c r="AP283" s="14">
        <v>2022</v>
      </c>
      <c r="AQ283" s="14"/>
      <c r="AR283" s="14"/>
      <c r="AS283" s="14"/>
      <c r="AT283" s="14"/>
      <c r="AU283" s="29"/>
      <c r="AV283" s="41"/>
      <c r="AW283" s="42"/>
      <c r="AX283" s="14"/>
      <c r="AY283" s="14"/>
      <c r="AZ283" s="14"/>
      <c r="BA283" s="51"/>
      <c r="BB283" s="51"/>
      <c r="BC283" s="51"/>
      <c r="BD283" s="51"/>
      <c r="BE283" s="51"/>
      <c r="BF283" s="51"/>
      <c r="BG283" s="51"/>
      <c r="BH283" s="14"/>
      <c r="BI283" s="48"/>
      <c r="BJ283" s="48"/>
      <c r="BK283" s="48"/>
      <c r="BL283" s="48"/>
      <c r="BM283" s="48"/>
      <c r="BN283" s="48"/>
      <c r="BO283" s="48"/>
      <c r="BP283" s="48"/>
      <c r="BQ283" s="48"/>
      <c r="BR283" s="48"/>
      <c r="BS283" s="48"/>
      <c r="BT283" s="48"/>
      <c r="BU283" s="48"/>
      <c r="BV283" s="48"/>
      <c r="BW283" s="48"/>
      <c r="BX283" s="48"/>
      <c r="BY283" s="48"/>
    </row>
    <row r="284" spans="1:77" s="34" customFormat="1" ht="31.5">
      <c r="A284" s="15" t="s">
        <v>56</v>
      </c>
      <c r="B284" s="248" t="s">
        <v>1805</v>
      </c>
      <c r="C284" s="14" t="s">
        <v>164</v>
      </c>
      <c r="D284" s="14" t="s">
        <v>525</v>
      </c>
      <c r="E284" s="14" t="s">
        <v>134</v>
      </c>
      <c r="F284" s="14" t="s">
        <v>1148</v>
      </c>
      <c r="G284" s="14" t="s">
        <v>1801</v>
      </c>
      <c r="H284" s="248" t="s">
        <v>130</v>
      </c>
      <c r="I284" s="248" t="s">
        <v>251</v>
      </c>
      <c r="J284" s="14">
        <v>2</v>
      </c>
      <c r="K284" s="14"/>
      <c r="L284" s="14" t="s">
        <v>60</v>
      </c>
      <c r="M284" s="14" t="s">
        <v>61</v>
      </c>
      <c r="N284" s="14" t="s">
        <v>62</v>
      </c>
      <c r="O284" s="22">
        <v>1352.1197999999999</v>
      </c>
      <c r="P284" s="57">
        <v>1622.5437599999998</v>
      </c>
      <c r="Q284" s="22">
        <v>1622.5437599999998</v>
      </c>
      <c r="R284" s="22"/>
      <c r="S284" s="22"/>
      <c r="T284" s="22"/>
      <c r="U284" s="22"/>
      <c r="V284" s="22"/>
      <c r="W284" s="14" t="s">
        <v>90</v>
      </c>
      <c r="X284" s="11" t="s">
        <v>1067</v>
      </c>
      <c r="Y284" s="14" t="s">
        <v>64</v>
      </c>
      <c r="Z284" s="29">
        <v>44705</v>
      </c>
      <c r="AA284" s="29">
        <v>44742</v>
      </c>
      <c r="AB284" s="14"/>
      <c r="AC284" s="14"/>
      <c r="AD284" s="14"/>
      <c r="AE284" s="14"/>
      <c r="AF284" s="14" t="s">
        <v>1801</v>
      </c>
      <c r="AG284" s="14" t="s">
        <v>138</v>
      </c>
      <c r="AH284" s="14">
        <v>876</v>
      </c>
      <c r="AI284" s="14" t="s">
        <v>180</v>
      </c>
      <c r="AJ284" s="14">
        <v>1</v>
      </c>
      <c r="AK284" s="138" t="s">
        <v>534</v>
      </c>
      <c r="AL284" s="14" t="s">
        <v>535</v>
      </c>
      <c r="AM284" s="29">
        <v>44753</v>
      </c>
      <c r="AN284" s="29">
        <v>44753</v>
      </c>
      <c r="AO284" s="29">
        <v>44895</v>
      </c>
      <c r="AP284" s="14">
        <v>2022</v>
      </c>
      <c r="AQ284" s="14"/>
      <c r="AR284" s="14"/>
      <c r="AS284" s="14"/>
      <c r="AT284" s="14"/>
      <c r="AU284" s="29"/>
      <c r="AV284" s="41"/>
      <c r="AW284" s="42"/>
      <c r="AX284" s="14"/>
      <c r="AY284" s="14"/>
      <c r="AZ284" s="14"/>
      <c r="BA284" s="51"/>
      <c r="BB284" s="51"/>
      <c r="BC284" s="51"/>
      <c r="BD284" s="51"/>
      <c r="BE284" s="51"/>
      <c r="BF284" s="51"/>
      <c r="BG284" s="51"/>
      <c r="BH284" s="14"/>
      <c r="BI284" s="48"/>
      <c r="BJ284" s="48"/>
      <c r="BK284" s="48"/>
      <c r="BL284" s="48"/>
      <c r="BM284" s="48"/>
      <c r="BN284" s="48"/>
      <c r="BO284" s="48"/>
      <c r="BP284" s="48"/>
      <c r="BQ284" s="48"/>
      <c r="BR284" s="48"/>
      <c r="BS284" s="48"/>
      <c r="BT284" s="48"/>
      <c r="BU284" s="48"/>
      <c r="BV284" s="48"/>
      <c r="BW284" s="48"/>
      <c r="BX284" s="48"/>
      <c r="BY284" s="48"/>
    </row>
    <row r="285" spans="1:77" s="34" customFormat="1" ht="72" customHeight="1">
      <c r="A285" s="15" t="s">
        <v>56</v>
      </c>
      <c r="B285" s="248" t="s">
        <v>1806</v>
      </c>
      <c r="C285" s="14" t="s">
        <v>164</v>
      </c>
      <c r="D285" s="14" t="s">
        <v>525</v>
      </c>
      <c r="E285" s="14" t="s">
        <v>134</v>
      </c>
      <c r="F285" s="14" t="s">
        <v>1148</v>
      </c>
      <c r="G285" s="14" t="s">
        <v>1802</v>
      </c>
      <c r="H285" s="248" t="s">
        <v>130</v>
      </c>
      <c r="I285" s="248" t="s">
        <v>251</v>
      </c>
      <c r="J285" s="14">
        <v>2</v>
      </c>
      <c r="K285" s="14"/>
      <c r="L285" s="14" t="s">
        <v>60</v>
      </c>
      <c r="M285" s="14" t="s">
        <v>61</v>
      </c>
      <c r="N285" s="14" t="s">
        <v>62</v>
      </c>
      <c r="O285" s="22">
        <v>1047.3865900000001</v>
      </c>
      <c r="P285" s="57">
        <v>1256.863908</v>
      </c>
      <c r="Q285" s="22">
        <v>1256.863908</v>
      </c>
      <c r="R285" s="22"/>
      <c r="S285" s="22"/>
      <c r="T285" s="22"/>
      <c r="U285" s="22"/>
      <c r="V285" s="22"/>
      <c r="W285" s="14" t="s">
        <v>90</v>
      </c>
      <c r="X285" s="11" t="s">
        <v>1067</v>
      </c>
      <c r="Y285" s="14" t="s">
        <v>64</v>
      </c>
      <c r="Z285" s="29">
        <v>44585</v>
      </c>
      <c r="AA285" s="29">
        <v>44610</v>
      </c>
      <c r="AB285" s="14"/>
      <c r="AC285" s="14"/>
      <c r="AD285" s="14"/>
      <c r="AE285" s="14"/>
      <c r="AF285" s="14" t="s">
        <v>1802</v>
      </c>
      <c r="AG285" s="14" t="s">
        <v>138</v>
      </c>
      <c r="AH285" s="14">
        <v>876</v>
      </c>
      <c r="AI285" s="14" t="s">
        <v>180</v>
      </c>
      <c r="AJ285" s="14">
        <v>1</v>
      </c>
      <c r="AK285" s="138" t="s">
        <v>534</v>
      </c>
      <c r="AL285" s="14" t="s">
        <v>535</v>
      </c>
      <c r="AM285" s="29">
        <v>44625</v>
      </c>
      <c r="AN285" s="29">
        <v>44625</v>
      </c>
      <c r="AO285" s="29">
        <v>44828</v>
      </c>
      <c r="AP285" s="14">
        <v>2022</v>
      </c>
      <c r="AQ285" s="14"/>
      <c r="AR285" s="14"/>
      <c r="AS285" s="14"/>
      <c r="AT285" s="14"/>
      <c r="AU285" s="29"/>
      <c r="AV285" s="41"/>
      <c r="AW285" s="42"/>
      <c r="AX285" s="14"/>
      <c r="AY285" s="14"/>
      <c r="AZ285" s="14"/>
      <c r="BA285" s="51"/>
      <c r="BB285" s="51"/>
      <c r="BC285" s="51"/>
      <c r="BD285" s="51"/>
      <c r="BE285" s="51"/>
      <c r="BF285" s="51"/>
      <c r="BG285" s="51"/>
      <c r="BH285" s="14"/>
      <c r="BI285" s="48"/>
      <c r="BJ285" s="48"/>
      <c r="BK285" s="48"/>
      <c r="BL285" s="48"/>
      <c r="BM285" s="48"/>
      <c r="BN285" s="48"/>
      <c r="BO285" s="48"/>
      <c r="BP285" s="48"/>
      <c r="BQ285" s="48"/>
      <c r="BR285" s="48"/>
      <c r="BS285" s="48"/>
      <c r="BT285" s="48"/>
      <c r="BU285" s="48"/>
      <c r="BV285" s="48"/>
      <c r="BW285" s="48"/>
      <c r="BX285" s="48"/>
      <c r="BY285" s="48"/>
    </row>
    <row r="286" spans="1:77" s="34" customFormat="1" ht="110.25">
      <c r="A286" s="14" t="s">
        <v>56</v>
      </c>
      <c r="B286" s="248" t="s">
        <v>1381</v>
      </c>
      <c r="C286" s="14" t="s">
        <v>164</v>
      </c>
      <c r="D286" s="11" t="s">
        <v>597</v>
      </c>
      <c r="E286" s="14" t="s">
        <v>134</v>
      </c>
      <c r="F286" s="14" t="s">
        <v>241</v>
      </c>
      <c r="G286" s="14" t="s">
        <v>586</v>
      </c>
      <c r="H286" s="248" t="s">
        <v>130</v>
      </c>
      <c r="I286" s="248" t="s">
        <v>130</v>
      </c>
      <c r="J286" s="14">
        <v>1</v>
      </c>
      <c r="K286" s="14"/>
      <c r="L286" s="14" t="s">
        <v>60</v>
      </c>
      <c r="M286" s="14" t="s">
        <v>61</v>
      </c>
      <c r="N286" s="14" t="s">
        <v>89</v>
      </c>
      <c r="O286" s="22">
        <v>3194.2</v>
      </c>
      <c r="P286" s="57">
        <v>3833.04</v>
      </c>
      <c r="Q286" s="22"/>
      <c r="R286" s="22"/>
      <c r="S286" s="22"/>
      <c r="T286" s="22"/>
      <c r="U286" s="22"/>
      <c r="V286" s="22"/>
      <c r="W286" s="11" t="s">
        <v>168</v>
      </c>
      <c r="X286" s="11" t="s">
        <v>789</v>
      </c>
      <c r="Y286" s="14" t="s">
        <v>163</v>
      </c>
      <c r="Z286" s="29">
        <v>44580</v>
      </c>
      <c r="AA286" s="29">
        <v>44610</v>
      </c>
      <c r="AB286" s="14" t="s">
        <v>1822</v>
      </c>
      <c r="AC286" s="14" t="s">
        <v>587</v>
      </c>
      <c r="AD286" s="14">
        <v>5502029980</v>
      </c>
      <c r="AE286" s="14" t="s">
        <v>588</v>
      </c>
      <c r="AF286" s="14" t="s">
        <v>586</v>
      </c>
      <c r="AG286" s="14" t="s">
        <v>65</v>
      </c>
      <c r="AH286" s="14">
        <v>876</v>
      </c>
      <c r="AI286" s="14" t="s">
        <v>66</v>
      </c>
      <c r="AJ286" s="14">
        <v>1</v>
      </c>
      <c r="AK286" s="138">
        <v>52000000000</v>
      </c>
      <c r="AL286" s="14" t="s">
        <v>589</v>
      </c>
      <c r="AM286" s="29">
        <v>44621</v>
      </c>
      <c r="AN286" s="29">
        <v>44621</v>
      </c>
      <c r="AO286" s="29">
        <v>44926</v>
      </c>
      <c r="AP286" s="14">
        <v>2022</v>
      </c>
      <c r="AQ286" s="14"/>
      <c r="AR286" s="14"/>
      <c r="AS286" s="14"/>
      <c r="AT286" s="14"/>
      <c r="AU286" s="29"/>
      <c r="AV286" s="41"/>
      <c r="AW286" s="42"/>
      <c r="AX286" s="14"/>
      <c r="AY286" s="14"/>
      <c r="AZ286" s="14"/>
      <c r="BA286" s="51"/>
      <c r="BB286" s="51"/>
      <c r="BC286" s="51"/>
      <c r="BD286" s="51"/>
      <c r="BE286" s="51"/>
      <c r="BF286" s="51"/>
      <c r="BG286" s="51"/>
      <c r="BH286" s="14"/>
      <c r="BI286" s="48"/>
      <c r="BJ286" s="48"/>
      <c r="BK286" s="48"/>
      <c r="BL286" s="48"/>
      <c r="BM286" s="48"/>
      <c r="BN286" s="48"/>
      <c r="BO286" s="48"/>
      <c r="BP286" s="48"/>
      <c r="BQ286" s="48"/>
      <c r="BR286" s="48"/>
      <c r="BS286" s="48"/>
      <c r="BT286" s="48"/>
      <c r="BU286" s="48"/>
      <c r="BV286" s="48"/>
      <c r="BW286" s="48"/>
      <c r="BX286" s="48"/>
      <c r="BY286" s="48"/>
    </row>
    <row r="287" spans="1:77" s="34" customFormat="1" ht="31.5">
      <c r="A287" s="14" t="s">
        <v>56</v>
      </c>
      <c r="B287" s="248" t="s">
        <v>1382</v>
      </c>
      <c r="C287" s="14" t="s">
        <v>164</v>
      </c>
      <c r="D287" s="11" t="s">
        <v>597</v>
      </c>
      <c r="E287" s="14" t="s">
        <v>134</v>
      </c>
      <c r="F287" s="14" t="s">
        <v>181</v>
      </c>
      <c r="G287" s="14" t="s">
        <v>590</v>
      </c>
      <c r="H287" s="248" t="s">
        <v>183</v>
      </c>
      <c r="I287" s="248" t="s">
        <v>243</v>
      </c>
      <c r="J287" s="14">
        <v>2</v>
      </c>
      <c r="K287" s="14"/>
      <c r="L287" s="14" t="s">
        <v>60</v>
      </c>
      <c r="M287" s="14" t="s">
        <v>61</v>
      </c>
      <c r="N287" s="14" t="s">
        <v>89</v>
      </c>
      <c r="O287" s="22">
        <v>1728.8</v>
      </c>
      <c r="P287" s="57">
        <v>2074.56</v>
      </c>
      <c r="Q287" s="22"/>
      <c r="R287" s="22"/>
      <c r="S287" s="22"/>
      <c r="T287" s="22"/>
      <c r="U287" s="22"/>
      <c r="V287" s="22"/>
      <c r="W287" s="14" t="s">
        <v>90</v>
      </c>
      <c r="X287" s="11" t="s">
        <v>789</v>
      </c>
      <c r="Y287" s="245" t="s">
        <v>64</v>
      </c>
      <c r="Z287" s="29">
        <v>44600</v>
      </c>
      <c r="AA287" s="29">
        <v>44660</v>
      </c>
      <c r="AB287" s="14"/>
      <c r="AC287" s="14"/>
      <c r="AD287" s="14"/>
      <c r="AE287" s="14"/>
      <c r="AF287" s="14" t="s">
        <v>182</v>
      </c>
      <c r="AG287" s="14" t="s">
        <v>65</v>
      </c>
      <c r="AH287" s="14">
        <v>876</v>
      </c>
      <c r="AI287" s="14" t="s">
        <v>66</v>
      </c>
      <c r="AJ287" s="14">
        <v>1</v>
      </c>
      <c r="AK287" s="138">
        <v>52000000000</v>
      </c>
      <c r="AL287" s="14" t="s">
        <v>589</v>
      </c>
      <c r="AM287" s="29">
        <v>44680</v>
      </c>
      <c r="AN287" s="29">
        <v>44680</v>
      </c>
      <c r="AO287" s="29">
        <v>44926</v>
      </c>
      <c r="AP287" s="14">
        <v>2022</v>
      </c>
      <c r="AQ287" s="14"/>
      <c r="AR287" s="14"/>
      <c r="AS287" s="14"/>
      <c r="AT287" s="14"/>
      <c r="AU287" s="29"/>
      <c r="AV287" s="41"/>
      <c r="AW287" s="42"/>
      <c r="AX287" s="14"/>
      <c r="AY287" s="14"/>
      <c r="AZ287" s="14"/>
      <c r="BA287" s="51"/>
      <c r="BB287" s="51"/>
      <c r="BC287" s="51"/>
      <c r="BD287" s="51"/>
      <c r="BE287" s="51"/>
      <c r="BF287" s="51"/>
      <c r="BG287" s="51"/>
      <c r="BH287" s="14"/>
      <c r="BI287" s="48"/>
      <c r="BJ287" s="48"/>
      <c r="BK287" s="48"/>
      <c r="BL287" s="48"/>
      <c r="BM287" s="48"/>
      <c r="BN287" s="48"/>
      <c r="BO287" s="48"/>
      <c r="BP287" s="48"/>
      <c r="BQ287" s="48"/>
      <c r="BR287" s="48"/>
      <c r="BS287" s="48"/>
      <c r="BT287" s="48"/>
      <c r="BU287" s="48"/>
      <c r="BV287" s="48"/>
      <c r="BW287" s="48"/>
      <c r="BX287" s="48"/>
      <c r="BY287" s="48"/>
    </row>
    <row r="288" spans="1:77" s="34" customFormat="1" ht="31.5">
      <c r="A288" s="14" t="s">
        <v>56</v>
      </c>
      <c r="B288" s="248" t="s">
        <v>1383</v>
      </c>
      <c r="C288" s="14" t="s">
        <v>164</v>
      </c>
      <c r="D288" s="11" t="s">
        <v>597</v>
      </c>
      <c r="E288" s="14" t="s">
        <v>134</v>
      </c>
      <c r="F288" s="14" t="s">
        <v>591</v>
      </c>
      <c r="G288" s="14" t="s">
        <v>592</v>
      </c>
      <c r="H288" s="248" t="s">
        <v>593</v>
      </c>
      <c r="I288" s="248" t="s">
        <v>593</v>
      </c>
      <c r="J288" s="14">
        <v>1</v>
      </c>
      <c r="K288" s="14"/>
      <c r="L288" s="14" t="s">
        <v>60</v>
      </c>
      <c r="M288" s="14" t="s">
        <v>61</v>
      </c>
      <c r="N288" s="14" t="s">
        <v>89</v>
      </c>
      <c r="O288" s="22">
        <v>8636.2999999999993</v>
      </c>
      <c r="P288" s="57">
        <f>O288*1.2</f>
        <v>10363.56</v>
      </c>
      <c r="Q288" s="22"/>
      <c r="R288" s="22"/>
      <c r="S288" s="22"/>
      <c r="T288" s="22"/>
      <c r="U288" s="22"/>
      <c r="V288" s="22"/>
      <c r="W288" s="11" t="s">
        <v>168</v>
      </c>
      <c r="X288" s="11" t="s">
        <v>789</v>
      </c>
      <c r="Y288" s="14" t="s">
        <v>163</v>
      </c>
      <c r="Z288" s="29">
        <v>44562</v>
      </c>
      <c r="AA288" s="29">
        <v>44582</v>
      </c>
      <c r="AB288" s="14" t="s">
        <v>1822</v>
      </c>
      <c r="AC288" s="14" t="s">
        <v>594</v>
      </c>
      <c r="AD288" s="14">
        <v>5503249258</v>
      </c>
      <c r="AE288" s="14">
        <v>550301001</v>
      </c>
      <c r="AF288" s="14" t="s">
        <v>595</v>
      </c>
      <c r="AG288" s="14" t="s">
        <v>596</v>
      </c>
      <c r="AH288" s="14"/>
      <c r="AI288" s="14" t="s">
        <v>139</v>
      </c>
      <c r="AJ288" s="14">
        <v>1</v>
      </c>
      <c r="AK288" s="138">
        <v>52000000000</v>
      </c>
      <c r="AL288" s="14" t="s">
        <v>589</v>
      </c>
      <c r="AM288" s="29">
        <v>44592</v>
      </c>
      <c r="AN288" s="29">
        <v>44593</v>
      </c>
      <c r="AO288" s="29">
        <v>44957</v>
      </c>
      <c r="AP288" s="14" t="s">
        <v>150</v>
      </c>
      <c r="AQ288" s="14"/>
      <c r="AR288" s="14"/>
      <c r="AS288" s="14"/>
      <c r="AT288" s="14"/>
      <c r="AU288" s="29"/>
      <c r="AV288" s="41"/>
      <c r="AW288" s="42"/>
      <c r="AX288" s="14"/>
      <c r="AY288" s="14"/>
      <c r="AZ288" s="14"/>
      <c r="BA288" s="51"/>
      <c r="BB288" s="51"/>
      <c r="BC288" s="51"/>
      <c r="BD288" s="51"/>
      <c r="BE288" s="51"/>
      <c r="BF288" s="51"/>
      <c r="BG288" s="51"/>
      <c r="BH288" s="14"/>
      <c r="BI288" s="48"/>
      <c r="BJ288" s="48"/>
      <c r="BK288" s="48"/>
      <c r="BL288" s="48"/>
      <c r="BM288" s="48"/>
      <c r="BN288" s="48"/>
      <c r="BO288" s="48"/>
      <c r="BP288" s="48"/>
      <c r="BQ288" s="48"/>
      <c r="BR288" s="48"/>
      <c r="BS288" s="48"/>
      <c r="BT288" s="48"/>
      <c r="BU288" s="48"/>
      <c r="BV288" s="48"/>
      <c r="BW288" s="48"/>
      <c r="BX288" s="48"/>
      <c r="BY288" s="48"/>
    </row>
    <row r="289" spans="1:77" s="34" customFormat="1" ht="126">
      <c r="A289" s="14" t="s">
        <v>56</v>
      </c>
      <c r="B289" s="248" t="s">
        <v>1384</v>
      </c>
      <c r="C289" s="14" t="s">
        <v>164</v>
      </c>
      <c r="D289" s="11" t="s">
        <v>597</v>
      </c>
      <c r="E289" s="14" t="s">
        <v>165</v>
      </c>
      <c r="F289" s="14" t="s">
        <v>601</v>
      </c>
      <c r="G289" s="14" t="s">
        <v>602</v>
      </c>
      <c r="H289" s="248" t="s">
        <v>603</v>
      </c>
      <c r="I289" s="248" t="s">
        <v>604</v>
      </c>
      <c r="J289" s="14">
        <v>1</v>
      </c>
      <c r="K289" s="14">
        <v>11</v>
      </c>
      <c r="L289" s="14" t="s">
        <v>60</v>
      </c>
      <c r="M289" s="14" t="s">
        <v>136</v>
      </c>
      <c r="N289" s="14" t="s">
        <v>605</v>
      </c>
      <c r="O289" s="22">
        <v>803.06149000000005</v>
      </c>
      <c r="P289" s="57">
        <f>O289*1.2</f>
        <v>963.67378800000006</v>
      </c>
      <c r="Q289" s="22">
        <f>P289</f>
        <v>963.67378800000006</v>
      </c>
      <c r="R289" s="22" t="s">
        <v>137</v>
      </c>
      <c r="S289" s="22" t="s">
        <v>137</v>
      </c>
      <c r="T289" s="22" t="s">
        <v>137</v>
      </c>
      <c r="U289" s="22"/>
      <c r="V289" s="22"/>
      <c r="W289" s="11" t="s">
        <v>168</v>
      </c>
      <c r="X289" s="11" t="s">
        <v>789</v>
      </c>
      <c r="Y289" s="14" t="s">
        <v>163</v>
      </c>
      <c r="Z289" s="29">
        <v>44593</v>
      </c>
      <c r="AA289" s="29">
        <v>44593</v>
      </c>
      <c r="AB289" s="14" t="s">
        <v>1813</v>
      </c>
      <c r="AC289" s="14" t="s">
        <v>606</v>
      </c>
      <c r="AD289" s="14">
        <v>5503249258</v>
      </c>
      <c r="AE289" s="14">
        <v>550301001</v>
      </c>
      <c r="AF289" s="14" t="s">
        <v>602</v>
      </c>
      <c r="AG289" s="14" t="s">
        <v>607</v>
      </c>
      <c r="AH289" s="14" t="s">
        <v>608</v>
      </c>
      <c r="AI289" s="14" t="s">
        <v>609</v>
      </c>
      <c r="AJ289" s="14" t="s">
        <v>610</v>
      </c>
      <c r="AK289" s="138">
        <v>52000000000</v>
      </c>
      <c r="AL289" s="14" t="s">
        <v>589</v>
      </c>
      <c r="AM289" s="29">
        <v>44593</v>
      </c>
      <c r="AN289" s="29">
        <v>44593</v>
      </c>
      <c r="AO289" s="29">
        <v>44926</v>
      </c>
      <c r="AP289" s="14">
        <v>2022</v>
      </c>
      <c r="AQ289" s="14" t="s">
        <v>611</v>
      </c>
      <c r="AR289" s="14" t="s">
        <v>137</v>
      </c>
      <c r="AS289" s="14" t="s">
        <v>137</v>
      </c>
      <c r="AT289" s="14" t="s">
        <v>137</v>
      </c>
      <c r="AU289" s="29" t="s">
        <v>137</v>
      </c>
      <c r="AV289" s="41" t="s">
        <v>137</v>
      </c>
      <c r="AW289" s="42" t="s">
        <v>137</v>
      </c>
      <c r="AX289" s="14" t="s">
        <v>137</v>
      </c>
      <c r="AY289" s="14" t="s">
        <v>137</v>
      </c>
      <c r="AZ289" s="14"/>
      <c r="BA289" s="51"/>
      <c r="BB289" s="51"/>
      <c r="BC289" s="51"/>
      <c r="BD289" s="51"/>
      <c r="BE289" s="51"/>
      <c r="BF289" s="51"/>
      <c r="BG289" s="51"/>
      <c r="BH289" s="14" t="s">
        <v>612</v>
      </c>
      <c r="BI289" s="48"/>
      <c r="BJ289" s="48"/>
      <c r="BK289" s="48"/>
      <c r="BL289" s="48"/>
      <c r="BM289" s="48"/>
      <c r="BN289" s="48"/>
      <c r="BO289" s="48"/>
      <c r="BP289" s="48"/>
      <c r="BQ289" s="48"/>
      <c r="BR289" s="48"/>
      <c r="BS289" s="48"/>
      <c r="BT289" s="48"/>
      <c r="BU289" s="48"/>
      <c r="BV289" s="48"/>
      <c r="BW289" s="48"/>
      <c r="BX289" s="48"/>
      <c r="BY289" s="48"/>
    </row>
    <row r="290" spans="1:77" s="34" customFormat="1" ht="31.5">
      <c r="A290" s="14" t="s">
        <v>56</v>
      </c>
      <c r="B290" s="248" t="s">
        <v>1385</v>
      </c>
      <c r="C290" s="14" t="s">
        <v>164</v>
      </c>
      <c r="D290" s="11" t="s">
        <v>597</v>
      </c>
      <c r="E290" s="14" t="s">
        <v>58</v>
      </c>
      <c r="F290" s="14" t="s">
        <v>253</v>
      </c>
      <c r="G290" s="14" t="s">
        <v>613</v>
      </c>
      <c r="H290" s="248" t="s">
        <v>130</v>
      </c>
      <c r="I290" s="248" t="s">
        <v>251</v>
      </c>
      <c r="J290" s="14">
        <v>2</v>
      </c>
      <c r="K290" s="14"/>
      <c r="L290" s="14" t="s">
        <v>60</v>
      </c>
      <c r="M290" s="14" t="s">
        <v>136</v>
      </c>
      <c r="N290" s="14" t="s">
        <v>62</v>
      </c>
      <c r="O290" s="22">
        <f>2488953/1000</f>
        <v>2488.953</v>
      </c>
      <c r="P290" s="57">
        <f>O290*1.2</f>
        <v>2986.7435999999998</v>
      </c>
      <c r="Q290" s="22"/>
      <c r="R290" s="22">
        <f>P290</f>
        <v>2986.7435999999998</v>
      </c>
      <c r="S290" s="22"/>
      <c r="T290" s="22"/>
      <c r="U290" s="22"/>
      <c r="V290" s="22"/>
      <c r="W290" s="14" t="s">
        <v>90</v>
      </c>
      <c r="X290" s="11" t="s">
        <v>789</v>
      </c>
      <c r="Y290" s="245" t="s">
        <v>64</v>
      </c>
      <c r="Z290" s="29">
        <v>44659</v>
      </c>
      <c r="AA290" s="29">
        <v>44714</v>
      </c>
      <c r="AB290" s="14"/>
      <c r="AC290" s="14"/>
      <c r="AD290" s="14"/>
      <c r="AE290" s="14"/>
      <c r="AF290" s="14" t="s">
        <v>614</v>
      </c>
      <c r="AG290" s="14" t="s">
        <v>138</v>
      </c>
      <c r="AH290" s="14">
        <v>876</v>
      </c>
      <c r="AI290" s="14" t="s">
        <v>66</v>
      </c>
      <c r="AJ290" s="14">
        <v>1</v>
      </c>
      <c r="AK290" s="138">
        <v>52000000000</v>
      </c>
      <c r="AL290" s="14" t="s">
        <v>589</v>
      </c>
      <c r="AM290" s="29">
        <v>44742</v>
      </c>
      <c r="AN290" s="29">
        <v>44742</v>
      </c>
      <c r="AO290" s="29">
        <v>45260</v>
      </c>
      <c r="AP290" s="14">
        <v>2023</v>
      </c>
      <c r="AQ290" s="14"/>
      <c r="AR290" s="14" t="s">
        <v>137</v>
      </c>
      <c r="AS290" s="14" t="s">
        <v>137</v>
      </c>
      <c r="AT290" s="14" t="s">
        <v>137</v>
      </c>
      <c r="AU290" s="29" t="s">
        <v>137</v>
      </c>
      <c r="AV290" s="41" t="s">
        <v>137</v>
      </c>
      <c r="AW290" s="42" t="s">
        <v>137</v>
      </c>
      <c r="AX290" s="14" t="s">
        <v>137</v>
      </c>
      <c r="AY290" s="14" t="s">
        <v>137</v>
      </c>
      <c r="AZ290" s="14"/>
      <c r="BA290" s="51"/>
      <c r="BB290" s="51"/>
      <c r="BC290" s="51"/>
      <c r="BD290" s="51"/>
      <c r="BE290" s="51"/>
      <c r="BF290" s="51"/>
      <c r="BG290" s="51"/>
      <c r="BH290" s="14" t="s">
        <v>615</v>
      </c>
      <c r="BI290" s="48"/>
      <c r="BJ290" s="48"/>
      <c r="BK290" s="48"/>
      <c r="BL290" s="48"/>
      <c r="BM290" s="48"/>
      <c r="BN290" s="48"/>
      <c r="BO290" s="48"/>
      <c r="BP290" s="48"/>
      <c r="BQ290" s="48"/>
      <c r="BR290" s="48"/>
      <c r="BS290" s="48"/>
      <c r="BT290" s="48"/>
      <c r="BU290" s="48"/>
      <c r="BV290" s="48"/>
      <c r="BW290" s="48"/>
      <c r="BX290" s="48"/>
      <c r="BY290" s="48"/>
    </row>
    <row r="291" spans="1:77" s="31" customFormat="1" ht="47.25">
      <c r="A291" s="14" t="s">
        <v>56</v>
      </c>
      <c r="B291" s="248" t="s">
        <v>1386</v>
      </c>
      <c r="C291" s="14" t="s">
        <v>164</v>
      </c>
      <c r="D291" s="11" t="s">
        <v>597</v>
      </c>
      <c r="E291" s="14" t="s">
        <v>58</v>
      </c>
      <c r="F291" s="15" t="s">
        <v>68</v>
      </c>
      <c r="G291" s="245" t="s">
        <v>616</v>
      </c>
      <c r="H291" s="15" t="s">
        <v>59</v>
      </c>
      <c r="I291" s="15" t="s">
        <v>59</v>
      </c>
      <c r="J291" s="30">
        <v>1</v>
      </c>
      <c r="K291" s="15"/>
      <c r="L291" s="14" t="s">
        <v>60</v>
      </c>
      <c r="M291" s="15" t="s">
        <v>61</v>
      </c>
      <c r="N291" s="15" t="s">
        <v>62</v>
      </c>
      <c r="O291" s="22">
        <v>800</v>
      </c>
      <c r="P291" s="57">
        <v>800</v>
      </c>
      <c r="Q291" s="22"/>
      <c r="R291" s="22" t="s">
        <v>617</v>
      </c>
      <c r="S291" s="22"/>
      <c r="T291" s="22"/>
      <c r="U291" s="22"/>
      <c r="V291" s="22"/>
      <c r="W291" s="14" t="s">
        <v>63</v>
      </c>
      <c r="X291" s="11" t="s">
        <v>789</v>
      </c>
      <c r="Y291" s="245" t="s">
        <v>64</v>
      </c>
      <c r="Z291" s="29">
        <v>44830</v>
      </c>
      <c r="AA291" s="246">
        <v>44885</v>
      </c>
      <c r="AB291" s="245"/>
      <c r="AC291" s="29"/>
      <c r="AD291" s="246"/>
      <c r="AE291" s="246"/>
      <c r="AF291" s="248" t="s">
        <v>618</v>
      </c>
      <c r="AG291" s="245" t="s">
        <v>65</v>
      </c>
      <c r="AH291" s="245">
        <v>876</v>
      </c>
      <c r="AI291" s="245" t="s">
        <v>66</v>
      </c>
      <c r="AJ291" s="245">
        <v>1</v>
      </c>
      <c r="AK291" s="138">
        <v>52000000000</v>
      </c>
      <c r="AL291" s="14" t="s">
        <v>589</v>
      </c>
      <c r="AM291" s="246">
        <v>44910</v>
      </c>
      <c r="AN291" s="246">
        <v>44927</v>
      </c>
      <c r="AO291" s="15" t="s">
        <v>619</v>
      </c>
      <c r="AP291" s="15" t="s">
        <v>620</v>
      </c>
      <c r="AQ291" s="15"/>
      <c r="AR291" s="15"/>
      <c r="AS291" s="15"/>
      <c r="AT291" s="15"/>
      <c r="AU291" s="15"/>
      <c r="AV291" s="15"/>
      <c r="AW291" s="15"/>
      <c r="AX291" s="15"/>
      <c r="AY291" s="15"/>
      <c r="AZ291" s="11"/>
      <c r="BA291" s="53"/>
      <c r="BB291" s="53"/>
      <c r="BC291" s="53"/>
      <c r="BD291" s="53"/>
      <c r="BE291" s="53"/>
      <c r="BF291" s="53"/>
      <c r="BG291" s="53"/>
      <c r="BH291" s="15"/>
      <c r="BI291" s="47"/>
      <c r="BJ291" s="47"/>
      <c r="BK291" s="47"/>
      <c r="BL291" s="47"/>
      <c r="BM291" s="47"/>
      <c r="BN291" s="47"/>
      <c r="BO291" s="47"/>
      <c r="BP291" s="47"/>
      <c r="BQ291" s="47"/>
      <c r="BR291" s="47"/>
      <c r="BS291" s="47"/>
      <c r="BT291" s="47"/>
      <c r="BU291" s="47"/>
      <c r="BV291" s="47"/>
      <c r="BW291" s="47"/>
      <c r="BX291" s="47"/>
      <c r="BY291" s="47"/>
    </row>
    <row r="292" spans="1:77" s="31" customFormat="1" ht="47.25">
      <c r="A292" s="14" t="s">
        <v>56</v>
      </c>
      <c r="B292" s="248" t="s">
        <v>1387</v>
      </c>
      <c r="C292" s="14" t="s">
        <v>164</v>
      </c>
      <c r="D292" s="11" t="s">
        <v>597</v>
      </c>
      <c r="E292" s="14" t="s">
        <v>58</v>
      </c>
      <c r="F292" s="15" t="s">
        <v>68</v>
      </c>
      <c r="G292" s="245" t="s">
        <v>616</v>
      </c>
      <c r="H292" s="15" t="s">
        <v>59</v>
      </c>
      <c r="I292" s="15" t="s">
        <v>59</v>
      </c>
      <c r="J292" s="30">
        <v>1</v>
      </c>
      <c r="K292" s="15"/>
      <c r="L292" s="14" t="s">
        <v>60</v>
      </c>
      <c r="M292" s="15" t="s">
        <v>61</v>
      </c>
      <c r="N292" s="15" t="s">
        <v>62</v>
      </c>
      <c r="O292" s="22">
        <v>1400</v>
      </c>
      <c r="P292" s="57">
        <v>1400</v>
      </c>
      <c r="Q292" s="22"/>
      <c r="R292" s="22" t="s">
        <v>621</v>
      </c>
      <c r="S292" s="22"/>
      <c r="T292" s="22"/>
      <c r="U292" s="22"/>
      <c r="V292" s="22"/>
      <c r="W292" s="14" t="s">
        <v>63</v>
      </c>
      <c r="X292" s="11" t="s">
        <v>789</v>
      </c>
      <c r="Y292" s="245" t="s">
        <v>64</v>
      </c>
      <c r="Z292" s="29">
        <v>44830</v>
      </c>
      <c r="AA292" s="246">
        <v>44885</v>
      </c>
      <c r="AB292" s="245"/>
      <c r="AC292" s="15"/>
      <c r="AD292" s="246"/>
      <c r="AE292" s="246"/>
      <c r="AF292" s="248" t="s">
        <v>622</v>
      </c>
      <c r="AG292" s="245" t="s">
        <v>65</v>
      </c>
      <c r="AH292" s="245">
        <v>876</v>
      </c>
      <c r="AI292" s="245" t="s">
        <v>66</v>
      </c>
      <c r="AJ292" s="245">
        <v>1</v>
      </c>
      <c r="AK292" s="138">
        <v>52000000000</v>
      </c>
      <c r="AL292" s="14" t="s">
        <v>589</v>
      </c>
      <c r="AM292" s="246">
        <v>44910</v>
      </c>
      <c r="AN292" s="246">
        <v>44927</v>
      </c>
      <c r="AO292" s="15" t="s">
        <v>619</v>
      </c>
      <c r="AP292" s="15" t="s">
        <v>620</v>
      </c>
      <c r="AQ292" s="15"/>
      <c r="AR292" s="15"/>
      <c r="AS292" s="15"/>
      <c r="AT292" s="15"/>
      <c r="AU292" s="15"/>
      <c r="AV292" s="15"/>
      <c r="AW292" s="15"/>
      <c r="AX292" s="15"/>
      <c r="AY292" s="15"/>
      <c r="AZ292" s="11"/>
      <c r="BA292" s="53"/>
      <c r="BB292" s="53"/>
      <c r="BC292" s="53"/>
      <c r="BD292" s="53"/>
      <c r="BE292" s="53"/>
      <c r="BF292" s="53"/>
      <c r="BG292" s="53"/>
      <c r="BH292" s="15"/>
      <c r="BI292" s="47"/>
      <c r="BJ292" s="47"/>
      <c r="BK292" s="47"/>
      <c r="BL292" s="47"/>
      <c r="BM292" s="47"/>
      <c r="BN292" s="47"/>
      <c r="BO292" s="47"/>
      <c r="BP292" s="47"/>
      <c r="BQ292" s="47"/>
      <c r="BR292" s="47"/>
      <c r="BS292" s="47"/>
      <c r="BT292" s="47"/>
      <c r="BU292" s="47"/>
      <c r="BV292" s="47"/>
      <c r="BW292" s="47"/>
      <c r="BX292" s="47"/>
      <c r="BY292" s="47"/>
    </row>
    <row r="293" spans="1:77" s="34" customFormat="1" ht="92.25" customHeight="1">
      <c r="A293" s="14" t="s">
        <v>56</v>
      </c>
      <c r="B293" s="248" t="s">
        <v>1388</v>
      </c>
      <c r="C293" s="14" t="s">
        <v>164</v>
      </c>
      <c r="D293" s="11" t="s">
        <v>597</v>
      </c>
      <c r="E293" s="14" t="s">
        <v>134</v>
      </c>
      <c r="F293" s="14" t="s">
        <v>623</v>
      </c>
      <c r="G293" s="14" t="s">
        <v>624</v>
      </c>
      <c r="H293" s="248" t="s">
        <v>328</v>
      </c>
      <c r="I293" s="248" t="s">
        <v>328</v>
      </c>
      <c r="J293" s="14">
        <v>1</v>
      </c>
      <c r="K293" s="14"/>
      <c r="L293" s="245" t="s">
        <v>60</v>
      </c>
      <c r="M293" s="14" t="s">
        <v>61</v>
      </c>
      <c r="N293" s="14" t="s">
        <v>62</v>
      </c>
      <c r="O293" s="22">
        <v>1155.7</v>
      </c>
      <c r="P293" s="57">
        <v>1386.84</v>
      </c>
      <c r="Q293" s="22">
        <f t="shared" ref="Q293" si="46">P293</f>
        <v>1386.84</v>
      </c>
      <c r="R293" s="22"/>
      <c r="S293" s="22"/>
      <c r="T293" s="22"/>
      <c r="U293" s="22"/>
      <c r="V293" s="22"/>
      <c r="W293" s="14" t="s">
        <v>63</v>
      </c>
      <c r="X293" s="11" t="s">
        <v>789</v>
      </c>
      <c r="Y293" s="245" t="s">
        <v>64</v>
      </c>
      <c r="Z293" s="29">
        <v>44697</v>
      </c>
      <c r="AA293" s="29">
        <v>44749</v>
      </c>
      <c r="AB293" s="245"/>
      <c r="AC293" s="29"/>
      <c r="AD293" s="29"/>
      <c r="AE293" s="14"/>
      <c r="AF293" s="245" t="s">
        <v>625</v>
      </c>
      <c r="AG293" s="14" t="s">
        <v>138</v>
      </c>
      <c r="AH293" s="14"/>
      <c r="AI293" s="14" t="s">
        <v>139</v>
      </c>
      <c r="AJ293" s="14">
        <v>1</v>
      </c>
      <c r="AK293" s="138">
        <v>52000000000</v>
      </c>
      <c r="AL293" s="14" t="s">
        <v>589</v>
      </c>
      <c r="AM293" s="29">
        <v>44759</v>
      </c>
      <c r="AN293" s="29">
        <v>44805</v>
      </c>
      <c r="AO293" s="29">
        <v>44926</v>
      </c>
      <c r="AP293" s="248">
        <v>2022</v>
      </c>
      <c r="AQ293" s="29"/>
      <c r="AR293" s="29"/>
      <c r="AS293" s="248"/>
      <c r="AT293" s="14"/>
      <c r="AU293" s="14"/>
      <c r="AV293" s="14"/>
      <c r="AW293" s="14"/>
      <c r="AX293" s="248"/>
      <c r="AY293" s="248"/>
      <c r="AZ293" s="248"/>
      <c r="BA293" s="51"/>
      <c r="BB293" s="51"/>
      <c r="BC293" s="51"/>
      <c r="BD293" s="51"/>
      <c r="BE293" s="51"/>
      <c r="BF293" s="51"/>
      <c r="BG293" s="51"/>
      <c r="BH293" s="14"/>
      <c r="BI293" s="48"/>
      <c r="BJ293" s="48"/>
      <c r="BK293" s="48"/>
      <c r="BL293" s="48"/>
      <c r="BM293" s="48"/>
      <c r="BN293" s="48"/>
      <c r="BO293" s="48"/>
      <c r="BP293" s="48"/>
      <c r="BQ293" s="48"/>
      <c r="BR293" s="48"/>
      <c r="BS293" s="48"/>
      <c r="BT293" s="48"/>
      <c r="BU293" s="48"/>
      <c r="BV293" s="48"/>
      <c r="BW293" s="48"/>
      <c r="BX293" s="48"/>
      <c r="BY293" s="48"/>
    </row>
    <row r="294" spans="1:77" s="145" customFormat="1" ht="31.5">
      <c r="A294" s="14" t="s">
        <v>56</v>
      </c>
      <c r="B294" s="248" t="s">
        <v>1389</v>
      </c>
      <c r="C294" s="14" t="s">
        <v>164</v>
      </c>
      <c r="D294" s="11" t="s">
        <v>597</v>
      </c>
      <c r="E294" s="14" t="s">
        <v>134</v>
      </c>
      <c r="F294" s="245" t="s">
        <v>224</v>
      </c>
      <c r="G294" s="245" t="s">
        <v>1143</v>
      </c>
      <c r="H294" s="245" t="s">
        <v>59</v>
      </c>
      <c r="I294" s="245" t="s">
        <v>59</v>
      </c>
      <c r="J294" s="245">
        <v>1</v>
      </c>
      <c r="K294" s="245"/>
      <c r="L294" s="245" t="s">
        <v>60</v>
      </c>
      <c r="M294" s="245" t="s">
        <v>61</v>
      </c>
      <c r="N294" s="245" t="s">
        <v>62</v>
      </c>
      <c r="O294" s="247">
        <v>2184</v>
      </c>
      <c r="P294" s="215">
        <v>2184</v>
      </c>
      <c r="Q294" s="247">
        <v>2184</v>
      </c>
      <c r="R294" s="247"/>
      <c r="S294" s="247"/>
      <c r="T294" s="247"/>
      <c r="U294" s="247"/>
      <c r="V294" s="247"/>
      <c r="W294" s="245" t="s">
        <v>63</v>
      </c>
      <c r="X294" s="11" t="s">
        <v>789</v>
      </c>
      <c r="Y294" s="245" t="s">
        <v>64</v>
      </c>
      <c r="Z294" s="246">
        <v>44594</v>
      </c>
      <c r="AA294" s="246">
        <v>44649</v>
      </c>
      <c r="AB294" s="245"/>
      <c r="AC294" s="245"/>
      <c r="AD294" s="245"/>
      <c r="AE294" s="245"/>
      <c r="AF294" s="245" t="s">
        <v>626</v>
      </c>
      <c r="AG294" s="245" t="s">
        <v>65</v>
      </c>
      <c r="AH294" s="245"/>
      <c r="AI294" s="245" t="s">
        <v>139</v>
      </c>
      <c r="AJ294" s="245">
        <v>1</v>
      </c>
      <c r="AK294" s="138">
        <v>52000000000</v>
      </c>
      <c r="AL294" s="14" t="s">
        <v>589</v>
      </c>
      <c r="AM294" s="246">
        <v>44677</v>
      </c>
      <c r="AN294" s="246">
        <v>44677</v>
      </c>
      <c r="AO294" s="246">
        <v>44923</v>
      </c>
      <c r="AP294" s="245">
        <v>2022</v>
      </c>
      <c r="AQ294" s="245"/>
      <c r="AR294" s="245"/>
      <c r="AS294" s="245"/>
      <c r="AT294" s="245"/>
      <c r="AU294" s="245"/>
      <c r="AV294" s="245"/>
      <c r="AW294" s="245"/>
      <c r="AX294" s="245"/>
      <c r="AY294" s="245"/>
      <c r="AZ294" s="245"/>
      <c r="BA294" s="53"/>
      <c r="BB294" s="53"/>
      <c r="BC294" s="53"/>
      <c r="BD294" s="53"/>
      <c r="BE294" s="53"/>
      <c r="BF294" s="53"/>
      <c r="BG294" s="53"/>
      <c r="BH294" s="245"/>
      <c r="BI294" s="144"/>
      <c r="BJ294" s="144"/>
      <c r="BK294" s="144"/>
      <c r="BL294" s="144"/>
      <c r="BM294" s="144"/>
      <c r="BN294" s="144"/>
      <c r="BO294" s="144"/>
      <c r="BP294" s="144"/>
      <c r="BQ294" s="144"/>
      <c r="BR294" s="144"/>
      <c r="BS294" s="144"/>
      <c r="BT294" s="144"/>
      <c r="BU294" s="144"/>
      <c r="BV294" s="144"/>
      <c r="BW294" s="144"/>
      <c r="BX294" s="144"/>
      <c r="BY294" s="144"/>
    </row>
    <row r="295" spans="1:77" s="158" customFormat="1" ht="149.25" customHeight="1">
      <c r="A295" s="14" t="s">
        <v>56</v>
      </c>
      <c r="B295" s="248" t="s">
        <v>1390</v>
      </c>
      <c r="C295" s="14" t="s">
        <v>164</v>
      </c>
      <c r="D295" s="11" t="s">
        <v>597</v>
      </c>
      <c r="E295" s="11" t="s">
        <v>815</v>
      </c>
      <c r="F295" s="14"/>
      <c r="G295" s="14" t="s">
        <v>1141</v>
      </c>
      <c r="H295" s="249" t="s">
        <v>130</v>
      </c>
      <c r="I295" s="249" t="s">
        <v>130</v>
      </c>
      <c r="J295" s="14">
        <v>1</v>
      </c>
      <c r="K295" s="14"/>
      <c r="L295" s="14" t="s">
        <v>60</v>
      </c>
      <c r="M295" s="249" t="s">
        <v>61</v>
      </c>
      <c r="N295" s="14" t="s">
        <v>189</v>
      </c>
      <c r="O295" s="22">
        <v>5100</v>
      </c>
      <c r="P295" s="57">
        <v>6120</v>
      </c>
      <c r="Q295" s="22">
        <v>6120</v>
      </c>
      <c r="R295" s="22"/>
      <c r="S295" s="22"/>
      <c r="T295" s="22"/>
      <c r="U295" s="22"/>
      <c r="V295" s="22"/>
      <c r="W295" s="14" t="s">
        <v>90</v>
      </c>
      <c r="X295" s="14" t="s">
        <v>789</v>
      </c>
      <c r="Y295" s="245" t="s">
        <v>64</v>
      </c>
      <c r="Z295" s="29">
        <v>44621</v>
      </c>
      <c r="AA295" s="147">
        <f>Z295+60</f>
        <v>44681</v>
      </c>
      <c r="AB295" s="14"/>
      <c r="AC295" s="14"/>
      <c r="AD295" s="14"/>
      <c r="AE295" s="14"/>
      <c r="AF295" s="14" t="s">
        <v>1141</v>
      </c>
      <c r="AG295" s="14" t="s">
        <v>1142</v>
      </c>
      <c r="AH295" s="14">
        <v>876</v>
      </c>
      <c r="AI295" s="249" t="s">
        <v>190</v>
      </c>
      <c r="AJ295" s="14">
        <v>1</v>
      </c>
      <c r="AK295" s="14" t="s">
        <v>67</v>
      </c>
      <c r="AL295" s="14" t="s">
        <v>1115</v>
      </c>
      <c r="AM295" s="29">
        <v>44713</v>
      </c>
      <c r="AN295" s="29">
        <v>44896</v>
      </c>
      <c r="AO295" s="29">
        <v>44926</v>
      </c>
      <c r="AP295" s="249" t="s">
        <v>545</v>
      </c>
      <c r="AQ295" s="14"/>
      <c r="AR295" s="14"/>
      <c r="AS295" s="14"/>
      <c r="AT295" s="14"/>
      <c r="AU295" s="29"/>
      <c r="AV295" s="41"/>
      <c r="AW295" s="42"/>
      <c r="AX295" s="14"/>
      <c r="AY295" s="14"/>
      <c r="AZ295" s="14"/>
      <c r="BA295" s="51"/>
      <c r="BB295" s="51"/>
      <c r="BC295" s="51"/>
      <c r="BD295" s="51"/>
      <c r="BE295" s="51"/>
      <c r="BF295" s="51"/>
      <c r="BG295" s="51"/>
      <c r="BH295" s="14"/>
      <c r="BI295" s="143"/>
      <c r="BJ295" s="143"/>
      <c r="BK295" s="143"/>
      <c r="BL295" s="143"/>
      <c r="BM295" s="143"/>
      <c r="BN295" s="143"/>
      <c r="BO295" s="143"/>
      <c r="BP295" s="143"/>
      <c r="BQ295" s="143"/>
      <c r="BR295" s="143"/>
      <c r="BS295" s="143"/>
      <c r="BT295" s="143"/>
      <c r="BU295" s="143"/>
      <c r="BV295" s="143"/>
      <c r="BW295" s="143"/>
      <c r="BX295" s="143"/>
      <c r="BY295" s="143"/>
    </row>
    <row r="296" spans="1:77" s="34" customFormat="1" ht="97.5" customHeight="1">
      <c r="A296" s="14" t="s">
        <v>56</v>
      </c>
      <c r="B296" s="248" t="s">
        <v>1394</v>
      </c>
      <c r="C296" s="14" t="s">
        <v>164</v>
      </c>
      <c r="D296" s="11" t="s">
        <v>639</v>
      </c>
      <c r="E296" s="14" t="s">
        <v>134</v>
      </c>
      <c r="F296" s="14" t="s">
        <v>224</v>
      </c>
      <c r="G296" s="14" t="s">
        <v>634</v>
      </c>
      <c r="H296" s="249" t="s">
        <v>59</v>
      </c>
      <c r="I296" s="249" t="s">
        <v>59</v>
      </c>
      <c r="J296" s="14">
        <v>1</v>
      </c>
      <c r="K296" s="14"/>
      <c r="L296" s="14" t="s">
        <v>520</v>
      </c>
      <c r="M296" s="14" t="s">
        <v>136</v>
      </c>
      <c r="N296" s="14" t="s">
        <v>631</v>
      </c>
      <c r="O296" s="247">
        <v>2282</v>
      </c>
      <c r="P296" s="215">
        <v>2282</v>
      </c>
      <c r="Q296" s="57"/>
      <c r="R296" s="56"/>
      <c r="S296" s="56"/>
      <c r="T296" s="56"/>
      <c r="W296" s="14" t="s">
        <v>63</v>
      </c>
      <c r="X296" s="11" t="s">
        <v>792</v>
      </c>
      <c r="Y296" s="245" t="s">
        <v>64</v>
      </c>
      <c r="Z296" s="29">
        <v>44572</v>
      </c>
      <c r="AA296" s="29">
        <v>44633</v>
      </c>
      <c r="AB296" s="14"/>
      <c r="AC296" s="14"/>
      <c r="AD296" s="14"/>
      <c r="AE296" s="14"/>
      <c r="AF296" s="14" t="s">
        <v>635</v>
      </c>
      <c r="AG296" s="14" t="s">
        <v>632</v>
      </c>
      <c r="AH296" s="14">
        <v>876</v>
      </c>
      <c r="AI296" s="14" t="s">
        <v>180</v>
      </c>
      <c r="AJ296" s="14">
        <v>1</v>
      </c>
      <c r="AK296" s="10" t="s">
        <v>793</v>
      </c>
      <c r="AL296" s="10" t="s">
        <v>633</v>
      </c>
      <c r="AM296" s="29">
        <v>44643</v>
      </c>
      <c r="AN296" s="246">
        <v>44572</v>
      </c>
      <c r="AO296" s="246">
        <v>44926</v>
      </c>
      <c r="AP296" s="14">
        <v>2022</v>
      </c>
      <c r="AQ296" s="14"/>
      <c r="AR296" s="14"/>
      <c r="AS296" s="29"/>
      <c r="AT296" s="41"/>
      <c r="AU296" s="42"/>
      <c r="AV296" s="14"/>
      <c r="AW296" s="14"/>
      <c r="AX296" s="14"/>
    </row>
    <row r="297" spans="1:77" s="34" customFormat="1" ht="123.75" customHeight="1">
      <c r="A297" s="14" t="s">
        <v>56</v>
      </c>
      <c r="B297" s="248" t="s">
        <v>1395</v>
      </c>
      <c r="C297" s="14" t="s">
        <v>164</v>
      </c>
      <c r="D297" s="11" t="s">
        <v>639</v>
      </c>
      <c r="E297" s="245" t="s">
        <v>134</v>
      </c>
      <c r="F297" s="245" t="s">
        <v>146</v>
      </c>
      <c r="G297" s="32" t="str">
        <f>AF297</f>
        <v>Оказание услуг по печати и доставке платежных документов для внесения платы за электрическую энергию потребителями коммунальных услуг и гражданами-потребителями</v>
      </c>
      <c r="H297" s="249" t="s">
        <v>640</v>
      </c>
      <c r="I297" s="249" t="s">
        <v>641</v>
      </c>
      <c r="J297" s="245">
        <v>2</v>
      </c>
      <c r="K297" s="245"/>
      <c r="L297" s="249" t="s">
        <v>60</v>
      </c>
      <c r="M297" s="249" t="s">
        <v>61</v>
      </c>
      <c r="N297" s="245" t="s">
        <v>213</v>
      </c>
      <c r="O297" s="22">
        <v>8614.8359999999993</v>
      </c>
      <c r="P297" s="57">
        <f>O297*1.2</f>
        <v>10337.803199999998</v>
      </c>
      <c r="Q297" s="22">
        <v>0</v>
      </c>
      <c r="R297" s="22">
        <v>9466.269119999999</v>
      </c>
      <c r="S297" s="22">
        <v>871.53408000000002</v>
      </c>
      <c r="T297" s="22">
        <v>0</v>
      </c>
      <c r="U297" s="22"/>
      <c r="V297" s="22"/>
      <c r="W297" s="14" t="s">
        <v>90</v>
      </c>
      <c r="X297" s="14" t="s">
        <v>792</v>
      </c>
      <c r="Y297" s="245" t="s">
        <v>64</v>
      </c>
      <c r="Z297" s="29">
        <f>AA297-65-1</f>
        <v>44841</v>
      </c>
      <c r="AA297" s="29">
        <v>44907</v>
      </c>
      <c r="AB297" s="14"/>
      <c r="AC297" s="14"/>
      <c r="AD297" s="14"/>
      <c r="AE297" s="14"/>
      <c r="AF297" s="245" t="s">
        <v>642</v>
      </c>
      <c r="AG297" s="245" t="s">
        <v>643</v>
      </c>
      <c r="AH297" s="245">
        <v>796</v>
      </c>
      <c r="AI297" s="245" t="s">
        <v>630</v>
      </c>
      <c r="AJ297" s="33">
        <v>1994175</v>
      </c>
      <c r="AK297" s="10" t="s">
        <v>793</v>
      </c>
      <c r="AL297" s="10" t="s">
        <v>633</v>
      </c>
      <c r="AM297" s="29">
        <f>EOMONTH(AA297+10,0)</f>
        <v>44926</v>
      </c>
      <c r="AN297" s="29">
        <f>DATE(AP297,1,1)</f>
        <v>44927</v>
      </c>
      <c r="AO297" s="29">
        <f>DATE(AP297,12,31)</f>
        <v>45291</v>
      </c>
      <c r="AP297" s="14">
        <v>2023</v>
      </c>
      <c r="AQ297" s="14"/>
      <c r="AR297" s="14"/>
      <c r="AS297" s="14"/>
      <c r="AT297" s="14"/>
      <c r="AU297" s="29"/>
      <c r="AV297" s="41"/>
      <c r="AW297" s="42"/>
      <c r="AX297" s="14"/>
      <c r="AY297" s="14"/>
      <c r="AZ297" s="14"/>
      <c r="BA297" s="51"/>
      <c r="BB297" s="51"/>
      <c r="BC297" s="51"/>
      <c r="BD297" s="51"/>
      <c r="BE297" s="51"/>
      <c r="BF297" s="51"/>
      <c r="BG297" s="51"/>
      <c r="BH297" s="14"/>
      <c r="BI297" s="48"/>
      <c r="BJ297" s="48"/>
      <c r="BK297" s="48"/>
      <c r="BL297" s="48"/>
      <c r="BM297" s="48"/>
      <c r="BN297" s="48"/>
      <c r="BO297" s="48"/>
      <c r="BP297" s="48"/>
      <c r="BQ297" s="48"/>
      <c r="BR297" s="48"/>
      <c r="BS297" s="48"/>
      <c r="BT297" s="48"/>
      <c r="BU297" s="48"/>
      <c r="BV297" s="48"/>
      <c r="BW297" s="48"/>
      <c r="BX297" s="48"/>
      <c r="BY297" s="48"/>
    </row>
    <row r="298" spans="1:77" s="35" customFormat="1" ht="69.75" customHeight="1">
      <c r="A298" s="14" t="s">
        <v>56</v>
      </c>
      <c r="B298" s="248" t="s">
        <v>1396</v>
      </c>
      <c r="C298" s="14" t="s">
        <v>164</v>
      </c>
      <c r="D298" s="11" t="s">
        <v>639</v>
      </c>
      <c r="E298" s="245" t="s">
        <v>134</v>
      </c>
      <c r="F298" s="245" t="s">
        <v>599</v>
      </c>
      <c r="G298" s="32" t="str">
        <f>AF298</f>
        <v>Оказание услуг по приему платежей</v>
      </c>
      <c r="H298" s="249" t="s">
        <v>644</v>
      </c>
      <c r="I298" s="249" t="s">
        <v>645</v>
      </c>
      <c r="J298" s="245">
        <v>1</v>
      </c>
      <c r="K298" s="14"/>
      <c r="L298" s="249" t="s">
        <v>60</v>
      </c>
      <c r="M298" s="249" t="s">
        <v>61</v>
      </c>
      <c r="N298" s="245" t="s">
        <v>213</v>
      </c>
      <c r="O298" s="22">
        <v>7974.2</v>
      </c>
      <c r="P298" s="57">
        <f>O298*1.2</f>
        <v>9569.0399999999991</v>
      </c>
      <c r="Q298" s="22">
        <v>0</v>
      </c>
      <c r="R298" s="22">
        <v>8601.8639999999996</v>
      </c>
      <c r="S298" s="22">
        <v>967.17600000000004</v>
      </c>
      <c r="T298" s="22">
        <v>0</v>
      </c>
      <c r="U298" s="22"/>
      <c r="V298" s="22"/>
      <c r="W298" s="11" t="s">
        <v>168</v>
      </c>
      <c r="X298" s="14" t="s">
        <v>792</v>
      </c>
      <c r="Y298" s="14" t="s">
        <v>163</v>
      </c>
      <c r="Z298" s="29">
        <f>AM298</f>
        <v>44907</v>
      </c>
      <c r="AA298" s="29">
        <f>AM298</f>
        <v>44907</v>
      </c>
      <c r="AB298" s="14" t="s">
        <v>547</v>
      </c>
      <c r="AC298" s="14" t="s">
        <v>214</v>
      </c>
      <c r="AD298" s="245">
        <v>7724490000</v>
      </c>
      <c r="AE298" s="245">
        <v>190143001</v>
      </c>
      <c r="AF298" s="245" t="s">
        <v>646</v>
      </c>
      <c r="AG298" s="245" t="s">
        <v>87</v>
      </c>
      <c r="AH298" s="245">
        <v>876</v>
      </c>
      <c r="AI298" s="245" t="s">
        <v>66</v>
      </c>
      <c r="AJ298" s="43" t="s">
        <v>137</v>
      </c>
      <c r="AK298" s="10" t="s">
        <v>793</v>
      </c>
      <c r="AL298" s="10" t="s">
        <v>633</v>
      </c>
      <c r="AM298" s="29">
        <v>44907</v>
      </c>
      <c r="AN298" s="29">
        <f t="shared" ref="AN298:AN301" si="47">DATE(AP298,1,1)</f>
        <v>44927</v>
      </c>
      <c r="AO298" s="29">
        <f t="shared" ref="AO298:AO301" si="48">DATE(AP298,12,31)</f>
        <v>45291</v>
      </c>
      <c r="AP298" s="14">
        <v>2023</v>
      </c>
      <c r="AQ298" s="14"/>
      <c r="AR298" s="14"/>
      <c r="AS298" s="14"/>
      <c r="AT298" s="14"/>
      <c r="AU298" s="29"/>
      <c r="AV298" s="41"/>
      <c r="AW298" s="42"/>
      <c r="AX298" s="14"/>
      <c r="AY298" s="14"/>
      <c r="AZ298" s="14"/>
      <c r="BA298" s="51"/>
      <c r="BB298" s="51"/>
      <c r="BC298" s="51"/>
      <c r="BD298" s="51"/>
      <c r="BE298" s="51"/>
      <c r="BF298" s="51"/>
      <c r="BG298" s="51"/>
      <c r="BH298" s="14"/>
      <c r="BI298" s="49"/>
      <c r="BJ298" s="49"/>
      <c r="BK298" s="49"/>
      <c r="BL298" s="49"/>
      <c r="BM298" s="49"/>
      <c r="BN298" s="49"/>
      <c r="BO298" s="49"/>
      <c r="BP298" s="49"/>
      <c r="BQ298" s="49"/>
      <c r="BR298" s="49"/>
      <c r="BS298" s="49"/>
      <c r="BT298" s="49"/>
      <c r="BU298" s="49"/>
      <c r="BV298" s="49"/>
      <c r="BW298" s="49"/>
      <c r="BX298" s="49"/>
      <c r="BY298" s="49"/>
    </row>
    <row r="299" spans="1:77" s="34" customFormat="1" ht="63" customHeight="1">
      <c r="A299" s="14" t="s">
        <v>56</v>
      </c>
      <c r="B299" s="248" t="s">
        <v>1397</v>
      </c>
      <c r="C299" s="14" t="s">
        <v>164</v>
      </c>
      <c r="D299" s="11" t="s">
        <v>639</v>
      </c>
      <c r="E299" s="245" t="s">
        <v>134</v>
      </c>
      <c r="F299" s="245" t="s">
        <v>599</v>
      </c>
      <c r="G299" s="32" t="str">
        <f t="shared" ref="G299:G301" si="49">AF299</f>
        <v>Оказание услуг по приему платежей</v>
      </c>
      <c r="H299" s="249" t="s">
        <v>644</v>
      </c>
      <c r="I299" s="249" t="s">
        <v>645</v>
      </c>
      <c r="J299" s="245">
        <v>1</v>
      </c>
      <c r="K299" s="14"/>
      <c r="L299" s="249" t="s">
        <v>60</v>
      </c>
      <c r="M299" s="249" t="s">
        <v>61</v>
      </c>
      <c r="N299" s="245" t="s">
        <v>213</v>
      </c>
      <c r="O299" s="22">
        <v>1936.7</v>
      </c>
      <c r="P299" s="57">
        <f>O299</f>
        <v>1936.7</v>
      </c>
      <c r="Q299" s="22">
        <v>0</v>
      </c>
      <c r="R299" s="22">
        <v>1718.7</v>
      </c>
      <c r="S299" s="22">
        <v>218</v>
      </c>
      <c r="T299" s="22">
        <v>0</v>
      </c>
      <c r="U299" s="22"/>
      <c r="V299" s="22"/>
      <c r="W299" s="11" t="s">
        <v>168</v>
      </c>
      <c r="X299" s="14" t="s">
        <v>792</v>
      </c>
      <c r="Y299" s="14" t="s">
        <v>163</v>
      </c>
      <c r="Z299" s="29">
        <f>AM299</f>
        <v>44907</v>
      </c>
      <c r="AA299" s="29">
        <f>AM299</f>
        <v>44907</v>
      </c>
      <c r="AB299" s="14" t="s">
        <v>547</v>
      </c>
      <c r="AC299" s="14" t="s">
        <v>647</v>
      </c>
      <c r="AD299" s="245">
        <v>1903020183</v>
      </c>
      <c r="AE299" s="245">
        <v>190301001</v>
      </c>
      <c r="AF299" s="245" t="s">
        <v>646</v>
      </c>
      <c r="AG299" s="245" t="s">
        <v>87</v>
      </c>
      <c r="AH299" s="245">
        <v>876</v>
      </c>
      <c r="AI299" s="245" t="s">
        <v>66</v>
      </c>
      <c r="AJ299" s="43" t="s">
        <v>137</v>
      </c>
      <c r="AK299" s="10" t="s">
        <v>793</v>
      </c>
      <c r="AL299" s="10" t="s">
        <v>633</v>
      </c>
      <c r="AM299" s="29">
        <v>44907</v>
      </c>
      <c r="AN299" s="29">
        <f t="shared" si="47"/>
        <v>44927</v>
      </c>
      <c r="AO299" s="29">
        <f t="shared" si="48"/>
        <v>45291</v>
      </c>
      <c r="AP299" s="14">
        <v>2023</v>
      </c>
      <c r="AQ299" s="14"/>
      <c r="AR299" s="14"/>
      <c r="AS299" s="14"/>
      <c r="AT299" s="14"/>
      <c r="AU299" s="29"/>
      <c r="AV299" s="41"/>
      <c r="AW299" s="42"/>
      <c r="AX299" s="14"/>
      <c r="AY299" s="14"/>
      <c r="AZ299" s="14"/>
      <c r="BA299" s="51"/>
      <c r="BB299" s="51"/>
      <c r="BC299" s="51"/>
      <c r="BD299" s="51"/>
      <c r="BE299" s="51"/>
      <c r="BF299" s="51"/>
      <c r="BG299" s="51"/>
      <c r="BH299" s="14"/>
      <c r="BI299" s="48"/>
      <c r="BJ299" s="48"/>
      <c r="BK299" s="48"/>
      <c r="BL299" s="48"/>
      <c r="BM299" s="48"/>
      <c r="BN299" s="48"/>
      <c r="BO299" s="48"/>
      <c r="BP299" s="48"/>
      <c r="BQ299" s="48"/>
      <c r="BR299" s="48"/>
      <c r="BS299" s="48"/>
      <c r="BT299" s="48"/>
      <c r="BU299" s="48"/>
      <c r="BV299" s="48"/>
      <c r="BW299" s="48"/>
      <c r="BX299" s="48"/>
      <c r="BY299" s="48"/>
    </row>
    <row r="300" spans="1:77" s="34" customFormat="1" ht="63" customHeight="1">
      <c r="A300" s="14" t="s">
        <v>56</v>
      </c>
      <c r="B300" s="248" t="s">
        <v>1398</v>
      </c>
      <c r="C300" s="14" t="s">
        <v>164</v>
      </c>
      <c r="D300" s="11" t="s">
        <v>639</v>
      </c>
      <c r="E300" s="245" t="s">
        <v>134</v>
      </c>
      <c r="F300" s="245" t="s">
        <v>648</v>
      </c>
      <c r="G300" s="32" t="str">
        <f t="shared" si="49"/>
        <v>Оказание услуг по переводу денежных средств</v>
      </c>
      <c r="H300" s="248" t="s">
        <v>636</v>
      </c>
      <c r="I300" s="248" t="s">
        <v>645</v>
      </c>
      <c r="J300" s="245">
        <v>1</v>
      </c>
      <c r="K300" s="14"/>
      <c r="L300" s="249" t="s">
        <v>60</v>
      </c>
      <c r="M300" s="249" t="s">
        <v>61</v>
      </c>
      <c r="N300" s="245" t="s">
        <v>213</v>
      </c>
      <c r="O300" s="22">
        <v>5031</v>
      </c>
      <c r="P300" s="57">
        <f>O300</f>
        <v>5031</v>
      </c>
      <c r="Q300" s="22">
        <v>0</v>
      </c>
      <c r="R300" s="22">
        <v>4465</v>
      </c>
      <c r="S300" s="22">
        <v>566</v>
      </c>
      <c r="T300" s="22">
        <v>0</v>
      </c>
      <c r="U300" s="22"/>
      <c r="V300" s="22"/>
      <c r="W300" s="11" t="s">
        <v>168</v>
      </c>
      <c r="X300" s="14" t="s">
        <v>792</v>
      </c>
      <c r="Y300" s="14" t="s">
        <v>163</v>
      </c>
      <c r="Z300" s="29">
        <f>AM300</f>
        <v>44907</v>
      </c>
      <c r="AA300" s="29">
        <f>AM300</f>
        <v>44907</v>
      </c>
      <c r="AB300" s="14" t="s">
        <v>547</v>
      </c>
      <c r="AC300" s="14" t="s">
        <v>649</v>
      </c>
      <c r="AD300" s="245">
        <v>7707083893</v>
      </c>
      <c r="AE300" s="245">
        <v>540602001</v>
      </c>
      <c r="AF300" s="245" t="s">
        <v>650</v>
      </c>
      <c r="AG300" s="245" t="s">
        <v>87</v>
      </c>
      <c r="AH300" s="245">
        <v>876</v>
      </c>
      <c r="AI300" s="245" t="s">
        <v>66</v>
      </c>
      <c r="AJ300" s="43" t="s">
        <v>137</v>
      </c>
      <c r="AK300" s="10" t="s">
        <v>793</v>
      </c>
      <c r="AL300" s="10" t="s">
        <v>633</v>
      </c>
      <c r="AM300" s="29">
        <v>44907</v>
      </c>
      <c r="AN300" s="29">
        <f t="shared" si="47"/>
        <v>44927</v>
      </c>
      <c r="AO300" s="29">
        <f t="shared" si="48"/>
        <v>45291</v>
      </c>
      <c r="AP300" s="14">
        <v>2023</v>
      </c>
      <c r="AQ300" s="14"/>
      <c r="AR300" s="14"/>
      <c r="AS300" s="14"/>
      <c r="AT300" s="14"/>
      <c r="AU300" s="29"/>
      <c r="AV300" s="41"/>
      <c r="AW300" s="42"/>
      <c r="AX300" s="14"/>
      <c r="AY300" s="14"/>
      <c r="AZ300" s="14"/>
      <c r="BA300" s="51"/>
      <c r="BB300" s="51"/>
      <c r="BC300" s="51"/>
      <c r="BD300" s="51"/>
      <c r="BE300" s="51"/>
      <c r="BF300" s="51"/>
      <c r="BG300" s="51"/>
      <c r="BH300" s="14"/>
      <c r="BI300" s="48"/>
      <c r="BJ300" s="48"/>
      <c r="BK300" s="48"/>
      <c r="BL300" s="48"/>
      <c r="BM300" s="48"/>
      <c r="BN300" s="48"/>
      <c r="BO300" s="48"/>
      <c r="BP300" s="48"/>
      <c r="BQ300" s="48"/>
      <c r="BR300" s="48"/>
      <c r="BS300" s="48"/>
      <c r="BT300" s="48"/>
      <c r="BU300" s="48"/>
      <c r="BV300" s="48"/>
      <c r="BW300" s="48"/>
      <c r="BX300" s="48"/>
      <c r="BY300" s="48"/>
    </row>
    <row r="301" spans="1:77" s="34" customFormat="1" ht="63" customHeight="1">
      <c r="A301" s="14" t="s">
        <v>56</v>
      </c>
      <c r="B301" s="248" t="s">
        <v>1399</v>
      </c>
      <c r="C301" s="14" t="s">
        <v>164</v>
      </c>
      <c r="D301" s="11" t="s">
        <v>639</v>
      </c>
      <c r="E301" s="245" t="s">
        <v>134</v>
      </c>
      <c r="F301" s="245" t="s">
        <v>648</v>
      </c>
      <c r="G301" s="32" t="str">
        <f t="shared" si="49"/>
        <v>Оказание услуг по переводу денежных средств</v>
      </c>
      <c r="H301" s="248" t="s">
        <v>636</v>
      </c>
      <c r="I301" s="248" t="s">
        <v>645</v>
      </c>
      <c r="J301" s="245">
        <v>1</v>
      </c>
      <c r="K301" s="14"/>
      <c r="L301" s="249" t="s">
        <v>60</v>
      </c>
      <c r="M301" s="249" t="s">
        <v>61</v>
      </c>
      <c r="N301" s="245" t="s">
        <v>213</v>
      </c>
      <c r="O301" s="22">
        <v>1553.4</v>
      </c>
      <c r="P301" s="57">
        <f>O301</f>
        <v>1553.4</v>
      </c>
      <c r="Q301" s="22">
        <v>0</v>
      </c>
      <c r="R301" s="22">
        <v>1378.4</v>
      </c>
      <c r="S301" s="22">
        <v>175</v>
      </c>
      <c r="T301" s="22">
        <v>0</v>
      </c>
      <c r="U301" s="22"/>
      <c r="V301" s="22"/>
      <c r="W301" s="11" t="s">
        <v>168</v>
      </c>
      <c r="X301" s="14" t="s">
        <v>792</v>
      </c>
      <c r="Y301" s="14" t="s">
        <v>163</v>
      </c>
      <c r="Z301" s="29">
        <f>AM301</f>
        <v>44907</v>
      </c>
      <c r="AA301" s="29">
        <f>AM301</f>
        <v>44907</v>
      </c>
      <c r="AB301" s="14" t="s">
        <v>547</v>
      </c>
      <c r="AC301" s="14" t="s">
        <v>651</v>
      </c>
      <c r="AD301" s="245">
        <v>1901036580</v>
      </c>
      <c r="AE301" s="245">
        <v>190101001</v>
      </c>
      <c r="AF301" s="245" t="s">
        <v>650</v>
      </c>
      <c r="AG301" s="245" t="s">
        <v>87</v>
      </c>
      <c r="AH301" s="245">
        <v>876</v>
      </c>
      <c r="AI301" s="245" t="s">
        <v>66</v>
      </c>
      <c r="AJ301" s="43" t="s">
        <v>137</v>
      </c>
      <c r="AK301" s="10" t="s">
        <v>793</v>
      </c>
      <c r="AL301" s="10" t="s">
        <v>633</v>
      </c>
      <c r="AM301" s="29">
        <v>44907</v>
      </c>
      <c r="AN301" s="29">
        <f t="shared" si="47"/>
        <v>44927</v>
      </c>
      <c r="AO301" s="29">
        <f t="shared" si="48"/>
        <v>45291</v>
      </c>
      <c r="AP301" s="14">
        <v>2023</v>
      </c>
      <c r="AQ301" s="14"/>
      <c r="AR301" s="14"/>
      <c r="AS301" s="14"/>
      <c r="AT301" s="14"/>
      <c r="AU301" s="29"/>
      <c r="AV301" s="41"/>
      <c r="AW301" s="42"/>
      <c r="AX301" s="14"/>
      <c r="AY301" s="14"/>
      <c r="AZ301" s="14"/>
      <c r="BA301" s="51"/>
      <c r="BB301" s="51"/>
      <c r="BC301" s="51"/>
      <c r="BD301" s="51"/>
      <c r="BE301" s="51"/>
      <c r="BF301" s="51"/>
      <c r="BG301" s="51"/>
      <c r="BH301" s="14"/>
      <c r="BI301" s="48"/>
      <c r="BJ301" s="48"/>
      <c r="BK301" s="48"/>
      <c r="BL301" s="48"/>
      <c r="BM301" s="48"/>
      <c r="BN301" s="48"/>
      <c r="BO301" s="48"/>
      <c r="BP301" s="48"/>
      <c r="BQ301" s="48"/>
      <c r="BR301" s="48"/>
      <c r="BS301" s="48"/>
      <c r="BT301" s="48"/>
      <c r="BU301" s="48"/>
      <c r="BV301" s="48"/>
      <c r="BW301" s="48"/>
      <c r="BX301" s="48"/>
      <c r="BY301" s="48"/>
    </row>
    <row r="302" spans="1:77" s="34" customFormat="1" ht="31.5">
      <c r="A302" s="14" t="s">
        <v>56</v>
      </c>
      <c r="B302" s="248" t="s">
        <v>1400</v>
      </c>
      <c r="C302" s="14" t="s">
        <v>164</v>
      </c>
      <c r="D302" s="11" t="s">
        <v>639</v>
      </c>
      <c r="E302" s="14" t="s">
        <v>134</v>
      </c>
      <c r="F302" s="14" t="s">
        <v>146</v>
      </c>
      <c r="G302" s="14" t="s">
        <v>147</v>
      </c>
      <c r="H302" s="248" t="s">
        <v>148</v>
      </c>
      <c r="I302" s="248" t="s">
        <v>148</v>
      </c>
      <c r="J302" s="14">
        <v>1</v>
      </c>
      <c r="K302" s="14">
        <v>3</v>
      </c>
      <c r="L302" s="14" t="s">
        <v>87</v>
      </c>
      <c r="M302" s="14" t="s">
        <v>61</v>
      </c>
      <c r="N302" s="14" t="s">
        <v>89</v>
      </c>
      <c r="O302" s="22">
        <v>5336.4269999999997</v>
      </c>
      <c r="P302" s="57">
        <v>6403.7124000000003</v>
      </c>
      <c r="Q302" s="22"/>
      <c r="R302" s="22"/>
      <c r="S302" s="22"/>
      <c r="T302" s="22"/>
      <c r="U302" s="22"/>
      <c r="V302" s="22"/>
      <c r="W302" s="11" t="s">
        <v>168</v>
      </c>
      <c r="X302" s="14" t="s">
        <v>792</v>
      </c>
      <c r="Y302" s="14" t="s">
        <v>163</v>
      </c>
      <c r="Z302" s="29">
        <v>44866</v>
      </c>
      <c r="AA302" s="29">
        <v>44896</v>
      </c>
      <c r="AB302" s="14" t="s">
        <v>778</v>
      </c>
      <c r="AC302" s="14" t="s">
        <v>214</v>
      </c>
      <c r="AD302" s="14">
        <v>7724490000</v>
      </c>
      <c r="AE302" s="14">
        <v>190143001</v>
      </c>
      <c r="AF302" s="14" t="s">
        <v>147</v>
      </c>
      <c r="AG302" s="14" t="s">
        <v>652</v>
      </c>
      <c r="AH302" s="14">
        <v>876</v>
      </c>
      <c r="AI302" s="14" t="s">
        <v>653</v>
      </c>
      <c r="AJ302" s="14">
        <v>1</v>
      </c>
      <c r="AK302" s="10" t="s">
        <v>793</v>
      </c>
      <c r="AL302" s="10" t="s">
        <v>633</v>
      </c>
      <c r="AM302" s="29">
        <v>44907</v>
      </c>
      <c r="AN302" s="29">
        <v>44927</v>
      </c>
      <c r="AO302" s="29">
        <v>45291</v>
      </c>
      <c r="AP302" s="14">
        <v>2023</v>
      </c>
      <c r="AQ302" s="14"/>
      <c r="AR302" s="14"/>
      <c r="AS302" s="14"/>
      <c r="AT302" s="14"/>
      <c r="AU302" s="29"/>
      <c r="AV302" s="41"/>
      <c r="AW302" s="42"/>
      <c r="AX302" s="14"/>
      <c r="AY302" s="14"/>
      <c r="AZ302" s="14"/>
      <c r="BA302" s="51"/>
      <c r="BB302" s="51"/>
      <c r="BC302" s="51"/>
      <c r="BD302" s="51"/>
      <c r="BE302" s="51"/>
      <c r="BF302" s="51"/>
      <c r="BG302" s="51"/>
      <c r="BH302" s="14"/>
      <c r="BI302" s="48"/>
      <c r="BJ302" s="48"/>
      <c r="BK302" s="48"/>
      <c r="BL302" s="48"/>
      <c r="BM302" s="48"/>
      <c r="BN302" s="48"/>
      <c r="BO302" s="48"/>
      <c r="BP302" s="48"/>
      <c r="BQ302" s="48"/>
      <c r="BR302" s="48"/>
      <c r="BS302" s="48"/>
      <c r="BT302" s="48"/>
      <c r="BU302" s="48"/>
      <c r="BV302" s="48"/>
      <c r="BW302" s="48"/>
      <c r="BX302" s="48"/>
      <c r="BY302" s="48"/>
    </row>
    <row r="303" spans="1:77" s="35" customFormat="1" ht="92.25" customHeight="1">
      <c r="A303" s="15" t="s">
        <v>1004</v>
      </c>
      <c r="B303" s="14" t="s">
        <v>670</v>
      </c>
      <c r="C303" s="14" t="s">
        <v>164</v>
      </c>
      <c r="D303" s="11" t="s">
        <v>639</v>
      </c>
      <c r="E303" s="14" t="s">
        <v>257</v>
      </c>
      <c r="F303" s="15" t="s">
        <v>671</v>
      </c>
      <c r="G303" s="14" t="s">
        <v>672</v>
      </c>
      <c r="H303" s="14" t="s">
        <v>673</v>
      </c>
      <c r="I303" s="14" t="s">
        <v>673</v>
      </c>
      <c r="J303" s="14">
        <v>1</v>
      </c>
      <c r="K303" s="14"/>
      <c r="L303" s="14" t="s">
        <v>87</v>
      </c>
      <c r="M303" s="14" t="s">
        <v>351</v>
      </c>
      <c r="N303" s="14" t="s">
        <v>656</v>
      </c>
      <c r="O303" s="137">
        <v>3045.33025</v>
      </c>
      <c r="P303" s="42">
        <v>3654.3962999999999</v>
      </c>
      <c r="Q303" s="137" t="s">
        <v>674</v>
      </c>
      <c r="R303" s="137"/>
      <c r="S303" s="137"/>
      <c r="T303" s="137"/>
      <c r="U303" s="137"/>
      <c r="V303" s="137"/>
      <c r="W303" s="14" t="s">
        <v>90</v>
      </c>
      <c r="X303" s="14" t="s">
        <v>792</v>
      </c>
      <c r="Y303" s="245" t="s">
        <v>64</v>
      </c>
      <c r="Z303" s="29">
        <v>44620</v>
      </c>
      <c r="AA303" s="29">
        <v>44672</v>
      </c>
      <c r="AB303" s="14"/>
      <c r="AC303" s="14"/>
      <c r="AD303" s="14"/>
      <c r="AE303" s="14"/>
      <c r="AF303" s="14" t="s">
        <v>672</v>
      </c>
      <c r="AG303" s="245" t="s">
        <v>658</v>
      </c>
      <c r="AH303" s="245">
        <v>796</v>
      </c>
      <c r="AI303" s="245" t="s">
        <v>282</v>
      </c>
      <c r="AJ303" s="245">
        <v>795</v>
      </c>
      <c r="AK303" s="10" t="s">
        <v>793</v>
      </c>
      <c r="AL303" s="10" t="s">
        <v>633</v>
      </c>
      <c r="AM303" s="29">
        <v>44686</v>
      </c>
      <c r="AN303" s="29">
        <v>44704</v>
      </c>
      <c r="AO303" s="29">
        <v>44926</v>
      </c>
      <c r="AP303" s="245">
        <v>2022</v>
      </c>
      <c r="AQ303" s="14"/>
      <c r="AR303" s="14"/>
      <c r="AS303" s="14" t="s">
        <v>1894</v>
      </c>
      <c r="AT303" s="14" t="s">
        <v>1895</v>
      </c>
      <c r="AU303" s="14">
        <v>2022</v>
      </c>
      <c r="AV303" s="14">
        <v>2022</v>
      </c>
      <c r="AW303" s="14">
        <v>4.7050548000000001</v>
      </c>
      <c r="AX303" s="14">
        <v>4.7050548000000001</v>
      </c>
      <c r="AY303" s="14"/>
      <c r="AZ303" s="14"/>
      <c r="BA303" s="51"/>
      <c r="BB303" s="51">
        <f>VLOOKUP(AT303,[3]ф.2!$C$17:$U$2915,19,0)</f>
        <v>4.7050548000000001</v>
      </c>
      <c r="BC303" s="51">
        <f>VLOOKUP(AT303,[3]ф.2!$C$17:$X$2915,22,0)</f>
        <v>4.7050548000000001</v>
      </c>
      <c r="BD303" s="51">
        <f>VLOOKUP(AT303,[3]ф.2!$C$17:$AD$2915,28,0)</f>
        <v>0</v>
      </c>
      <c r="BE303" s="51">
        <f>BC303-BD303</f>
        <v>4.7050548000000001</v>
      </c>
      <c r="BF303" s="51">
        <f>VLOOKUP(AT303,[3]ф.2!$C$17:$AN$2915,38,0)</f>
        <v>4.7050548000000001</v>
      </c>
      <c r="BG303" s="243">
        <f>BE303-(P303/1000)</f>
        <v>1.0506585000000004</v>
      </c>
      <c r="BH303" s="14"/>
      <c r="BI303" s="49"/>
      <c r="BJ303" s="49"/>
      <c r="BK303" s="49"/>
      <c r="BL303" s="49"/>
      <c r="BM303" s="49"/>
      <c r="BN303" s="49"/>
      <c r="BO303" s="49"/>
      <c r="BP303" s="49"/>
      <c r="BQ303" s="49"/>
      <c r="BR303" s="49"/>
      <c r="BS303" s="49"/>
      <c r="BT303" s="49"/>
      <c r="BU303" s="49"/>
      <c r="BV303" s="49"/>
      <c r="BW303" s="49"/>
      <c r="BX303" s="49"/>
      <c r="BY303" s="49"/>
    </row>
    <row r="304" spans="1:77" s="145" customFormat="1" ht="99" customHeight="1">
      <c r="A304" s="14" t="s">
        <v>56</v>
      </c>
      <c r="B304" s="248" t="s">
        <v>1401</v>
      </c>
      <c r="C304" s="14" t="s">
        <v>164</v>
      </c>
      <c r="D304" s="11" t="s">
        <v>639</v>
      </c>
      <c r="E304" s="11" t="s">
        <v>815</v>
      </c>
      <c r="F304" s="14"/>
      <c r="G304" s="14" t="s">
        <v>1121</v>
      </c>
      <c r="H304" s="249" t="s">
        <v>130</v>
      </c>
      <c r="I304" s="249" t="s">
        <v>130</v>
      </c>
      <c r="J304" s="11">
        <v>1</v>
      </c>
      <c r="K304" s="11"/>
      <c r="L304" s="14" t="s">
        <v>87</v>
      </c>
      <c r="M304" s="11" t="s">
        <v>61</v>
      </c>
      <c r="N304" s="14" t="s">
        <v>189</v>
      </c>
      <c r="O304" s="21">
        <v>5760</v>
      </c>
      <c r="P304" s="57">
        <f>O304*1.2</f>
        <v>6912</v>
      </c>
      <c r="Q304" s="247">
        <v>6912</v>
      </c>
      <c r="R304" s="247"/>
      <c r="S304" s="247"/>
      <c r="T304" s="247"/>
      <c r="U304" s="247"/>
      <c r="V304" s="247"/>
      <c r="W304" s="14" t="s">
        <v>90</v>
      </c>
      <c r="X304" s="14" t="s">
        <v>792</v>
      </c>
      <c r="Y304" s="245" t="s">
        <v>64</v>
      </c>
      <c r="Z304" s="29">
        <v>44621</v>
      </c>
      <c r="AA304" s="147">
        <f>Z304+60</f>
        <v>44681</v>
      </c>
      <c r="AB304" s="245"/>
      <c r="AC304" s="245"/>
      <c r="AD304" s="245"/>
      <c r="AE304" s="245"/>
      <c r="AF304" s="14" t="s">
        <v>1121</v>
      </c>
      <c r="AG304" s="249" t="s">
        <v>1128</v>
      </c>
      <c r="AH304" s="245">
        <v>876</v>
      </c>
      <c r="AI304" s="249" t="s">
        <v>190</v>
      </c>
      <c r="AJ304" s="249" t="s">
        <v>580</v>
      </c>
      <c r="AK304" s="10" t="s">
        <v>793</v>
      </c>
      <c r="AL304" s="10" t="s">
        <v>633</v>
      </c>
      <c r="AM304" s="29">
        <v>44713</v>
      </c>
      <c r="AN304" s="29">
        <v>44896</v>
      </c>
      <c r="AO304" s="29">
        <v>44926</v>
      </c>
      <c r="AP304" s="249" t="s">
        <v>545</v>
      </c>
      <c r="AQ304" s="245"/>
      <c r="AR304" s="245"/>
      <c r="AS304" s="245"/>
      <c r="AT304" s="245"/>
      <c r="AU304" s="245"/>
      <c r="AV304" s="245"/>
      <c r="AW304" s="245"/>
      <c r="AX304" s="245"/>
      <c r="AY304" s="14"/>
      <c r="AZ304" s="245"/>
      <c r="BA304" s="53"/>
      <c r="BB304" s="53"/>
      <c r="BC304" s="53"/>
      <c r="BD304" s="53"/>
      <c r="BE304" s="53"/>
      <c r="BF304" s="53"/>
      <c r="BG304" s="53"/>
      <c r="BH304" s="245"/>
      <c r="BI304" s="144"/>
      <c r="BJ304" s="144"/>
      <c r="BK304" s="144"/>
      <c r="BL304" s="144"/>
      <c r="BM304" s="144"/>
      <c r="BN304" s="144"/>
      <c r="BO304" s="144"/>
      <c r="BP304" s="144"/>
      <c r="BQ304" s="144"/>
      <c r="BR304" s="144"/>
      <c r="BS304" s="144"/>
      <c r="BT304" s="144"/>
      <c r="BU304" s="144"/>
      <c r="BV304" s="144"/>
      <c r="BW304" s="144"/>
      <c r="BX304" s="144"/>
      <c r="BY304" s="144"/>
    </row>
    <row r="305" spans="1:77" s="34" customFormat="1" ht="78" customHeight="1">
      <c r="A305" s="14" t="s">
        <v>56</v>
      </c>
      <c r="B305" s="248" t="s">
        <v>1402</v>
      </c>
      <c r="C305" s="14" t="s">
        <v>164</v>
      </c>
      <c r="D305" s="11" t="s">
        <v>639</v>
      </c>
      <c r="E305" s="14" t="s">
        <v>134</v>
      </c>
      <c r="F305" s="14" t="s">
        <v>675</v>
      </c>
      <c r="G305" s="14" t="s">
        <v>676</v>
      </c>
      <c r="H305" s="248" t="s">
        <v>130</v>
      </c>
      <c r="I305" s="248" t="s">
        <v>130</v>
      </c>
      <c r="J305" s="14">
        <v>1</v>
      </c>
      <c r="K305" s="14"/>
      <c r="L305" s="14" t="s">
        <v>87</v>
      </c>
      <c r="M305" s="14" t="s">
        <v>61</v>
      </c>
      <c r="N305" s="14" t="s">
        <v>62</v>
      </c>
      <c r="O305" s="22">
        <v>583.33334000000002</v>
      </c>
      <c r="P305" s="57">
        <f>O305*1.2</f>
        <v>700.00000799999998</v>
      </c>
      <c r="Q305" s="22">
        <v>700.00000799999998</v>
      </c>
      <c r="R305" s="22"/>
      <c r="S305" s="22"/>
      <c r="T305" s="22"/>
      <c r="U305" s="22"/>
      <c r="V305" s="22"/>
      <c r="W305" s="14" t="s">
        <v>63</v>
      </c>
      <c r="X305" s="14" t="s">
        <v>792</v>
      </c>
      <c r="Y305" s="245" t="s">
        <v>64</v>
      </c>
      <c r="Z305" s="29">
        <v>44578</v>
      </c>
      <c r="AA305" s="29">
        <v>44617</v>
      </c>
      <c r="AB305" s="14"/>
      <c r="AC305" s="14"/>
      <c r="AD305" s="14"/>
      <c r="AE305" s="14"/>
      <c r="AF305" s="14" t="s">
        <v>676</v>
      </c>
      <c r="AG305" s="14" t="s">
        <v>677</v>
      </c>
      <c r="AH305" s="14">
        <v>876</v>
      </c>
      <c r="AI305" s="14" t="s">
        <v>659</v>
      </c>
      <c r="AJ305" s="14">
        <v>1</v>
      </c>
      <c r="AK305" s="10" t="s">
        <v>793</v>
      </c>
      <c r="AL305" s="10" t="s">
        <v>633</v>
      </c>
      <c r="AM305" s="29">
        <v>44621</v>
      </c>
      <c r="AN305" s="29">
        <v>44621</v>
      </c>
      <c r="AO305" s="29">
        <v>44805</v>
      </c>
      <c r="AP305" s="14">
        <v>2022</v>
      </c>
      <c r="AQ305" s="14"/>
      <c r="AR305" s="14"/>
      <c r="AS305" s="14"/>
      <c r="AT305" s="14"/>
      <c r="AU305" s="29"/>
      <c r="AV305" s="41"/>
      <c r="AW305" s="42"/>
      <c r="AX305" s="14"/>
      <c r="AY305" s="14"/>
      <c r="AZ305" s="14"/>
      <c r="BA305" s="51"/>
      <c r="BB305" s="51"/>
      <c r="BC305" s="51"/>
      <c r="BD305" s="51"/>
      <c r="BE305" s="51"/>
      <c r="BF305" s="51"/>
      <c r="BG305" s="51"/>
      <c r="BH305" s="14"/>
      <c r="BI305" s="48"/>
      <c r="BJ305" s="48"/>
      <c r="BK305" s="48"/>
      <c r="BL305" s="48"/>
      <c r="BM305" s="48"/>
      <c r="BN305" s="48"/>
      <c r="BO305" s="48"/>
      <c r="BP305" s="48"/>
      <c r="BQ305" s="48"/>
      <c r="BR305" s="48"/>
      <c r="BS305" s="48"/>
      <c r="BT305" s="48"/>
      <c r="BU305" s="48"/>
      <c r="BV305" s="48"/>
      <c r="BW305" s="48"/>
      <c r="BX305" s="48"/>
      <c r="BY305" s="48"/>
    </row>
    <row r="306" spans="1:77" s="34" customFormat="1" ht="31.5">
      <c r="A306" s="14" t="s">
        <v>56</v>
      </c>
      <c r="B306" s="248" t="s">
        <v>1403</v>
      </c>
      <c r="C306" s="14" t="s">
        <v>164</v>
      </c>
      <c r="D306" s="11" t="s">
        <v>639</v>
      </c>
      <c r="E306" s="245" t="s">
        <v>134</v>
      </c>
      <c r="F306" s="245" t="s">
        <v>158</v>
      </c>
      <c r="G306" s="245" t="s">
        <v>679</v>
      </c>
      <c r="H306" s="245" t="s">
        <v>680</v>
      </c>
      <c r="I306" s="245" t="s">
        <v>680</v>
      </c>
      <c r="J306" s="245">
        <v>2</v>
      </c>
      <c r="K306" s="245"/>
      <c r="L306" s="245" t="s">
        <v>87</v>
      </c>
      <c r="M306" s="245" t="s">
        <v>61</v>
      </c>
      <c r="N306" s="245" t="s">
        <v>62</v>
      </c>
      <c r="O306" s="22">
        <v>6791.9985100000004</v>
      </c>
      <c r="P306" s="57">
        <f t="shared" ref="P306:P307" si="50">O306*1.2</f>
        <v>8150.3982120000001</v>
      </c>
      <c r="Q306" s="22"/>
      <c r="R306" s="22"/>
      <c r="S306" s="22"/>
      <c r="T306" s="22"/>
      <c r="U306" s="22"/>
      <c r="V306" s="22"/>
      <c r="W306" s="14" t="s">
        <v>90</v>
      </c>
      <c r="X306" s="14" t="s">
        <v>792</v>
      </c>
      <c r="Y306" s="245" t="s">
        <v>64</v>
      </c>
      <c r="Z306" s="246">
        <v>44632</v>
      </c>
      <c r="AA306" s="246">
        <v>44684</v>
      </c>
      <c r="AB306" s="14"/>
      <c r="AC306" s="14"/>
      <c r="AD306" s="14"/>
      <c r="AE306" s="14"/>
      <c r="AF306" s="245" t="s">
        <v>679</v>
      </c>
      <c r="AG306" s="245" t="s">
        <v>60</v>
      </c>
      <c r="AH306" s="245">
        <v>55</v>
      </c>
      <c r="AI306" s="245" t="s">
        <v>572</v>
      </c>
      <c r="AJ306" s="43">
        <v>39087</v>
      </c>
      <c r="AK306" s="10" t="s">
        <v>793</v>
      </c>
      <c r="AL306" s="10" t="s">
        <v>633</v>
      </c>
      <c r="AM306" s="246">
        <v>44694</v>
      </c>
      <c r="AN306" s="246">
        <v>44720</v>
      </c>
      <c r="AO306" s="246">
        <v>45085</v>
      </c>
      <c r="AP306" s="245" t="s">
        <v>150</v>
      </c>
      <c r="AQ306" s="14"/>
      <c r="AR306" s="14"/>
      <c r="AS306" s="14"/>
      <c r="AT306" s="14"/>
      <c r="AU306" s="29"/>
      <c r="AV306" s="41"/>
      <c r="AW306" s="42"/>
      <c r="AX306" s="14"/>
      <c r="AY306" s="14"/>
      <c r="AZ306" s="14"/>
      <c r="BA306" s="51"/>
      <c r="BB306" s="51"/>
      <c r="BC306" s="51"/>
      <c r="BD306" s="51"/>
      <c r="BE306" s="51"/>
      <c r="BF306" s="51"/>
      <c r="BG306" s="51"/>
      <c r="BH306" s="14"/>
      <c r="BI306" s="48"/>
      <c r="BJ306" s="48"/>
      <c r="BK306" s="48"/>
      <c r="BL306" s="48"/>
      <c r="BM306" s="48"/>
      <c r="BN306" s="48"/>
      <c r="BO306" s="48"/>
      <c r="BP306" s="48"/>
      <c r="BQ306" s="48"/>
      <c r="BR306" s="48"/>
      <c r="BS306" s="48"/>
      <c r="BT306" s="48"/>
      <c r="BU306" s="48"/>
      <c r="BV306" s="48"/>
      <c r="BW306" s="48"/>
      <c r="BX306" s="48"/>
      <c r="BY306" s="48"/>
    </row>
    <row r="307" spans="1:77" s="34" customFormat="1" ht="47.25">
      <c r="A307" s="14" t="s">
        <v>56</v>
      </c>
      <c r="B307" s="248" t="s">
        <v>1404</v>
      </c>
      <c r="C307" s="14" t="s">
        <v>164</v>
      </c>
      <c r="D307" s="11" t="s">
        <v>639</v>
      </c>
      <c r="E307" s="245" t="s">
        <v>134</v>
      </c>
      <c r="F307" s="245" t="s">
        <v>146</v>
      </c>
      <c r="G307" s="245" t="s">
        <v>147</v>
      </c>
      <c r="H307" s="245" t="s">
        <v>148</v>
      </c>
      <c r="I307" s="245" t="s">
        <v>148</v>
      </c>
      <c r="J307" s="245">
        <v>1</v>
      </c>
      <c r="K307" s="245">
        <v>3</v>
      </c>
      <c r="L307" s="245" t="s">
        <v>87</v>
      </c>
      <c r="M307" s="245" t="s">
        <v>61</v>
      </c>
      <c r="N307" s="245" t="s">
        <v>62</v>
      </c>
      <c r="O307" s="247">
        <v>1228</v>
      </c>
      <c r="P307" s="57">
        <f t="shared" si="50"/>
        <v>1473.6</v>
      </c>
      <c r="Q307" s="247"/>
      <c r="R307" s="247"/>
      <c r="S307" s="247"/>
      <c r="T307" s="247"/>
      <c r="U307" s="247"/>
      <c r="V307" s="247"/>
      <c r="W307" s="11" t="s">
        <v>168</v>
      </c>
      <c r="X307" s="14" t="s">
        <v>792</v>
      </c>
      <c r="Y307" s="14" t="s">
        <v>163</v>
      </c>
      <c r="Z307" s="246">
        <v>44866</v>
      </c>
      <c r="AA307" s="246">
        <v>44896</v>
      </c>
      <c r="AB307" s="14" t="s">
        <v>778</v>
      </c>
      <c r="AC307" s="245" t="s">
        <v>681</v>
      </c>
      <c r="AD307" s="245">
        <v>7724490000</v>
      </c>
      <c r="AE307" s="245">
        <v>190143001</v>
      </c>
      <c r="AF307" s="245" t="s">
        <v>147</v>
      </c>
      <c r="AG307" s="245" t="s">
        <v>60</v>
      </c>
      <c r="AH307" s="245">
        <v>876</v>
      </c>
      <c r="AI307" s="245" t="s">
        <v>659</v>
      </c>
      <c r="AJ307" s="245">
        <v>1</v>
      </c>
      <c r="AK307" s="10" t="s">
        <v>793</v>
      </c>
      <c r="AL307" s="10" t="s">
        <v>633</v>
      </c>
      <c r="AM307" s="246">
        <v>44896</v>
      </c>
      <c r="AN307" s="246">
        <v>44927</v>
      </c>
      <c r="AO307" s="246">
        <v>45291</v>
      </c>
      <c r="AP307" s="245">
        <v>2023</v>
      </c>
      <c r="AQ307" s="14"/>
      <c r="AR307" s="14"/>
      <c r="AS307" s="14"/>
      <c r="AT307" s="14"/>
      <c r="AU307" s="29"/>
      <c r="AV307" s="41"/>
      <c r="AW307" s="42"/>
      <c r="AX307" s="14"/>
      <c r="AY307" s="14"/>
      <c r="AZ307" s="14"/>
      <c r="BA307" s="51"/>
      <c r="BB307" s="51"/>
      <c r="BC307" s="51"/>
      <c r="BD307" s="51"/>
      <c r="BE307" s="51"/>
      <c r="BF307" s="51"/>
      <c r="BG307" s="51"/>
      <c r="BH307" s="14"/>
      <c r="BI307" s="48"/>
      <c r="BJ307" s="48"/>
      <c r="BK307" s="48"/>
      <c r="BL307" s="48"/>
      <c r="BM307" s="48"/>
      <c r="BN307" s="48"/>
      <c r="BO307" s="48"/>
      <c r="BP307" s="48"/>
      <c r="BQ307" s="48"/>
      <c r="BR307" s="48"/>
      <c r="BS307" s="48"/>
      <c r="BT307" s="48"/>
      <c r="BU307" s="48"/>
      <c r="BV307" s="48"/>
      <c r="BW307" s="48"/>
      <c r="BX307" s="48"/>
      <c r="BY307" s="48"/>
    </row>
    <row r="308" spans="1:77" s="35" customFormat="1" ht="118.15" customHeight="1">
      <c r="A308" s="14" t="s">
        <v>56</v>
      </c>
      <c r="B308" s="248" t="s">
        <v>1405</v>
      </c>
      <c r="C308" s="14" t="s">
        <v>164</v>
      </c>
      <c r="D308" s="11" t="s">
        <v>639</v>
      </c>
      <c r="E308" s="245" t="s">
        <v>134</v>
      </c>
      <c r="F308" s="245" t="s">
        <v>660</v>
      </c>
      <c r="G308" s="14" t="s">
        <v>661</v>
      </c>
      <c r="H308" s="248" t="s">
        <v>662</v>
      </c>
      <c r="I308" s="248" t="s">
        <v>663</v>
      </c>
      <c r="J308" s="245">
        <v>1</v>
      </c>
      <c r="K308" s="14">
        <v>8</v>
      </c>
      <c r="L308" s="14" t="s">
        <v>60</v>
      </c>
      <c r="M308" s="14" t="s">
        <v>61</v>
      </c>
      <c r="N308" s="14" t="s">
        <v>664</v>
      </c>
      <c r="O308" s="137">
        <v>542.71348999999998</v>
      </c>
      <c r="P308" s="42">
        <f t="shared" ref="P308:P310" si="51">O308*1.2</f>
        <v>651.25618799999995</v>
      </c>
      <c r="Q308" s="137"/>
      <c r="R308" s="137"/>
      <c r="S308" s="137"/>
      <c r="T308" s="137"/>
      <c r="U308" s="137"/>
      <c r="V308" s="137"/>
      <c r="W308" s="11" t="s">
        <v>168</v>
      </c>
      <c r="X308" s="14" t="s">
        <v>792</v>
      </c>
      <c r="Y308" s="14" t="s">
        <v>163</v>
      </c>
      <c r="Z308" s="29">
        <v>44562</v>
      </c>
      <c r="AA308" s="29">
        <v>44562</v>
      </c>
      <c r="AB308" s="245" t="s">
        <v>1820</v>
      </c>
      <c r="AC308" s="29" t="s">
        <v>665</v>
      </c>
      <c r="AD308" s="14">
        <v>1901067718</v>
      </c>
      <c r="AE308" s="14">
        <v>785150001</v>
      </c>
      <c r="AF308" s="14" t="s">
        <v>666</v>
      </c>
      <c r="AG308" s="14" t="s">
        <v>60</v>
      </c>
      <c r="AH308" s="14">
        <v>113</v>
      </c>
      <c r="AI308" s="14" t="s">
        <v>667</v>
      </c>
      <c r="AJ308" s="14">
        <v>379</v>
      </c>
      <c r="AK308" s="10" t="s">
        <v>793</v>
      </c>
      <c r="AL308" s="10" t="s">
        <v>633</v>
      </c>
      <c r="AM308" s="29">
        <v>44562</v>
      </c>
      <c r="AN308" s="29">
        <v>44562</v>
      </c>
      <c r="AO308" s="29">
        <v>44926</v>
      </c>
      <c r="AP308" s="245">
        <v>2022</v>
      </c>
      <c r="AQ308" s="14"/>
      <c r="AR308" s="14"/>
      <c r="AS308" s="14"/>
      <c r="AT308" s="14"/>
      <c r="AU308" s="14"/>
      <c r="AV308" s="14"/>
      <c r="AW308" s="14"/>
      <c r="AX308" s="14"/>
      <c r="AY308" s="14"/>
      <c r="AZ308" s="14"/>
      <c r="BA308" s="51"/>
      <c r="BB308" s="51"/>
      <c r="BC308" s="51"/>
      <c r="BD308" s="51"/>
      <c r="BE308" s="51"/>
      <c r="BF308" s="51"/>
      <c r="BG308" s="51"/>
      <c r="BH308" s="14"/>
      <c r="BI308" s="49"/>
      <c r="BJ308" s="49"/>
      <c r="BK308" s="49"/>
      <c r="BL308" s="49"/>
      <c r="BM308" s="49"/>
      <c r="BN308" s="49"/>
      <c r="BO308" s="49"/>
      <c r="BP308" s="49"/>
      <c r="BQ308" s="49"/>
      <c r="BR308" s="49"/>
      <c r="BS308" s="49"/>
      <c r="BT308" s="49"/>
      <c r="BU308" s="49"/>
      <c r="BV308" s="49"/>
      <c r="BW308" s="49"/>
      <c r="BX308" s="49"/>
      <c r="BY308" s="49"/>
    </row>
    <row r="309" spans="1:77" s="35" customFormat="1" ht="114" customHeight="1">
      <c r="A309" s="14" t="s">
        <v>56</v>
      </c>
      <c r="B309" s="248" t="s">
        <v>1406</v>
      </c>
      <c r="C309" s="14" t="s">
        <v>164</v>
      </c>
      <c r="D309" s="11" t="s">
        <v>639</v>
      </c>
      <c r="E309" s="245" t="s">
        <v>134</v>
      </c>
      <c r="F309" s="245" t="s">
        <v>660</v>
      </c>
      <c r="G309" s="14" t="s">
        <v>661</v>
      </c>
      <c r="H309" s="248" t="s">
        <v>662</v>
      </c>
      <c r="I309" s="248" t="s">
        <v>663</v>
      </c>
      <c r="J309" s="245">
        <v>1</v>
      </c>
      <c r="K309" s="14">
        <v>8</v>
      </c>
      <c r="L309" s="14" t="s">
        <v>60</v>
      </c>
      <c r="M309" s="14" t="s">
        <v>61</v>
      </c>
      <c r="N309" s="14" t="s">
        <v>664</v>
      </c>
      <c r="O309" s="137">
        <v>4361.8622400000004</v>
      </c>
      <c r="P309" s="42">
        <f t="shared" si="51"/>
        <v>5234.2346880000005</v>
      </c>
      <c r="Q309" s="137"/>
      <c r="R309" s="137"/>
      <c r="S309" s="137"/>
      <c r="T309" s="137"/>
      <c r="U309" s="137"/>
      <c r="V309" s="137"/>
      <c r="W309" s="11" t="s">
        <v>168</v>
      </c>
      <c r="X309" s="14" t="s">
        <v>792</v>
      </c>
      <c r="Y309" s="14" t="s">
        <v>163</v>
      </c>
      <c r="Z309" s="29">
        <v>44562</v>
      </c>
      <c r="AA309" s="29">
        <v>44562</v>
      </c>
      <c r="AB309" s="245" t="s">
        <v>1820</v>
      </c>
      <c r="AC309" s="29" t="s">
        <v>668</v>
      </c>
      <c r="AD309" s="14">
        <v>1901067718</v>
      </c>
      <c r="AE309" s="14">
        <v>785150001</v>
      </c>
      <c r="AF309" s="14" t="s">
        <v>666</v>
      </c>
      <c r="AG309" s="14" t="s">
        <v>60</v>
      </c>
      <c r="AH309" s="14">
        <v>113</v>
      </c>
      <c r="AI309" s="14" t="s">
        <v>667</v>
      </c>
      <c r="AJ309" s="14">
        <v>398</v>
      </c>
      <c r="AK309" s="10" t="s">
        <v>793</v>
      </c>
      <c r="AL309" s="10" t="s">
        <v>633</v>
      </c>
      <c r="AM309" s="29">
        <v>44562</v>
      </c>
      <c r="AN309" s="29">
        <v>44562</v>
      </c>
      <c r="AO309" s="29">
        <v>44926</v>
      </c>
      <c r="AP309" s="245">
        <v>2022</v>
      </c>
      <c r="AQ309" s="14"/>
      <c r="AR309" s="14"/>
      <c r="AS309" s="14"/>
      <c r="AT309" s="14"/>
      <c r="AU309" s="14"/>
      <c r="AV309" s="14"/>
      <c r="AW309" s="14"/>
      <c r="AX309" s="14"/>
      <c r="AY309" s="14"/>
      <c r="AZ309" s="14"/>
      <c r="BA309" s="51"/>
      <c r="BB309" s="51"/>
      <c r="BC309" s="51"/>
      <c r="BD309" s="51"/>
      <c r="BE309" s="51"/>
      <c r="BF309" s="51"/>
      <c r="BG309" s="51"/>
      <c r="BH309" s="14"/>
      <c r="BI309" s="49"/>
      <c r="BJ309" s="49"/>
      <c r="BK309" s="49"/>
      <c r="BL309" s="49"/>
      <c r="BM309" s="49"/>
      <c r="BN309" s="49"/>
      <c r="BO309" s="49"/>
      <c r="BP309" s="49"/>
      <c r="BQ309" s="49"/>
      <c r="BR309" s="49"/>
      <c r="BS309" s="49"/>
      <c r="BT309" s="49"/>
      <c r="BU309" s="49"/>
      <c r="BV309" s="49"/>
      <c r="BW309" s="49"/>
      <c r="BX309" s="49"/>
      <c r="BY309" s="49"/>
    </row>
    <row r="310" spans="1:77" s="35" customFormat="1" ht="111" customHeight="1">
      <c r="A310" s="14" t="s">
        <v>56</v>
      </c>
      <c r="B310" s="248" t="s">
        <v>1407</v>
      </c>
      <c r="C310" s="14" t="s">
        <v>164</v>
      </c>
      <c r="D310" s="11" t="s">
        <v>639</v>
      </c>
      <c r="E310" s="245" t="s">
        <v>134</v>
      </c>
      <c r="F310" s="245" t="s">
        <v>660</v>
      </c>
      <c r="G310" s="14" t="s">
        <v>661</v>
      </c>
      <c r="H310" s="248" t="s">
        <v>662</v>
      </c>
      <c r="I310" s="248" t="s">
        <v>663</v>
      </c>
      <c r="J310" s="245">
        <v>1</v>
      </c>
      <c r="K310" s="14">
        <v>8</v>
      </c>
      <c r="L310" s="14" t="s">
        <v>60</v>
      </c>
      <c r="M310" s="14" t="s">
        <v>61</v>
      </c>
      <c r="N310" s="14" t="s">
        <v>664</v>
      </c>
      <c r="O310" s="137">
        <v>573.96829000000002</v>
      </c>
      <c r="P310" s="42">
        <f t="shared" si="51"/>
        <v>688.76194799999996</v>
      </c>
      <c r="Q310" s="137"/>
      <c r="R310" s="137"/>
      <c r="S310" s="137"/>
      <c r="T310" s="137"/>
      <c r="U310" s="137"/>
      <c r="V310" s="137"/>
      <c r="W310" s="11" t="s">
        <v>168</v>
      </c>
      <c r="X310" s="14" t="s">
        <v>792</v>
      </c>
      <c r="Y310" s="14" t="s">
        <v>163</v>
      </c>
      <c r="Z310" s="29">
        <v>44562</v>
      </c>
      <c r="AA310" s="29">
        <v>44562</v>
      </c>
      <c r="AB310" s="245" t="s">
        <v>1820</v>
      </c>
      <c r="AC310" s="29" t="s">
        <v>669</v>
      </c>
      <c r="AD310" s="14">
        <v>1901067718</v>
      </c>
      <c r="AE310" s="14">
        <v>785150001</v>
      </c>
      <c r="AF310" s="14" t="s">
        <v>666</v>
      </c>
      <c r="AG310" s="14" t="s">
        <v>60</v>
      </c>
      <c r="AH310" s="14">
        <v>113</v>
      </c>
      <c r="AI310" s="14" t="s">
        <v>667</v>
      </c>
      <c r="AJ310" s="14">
        <v>3370</v>
      </c>
      <c r="AK310" s="10" t="s">
        <v>793</v>
      </c>
      <c r="AL310" s="10" t="s">
        <v>633</v>
      </c>
      <c r="AM310" s="29">
        <v>44562</v>
      </c>
      <c r="AN310" s="29">
        <v>44562</v>
      </c>
      <c r="AO310" s="29">
        <v>44926</v>
      </c>
      <c r="AP310" s="245">
        <v>2022</v>
      </c>
      <c r="AQ310" s="14"/>
      <c r="AR310" s="14"/>
      <c r="AS310" s="14"/>
      <c r="AT310" s="14"/>
      <c r="AU310" s="14"/>
      <c r="AV310" s="14"/>
      <c r="AW310" s="14"/>
      <c r="AX310" s="14"/>
      <c r="AY310" s="14"/>
      <c r="AZ310" s="14"/>
      <c r="BA310" s="51"/>
      <c r="BB310" s="51"/>
      <c r="BC310" s="51"/>
      <c r="BD310" s="51"/>
      <c r="BE310" s="51"/>
      <c r="BF310" s="51"/>
      <c r="BG310" s="51"/>
      <c r="BH310" s="14"/>
      <c r="BI310" s="49"/>
      <c r="BJ310" s="49"/>
      <c r="BK310" s="49"/>
      <c r="BL310" s="49"/>
      <c r="BM310" s="49"/>
      <c r="BN310" s="49"/>
      <c r="BO310" s="49"/>
      <c r="BP310" s="49"/>
      <c r="BQ310" s="49"/>
      <c r="BR310" s="49"/>
      <c r="BS310" s="49"/>
      <c r="BT310" s="49"/>
      <c r="BU310" s="49"/>
      <c r="BV310" s="49"/>
      <c r="BW310" s="49"/>
      <c r="BX310" s="49"/>
      <c r="BY310" s="49"/>
    </row>
    <row r="311" spans="1:77" s="34" customFormat="1" ht="57.75" customHeight="1">
      <c r="A311" s="14" t="s">
        <v>56</v>
      </c>
      <c r="B311" s="248" t="s">
        <v>1408</v>
      </c>
      <c r="C311" s="14" t="s">
        <v>164</v>
      </c>
      <c r="D311" s="11" t="s">
        <v>639</v>
      </c>
      <c r="E311" s="14" t="s">
        <v>58</v>
      </c>
      <c r="F311" s="14" t="s">
        <v>255</v>
      </c>
      <c r="G311" s="14" t="s">
        <v>683</v>
      </c>
      <c r="H311" s="248" t="s">
        <v>130</v>
      </c>
      <c r="I311" s="248" t="s">
        <v>251</v>
      </c>
      <c r="J311" s="14">
        <v>2</v>
      </c>
      <c r="K311" s="14"/>
      <c r="L311" s="14" t="s">
        <v>60</v>
      </c>
      <c r="M311" s="14" t="s">
        <v>61</v>
      </c>
      <c r="N311" s="14" t="s">
        <v>62</v>
      </c>
      <c r="O311" s="22">
        <v>1806.0896</v>
      </c>
      <c r="P311" s="57">
        <f t="shared" ref="P311:P312" si="52">O311*1.2</f>
        <v>2167.3075199999998</v>
      </c>
      <c r="Q311" s="22">
        <v>2167.3075199999998</v>
      </c>
      <c r="R311" s="22"/>
      <c r="S311" s="22"/>
      <c r="T311" s="22"/>
      <c r="U311" s="22"/>
      <c r="V311" s="22"/>
      <c r="W311" s="14" t="s">
        <v>90</v>
      </c>
      <c r="X311" s="14" t="s">
        <v>792</v>
      </c>
      <c r="Y311" s="245" t="s">
        <v>64</v>
      </c>
      <c r="Z311" s="29">
        <v>44635</v>
      </c>
      <c r="AA311" s="29">
        <v>44687</v>
      </c>
      <c r="AB311" s="14"/>
      <c r="AC311" s="14"/>
      <c r="AD311" s="14"/>
      <c r="AE311" s="14"/>
      <c r="AF311" s="14" t="s">
        <v>682</v>
      </c>
      <c r="AG311" s="14" t="s">
        <v>138</v>
      </c>
      <c r="AH311" s="245">
        <v>876</v>
      </c>
      <c r="AI311" s="245" t="s">
        <v>66</v>
      </c>
      <c r="AJ311" s="14">
        <v>1</v>
      </c>
      <c r="AK311" s="10" t="s">
        <v>793</v>
      </c>
      <c r="AL311" s="10" t="s">
        <v>633</v>
      </c>
      <c r="AM311" s="29">
        <v>44697</v>
      </c>
      <c r="AN311" s="29">
        <v>44697</v>
      </c>
      <c r="AO311" s="29">
        <v>44905</v>
      </c>
      <c r="AP311" s="14">
        <v>2022</v>
      </c>
      <c r="AQ311" s="14"/>
      <c r="AR311" s="14"/>
      <c r="AS311" s="14"/>
      <c r="AT311" s="14"/>
      <c r="AU311" s="29"/>
      <c r="AV311" s="41"/>
      <c r="AW311" s="42"/>
      <c r="AX311" s="14"/>
      <c r="AY311" s="14"/>
      <c r="AZ311" s="14"/>
      <c r="BA311" s="51"/>
      <c r="BB311" s="51"/>
      <c r="BC311" s="51"/>
      <c r="BD311" s="51"/>
      <c r="BE311" s="51"/>
      <c r="BF311" s="51"/>
      <c r="BG311" s="51"/>
      <c r="BH311" s="14"/>
      <c r="BI311" s="48"/>
      <c r="BJ311" s="48"/>
      <c r="BK311" s="48"/>
      <c r="BL311" s="48"/>
      <c r="BM311" s="48"/>
      <c r="BN311" s="48"/>
      <c r="BO311" s="48"/>
      <c r="BP311" s="48"/>
      <c r="BQ311" s="48"/>
      <c r="BR311" s="48"/>
      <c r="BS311" s="48"/>
      <c r="BT311" s="48"/>
      <c r="BU311" s="48"/>
      <c r="BV311" s="48"/>
      <c r="BW311" s="48"/>
      <c r="BX311" s="48"/>
      <c r="BY311" s="48"/>
    </row>
    <row r="312" spans="1:77" s="35" customFormat="1" ht="57.75" customHeight="1">
      <c r="A312" s="14" t="s">
        <v>56</v>
      </c>
      <c r="B312" s="248" t="s">
        <v>1409</v>
      </c>
      <c r="C312" s="14" t="s">
        <v>164</v>
      </c>
      <c r="D312" s="11" t="s">
        <v>639</v>
      </c>
      <c r="E312" s="14" t="s">
        <v>58</v>
      </c>
      <c r="F312" s="14" t="s">
        <v>250</v>
      </c>
      <c r="G312" s="14" t="s">
        <v>684</v>
      </c>
      <c r="H312" s="248" t="s">
        <v>130</v>
      </c>
      <c r="I312" s="248" t="s">
        <v>251</v>
      </c>
      <c r="J312" s="14">
        <v>2</v>
      </c>
      <c r="K312" s="14"/>
      <c r="L312" s="14" t="s">
        <v>60</v>
      </c>
      <c r="M312" s="14" t="s">
        <v>61</v>
      </c>
      <c r="N312" s="14" t="s">
        <v>62</v>
      </c>
      <c r="O312" s="22">
        <v>1879.6</v>
      </c>
      <c r="P312" s="57">
        <f t="shared" si="52"/>
        <v>2255.52</v>
      </c>
      <c r="Q312" s="22">
        <v>2255.52</v>
      </c>
      <c r="R312" s="137"/>
      <c r="S312" s="137"/>
      <c r="T312" s="137"/>
      <c r="U312" s="137"/>
      <c r="V312" s="137"/>
      <c r="W312" s="14" t="s">
        <v>90</v>
      </c>
      <c r="X312" s="14" t="s">
        <v>792</v>
      </c>
      <c r="Y312" s="245" t="s">
        <v>64</v>
      </c>
      <c r="Z312" s="29">
        <v>44635</v>
      </c>
      <c r="AA312" s="29">
        <v>44687</v>
      </c>
      <c r="AB312" s="14"/>
      <c r="AC312" s="14"/>
      <c r="AD312" s="14"/>
      <c r="AE312" s="14"/>
      <c r="AF312" s="14" t="s">
        <v>682</v>
      </c>
      <c r="AG312" s="14" t="s">
        <v>138</v>
      </c>
      <c r="AH312" s="245">
        <v>876</v>
      </c>
      <c r="AI312" s="245" t="s">
        <v>66</v>
      </c>
      <c r="AJ312" s="14">
        <v>1</v>
      </c>
      <c r="AK312" s="10" t="s">
        <v>793</v>
      </c>
      <c r="AL312" s="10" t="s">
        <v>633</v>
      </c>
      <c r="AM312" s="29">
        <v>44687</v>
      </c>
      <c r="AN312" s="29">
        <v>44687</v>
      </c>
      <c r="AO312" s="29">
        <v>44905</v>
      </c>
      <c r="AP312" s="14">
        <v>2022</v>
      </c>
      <c r="AQ312" s="14"/>
      <c r="AR312" s="14"/>
      <c r="AS312" s="14"/>
      <c r="AT312" s="14"/>
      <c r="AU312" s="14"/>
      <c r="AV312" s="14"/>
      <c r="AW312" s="14"/>
      <c r="AX312" s="14"/>
      <c r="AY312" s="14"/>
      <c r="AZ312" s="14"/>
      <c r="BA312" s="51"/>
      <c r="BB312" s="51"/>
      <c r="BC312" s="51"/>
      <c r="BD312" s="51"/>
      <c r="BE312" s="51"/>
      <c r="BF312" s="51"/>
      <c r="BG312" s="51"/>
      <c r="BH312" s="14"/>
      <c r="BI312" s="49"/>
      <c r="BJ312" s="49"/>
      <c r="BK312" s="49"/>
      <c r="BL312" s="49"/>
      <c r="BM312" s="49"/>
      <c r="BN312" s="49"/>
      <c r="BO312" s="49"/>
      <c r="BP312" s="49"/>
      <c r="BQ312" s="49"/>
      <c r="BR312" s="49"/>
      <c r="BS312" s="49"/>
      <c r="BT312" s="49"/>
      <c r="BU312" s="49"/>
      <c r="BV312" s="49"/>
      <c r="BW312" s="49"/>
      <c r="BX312" s="49"/>
      <c r="BY312" s="49"/>
    </row>
    <row r="313" spans="1:77" s="150" customFormat="1" ht="102.75" customHeight="1">
      <c r="A313" s="14" t="s">
        <v>56</v>
      </c>
      <c r="B313" s="248" t="s">
        <v>1410</v>
      </c>
      <c r="C313" s="14" t="s">
        <v>164</v>
      </c>
      <c r="D313" s="11" t="s">
        <v>639</v>
      </c>
      <c r="E313" s="245" t="s">
        <v>58</v>
      </c>
      <c r="F313" s="245" t="s">
        <v>241</v>
      </c>
      <c r="G313" s="245" t="s">
        <v>1140</v>
      </c>
      <c r="H313" s="245" t="s">
        <v>130</v>
      </c>
      <c r="I313" s="245" t="s">
        <v>130</v>
      </c>
      <c r="J313" s="245">
        <v>1</v>
      </c>
      <c r="K313" s="165"/>
      <c r="L313" s="14" t="s">
        <v>60</v>
      </c>
      <c r="M313" s="245" t="s">
        <v>61</v>
      </c>
      <c r="N313" s="10" t="s">
        <v>179</v>
      </c>
      <c r="O313" s="247">
        <v>2965.002</v>
      </c>
      <c r="P313" s="215">
        <v>3558.0023999999999</v>
      </c>
      <c r="Q313" s="247">
        <v>3558.0023999999999</v>
      </c>
      <c r="R313" s="215"/>
      <c r="S313" s="245"/>
      <c r="T313" s="166"/>
      <c r="U313" s="167"/>
      <c r="V313" s="167"/>
      <c r="W313" s="11" t="s">
        <v>168</v>
      </c>
      <c r="X313" s="14" t="s">
        <v>792</v>
      </c>
      <c r="Y313" s="14" t="s">
        <v>163</v>
      </c>
      <c r="Z313" s="246">
        <v>44622</v>
      </c>
      <c r="AA313" s="246">
        <v>44622</v>
      </c>
      <c r="AB313" s="14" t="s">
        <v>1822</v>
      </c>
      <c r="AC313" s="11" t="s">
        <v>548</v>
      </c>
      <c r="AD313" s="11">
        <v>2464019742</v>
      </c>
      <c r="AE313" s="11">
        <v>246401001</v>
      </c>
      <c r="AF313" s="245" t="s">
        <v>1140</v>
      </c>
      <c r="AG313" s="245" t="s">
        <v>65</v>
      </c>
      <c r="AH313" s="245">
        <v>876</v>
      </c>
      <c r="AI313" s="245" t="s">
        <v>66</v>
      </c>
      <c r="AJ313" s="245">
        <v>1</v>
      </c>
      <c r="AK313" s="245">
        <v>95000000000</v>
      </c>
      <c r="AL313" s="245" t="s">
        <v>633</v>
      </c>
      <c r="AM313" s="246">
        <v>44622</v>
      </c>
      <c r="AN313" s="246">
        <v>44622</v>
      </c>
      <c r="AO313" s="246">
        <v>44926</v>
      </c>
      <c r="AP313" s="245">
        <v>2022</v>
      </c>
      <c r="AQ313" s="245" t="s">
        <v>337</v>
      </c>
      <c r="AR313" s="165"/>
      <c r="AS313" s="165"/>
      <c r="AT313" s="165"/>
      <c r="AU313" s="168"/>
      <c r="AV313" s="169"/>
      <c r="AW313" s="170"/>
      <c r="AX313" s="165"/>
      <c r="AY313" s="165"/>
      <c r="AZ313" s="165"/>
      <c r="BA313" s="171"/>
      <c r="BB313" s="171"/>
      <c r="BC313" s="171"/>
      <c r="BD313" s="171"/>
      <c r="BE313" s="171"/>
      <c r="BF313" s="171"/>
      <c r="BG313" s="171"/>
      <c r="BH313" s="172"/>
      <c r="BI313" s="149"/>
      <c r="BJ313" s="149"/>
      <c r="BK313" s="149"/>
      <c r="BL313" s="149"/>
      <c r="BM313" s="149"/>
      <c r="BN313" s="149"/>
      <c r="BO313" s="149"/>
      <c r="BP313" s="149"/>
      <c r="BQ313" s="149"/>
      <c r="BR313" s="149"/>
      <c r="BS313" s="149"/>
      <c r="BT313" s="149"/>
      <c r="BU313" s="149"/>
      <c r="BV313" s="149"/>
      <c r="BW313" s="149"/>
      <c r="BX313" s="149"/>
      <c r="BY313" s="149"/>
    </row>
    <row r="314" spans="1:77" s="150" customFormat="1" ht="83.25" customHeight="1">
      <c r="A314" s="14" t="s">
        <v>56</v>
      </c>
      <c r="B314" s="248" t="s">
        <v>1411</v>
      </c>
      <c r="C314" s="14" t="s">
        <v>164</v>
      </c>
      <c r="D314" s="11" t="s">
        <v>639</v>
      </c>
      <c r="E314" s="245" t="s">
        <v>58</v>
      </c>
      <c r="F314" s="245" t="s">
        <v>181</v>
      </c>
      <c r="G314" s="173" t="s">
        <v>182</v>
      </c>
      <c r="H314" s="173" t="s">
        <v>183</v>
      </c>
      <c r="I314" s="173" t="s">
        <v>243</v>
      </c>
      <c r="J314" s="245">
        <v>2</v>
      </c>
      <c r="K314" s="174"/>
      <c r="L314" s="14" t="s">
        <v>60</v>
      </c>
      <c r="M314" s="175" t="s">
        <v>61</v>
      </c>
      <c r="N314" s="10" t="s">
        <v>89</v>
      </c>
      <c r="O314" s="247">
        <v>1100</v>
      </c>
      <c r="P314" s="215">
        <v>1320</v>
      </c>
      <c r="Q314" s="247">
        <v>1320</v>
      </c>
      <c r="R314" s="174"/>
      <c r="S314" s="174"/>
      <c r="T314" s="174"/>
      <c r="U314" s="167"/>
      <c r="V314" s="167"/>
      <c r="W314" s="14" t="s">
        <v>90</v>
      </c>
      <c r="X314" s="14" t="s">
        <v>792</v>
      </c>
      <c r="Y314" s="245" t="s">
        <v>64</v>
      </c>
      <c r="Z314" s="246">
        <v>44621</v>
      </c>
      <c r="AA314" s="246">
        <v>44652</v>
      </c>
      <c r="AB314" s="172"/>
      <c r="AC314" s="172"/>
      <c r="AD314" s="172"/>
      <c r="AE314" s="172"/>
      <c r="AF314" s="176" t="s">
        <v>182</v>
      </c>
      <c r="AG314" s="245" t="s">
        <v>65</v>
      </c>
      <c r="AH314" s="245">
        <v>876</v>
      </c>
      <c r="AI314" s="245" t="s">
        <v>66</v>
      </c>
      <c r="AJ314" s="245">
        <v>1</v>
      </c>
      <c r="AK314" s="245">
        <v>95000000000</v>
      </c>
      <c r="AL314" s="245" t="s">
        <v>633</v>
      </c>
      <c r="AM314" s="246">
        <v>44661</v>
      </c>
      <c r="AN314" s="246">
        <v>44661</v>
      </c>
      <c r="AO314" s="246">
        <v>44895</v>
      </c>
      <c r="AP314" s="245">
        <v>2022</v>
      </c>
      <c r="AQ314" s="245" t="s">
        <v>337</v>
      </c>
      <c r="AR314" s="172"/>
      <c r="AS314" s="172"/>
      <c r="AT314" s="172"/>
      <c r="AU314" s="172"/>
      <c r="AV314" s="172"/>
      <c r="AW314" s="172"/>
      <c r="AX314" s="172"/>
      <c r="AY314" s="172"/>
      <c r="AZ314" s="172"/>
      <c r="BA314" s="172"/>
      <c r="BB314" s="172"/>
      <c r="BC314" s="172"/>
      <c r="BD314" s="172"/>
      <c r="BE314" s="172"/>
      <c r="BF314" s="172"/>
      <c r="BG314" s="172"/>
      <c r="BH314" s="172"/>
      <c r="BI314" s="149"/>
      <c r="BJ314" s="149"/>
      <c r="BK314" s="149"/>
      <c r="BL314" s="149"/>
      <c r="BM314" s="149"/>
      <c r="BN314" s="149"/>
      <c r="BO314" s="149"/>
      <c r="BP314" s="149"/>
      <c r="BQ314" s="149"/>
      <c r="BR314" s="149"/>
      <c r="BS314" s="149"/>
      <c r="BT314" s="149"/>
      <c r="BU314" s="149"/>
      <c r="BV314" s="149"/>
      <c r="BW314" s="149"/>
      <c r="BX314" s="149"/>
      <c r="BY314" s="149"/>
    </row>
    <row r="315" spans="1:77" s="179" customFormat="1" ht="88.5" customHeight="1">
      <c r="A315" s="14" t="s">
        <v>56</v>
      </c>
      <c r="B315" s="245" t="s">
        <v>1416</v>
      </c>
      <c r="C315" s="14" t="s">
        <v>164</v>
      </c>
      <c r="D315" s="11" t="s">
        <v>685</v>
      </c>
      <c r="E315" s="245" t="s">
        <v>165</v>
      </c>
      <c r="F315" s="245" t="s">
        <v>181</v>
      </c>
      <c r="G315" s="245" t="s">
        <v>690</v>
      </c>
      <c r="H315" s="245" t="s">
        <v>183</v>
      </c>
      <c r="I315" s="245" t="s">
        <v>243</v>
      </c>
      <c r="J315" s="245">
        <v>2</v>
      </c>
      <c r="K315" s="245"/>
      <c r="L315" s="245" t="s">
        <v>60</v>
      </c>
      <c r="M315" s="245" t="s">
        <v>61</v>
      </c>
      <c r="N315" s="245" t="s">
        <v>62</v>
      </c>
      <c r="O315" s="247">
        <v>498</v>
      </c>
      <c r="P315" s="215">
        <f>O315*1.2</f>
        <v>597.6</v>
      </c>
      <c r="Q315" s="247">
        <f t="shared" ref="Q315:Q319" si="53">P315</f>
        <v>597.6</v>
      </c>
      <c r="R315" s="22" t="s">
        <v>137</v>
      </c>
      <c r="S315" s="22" t="s">
        <v>137</v>
      </c>
      <c r="T315" s="22" t="s">
        <v>137</v>
      </c>
      <c r="U315" s="22"/>
      <c r="V315" s="22"/>
      <c r="W315" s="14" t="s">
        <v>90</v>
      </c>
      <c r="X315" s="11" t="s">
        <v>795</v>
      </c>
      <c r="Y315" s="245" t="s">
        <v>64</v>
      </c>
      <c r="Z315" s="246">
        <v>44608</v>
      </c>
      <c r="AA315" s="246">
        <v>44660</v>
      </c>
      <c r="AB315" s="246"/>
      <c r="AC315" s="246"/>
      <c r="AD315" s="245"/>
      <c r="AE315" s="245"/>
      <c r="AF315" s="245" t="s">
        <v>691</v>
      </c>
      <c r="AG315" s="245" t="s">
        <v>281</v>
      </c>
      <c r="AH315" s="245"/>
      <c r="AI315" s="245"/>
      <c r="AJ315" s="14"/>
      <c r="AK315" s="245">
        <v>76000000000</v>
      </c>
      <c r="AL315" s="245" t="s">
        <v>689</v>
      </c>
      <c r="AM315" s="246">
        <v>44686</v>
      </c>
      <c r="AN315" s="246">
        <v>44767</v>
      </c>
      <c r="AO315" s="246">
        <v>44830</v>
      </c>
      <c r="AP315" s="177">
        <v>2022</v>
      </c>
      <c r="AQ315" s="246"/>
      <c r="AR315" s="245"/>
      <c r="AS315" s="245"/>
      <c r="AT315" s="245"/>
      <c r="AU315" s="245"/>
      <c r="AV315" s="245"/>
      <c r="AW315" s="245"/>
      <c r="AX315" s="245"/>
      <c r="AY315" s="245"/>
      <c r="AZ315" s="245"/>
      <c r="BA315" s="53"/>
      <c r="BB315" s="53"/>
      <c r="BC315" s="53"/>
      <c r="BD315" s="53"/>
      <c r="BE315" s="53"/>
      <c r="BF315" s="53"/>
      <c r="BG315" s="53"/>
      <c r="BH315" s="245"/>
      <c r="BI315" s="178"/>
      <c r="BJ315" s="178"/>
      <c r="BK315" s="178"/>
      <c r="BL315" s="178"/>
      <c r="BM315" s="178"/>
      <c r="BN315" s="178"/>
      <c r="BO315" s="178"/>
      <c r="BP315" s="178"/>
      <c r="BQ315" s="178"/>
      <c r="BR315" s="178"/>
      <c r="BS315" s="178"/>
      <c r="BT315" s="178"/>
      <c r="BU315" s="178"/>
      <c r="BV315" s="178"/>
      <c r="BW315" s="178"/>
      <c r="BX315" s="178"/>
      <c r="BY315" s="178"/>
    </row>
    <row r="316" spans="1:77" s="34" customFormat="1" ht="47.25">
      <c r="A316" s="14" t="s">
        <v>56</v>
      </c>
      <c r="B316" s="245" t="s">
        <v>1417</v>
      </c>
      <c r="C316" s="14" t="s">
        <v>164</v>
      </c>
      <c r="D316" s="11" t="s">
        <v>685</v>
      </c>
      <c r="E316" s="245" t="s">
        <v>165</v>
      </c>
      <c r="F316" s="14" t="s">
        <v>248</v>
      </c>
      <c r="G316" s="14" t="s">
        <v>692</v>
      </c>
      <c r="H316" s="248" t="s">
        <v>247</v>
      </c>
      <c r="I316" s="248" t="s">
        <v>247</v>
      </c>
      <c r="J316" s="14">
        <v>1</v>
      </c>
      <c r="K316" s="245"/>
      <c r="L316" s="245" t="s">
        <v>60</v>
      </c>
      <c r="M316" s="245" t="s">
        <v>693</v>
      </c>
      <c r="N316" s="14" t="s">
        <v>688</v>
      </c>
      <c r="O316" s="22">
        <v>700</v>
      </c>
      <c r="P316" s="215">
        <f>O316*1.2</f>
        <v>840</v>
      </c>
      <c r="Q316" s="137">
        <f t="shared" si="53"/>
        <v>840</v>
      </c>
      <c r="R316" s="22" t="s">
        <v>137</v>
      </c>
      <c r="S316" s="22" t="s">
        <v>137</v>
      </c>
      <c r="T316" s="22" t="s">
        <v>137</v>
      </c>
      <c r="U316" s="22"/>
      <c r="V316" s="22"/>
      <c r="W316" s="14" t="s">
        <v>63</v>
      </c>
      <c r="X316" s="11" t="s">
        <v>795</v>
      </c>
      <c r="Y316" s="245" t="s">
        <v>64</v>
      </c>
      <c r="Z316" s="29">
        <v>44635</v>
      </c>
      <c r="AA316" s="29">
        <v>44687</v>
      </c>
      <c r="AB316" s="14"/>
      <c r="AC316" s="14"/>
      <c r="AD316" s="14"/>
      <c r="AE316" s="14"/>
      <c r="AF316" s="14" t="s">
        <v>694</v>
      </c>
      <c r="AG316" s="14" t="s">
        <v>65</v>
      </c>
      <c r="AH316" s="245">
        <v>876</v>
      </c>
      <c r="AI316" s="245" t="s">
        <v>66</v>
      </c>
      <c r="AJ316" s="14">
        <v>1</v>
      </c>
      <c r="AK316" s="245">
        <v>76000000000</v>
      </c>
      <c r="AL316" s="245" t="s">
        <v>689</v>
      </c>
      <c r="AM316" s="29">
        <v>44713</v>
      </c>
      <c r="AN316" s="29">
        <v>44743</v>
      </c>
      <c r="AO316" s="29">
        <v>44926</v>
      </c>
      <c r="AP316" s="14">
        <v>2022</v>
      </c>
      <c r="AQ316" s="14"/>
      <c r="AR316" s="14"/>
      <c r="AS316" s="14"/>
      <c r="AT316" s="14"/>
      <c r="AU316" s="29"/>
      <c r="AV316" s="41"/>
      <c r="AW316" s="42"/>
      <c r="AX316" s="14"/>
      <c r="AY316" s="14"/>
      <c r="AZ316" s="14"/>
      <c r="BA316" s="51"/>
      <c r="BB316" s="51"/>
      <c r="BC316" s="51"/>
      <c r="BD316" s="51"/>
      <c r="BE316" s="51"/>
      <c r="BF316" s="51"/>
      <c r="BG316" s="51"/>
      <c r="BH316" s="14"/>
      <c r="BI316" s="48"/>
      <c r="BJ316" s="48"/>
      <c r="BK316" s="48"/>
      <c r="BL316" s="48"/>
      <c r="BM316" s="48"/>
      <c r="BN316" s="48"/>
      <c r="BO316" s="48"/>
      <c r="BP316" s="48"/>
      <c r="BQ316" s="48"/>
      <c r="BR316" s="48"/>
      <c r="BS316" s="48"/>
      <c r="BT316" s="48"/>
      <c r="BU316" s="48"/>
      <c r="BV316" s="48"/>
      <c r="BW316" s="48"/>
      <c r="BX316" s="48"/>
      <c r="BY316" s="48"/>
    </row>
    <row r="317" spans="1:77" s="35" customFormat="1" ht="47.25">
      <c r="A317" s="14" t="s">
        <v>56</v>
      </c>
      <c r="B317" s="245" t="s">
        <v>1418</v>
      </c>
      <c r="C317" s="14" t="s">
        <v>164</v>
      </c>
      <c r="D317" s="11" t="s">
        <v>685</v>
      </c>
      <c r="E317" s="245" t="s">
        <v>165</v>
      </c>
      <c r="F317" s="14" t="s">
        <v>249</v>
      </c>
      <c r="G317" s="14" t="s">
        <v>695</v>
      </c>
      <c r="H317" s="248" t="s">
        <v>225</v>
      </c>
      <c r="I317" s="248" t="s">
        <v>225</v>
      </c>
      <c r="J317" s="14">
        <v>2</v>
      </c>
      <c r="K317" s="245"/>
      <c r="L317" s="245" t="s">
        <v>60</v>
      </c>
      <c r="M317" s="245" t="s">
        <v>693</v>
      </c>
      <c r="N317" s="14" t="s">
        <v>688</v>
      </c>
      <c r="O317" s="22">
        <v>500</v>
      </c>
      <c r="P317" s="215">
        <f>O317</f>
        <v>500</v>
      </c>
      <c r="Q317" s="137">
        <f t="shared" si="53"/>
        <v>500</v>
      </c>
      <c r="R317" s="22" t="s">
        <v>137</v>
      </c>
      <c r="S317" s="22" t="s">
        <v>137</v>
      </c>
      <c r="T317" s="22" t="s">
        <v>137</v>
      </c>
      <c r="U317" s="22"/>
      <c r="V317" s="22"/>
      <c r="W317" s="11" t="s">
        <v>90</v>
      </c>
      <c r="X317" s="11" t="s">
        <v>795</v>
      </c>
      <c r="Y317" s="14" t="s">
        <v>64</v>
      </c>
      <c r="Z317" s="29">
        <v>44695</v>
      </c>
      <c r="AA317" s="29">
        <v>44745</v>
      </c>
      <c r="AB317" s="14"/>
      <c r="AC317" s="14"/>
      <c r="AD317" s="14"/>
      <c r="AE317" s="14"/>
      <c r="AF317" s="14" t="s">
        <v>696</v>
      </c>
      <c r="AG317" s="14" t="s">
        <v>697</v>
      </c>
      <c r="AH317" s="245">
        <v>876</v>
      </c>
      <c r="AI317" s="245" t="s">
        <v>66</v>
      </c>
      <c r="AJ317" s="14">
        <v>1</v>
      </c>
      <c r="AK317" s="159">
        <v>76000000000</v>
      </c>
      <c r="AL317" s="245" t="s">
        <v>689</v>
      </c>
      <c r="AM317" s="29">
        <v>44773</v>
      </c>
      <c r="AN317" s="29">
        <v>44774</v>
      </c>
      <c r="AO317" s="29">
        <v>45139</v>
      </c>
      <c r="AP317" s="14">
        <v>2022</v>
      </c>
      <c r="AQ317" s="14"/>
      <c r="AR317" s="14"/>
      <c r="AS317" s="14"/>
      <c r="AT317" s="14"/>
      <c r="AU317" s="29"/>
      <c r="AV317" s="41"/>
      <c r="AW317" s="42"/>
      <c r="AX317" s="14"/>
      <c r="AY317" s="14"/>
      <c r="AZ317" s="14"/>
      <c r="BA317" s="51"/>
      <c r="BB317" s="51"/>
      <c r="BC317" s="51"/>
      <c r="BD317" s="51"/>
      <c r="BE317" s="51"/>
      <c r="BF317" s="51"/>
      <c r="BG317" s="51"/>
      <c r="BH317" s="14"/>
      <c r="BI317" s="49"/>
      <c r="BJ317" s="49"/>
      <c r="BK317" s="49"/>
      <c r="BL317" s="49"/>
      <c r="BM317" s="49"/>
      <c r="BN317" s="49"/>
      <c r="BO317" s="49"/>
      <c r="BP317" s="49"/>
      <c r="BQ317" s="49"/>
      <c r="BR317" s="49"/>
      <c r="BS317" s="49"/>
      <c r="BT317" s="49"/>
      <c r="BU317" s="49"/>
      <c r="BV317" s="49"/>
      <c r="BW317" s="49"/>
      <c r="BX317" s="49"/>
      <c r="BY317" s="49"/>
    </row>
    <row r="318" spans="1:77" s="35" customFormat="1" ht="47.25">
      <c r="A318" s="14" t="s">
        <v>56</v>
      </c>
      <c r="B318" s="245" t="s">
        <v>1419</v>
      </c>
      <c r="C318" s="14" t="s">
        <v>164</v>
      </c>
      <c r="D318" s="11" t="s">
        <v>685</v>
      </c>
      <c r="E318" s="245" t="s">
        <v>165</v>
      </c>
      <c r="F318" s="14" t="s">
        <v>249</v>
      </c>
      <c r="G318" s="14" t="s">
        <v>695</v>
      </c>
      <c r="H318" s="248" t="s">
        <v>225</v>
      </c>
      <c r="I318" s="248" t="s">
        <v>225</v>
      </c>
      <c r="J318" s="14">
        <v>2</v>
      </c>
      <c r="K318" s="245"/>
      <c r="L318" s="245" t="s">
        <v>60</v>
      </c>
      <c r="M318" s="245" t="s">
        <v>693</v>
      </c>
      <c r="N318" s="14" t="s">
        <v>688</v>
      </c>
      <c r="O318" s="137">
        <v>1100</v>
      </c>
      <c r="P318" s="215">
        <f t="shared" ref="P318:P319" si="54">O318*1.2</f>
        <v>1320</v>
      </c>
      <c r="Q318" s="137">
        <f t="shared" si="53"/>
        <v>1320</v>
      </c>
      <c r="R318" s="22" t="s">
        <v>137</v>
      </c>
      <c r="S318" s="22" t="s">
        <v>137</v>
      </c>
      <c r="T318" s="22" t="s">
        <v>137</v>
      </c>
      <c r="U318" s="22"/>
      <c r="V318" s="22"/>
      <c r="W318" s="14" t="s">
        <v>90</v>
      </c>
      <c r="X318" s="11" t="s">
        <v>795</v>
      </c>
      <c r="Y318" s="245" t="s">
        <v>64</v>
      </c>
      <c r="Z318" s="29">
        <v>44665</v>
      </c>
      <c r="AA318" s="29">
        <v>44717</v>
      </c>
      <c r="AB318" s="14"/>
      <c r="AC318" s="14"/>
      <c r="AD318" s="14"/>
      <c r="AE318" s="14"/>
      <c r="AF318" s="14" t="s">
        <v>698</v>
      </c>
      <c r="AG318" s="14" t="s">
        <v>65</v>
      </c>
      <c r="AH318" s="245">
        <v>876</v>
      </c>
      <c r="AI318" s="245" t="s">
        <v>66</v>
      </c>
      <c r="AJ318" s="14">
        <v>1</v>
      </c>
      <c r="AK318" s="159">
        <v>76000000000</v>
      </c>
      <c r="AL318" s="245" t="s">
        <v>689</v>
      </c>
      <c r="AM318" s="29">
        <v>44743</v>
      </c>
      <c r="AN318" s="29">
        <v>44743</v>
      </c>
      <c r="AO318" s="29">
        <v>45108</v>
      </c>
      <c r="AP318" s="14">
        <v>2022</v>
      </c>
      <c r="AQ318" s="14"/>
      <c r="AR318" s="14"/>
      <c r="AS318" s="14"/>
      <c r="AT318" s="14"/>
      <c r="AU318" s="29"/>
      <c r="AV318" s="41"/>
      <c r="AW318" s="42"/>
      <c r="AX318" s="14"/>
      <c r="AY318" s="14"/>
      <c r="AZ318" s="14"/>
      <c r="BA318" s="51"/>
      <c r="BB318" s="51"/>
      <c r="BC318" s="51"/>
      <c r="BD318" s="51"/>
      <c r="BE318" s="51"/>
      <c r="BF318" s="51"/>
      <c r="BG318" s="51"/>
      <c r="BH318" s="14"/>
      <c r="BI318" s="49"/>
      <c r="BJ318" s="49"/>
      <c r="BK318" s="49"/>
      <c r="BL318" s="49"/>
      <c r="BM318" s="49"/>
      <c r="BN318" s="49"/>
      <c r="BO318" s="49"/>
      <c r="BP318" s="49"/>
      <c r="BQ318" s="49"/>
      <c r="BR318" s="49"/>
      <c r="BS318" s="49"/>
      <c r="BT318" s="49"/>
      <c r="BU318" s="49"/>
      <c r="BV318" s="49"/>
      <c r="BW318" s="49"/>
      <c r="BX318" s="49"/>
      <c r="BY318" s="49"/>
    </row>
    <row r="319" spans="1:77" s="35" customFormat="1" ht="47.25">
      <c r="A319" s="14" t="s">
        <v>56</v>
      </c>
      <c r="B319" s="245" t="s">
        <v>1420</v>
      </c>
      <c r="C319" s="14" t="s">
        <v>164</v>
      </c>
      <c r="D319" s="11" t="s">
        <v>685</v>
      </c>
      <c r="E319" s="245" t="s">
        <v>165</v>
      </c>
      <c r="F319" s="14" t="s">
        <v>699</v>
      </c>
      <c r="G319" s="14" t="s">
        <v>700</v>
      </c>
      <c r="H319" s="14" t="s">
        <v>225</v>
      </c>
      <c r="I319" s="14" t="s">
        <v>225</v>
      </c>
      <c r="J319" s="14">
        <v>2</v>
      </c>
      <c r="K319" s="245"/>
      <c r="L319" s="245" t="s">
        <v>60</v>
      </c>
      <c r="M319" s="245" t="s">
        <v>693</v>
      </c>
      <c r="N319" s="14" t="s">
        <v>688</v>
      </c>
      <c r="O319" s="137">
        <v>500</v>
      </c>
      <c r="P319" s="215">
        <f t="shared" si="54"/>
        <v>600</v>
      </c>
      <c r="Q319" s="137">
        <f t="shared" si="53"/>
        <v>600</v>
      </c>
      <c r="R319" s="22" t="s">
        <v>137</v>
      </c>
      <c r="S319" s="22" t="s">
        <v>137</v>
      </c>
      <c r="T319" s="22" t="s">
        <v>137</v>
      </c>
      <c r="U319" s="22"/>
      <c r="V319" s="22"/>
      <c r="W319" s="14" t="s">
        <v>90</v>
      </c>
      <c r="X319" s="11" t="s">
        <v>795</v>
      </c>
      <c r="Y319" s="245" t="s">
        <v>64</v>
      </c>
      <c r="Z319" s="29">
        <v>44696</v>
      </c>
      <c r="AA319" s="29">
        <v>44748</v>
      </c>
      <c r="AB319" s="14"/>
      <c r="AC319" s="14"/>
      <c r="AD319" s="14"/>
      <c r="AE319" s="14"/>
      <c r="AF319" s="14" t="s">
        <v>701</v>
      </c>
      <c r="AG319" s="14" t="s">
        <v>702</v>
      </c>
      <c r="AH319" s="245">
        <v>876</v>
      </c>
      <c r="AI319" s="245" t="s">
        <v>66</v>
      </c>
      <c r="AJ319" s="14">
        <v>1</v>
      </c>
      <c r="AK319" s="159">
        <v>76000000000</v>
      </c>
      <c r="AL319" s="245" t="s">
        <v>689</v>
      </c>
      <c r="AM319" s="29">
        <v>44774</v>
      </c>
      <c r="AN319" s="29">
        <v>44774</v>
      </c>
      <c r="AO319" s="29">
        <v>45139</v>
      </c>
      <c r="AP319" s="14">
        <v>2022</v>
      </c>
      <c r="AQ319" s="14"/>
      <c r="AR319" s="14"/>
      <c r="AS319" s="14"/>
      <c r="AT319" s="14"/>
      <c r="AU319" s="14"/>
      <c r="AV319" s="14"/>
      <c r="AW319" s="14"/>
      <c r="AX319" s="14"/>
      <c r="AY319" s="14"/>
      <c r="AZ319" s="14"/>
      <c r="BA319" s="51"/>
      <c r="BB319" s="51"/>
      <c r="BC319" s="51"/>
      <c r="BD319" s="51"/>
      <c r="BE319" s="51"/>
      <c r="BF319" s="51"/>
      <c r="BG319" s="51"/>
      <c r="BH319" s="14"/>
      <c r="BI319" s="49"/>
      <c r="BJ319" s="49"/>
      <c r="BK319" s="49"/>
      <c r="BL319" s="49"/>
      <c r="BM319" s="49"/>
      <c r="BN319" s="49"/>
      <c r="BO319" s="49"/>
      <c r="BP319" s="49"/>
      <c r="BQ319" s="49"/>
      <c r="BR319" s="49"/>
      <c r="BS319" s="49"/>
      <c r="BT319" s="49"/>
      <c r="BU319" s="49"/>
      <c r="BV319" s="49"/>
      <c r="BW319" s="49"/>
      <c r="BX319" s="49"/>
      <c r="BY319" s="49"/>
    </row>
    <row r="320" spans="1:77" s="34" customFormat="1" ht="63" customHeight="1">
      <c r="A320" s="14" t="s">
        <v>56</v>
      </c>
      <c r="B320" s="245" t="s">
        <v>1421</v>
      </c>
      <c r="C320" s="14" t="s">
        <v>164</v>
      </c>
      <c r="D320" s="11" t="s">
        <v>685</v>
      </c>
      <c r="E320" s="245" t="s">
        <v>134</v>
      </c>
      <c r="F320" s="245" t="s">
        <v>703</v>
      </c>
      <c r="G320" s="245" t="s">
        <v>704</v>
      </c>
      <c r="H320" s="245" t="s">
        <v>239</v>
      </c>
      <c r="I320" s="245" t="s">
        <v>239</v>
      </c>
      <c r="J320" s="14">
        <v>2</v>
      </c>
      <c r="K320" s="11"/>
      <c r="L320" s="11" t="s">
        <v>60</v>
      </c>
      <c r="M320" s="245" t="s">
        <v>61</v>
      </c>
      <c r="N320" s="11" t="s">
        <v>62</v>
      </c>
      <c r="O320" s="247">
        <v>5000</v>
      </c>
      <c r="P320" s="215">
        <v>5000</v>
      </c>
      <c r="Q320" s="21">
        <v>5000</v>
      </c>
      <c r="R320" s="21" t="s">
        <v>137</v>
      </c>
      <c r="S320" s="21" t="s">
        <v>137</v>
      </c>
      <c r="T320" s="21" t="s">
        <v>137</v>
      </c>
      <c r="U320" s="21"/>
      <c r="V320" s="21"/>
      <c r="W320" s="14" t="s">
        <v>90</v>
      </c>
      <c r="X320" s="11" t="s">
        <v>795</v>
      </c>
      <c r="Y320" s="245" t="s">
        <v>64</v>
      </c>
      <c r="Z320" s="246">
        <v>44610</v>
      </c>
      <c r="AA320" s="246">
        <v>44662</v>
      </c>
      <c r="AB320" s="11" t="s">
        <v>137</v>
      </c>
      <c r="AC320" s="11" t="s">
        <v>137</v>
      </c>
      <c r="AD320" s="11" t="s">
        <v>137</v>
      </c>
      <c r="AE320" s="11" t="s">
        <v>137</v>
      </c>
      <c r="AF320" s="245" t="s">
        <v>704</v>
      </c>
      <c r="AG320" s="245" t="s">
        <v>138</v>
      </c>
      <c r="AH320" s="11" t="s">
        <v>137</v>
      </c>
      <c r="AI320" s="245" t="s">
        <v>139</v>
      </c>
      <c r="AJ320" s="43">
        <v>1</v>
      </c>
      <c r="AK320" s="159">
        <v>76000000000</v>
      </c>
      <c r="AL320" s="245" t="s">
        <v>689</v>
      </c>
      <c r="AM320" s="249" t="s">
        <v>705</v>
      </c>
      <c r="AN320" s="249" t="s">
        <v>706</v>
      </c>
      <c r="AO320" s="249" t="s">
        <v>706</v>
      </c>
      <c r="AP320" s="245">
        <v>2022</v>
      </c>
      <c r="AQ320" s="11" t="s">
        <v>137</v>
      </c>
      <c r="AR320" s="11" t="s">
        <v>137</v>
      </c>
      <c r="AS320" s="11" t="s">
        <v>137</v>
      </c>
      <c r="AT320" s="11" t="s">
        <v>137</v>
      </c>
      <c r="AU320" s="11" t="s">
        <v>137</v>
      </c>
      <c r="AV320" s="11" t="s">
        <v>137</v>
      </c>
      <c r="AW320" s="11" t="s">
        <v>137</v>
      </c>
      <c r="AX320" s="11" t="s">
        <v>137</v>
      </c>
      <c r="AY320" s="11" t="s">
        <v>137</v>
      </c>
      <c r="AZ320" s="11" t="s">
        <v>137</v>
      </c>
      <c r="BA320" s="51"/>
      <c r="BB320" s="51"/>
      <c r="BC320" s="51"/>
      <c r="BD320" s="51"/>
      <c r="BE320" s="51"/>
      <c r="BF320" s="51"/>
      <c r="BG320" s="51"/>
      <c r="BH320" s="14"/>
      <c r="BI320" s="48"/>
      <c r="BJ320" s="48"/>
      <c r="BK320" s="48"/>
      <c r="BL320" s="48"/>
      <c r="BM320" s="48"/>
      <c r="BN320" s="48"/>
      <c r="BO320" s="48"/>
      <c r="BP320" s="48"/>
      <c r="BQ320" s="48"/>
      <c r="BR320" s="48"/>
      <c r="BS320" s="48"/>
      <c r="BT320" s="48"/>
      <c r="BU320" s="48"/>
      <c r="BV320" s="48"/>
      <c r="BW320" s="48"/>
      <c r="BX320" s="48"/>
      <c r="BY320" s="48"/>
    </row>
    <row r="321" spans="1:80" s="49" customFormat="1" ht="129" customHeight="1">
      <c r="A321" s="14" t="s">
        <v>56</v>
      </c>
      <c r="B321" s="245" t="s">
        <v>1422</v>
      </c>
      <c r="C321" s="14" t="s">
        <v>164</v>
      </c>
      <c r="D321" s="11" t="s">
        <v>685</v>
      </c>
      <c r="E321" s="14" t="s">
        <v>134</v>
      </c>
      <c r="F321" s="11" t="s">
        <v>224</v>
      </c>
      <c r="G321" s="11" t="s">
        <v>708</v>
      </c>
      <c r="H321" s="11" t="s">
        <v>59</v>
      </c>
      <c r="I321" s="11" t="s">
        <v>59</v>
      </c>
      <c r="J321" s="11">
        <v>1</v>
      </c>
      <c r="K321" s="11"/>
      <c r="L321" s="14" t="s">
        <v>60</v>
      </c>
      <c r="M321" s="14" t="s">
        <v>61</v>
      </c>
      <c r="N321" s="14" t="s">
        <v>62</v>
      </c>
      <c r="O321" s="21">
        <v>2250</v>
      </c>
      <c r="P321" s="200">
        <v>2250</v>
      </c>
      <c r="Q321" s="21">
        <v>2250</v>
      </c>
      <c r="R321" s="21" t="s">
        <v>137</v>
      </c>
      <c r="S321" s="21" t="s">
        <v>137</v>
      </c>
      <c r="T321" s="21" t="s">
        <v>137</v>
      </c>
      <c r="U321" s="21"/>
      <c r="V321" s="21"/>
      <c r="W321" s="14" t="s">
        <v>63</v>
      </c>
      <c r="X321" s="11" t="s">
        <v>795</v>
      </c>
      <c r="Y321" s="245" t="s">
        <v>64</v>
      </c>
      <c r="Z321" s="29">
        <v>44672</v>
      </c>
      <c r="AA321" s="16">
        <v>44727</v>
      </c>
      <c r="AB321" s="11" t="s">
        <v>137</v>
      </c>
      <c r="AC321" s="11" t="s">
        <v>137</v>
      </c>
      <c r="AD321" s="11" t="s">
        <v>137</v>
      </c>
      <c r="AE321" s="11" t="s">
        <v>137</v>
      </c>
      <c r="AF321" s="11" t="s">
        <v>708</v>
      </c>
      <c r="AG321" s="14" t="s">
        <v>138</v>
      </c>
      <c r="AH321" s="14">
        <v>876</v>
      </c>
      <c r="AI321" s="14" t="s">
        <v>180</v>
      </c>
      <c r="AJ321" s="14">
        <v>1</v>
      </c>
      <c r="AK321" s="159">
        <v>76000000000</v>
      </c>
      <c r="AL321" s="245" t="s">
        <v>689</v>
      </c>
      <c r="AM321" s="16">
        <v>44747</v>
      </c>
      <c r="AN321" s="16">
        <v>44838</v>
      </c>
      <c r="AO321" s="16">
        <v>44926</v>
      </c>
      <c r="AP321" s="36">
        <v>2022</v>
      </c>
      <c r="AQ321" s="11" t="s">
        <v>137</v>
      </c>
      <c r="AR321" s="11" t="s">
        <v>137</v>
      </c>
      <c r="AS321" s="11" t="s">
        <v>137</v>
      </c>
      <c r="AT321" s="11" t="s">
        <v>137</v>
      </c>
      <c r="AU321" s="11" t="s">
        <v>137</v>
      </c>
      <c r="AV321" s="11" t="s">
        <v>137</v>
      </c>
      <c r="AW321" s="11" t="s">
        <v>137</v>
      </c>
      <c r="AX321" s="11" t="s">
        <v>137</v>
      </c>
      <c r="AY321" s="11" t="s">
        <v>137</v>
      </c>
      <c r="AZ321" s="11" t="s">
        <v>137</v>
      </c>
      <c r="BA321" s="51"/>
      <c r="BB321" s="51"/>
      <c r="BC321" s="51"/>
      <c r="BD321" s="51"/>
      <c r="BE321" s="51"/>
      <c r="BF321" s="51"/>
      <c r="BG321" s="51"/>
      <c r="BH321" s="14"/>
    </row>
    <row r="322" spans="1:80" s="49" customFormat="1" ht="111.75" customHeight="1">
      <c r="A322" s="14" t="s">
        <v>56</v>
      </c>
      <c r="B322" s="245" t="s">
        <v>1423</v>
      </c>
      <c r="C322" s="14" t="s">
        <v>164</v>
      </c>
      <c r="D322" s="11" t="s">
        <v>685</v>
      </c>
      <c r="E322" s="14" t="s">
        <v>134</v>
      </c>
      <c r="F322" s="11" t="s">
        <v>224</v>
      </c>
      <c r="G322" s="11" t="s">
        <v>709</v>
      </c>
      <c r="H322" s="11" t="s">
        <v>59</v>
      </c>
      <c r="I322" s="11" t="s">
        <v>59</v>
      </c>
      <c r="J322" s="11">
        <v>1</v>
      </c>
      <c r="K322" s="11"/>
      <c r="L322" s="14" t="s">
        <v>60</v>
      </c>
      <c r="M322" s="14" t="s">
        <v>61</v>
      </c>
      <c r="N322" s="14" t="s">
        <v>62</v>
      </c>
      <c r="O322" s="21">
        <v>700</v>
      </c>
      <c r="P322" s="200">
        <v>700</v>
      </c>
      <c r="Q322" s="21">
        <v>700</v>
      </c>
      <c r="R322" s="21" t="s">
        <v>137</v>
      </c>
      <c r="S322" s="21" t="s">
        <v>137</v>
      </c>
      <c r="T322" s="21" t="s">
        <v>137</v>
      </c>
      <c r="U322" s="21"/>
      <c r="V322" s="21"/>
      <c r="W322" s="14" t="s">
        <v>63</v>
      </c>
      <c r="X322" s="11" t="s">
        <v>795</v>
      </c>
      <c r="Y322" s="245" t="s">
        <v>64</v>
      </c>
      <c r="Z322" s="29">
        <v>44672</v>
      </c>
      <c r="AA322" s="16">
        <v>44727</v>
      </c>
      <c r="AB322" s="11" t="s">
        <v>137</v>
      </c>
      <c r="AC322" s="11" t="s">
        <v>137</v>
      </c>
      <c r="AD322" s="11" t="s">
        <v>137</v>
      </c>
      <c r="AE322" s="11" t="s">
        <v>137</v>
      </c>
      <c r="AF322" s="11" t="s">
        <v>709</v>
      </c>
      <c r="AG322" s="14" t="s">
        <v>138</v>
      </c>
      <c r="AH322" s="14">
        <v>876</v>
      </c>
      <c r="AI322" s="14" t="s">
        <v>180</v>
      </c>
      <c r="AJ322" s="14">
        <v>1</v>
      </c>
      <c r="AK322" s="159">
        <v>76000000000</v>
      </c>
      <c r="AL322" s="245" t="s">
        <v>689</v>
      </c>
      <c r="AM322" s="16">
        <v>44747</v>
      </c>
      <c r="AN322" s="16">
        <v>44838</v>
      </c>
      <c r="AO322" s="16">
        <v>44926</v>
      </c>
      <c r="AP322" s="36">
        <v>2022</v>
      </c>
      <c r="AQ322" s="11" t="s">
        <v>137</v>
      </c>
      <c r="AR322" s="11" t="s">
        <v>137</v>
      </c>
      <c r="AS322" s="11" t="s">
        <v>137</v>
      </c>
      <c r="AT322" s="11" t="s">
        <v>137</v>
      </c>
      <c r="AU322" s="11" t="s">
        <v>137</v>
      </c>
      <c r="AV322" s="11" t="s">
        <v>137</v>
      </c>
      <c r="AW322" s="11" t="s">
        <v>137</v>
      </c>
      <c r="AX322" s="11" t="s">
        <v>137</v>
      </c>
      <c r="AY322" s="11" t="s">
        <v>137</v>
      </c>
      <c r="AZ322" s="11" t="s">
        <v>137</v>
      </c>
      <c r="BA322" s="50"/>
      <c r="BB322" s="50"/>
      <c r="BC322" s="50"/>
      <c r="BD322" s="50"/>
      <c r="BE322" s="50"/>
      <c r="BF322" s="50"/>
      <c r="BG322" s="50"/>
      <c r="BH322" s="11"/>
      <c r="BI322" s="38"/>
      <c r="BJ322" s="135"/>
      <c r="BK322" s="135"/>
      <c r="BL322" s="135"/>
      <c r="BM322" s="135"/>
      <c r="BN322" s="180"/>
      <c r="BO322" s="181"/>
      <c r="BP322" s="39"/>
      <c r="BQ322" s="135"/>
      <c r="BR322" s="38"/>
      <c r="BS322" s="38"/>
      <c r="BT322" s="38"/>
      <c r="BU322" s="38"/>
      <c r="BV322" s="38"/>
      <c r="BW322" s="38"/>
      <c r="BX322" s="38"/>
      <c r="BY322" s="38"/>
      <c r="BZ322" s="38"/>
    </row>
    <row r="323" spans="1:80" s="49" customFormat="1" ht="31.5">
      <c r="A323" s="14" t="s">
        <v>56</v>
      </c>
      <c r="B323" s="245" t="s">
        <v>1424</v>
      </c>
      <c r="C323" s="14" t="s">
        <v>164</v>
      </c>
      <c r="D323" s="11" t="s">
        <v>685</v>
      </c>
      <c r="E323" s="14" t="s">
        <v>134</v>
      </c>
      <c r="F323" s="11" t="s">
        <v>224</v>
      </c>
      <c r="G323" s="11" t="s">
        <v>710</v>
      </c>
      <c r="H323" s="11" t="s">
        <v>59</v>
      </c>
      <c r="I323" s="11" t="s">
        <v>59</v>
      </c>
      <c r="J323" s="11">
        <v>1</v>
      </c>
      <c r="K323" s="11"/>
      <c r="L323" s="14" t="s">
        <v>60</v>
      </c>
      <c r="M323" s="14" t="s">
        <v>61</v>
      </c>
      <c r="N323" s="14" t="s">
        <v>62</v>
      </c>
      <c r="O323" s="21">
        <v>550</v>
      </c>
      <c r="P323" s="200">
        <v>550</v>
      </c>
      <c r="Q323" s="21">
        <v>550</v>
      </c>
      <c r="R323" s="21" t="s">
        <v>137</v>
      </c>
      <c r="S323" s="21" t="s">
        <v>137</v>
      </c>
      <c r="T323" s="21" t="s">
        <v>137</v>
      </c>
      <c r="U323" s="21"/>
      <c r="V323" s="21"/>
      <c r="W323" s="14" t="s">
        <v>63</v>
      </c>
      <c r="X323" s="11" t="s">
        <v>795</v>
      </c>
      <c r="Y323" s="245" t="s">
        <v>64</v>
      </c>
      <c r="Z323" s="29">
        <v>44672</v>
      </c>
      <c r="AA323" s="16">
        <v>44727</v>
      </c>
      <c r="AB323" s="11" t="s">
        <v>137</v>
      </c>
      <c r="AC323" s="11" t="s">
        <v>137</v>
      </c>
      <c r="AD323" s="11" t="s">
        <v>137</v>
      </c>
      <c r="AE323" s="11" t="s">
        <v>137</v>
      </c>
      <c r="AF323" s="11" t="s">
        <v>710</v>
      </c>
      <c r="AG323" s="14" t="s">
        <v>138</v>
      </c>
      <c r="AH323" s="14">
        <v>876</v>
      </c>
      <c r="AI323" s="14" t="s">
        <v>180</v>
      </c>
      <c r="AJ323" s="14">
        <v>1</v>
      </c>
      <c r="AK323" s="159">
        <v>76000000000</v>
      </c>
      <c r="AL323" s="245" t="s">
        <v>689</v>
      </c>
      <c r="AM323" s="16">
        <v>44747</v>
      </c>
      <c r="AN323" s="16">
        <v>44838</v>
      </c>
      <c r="AO323" s="16">
        <v>44926</v>
      </c>
      <c r="AP323" s="36">
        <v>2022</v>
      </c>
      <c r="AQ323" s="11" t="s">
        <v>137</v>
      </c>
      <c r="AR323" s="11" t="s">
        <v>137</v>
      </c>
      <c r="AS323" s="11" t="s">
        <v>137</v>
      </c>
      <c r="AT323" s="11" t="s">
        <v>137</v>
      </c>
      <c r="AU323" s="11" t="s">
        <v>137</v>
      </c>
      <c r="AV323" s="11" t="s">
        <v>137</v>
      </c>
      <c r="AW323" s="11" t="s">
        <v>137</v>
      </c>
      <c r="AX323" s="11" t="s">
        <v>137</v>
      </c>
      <c r="AY323" s="11" t="s">
        <v>137</v>
      </c>
      <c r="AZ323" s="11" t="s">
        <v>137</v>
      </c>
      <c r="BA323" s="50"/>
      <c r="BB323" s="50"/>
      <c r="BC323" s="50"/>
      <c r="BD323" s="50"/>
      <c r="BE323" s="50"/>
      <c r="BF323" s="50"/>
      <c r="BG323" s="50"/>
      <c r="BH323" s="11"/>
      <c r="BI323" s="38"/>
      <c r="BJ323" s="135"/>
      <c r="BK323" s="135"/>
      <c r="BL323" s="135"/>
      <c r="BM323" s="135"/>
      <c r="BN323" s="180"/>
      <c r="BO323" s="181"/>
      <c r="BP323" s="39"/>
      <c r="BQ323" s="135"/>
      <c r="BR323" s="38"/>
      <c r="BS323" s="38"/>
      <c r="BT323" s="38"/>
      <c r="BU323" s="38"/>
      <c r="BV323" s="38"/>
      <c r="BW323" s="38"/>
      <c r="BX323" s="38"/>
      <c r="BY323" s="38"/>
      <c r="BZ323" s="38"/>
    </row>
    <row r="324" spans="1:80" s="158" customFormat="1" ht="135.75" customHeight="1">
      <c r="A324" s="14" t="s">
        <v>56</v>
      </c>
      <c r="B324" s="245" t="s">
        <v>1425</v>
      </c>
      <c r="C324" s="14" t="s">
        <v>164</v>
      </c>
      <c r="D324" s="11" t="s">
        <v>685</v>
      </c>
      <c r="E324" s="11" t="s">
        <v>815</v>
      </c>
      <c r="F324" s="14"/>
      <c r="G324" s="14" t="s">
        <v>1122</v>
      </c>
      <c r="H324" s="249" t="s">
        <v>130</v>
      </c>
      <c r="I324" s="249" t="s">
        <v>130</v>
      </c>
      <c r="J324" s="14">
        <v>1</v>
      </c>
      <c r="K324" s="14"/>
      <c r="L324" s="14" t="s">
        <v>60</v>
      </c>
      <c r="M324" s="249" t="s">
        <v>61</v>
      </c>
      <c r="N324" s="14" t="s">
        <v>189</v>
      </c>
      <c r="O324" s="22">
        <v>5760</v>
      </c>
      <c r="P324" s="57">
        <v>6912</v>
      </c>
      <c r="Q324" s="22">
        <v>6912</v>
      </c>
      <c r="R324" s="22"/>
      <c r="S324" s="22"/>
      <c r="T324" s="22"/>
      <c r="U324" s="22"/>
      <c r="V324" s="22"/>
      <c r="W324" s="14" t="s">
        <v>90</v>
      </c>
      <c r="X324" s="11" t="s">
        <v>795</v>
      </c>
      <c r="Y324" s="245" t="s">
        <v>64</v>
      </c>
      <c r="Z324" s="29">
        <v>44621</v>
      </c>
      <c r="AA324" s="147">
        <f>Z324+60</f>
        <v>44681</v>
      </c>
      <c r="AB324" s="14"/>
      <c r="AC324" s="14"/>
      <c r="AD324" s="14"/>
      <c r="AE324" s="14"/>
      <c r="AF324" s="14" t="s">
        <v>1122</v>
      </c>
      <c r="AG324" s="14" t="s">
        <v>1129</v>
      </c>
      <c r="AH324" s="14">
        <v>876</v>
      </c>
      <c r="AI324" s="249" t="s">
        <v>190</v>
      </c>
      <c r="AJ324" s="14">
        <v>1</v>
      </c>
      <c r="AK324" s="159">
        <v>76000000000</v>
      </c>
      <c r="AL324" s="245" t="s">
        <v>1130</v>
      </c>
      <c r="AM324" s="29">
        <v>44713</v>
      </c>
      <c r="AN324" s="29">
        <v>44896</v>
      </c>
      <c r="AO324" s="29">
        <v>44926</v>
      </c>
      <c r="AP324" s="249" t="s">
        <v>545</v>
      </c>
      <c r="AQ324" s="14"/>
      <c r="AR324" s="14"/>
      <c r="AS324" s="14"/>
      <c r="AT324" s="14"/>
      <c r="AU324" s="29"/>
      <c r="AV324" s="41"/>
      <c r="AW324" s="42"/>
      <c r="AX324" s="14"/>
      <c r="AY324" s="14"/>
      <c r="AZ324" s="14"/>
      <c r="BA324" s="51"/>
      <c r="BB324" s="51"/>
      <c r="BC324" s="51"/>
      <c r="BD324" s="51"/>
      <c r="BE324" s="51"/>
      <c r="BF324" s="51"/>
      <c r="BG324" s="51"/>
      <c r="BH324" s="14"/>
      <c r="BI324" s="143"/>
      <c r="BJ324" s="143"/>
      <c r="BK324" s="143"/>
      <c r="BL324" s="143"/>
      <c r="BM324" s="143"/>
      <c r="BN324" s="143"/>
      <c r="BO324" s="143"/>
      <c r="BP324" s="143"/>
      <c r="BQ324" s="143"/>
      <c r="BR324" s="143"/>
      <c r="BS324" s="143"/>
      <c r="BT324" s="143"/>
      <c r="BU324" s="143"/>
      <c r="BV324" s="143"/>
      <c r="BW324" s="143"/>
      <c r="BX324" s="143"/>
      <c r="BY324" s="143"/>
    </row>
    <row r="325" spans="1:80" s="34" customFormat="1" ht="31.5">
      <c r="A325" s="14" t="s">
        <v>56</v>
      </c>
      <c r="B325" s="245" t="s">
        <v>1426</v>
      </c>
      <c r="C325" s="14" t="s">
        <v>164</v>
      </c>
      <c r="D325" s="11" t="s">
        <v>685</v>
      </c>
      <c r="E325" s="14" t="s">
        <v>134</v>
      </c>
      <c r="F325" s="14" t="s">
        <v>250</v>
      </c>
      <c r="G325" s="14" t="s">
        <v>711</v>
      </c>
      <c r="H325" s="248" t="s">
        <v>130</v>
      </c>
      <c r="I325" s="248" t="s">
        <v>251</v>
      </c>
      <c r="J325" s="14">
        <v>2</v>
      </c>
      <c r="K325" s="14"/>
      <c r="L325" s="14" t="s">
        <v>60</v>
      </c>
      <c r="M325" s="14" t="s">
        <v>61</v>
      </c>
      <c r="N325" s="14" t="s">
        <v>62</v>
      </c>
      <c r="O325" s="22">
        <v>5000</v>
      </c>
      <c r="P325" s="57">
        <v>6000</v>
      </c>
      <c r="Q325" s="22">
        <v>6000</v>
      </c>
      <c r="R325" s="22"/>
      <c r="S325" s="22"/>
      <c r="T325" s="22"/>
      <c r="U325" s="22"/>
      <c r="V325" s="22"/>
      <c r="W325" s="14" t="s">
        <v>90</v>
      </c>
      <c r="X325" s="11" t="s">
        <v>795</v>
      </c>
      <c r="Y325" s="245" t="s">
        <v>64</v>
      </c>
      <c r="Z325" s="29">
        <v>44635</v>
      </c>
      <c r="AA325" s="29">
        <v>44687</v>
      </c>
      <c r="AB325" s="14"/>
      <c r="AC325" s="14"/>
      <c r="AD325" s="14"/>
      <c r="AE325" s="14"/>
      <c r="AF325" s="14" t="s">
        <v>711</v>
      </c>
      <c r="AG325" s="14" t="s">
        <v>138</v>
      </c>
      <c r="AH325" s="245">
        <v>876</v>
      </c>
      <c r="AI325" s="245" t="s">
        <v>66</v>
      </c>
      <c r="AJ325" s="14">
        <v>1</v>
      </c>
      <c r="AK325" s="159">
        <v>76000000000</v>
      </c>
      <c r="AL325" s="245" t="s">
        <v>689</v>
      </c>
      <c r="AM325" s="29">
        <v>44697</v>
      </c>
      <c r="AN325" s="29">
        <v>44697</v>
      </c>
      <c r="AO325" s="29">
        <v>44864</v>
      </c>
      <c r="AP325" s="14">
        <v>2022</v>
      </c>
      <c r="AQ325" s="14"/>
      <c r="AR325" s="14"/>
      <c r="AS325" s="14"/>
      <c r="AT325" s="14"/>
      <c r="AU325" s="29"/>
      <c r="AV325" s="41"/>
      <c r="AW325" s="42"/>
      <c r="AX325" s="14"/>
      <c r="AY325" s="14"/>
      <c r="AZ325" s="14"/>
      <c r="BA325" s="51"/>
      <c r="BB325" s="51"/>
      <c r="BC325" s="51"/>
      <c r="BD325" s="51"/>
      <c r="BE325" s="51"/>
      <c r="BF325" s="51"/>
      <c r="BG325" s="51"/>
      <c r="BH325" s="14"/>
      <c r="BI325" s="48"/>
      <c r="BJ325" s="48"/>
      <c r="BK325" s="48"/>
      <c r="BL325" s="48"/>
      <c r="BM325" s="48"/>
      <c r="BN325" s="48"/>
      <c r="BO325" s="48"/>
      <c r="BP325" s="48"/>
      <c r="BQ325" s="48"/>
      <c r="BR325" s="48"/>
      <c r="BS325" s="48"/>
      <c r="BT325" s="48"/>
      <c r="BU325" s="48"/>
      <c r="BV325" s="48"/>
      <c r="BW325" s="48"/>
      <c r="BX325" s="48"/>
      <c r="BY325" s="48"/>
    </row>
    <row r="326" spans="1:80" s="34" customFormat="1" ht="31.5">
      <c r="A326" s="14" t="s">
        <v>56</v>
      </c>
      <c r="B326" s="245" t="s">
        <v>1427</v>
      </c>
      <c r="C326" s="14" t="s">
        <v>164</v>
      </c>
      <c r="D326" s="11" t="s">
        <v>685</v>
      </c>
      <c r="E326" s="14" t="s">
        <v>134</v>
      </c>
      <c r="F326" s="14" t="s">
        <v>255</v>
      </c>
      <c r="G326" s="14" t="s">
        <v>712</v>
      </c>
      <c r="H326" s="248" t="s">
        <v>130</v>
      </c>
      <c r="I326" s="248" t="s">
        <v>251</v>
      </c>
      <c r="J326" s="14">
        <v>2</v>
      </c>
      <c r="K326" s="14"/>
      <c r="L326" s="14" t="s">
        <v>60</v>
      </c>
      <c r="M326" s="14" t="s">
        <v>61</v>
      </c>
      <c r="N326" s="14" t="s">
        <v>62</v>
      </c>
      <c r="O326" s="22">
        <v>5355</v>
      </c>
      <c r="P326" s="57">
        <v>6426</v>
      </c>
      <c r="Q326" s="22">
        <v>6426</v>
      </c>
      <c r="R326" s="22"/>
      <c r="S326" s="22"/>
      <c r="T326" s="22"/>
      <c r="U326" s="22"/>
      <c r="V326" s="22"/>
      <c r="W326" s="14" t="s">
        <v>90</v>
      </c>
      <c r="X326" s="11" t="s">
        <v>795</v>
      </c>
      <c r="Y326" s="245" t="s">
        <v>64</v>
      </c>
      <c r="Z326" s="29">
        <v>44635</v>
      </c>
      <c r="AA326" s="29">
        <v>44687</v>
      </c>
      <c r="AB326" s="14"/>
      <c r="AC326" s="14"/>
      <c r="AD326" s="14"/>
      <c r="AE326" s="14"/>
      <c r="AF326" s="14" t="s">
        <v>712</v>
      </c>
      <c r="AG326" s="14" t="s">
        <v>138</v>
      </c>
      <c r="AH326" s="245">
        <v>876</v>
      </c>
      <c r="AI326" s="245" t="s">
        <v>66</v>
      </c>
      <c r="AJ326" s="14">
        <v>1</v>
      </c>
      <c r="AK326" s="159">
        <v>76000000000</v>
      </c>
      <c r="AL326" s="245" t="s">
        <v>689</v>
      </c>
      <c r="AM326" s="29">
        <v>44697</v>
      </c>
      <c r="AN326" s="29">
        <v>44697</v>
      </c>
      <c r="AO326" s="29">
        <v>44864</v>
      </c>
      <c r="AP326" s="14">
        <v>2022</v>
      </c>
      <c r="AQ326" s="14"/>
      <c r="AR326" s="14"/>
      <c r="AS326" s="14"/>
      <c r="AT326" s="14"/>
      <c r="AU326" s="29"/>
      <c r="AV326" s="41"/>
      <c r="AW326" s="42"/>
      <c r="AX326" s="14"/>
      <c r="AY326" s="14"/>
      <c r="AZ326" s="14"/>
      <c r="BA326" s="51"/>
      <c r="BB326" s="51"/>
      <c r="BC326" s="51"/>
      <c r="BD326" s="51"/>
      <c r="BE326" s="51"/>
      <c r="BF326" s="51"/>
      <c r="BG326" s="51"/>
      <c r="BH326" s="14"/>
      <c r="BI326" s="48"/>
      <c r="BJ326" s="48"/>
      <c r="BK326" s="48"/>
      <c r="BL326" s="48"/>
      <c r="BM326" s="48"/>
      <c r="BN326" s="48"/>
      <c r="BO326" s="48"/>
      <c r="BP326" s="48"/>
      <c r="BQ326" s="48"/>
      <c r="BR326" s="48"/>
      <c r="BS326" s="48"/>
      <c r="BT326" s="48"/>
      <c r="BU326" s="48"/>
      <c r="BV326" s="48"/>
      <c r="BW326" s="48"/>
      <c r="BX326" s="48"/>
      <c r="BY326" s="48"/>
    </row>
    <row r="327" spans="1:80" s="34" customFormat="1" ht="132" customHeight="1">
      <c r="A327" s="14" t="s">
        <v>56</v>
      </c>
      <c r="B327" s="245" t="s">
        <v>1428</v>
      </c>
      <c r="C327" s="14" t="s">
        <v>164</v>
      </c>
      <c r="D327" s="11" t="s">
        <v>685</v>
      </c>
      <c r="E327" s="245" t="s">
        <v>58</v>
      </c>
      <c r="F327" s="11" t="s">
        <v>158</v>
      </c>
      <c r="G327" s="249" t="s">
        <v>713</v>
      </c>
      <c r="H327" s="11" t="s">
        <v>160</v>
      </c>
      <c r="I327" s="11" t="s">
        <v>160</v>
      </c>
      <c r="J327" s="14">
        <v>2</v>
      </c>
      <c r="K327" s="14"/>
      <c r="L327" s="14" t="s">
        <v>60</v>
      </c>
      <c r="M327" s="245" t="s">
        <v>61</v>
      </c>
      <c r="N327" s="10" t="s">
        <v>62</v>
      </c>
      <c r="O327" s="21">
        <v>3149.23236</v>
      </c>
      <c r="P327" s="200">
        <v>3779.0788319999997</v>
      </c>
      <c r="Q327" s="21">
        <v>3779.0788319999997</v>
      </c>
      <c r="R327" s="21">
        <v>3779.0788319999997</v>
      </c>
      <c r="S327" s="22"/>
      <c r="T327" s="22"/>
      <c r="U327" s="22"/>
      <c r="V327" s="22"/>
      <c r="W327" s="14" t="s">
        <v>90</v>
      </c>
      <c r="X327" s="11" t="s">
        <v>795</v>
      </c>
      <c r="Y327" s="245" t="s">
        <v>64</v>
      </c>
      <c r="Z327" s="29">
        <v>44827</v>
      </c>
      <c r="AA327" s="29">
        <v>44882</v>
      </c>
      <c r="AB327" s="14"/>
      <c r="AC327" s="14"/>
      <c r="AD327" s="14"/>
      <c r="AE327" s="14"/>
      <c r="AF327" s="249" t="s">
        <v>713</v>
      </c>
      <c r="AG327" s="249" t="s">
        <v>707</v>
      </c>
      <c r="AH327" s="245">
        <v>876</v>
      </c>
      <c r="AI327" s="245" t="s">
        <v>66</v>
      </c>
      <c r="AJ327" s="14">
        <v>1</v>
      </c>
      <c r="AK327" s="159">
        <v>76000000000</v>
      </c>
      <c r="AL327" s="245" t="s">
        <v>689</v>
      </c>
      <c r="AM327" s="16">
        <v>44910</v>
      </c>
      <c r="AN327" s="16">
        <v>44927</v>
      </c>
      <c r="AO327" s="16">
        <v>45291</v>
      </c>
      <c r="AP327" s="11">
        <v>2023</v>
      </c>
      <c r="AQ327" s="11" t="s">
        <v>714</v>
      </c>
      <c r="AR327" s="14"/>
      <c r="AS327" s="14"/>
      <c r="AT327" s="14"/>
      <c r="AU327" s="29"/>
      <c r="AV327" s="41"/>
      <c r="AW327" s="42"/>
      <c r="AX327" s="14"/>
      <c r="AY327" s="14"/>
      <c r="AZ327" s="14"/>
      <c r="BA327" s="51"/>
      <c r="BB327" s="51"/>
      <c r="BC327" s="51"/>
      <c r="BD327" s="51"/>
      <c r="BE327" s="51"/>
      <c r="BF327" s="51"/>
      <c r="BG327" s="51"/>
      <c r="BH327" s="14"/>
      <c r="BI327" s="48"/>
      <c r="BJ327" s="48"/>
      <c r="BK327" s="48"/>
      <c r="BL327" s="48"/>
      <c r="BM327" s="48"/>
      <c r="BN327" s="48"/>
      <c r="BO327" s="48"/>
      <c r="BP327" s="48"/>
      <c r="BQ327" s="48"/>
      <c r="BR327" s="48"/>
      <c r="BS327" s="48"/>
      <c r="BT327" s="48"/>
      <c r="BU327" s="48"/>
      <c r="BV327" s="48"/>
      <c r="BW327" s="48"/>
      <c r="BX327" s="48"/>
      <c r="BY327" s="48"/>
    </row>
    <row r="328" spans="1:80" s="185" customFormat="1" ht="47.25">
      <c r="A328" s="15" t="s">
        <v>56</v>
      </c>
      <c r="B328" s="245" t="s">
        <v>1429</v>
      </c>
      <c r="C328" s="14" t="s">
        <v>164</v>
      </c>
      <c r="D328" s="11" t="s">
        <v>685</v>
      </c>
      <c r="E328" s="245" t="s">
        <v>58</v>
      </c>
      <c r="F328" s="14" t="s">
        <v>1144</v>
      </c>
      <c r="G328" s="14" t="s">
        <v>1145</v>
      </c>
      <c r="H328" s="248" t="s">
        <v>1146</v>
      </c>
      <c r="I328" s="248" t="s">
        <v>1146</v>
      </c>
      <c r="J328" s="14">
        <v>1</v>
      </c>
      <c r="K328" s="14">
        <v>11</v>
      </c>
      <c r="L328" s="14" t="s">
        <v>60</v>
      </c>
      <c r="M328" s="14" t="s">
        <v>61</v>
      </c>
      <c r="N328" s="14" t="s">
        <v>62</v>
      </c>
      <c r="O328" s="22">
        <v>108327.988</v>
      </c>
      <c r="P328" s="57">
        <f>O328*1.2</f>
        <v>129993.58559999999</v>
      </c>
      <c r="Q328" s="22">
        <v>25998.717199999999</v>
      </c>
      <c r="R328" s="22">
        <v>25998.717199999999</v>
      </c>
      <c r="S328" s="22">
        <v>25998.717199999999</v>
      </c>
      <c r="T328" s="22">
        <v>25998.717199999999</v>
      </c>
      <c r="U328" s="22">
        <v>25998.717199999999</v>
      </c>
      <c r="V328" s="14"/>
      <c r="W328" s="14" t="s">
        <v>168</v>
      </c>
      <c r="X328" s="11" t="s">
        <v>795</v>
      </c>
      <c r="Y328" s="11" t="s">
        <v>163</v>
      </c>
      <c r="Z328" s="182">
        <v>44576</v>
      </c>
      <c r="AA328" s="182">
        <v>44612</v>
      </c>
      <c r="AB328" s="14" t="s">
        <v>1813</v>
      </c>
      <c r="AC328" s="14" t="s">
        <v>1150</v>
      </c>
      <c r="AD328" s="14"/>
      <c r="AE328" s="14"/>
      <c r="AF328" s="14" t="s">
        <v>1147</v>
      </c>
      <c r="AG328" s="29" t="s">
        <v>1151</v>
      </c>
      <c r="AH328" s="248">
        <v>796</v>
      </c>
      <c r="AI328" s="29" t="s">
        <v>66</v>
      </c>
      <c r="AJ328" s="248">
        <v>1</v>
      </c>
      <c r="AK328" s="11">
        <v>76000000000</v>
      </c>
      <c r="AL328" s="29" t="s">
        <v>1130</v>
      </c>
      <c r="AM328" s="29">
        <v>44621</v>
      </c>
      <c r="AN328" s="29">
        <v>44621</v>
      </c>
      <c r="AO328" s="29">
        <v>46446</v>
      </c>
      <c r="AP328" s="183">
        <v>2022</v>
      </c>
      <c r="AQ328" s="14"/>
      <c r="AR328" s="14"/>
      <c r="AS328" s="14"/>
      <c r="AT328" s="29"/>
      <c r="AU328" s="41"/>
      <c r="AV328" s="42"/>
      <c r="AW328" s="14"/>
      <c r="AX328" s="14"/>
      <c r="AY328" s="14"/>
      <c r="AZ328" s="184"/>
      <c r="BA328" s="184"/>
      <c r="BB328" s="184"/>
      <c r="BC328" s="184"/>
      <c r="BD328" s="184"/>
      <c r="BE328" s="184"/>
      <c r="BF328" s="184"/>
      <c r="BG328" s="184"/>
      <c r="BH328" s="184"/>
    </row>
    <row r="329" spans="1:80" s="155" customFormat="1" ht="177" customHeight="1">
      <c r="A329" s="14" t="s">
        <v>56</v>
      </c>
      <c r="B329" s="248" t="s">
        <v>1486</v>
      </c>
      <c r="C329" s="14" t="s">
        <v>164</v>
      </c>
      <c r="D329" s="14" t="s">
        <v>1816</v>
      </c>
      <c r="E329" s="14" t="s">
        <v>134</v>
      </c>
      <c r="F329" s="14" t="s">
        <v>599</v>
      </c>
      <c r="G329" s="14" t="s">
        <v>718</v>
      </c>
      <c r="H329" s="248" t="s">
        <v>716</v>
      </c>
      <c r="I329" s="248" t="s">
        <v>715</v>
      </c>
      <c r="J329" s="14">
        <v>1</v>
      </c>
      <c r="K329" s="14"/>
      <c r="L329" s="14" t="s">
        <v>87</v>
      </c>
      <c r="M329" s="14" t="s">
        <v>61</v>
      </c>
      <c r="N329" s="14" t="s">
        <v>62</v>
      </c>
      <c r="O329" s="22">
        <v>1408.75</v>
      </c>
      <c r="P329" s="57">
        <v>1690.5</v>
      </c>
      <c r="Q329" s="22" t="s">
        <v>137</v>
      </c>
      <c r="R329" s="22" t="s">
        <v>137</v>
      </c>
      <c r="S329" s="22" t="s">
        <v>137</v>
      </c>
      <c r="T329" s="22" t="s">
        <v>137</v>
      </c>
      <c r="U329" s="22"/>
      <c r="V329" s="22"/>
      <c r="W329" s="11" t="s">
        <v>168</v>
      </c>
      <c r="X329" s="14" t="s">
        <v>803</v>
      </c>
      <c r="Y329" s="14" t="s">
        <v>163</v>
      </c>
      <c r="Z329" s="29">
        <v>44607</v>
      </c>
      <c r="AA329" s="29">
        <v>44621</v>
      </c>
      <c r="AB329" s="14" t="s">
        <v>547</v>
      </c>
      <c r="AC329" s="14" t="s">
        <v>717</v>
      </c>
      <c r="AD329" s="14">
        <v>7701017140</v>
      </c>
      <c r="AE329" s="14">
        <v>770101001</v>
      </c>
      <c r="AF329" s="14" t="s">
        <v>718</v>
      </c>
      <c r="AG329" s="14" t="s">
        <v>138</v>
      </c>
      <c r="AH329" s="14" t="s">
        <v>719</v>
      </c>
      <c r="AI329" s="14" t="s">
        <v>720</v>
      </c>
      <c r="AJ329" s="14">
        <v>556</v>
      </c>
      <c r="AK329" s="134" t="s">
        <v>534</v>
      </c>
      <c r="AL329" s="15" t="s">
        <v>535</v>
      </c>
      <c r="AM329" s="29">
        <v>44621</v>
      </c>
      <c r="AN329" s="29">
        <v>44630</v>
      </c>
      <c r="AO329" s="29">
        <v>44926</v>
      </c>
      <c r="AP329" s="14">
        <v>2022</v>
      </c>
      <c r="AQ329" s="14" t="s">
        <v>137</v>
      </c>
      <c r="AR329" s="14" t="s">
        <v>137</v>
      </c>
      <c r="AS329" s="14" t="s">
        <v>137</v>
      </c>
      <c r="AT329" s="14" t="s">
        <v>137</v>
      </c>
      <c r="AU329" s="29" t="s">
        <v>137</v>
      </c>
      <c r="AV329" s="41" t="s">
        <v>137</v>
      </c>
      <c r="AW329" s="42" t="s">
        <v>137</v>
      </c>
      <c r="AX329" s="14" t="s">
        <v>137</v>
      </c>
      <c r="AY329" s="14" t="s">
        <v>137</v>
      </c>
      <c r="AZ329" s="14" t="s">
        <v>137</v>
      </c>
      <c r="BA329" s="51"/>
      <c r="BB329" s="51"/>
      <c r="BC329" s="51"/>
      <c r="BD329" s="51"/>
      <c r="BE329" s="51"/>
      <c r="BF329" s="51"/>
      <c r="BG329" s="51"/>
      <c r="BH329" s="14"/>
      <c r="BI329" s="154"/>
      <c r="BJ329" s="154"/>
      <c r="BK329" s="154"/>
      <c r="BL329" s="154"/>
      <c r="BM329" s="154"/>
      <c r="BN329" s="154"/>
      <c r="BO329" s="154"/>
      <c r="BP329" s="154"/>
      <c r="BQ329" s="154"/>
      <c r="BR329" s="154"/>
      <c r="BS329" s="154"/>
      <c r="BT329" s="154"/>
      <c r="BU329" s="154"/>
      <c r="BV329" s="154"/>
      <c r="BW329" s="154"/>
      <c r="BX329" s="154"/>
      <c r="BY329" s="154"/>
    </row>
    <row r="330" spans="1:80" s="35" customFormat="1" ht="47.25">
      <c r="A330" s="14" t="s">
        <v>56</v>
      </c>
      <c r="B330" s="248" t="s">
        <v>1487</v>
      </c>
      <c r="C330" s="14" t="s">
        <v>164</v>
      </c>
      <c r="D330" s="14" t="s">
        <v>1816</v>
      </c>
      <c r="E330" s="32" t="s">
        <v>58</v>
      </c>
      <c r="F330" s="32" t="s">
        <v>140</v>
      </c>
      <c r="G330" s="248" t="s">
        <v>1878</v>
      </c>
      <c r="H330" s="248" t="s">
        <v>721</v>
      </c>
      <c r="I330" s="248" t="s">
        <v>135</v>
      </c>
      <c r="J330" s="248">
        <v>1</v>
      </c>
      <c r="K330" s="14"/>
      <c r="L330" s="248" t="s">
        <v>60</v>
      </c>
      <c r="M330" s="248" t="s">
        <v>600</v>
      </c>
      <c r="N330" s="248" t="s">
        <v>62</v>
      </c>
      <c r="O330" s="137">
        <v>1000</v>
      </c>
      <c r="P330" s="42">
        <f t="shared" ref="P330:P331" si="55">O330*1.2</f>
        <v>1200</v>
      </c>
      <c r="Q330" s="137">
        <f t="shared" ref="Q330:Q331" si="56">P330</f>
        <v>1200</v>
      </c>
      <c r="R330" s="137"/>
      <c r="S330" s="137"/>
      <c r="T330" s="137"/>
      <c r="U330" s="137"/>
      <c r="V330" s="137"/>
      <c r="W330" s="14" t="s">
        <v>63</v>
      </c>
      <c r="X330" s="14" t="s">
        <v>803</v>
      </c>
      <c r="Y330" s="245" t="s">
        <v>64</v>
      </c>
      <c r="Z330" s="29">
        <v>44744</v>
      </c>
      <c r="AA330" s="29">
        <v>44806</v>
      </c>
      <c r="AB330" s="14"/>
      <c r="AC330" s="14"/>
      <c r="AD330" s="14"/>
      <c r="AE330" s="14"/>
      <c r="AF330" s="248" t="str">
        <f>G330</f>
        <v>Услуги по оценке, подтверждению рыночной стоимости        (Оценка ЭСА ООО" Барнаульская сетевая компания"</v>
      </c>
      <c r="AG330" s="248" t="s">
        <v>707</v>
      </c>
      <c r="AH330" s="248">
        <v>642</v>
      </c>
      <c r="AI330" s="248" t="s">
        <v>722</v>
      </c>
      <c r="AJ330" s="248">
        <v>1</v>
      </c>
      <c r="AK330" s="134" t="s">
        <v>534</v>
      </c>
      <c r="AL330" s="15" t="s">
        <v>535</v>
      </c>
      <c r="AM330" s="29">
        <v>44816</v>
      </c>
      <c r="AN330" s="29">
        <v>44816</v>
      </c>
      <c r="AO330" s="29">
        <v>44824</v>
      </c>
      <c r="AP330" s="14">
        <v>2022</v>
      </c>
      <c r="AQ330" s="14"/>
      <c r="AR330" s="14"/>
      <c r="AS330" s="14"/>
      <c r="AT330" s="14"/>
      <c r="AU330" s="14"/>
      <c r="AV330" s="14"/>
      <c r="AW330" s="14"/>
      <c r="AX330" s="14"/>
      <c r="AY330" s="14"/>
      <c r="AZ330" s="14"/>
      <c r="BA330" s="51"/>
      <c r="BB330" s="51"/>
      <c r="BC330" s="51"/>
      <c r="BD330" s="51"/>
      <c r="BE330" s="51"/>
      <c r="BF330" s="51"/>
      <c r="BG330" s="51"/>
      <c r="BH330" s="14"/>
      <c r="BI330" s="49"/>
      <c r="BJ330" s="49"/>
      <c r="BK330" s="49"/>
      <c r="BL330" s="49"/>
      <c r="BM330" s="49"/>
      <c r="BN330" s="49"/>
      <c r="BO330" s="49"/>
      <c r="BP330" s="49"/>
      <c r="BQ330" s="49"/>
      <c r="BR330" s="49"/>
      <c r="BS330" s="49"/>
      <c r="BT330" s="49"/>
      <c r="BU330" s="49"/>
      <c r="BV330" s="49"/>
      <c r="BW330" s="49"/>
      <c r="BX330" s="49"/>
      <c r="BY330" s="49"/>
    </row>
    <row r="331" spans="1:80" s="35" customFormat="1" ht="47.25">
      <c r="A331" s="14" t="s">
        <v>56</v>
      </c>
      <c r="B331" s="248" t="s">
        <v>1488</v>
      </c>
      <c r="C331" s="14" t="s">
        <v>164</v>
      </c>
      <c r="D331" s="14" t="s">
        <v>1816</v>
      </c>
      <c r="E331" s="32" t="s">
        <v>58</v>
      </c>
      <c r="F331" s="32" t="s">
        <v>140</v>
      </c>
      <c r="G331" s="248" t="s">
        <v>1879</v>
      </c>
      <c r="H331" s="248" t="s">
        <v>721</v>
      </c>
      <c r="I331" s="248" t="s">
        <v>135</v>
      </c>
      <c r="J331" s="248">
        <v>1</v>
      </c>
      <c r="K331" s="14"/>
      <c r="L331" s="248" t="s">
        <v>60</v>
      </c>
      <c r="M331" s="248" t="s">
        <v>600</v>
      </c>
      <c r="N331" s="248" t="s">
        <v>62</v>
      </c>
      <c r="O331" s="137">
        <v>1500</v>
      </c>
      <c r="P331" s="42">
        <f t="shared" si="55"/>
        <v>1800</v>
      </c>
      <c r="Q331" s="137">
        <f t="shared" si="56"/>
        <v>1800</v>
      </c>
      <c r="R331" s="137"/>
      <c r="S331" s="137"/>
      <c r="T331" s="137"/>
      <c r="U331" s="137"/>
      <c r="V331" s="137"/>
      <c r="W331" s="14" t="s">
        <v>63</v>
      </c>
      <c r="X331" s="14" t="s">
        <v>803</v>
      </c>
      <c r="Y331" s="245" t="s">
        <v>64</v>
      </c>
      <c r="Z331" s="29">
        <v>44744</v>
      </c>
      <c r="AA331" s="29">
        <v>44806</v>
      </c>
      <c r="AB331" s="14"/>
      <c r="AC331" s="14"/>
      <c r="AD331" s="14"/>
      <c r="AE331" s="14"/>
      <c r="AF331" s="248" t="str">
        <f>G331</f>
        <v>Услуги по оценке, подтверждению рыночной стоимости (Оценка активов АО "Братская сетевая компания" (Акции + DD))</v>
      </c>
      <c r="AG331" s="248" t="s">
        <v>707</v>
      </c>
      <c r="AH331" s="248">
        <v>642</v>
      </c>
      <c r="AI331" s="248" t="s">
        <v>722</v>
      </c>
      <c r="AJ331" s="248">
        <v>1</v>
      </c>
      <c r="AK331" s="134" t="s">
        <v>534</v>
      </c>
      <c r="AL331" s="15" t="s">
        <v>535</v>
      </c>
      <c r="AM331" s="29">
        <v>44816</v>
      </c>
      <c r="AN331" s="29">
        <v>44816</v>
      </c>
      <c r="AO331" s="29">
        <v>44824</v>
      </c>
      <c r="AP331" s="14">
        <v>2022</v>
      </c>
      <c r="AQ331" s="14"/>
      <c r="AR331" s="14"/>
      <c r="AS331" s="14"/>
      <c r="AT331" s="14"/>
      <c r="AU331" s="14"/>
      <c r="AV331" s="14"/>
      <c r="AW331" s="14"/>
      <c r="AX331" s="14"/>
      <c r="AY331" s="14"/>
      <c r="AZ331" s="14"/>
      <c r="BA331" s="51"/>
      <c r="BB331" s="51"/>
      <c r="BC331" s="51"/>
      <c r="BD331" s="51"/>
      <c r="BE331" s="51"/>
      <c r="BF331" s="51"/>
      <c r="BG331" s="51"/>
      <c r="BH331" s="14"/>
      <c r="BI331" s="49"/>
      <c r="BJ331" s="49"/>
      <c r="BK331" s="49"/>
      <c r="BL331" s="49"/>
      <c r="BM331" s="49"/>
      <c r="BN331" s="49"/>
      <c r="BO331" s="49"/>
      <c r="BP331" s="49"/>
      <c r="BQ331" s="49"/>
      <c r="BR331" s="49"/>
      <c r="BS331" s="49"/>
      <c r="BT331" s="49"/>
      <c r="BU331" s="49"/>
      <c r="BV331" s="49"/>
      <c r="BW331" s="49"/>
      <c r="BX331" s="49"/>
      <c r="BY331" s="49"/>
    </row>
    <row r="332" spans="1:80" s="214" customFormat="1" ht="78.75">
      <c r="A332" s="202" t="s">
        <v>56</v>
      </c>
      <c r="B332" s="203" t="s">
        <v>1472</v>
      </c>
      <c r="C332" s="202" t="s">
        <v>164</v>
      </c>
      <c r="D332" s="202" t="s">
        <v>1149</v>
      </c>
      <c r="E332" s="202" t="s">
        <v>134</v>
      </c>
      <c r="F332" s="202" t="s">
        <v>723</v>
      </c>
      <c r="G332" s="14" t="s">
        <v>1877</v>
      </c>
      <c r="H332" s="204" t="s">
        <v>716</v>
      </c>
      <c r="I332" s="205" t="s">
        <v>715</v>
      </c>
      <c r="J332" s="202">
        <v>1</v>
      </c>
      <c r="K332" s="202">
        <v>25</v>
      </c>
      <c r="L332" s="202" t="s">
        <v>87</v>
      </c>
      <c r="M332" s="202" t="s">
        <v>61</v>
      </c>
      <c r="N332" s="202" t="s">
        <v>62</v>
      </c>
      <c r="O332" s="206">
        <v>6916.67</v>
      </c>
      <c r="P332" s="206">
        <v>8300</v>
      </c>
      <c r="Q332" s="206">
        <v>5000</v>
      </c>
      <c r="R332" s="206">
        <v>3300</v>
      </c>
      <c r="S332" s="206"/>
      <c r="T332" s="206"/>
      <c r="U332" s="206"/>
      <c r="V332" s="206"/>
      <c r="W332" s="202" t="s">
        <v>90</v>
      </c>
      <c r="X332" s="202" t="s">
        <v>724</v>
      </c>
      <c r="Y332" s="203" t="s">
        <v>64</v>
      </c>
      <c r="Z332" s="207">
        <v>44580</v>
      </c>
      <c r="AA332" s="207">
        <v>44651</v>
      </c>
      <c r="AB332" s="202"/>
      <c r="AC332" s="202"/>
      <c r="AD332" s="202"/>
      <c r="AE332" s="202"/>
      <c r="AF332" s="202" t="str">
        <f>G332</f>
        <v xml:space="preserve">Право заключения договора на оказание услуг по проведению обязательного ежегодного аудита отчетности РСБУ и аудита отчетности  МСФО за 2022 год.
</v>
      </c>
      <c r="AG332" s="202" t="s">
        <v>138</v>
      </c>
      <c r="AH332" s="202">
        <v>876</v>
      </c>
      <c r="AI332" s="202" t="s">
        <v>659</v>
      </c>
      <c r="AJ332" s="202">
        <v>1</v>
      </c>
      <c r="AK332" s="208" t="s">
        <v>534</v>
      </c>
      <c r="AL332" s="209" t="s">
        <v>535</v>
      </c>
      <c r="AM332" s="207">
        <v>44667</v>
      </c>
      <c r="AN332" s="207">
        <v>44667</v>
      </c>
      <c r="AO332" s="207">
        <v>44999</v>
      </c>
      <c r="AP332" s="202">
        <v>2022</v>
      </c>
      <c r="AQ332" s="202" t="s">
        <v>725</v>
      </c>
      <c r="AR332" s="202"/>
      <c r="AS332" s="202"/>
      <c r="AT332" s="202"/>
      <c r="AU332" s="207"/>
      <c r="AV332" s="210"/>
      <c r="AW332" s="211"/>
      <c r="AX332" s="202"/>
      <c r="AY332" s="202"/>
      <c r="AZ332" s="202"/>
      <c r="BA332" s="212"/>
      <c r="BB332" s="212"/>
      <c r="BC332" s="212"/>
      <c r="BD332" s="212"/>
      <c r="BE332" s="212"/>
      <c r="BF332" s="212"/>
      <c r="BG332" s="212"/>
      <c r="BH332" s="202"/>
      <c r="BI332" s="213"/>
      <c r="BJ332" s="213"/>
      <c r="BK332" s="213"/>
      <c r="BL332" s="213"/>
      <c r="BM332" s="213"/>
      <c r="BN332" s="213"/>
      <c r="BO332" s="213"/>
      <c r="BP332" s="213"/>
      <c r="BQ332" s="213"/>
      <c r="BR332" s="213"/>
      <c r="BS332" s="213"/>
      <c r="BT332" s="213"/>
      <c r="BU332" s="213"/>
      <c r="BV332" s="213"/>
      <c r="BW332" s="213"/>
      <c r="BX332" s="213"/>
      <c r="BY332" s="213"/>
      <c r="BZ332" s="213"/>
      <c r="CA332" s="213"/>
      <c r="CB332" s="213"/>
    </row>
    <row r="333" spans="1:80" s="34" customFormat="1" ht="31.5">
      <c r="A333" s="14" t="s">
        <v>56</v>
      </c>
      <c r="B333" s="248" t="s">
        <v>1489</v>
      </c>
      <c r="C333" s="14" t="s">
        <v>164</v>
      </c>
      <c r="D333" s="14" t="s">
        <v>1816</v>
      </c>
      <c r="E333" s="14" t="s">
        <v>134</v>
      </c>
      <c r="F333" s="14"/>
      <c r="G333" s="14" t="s">
        <v>726</v>
      </c>
      <c r="H333" s="248" t="s">
        <v>727</v>
      </c>
      <c r="I333" s="248" t="s">
        <v>727</v>
      </c>
      <c r="J333" s="14">
        <v>2</v>
      </c>
      <c r="K333" s="14"/>
      <c r="L333" s="14" t="s">
        <v>60</v>
      </c>
      <c r="M333" s="14" t="s">
        <v>136</v>
      </c>
      <c r="N333" s="14" t="s">
        <v>728</v>
      </c>
      <c r="O333" s="22">
        <v>500</v>
      </c>
      <c r="P333" s="57">
        <v>600</v>
      </c>
      <c r="Q333" s="22"/>
      <c r="R333" s="22"/>
      <c r="S333" s="22"/>
      <c r="T333" s="22"/>
      <c r="U333" s="22"/>
      <c r="V333" s="22"/>
      <c r="W333" s="14" t="s">
        <v>90</v>
      </c>
      <c r="X333" s="14" t="s">
        <v>803</v>
      </c>
      <c r="Y333" s="245" t="s">
        <v>64</v>
      </c>
      <c r="Z333" s="29">
        <v>44824</v>
      </c>
      <c r="AA333" s="29">
        <v>44885</v>
      </c>
      <c r="AB333" s="14"/>
      <c r="AC333" s="14"/>
      <c r="AD333" s="14"/>
      <c r="AE333" s="14"/>
      <c r="AF333" s="14" t="s">
        <v>729</v>
      </c>
      <c r="AG333" s="14" t="s">
        <v>60</v>
      </c>
      <c r="AH333" s="14">
        <v>876</v>
      </c>
      <c r="AI333" s="14" t="s">
        <v>66</v>
      </c>
      <c r="AJ333" s="14">
        <v>1</v>
      </c>
      <c r="AK333" s="134" t="s">
        <v>534</v>
      </c>
      <c r="AL333" s="15" t="s">
        <v>535</v>
      </c>
      <c r="AM333" s="29">
        <v>44895</v>
      </c>
      <c r="AN333" s="29">
        <v>44896</v>
      </c>
      <c r="AO333" s="29">
        <v>44895</v>
      </c>
      <c r="AP333" s="14" t="s">
        <v>150</v>
      </c>
      <c r="AQ333" s="14" t="s">
        <v>60</v>
      </c>
      <c r="AR333" s="14"/>
      <c r="AS333" s="14"/>
      <c r="AT333" s="14"/>
      <c r="AU333" s="29"/>
      <c r="AV333" s="41"/>
      <c r="AW333" s="42"/>
      <c r="AX333" s="14"/>
      <c r="AY333" s="14"/>
      <c r="AZ333" s="14"/>
      <c r="BA333" s="51"/>
      <c r="BB333" s="51"/>
      <c r="BC333" s="51"/>
      <c r="BD333" s="51"/>
      <c r="BE333" s="51"/>
      <c r="BF333" s="51"/>
      <c r="BG333" s="51"/>
      <c r="BH333" s="14"/>
      <c r="BI333" s="48"/>
      <c r="BJ333" s="48"/>
      <c r="BK333" s="48"/>
      <c r="BL333" s="48"/>
      <c r="BM333" s="48"/>
      <c r="BN333" s="48"/>
      <c r="BO333" s="48"/>
      <c r="BP333" s="48"/>
      <c r="BQ333" s="48"/>
      <c r="BR333" s="48"/>
      <c r="BS333" s="48"/>
      <c r="BT333" s="48"/>
      <c r="BU333" s="48"/>
      <c r="BV333" s="48"/>
      <c r="BW333" s="48"/>
      <c r="BX333" s="48"/>
      <c r="BY333" s="48"/>
    </row>
    <row r="334" spans="1:80" s="34" customFormat="1" ht="31.5">
      <c r="A334" s="14" t="s">
        <v>56</v>
      </c>
      <c r="B334" s="248" t="s">
        <v>1490</v>
      </c>
      <c r="C334" s="14" t="s">
        <v>164</v>
      </c>
      <c r="D334" s="14" t="s">
        <v>1816</v>
      </c>
      <c r="E334" s="14" t="s">
        <v>134</v>
      </c>
      <c r="F334" s="14"/>
      <c r="G334" s="14" t="s">
        <v>147</v>
      </c>
      <c r="H334" s="248" t="s">
        <v>148</v>
      </c>
      <c r="I334" s="248" t="s">
        <v>148</v>
      </c>
      <c r="J334" s="14">
        <v>1</v>
      </c>
      <c r="K334" s="14">
        <v>3</v>
      </c>
      <c r="L334" s="14" t="s">
        <v>60</v>
      </c>
      <c r="M334" s="14" t="s">
        <v>136</v>
      </c>
      <c r="N334" s="14" t="s">
        <v>728</v>
      </c>
      <c r="O334" s="22">
        <v>470</v>
      </c>
      <c r="P334" s="57">
        <v>564</v>
      </c>
      <c r="Q334" s="22"/>
      <c r="R334" s="22"/>
      <c r="S334" s="22"/>
      <c r="T334" s="22"/>
      <c r="U334" s="22"/>
      <c r="V334" s="22"/>
      <c r="W334" s="11" t="s">
        <v>168</v>
      </c>
      <c r="X334" s="14" t="s">
        <v>803</v>
      </c>
      <c r="Y334" s="14" t="s">
        <v>163</v>
      </c>
      <c r="Z334" s="29">
        <v>44885</v>
      </c>
      <c r="AA334" s="29">
        <v>44915</v>
      </c>
      <c r="AB334" s="14" t="s">
        <v>778</v>
      </c>
      <c r="AC334" s="14" t="s">
        <v>214</v>
      </c>
      <c r="AD334" s="14">
        <v>7724261610</v>
      </c>
      <c r="AE334" s="14">
        <v>246602001</v>
      </c>
      <c r="AF334" s="14" t="s">
        <v>147</v>
      </c>
      <c r="AG334" s="14" t="s">
        <v>60</v>
      </c>
      <c r="AH334" s="14">
        <v>876</v>
      </c>
      <c r="AI334" s="14" t="s">
        <v>66</v>
      </c>
      <c r="AJ334" s="14">
        <v>1</v>
      </c>
      <c r="AK334" s="134" t="s">
        <v>534</v>
      </c>
      <c r="AL334" s="15" t="s">
        <v>535</v>
      </c>
      <c r="AM334" s="29">
        <v>44925</v>
      </c>
      <c r="AN334" s="29">
        <v>44562</v>
      </c>
      <c r="AO334" s="29">
        <v>44926</v>
      </c>
      <c r="AP334" s="14">
        <v>2022</v>
      </c>
      <c r="AQ334" s="14" t="s">
        <v>60</v>
      </c>
      <c r="AR334" s="14"/>
      <c r="AS334" s="14"/>
      <c r="AT334" s="14"/>
      <c r="AU334" s="29"/>
      <c r="AV334" s="41"/>
      <c r="AW334" s="42"/>
      <c r="AX334" s="14"/>
      <c r="AY334" s="14"/>
      <c r="AZ334" s="14"/>
      <c r="BA334" s="51"/>
      <c r="BB334" s="51"/>
      <c r="BC334" s="51"/>
      <c r="BD334" s="51"/>
      <c r="BE334" s="51"/>
      <c r="BF334" s="51"/>
      <c r="BG334" s="51"/>
      <c r="BH334" s="14"/>
      <c r="BI334" s="48"/>
      <c r="BJ334" s="48"/>
      <c r="BK334" s="48"/>
      <c r="BL334" s="48"/>
      <c r="BM334" s="48"/>
      <c r="BN334" s="48"/>
      <c r="BO334" s="48"/>
      <c r="BP334" s="48"/>
      <c r="BQ334" s="48"/>
      <c r="BR334" s="48"/>
      <c r="BS334" s="48"/>
      <c r="BT334" s="48"/>
      <c r="BU334" s="48"/>
      <c r="BV334" s="48"/>
      <c r="BW334" s="48"/>
      <c r="BX334" s="48"/>
      <c r="BY334" s="48"/>
    </row>
    <row r="335" spans="1:80" s="189" customFormat="1" ht="63.75" customHeight="1">
      <c r="A335" s="14" t="s">
        <v>56</v>
      </c>
      <c r="B335" s="248" t="s">
        <v>1491</v>
      </c>
      <c r="C335" s="14" t="s">
        <v>164</v>
      </c>
      <c r="D335" s="14" t="s">
        <v>1816</v>
      </c>
      <c r="E335" s="245" t="s">
        <v>134</v>
      </c>
      <c r="F335" s="245" t="s">
        <v>730</v>
      </c>
      <c r="G335" s="245" t="s">
        <v>731</v>
      </c>
      <c r="H335" s="245" t="s">
        <v>732</v>
      </c>
      <c r="I335" s="245" t="s">
        <v>732</v>
      </c>
      <c r="J335" s="245">
        <v>1</v>
      </c>
      <c r="K335" s="245"/>
      <c r="L335" s="245" t="s">
        <v>60</v>
      </c>
      <c r="M335" s="245" t="s">
        <v>61</v>
      </c>
      <c r="N335" s="245" t="s">
        <v>62</v>
      </c>
      <c r="O335" s="247">
        <v>7000</v>
      </c>
      <c r="P335" s="215">
        <f t="shared" ref="P335:P348" si="57">O335*1.2</f>
        <v>8400</v>
      </c>
      <c r="Q335" s="247">
        <v>5130</v>
      </c>
      <c r="R335" s="247">
        <f>P335-Q335</f>
        <v>3270</v>
      </c>
      <c r="S335" s="247"/>
      <c r="T335" s="247"/>
      <c r="U335" s="247"/>
      <c r="V335" s="247"/>
      <c r="W335" s="14" t="s">
        <v>63</v>
      </c>
      <c r="X335" s="14" t="s">
        <v>803</v>
      </c>
      <c r="Y335" s="245" t="s">
        <v>64</v>
      </c>
      <c r="Z335" s="186">
        <v>44573</v>
      </c>
      <c r="AA335" s="186">
        <f>Z335+60</f>
        <v>44633</v>
      </c>
      <c r="AB335" s="186"/>
      <c r="AC335" s="186"/>
      <c r="AD335" s="186"/>
      <c r="AE335" s="186"/>
      <c r="AF335" s="186" t="str">
        <f t="shared" ref="AF335:AF348" si="58">G335</f>
        <v>Организационно-техническое сопровождение проектов</v>
      </c>
      <c r="AG335" s="186" t="s">
        <v>138</v>
      </c>
      <c r="AH335" s="245">
        <v>876</v>
      </c>
      <c r="AI335" s="186" t="s">
        <v>180</v>
      </c>
      <c r="AJ335" s="245">
        <v>1</v>
      </c>
      <c r="AK335" s="134" t="s">
        <v>534</v>
      </c>
      <c r="AL335" s="15" t="s">
        <v>535</v>
      </c>
      <c r="AM335" s="186">
        <f>AA335+20</f>
        <v>44653</v>
      </c>
      <c r="AN335" s="186">
        <f t="shared" ref="AN335:AN337" si="59">AM335</f>
        <v>44653</v>
      </c>
      <c r="AO335" s="186">
        <v>45016</v>
      </c>
      <c r="AP335" s="245" t="s">
        <v>150</v>
      </c>
      <c r="AQ335" s="245"/>
      <c r="AR335" s="245"/>
      <c r="AS335" s="245"/>
      <c r="AT335" s="245"/>
      <c r="AU335" s="245"/>
      <c r="AV335" s="245"/>
      <c r="AW335" s="245"/>
      <c r="AX335" s="246"/>
      <c r="AY335" s="187"/>
      <c r="AZ335" s="215"/>
      <c r="BA335" s="53"/>
      <c r="BB335" s="53"/>
      <c r="BC335" s="53"/>
      <c r="BD335" s="53"/>
      <c r="BE335" s="53"/>
      <c r="BF335" s="53"/>
      <c r="BG335" s="53"/>
      <c r="BH335" s="245"/>
      <c r="BI335" s="181"/>
      <c r="BJ335" s="188"/>
      <c r="BK335" s="188"/>
      <c r="BL335" s="188"/>
      <c r="BM335" s="188"/>
      <c r="BN335" s="188"/>
      <c r="BO335" s="188"/>
      <c r="BP335" s="188"/>
      <c r="BQ335" s="188"/>
      <c r="BR335" s="188"/>
      <c r="BS335" s="188"/>
      <c r="BT335" s="188"/>
      <c r="BU335" s="188"/>
      <c r="BV335" s="188"/>
      <c r="BW335" s="188"/>
      <c r="BX335" s="188"/>
      <c r="BY335" s="188"/>
    </row>
    <row r="336" spans="1:80" s="189" customFormat="1" ht="63.75" customHeight="1">
      <c r="A336" s="14" t="s">
        <v>56</v>
      </c>
      <c r="B336" s="245" t="s">
        <v>1473</v>
      </c>
      <c r="C336" s="14" t="s">
        <v>164</v>
      </c>
      <c r="D336" s="14" t="s">
        <v>1815</v>
      </c>
      <c r="E336" s="245" t="s">
        <v>134</v>
      </c>
      <c r="F336" s="245" t="s">
        <v>730</v>
      </c>
      <c r="G336" s="245" t="s">
        <v>733</v>
      </c>
      <c r="H336" s="245" t="s">
        <v>581</v>
      </c>
      <c r="I336" s="245" t="s">
        <v>581</v>
      </c>
      <c r="J336" s="245">
        <v>1</v>
      </c>
      <c r="K336" s="245"/>
      <c r="L336" s="245" t="s">
        <v>60</v>
      </c>
      <c r="M336" s="245" t="s">
        <v>61</v>
      </c>
      <c r="N336" s="245" t="s">
        <v>62</v>
      </c>
      <c r="O336" s="247">
        <v>8334</v>
      </c>
      <c r="P336" s="215">
        <f t="shared" si="57"/>
        <v>10000.799999999999</v>
      </c>
      <c r="Q336" s="247">
        <f t="shared" ref="Q336:Q340" si="60">P336</f>
        <v>10000.799999999999</v>
      </c>
      <c r="R336" s="247"/>
      <c r="S336" s="247"/>
      <c r="T336" s="247"/>
      <c r="U336" s="247"/>
      <c r="V336" s="247"/>
      <c r="W336" s="14" t="s">
        <v>63</v>
      </c>
      <c r="X336" s="14" t="s">
        <v>803</v>
      </c>
      <c r="Y336" s="245" t="s">
        <v>64</v>
      </c>
      <c r="Z336" s="186">
        <v>44575</v>
      </c>
      <c r="AA336" s="186">
        <f>Z336+60</f>
        <v>44635</v>
      </c>
      <c r="AB336" s="186"/>
      <c r="AC336" s="186"/>
      <c r="AD336" s="186"/>
      <c r="AE336" s="186"/>
      <c r="AF336" s="186" t="str">
        <f t="shared" si="58"/>
        <v>Рекламные услуги</v>
      </c>
      <c r="AG336" s="186" t="s">
        <v>138</v>
      </c>
      <c r="AH336" s="245">
        <v>876</v>
      </c>
      <c r="AI336" s="186" t="s">
        <v>180</v>
      </c>
      <c r="AJ336" s="245">
        <v>1</v>
      </c>
      <c r="AK336" s="134" t="s">
        <v>534</v>
      </c>
      <c r="AL336" s="15" t="s">
        <v>535</v>
      </c>
      <c r="AM336" s="186">
        <f>AA336+20</f>
        <v>44655</v>
      </c>
      <c r="AN336" s="186">
        <f t="shared" si="59"/>
        <v>44655</v>
      </c>
      <c r="AO336" s="186">
        <v>45000</v>
      </c>
      <c r="AP336" s="245">
        <v>2022</v>
      </c>
      <c r="AQ336" s="245"/>
      <c r="AR336" s="245"/>
      <c r="AS336" s="245"/>
      <c r="AT336" s="245"/>
      <c r="AU336" s="245"/>
      <c r="AV336" s="245"/>
      <c r="AW336" s="245"/>
      <c r="AX336" s="246"/>
      <c r="AY336" s="187"/>
      <c r="AZ336" s="215"/>
      <c r="BA336" s="53"/>
      <c r="BB336" s="53"/>
      <c r="BC336" s="53"/>
      <c r="BD336" s="53"/>
      <c r="BE336" s="53"/>
      <c r="BF336" s="53"/>
      <c r="BG336" s="53"/>
      <c r="BH336" s="245"/>
      <c r="BI336" s="181"/>
      <c r="BJ336" s="188"/>
      <c r="BK336" s="188"/>
      <c r="BL336" s="188"/>
      <c r="BM336" s="188"/>
      <c r="BN336" s="188"/>
      <c r="BO336" s="188"/>
      <c r="BP336" s="188"/>
      <c r="BQ336" s="188"/>
      <c r="BR336" s="188"/>
      <c r="BS336" s="188"/>
      <c r="BT336" s="188"/>
      <c r="BU336" s="188"/>
      <c r="BV336" s="188"/>
      <c r="BW336" s="188"/>
      <c r="BX336" s="188"/>
      <c r="BY336" s="188"/>
    </row>
    <row r="337" spans="1:77" s="189" customFormat="1" ht="63.75" customHeight="1">
      <c r="A337" s="14" t="s">
        <v>56</v>
      </c>
      <c r="B337" s="248" t="s">
        <v>1492</v>
      </c>
      <c r="C337" s="14" t="s">
        <v>164</v>
      </c>
      <c r="D337" s="14" t="s">
        <v>1816</v>
      </c>
      <c r="E337" s="245" t="s">
        <v>134</v>
      </c>
      <c r="F337" s="245" t="s">
        <v>730</v>
      </c>
      <c r="G337" s="245" t="s">
        <v>734</v>
      </c>
      <c r="H337" s="245">
        <v>59</v>
      </c>
      <c r="I337" s="245" t="s">
        <v>735</v>
      </c>
      <c r="J337" s="245">
        <v>1</v>
      </c>
      <c r="K337" s="245"/>
      <c r="L337" s="245" t="s">
        <v>60</v>
      </c>
      <c r="M337" s="245" t="s">
        <v>61</v>
      </c>
      <c r="N337" s="245" t="s">
        <v>62</v>
      </c>
      <c r="O337" s="247">
        <v>2000</v>
      </c>
      <c r="P337" s="215">
        <f t="shared" si="57"/>
        <v>2400</v>
      </c>
      <c r="Q337" s="247">
        <f t="shared" si="60"/>
        <v>2400</v>
      </c>
      <c r="R337" s="247"/>
      <c r="S337" s="247"/>
      <c r="T337" s="247"/>
      <c r="U337" s="247"/>
      <c r="V337" s="247"/>
      <c r="W337" s="14" t="s">
        <v>63</v>
      </c>
      <c r="X337" s="14" t="s">
        <v>803</v>
      </c>
      <c r="Y337" s="245" t="s">
        <v>64</v>
      </c>
      <c r="Z337" s="186">
        <v>44593</v>
      </c>
      <c r="AA337" s="186">
        <f>Z337+60</f>
        <v>44653</v>
      </c>
      <c r="AB337" s="186"/>
      <c r="AC337" s="186"/>
      <c r="AD337" s="186"/>
      <c r="AE337" s="186"/>
      <c r="AF337" s="186" t="str">
        <f t="shared" si="58"/>
        <v>Изготовление годового отчета</v>
      </c>
      <c r="AG337" s="186" t="s">
        <v>138</v>
      </c>
      <c r="AH337" s="245">
        <v>876</v>
      </c>
      <c r="AI337" s="186" t="s">
        <v>180</v>
      </c>
      <c r="AJ337" s="245">
        <v>1</v>
      </c>
      <c r="AK337" s="134" t="s">
        <v>534</v>
      </c>
      <c r="AL337" s="15" t="s">
        <v>535</v>
      </c>
      <c r="AM337" s="186">
        <f>AA337+10</f>
        <v>44663</v>
      </c>
      <c r="AN337" s="186">
        <f t="shared" si="59"/>
        <v>44663</v>
      </c>
      <c r="AO337" s="186">
        <v>44773</v>
      </c>
      <c r="AP337" s="245">
        <v>2022</v>
      </c>
      <c r="AQ337" s="245"/>
      <c r="AR337" s="245"/>
      <c r="AS337" s="245"/>
      <c r="AT337" s="245"/>
      <c r="AU337" s="245"/>
      <c r="AV337" s="245"/>
      <c r="AW337" s="245"/>
      <c r="AX337" s="246"/>
      <c r="AY337" s="187"/>
      <c r="AZ337" s="215"/>
      <c r="BA337" s="53"/>
      <c r="BB337" s="53"/>
      <c r="BC337" s="53"/>
      <c r="BD337" s="53"/>
      <c r="BE337" s="53"/>
      <c r="BF337" s="53"/>
      <c r="BG337" s="53"/>
      <c r="BH337" s="245"/>
      <c r="BI337" s="181"/>
      <c r="BJ337" s="188"/>
      <c r="BK337" s="188"/>
      <c r="BL337" s="188"/>
      <c r="BM337" s="188"/>
      <c r="BN337" s="188"/>
      <c r="BO337" s="188"/>
      <c r="BP337" s="188"/>
      <c r="BQ337" s="188"/>
      <c r="BR337" s="188"/>
      <c r="BS337" s="188"/>
      <c r="BT337" s="188"/>
      <c r="BU337" s="188"/>
      <c r="BV337" s="188"/>
      <c r="BW337" s="188"/>
      <c r="BX337" s="188"/>
      <c r="BY337" s="188"/>
    </row>
    <row r="338" spans="1:77" s="189" customFormat="1" ht="63.75" customHeight="1">
      <c r="A338" s="14" t="s">
        <v>56</v>
      </c>
      <c r="B338" s="248" t="s">
        <v>1493</v>
      </c>
      <c r="C338" s="14" t="s">
        <v>164</v>
      </c>
      <c r="D338" s="14" t="s">
        <v>1816</v>
      </c>
      <c r="E338" s="245" t="s">
        <v>134</v>
      </c>
      <c r="F338" s="245" t="s">
        <v>730</v>
      </c>
      <c r="G338" s="245" t="s">
        <v>736</v>
      </c>
      <c r="H338" s="245" t="s">
        <v>737</v>
      </c>
      <c r="I338" s="245" t="s">
        <v>737</v>
      </c>
      <c r="J338" s="245">
        <v>1</v>
      </c>
      <c r="K338" s="245"/>
      <c r="L338" s="245" t="s">
        <v>60</v>
      </c>
      <c r="M338" s="245" t="s">
        <v>61</v>
      </c>
      <c r="N338" s="245" t="s">
        <v>62</v>
      </c>
      <c r="O338" s="247">
        <v>1000</v>
      </c>
      <c r="P338" s="215">
        <f t="shared" si="57"/>
        <v>1200</v>
      </c>
      <c r="Q338" s="247">
        <f t="shared" si="60"/>
        <v>1200</v>
      </c>
      <c r="R338" s="247"/>
      <c r="S338" s="247"/>
      <c r="T338" s="247"/>
      <c r="U338" s="247"/>
      <c r="V338" s="247"/>
      <c r="W338" s="11" t="s">
        <v>168</v>
      </c>
      <c r="X338" s="14" t="s">
        <v>803</v>
      </c>
      <c r="Y338" s="14" t="s">
        <v>163</v>
      </c>
      <c r="Z338" s="186">
        <v>44603</v>
      </c>
      <c r="AA338" s="186">
        <v>44631</v>
      </c>
      <c r="AB338" s="14" t="s">
        <v>1822</v>
      </c>
      <c r="AC338" s="186" t="s">
        <v>738</v>
      </c>
      <c r="AD338" s="177">
        <v>5406749167</v>
      </c>
      <c r="AE338" s="177">
        <v>540601001</v>
      </c>
      <c r="AF338" s="186" t="str">
        <f t="shared" si="58"/>
        <v>Услуги по размещению информации (Сибирский ОИЦ)</v>
      </c>
      <c r="AG338" s="186" t="s">
        <v>138</v>
      </c>
      <c r="AH338" s="245">
        <v>876</v>
      </c>
      <c r="AI338" s="186" t="s">
        <v>180</v>
      </c>
      <c r="AJ338" s="245">
        <v>1</v>
      </c>
      <c r="AK338" s="134" t="s">
        <v>534</v>
      </c>
      <c r="AL338" s="15" t="s">
        <v>535</v>
      </c>
      <c r="AM338" s="186">
        <v>44631</v>
      </c>
      <c r="AN338" s="186">
        <v>44631</v>
      </c>
      <c r="AO338" s="186">
        <v>44865</v>
      </c>
      <c r="AP338" s="245">
        <v>2022</v>
      </c>
      <c r="AQ338" s="245"/>
      <c r="AR338" s="245"/>
      <c r="AS338" s="245"/>
      <c r="AT338" s="245"/>
      <c r="AU338" s="245"/>
      <c r="AV338" s="245"/>
      <c r="AW338" s="245"/>
      <c r="AX338" s="246"/>
      <c r="AY338" s="187"/>
      <c r="AZ338" s="215"/>
      <c r="BA338" s="53"/>
      <c r="BB338" s="53"/>
      <c r="BC338" s="53"/>
      <c r="BD338" s="53"/>
      <c r="BE338" s="53"/>
      <c r="BF338" s="53"/>
      <c r="BG338" s="53"/>
      <c r="BH338" s="245"/>
      <c r="BI338" s="181"/>
      <c r="BJ338" s="188"/>
      <c r="BK338" s="188"/>
      <c r="BL338" s="188"/>
      <c r="BM338" s="188"/>
      <c r="BN338" s="188"/>
      <c r="BO338" s="188"/>
      <c r="BP338" s="188"/>
      <c r="BQ338" s="188"/>
      <c r="BR338" s="188"/>
      <c r="BS338" s="188"/>
      <c r="BT338" s="188"/>
      <c r="BU338" s="188"/>
      <c r="BV338" s="188"/>
      <c r="BW338" s="188"/>
      <c r="BX338" s="188"/>
      <c r="BY338" s="188"/>
    </row>
    <row r="339" spans="1:77" s="189" customFormat="1" ht="63.75" customHeight="1">
      <c r="A339" s="14" t="s">
        <v>56</v>
      </c>
      <c r="B339" s="248" t="s">
        <v>1494</v>
      </c>
      <c r="C339" s="14" t="s">
        <v>164</v>
      </c>
      <c r="D339" s="14" t="s">
        <v>1816</v>
      </c>
      <c r="E339" s="245" t="s">
        <v>134</v>
      </c>
      <c r="F339" s="245" t="s">
        <v>730</v>
      </c>
      <c r="G339" s="245" t="s">
        <v>739</v>
      </c>
      <c r="H339" s="245">
        <v>93</v>
      </c>
      <c r="I339" s="245" t="s">
        <v>740</v>
      </c>
      <c r="J339" s="245">
        <v>1</v>
      </c>
      <c r="K339" s="245"/>
      <c r="L339" s="245" t="s">
        <v>60</v>
      </c>
      <c r="M339" s="245" t="s">
        <v>61</v>
      </c>
      <c r="N339" s="245" t="s">
        <v>62</v>
      </c>
      <c r="O339" s="247">
        <v>1300</v>
      </c>
      <c r="P339" s="215">
        <f t="shared" si="57"/>
        <v>1560</v>
      </c>
      <c r="Q339" s="247">
        <f t="shared" si="60"/>
        <v>1560</v>
      </c>
      <c r="R339" s="247"/>
      <c r="S339" s="247"/>
      <c r="T339" s="247"/>
      <c r="U339" s="247"/>
      <c r="V339" s="247"/>
      <c r="W339" s="11" t="s">
        <v>168</v>
      </c>
      <c r="X339" s="14" t="s">
        <v>803</v>
      </c>
      <c r="Y339" s="14" t="s">
        <v>163</v>
      </c>
      <c r="Z339" s="186">
        <v>44616</v>
      </c>
      <c r="AA339" s="186">
        <v>44630</v>
      </c>
      <c r="AB339" s="186" t="s">
        <v>1823</v>
      </c>
      <c r="AC339" s="245" t="s">
        <v>741</v>
      </c>
      <c r="AD339" s="177">
        <v>7706412930</v>
      </c>
      <c r="AE339" s="177">
        <v>770301001</v>
      </c>
      <c r="AF339" s="186" t="str">
        <f t="shared" si="58"/>
        <v>Услуги по организации участия в РИФ</v>
      </c>
      <c r="AG339" s="186" t="s">
        <v>138</v>
      </c>
      <c r="AH339" s="245">
        <v>876</v>
      </c>
      <c r="AI339" s="186" t="s">
        <v>180</v>
      </c>
      <c r="AJ339" s="245">
        <v>1</v>
      </c>
      <c r="AK339" s="134" t="s">
        <v>534</v>
      </c>
      <c r="AL339" s="15" t="s">
        <v>535</v>
      </c>
      <c r="AM339" s="186">
        <v>44630</v>
      </c>
      <c r="AN339" s="186">
        <v>44630</v>
      </c>
      <c r="AO339" s="186">
        <v>44630</v>
      </c>
      <c r="AP339" s="245">
        <v>2022</v>
      </c>
      <c r="AQ339" s="245"/>
      <c r="AR339" s="245"/>
      <c r="AS339" s="245"/>
      <c r="AT339" s="245"/>
      <c r="AU339" s="245"/>
      <c r="AV339" s="245"/>
      <c r="AW339" s="245"/>
      <c r="AX339" s="246"/>
      <c r="AY339" s="187"/>
      <c r="AZ339" s="215"/>
      <c r="BA339" s="53"/>
      <c r="BB339" s="53"/>
      <c r="BC339" s="53"/>
      <c r="BD339" s="53"/>
      <c r="BE339" s="53"/>
      <c r="BF339" s="53"/>
      <c r="BG339" s="53"/>
      <c r="BH339" s="245"/>
      <c r="BI339" s="181"/>
      <c r="BJ339" s="188"/>
      <c r="BK339" s="188"/>
      <c r="BL339" s="188"/>
      <c r="BM339" s="188"/>
      <c r="BN339" s="188"/>
      <c r="BO339" s="188"/>
      <c r="BP339" s="188"/>
      <c r="BQ339" s="188"/>
      <c r="BR339" s="188"/>
      <c r="BS339" s="188"/>
      <c r="BT339" s="188"/>
      <c r="BU339" s="188"/>
      <c r="BV339" s="188"/>
      <c r="BW339" s="188"/>
      <c r="BX339" s="188"/>
      <c r="BY339" s="188"/>
    </row>
    <row r="340" spans="1:77" s="189" customFormat="1" ht="63.75" customHeight="1">
      <c r="A340" s="14" t="s">
        <v>56</v>
      </c>
      <c r="B340" s="248" t="s">
        <v>1495</v>
      </c>
      <c r="C340" s="14" t="s">
        <v>164</v>
      </c>
      <c r="D340" s="14" t="s">
        <v>1816</v>
      </c>
      <c r="E340" s="245" t="s">
        <v>134</v>
      </c>
      <c r="F340" s="245" t="s">
        <v>730</v>
      </c>
      <c r="G340" s="245" t="s">
        <v>742</v>
      </c>
      <c r="H340" s="245" t="s">
        <v>732</v>
      </c>
      <c r="I340" s="245" t="s">
        <v>732</v>
      </c>
      <c r="J340" s="245">
        <v>1</v>
      </c>
      <c r="K340" s="245"/>
      <c r="L340" s="245" t="s">
        <v>60</v>
      </c>
      <c r="M340" s="245" t="s">
        <v>61</v>
      </c>
      <c r="N340" s="245" t="s">
        <v>62</v>
      </c>
      <c r="O340" s="247">
        <v>3000</v>
      </c>
      <c r="P340" s="215">
        <f t="shared" si="57"/>
        <v>3600</v>
      </c>
      <c r="Q340" s="247">
        <f t="shared" si="60"/>
        <v>3600</v>
      </c>
      <c r="R340" s="247"/>
      <c r="S340" s="247"/>
      <c r="T340" s="247"/>
      <c r="U340" s="247"/>
      <c r="V340" s="247"/>
      <c r="W340" s="14" t="s">
        <v>63</v>
      </c>
      <c r="X340" s="14" t="s">
        <v>803</v>
      </c>
      <c r="Y340" s="245" t="s">
        <v>64</v>
      </c>
      <c r="Z340" s="186">
        <v>44635</v>
      </c>
      <c r="AA340" s="186">
        <f>Z340+60</f>
        <v>44695</v>
      </c>
      <c r="AB340" s="186"/>
      <c r="AC340" s="186"/>
      <c r="AD340" s="186"/>
      <c r="AE340" s="186"/>
      <c r="AF340" s="186" t="str">
        <f t="shared" si="58"/>
        <v>Реализация PR проектов</v>
      </c>
      <c r="AG340" s="186" t="s">
        <v>138</v>
      </c>
      <c r="AH340" s="245">
        <v>876</v>
      </c>
      <c r="AI340" s="186" t="s">
        <v>180</v>
      </c>
      <c r="AJ340" s="245">
        <v>1</v>
      </c>
      <c r="AK340" s="134" t="s">
        <v>534</v>
      </c>
      <c r="AL340" s="15" t="s">
        <v>535</v>
      </c>
      <c r="AM340" s="186">
        <f t="shared" ref="AM340:AM341" si="61">AA340+20</f>
        <v>44715</v>
      </c>
      <c r="AN340" s="186">
        <f t="shared" ref="AN340:AN341" si="62">AM340</f>
        <v>44715</v>
      </c>
      <c r="AO340" s="186">
        <v>44932</v>
      </c>
      <c r="AP340" s="245">
        <v>2022</v>
      </c>
      <c r="AQ340" s="245"/>
      <c r="AR340" s="245"/>
      <c r="AS340" s="245"/>
      <c r="AT340" s="245"/>
      <c r="AU340" s="245"/>
      <c r="AV340" s="245"/>
      <c r="AW340" s="245"/>
      <c r="AX340" s="246"/>
      <c r="AY340" s="187"/>
      <c r="AZ340" s="215"/>
      <c r="BA340" s="53"/>
      <c r="BB340" s="53"/>
      <c r="BC340" s="53"/>
      <c r="BD340" s="53"/>
      <c r="BE340" s="53"/>
      <c r="BF340" s="53"/>
      <c r="BG340" s="53"/>
      <c r="BH340" s="245"/>
      <c r="BI340" s="181"/>
      <c r="BJ340" s="188"/>
      <c r="BK340" s="188"/>
      <c r="BL340" s="188"/>
      <c r="BM340" s="188"/>
      <c r="BN340" s="188"/>
      <c r="BO340" s="188"/>
      <c r="BP340" s="188"/>
      <c r="BQ340" s="188"/>
      <c r="BR340" s="188"/>
      <c r="BS340" s="188"/>
      <c r="BT340" s="188"/>
      <c r="BU340" s="188"/>
      <c r="BV340" s="188"/>
      <c r="BW340" s="188"/>
      <c r="BX340" s="188"/>
      <c r="BY340" s="188"/>
    </row>
    <row r="341" spans="1:77" s="189" customFormat="1" ht="63.75" customHeight="1">
      <c r="A341" s="14" t="s">
        <v>56</v>
      </c>
      <c r="B341" s="245" t="s">
        <v>1474</v>
      </c>
      <c r="C341" s="14" t="s">
        <v>164</v>
      </c>
      <c r="D341" s="14" t="s">
        <v>1815</v>
      </c>
      <c r="E341" s="245" t="s">
        <v>134</v>
      </c>
      <c r="F341" s="245" t="s">
        <v>730</v>
      </c>
      <c r="G341" s="245" t="s">
        <v>743</v>
      </c>
      <c r="H341" s="245" t="s">
        <v>737</v>
      </c>
      <c r="I341" s="245" t="s">
        <v>737</v>
      </c>
      <c r="J341" s="245">
        <v>1</v>
      </c>
      <c r="K341" s="245"/>
      <c r="L341" s="245" t="s">
        <v>60</v>
      </c>
      <c r="M341" s="245" t="s">
        <v>61</v>
      </c>
      <c r="N341" s="245" t="s">
        <v>62</v>
      </c>
      <c r="O341" s="247">
        <v>35000</v>
      </c>
      <c r="P341" s="215">
        <f t="shared" si="57"/>
        <v>42000</v>
      </c>
      <c r="Q341" s="247">
        <v>20928</v>
      </c>
      <c r="R341" s="247">
        <f>P341-Q341</f>
        <v>21072</v>
      </c>
      <c r="S341" s="247"/>
      <c r="T341" s="247"/>
      <c r="U341" s="247"/>
      <c r="V341" s="247"/>
      <c r="W341" s="14" t="s">
        <v>90</v>
      </c>
      <c r="X341" s="14" t="s">
        <v>803</v>
      </c>
      <c r="Y341" s="245" t="s">
        <v>64</v>
      </c>
      <c r="Z341" s="186">
        <v>44652</v>
      </c>
      <c r="AA341" s="186">
        <f>Z341+60</f>
        <v>44712</v>
      </c>
      <c r="AB341" s="186"/>
      <c r="AC341" s="186"/>
      <c r="AD341" s="186"/>
      <c r="AE341" s="186"/>
      <c r="AF341" s="186" t="str">
        <f t="shared" si="58"/>
        <v>Услуги информац.сопровождения деятельности</v>
      </c>
      <c r="AG341" s="186" t="s">
        <v>138</v>
      </c>
      <c r="AH341" s="245">
        <v>876</v>
      </c>
      <c r="AI341" s="186" t="s">
        <v>180</v>
      </c>
      <c r="AJ341" s="245">
        <v>1</v>
      </c>
      <c r="AK341" s="134" t="s">
        <v>534</v>
      </c>
      <c r="AL341" s="15" t="s">
        <v>535</v>
      </c>
      <c r="AM341" s="186">
        <f t="shared" si="61"/>
        <v>44732</v>
      </c>
      <c r="AN341" s="186">
        <f t="shared" si="62"/>
        <v>44732</v>
      </c>
      <c r="AO341" s="186">
        <v>45097</v>
      </c>
      <c r="AP341" s="245" t="s">
        <v>150</v>
      </c>
      <c r="AQ341" s="245"/>
      <c r="AR341" s="245"/>
      <c r="AS341" s="245"/>
      <c r="AT341" s="245"/>
      <c r="AU341" s="245"/>
      <c r="AV341" s="245"/>
      <c r="AW341" s="245"/>
      <c r="AX341" s="246"/>
      <c r="AY341" s="187"/>
      <c r="AZ341" s="215"/>
      <c r="BA341" s="53"/>
      <c r="BB341" s="53"/>
      <c r="BC341" s="53"/>
      <c r="BD341" s="53"/>
      <c r="BE341" s="53"/>
      <c r="BF341" s="53"/>
      <c r="BG341" s="53"/>
      <c r="BH341" s="245"/>
      <c r="BI341" s="181"/>
      <c r="BJ341" s="188"/>
      <c r="BK341" s="188"/>
      <c r="BL341" s="188"/>
      <c r="BM341" s="188"/>
      <c r="BN341" s="188"/>
      <c r="BO341" s="188"/>
      <c r="BP341" s="188"/>
      <c r="BQ341" s="188"/>
      <c r="BR341" s="188"/>
      <c r="BS341" s="188"/>
      <c r="BT341" s="188"/>
      <c r="BU341" s="188"/>
      <c r="BV341" s="188"/>
      <c r="BW341" s="188"/>
      <c r="BX341" s="188"/>
      <c r="BY341" s="188"/>
    </row>
    <row r="342" spans="1:77" s="189" customFormat="1" ht="63.75" customHeight="1">
      <c r="A342" s="14" t="s">
        <v>56</v>
      </c>
      <c r="B342" s="248" t="s">
        <v>1496</v>
      </c>
      <c r="C342" s="14" t="s">
        <v>164</v>
      </c>
      <c r="D342" s="14" t="s">
        <v>1816</v>
      </c>
      <c r="E342" s="245" t="s">
        <v>134</v>
      </c>
      <c r="F342" s="245" t="s">
        <v>730</v>
      </c>
      <c r="G342" s="245" t="s">
        <v>744</v>
      </c>
      <c r="H342" s="245" t="s">
        <v>745</v>
      </c>
      <c r="I342" s="245" t="s">
        <v>745</v>
      </c>
      <c r="J342" s="245">
        <v>1</v>
      </c>
      <c r="K342" s="245"/>
      <c r="L342" s="245" t="s">
        <v>60</v>
      </c>
      <c r="M342" s="245" t="s">
        <v>61</v>
      </c>
      <c r="N342" s="245" t="s">
        <v>62</v>
      </c>
      <c r="O342" s="247">
        <v>500</v>
      </c>
      <c r="P342" s="215">
        <f t="shared" si="57"/>
        <v>600</v>
      </c>
      <c r="Q342" s="247">
        <v>400</v>
      </c>
      <c r="R342" s="247">
        <v>200</v>
      </c>
      <c r="S342" s="247"/>
      <c r="T342" s="247"/>
      <c r="U342" s="247"/>
      <c r="V342" s="247"/>
      <c r="W342" s="11" t="s">
        <v>168</v>
      </c>
      <c r="X342" s="14" t="s">
        <v>803</v>
      </c>
      <c r="Y342" s="14" t="s">
        <v>163</v>
      </c>
      <c r="Z342" s="186">
        <v>44671</v>
      </c>
      <c r="AA342" s="186">
        <f>Z342</f>
        <v>44671</v>
      </c>
      <c r="AB342" s="14" t="s">
        <v>1822</v>
      </c>
      <c r="AC342" s="186" t="s">
        <v>746</v>
      </c>
      <c r="AD342" s="177">
        <v>7710137066</v>
      </c>
      <c r="AE342" s="177">
        <v>771001001</v>
      </c>
      <c r="AF342" s="186" t="str">
        <f t="shared" si="58"/>
        <v>Услуги предоставления доступа к СКАН</v>
      </c>
      <c r="AG342" s="186" t="s">
        <v>138</v>
      </c>
      <c r="AH342" s="245">
        <v>876</v>
      </c>
      <c r="AI342" s="186" t="s">
        <v>180</v>
      </c>
      <c r="AJ342" s="245">
        <v>1</v>
      </c>
      <c r="AK342" s="134" t="s">
        <v>534</v>
      </c>
      <c r="AL342" s="15" t="s">
        <v>535</v>
      </c>
      <c r="AM342" s="186">
        <f>AA342+10</f>
        <v>44681</v>
      </c>
      <c r="AN342" s="186">
        <v>44682</v>
      </c>
      <c r="AO342" s="186">
        <v>45046</v>
      </c>
      <c r="AP342" s="245" t="s">
        <v>150</v>
      </c>
      <c r="AQ342" s="245"/>
      <c r="AR342" s="245"/>
      <c r="AS342" s="245"/>
      <c r="AT342" s="245"/>
      <c r="AU342" s="245"/>
      <c r="AV342" s="245"/>
      <c r="AW342" s="245"/>
      <c r="AX342" s="246"/>
      <c r="AY342" s="187"/>
      <c r="AZ342" s="215"/>
      <c r="BA342" s="53"/>
      <c r="BB342" s="53"/>
      <c r="BC342" s="53"/>
      <c r="BD342" s="53"/>
      <c r="BE342" s="53"/>
      <c r="BF342" s="53"/>
      <c r="BG342" s="53"/>
      <c r="BH342" s="245"/>
      <c r="BI342" s="181"/>
      <c r="BJ342" s="188"/>
      <c r="BK342" s="188"/>
      <c r="BL342" s="188"/>
      <c r="BM342" s="188"/>
      <c r="BN342" s="188"/>
      <c r="BO342" s="188"/>
      <c r="BP342" s="188"/>
      <c r="BQ342" s="188"/>
      <c r="BR342" s="188"/>
      <c r="BS342" s="188"/>
      <c r="BT342" s="188"/>
      <c r="BU342" s="188"/>
      <c r="BV342" s="188"/>
      <c r="BW342" s="188"/>
      <c r="BX342" s="188"/>
      <c r="BY342" s="188"/>
    </row>
    <row r="343" spans="1:77" s="189" customFormat="1" ht="63.75" customHeight="1">
      <c r="A343" s="14" t="s">
        <v>56</v>
      </c>
      <c r="B343" s="248" t="s">
        <v>1497</v>
      </c>
      <c r="C343" s="14" t="s">
        <v>164</v>
      </c>
      <c r="D343" s="14" t="s">
        <v>1816</v>
      </c>
      <c r="E343" s="245" t="s">
        <v>134</v>
      </c>
      <c r="F343" s="245" t="s">
        <v>730</v>
      </c>
      <c r="G343" s="245" t="s">
        <v>747</v>
      </c>
      <c r="H343" s="245">
        <v>93</v>
      </c>
      <c r="I343" s="245" t="s">
        <v>740</v>
      </c>
      <c r="J343" s="245">
        <v>1</v>
      </c>
      <c r="K343" s="245"/>
      <c r="L343" s="245" t="s">
        <v>60</v>
      </c>
      <c r="M343" s="245" t="s">
        <v>61</v>
      </c>
      <c r="N343" s="245" t="s">
        <v>62</v>
      </c>
      <c r="O343" s="247">
        <v>1950</v>
      </c>
      <c r="P343" s="215">
        <f t="shared" si="57"/>
        <v>2340</v>
      </c>
      <c r="Q343" s="247">
        <f t="shared" ref="Q343:Q346" si="63">P343</f>
        <v>2340</v>
      </c>
      <c r="R343" s="247"/>
      <c r="S343" s="247"/>
      <c r="T343" s="247"/>
      <c r="U343" s="247"/>
      <c r="V343" s="247"/>
      <c r="W343" s="11" t="s">
        <v>168</v>
      </c>
      <c r="X343" s="14" t="s">
        <v>803</v>
      </c>
      <c r="Y343" s="14" t="s">
        <v>163</v>
      </c>
      <c r="Z343" s="186">
        <v>44680</v>
      </c>
      <c r="AA343" s="186">
        <v>44694</v>
      </c>
      <c r="AB343" s="186" t="s">
        <v>1823</v>
      </c>
      <c r="AC343" s="186" t="s">
        <v>748</v>
      </c>
      <c r="AD343" s="177">
        <v>7706412930</v>
      </c>
      <c r="AE343" s="177">
        <v>770301001</v>
      </c>
      <c r="AF343" s="186" t="str">
        <f t="shared" si="58"/>
        <v>Услуги по организации участия в ПМЭФ</v>
      </c>
      <c r="AG343" s="186" t="s">
        <v>138</v>
      </c>
      <c r="AH343" s="245">
        <v>876</v>
      </c>
      <c r="AI343" s="186" t="s">
        <v>180</v>
      </c>
      <c r="AJ343" s="245">
        <v>1</v>
      </c>
      <c r="AK343" s="134" t="s">
        <v>534</v>
      </c>
      <c r="AL343" s="15" t="s">
        <v>535</v>
      </c>
      <c r="AM343" s="186">
        <v>44694</v>
      </c>
      <c r="AN343" s="186">
        <v>44694</v>
      </c>
      <c r="AO343" s="186">
        <v>44694</v>
      </c>
      <c r="AP343" s="245">
        <v>2022</v>
      </c>
      <c r="AQ343" s="245"/>
      <c r="AR343" s="245"/>
      <c r="AS343" s="245"/>
      <c r="AT343" s="245"/>
      <c r="AU343" s="245"/>
      <c r="AV343" s="245"/>
      <c r="AW343" s="245"/>
      <c r="AX343" s="246"/>
      <c r="AY343" s="187"/>
      <c r="AZ343" s="215"/>
      <c r="BA343" s="53"/>
      <c r="BB343" s="53"/>
      <c r="BC343" s="53"/>
      <c r="BD343" s="53"/>
      <c r="BE343" s="53"/>
      <c r="BF343" s="53"/>
      <c r="BG343" s="53"/>
      <c r="BH343" s="245"/>
      <c r="BI343" s="181"/>
      <c r="BJ343" s="188"/>
      <c r="BK343" s="188"/>
      <c r="BL343" s="188"/>
      <c r="BM343" s="188"/>
      <c r="BN343" s="188"/>
      <c r="BO343" s="188"/>
      <c r="BP343" s="188"/>
      <c r="BQ343" s="188"/>
      <c r="BR343" s="188"/>
      <c r="BS343" s="188"/>
      <c r="BT343" s="188"/>
      <c r="BU343" s="188"/>
      <c r="BV343" s="188"/>
      <c r="BW343" s="188"/>
      <c r="BX343" s="188"/>
      <c r="BY343" s="188"/>
    </row>
    <row r="344" spans="1:77" s="189" customFormat="1" ht="63.75" customHeight="1">
      <c r="A344" s="14" t="s">
        <v>56</v>
      </c>
      <c r="B344" s="248" t="s">
        <v>1498</v>
      </c>
      <c r="C344" s="14" t="s">
        <v>164</v>
      </c>
      <c r="D344" s="14" t="s">
        <v>1816</v>
      </c>
      <c r="E344" s="245" t="s">
        <v>134</v>
      </c>
      <c r="F344" s="245" t="s">
        <v>730</v>
      </c>
      <c r="G344" s="245" t="s">
        <v>749</v>
      </c>
      <c r="H344" s="245">
        <v>93</v>
      </c>
      <c r="I344" s="245" t="s">
        <v>740</v>
      </c>
      <c r="J344" s="245">
        <v>1</v>
      </c>
      <c r="K344" s="245"/>
      <c r="L344" s="245" t="s">
        <v>60</v>
      </c>
      <c r="M344" s="245" t="s">
        <v>61</v>
      </c>
      <c r="N344" s="245" t="s">
        <v>62</v>
      </c>
      <c r="O344" s="247">
        <v>600</v>
      </c>
      <c r="P344" s="215">
        <f t="shared" si="57"/>
        <v>720</v>
      </c>
      <c r="Q344" s="247">
        <f t="shared" si="63"/>
        <v>720</v>
      </c>
      <c r="R344" s="247"/>
      <c r="S344" s="247"/>
      <c r="T344" s="247"/>
      <c r="U344" s="247"/>
      <c r="V344" s="247"/>
      <c r="W344" s="11" t="s">
        <v>168</v>
      </c>
      <c r="X344" s="14" t="s">
        <v>803</v>
      </c>
      <c r="Y344" s="14" t="s">
        <v>163</v>
      </c>
      <c r="Z344" s="186">
        <v>44791</v>
      </c>
      <c r="AA344" s="186">
        <v>44805</v>
      </c>
      <c r="AB344" s="186" t="s">
        <v>1823</v>
      </c>
      <c r="AC344" s="186" t="s">
        <v>748</v>
      </c>
      <c r="AD344" s="177">
        <v>7706412930</v>
      </c>
      <c r="AE344" s="177">
        <v>770301001</v>
      </c>
      <c r="AF344" s="186" t="str">
        <f t="shared" si="58"/>
        <v>Услуги по организации участия в ВЭФ</v>
      </c>
      <c r="AG344" s="186" t="s">
        <v>138</v>
      </c>
      <c r="AH344" s="245">
        <v>876</v>
      </c>
      <c r="AI344" s="186" t="s">
        <v>180</v>
      </c>
      <c r="AJ344" s="245">
        <v>1</v>
      </c>
      <c r="AK344" s="134" t="s">
        <v>534</v>
      </c>
      <c r="AL344" s="15" t="s">
        <v>535</v>
      </c>
      <c r="AM344" s="186">
        <v>44805</v>
      </c>
      <c r="AN344" s="186">
        <v>44805</v>
      </c>
      <c r="AO344" s="186">
        <v>44805</v>
      </c>
      <c r="AP344" s="245">
        <v>2022</v>
      </c>
      <c r="AQ344" s="245"/>
      <c r="AR344" s="245"/>
      <c r="AS344" s="245"/>
      <c r="AT344" s="245"/>
      <c r="AU344" s="245"/>
      <c r="AV344" s="245"/>
      <c r="AW344" s="245"/>
      <c r="AX344" s="246"/>
      <c r="AY344" s="187"/>
      <c r="AZ344" s="215"/>
      <c r="BA344" s="53"/>
      <c r="BB344" s="53"/>
      <c r="BC344" s="53"/>
      <c r="BD344" s="53"/>
      <c r="BE344" s="53"/>
      <c r="BF344" s="53"/>
      <c r="BG344" s="53"/>
      <c r="BH344" s="245"/>
      <c r="BI344" s="181"/>
      <c r="BJ344" s="188"/>
      <c r="BK344" s="188"/>
      <c r="BL344" s="188"/>
      <c r="BM344" s="188"/>
      <c r="BN344" s="188"/>
      <c r="BO344" s="188"/>
      <c r="BP344" s="188"/>
      <c r="BQ344" s="188"/>
      <c r="BR344" s="188"/>
      <c r="BS344" s="188"/>
      <c r="BT344" s="188"/>
      <c r="BU344" s="188"/>
      <c r="BV344" s="188"/>
      <c r="BW344" s="188"/>
      <c r="BX344" s="188"/>
      <c r="BY344" s="188"/>
    </row>
    <row r="345" spans="1:77" s="189" customFormat="1" ht="63.75" customHeight="1">
      <c r="A345" s="14" t="s">
        <v>56</v>
      </c>
      <c r="B345" s="245" t="s">
        <v>1475</v>
      </c>
      <c r="C345" s="14" t="s">
        <v>164</v>
      </c>
      <c r="D345" s="14" t="s">
        <v>1815</v>
      </c>
      <c r="E345" s="245" t="s">
        <v>134</v>
      </c>
      <c r="F345" s="245" t="s">
        <v>750</v>
      </c>
      <c r="G345" s="245" t="s">
        <v>751</v>
      </c>
      <c r="H345" s="245" t="s">
        <v>752</v>
      </c>
      <c r="I345" s="245" t="s">
        <v>753</v>
      </c>
      <c r="J345" s="245">
        <v>2</v>
      </c>
      <c r="K345" s="245"/>
      <c r="L345" s="245" t="s">
        <v>60</v>
      </c>
      <c r="M345" s="245" t="s">
        <v>61</v>
      </c>
      <c r="N345" s="245" t="s">
        <v>62</v>
      </c>
      <c r="O345" s="247">
        <v>1545</v>
      </c>
      <c r="P345" s="215">
        <f t="shared" si="57"/>
        <v>1854</v>
      </c>
      <c r="Q345" s="247">
        <f t="shared" si="63"/>
        <v>1854</v>
      </c>
      <c r="R345" s="247"/>
      <c r="S345" s="247"/>
      <c r="T345" s="247"/>
      <c r="U345" s="247"/>
      <c r="V345" s="247"/>
      <c r="W345" s="14" t="s">
        <v>90</v>
      </c>
      <c r="X345" s="14" t="s">
        <v>803</v>
      </c>
      <c r="Y345" s="245" t="s">
        <v>64</v>
      </c>
      <c r="Z345" s="186">
        <v>44812</v>
      </c>
      <c r="AA345" s="186">
        <f>Z345+60</f>
        <v>44872</v>
      </c>
      <c r="AB345" s="186"/>
      <c r="AC345" s="186"/>
      <c r="AD345" s="177"/>
      <c r="AE345" s="177"/>
      <c r="AF345" s="186" t="str">
        <f t="shared" si="58"/>
        <v>Изготовление корпоративных календарей</v>
      </c>
      <c r="AG345" s="186" t="s">
        <v>138</v>
      </c>
      <c r="AH345" s="245">
        <v>876</v>
      </c>
      <c r="AI345" s="186" t="s">
        <v>180</v>
      </c>
      <c r="AJ345" s="245">
        <v>1</v>
      </c>
      <c r="AK345" s="134" t="s">
        <v>534</v>
      </c>
      <c r="AL345" s="15" t="s">
        <v>535</v>
      </c>
      <c r="AM345" s="186">
        <f>AA345+20</f>
        <v>44892</v>
      </c>
      <c r="AN345" s="186">
        <f>AM345</f>
        <v>44892</v>
      </c>
      <c r="AO345" s="186">
        <v>44925</v>
      </c>
      <c r="AP345" s="245">
        <v>2022</v>
      </c>
      <c r="AQ345" s="245"/>
      <c r="AR345" s="245"/>
      <c r="AS345" s="245"/>
      <c r="AT345" s="245"/>
      <c r="AU345" s="245"/>
      <c r="AV345" s="245"/>
      <c r="AW345" s="245"/>
      <c r="AX345" s="246"/>
      <c r="AY345" s="187"/>
      <c r="AZ345" s="215"/>
      <c r="BA345" s="53"/>
      <c r="BB345" s="53"/>
      <c r="BC345" s="53"/>
      <c r="BD345" s="53"/>
      <c r="BE345" s="53"/>
      <c r="BF345" s="53"/>
      <c r="BG345" s="53"/>
      <c r="BH345" s="245"/>
      <c r="BI345" s="181"/>
      <c r="BJ345" s="188"/>
      <c r="BK345" s="188"/>
      <c r="BL345" s="188"/>
      <c r="BM345" s="188"/>
      <c r="BN345" s="188"/>
      <c r="BO345" s="188"/>
      <c r="BP345" s="188"/>
      <c r="BQ345" s="188"/>
      <c r="BR345" s="188"/>
      <c r="BS345" s="188"/>
      <c r="BT345" s="188"/>
      <c r="BU345" s="188"/>
      <c r="BV345" s="188"/>
      <c r="BW345" s="188"/>
      <c r="BX345" s="188"/>
      <c r="BY345" s="188"/>
    </row>
    <row r="346" spans="1:77" s="189" customFormat="1" ht="63.75" customHeight="1">
      <c r="A346" s="14" t="s">
        <v>56</v>
      </c>
      <c r="B346" s="248" t="s">
        <v>1499</v>
      </c>
      <c r="C346" s="14" t="s">
        <v>164</v>
      </c>
      <c r="D346" s="14" t="s">
        <v>1816</v>
      </c>
      <c r="E346" s="245" t="s">
        <v>134</v>
      </c>
      <c r="F346" s="245" t="s">
        <v>730</v>
      </c>
      <c r="G346" s="245" t="s">
        <v>754</v>
      </c>
      <c r="H346" s="245">
        <v>93</v>
      </c>
      <c r="I346" s="245" t="s">
        <v>740</v>
      </c>
      <c r="J346" s="245">
        <v>1</v>
      </c>
      <c r="K346" s="245"/>
      <c r="L346" s="245" t="s">
        <v>60</v>
      </c>
      <c r="M346" s="245" t="s">
        <v>61</v>
      </c>
      <c r="N346" s="245" t="s">
        <v>62</v>
      </c>
      <c r="O346" s="247">
        <v>1350</v>
      </c>
      <c r="P346" s="215">
        <f t="shared" si="57"/>
        <v>1620</v>
      </c>
      <c r="Q346" s="247">
        <f t="shared" si="63"/>
        <v>1620</v>
      </c>
      <c r="R346" s="247"/>
      <c r="S346" s="247"/>
      <c r="T346" s="247"/>
      <c r="U346" s="247"/>
      <c r="V346" s="247"/>
      <c r="W346" s="11" t="s">
        <v>168</v>
      </c>
      <c r="X346" s="14" t="s">
        <v>803</v>
      </c>
      <c r="Y346" s="14" t="s">
        <v>163</v>
      </c>
      <c r="Z346" s="186">
        <v>44830</v>
      </c>
      <c r="AA346" s="186">
        <v>44837</v>
      </c>
      <c r="AB346" s="186" t="s">
        <v>1823</v>
      </c>
      <c r="AC346" s="186" t="s">
        <v>748</v>
      </c>
      <c r="AD346" s="177">
        <v>7706412930</v>
      </c>
      <c r="AE346" s="177">
        <v>770301001</v>
      </c>
      <c r="AF346" s="186" t="str">
        <f t="shared" si="58"/>
        <v>Услуги по организации участия в РЭН</v>
      </c>
      <c r="AG346" s="186" t="s">
        <v>138</v>
      </c>
      <c r="AH346" s="245">
        <v>876</v>
      </c>
      <c r="AI346" s="186" t="s">
        <v>180</v>
      </c>
      <c r="AJ346" s="245">
        <v>1</v>
      </c>
      <c r="AK346" s="134" t="s">
        <v>534</v>
      </c>
      <c r="AL346" s="15" t="s">
        <v>535</v>
      </c>
      <c r="AM346" s="186">
        <v>44837</v>
      </c>
      <c r="AN346" s="186">
        <v>44837</v>
      </c>
      <c r="AO346" s="186">
        <v>44837</v>
      </c>
      <c r="AP346" s="245">
        <v>2022</v>
      </c>
      <c r="AQ346" s="245"/>
      <c r="AR346" s="245"/>
      <c r="AS346" s="245"/>
      <c r="AT346" s="245"/>
      <c r="AU346" s="245"/>
      <c r="AV346" s="245"/>
      <c r="AW346" s="245"/>
      <c r="AX346" s="246"/>
      <c r="AY346" s="187"/>
      <c r="AZ346" s="215"/>
      <c r="BA346" s="53"/>
      <c r="BB346" s="53"/>
      <c r="BC346" s="53"/>
      <c r="BD346" s="53"/>
      <c r="BE346" s="53"/>
      <c r="BF346" s="53"/>
      <c r="BG346" s="53"/>
      <c r="BH346" s="245"/>
      <c r="BI346" s="181"/>
      <c r="BJ346" s="188"/>
      <c r="BK346" s="188"/>
      <c r="BL346" s="188"/>
      <c r="BM346" s="188"/>
      <c r="BN346" s="188"/>
      <c r="BO346" s="188"/>
      <c r="BP346" s="188"/>
      <c r="BQ346" s="188"/>
      <c r="BR346" s="188"/>
      <c r="BS346" s="188"/>
      <c r="BT346" s="188"/>
      <c r="BU346" s="188"/>
      <c r="BV346" s="188"/>
      <c r="BW346" s="188"/>
      <c r="BX346" s="188"/>
      <c r="BY346" s="188"/>
    </row>
    <row r="347" spans="1:77" s="189" customFormat="1" ht="63.75" customHeight="1">
      <c r="A347" s="14" t="s">
        <v>56</v>
      </c>
      <c r="B347" s="245" t="s">
        <v>1476</v>
      </c>
      <c r="C347" s="14" t="s">
        <v>164</v>
      </c>
      <c r="D347" s="14" t="s">
        <v>1815</v>
      </c>
      <c r="E347" s="245" t="s">
        <v>134</v>
      </c>
      <c r="F347" s="245" t="s">
        <v>755</v>
      </c>
      <c r="G347" s="245" t="s">
        <v>756</v>
      </c>
      <c r="H347" s="245" t="s">
        <v>752</v>
      </c>
      <c r="I347" s="245" t="s">
        <v>753</v>
      </c>
      <c r="J347" s="245">
        <v>2</v>
      </c>
      <c r="K347" s="245"/>
      <c r="L347" s="245" t="s">
        <v>60</v>
      </c>
      <c r="M347" s="245" t="s">
        <v>61</v>
      </c>
      <c r="N347" s="245" t="s">
        <v>62</v>
      </c>
      <c r="O347" s="247">
        <v>3202.16</v>
      </c>
      <c r="P347" s="215">
        <f t="shared" si="57"/>
        <v>3842.5919999999996</v>
      </c>
      <c r="Q347" s="247"/>
      <c r="R347" s="247">
        <f>P347</f>
        <v>3842.5919999999996</v>
      </c>
      <c r="S347" s="247"/>
      <c r="T347" s="247"/>
      <c r="U347" s="247"/>
      <c r="V347" s="247"/>
      <c r="W347" s="14" t="s">
        <v>90</v>
      </c>
      <c r="X347" s="14" t="s">
        <v>803</v>
      </c>
      <c r="Y347" s="245" t="s">
        <v>64</v>
      </c>
      <c r="Z347" s="186">
        <v>44844</v>
      </c>
      <c r="AA347" s="186">
        <f>Z347+60</f>
        <v>44904</v>
      </c>
      <c r="AB347" s="186"/>
      <c r="AC347" s="186"/>
      <c r="AD347" s="177"/>
      <c r="AE347" s="177"/>
      <c r="AF347" s="186" t="str">
        <f t="shared" si="58"/>
        <v>Изготовление полиграфической продукции</v>
      </c>
      <c r="AG347" s="186" t="s">
        <v>138</v>
      </c>
      <c r="AH347" s="245">
        <v>876</v>
      </c>
      <c r="AI347" s="186" t="s">
        <v>180</v>
      </c>
      <c r="AJ347" s="245">
        <v>1</v>
      </c>
      <c r="AK347" s="134" t="s">
        <v>534</v>
      </c>
      <c r="AL347" s="15" t="s">
        <v>535</v>
      </c>
      <c r="AM347" s="186">
        <f>AA347+20</f>
        <v>44924</v>
      </c>
      <c r="AN347" s="186">
        <f>AM347</f>
        <v>44924</v>
      </c>
      <c r="AO347" s="186">
        <v>45250</v>
      </c>
      <c r="AP347" s="245">
        <v>2023</v>
      </c>
      <c r="AQ347" s="245"/>
      <c r="AR347" s="245"/>
      <c r="AS347" s="245"/>
      <c r="AT347" s="245"/>
      <c r="AU347" s="245"/>
      <c r="AV347" s="245"/>
      <c r="AW347" s="245"/>
      <c r="AX347" s="246"/>
      <c r="AY347" s="187"/>
      <c r="AZ347" s="215"/>
      <c r="BA347" s="53"/>
      <c r="BB347" s="53"/>
      <c r="BC347" s="53"/>
      <c r="BD347" s="53"/>
      <c r="BE347" s="53"/>
      <c r="BF347" s="53"/>
      <c r="BG347" s="53"/>
      <c r="BH347" s="245"/>
      <c r="BI347" s="181"/>
      <c r="BJ347" s="188"/>
      <c r="BK347" s="188"/>
      <c r="BL347" s="188"/>
      <c r="BM347" s="188"/>
      <c r="BN347" s="188"/>
      <c r="BO347" s="188"/>
      <c r="BP347" s="188"/>
      <c r="BQ347" s="188"/>
      <c r="BR347" s="188"/>
      <c r="BS347" s="188"/>
      <c r="BT347" s="188"/>
      <c r="BU347" s="188"/>
      <c r="BV347" s="188"/>
      <c r="BW347" s="188"/>
      <c r="BX347" s="188"/>
      <c r="BY347" s="188"/>
    </row>
    <row r="348" spans="1:77" s="189" customFormat="1" ht="63.75" customHeight="1">
      <c r="A348" s="14" t="s">
        <v>56</v>
      </c>
      <c r="B348" s="248" t="s">
        <v>1500</v>
      </c>
      <c r="C348" s="14" t="s">
        <v>164</v>
      </c>
      <c r="D348" s="14" t="s">
        <v>1816</v>
      </c>
      <c r="E348" s="245" t="s">
        <v>134</v>
      </c>
      <c r="F348" s="245" t="s">
        <v>730</v>
      </c>
      <c r="G348" s="245" t="s">
        <v>757</v>
      </c>
      <c r="H348" s="245">
        <v>93</v>
      </c>
      <c r="I348" s="245" t="s">
        <v>740</v>
      </c>
      <c r="J348" s="245">
        <v>1</v>
      </c>
      <c r="K348" s="245"/>
      <c r="L348" s="245" t="s">
        <v>60</v>
      </c>
      <c r="M348" s="245" t="s">
        <v>61</v>
      </c>
      <c r="N348" s="245" t="s">
        <v>62</v>
      </c>
      <c r="O348" s="247">
        <v>1100</v>
      </c>
      <c r="P348" s="215">
        <f t="shared" si="57"/>
        <v>1320</v>
      </c>
      <c r="Q348" s="247">
        <f>P348</f>
        <v>1320</v>
      </c>
      <c r="R348" s="247"/>
      <c r="S348" s="247"/>
      <c r="T348" s="247"/>
      <c r="U348" s="247"/>
      <c r="V348" s="247"/>
      <c r="W348" s="11" t="s">
        <v>168</v>
      </c>
      <c r="X348" s="14" t="s">
        <v>803</v>
      </c>
      <c r="Y348" s="14" t="s">
        <v>163</v>
      </c>
      <c r="Z348" s="186">
        <v>44882</v>
      </c>
      <c r="AA348" s="186">
        <v>44896</v>
      </c>
      <c r="AB348" s="186" t="s">
        <v>1823</v>
      </c>
      <c r="AC348" s="186" t="s">
        <v>758</v>
      </c>
      <c r="AD348" s="177">
        <v>7727713286</v>
      </c>
      <c r="AE348" s="177">
        <v>772701001</v>
      </c>
      <c r="AF348" s="186" t="str">
        <f t="shared" si="58"/>
        <v>Услуги по организации участия в МФЭС</v>
      </c>
      <c r="AG348" s="186" t="s">
        <v>138</v>
      </c>
      <c r="AH348" s="245">
        <v>876</v>
      </c>
      <c r="AI348" s="186" t="s">
        <v>180</v>
      </c>
      <c r="AJ348" s="245">
        <v>1</v>
      </c>
      <c r="AK348" s="134" t="s">
        <v>534</v>
      </c>
      <c r="AL348" s="15" t="s">
        <v>535</v>
      </c>
      <c r="AM348" s="186">
        <v>44896</v>
      </c>
      <c r="AN348" s="186">
        <v>44896</v>
      </c>
      <c r="AO348" s="186">
        <v>44896</v>
      </c>
      <c r="AP348" s="245">
        <v>2022</v>
      </c>
      <c r="AQ348" s="245"/>
      <c r="AR348" s="245"/>
      <c r="AS348" s="245"/>
      <c r="AT348" s="245"/>
      <c r="AU348" s="245"/>
      <c r="AV348" s="245"/>
      <c r="AW348" s="245"/>
      <c r="AX348" s="246"/>
      <c r="AY348" s="187"/>
      <c r="AZ348" s="215"/>
      <c r="BA348" s="53"/>
      <c r="BB348" s="53"/>
      <c r="BC348" s="53"/>
      <c r="BD348" s="53"/>
      <c r="BE348" s="53"/>
      <c r="BF348" s="53"/>
      <c r="BG348" s="53"/>
      <c r="BH348" s="245"/>
      <c r="BI348" s="181"/>
      <c r="BJ348" s="188"/>
      <c r="BK348" s="188"/>
      <c r="BL348" s="188"/>
      <c r="BM348" s="188"/>
      <c r="BN348" s="188"/>
      <c r="BO348" s="188"/>
      <c r="BP348" s="188"/>
      <c r="BQ348" s="188"/>
      <c r="BR348" s="188"/>
      <c r="BS348" s="188"/>
      <c r="BT348" s="188"/>
      <c r="BU348" s="188"/>
      <c r="BV348" s="188"/>
      <c r="BW348" s="188"/>
      <c r="BX348" s="188"/>
      <c r="BY348" s="188"/>
    </row>
    <row r="349" spans="1:77" s="34" customFormat="1" ht="159" customHeight="1">
      <c r="A349" s="14" t="s">
        <v>56</v>
      </c>
      <c r="B349" s="245" t="s">
        <v>1477</v>
      </c>
      <c r="C349" s="14" t="s">
        <v>164</v>
      </c>
      <c r="D349" s="14" t="s">
        <v>1815</v>
      </c>
      <c r="E349" s="14" t="s">
        <v>165</v>
      </c>
      <c r="F349" s="14"/>
      <c r="G349" s="245" t="s">
        <v>1139</v>
      </c>
      <c r="H349" s="245" t="s">
        <v>188</v>
      </c>
      <c r="I349" s="245" t="s">
        <v>531</v>
      </c>
      <c r="J349" s="14">
        <v>1</v>
      </c>
      <c r="K349" s="14"/>
      <c r="L349" s="14" t="s">
        <v>60</v>
      </c>
      <c r="M349" s="14" t="s">
        <v>136</v>
      </c>
      <c r="N349" s="245" t="s">
        <v>759</v>
      </c>
      <c r="O349" s="22">
        <v>25000</v>
      </c>
      <c r="P349" s="57">
        <f>O349*1.2</f>
        <v>30000</v>
      </c>
      <c r="Q349" s="22">
        <f>P349</f>
        <v>30000</v>
      </c>
      <c r="R349" s="22"/>
      <c r="S349" s="22"/>
      <c r="T349" s="22"/>
      <c r="U349" s="22"/>
      <c r="V349" s="22"/>
      <c r="W349" s="14" t="s">
        <v>90</v>
      </c>
      <c r="X349" s="14" t="s">
        <v>803</v>
      </c>
      <c r="Y349" s="245" t="s">
        <v>64</v>
      </c>
      <c r="Z349" s="29">
        <v>44662</v>
      </c>
      <c r="AA349" s="29">
        <v>44722</v>
      </c>
      <c r="AB349" s="14"/>
      <c r="AC349" s="14"/>
      <c r="AD349" s="14"/>
      <c r="AE349" s="14"/>
      <c r="AF349" s="245" t="s">
        <v>760</v>
      </c>
      <c r="AG349" s="245" t="s">
        <v>761</v>
      </c>
      <c r="AH349" s="245">
        <v>796</v>
      </c>
      <c r="AI349" s="249" t="s">
        <v>762</v>
      </c>
      <c r="AJ349" s="249" t="s">
        <v>580</v>
      </c>
      <c r="AK349" s="134" t="s">
        <v>534</v>
      </c>
      <c r="AL349" s="15" t="s">
        <v>535</v>
      </c>
      <c r="AM349" s="249" t="s">
        <v>1106</v>
      </c>
      <c r="AN349" s="249" t="s">
        <v>1106</v>
      </c>
      <c r="AO349" s="29">
        <v>44834</v>
      </c>
      <c r="AP349" s="14">
        <v>2022</v>
      </c>
      <c r="AQ349" s="14"/>
      <c r="AR349" s="14"/>
      <c r="AS349" s="14"/>
      <c r="AT349" s="14"/>
      <c r="AU349" s="29"/>
      <c r="AV349" s="41"/>
      <c r="AW349" s="42"/>
      <c r="AX349" s="14"/>
      <c r="AY349" s="14"/>
      <c r="AZ349" s="14"/>
      <c r="BA349" s="51"/>
      <c r="BB349" s="51"/>
      <c r="BC349" s="51"/>
      <c r="BD349" s="51"/>
      <c r="BE349" s="51"/>
      <c r="BF349" s="51"/>
      <c r="BG349" s="51"/>
      <c r="BH349" s="14"/>
      <c r="BI349" s="48"/>
      <c r="BJ349" s="48"/>
      <c r="BK349" s="48"/>
      <c r="BL349" s="48"/>
      <c r="BM349" s="48"/>
      <c r="BN349" s="48"/>
      <c r="BO349" s="48"/>
      <c r="BP349" s="48"/>
      <c r="BQ349" s="48"/>
      <c r="BR349" s="48"/>
      <c r="BS349" s="48"/>
      <c r="BT349" s="48"/>
      <c r="BU349" s="48"/>
      <c r="BV349" s="48"/>
      <c r="BW349" s="48"/>
      <c r="BX349" s="48"/>
      <c r="BY349" s="48"/>
    </row>
    <row r="350" spans="1:77" s="34" customFormat="1" ht="84" customHeight="1">
      <c r="A350" s="14" t="s">
        <v>56</v>
      </c>
      <c r="B350" s="248" t="s">
        <v>1501</v>
      </c>
      <c r="C350" s="14" t="s">
        <v>164</v>
      </c>
      <c r="D350" s="14" t="s">
        <v>1816</v>
      </c>
      <c r="E350" s="14" t="s">
        <v>134</v>
      </c>
      <c r="F350" s="14" t="s">
        <v>763</v>
      </c>
      <c r="G350" s="14" t="s">
        <v>764</v>
      </c>
      <c r="H350" s="248" t="s">
        <v>765</v>
      </c>
      <c r="I350" s="248" t="s">
        <v>765</v>
      </c>
      <c r="J350" s="14">
        <v>1</v>
      </c>
      <c r="K350" s="14"/>
      <c r="L350" s="14" t="s">
        <v>87</v>
      </c>
      <c r="M350" s="14" t="s">
        <v>61</v>
      </c>
      <c r="N350" s="14" t="s">
        <v>62</v>
      </c>
      <c r="O350" s="22">
        <v>720</v>
      </c>
      <c r="P350" s="57">
        <v>720</v>
      </c>
      <c r="Q350" s="22"/>
      <c r="R350" s="22" t="s">
        <v>637</v>
      </c>
      <c r="S350" s="22" t="s">
        <v>637</v>
      </c>
      <c r="T350" s="22" t="s">
        <v>637</v>
      </c>
      <c r="U350" s="22"/>
      <c r="V350" s="22"/>
      <c r="W350" s="14" t="s">
        <v>63</v>
      </c>
      <c r="X350" s="14" t="s">
        <v>803</v>
      </c>
      <c r="Y350" s="245" t="s">
        <v>64</v>
      </c>
      <c r="Z350" s="29">
        <v>44571</v>
      </c>
      <c r="AA350" s="29">
        <v>44623</v>
      </c>
      <c r="AB350" s="14" t="s">
        <v>637</v>
      </c>
      <c r="AC350" s="14" t="s">
        <v>637</v>
      </c>
      <c r="AD350" s="14" t="s">
        <v>637</v>
      </c>
      <c r="AE350" s="14" t="s">
        <v>637</v>
      </c>
      <c r="AF350" s="14" t="s">
        <v>766</v>
      </c>
      <c r="AG350" s="14" t="s">
        <v>138</v>
      </c>
      <c r="AH350" s="14">
        <v>796</v>
      </c>
      <c r="AI350" s="14" t="s">
        <v>284</v>
      </c>
      <c r="AJ350" s="14">
        <v>1</v>
      </c>
      <c r="AK350" s="134" t="s">
        <v>534</v>
      </c>
      <c r="AL350" s="15" t="s">
        <v>535</v>
      </c>
      <c r="AM350" s="29">
        <v>44620</v>
      </c>
      <c r="AN350" s="29">
        <v>44621</v>
      </c>
      <c r="AO350" s="29">
        <v>44986</v>
      </c>
      <c r="AP350" s="14">
        <v>2022</v>
      </c>
      <c r="AQ350" s="14" t="s">
        <v>637</v>
      </c>
      <c r="AR350" s="14" t="s">
        <v>637</v>
      </c>
      <c r="AS350" s="14" t="s">
        <v>637</v>
      </c>
      <c r="AT350" s="14" t="s">
        <v>637</v>
      </c>
      <c r="AU350" s="14" t="s">
        <v>637</v>
      </c>
      <c r="AV350" s="14" t="s">
        <v>637</v>
      </c>
      <c r="AW350" s="14" t="s">
        <v>637</v>
      </c>
      <c r="AX350" s="14" t="s">
        <v>637</v>
      </c>
      <c r="AY350" s="14" t="s">
        <v>637</v>
      </c>
      <c r="AZ350" s="14" t="s">
        <v>637</v>
      </c>
      <c r="BA350" s="51"/>
      <c r="BB350" s="51"/>
      <c r="BC350" s="51"/>
      <c r="BD350" s="51"/>
      <c r="BE350" s="51"/>
      <c r="BF350" s="51"/>
      <c r="BG350" s="51"/>
      <c r="BH350" s="14"/>
      <c r="BI350" s="48"/>
      <c r="BJ350" s="48"/>
      <c r="BK350" s="48"/>
      <c r="BL350" s="48"/>
      <c r="BM350" s="48"/>
      <c r="BN350" s="48"/>
      <c r="BO350" s="48"/>
      <c r="BP350" s="48"/>
      <c r="BQ350" s="48"/>
      <c r="BR350" s="48"/>
      <c r="BS350" s="48"/>
      <c r="BT350" s="48"/>
      <c r="BU350" s="48"/>
      <c r="BV350" s="48"/>
      <c r="BW350" s="48"/>
      <c r="BX350" s="48"/>
      <c r="BY350" s="48"/>
    </row>
    <row r="351" spans="1:77" s="34" customFormat="1" ht="81" customHeight="1">
      <c r="A351" s="14" t="s">
        <v>56</v>
      </c>
      <c r="B351" s="248" t="s">
        <v>1502</v>
      </c>
      <c r="C351" s="14" t="s">
        <v>164</v>
      </c>
      <c r="D351" s="14" t="s">
        <v>1816</v>
      </c>
      <c r="E351" s="14" t="s">
        <v>134</v>
      </c>
      <c r="F351" s="14" t="s">
        <v>763</v>
      </c>
      <c r="G351" s="14" t="s">
        <v>764</v>
      </c>
      <c r="H351" s="248" t="s">
        <v>765</v>
      </c>
      <c r="I351" s="248" t="s">
        <v>765</v>
      </c>
      <c r="J351" s="14">
        <v>1</v>
      </c>
      <c r="K351" s="14"/>
      <c r="L351" s="14" t="s">
        <v>87</v>
      </c>
      <c r="M351" s="14" t="s">
        <v>61</v>
      </c>
      <c r="N351" s="14" t="s">
        <v>62</v>
      </c>
      <c r="O351" s="22">
        <v>720</v>
      </c>
      <c r="P351" s="57">
        <v>720</v>
      </c>
      <c r="Q351" s="22"/>
      <c r="R351" s="22" t="s">
        <v>637</v>
      </c>
      <c r="S351" s="22" t="s">
        <v>637</v>
      </c>
      <c r="T351" s="22" t="s">
        <v>637</v>
      </c>
      <c r="U351" s="22"/>
      <c r="V351" s="22"/>
      <c r="W351" s="14" t="s">
        <v>63</v>
      </c>
      <c r="X351" s="14" t="s">
        <v>803</v>
      </c>
      <c r="Y351" s="245" t="s">
        <v>64</v>
      </c>
      <c r="Z351" s="29">
        <v>44571</v>
      </c>
      <c r="AA351" s="29">
        <v>44623</v>
      </c>
      <c r="AB351" s="14" t="s">
        <v>637</v>
      </c>
      <c r="AC351" s="14" t="s">
        <v>637</v>
      </c>
      <c r="AD351" s="14" t="s">
        <v>637</v>
      </c>
      <c r="AE351" s="14" t="s">
        <v>637</v>
      </c>
      <c r="AF351" s="14" t="s">
        <v>766</v>
      </c>
      <c r="AG351" s="14" t="s">
        <v>138</v>
      </c>
      <c r="AH351" s="14">
        <v>796</v>
      </c>
      <c r="AI351" s="14" t="s">
        <v>284</v>
      </c>
      <c r="AJ351" s="14">
        <v>1</v>
      </c>
      <c r="AK351" s="134" t="s">
        <v>534</v>
      </c>
      <c r="AL351" s="15" t="s">
        <v>535</v>
      </c>
      <c r="AM351" s="29">
        <v>44620</v>
      </c>
      <c r="AN351" s="29">
        <v>44621</v>
      </c>
      <c r="AO351" s="29">
        <v>44986</v>
      </c>
      <c r="AP351" s="14">
        <v>2022</v>
      </c>
      <c r="AQ351" s="14" t="s">
        <v>637</v>
      </c>
      <c r="AR351" s="14" t="s">
        <v>637</v>
      </c>
      <c r="AS351" s="14" t="s">
        <v>637</v>
      </c>
      <c r="AT351" s="14" t="s">
        <v>637</v>
      </c>
      <c r="AU351" s="14" t="s">
        <v>637</v>
      </c>
      <c r="AV351" s="14" t="s">
        <v>637</v>
      </c>
      <c r="AW351" s="14" t="s">
        <v>637</v>
      </c>
      <c r="AX351" s="14" t="s">
        <v>637</v>
      </c>
      <c r="AY351" s="14" t="s">
        <v>637</v>
      </c>
      <c r="AZ351" s="14" t="s">
        <v>637</v>
      </c>
      <c r="BA351" s="51"/>
      <c r="BB351" s="51"/>
      <c r="BC351" s="51"/>
      <c r="BD351" s="51"/>
      <c r="BE351" s="51"/>
      <c r="BF351" s="51"/>
      <c r="BG351" s="51"/>
      <c r="BH351" s="14"/>
      <c r="BI351" s="48"/>
      <c r="BJ351" s="48"/>
      <c r="BK351" s="48"/>
      <c r="BL351" s="48"/>
      <c r="BM351" s="48"/>
      <c r="BN351" s="48"/>
      <c r="BO351" s="48"/>
      <c r="BP351" s="48"/>
      <c r="BQ351" s="48"/>
      <c r="BR351" s="48"/>
      <c r="BS351" s="48"/>
      <c r="BT351" s="48"/>
      <c r="BU351" s="48"/>
      <c r="BV351" s="48"/>
      <c r="BW351" s="48"/>
      <c r="BX351" s="48"/>
      <c r="BY351" s="48"/>
    </row>
    <row r="352" spans="1:77" s="34" customFormat="1" ht="98.25" customHeight="1">
      <c r="A352" s="14" t="s">
        <v>56</v>
      </c>
      <c r="B352" s="248" t="s">
        <v>1503</v>
      </c>
      <c r="C352" s="14" t="s">
        <v>164</v>
      </c>
      <c r="D352" s="14" t="s">
        <v>1816</v>
      </c>
      <c r="E352" s="14" t="s">
        <v>134</v>
      </c>
      <c r="F352" s="14" t="s">
        <v>767</v>
      </c>
      <c r="G352" s="14" t="s">
        <v>768</v>
      </c>
      <c r="H352" s="248" t="s">
        <v>769</v>
      </c>
      <c r="I352" s="248" t="s">
        <v>638</v>
      </c>
      <c r="J352" s="14">
        <v>1</v>
      </c>
      <c r="K352" s="14"/>
      <c r="L352" s="14" t="s">
        <v>87</v>
      </c>
      <c r="M352" s="14" t="s">
        <v>61</v>
      </c>
      <c r="N352" s="14" t="s">
        <v>62</v>
      </c>
      <c r="O352" s="22">
        <v>1325</v>
      </c>
      <c r="P352" s="57">
        <v>1515</v>
      </c>
      <c r="Q352" s="22"/>
      <c r="R352" s="22" t="s">
        <v>637</v>
      </c>
      <c r="S352" s="22" t="s">
        <v>637</v>
      </c>
      <c r="T352" s="22" t="s">
        <v>637</v>
      </c>
      <c r="U352" s="22"/>
      <c r="V352" s="22"/>
      <c r="W352" s="11" t="s">
        <v>168</v>
      </c>
      <c r="X352" s="14" t="s">
        <v>803</v>
      </c>
      <c r="Y352" s="14" t="s">
        <v>163</v>
      </c>
      <c r="Z352" s="29">
        <v>44659</v>
      </c>
      <c r="AA352" s="29">
        <v>44671</v>
      </c>
      <c r="AB352" s="14" t="s">
        <v>547</v>
      </c>
      <c r="AC352" s="14" t="s">
        <v>770</v>
      </c>
      <c r="AD352" s="14">
        <v>7707179242</v>
      </c>
      <c r="AE352" s="14">
        <v>770901001</v>
      </c>
      <c r="AF352" s="14" t="s">
        <v>768</v>
      </c>
      <c r="AG352" s="14" t="s">
        <v>771</v>
      </c>
      <c r="AH352" s="14">
        <v>796</v>
      </c>
      <c r="AI352" s="14" t="s">
        <v>284</v>
      </c>
      <c r="AJ352" s="14">
        <v>1</v>
      </c>
      <c r="AK352" s="134" t="s">
        <v>534</v>
      </c>
      <c r="AL352" s="15" t="s">
        <v>535</v>
      </c>
      <c r="AM352" s="29">
        <v>44681</v>
      </c>
      <c r="AN352" s="29">
        <v>44682</v>
      </c>
      <c r="AO352" s="29">
        <v>44742</v>
      </c>
      <c r="AP352" s="14">
        <v>2022</v>
      </c>
      <c r="AQ352" s="14" t="s">
        <v>637</v>
      </c>
      <c r="AR352" s="14" t="s">
        <v>637</v>
      </c>
      <c r="AS352" s="14" t="s">
        <v>637</v>
      </c>
      <c r="AT352" s="14" t="s">
        <v>637</v>
      </c>
      <c r="AU352" s="14" t="s">
        <v>637</v>
      </c>
      <c r="AV352" s="14" t="s">
        <v>637</v>
      </c>
      <c r="AW352" s="14" t="s">
        <v>637</v>
      </c>
      <c r="AX352" s="14" t="s">
        <v>637</v>
      </c>
      <c r="AY352" s="14" t="s">
        <v>637</v>
      </c>
      <c r="AZ352" s="14" t="s">
        <v>637</v>
      </c>
      <c r="BA352" s="51"/>
      <c r="BB352" s="51"/>
      <c r="BC352" s="51"/>
      <c r="BD352" s="51"/>
      <c r="BE352" s="51"/>
      <c r="BF352" s="51"/>
      <c r="BG352" s="51"/>
      <c r="BH352" s="14"/>
      <c r="BI352" s="48"/>
      <c r="BJ352" s="48"/>
      <c r="BK352" s="48"/>
      <c r="BL352" s="48"/>
      <c r="BM352" s="48"/>
      <c r="BN352" s="48"/>
      <c r="BO352" s="48"/>
      <c r="BP352" s="48"/>
      <c r="BQ352" s="48"/>
      <c r="BR352" s="48"/>
      <c r="BS352" s="48"/>
      <c r="BT352" s="48"/>
      <c r="BU352" s="48"/>
      <c r="BV352" s="48"/>
      <c r="BW352" s="48"/>
      <c r="BX352" s="48"/>
      <c r="BY352" s="48"/>
    </row>
    <row r="353" spans="1:77" s="34" customFormat="1" ht="50.25" customHeight="1">
      <c r="A353" s="14" t="s">
        <v>56</v>
      </c>
      <c r="B353" s="248" t="s">
        <v>1504</v>
      </c>
      <c r="C353" s="14" t="s">
        <v>164</v>
      </c>
      <c r="D353" s="14" t="s">
        <v>1816</v>
      </c>
      <c r="E353" s="14" t="s">
        <v>134</v>
      </c>
      <c r="F353" s="14" t="s">
        <v>767</v>
      </c>
      <c r="G353" s="14" t="s">
        <v>772</v>
      </c>
      <c r="H353" s="248" t="s">
        <v>769</v>
      </c>
      <c r="I353" s="248" t="s">
        <v>638</v>
      </c>
      <c r="J353" s="14">
        <v>1</v>
      </c>
      <c r="K353" s="14"/>
      <c r="L353" s="14" t="s">
        <v>87</v>
      </c>
      <c r="M353" s="14" t="s">
        <v>61</v>
      </c>
      <c r="N353" s="14" t="s">
        <v>62</v>
      </c>
      <c r="O353" s="22">
        <v>1975</v>
      </c>
      <c r="P353" s="57">
        <v>2220</v>
      </c>
      <c r="Q353" s="22">
        <v>1625.7</v>
      </c>
      <c r="R353" s="22">
        <v>140</v>
      </c>
      <c r="S353" s="22">
        <v>140</v>
      </c>
      <c r="T353" s="22">
        <v>70</v>
      </c>
      <c r="U353" s="22"/>
      <c r="V353" s="22"/>
      <c r="W353" s="11" t="s">
        <v>168</v>
      </c>
      <c r="X353" s="14" t="s">
        <v>803</v>
      </c>
      <c r="Y353" s="14" t="s">
        <v>163</v>
      </c>
      <c r="Z353" s="29">
        <v>44691</v>
      </c>
      <c r="AA353" s="29">
        <v>44701</v>
      </c>
      <c r="AB353" s="14" t="s">
        <v>547</v>
      </c>
      <c r="AC353" s="14" t="s">
        <v>770</v>
      </c>
      <c r="AD353" s="14">
        <v>7707179242</v>
      </c>
      <c r="AE353" s="14">
        <v>770901001</v>
      </c>
      <c r="AF353" s="14" t="s">
        <v>772</v>
      </c>
      <c r="AG353" s="14" t="s">
        <v>138</v>
      </c>
      <c r="AH353" s="14">
        <v>796</v>
      </c>
      <c r="AI353" s="14" t="s">
        <v>284</v>
      </c>
      <c r="AJ353" s="14">
        <v>1</v>
      </c>
      <c r="AK353" s="134" t="s">
        <v>534</v>
      </c>
      <c r="AL353" s="15" t="s">
        <v>535</v>
      </c>
      <c r="AM353" s="29">
        <v>44725</v>
      </c>
      <c r="AN353" s="29">
        <v>44732</v>
      </c>
      <c r="AO353" s="29">
        <v>45828</v>
      </c>
      <c r="AP353" s="14">
        <v>2022</v>
      </c>
      <c r="AQ353" s="14" t="s">
        <v>637</v>
      </c>
      <c r="AR353" s="14" t="s">
        <v>637</v>
      </c>
      <c r="AS353" s="14" t="s">
        <v>637</v>
      </c>
      <c r="AT353" s="14" t="s">
        <v>637</v>
      </c>
      <c r="AU353" s="14" t="s">
        <v>637</v>
      </c>
      <c r="AV353" s="14" t="s">
        <v>637</v>
      </c>
      <c r="AW353" s="14" t="s">
        <v>637</v>
      </c>
      <c r="AX353" s="14" t="s">
        <v>637</v>
      </c>
      <c r="AY353" s="14" t="s">
        <v>637</v>
      </c>
      <c r="AZ353" s="14" t="s">
        <v>637</v>
      </c>
      <c r="BA353" s="51"/>
      <c r="BB353" s="51"/>
      <c r="BC353" s="51"/>
      <c r="BD353" s="51"/>
      <c r="BE353" s="51"/>
      <c r="BF353" s="51"/>
      <c r="BG353" s="51"/>
      <c r="BH353" s="14"/>
      <c r="BI353" s="48"/>
      <c r="BJ353" s="48"/>
      <c r="BK353" s="48"/>
      <c r="BL353" s="48"/>
      <c r="BM353" s="48"/>
      <c r="BN353" s="48"/>
      <c r="BO353" s="48"/>
      <c r="BP353" s="48"/>
      <c r="BQ353" s="48"/>
      <c r="BR353" s="48"/>
      <c r="BS353" s="48"/>
      <c r="BT353" s="48"/>
      <c r="BU353" s="48"/>
      <c r="BV353" s="48"/>
      <c r="BW353" s="48"/>
      <c r="BX353" s="48"/>
      <c r="BY353" s="48"/>
    </row>
    <row r="354" spans="1:77" s="34" customFormat="1" ht="47.25">
      <c r="A354" s="14" t="s">
        <v>56</v>
      </c>
      <c r="B354" s="245" t="s">
        <v>1478</v>
      </c>
      <c r="C354" s="14" t="s">
        <v>164</v>
      </c>
      <c r="D354" s="14" t="s">
        <v>1815</v>
      </c>
      <c r="E354" s="14" t="s">
        <v>134</v>
      </c>
      <c r="F354" s="14" t="s">
        <v>855</v>
      </c>
      <c r="G354" s="14" t="s">
        <v>856</v>
      </c>
      <c r="H354" s="248" t="s">
        <v>186</v>
      </c>
      <c r="I354" s="248" t="s">
        <v>186</v>
      </c>
      <c r="J354" s="14">
        <v>1</v>
      </c>
      <c r="K354" s="14"/>
      <c r="L354" s="14" t="s">
        <v>60</v>
      </c>
      <c r="M354" s="14" t="s">
        <v>136</v>
      </c>
      <c r="N354" s="14" t="s">
        <v>857</v>
      </c>
      <c r="O354" s="22">
        <v>1803.2</v>
      </c>
      <c r="P354" s="57">
        <v>2163.84</v>
      </c>
      <c r="Q354" s="22"/>
      <c r="R354" s="22"/>
      <c r="S354" s="22"/>
      <c r="T354" s="22"/>
      <c r="U354" s="22"/>
      <c r="V354" s="22"/>
      <c r="W354" s="11" t="s">
        <v>168</v>
      </c>
      <c r="X354" s="14" t="s">
        <v>803</v>
      </c>
      <c r="Y354" s="11" t="s">
        <v>163</v>
      </c>
      <c r="Z354" s="29">
        <v>44757</v>
      </c>
      <c r="AA354" s="29">
        <v>44757</v>
      </c>
      <c r="AB354" s="14" t="s">
        <v>1822</v>
      </c>
      <c r="AC354" s="14" t="s">
        <v>858</v>
      </c>
      <c r="AD354" s="14">
        <v>7825457880</v>
      </c>
      <c r="AE354" s="14">
        <v>784101001</v>
      </c>
      <c r="AF354" s="14" t="s">
        <v>856</v>
      </c>
      <c r="AG354" s="14" t="s">
        <v>195</v>
      </c>
      <c r="AH354" s="14">
        <v>642</v>
      </c>
      <c r="AI354" s="14" t="s">
        <v>859</v>
      </c>
      <c r="AJ354" s="14">
        <v>1</v>
      </c>
      <c r="AK354" s="134" t="s">
        <v>534</v>
      </c>
      <c r="AL354" s="15" t="s">
        <v>535</v>
      </c>
      <c r="AM354" s="29">
        <v>44757</v>
      </c>
      <c r="AN354" s="29">
        <v>44774</v>
      </c>
      <c r="AO354" s="29">
        <v>44834</v>
      </c>
      <c r="AP354" s="14">
        <v>2022</v>
      </c>
      <c r="AQ354" s="14"/>
      <c r="AR354" s="14"/>
      <c r="AS354" s="14"/>
      <c r="AT354" s="14"/>
      <c r="AU354" s="29"/>
      <c r="AV354" s="41"/>
      <c r="AW354" s="42"/>
      <c r="AX354" s="14"/>
      <c r="AY354" s="14"/>
      <c r="AZ354" s="14"/>
      <c r="BA354" s="51"/>
      <c r="BB354" s="51"/>
      <c r="BC354" s="51"/>
      <c r="BD354" s="51"/>
      <c r="BE354" s="51"/>
      <c r="BF354" s="51"/>
      <c r="BG354" s="51"/>
      <c r="BH354" s="14"/>
      <c r="BI354" s="48"/>
      <c r="BJ354" s="48"/>
      <c r="BK354" s="48"/>
      <c r="BL354" s="48"/>
      <c r="BM354" s="48"/>
      <c r="BN354" s="48"/>
      <c r="BO354" s="48"/>
      <c r="BP354" s="48"/>
      <c r="BQ354" s="48"/>
      <c r="BR354" s="48"/>
      <c r="BS354" s="48"/>
      <c r="BT354" s="48"/>
      <c r="BU354" s="48"/>
      <c r="BV354" s="48"/>
      <c r="BW354" s="48"/>
      <c r="BX354" s="48"/>
      <c r="BY354" s="48"/>
    </row>
    <row r="355" spans="1:77" s="155" customFormat="1" ht="31.5">
      <c r="A355" s="14" t="s">
        <v>56</v>
      </c>
      <c r="B355" s="248" t="s">
        <v>1505</v>
      </c>
      <c r="C355" s="14" t="s">
        <v>164</v>
      </c>
      <c r="D355" s="14" t="s">
        <v>1816</v>
      </c>
      <c r="E355" s="14" t="s">
        <v>134</v>
      </c>
      <c r="F355" s="14" t="s">
        <v>573</v>
      </c>
      <c r="G355" s="14" t="s">
        <v>860</v>
      </c>
      <c r="H355" s="248" t="s">
        <v>861</v>
      </c>
      <c r="I355" s="248" t="s">
        <v>861</v>
      </c>
      <c r="J355" s="14">
        <v>1</v>
      </c>
      <c r="K355" s="14">
        <v>16</v>
      </c>
      <c r="L355" s="14" t="s">
        <v>60</v>
      </c>
      <c r="M355" s="14" t="s">
        <v>61</v>
      </c>
      <c r="N355" s="14" t="s">
        <v>62</v>
      </c>
      <c r="O355" s="22">
        <v>30699</v>
      </c>
      <c r="P355" s="57">
        <v>36838.800000000003</v>
      </c>
      <c r="Q355" s="22"/>
      <c r="R355" s="22"/>
      <c r="S355" s="22"/>
      <c r="T355" s="22"/>
      <c r="U355" s="22"/>
      <c r="V355" s="22"/>
      <c r="W355" s="14" t="s">
        <v>90</v>
      </c>
      <c r="X355" s="14" t="s">
        <v>803</v>
      </c>
      <c r="Y355" s="245" t="s">
        <v>64</v>
      </c>
      <c r="Z355" s="29">
        <v>44571</v>
      </c>
      <c r="AA355" s="29">
        <v>44631</v>
      </c>
      <c r="AB355" s="14" t="s">
        <v>137</v>
      </c>
      <c r="AC355" s="14" t="s">
        <v>137</v>
      </c>
      <c r="AD355" s="14" t="s">
        <v>137</v>
      </c>
      <c r="AE355" s="14" t="s">
        <v>137</v>
      </c>
      <c r="AF355" s="14" t="s">
        <v>860</v>
      </c>
      <c r="AG355" s="14" t="s">
        <v>65</v>
      </c>
      <c r="AH355" s="14">
        <v>876</v>
      </c>
      <c r="AI355" s="14" t="s">
        <v>66</v>
      </c>
      <c r="AJ355" s="14">
        <v>1</v>
      </c>
      <c r="AK355" s="134" t="s">
        <v>534</v>
      </c>
      <c r="AL355" s="15" t="s">
        <v>535</v>
      </c>
      <c r="AM355" s="29">
        <v>44641</v>
      </c>
      <c r="AN355" s="29">
        <v>44641</v>
      </c>
      <c r="AO355" s="29">
        <v>44926</v>
      </c>
      <c r="AP355" s="14" t="s">
        <v>150</v>
      </c>
      <c r="AQ355" s="14"/>
      <c r="AR355" s="14"/>
      <c r="AS355" s="14"/>
      <c r="AT355" s="14"/>
      <c r="AU355" s="29"/>
      <c r="AV355" s="41"/>
      <c r="AW355" s="42"/>
      <c r="AX355" s="14"/>
      <c r="AY355" s="14"/>
      <c r="AZ355" s="14"/>
      <c r="BA355" s="51"/>
      <c r="BB355" s="51"/>
      <c r="BC355" s="51"/>
      <c r="BD355" s="51"/>
      <c r="BE355" s="51"/>
      <c r="BF355" s="51"/>
      <c r="BG355" s="51"/>
      <c r="BH355" s="14"/>
      <c r="BI355" s="154"/>
      <c r="BJ355" s="154"/>
      <c r="BK355" s="154"/>
      <c r="BL355" s="154"/>
      <c r="BM355" s="154"/>
      <c r="BN355" s="154"/>
      <c r="BO355" s="154"/>
      <c r="BP355" s="154"/>
      <c r="BQ355" s="154"/>
      <c r="BR355" s="154"/>
      <c r="BS355" s="154"/>
      <c r="BT355" s="154"/>
      <c r="BU355" s="154"/>
      <c r="BV355" s="154"/>
      <c r="BW355" s="154"/>
      <c r="BX355" s="154"/>
      <c r="BY355" s="154"/>
    </row>
    <row r="356" spans="1:77" s="155" customFormat="1" ht="146.25" customHeight="1">
      <c r="A356" s="14" t="s">
        <v>56</v>
      </c>
      <c r="B356" s="248" t="s">
        <v>1506</v>
      </c>
      <c r="C356" s="14" t="s">
        <v>164</v>
      </c>
      <c r="D356" s="14" t="s">
        <v>1816</v>
      </c>
      <c r="E356" s="14" t="s">
        <v>134</v>
      </c>
      <c r="F356" s="14" t="s">
        <v>862</v>
      </c>
      <c r="G356" s="14" t="s">
        <v>863</v>
      </c>
      <c r="H356" s="245" t="s">
        <v>864</v>
      </c>
      <c r="I356" s="245" t="s">
        <v>864</v>
      </c>
      <c r="J356" s="14">
        <v>1</v>
      </c>
      <c r="K356" s="14">
        <v>16</v>
      </c>
      <c r="L356" s="14" t="s">
        <v>60</v>
      </c>
      <c r="M356" s="14" t="s">
        <v>61</v>
      </c>
      <c r="N356" s="14" t="s">
        <v>62</v>
      </c>
      <c r="O356" s="22">
        <v>1600</v>
      </c>
      <c r="P356" s="57">
        <v>1920</v>
      </c>
      <c r="Q356" s="22"/>
      <c r="R356" s="22"/>
      <c r="S356" s="22"/>
      <c r="T356" s="22"/>
      <c r="U356" s="22"/>
      <c r="V356" s="22"/>
      <c r="W356" s="14" t="s">
        <v>90</v>
      </c>
      <c r="X356" s="14" t="s">
        <v>803</v>
      </c>
      <c r="Y356" s="245" t="s">
        <v>64</v>
      </c>
      <c r="Z356" s="29">
        <v>44652</v>
      </c>
      <c r="AA356" s="29">
        <v>44712</v>
      </c>
      <c r="AB356" s="14" t="s">
        <v>137</v>
      </c>
      <c r="AC356" s="14" t="s">
        <v>137</v>
      </c>
      <c r="AD356" s="14" t="s">
        <v>137</v>
      </c>
      <c r="AE356" s="14" t="s">
        <v>137</v>
      </c>
      <c r="AF356" s="14" t="s">
        <v>863</v>
      </c>
      <c r="AG356" s="14" t="s">
        <v>65</v>
      </c>
      <c r="AH356" s="245">
        <v>876</v>
      </c>
      <c r="AI356" s="245" t="s">
        <v>66</v>
      </c>
      <c r="AJ356" s="245">
        <v>1</v>
      </c>
      <c r="AK356" s="134" t="s">
        <v>534</v>
      </c>
      <c r="AL356" s="15" t="s">
        <v>535</v>
      </c>
      <c r="AM356" s="29">
        <v>44722</v>
      </c>
      <c r="AN356" s="29">
        <v>44722</v>
      </c>
      <c r="AO356" s="29">
        <v>45078</v>
      </c>
      <c r="AP356" s="14" t="s">
        <v>150</v>
      </c>
      <c r="AQ356" s="14"/>
      <c r="AR356" s="14"/>
      <c r="AS356" s="14"/>
      <c r="AT356" s="14"/>
      <c r="AU356" s="29"/>
      <c r="AV356" s="41"/>
      <c r="AW356" s="42"/>
      <c r="AX356" s="14"/>
      <c r="AY356" s="14"/>
      <c r="AZ356" s="14"/>
      <c r="BA356" s="51"/>
      <c r="BB356" s="51"/>
      <c r="BC356" s="51"/>
      <c r="BD356" s="51"/>
      <c r="BE356" s="51"/>
      <c r="BF356" s="51"/>
      <c r="BG356" s="51"/>
      <c r="BH356" s="14"/>
      <c r="BI356" s="154"/>
      <c r="BJ356" s="154"/>
      <c r="BK356" s="154"/>
      <c r="BL356" s="154"/>
      <c r="BM356" s="154"/>
      <c r="BN356" s="154"/>
      <c r="BO356" s="154"/>
      <c r="BP356" s="154"/>
      <c r="BQ356" s="154"/>
      <c r="BR356" s="154"/>
      <c r="BS356" s="154"/>
      <c r="BT356" s="154"/>
      <c r="BU356" s="154"/>
      <c r="BV356" s="154"/>
      <c r="BW356" s="154"/>
      <c r="BX356" s="154"/>
      <c r="BY356" s="154"/>
    </row>
    <row r="357" spans="1:77" s="35" customFormat="1" ht="31.5">
      <c r="A357" s="14" t="s">
        <v>56</v>
      </c>
      <c r="B357" s="248" t="s">
        <v>1507</v>
      </c>
      <c r="C357" s="14" t="s">
        <v>164</v>
      </c>
      <c r="D357" s="14" t="s">
        <v>1816</v>
      </c>
      <c r="E357" s="14" t="s">
        <v>134</v>
      </c>
      <c r="F357" s="14" t="s">
        <v>865</v>
      </c>
      <c r="G357" s="14" t="s">
        <v>866</v>
      </c>
      <c r="H357" s="15" t="s">
        <v>1065</v>
      </c>
      <c r="I357" s="15" t="s">
        <v>1065</v>
      </c>
      <c r="J357" s="14">
        <v>1</v>
      </c>
      <c r="K357" s="14"/>
      <c r="L357" s="14" t="s">
        <v>87</v>
      </c>
      <c r="M357" s="14" t="s">
        <v>61</v>
      </c>
      <c r="N357" s="14" t="s">
        <v>62</v>
      </c>
      <c r="O357" s="137">
        <v>2031</v>
      </c>
      <c r="P357" s="42">
        <v>2437.1999999999998</v>
      </c>
      <c r="Q357" s="137"/>
      <c r="R357" s="137"/>
      <c r="S357" s="137"/>
      <c r="T357" s="137"/>
      <c r="U357" s="137"/>
      <c r="V357" s="137"/>
      <c r="W357" s="14" t="s">
        <v>63</v>
      </c>
      <c r="X357" s="14" t="s">
        <v>803</v>
      </c>
      <c r="Y357" s="245" t="s">
        <v>64</v>
      </c>
      <c r="Z357" s="29">
        <v>44652</v>
      </c>
      <c r="AA357" s="29">
        <v>44712</v>
      </c>
      <c r="AB357" s="14"/>
      <c r="AC357" s="14"/>
      <c r="AD357" s="14"/>
      <c r="AE357" s="14"/>
      <c r="AF357" s="14" t="s">
        <v>867</v>
      </c>
      <c r="AG357" s="14" t="s">
        <v>65</v>
      </c>
      <c r="AH357" s="14">
        <v>796</v>
      </c>
      <c r="AI357" s="14" t="s">
        <v>69</v>
      </c>
      <c r="AJ357" s="14"/>
      <c r="AK357" s="32">
        <v>45260000000</v>
      </c>
      <c r="AL357" s="14" t="s">
        <v>868</v>
      </c>
      <c r="AM357" s="29">
        <v>44722</v>
      </c>
      <c r="AN357" s="29">
        <v>44723</v>
      </c>
      <c r="AO357" s="29">
        <v>45087</v>
      </c>
      <c r="AP357" s="14" t="s">
        <v>150</v>
      </c>
      <c r="AQ357" s="14"/>
      <c r="AR357" s="14"/>
      <c r="AS357" s="14"/>
      <c r="AT357" s="14"/>
      <c r="AU357" s="14"/>
      <c r="AV357" s="14"/>
      <c r="AW357" s="14"/>
      <c r="AX357" s="14"/>
      <c r="AY357" s="14"/>
      <c r="AZ357" s="14"/>
      <c r="BA357" s="51"/>
      <c r="BB357" s="51"/>
      <c r="BC357" s="51"/>
      <c r="BD357" s="51"/>
      <c r="BE357" s="51"/>
      <c r="BF357" s="51"/>
      <c r="BG357" s="51"/>
      <c r="BH357" s="14"/>
      <c r="BI357" s="49"/>
      <c r="BJ357" s="49"/>
      <c r="BK357" s="49"/>
      <c r="BL357" s="49"/>
      <c r="BM357" s="49"/>
      <c r="BN357" s="49"/>
      <c r="BO357" s="49"/>
      <c r="BP357" s="49"/>
      <c r="BQ357" s="49"/>
      <c r="BR357" s="49"/>
      <c r="BS357" s="49"/>
      <c r="BT357" s="49"/>
      <c r="BU357" s="49"/>
      <c r="BV357" s="49"/>
      <c r="BW357" s="49"/>
      <c r="BX357" s="49"/>
      <c r="BY357" s="49"/>
    </row>
    <row r="358" spans="1:77" s="190" customFormat="1" ht="95.25" customHeight="1">
      <c r="A358" s="14" t="s">
        <v>56</v>
      </c>
      <c r="B358" s="248" t="s">
        <v>1508</v>
      </c>
      <c r="C358" s="14" t="s">
        <v>164</v>
      </c>
      <c r="D358" s="14" t="s">
        <v>1816</v>
      </c>
      <c r="E358" s="14" t="s">
        <v>134</v>
      </c>
      <c r="F358" s="14" t="s">
        <v>158</v>
      </c>
      <c r="G358" s="14" t="s">
        <v>869</v>
      </c>
      <c r="H358" s="14" t="s">
        <v>160</v>
      </c>
      <c r="I358" s="14" t="s">
        <v>160</v>
      </c>
      <c r="J358" s="14">
        <v>2</v>
      </c>
      <c r="K358" s="14"/>
      <c r="L358" s="14" t="s">
        <v>87</v>
      </c>
      <c r="M358" s="14" t="s">
        <v>61</v>
      </c>
      <c r="N358" s="14" t="s">
        <v>62</v>
      </c>
      <c r="O358" s="137">
        <v>8000</v>
      </c>
      <c r="P358" s="42">
        <v>9600</v>
      </c>
      <c r="Q358" s="137"/>
      <c r="R358" s="137"/>
      <c r="S358" s="137"/>
      <c r="T358" s="137"/>
      <c r="U358" s="137"/>
      <c r="V358" s="137"/>
      <c r="W358" s="14" t="s">
        <v>90</v>
      </c>
      <c r="X358" s="14" t="s">
        <v>803</v>
      </c>
      <c r="Y358" s="245" t="s">
        <v>64</v>
      </c>
      <c r="Z358" s="29">
        <v>44697</v>
      </c>
      <c r="AA358" s="29">
        <v>44757</v>
      </c>
      <c r="AB358" s="14"/>
      <c r="AC358" s="14"/>
      <c r="AD358" s="14"/>
      <c r="AE358" s="14"/>
      <c r="AF358" s="14" t="s">
        <v>869</v>
      </c>
      <c r="AG358" s="14" t="s">
        <v>157</v>
      </c>
      <c r="AH358" s="14">
        <v>55</v>
      </c>
      <c r="AI358" s="14" t="s">
        <v>870</v>
      </c>
      <c r="AJ358" s="14"/>
      <c r="AK358" s="134" t="s">
        <v>534</v>
      </c>
      <c r="AL358" s="15" t="s">
        <v>535</v>
      </c>
      <c r="AM358" s="29">
        <v>44771</v>
      </c>
      <c r="AN358" s="29">
        <v>44771</v>
      </c>
      <c r="AO358" s="29">
        <v>45135</v>
      </c>
      <c r="AP358" s="14" t="s">
        <v>150</v>
      </c>
      <c r="AQ358" s="14"/>
      <c r="AR358" s="14"/>
      <c r="AS358" s="14"/>
      <c r="AT358" s="14"/>
      <c r="AU358" s="14"/>
      <c r="AV358" s="14"/>
      <c r="AW358" s="14"/>
      <c r="AX358" s="14"/>
      <c r="AY358" s="14"/>
      <c r="AZ358" s="14"/>
      <c r="BA358" s="51"/>
      <c r="BB358" s="51"/>
      <c r="BC358" s="51"/>
      <c r="BD358" s="51"/>
      <c r="BE358" s="51"/>
      <c r="BF358" s="51"/>
      <c r="BG358" s="51"/>
      <c r="BH358" s="14"/>
      <c r="BI358" s="142"/>
      <c r="BJ358" s="142"/>
      <c r="BK358" s="142"/>
      <c r="BL358" s="142"/>
      <c r="BM358" s="142"/>
      <c r="BN358" s="142"/>
      <c r="BO358" s="142"/>
      <c r="BP358" s="142"/>
      <c r="BQ358" s="142"/>
      <c r="BR358" s="142"/>
      <c r="BS358" s="142"/>
      <c r="BT358" s="142"/>
      <c r="BU358" s="142"/>
      <c r="BV358" s="142"/>
      <c r="BW358" s="142"/>
      <c r="BX358" s="142"/>
      <c r="BY358" s="142"/>
    </row>
    <row r="359" spans="1:77" s="34" customFormat="1" ht="63">
      <c r="A359" s="14" t="s">
        <v>56</v>
      </c>
      <c r="B359" s="248" t="s">
        <v>1509</v>
      </c>
      <c r="C359" s="14" t="s">
        <v>164</v>
      </c>
      <c r="D359" s="14" t="s">
        <v>1816</v>
      </c>
      <c r="E359" s="14" t="s">
        <v>283</v>
      </c>
      <c r="F359" s="14" t="s">
        <v>874</v>
      </c>
      <c r="G359" s="14" t="s">
        <v>875</v>
      </c>
      <c r="H359" s="248" t="s">
        <v>581</v>
      </c>
      <c r="I359" s="248" t="s">
        <v>876</v>
      </c>
      <c r="J359" s="14">
        <v>1</v>
      </c>
      <c r="K359" s="14"/>
      <c r="L359" s="14" t="s">
        <v>60</v>
      </c>
      <c r="M359" s="14" t="s">
        <v>279</v>
      </c>
      <c r="N359" s="14" t="s">
        <v>759</v>
      </c>
      <c r="O359" s="22">
        <v>500</v>
      </c>
      <c r="P359" s="57">
        <v>500</v>
      </c>
      <c r="Q359" s="22"/>
      <c r="R359" s="22"/>
      <c r="S359" s="22"/>
      <c r="T359" s="22"/>
      <c r="U359" s="22"/>
      <c r="V359" s="22"/>
      <c r="W359" s="11" t="s">
        <v>168</v>
      </c>
      <c r="X359" s="14" t="s">
        <v>803</v>
      </c>
      <c r="Y359" s="14" t="s">
        <v>163</v>
      </c>
      <c r="Z359" s="29">
        <v>44696</v>
      </c>
      <c r="AA359" s="29">
        <v>44727</v>
      </c>
      <c r="AB359" s="14" t="s">
        <v>1821</v>
      </c>
      <c r="AC359" s="14"/>
      <c r="AD359" s="14"/>
      <c r="AE359" s="14"/>
      <c r="AF359" s="14" t="s">
        <v>877</v>
      </c>
      <c r="AG359" s="14"/>
      <c r="AH359" s="14">
        <v>876</v>
      </c>
      <c r="AI359" s="14" t="s">
        <v>66</v>
      </c>
      <c r="AJ359" s="14">
        <v>1</v>
      </c>
      <c r="AK359" s="138"/>
      <c r="AL359" s="14"/>
      <c r="AM359" s="29">
        <v>44743</v>
      </c>
      <c r="AN359" s="29">
        <v>44781</v>
      </c>
      <c r="AO359" s="29">
        <v>44785</v>
      </c>
      <c r="AP359" s="14">
        <v>2022</v>
      </c>
      <c r="AQ359" s="14"/>
      <c r="AR359" s="14"/>
      <c r="AS359" s="14"/>
      <c r="AT359" s="14"/>
      <c r="AU359" s="29"/>
      <c r="AV359" s="41"/>
      <c r="AW359" s="42"/>
      <c r="AX359" s="14"/>
      <c r="AY359" s="14"/>
      <c r="AZ359" s="14"/>
      <c r="BA359" s="51"/>
      <c r="BB359" s="51"/>
      <c r="BC359" s="51"/>
      <c r="BD359" s="51"/>
      <c r="BE359" s="51"/>
      <c r="BF359" s="51"/>
      <c r="BG359" s="51"/>
      <c r="BH359" s="14"/>
      <c r="BI359" s="48"/>
      <c r="BJ359" s="48"/>
      <c r="BK359" s="48"/>
      <c r="BL359" s="48"/>
      <c r="BM359" s="48"/>
      <c r="BN359" s="48"/>
      <c r="BO359" s="48"/>
      <c r="BP359" s="48"/>
      <c r="BQ359" s="48"/>
      <c r="BR359" s="48"/>
      <c r="BS359" s="48"/>
      <c r="BT359" s="48"/>
      <c r="BU359" s="48"/>
      <c r="BV359" s="48"/>
      <c r="BW359" s="48"/>
      <c r="BX359" s="48"/>
      <c r="BY359" s="48"/>
    </row>
    <row r="360" spans="1:77" s="34" customFormat="1" ht="63">
      <c r="A360" s="14" t="s">
        <v>56</v>
      </c>
      <c r="B360" s="248" t="s">
        <v>1510</v>
      </c>
      <c r="C360" s="14" t="s">
        <v>164</v>
      </c>
      <c r="D360" s="14" t="s">
        <v>1816</v>
      </c>
      <c r="E360" s="14" t="s">
        <v>283</v>
      </c>
      <c r="F360" s="14" t="s">
        <v>874</v>
      </c>
      <c r="G360" s="14" t="s">
        <v>878</v>
      </c>
      <c r="H360" s="248" t="s">
        <v>581</v>
      </c>
      <c r="I360" s="248" t="s">
        <v>876</v>
      </c>
      <c r="J360" s="14">
        <v>1</v>
      </c>
      <c r="K360" s="14"/>
      <c r="L360" s="14" t="s">
        <v>60</v>
      </c>
      <c r="M360" s="14" t="s">
        <v>279</v>
      </c>
      <c r="N360" s="14" t="s">
        <v>759</v>
      </c>
      <c r="O360" s="22">
        <v>1500</v>
      </c>
      <c r="P360" s="57">
        <v>1500</v>
      </c>
      <c r="Q360" s="22"/>
      <c r="R360" s="22"/>
      <c r="S360" s="22"/>
      <c r="T360" s="22"/>
      <c r="U360" s="22"/>
      <c r="V360" s="22"/>
      <c r="W360" s="11" t="s">
        <v>168</v>
      </c>
      <c r="X360" s="14" t="s">
        <v>803</v>
      </c>
      <c r="Y360" s="14" t="s">
        <v>163</v>
      </c>
      <c r="Z360" s="29">
        <v>44696</v>
      </c>
      <c r="AA360" s="29">
        <v>44727</v>
      </c>
      <c r="AB360" s="14" t="s">
        <v>1821</v>
      </c>
      <c r="AC360" s="14"/>
      <c r="AD360" s="14"/>
      <c r="AE360" s="14"/>
      <c r="AF360" s="14" t="s">
        <v>879</v>
      </c>
      <c r="AG360" s="14"/>
      <c r="AH360" s="14">
        <v>876</v>
      </c>
      <c r="AI360" s="14" t="s">
        <v>66</v>
      </c>
      <c r="AJ360" s="14">
        <v>1</v>
      </c>
      <c r="AK360" s="138"/>
      <c r="AL360" s="14"/>
      <c r="AM360" s="29">
        <v>44743</v>
      </c>
      <c r="AN360" s="29">
        <v>44781</v>
      </c>
      <c r="AO360" s="29">
        <v>44785</v>
      </c>
      <c r="AP360" s="14">
        <v>2022</v>
      </c>
      <c r="AQ360" s="14"/>
      <c r="AR360" s="14"/>
      <c r="AS360" s="14"/>
      <c r="AT360" s="14"/>
      <c r="AU360" s="29"/>
      <c r="AV360" s="41"/>
      <c r="AW360" s="42"/>
      <c r="AX360" s="14"/>
      <c r="AY360" s="14"/>
      <c r="AZ360" s="14"/>
      <c r="BA360" s="51"/>
      <c r="BB360" s="51"/>
      <c r="BC360" s="51"/>
      <c r="BD360" s="51"/>
      <c r="BE360" s="51"/>
      <c r="BF360" s="51"/>
      <c r="BG360" s="51"/>
      <c r="BH360" s="14"/>
      <c r="BI360" s="48"/>
      <c r="BJ360" s="48"/>
      <c r="BK360" s="48"/>
      <c r="BL360" s="48"/>
      <c r="BM360" s="48"/>
      <c r="BN360" s="48"/>
      <c r="BO360" s="48"/>
      <c r="BP360" s="48"/>
      <c r="BQ360" s="48"/>
      <c r="BR360" s="48"/>
      <c r="BS360" s="48"/>
      <c r="BT360" s="48"/>
      <c r="BU360" s="48"/>
      <c r="BV360" s="48"/>
      <c r="BW360" s="48"/>
      <c r="BX360" s="48"/>
      <c r="BY360" s="48"/>
    </row>
    <row r="361" spans="1:77" s="34" customFormat="1" ht="63">
      <c r="A361" s="14" t="s">
        <v>56</v>
      </c>
      <c r="B361" s="248" t="s">
        <v>1511</v>
      </c>
      <c r="C361" s="14" t="s">
        <v>164</v>
      </c>
      <c r="D361" s="14" t="s">
        <v>1816</v>
      </c>
      <c r="E361" s="14" t="s">
        <v>283</v>
      </c>
      <c r="F361" s="14" t="s">
        <v>874</v>
      </c>
      <c r="G361" s="14" t="s">
        <v>880</v>
      </c>
      <c r="H361" s="248" t="s">
        <v>581</v>
      </c>
      <c r="I361" s="248" t="s">
        <v>876</v>
      </c>
      <c r="J361" s="14">
        <v>1</v>
      </c>
      <c r="K361" s="14"/>
      <c r="L361" s="14" t="s">
        <v>87</v>
      </c>
      <c r="M361" s="14"/>
      <c r="N361" s="14"/>
      <c r="O361" s="22">
        <v>1000</v>
      </c>
      <c r="P361" s="57">
        <v>1000</v>
      </c>
      <c r="Q361" s="22"/>
      <c r="R361" s="22"/>
      <c r="S361" s="22"/>
      <c r="T361" s="22"/>
      <c r="U361" s="22"/>
      <c r="V361" s="22"/>
      <c r="W361" s="11" t="s">
        <v>168</v>
      </c>
      <c r="X361" s="14" t="s">
        <v>803</v>
      </c>
      <c r="Y361" s="14" t="s">
        <v>163</v>
      </c>
      <c r="Z361" s="29">
        <v>44696</v>
      </c>
      <c r="AA361" s="29">
        <v>44727</v>
      </c>
      <c r="AB361" s="14" t="s">
        <v>1821</v>
      </c>
      <c r="AC361" s="14"/>
      <c r="AD361" s="14"/>
      <c r="AE361" s="14"/>
      <c r="AF361" s="14" t="s">
        <v>881</v>
      </c>
      <c r="AG361" s="14"/>
      <c r="AH361" s="14"/>
      <c r="AI361" s="14"/>
      <c r="AJ361" s="14"/>
      <c r="AK361" s="138"/>
      <c r="AL361" s="14"/>
      <c r="AM361" s="29">
        <v>44743</v>
      </c>
      <c r="AN361" s="29">
        <v>44781</v>
      </c>
      <c r="AO361" s="29">
        <v>44785</v>
      </c>
      <c r="AP361" s="14">
        <v>2022</v>
      </c>
      <c r="AQ361" s="14"/>
      <c r="AR361" s="14"/>
      <c r="AS361" s="14"/>
      <c r="AT361" s="14"/>
      <c r="AU361" s="29"/>
      <c r="AV361" s="41"/>
      <c r="AW361" s="42"/>
      <c r="AX361" s="14"/>
      <c r="AY361" s="14"/>
      <c r="AZ361" s="14"/>
      <c r="BA361" s="51"/>
      <c r="BB361" s="51"/>
      <c r="BC361" s="51"/>
      <c r="BD361" s="51"/>
      <c r="BE361" s="51"/>
      <c r="BF361" s="51"/>
      <c r="BG361" s="51"/>
      <c r="BH361" s="14"/>
      <c r="BI361" s="48"/>
      <c r="BJ361" s="48"/>
      <c r="BK361" s="48"/>
      <c r="BL361" s="48"/>
      <c r="BM361" s="48"/>
      <c r="BN361" s="48"/>
      <c r="BO361" s="48"/>
      <c r="BP361" s="48"/>
      <c r="BQ361" s="48"/>
      <c r="BR361" s="48"/>
      <c r="BS361" s="48"/>
      <c r="BT361" s="48"/>
      <c r="BU361" s="48"/>
      <c r="BV361" s="48"/>
      <c r="BW361" s="48"/>
      <c r="BX361" s="48"/>
      <c r="BY361" s="48"/>
    </row>
    <row r="362" spans="1:77" s="34" customFormat="1" ht="47.25">
      <c r="A362" s="14" t="s">
        <v>56</v>
      </c>
      <c r="B362" s="248" t="s">
        <v>1512</v>
      </c>
      <c r="C362" s="14" t="s">
        <v>164</v>
      </c>
      <c r="D362" s="14" t="s">
        <v>1816</v>
      </c>
      <c r="E362" s="14" t="s">
        <v>283</v>
      </c>
      <c r="F362" s="14" t="s">
        <v>874</v>
      </c>
      <c r="G362" s="14" t="s">
        <v>882</v>
      </c>
      <c r="H362" s="248" t="s">
        <v>581</v>
      </c>
      <c r="I362" s="248" t="s">
        <v>876</v>
      </c>
      <c r="J362" s="14">
        <v>1</v>
      </c>
      <c r="K362" s="14"/>
      <c r="L362" s="14" t="s">
        <v>60</v>
      </c>
      <c r="M362" s="14" t="s">
        <v>279</v>
      </c>
      <c r="N362" s="14" t="s">
        <v>759</v>
      </c>
      <c r="O362" s="22">
        <v>1500</v>
      </c>
      <c r="P362" s="57">
        <v>1500</v>
      </c>
      <c r="Q362" s="22"/>
      <c r="R362" s="22"/>
      <c r="S362" s="22"/>
      <c r="T362" s="22"/>
      <c r="U362" s="22"/>
      <c r="V362" s="22"/>
      <c r="W362" s="11" t="s">
        <v>168</v>
      </c>
      <c r="X362" s="14" t="s">
        <v>803</v>
      </c>
      <c r="Y362" s="14" t="s">
        <v>163</v>
      </c>
      <c r="Z362" s="29">
        <v>44713</v>
      </c>
      <c r="AA362" s="29">
        <v>44743</v>
      </c>
      <c r="AB362" s="14" t="s">
        <v>1821</v>
      </c>
      <c r="AC362" s="14"/>
      <c r="AD362" s="14"/>
      <c r="AE362" s="14"/>
      <c r="AF362" s="14" t="s">
        <v>883</v>
      </c>
      <c r="AG362" s="14"/>
      <c r="AH362" s="14">
        <v>876</v>
      </c>
      <c r="AI362" s="14" t="s">
        <v>66</v>
      </c>
      <c r="AJ362" s="14">
        <v>1</v>
      </c>
      <c r="AK362" s="138"/>
      <c r="AL362" s="14"/>
      <c r="AM362" s="29">
        <v>44748</v>
      </c>
      <c r="AN362" s="29">
        <v>44823</v>
      </c>
      <c r="AO362" s="29">
        <v>44833</v>
      </c>
      <c r="AP362" s="14">
        <v>2022</v>
      </c>
      <c r="AQ362" s="14"/>
      <c r="AR362" s="14"/>
      <c r="AS362" s="14"/>
      <c r="AT362" s="14"/>
      <c r="AU362" s="29"/>
      <c r="AV362" s="41"/>
      <c r="AW362" s="42"/>
      <c r="AX362" s="14"/>
      <c r="AY362" s="14"/>
      <c r="AZ362" s="14"/>
      <c r="BA362" s="51"/>
      <c r="BB362" s="51"/>
      <c r="BC362" s="51"/>
      <c r="BD362" s="51"/>
      <c r="BE362" s="51"/>
      <c r="BF362" s="51"/>
      <c r="BG362" s="51"/>
      <c r="BH362" s="14"/>
      <c r="BI362" s="48"/>
      <c r="BJ362" s="48"/>
      <c r="BK362" s="48"/>
      <c r="BL362" s="48"/>
      <c r="BM362" s="48"/>
      <c r="BN362" s="48"/>
      <c r="BO362" s="48"/>
      <c r="BP362" s="48"/>
      <c r="BQ362" s="48"/>
      <c r="BR362" s="48"/>
      <c r="BS362" s="48"/>
      <c r="BT362" s="48"/>
      <c r="BU362" s="48"/>
      <c r="BV362" s="48"/>
      <c r="BW362" s="48"/>
      <c r="BX362" s="48"/>
      <c r="BY362" s="48"/>
    </row>
    <row r="363" spans="1:77" s="34" customFormat="1" ht="49.5" customHeight="1">
      <c r="A363" s="14" t="s">
        <v>56</v>
      </c>
      <c r="B363" s="248" t="s">
        <v>1513</v>
      </c>
      <c r="C363" s="14" t="s">
        <v>164</v>
      </c>
      <c r="D363" s="14" t="s">
        <v>1816</v>
      </c>
      <c r="E363" s="14" t="s">
        <v>886</v>
      </c>
      <c r="F363" s="14" t="s">
        <v>887</v>
      </c>
      <c r="G363" s="14" t="s">
        <v>888</v>
      </c>
      <c r="H363" s="248" t="s">
        <v>636</v>
      </c>
      <c r="I363" s="248" t="s">
        <v>889</v>
      </c>
      <c r="J363" s="14">
        <v>1</v>
      </c>
      <c r="K363" s="14">
        <v>5</v>
      </c>
      <c r="L363" s="14" t="s">
        <v>60</v>
      </c>
      <c r="M363" s="14" t="s">
        <v>600</v>
      </c>
      <c r="N363" s="14" t="s">
        <v>62</v>
      </c>
      <c r="O363" s="22">
        <v>1500000</v>
      </c>
      <c r="P363" s="57">
        <v>1500000</v>
      </c>
      <c r="Q363" s="22">
        <v>150000</v>
      </c>
      <c r="R363" s="22">
        <v>300000</v>
      </c>
      <c r="S363" s="22">
        <v>300000</v>
      </c>
      <c r="T363" s="22">
        <v>300000</v>
      </c>
      <c r="U363" s="22">
        <v>300000</v>
      </c>
      <c r="V363" s="22">
        <v>150000</v>
      </c>
      <c r="W363" s="14" t="s">
        <v>890</v>
      </c>
      <c r="X363" s="14" t="s">
        <v>803</v>
      </c>
      <c r="Y363" s="245" t="s">
        <v>64</v>
      </c>
      <c r="Z363" s="29">
        <v>44625</v>
      </c>
      <c r="AA363" s="29">
        <v>44695</v>
      </c>
      <c r="AB363" s="14"/>
      <c r="AC363" s="14"/>
      <c r="AD363" s="14"/>
      <c r="AE363" s="14"/>
      <c r="AF363" s="14" t="s">
        <v>891</v>
      </c>
      <c r="AG363" s="245" t="s">
        <v>65</v>
      </c>
      <c r="AH363" s="14">
        <v>876</v>
      </c>
      <c r="AI363" s="14" t="s">
        <v>66</v>
      </c>
      <c r="AJ363" s="14">
        <v>1</v>
      </c>
      <c r="AK363" s="134" t="s">
        <v>534</v>
      </c>
      <c r="AL363" s="15" t="s">
        <v>535</v>
      </c>
      <c r="AM363" s="29">
        <v>44715</v>
      </c>
      <c r="AN363" s="29">
        <v>44715</v>
      </c>
      <c r="AO363" s="29">
        <v>46541</v>
      </c>
      <c r="AP363" s="14">
        <v>2022</v>
      </c>
      <c r="AQ363" s="14"/>
      <c r="AR363" s="14"/>
      <c r="AS363" s="14"/>
      <c r="AT363" s="14"/>
      <c r="AU363" s="29"/>
      <c r="AV363" s="41"/>
      <c r="AW363" s="42"/>
      <c r="AX363" s="14"/>
      <c r="AY363" s="14"/>
      <c r="AZ363" s="14"/>
      <c r="BA363" s="51"/>
      <c r="BB363" s="51"/>
      <c r="BC363" s="51"/>
      <c r="BD363" s="51"/>
      <c r="BE363" s="51"/>
      <c r="BF363" s="51"/>
      <c r="BG363" s="51"/>
      <c r="BH363" s="14"/>
      <c r="BI363" s="48"/>
      <c r="BJ363" s="48"/>
      <c r="BK363" s="48"/>
      <c r="BL363" s="48"/>
      <c r="BM363" s="48"/>
      <c r="BN363" s="48"/>
      <c r="BO363" s="48"/>
      <c r="BP363" s="48"/>
      <c r="BQ363" s="48"/>
      <c r="BR363" s="48"/>
      <c r="BS363" s="48"/>
      <c r="BT363" s="48"/>
      <c r="BU363" s="48"/>
      <c r="BV363" s="48"/>
      <c r="BW363" s="48"/>
      <c r="BX363" s="48"/>
      <c r="BY363" s="48"/>
    </row>
    <row r="364" spans="1:77" s="34" customFormat="1" ht="49.5" customHeight="1">
      <c r="A364" s="14" t="s">
        <v>56</v>
      </c>
      <c r="B364" s="248" t="s">
        <v>1514</v>
      </c>
      <c r="C364" s="14" t="s">
        <v>164</v>
      </c>
      <c r="D364" s="14" t="s">
        <v>1816</v>
      </c>
      <c r="E364" s="14" t="s">
        <v>886</v>
      </c>
      <c r="F364" s="14" t="s">
        <v>887</v>
      </c>
      <c r="G364" s="14" t="s">
        <v>888</v>
      </c>
      <c r="H364" s="248" t="s">
        <v>636</v>
      </c>
      <c r="I364" s="248" t="s">
        <v>889</v>
      </c>
      <c r="J364" s="14">
        <v>1</v>
      </c>
      <c r="K364" s="14">
        <v>5</v>
      </c>
      <c r="L364" s="14" t="s">
        <v>60</v>
      </c>
      <c r="M364" s="14" t="s">
        <v>600</v>
      </c>
      <c r="N364" s="14" t="s">
        <v>62</v>
      </c>
      <c r="O364" s="22">
        <v>1500000</v>
      </c>
      <c r="P364" s="57">
        <v>1500000</v>
      </c>
      <c r="Q364" s="22">
        <v>150000</v>
      </c>
      <c r="R364" s="22">
        <v>300000</v>
      </c>
      <c r="S364" s="22">
        <v>300000</v>
      </c>
      <c r="T364" s="22">
        <v>300000</v>
      </c>
      <c r="U364" s="22">
        <v>300000</v>
      </c>
      <c r="V364" s="22">
        <v>150000</v>
      </c>
      <c r="W364" s="14" t="s">
        <v>890</v>
      </c>
      <c r="X364" s="14" t="s">
        <v>803</v>
      </c>
      <c r="Y364" s="245" t="s">
        <v>64</v>
      </c>
      <c r="Z364" s="29">
        <v>44779</v>
      </c>
      <c r="AA364" s="29">
        <v>44849</v>
      </c>
      <c r="AB364" s="14"/>
      <c r="AC364" s="14"/>
      <c r="AD364" s="14"/>
      <c r="AE364" s="14"/>
      <c r="AF364" s="14" t="s">
        <v>891</v>
      </c>
      <c r="AG364" s="245" t="s">
        <v>65</v>
      </c>
      <c r="AH364" s="14">
        <v>876</v>
      </c>
      <c r="AI364" s="14" t="s">
        <v>66</v>
      </c>
      <c r="AJ364" s="14">
        <v>1</v>
      </c>
      <c r="AK364" s="134" t="s">
        <v>534</v>
      </c>
      <c r="AL364" s="15" t="s">
        <v>535</v>
      </c>
      <c r="AM364" s="29">
        <v>44869</v>
      </c>
      <c r="AN364" s="29">
        <v>44869</v>
      </c>
      <c r="AO364" s="29">
        <v>46695</v>
      </c>
      <c r="AP364" s="14">
        <v>2022</v>
      </c>
      <c r="AQ364" s="14"/>
      <c r="AR364" s="14"/>
      <c r="AS364" s="14"/>
      <c r="AT364" s="14"/>
      <c r="AU364" s="29"/>
      <c r="AV364" s="41"/>
      <c r="AW364" s="42"/>
      <c r="AX364" s="14"/>
      <c r="AY364" s="14"/>
      <c r="AZ364" s="14"/>
      <c r="BA364" s="51"/>
      <c r="BB364" s="51"/>
      <c r="BC364" s="51"/>
      <c r="BD364" s="51"/>
      <c r="BE364" s="51"/>
      <c r="BF364" s="51"/>
      <c r="BG364" s="51"/>
      <c r="BH364" s="14"/>
      <c r="BI364" s="48"/>
      <c r="BJ364" s="48"/>
      <c r="BK364" s="48"/>
      <c r="BL364" s="48"/>
      <c r="BM364" s="48"/>
      <c r="BN364" s="48"/>
      <c r="BO364" s="48"/>
      <c r="BP364" s="48"/>
      <c r="BQ364" s="48"/>
      <c r="BR364" s="48"/>
      <c r="BS364" s="48"/>
      <c r="BT364" s="48"/>
      <c r="BU364" s="48"/>
      <c r="BV364" s="48"/>
      <c r="BW364" s="48"/>
      <c r="BX364" s="48"/>
      <c r="BY364" s="48"/>
    </row>
    <row r="365" spans="1:77" s="34" customFormat="1" ht="49.5" customHeight="1">
      <c r="A365" s="14" t="s">
        <v>56</v>
      </c>
      <c r="B365" s="248" t="s">
        <v>1515</v>
      </c>
      <c r="C365" s="14" t="s">
        <v>164</v>
      </c>
      <c r="D365" s="14" t="s">
        <v>1816</v>
      </c>
      <c r="E365" s="14" t="s">
        <v>886</v>
      </c>
      <c r="F365" s="14" t="s">
        <v>887</v>
      </c>
      <c r="G365" s="14" t="s">
        <v>892</v>
      </c>
      <c r="H365" s="248" t="s">
        <v>636</v>
      </c>
      <c r="I365" s="248" t="s">
        <v>889</v>
      </c>
      <c r="J365" s="14">
        <v>1</v>
      </c>
      <c r="K365" s="14">
        <v>5</v>
      </c>
      <c r="L365" s="14" t="s">
        <v>60</v>
      </c>
      <c r="M365" s="14" t="s">
        <v>600</v>
      </c>
      <c r="N365" s="14" t="s">
        <v>62</v>
      </c>
      <c r="O365" s="22">
        <v>1000000</v>
      </c>
      <c r="P365" s="57">
        <v>1000000</v>
      </c>
      <c r="Q365" s="22">
        <v>100000</v>
      </c>
      <c r="R365" s="22">
        <v>200000</v>
      </c>
      <c r="S365" s="22">
        <v>200000</v>
      </c>
      <c r="T365" s="22">
        <v>200000</v>
      </c>
      <c r="U365" s="22">
        <v>200000</v>
      </c>
      <c r="V365" s="22">
        <v>100000</v>
      </c>
      <c r="W365" s="14" t="s">
        <v>890</v>
      </c>
      <c r="X365" s="14" t="s">
        <v>803</v>
      </c>
      <c r="Y365" s="245" t="s">
        <v>64</v>
      </c>
      <c r="Z365" s="29">
        <v>44625</v>
      </c>
      <c r="AA365" s="29">
        <v>44695</v>
      </c>
      <c r="AB365" s="14"/>
      <c r="AC365" s="14"/>
      <c r="AD365" s="14"/>
      <c r="AE365" s="14"/>
      <c r="AF365" s="14" t="s">
        <v>893</v>
      </c>
      <c r="AG365" s="245" t="s">
        <v>65</v>
      </c>
      <c r="AH365" s="14">
        <v>876</v>
      </c>
      <c r="AI365" s="14" t="s">
        <v>66</v>
      </c>
      <c r="AJ365" s="14">
        <v>1</v>
      </c>
      <c r="AK365" s="134" t="s">
        <v>534</v>
      </c>
      <c r="AL365" s="15" t="s">
        <v>535</v>
      </c>
      <c r="AM365" s="29">
        <v>44715</v>
      </c>
      <c r="AN365" s="29">
        <v>44715</v>
      </c>
      <c r="AO365" s="29">
        <v>46541</v>
      </c>
      <c r="AP365" s="14">
        <v>2022</v>
      </c>
      <c r="AQ365" s="14"/>
      <c r="AR365" s="14"/>
      <c r="AS365" s="14"/>
      <c r="AT365" s="14"/>
      <c r="AU365" s="29"/>
      <c r="AV365" s="41"/>
      <c r="AW365" s="42"/>
      <c r="AX365" s="14"/>
      <c r="AY365" s="14"/>
      <c r="AZ365" s="14"/>
      <c r="BA365" s="51"/>
      <c r="BB365" s="51"/>
      <c r="BC365" s="51"/>
      <c r="BD365" s="51"/>
      <c r="BE365" s="51"/>
      <c r="BF365" s="51"/>
      <c r="BG365" s="51"/>
      <c r="BH365" s="14"/>
      <c r="BI365" s="48"/>
      <c r="BJ365" s="48"/>
      <c r="BK365" s="48"/>
      <c r="BL365" s="48"/>
      <c r="BM365" s="48"/>
      <c r="BN365" s="48"/>
      <c r="BO365" s="48"/>
      <c r="BP365" s="48"/>
      <c r="BQ365" s="48"/>
      <c r="BR365" s="48"/>
      <c r="BS365" s="48"/>
      <c r="BT365" s="48"/>
      <c r="BU365" s="48"/>
      <c r="BV365" s="48"/>
      <c r="BW365" s="48"/>
      <c r="BX365" s="48"/>
      <c r="BY365" s="48"/>
    </row>
    <row r="366" spans="1:77" s="34" customFormat="1" ht="49.5" customHeight="1">
      <c r="A366" s="14" t="s">
        <v>56</v>
      </c>
      <c r="B366" s="248" t="s">
        <v>1516</v>
      </c>
      <c r="C366" s="14" t="s">
        <v>164</v>
      </c>
      <c r="D366" s="14" t="s">
        <v>1816</v>
      </c>
      <c r="E366" s="14" t="s">
        <v>886</v>
      </c>
      <c r="F366" s="14" t="s">
        <v>887</v>
      </c>
      <c r="G366" s="14" t="s">
        <v>892</v>
      </c>
      <c r="H366" s="248" t="s">
        <v>636</v>
      </c>
      <c r="I366" s="248" t="s">
        <v>889</v>
      </c>
      <c r="J366" s="14">
        <v>1</v>
      </c>
      <c r="K366" s="14">
        <v>5</v>
      </c>
      <c r="L366" s="14" t="s">
        <v>60</v>
      </c>
      <c r="M366" s="14" t="s">
        <v>600</v>
      </c>
      <c r="N366" s="14" t="s">
        <v>62</v>
      </c>
      <c r="O366" s="22">
        <v>1000000</v>
      </c>
      <c r="P366" s="57">
        <v>1000000</v>
      </c>
      <c r="Q366" s="22">
        <v>100000</v>
      </c>
      <c r="R366" s="22">
        <v>200000</v>
      </c>
      <c r="S366" s="22">
        <v>200000</v>
      </c>
      <c r="T366" s="22">
        <v>200000</v>
      </c>
      <c r="U366" s="22">
        <v>200000</v>
      </c>
      <c r="V366" s="22">
        <v>100000</v>
      </c>
      <c r="W366" s="14" t="s">
        <v>890</v>
      </c>
      <c r="X366" s="14" t="s">
        <v>803</v>
      </c>
      <c r="Y366" s="245" t="s">
        <v>64</v>
      </c>
      <c r="Z366" s="29">
        <v>44625</v>
      </c>
      <c r="AA366" s="29">
        <v>44695</v>
      </c>
      <c r="AB366" s="14"/>
      <c r="AC366" s="14"/>
      <c r="AD366" s="14"/>
      <c r="AE366" s="14"/>
      <c r="AF366" s="14" t="s">
        <v>893</v>
      </c>
      <c r="AG366" s="245" t="s">
        <v>65</v>
      </c>
      <c r="AH366" s="14">
        <v>876</v>
      </c>
      <c r="AI366" s="14" t="s">
        <v>66</v>
      </c>
      <c r="AJ366" s="14">
        <v>1</v>
      </c>
      <c r="AK366" s="134" t="s">
        <v>534</v>
      </c>
      <c r="AL366" s="15" t="s">
        <v>535</v>
      </c>
      <c r="AM366" s="29">
        <v>44715</v>
      </c>
      <c r="AN366" s="29">
        <v>44715</v>
      </c>
      <c r="AO366" s="29">
        <v>46541</v>
      </c>
      <c r="AP366" s="14">
        <v>2022</v>
      </c>
      <c r="AQ366" s="14"/>
      <c r="AR366" s="14"/>
      <c r="AS366" s="14"/>
      <c r="AT366" s="14"/>
      <c r="AU366" s="29"/>
      <c r="AV366" s="41"/>
      <c r="AW366" s="42"/>
      <c r="AX366" s="14"/>
      <c r="AY366" s="14"/>
      <c r="AZ366" s="14"/>
      <c r="BA366" s="51"/>
      <c r="BB366" s="51"/>
      <c r="BC366" s="51"/>
      <c r="BD366" s="51"/>
      <c r="BE366" s="51"/>
      <c r="BF366" s="51"/>
      <c r="BG366" s="51"/>
      <c r="BH366" s="14"/>
      <c r="BI366" s="48"/>
      <c r="BJ366" s="48"/>
      <c r="BK366" s="48"/>
      <c r="BL366" s="48"/>
      <c r="BM366" s="48"/>
      <c r="BN366" s="48"/>
      <c r="BO366" s="48"/>
      <c r="BP366" s="48"/>
      <c r="BQ366" s="48"/>
      <c r="BR366" s="48"/>
      <c r="BS366" s="48"/>
      <c r="BT366" s="48"/>
      <c r="BU366" s="48"/>
      <c r="BV366" s="48"/>
      <c r="BW366" s="48"/>
      <c r="BX366" s="48"/>
      <c r="BY366" s="48"/>
    </row>
    <row r="367" spans="1:77" s="34" customFormat="1" ht="49.5" customHeight="1">
      <c r="A367" s="14" t="s">
        <v>56</v>
      </c>
      <c r="B367" s="248" t="s">
        <v>1517</v>
      </c>
      <c r="C367" s="14" t="s">
        <v>164</v>
      </c>
      <c r="D367" s="14" t="s">
        <v>1816</v>
      </c>
      <c r="E367" s="14" t="s">
        <v>886</v>
      </c>
      <c r="F367" s="14" t="s">
        <v>887</v>
      </c>
      <c r="G367" s="14" t="s">
        <v>892</v>
      </c>
      <c r="H367" s="248" t="s">
        <v>636</v>
      </c>
      <c r="I367" s="248" t="s">
        <v>889</v>
      </c>
      <c r="J367" s="14">
        <v>1</v>
      </c>
      <c r="K367" s="14">
        <v>5</v>
      </c>
      <c r="L367" s="14" t="s">
        <v>60</v>
      </c>
      <c r="M367" s="14" t="s">
        <v>600</v>
      </c>
      <c r="N367" s="14" t="s">
        <v>62</v>
      </c>
      <c r="O367" s="22">
        <v>1000000</v>
      </c>
      <c r="P367" s="57">
        <v>1000000</v>
      </c>
      <c r="Q367" s="22">
        <v>100000</v>
      </c>
      <c r="R367" s="22">
        <v>200000</v>
      </c>
      <c r="S367" s="22">
        <v>200000</v>
      </c>
      <c r="T367" s="22">
        <v>200000</v>
      </c>
      <c r="U367" s="22">
        <v>200000</v>
      </c>
      <c r="V367" s="22">
        <v>100000</v>
      </c>
      <c r="W367" s="14" t="s">
        <v>890</v>
      </c>
      <c r="X367" s="14" t="s">
        <v>803</v>
      </c>
      <c r="Y367" s="245" t="s">
        <v>64</v>
      </c>
      <c r="Z367" s="29">
        <v>44625</v>
      </c>
      <c r="AA367" s="29">
        <v>44695</v>
      </c>
      <c r="AB367" s="14"/>
      <c r="AC367" s="14"/>
      <c r="AD367" s="14"/>
      <c r="AE367" s="14"/>
      <c r="AF367" s="14" t="s">
        <v>893</v>
      </c>
      <c r="AG367" s="245" t="s">
        <v>65</v>
      </c>
      <c r="AH367" s="14">
        <v>876</v>
      </c>
      <c r="AI367" s="14" t="s">
        <v>66</v>
      </c>
      <c r="AJ367" s="14">
        <v>1</v>
      </c>
      <c r="AK367" s="134" t="s">
        <v>534</v>
      </c>
      <c r="AL367" s="15" t="s">
        <v>535</v>
      </c>
      <c r="AM367" s="29">
        <v>44715</v>
      </c>
      <c r="AN367" s="29">
        <v>44715</v>
      </c>
      <c r="AO367" s="29">
        <v>46541</v>
      </c>
      <c r="AP367" s="14">
        <v>2022</v>
      </c>
      <c r="AQ367" s="14"/>
      <c r="AR367" s="14"/>
      <c r="AS367" s="14"/>
      <c r="AT367" s="14"/>
      <c r="AU367" s="29"/>
      <c r="AV367" s="41"/>
      <c r="AW367" s="42"/>
      <c r="AX367" s="14"/>
      <c r="AY367" s="14"/>
      <c r="AZ367" s="14"/>
      <c r="BA367" s="51"/>
      <c r="BB367" s="51"/>
      <c r="BC367" s="51"/>
      <c r="BD367" s="51"/>
      <c r="BE367" s="51"/>
      <c r="BF367" s="51"/>
      <c r="BG367" s="51"/>
      <c r="BH367" s="14"/>
      <c r="BI367" s="48"/>
      <c r="BJ367" s="48"/>
      <c r="BK367" s="48"/>
      <c r="BL367" s="48"/>
      <c r="BM367" s="48"/>
      <c r="BN367" s="48"/>
      <c r="BO367" s="48"/>
      <c r="BP367" s="48"/>
      <c r="BQ367" s="48"/>
      <c r="BR367" s="48"/>
      <c r="BS367" s="48"/>
      <c r="BT367" s="48"/>
      <c r="BU367" s="48"/>
      <c r="BV367" s="48"/>
      <c r="BW367" s="48"/>
      <c r="BX367" s="48"/>
      <c r="BY367" s="48"/>
    </row>
    <row r="368" spans="1:77" s="34" customFormat="1" ht="49.5" customHeight="1">
      <c r="A368" s="14" t="s">
        <v>56</v>
      </c>
      <c r="B368" s="248" t="s">
        <v>1518</v>
      </c>
      <c r="C368" s="14" t="s">
        <v>164</v>
      </c>
      <c r="D368" s="14" t="s">
        <v>1816</v>
      </c>
      <c r="E368" s="14" t="s">
        <v>886</v>
      </c>
      <c r="F368" s="14" t="s">
        <v>887</v>
      </c>
      <c r="G368" s="14" t="s">
        <v>892</v>
      </c>
      <c r="H368" s="248" t="s">
        <v>636</v>
      </c>
      <c r="I368" s="248" t="s">
        <v>889</v>
      </c>
      <c r="J368" s="14">
        <v>1</v>
      </c>
      <c r="K368" s="14">
        <v>5</v>
      </c>
      <c r="L368" s="14" t="s">
        <v>60</v>
      </c>
      <c r="M368" s="14" t="s">
        <v>600</v>
      </c>
      <c r="N368" s="14" t="s">
        <v>62</v>
      </c>
      <c r="O368" s="22">
        <v>1000000</v>
      </c>
      <c r="P368" s="57">
        <v>1000000</v>
      </c>
      <c r="Q368" s="22">
        <v>100000</v>
      </c>
      <c r="R368" s="22">
        <v>200000</v>
      </c>
      <c r="S368" s="22">
        <v>200000</v>
      </c>
      <c r="T368" s="22">
        <v>200000</v>
      </c>
      <c r="U368" s="22">
        <v>200000</v>
      </c>
      <c r="V368" s="22">
        <v>100000</v>
      </c>
      <c r="W368" s="14" t="s">
        <v>890</v>
      </c>
      <c r="X368" s="14" t="s">
        <v>803</v>
      </c>
      <c r="Y368" s="245" t="s">
        <v>64</v>
      </c>
      <c r="Z368" s="29">
        <v>44779</v>
      </c>
      <c r="AA368" s="29">
        <v>44849</v>
      </c>
      <c r="AB368" s="14"/>
      <c r="AC368" s="14"/>
      <c r="AD368" s="14"/>
      <c r="AE368" s="14"/>
      <c r="AF368" s="14" t="s">
        <v>893</v>
      </c>
      <c r="AG368" s="245" t="s">
        <v>65</v>
      </c>
      <c r="AH368" s="14">
        <v>876</v>
      </c>
      <c r="AI368" s="14" t="s">
        <v>66</v>
      </c>
      <c r="AJ368" s="14">
        <v>1</v>
      </c>
      <c r="AK368" s="134" t="s">
        <v>534</v>
      </c>
      <c r="AL368" s="15" t="s">
        <v>535</v>
      </c>
      <c r="AM368" s="29">
        <v>44869</v>
      </c>
      <c r="AN368" s="29">
        <v>44869</v>
      </c>
      <c r="AO368" s="29">
        <v>46695</v>
      </c>
      <c r="AP368" s="14">
        <v>2022</v>
      </c>
      <c r="AQ368" s="14"/>
      <c r="AR368" s="14"/>
      <c r="AS368" s="14"/>
      <c r="AT368" s="14"/>
      <c r="AU368" s="29"/>
      <c r="AV368" s="41"/>
      <c r="AW368" s="42"/>
      <c r="AX368" s="14"/>
      <c r="AY368" s="14"/>
      <c r="AZ368" s="14"/>
      <c r="BA368" s="51"/>
      <c r="BB368" s="51"/>
      <c r="BC368" s="51"/>
      <c r="BD368" s="51"/>
      <c r="BE368" s="51"/>
      <c r="BF368" s="51"/>
      <c r="BG368" s="51"/>
      <c r="BH368" s="14"/>
      <c r="BI368" s="48"/>
      <c r="BJ368" s="48"/>
      <c r="BK368" s="48"/>
      <c r="BL368" s="48"/>
      <c r="BM368" s="48"/>
      <c r="BN368" s="48"/>
      <c r="BO368" s="48"/>
      <c r="BP368" s="48"/>
      <c r="BQ368" s="48"/>
      <c r="BR368" s="48"/>
      <c r="BS368" s="48"/>
      <c r="BT368" s="48"/>
      <c r="BU368" s="48"/>
      <c r="BV368" s="48"/>
      <c r="BW368" s="48"/>
      <c r="BX368" s="48"/>
      <c r="BY368" s="48"/>
    </row>
    <row r="369" spans="1:77" s="34" customFormat="1" ht="49.5" customHeight="1">
      <c r="A369" s="14" t="s">
        <v>56</v>
      </c>
      <c r="B369" s="248" t="s">
        <v>1519</v>
      </c>
      <c r="C369" s="14" t="s">
        <v>164</v>
      </c>
      <c r="D369" s="14" t="s">
        <v>1816</v>
      </c>
      <c r="E369" s="14" t="s">
        <v>886</v>
      </c>
      <c r="F369" s="14" t="s">
        <v>887</v>
      </c>
      <c r="G369" s="14" t="s">
        <v>892</v>
      </c>
      <c r="H369" s="248" t="s">
        <v>636</v>
      </c>
      <c r="I369" s="248" t="s">
        <v>889</v>
      </c>
      <c r="J369" s="14">
        <v>1</v>
      </c>
      <c r="K369" s="14">
        <v>5</v>
      </c>
      <c r="L369" s="14" t="s">
        <v>60</v>
      </c>
      <c r="M369" s="14" t="s">
        <v>600</v>
      </c>
      <c r="N369" s="14" t="s">
        <v>62</v>
      </c>
      <c r="O369" s="22">
        <v>1000000</v>
      </c>
      <c r="P369" s="57">
        <v>1000000</v>
      </c>
      <c r="Q369" s="22">
        <v>100000</v>
      </c>
      <c r="R369" s="22">
        <v>200000</v>
      </c>
      <c r="S369" s="22">
        <v>200000</v>
      </c>
      <c r="T369" s="22">
        <v>200000</v>
      </c>
      <c r="U369" s="22">
        <v>200000</v>
      </c>
      <c r="V369" s="22">
        <v>100000</v>
      </c>
      <c r="W369" s="14" t="s">
        <v>890</v>
      </c>
      <c r="X369" s="14" t="s">
        <v>803</v>
      </c>
      <c r="Y369" s="245" t="s">
        <v>64</v>
      </c>
      <c r="Z369" s="29">
        <v>44779</v>
      </c>
      <c r="AA369" s="29">
        <v>44849</v>
      </c>
      <c r="AB369" s="14"/>
      <c r="AC369" s="14"/>
      <c r="AD369" s="14"/>
      <c r="AE369" s="14"/>
      <c r="AF369" s="14" t="s">
        <v>893</v>
      </c>
      <c r="AG369" s="245" t="s">
        <v>65</v>
      </c>
      <c r="AH369" s="14">
        <v>876</v>
      </c>
      <c r="AI369" s="14" t="s">
        <v>66</v>
      </c>
      <c r="AJ369" s="14">
        <v>1</v>
      </c>
      <c r="AK369" s="134" t="s">
        <v>534</v>
      </c>
      <c r="AL369" s="15" t="s">
        <v>535</v>
      </c>
      <c r="AM369" s="29">
        <v>44869</v>
      </c>
      <c r="AN369" s="29">
        <v>44869</v>
      </c>
      <c r="AO369" s="29">
        <v>46695</v>
      </c>
      <c r="AP369" s="14">
        <v>2022</v>
      </c>
      <c r="AQ369" s="14"/>
      <c r="AR369" s="14"/>
      <c r="AS369" s="14"/>
      <c r="AT369" s="14"/>
      <c r="AU369" s="29"/>
      <c r="AV369" s="41"/>
      <c r="AW369" s="42"/>
      <c r="AX369" s="14"/>
      <c r="AY369" s="14"/>
      <c r="AZ369" s="14"/>
      <c r="BA369" s="51"/>
      <c r="BB369" s="51"/>
      <c r="BC369" s="51"/>
      <c r="BD369" s="51"/>
      <c r="BE369" s="51"/>
      <c r="BF369" s="51"/>
      <c r="BG369" s="51"/>
      <c r="BH369" s="14"/>
      <c r="BI369" s="48"/>
      <c r="BJ369" s="48"/>
      <c r="BK369" s="48"/>
      <c r="BL369" s="48"/>
      <c r="BM369" s="48"/>
      <c r="BN369" s="48"/>
      <c r="BO369" s="48"/>
      <c r="BP369" s="48"/>
      <c r="BQ369" s="48"/>
      <c r="BR369" s="48"/>
      <c r="BS369" s="48"/>
      <c r="BT369" s="48"/>
      <c r="BU369" s="48"/>
      <c r="BV369" s="48"/>
      <c r="BW369" s="48"/>
      <c r="BX369" s="48"/>
      <c r="BY369" s="48"/>
    </row>
    <row r="370" spans="1:77" s="34" customFormat="1" ht="49.5" customHeight="1">
      <c r="A370" s="14" t="s">
        <v>56</v>
      </c>
      <c r="B370" s="248" t="s">
        <v>1520</v>
      </c>
      <c r="C370" s="14" t="s">
        <v>164</v>
      </c>
      <c r="D370" s="14" t="s">
        <v>1816</v>
      </c>
      <c r="E370" s="14" t="s">
        <v>886</v>
      </c>
      <c r="F370" s="14" t="s">
        <v>887</v>
      </c>
      <c r="G370" s="14" t="s">
        <v>894</v>
      </c>
      <c r="H370" s="248" t="s">
        <v>636</v>
      </c>
      <c r="I370" s="248" t="s">
        <v>889</v>
      </c>
      <c r="J370" s="14">
        <v>1</v>
      </c>
      <c r="K370" s="14">
        <v>5</v>
      </c>
      <c r="L370" s="14" t="s">
        <v>60</v>
      </c>
      <c r="M370" s="14" t="s">
        <v>600</v>
      </c>
      <c r="N370" s="14" t="s">
        <v>62</v>
      </c>
      <c r="O370" s="22">
        <v>500000</v>
      </c>
      <c r="P370" s="57">
        <v>500000</v>
      </c>
      <c r="Q370" s="22">
        <v>50000</v>
      </c>
      <c r="R370" s="22">
        <v>100000</v>
      </c>
      <c r="S370" s="22">
        <v>100000</v>
      </c>
      <c r="T370" s="22">
        <v>100000</v>
      </c>
      <c r="U370" s="22">
        <v>100000</v>
      </c>
      <c r="V370" s="22">
        <v>50000</v>
      </c>
      <c r="W370" s="14" t="s">
        <v>890</v>
      </c>
      <c r="X370" s="14" t="s">
        <v>803</v>
      </c>
      <c r="Y370" s="245" t="s">
        <v>64</v>
      </c>
      <c r="Z370" s="29">
        <v>44625</v>
      </c>
      <c r="AA370" s="29">
        <v>44695</v>
      </c>
      <c r="AB370" s="14"/>
      <c r="AC370" s="14"/>
      <c r="AD370" s="14"/>
      <c r="AE370" s="14"/>
      <c r="AF370" s="14" t="s">
        <v>895</v>
      </c>
      <c r="AG370" s="245" t="s">
        <v>65</v>
      </c>
      <c r="AH370" s="14">
        <v>876</v>
      </c>
      <c r="AI370" s="14" t="s">
        <v>66</v>
      </c>
      <c r="AJ370" s="14">
        <v>1</v>
      </c>
      <c r="AK370" s="134" t="s">
        <v>534</v>
      </c>
      <c r="AL370" s="15" t="s">
        <v>535</v>
      </c>
      <c r="AM370" s="29">
        <v>44715</v>
      </c>
      <c r="AN370" s="29">
        <v>44715</v>
      </c>
      <c r="AO370" s="29">
        <v>46541</v>
      </c>
      <c r="AP370" s="14">
        <v>2022</v>
      </c>
      <c r="AQ370" s="14"/>
      <c r="AR370" s="14"/>
      <c r="AS370" s="14"/>
      <c r="AT370" s="14"/>
      <c r="AU370" s="29"/>
      <c r="AV370" s="41"/>
      <c r="AW370" s="42"/>
      <c r="AX370" s="14"/>
      <c r="AY370" s="14"/>
      <c r="AZ370" s="14"/>
      <c r="BA370" s="51"/>
      <c r="BB370" s="51"/>
      <c r="BC370" s="51"/>
      <c r="BD370" s="51"/>
      <c r="BE370" s="51"/>
      <c r="BF370" s="51"/>
      <c r="BG370" s="51"/>
      <c r="BH370" s="14"/>
      <c r="BI370" s="48"/>
      <c r="BJ370" s="48"/>
      <c r="BK370" s="48"/>
      <c r="BL370" s="48"/>
      <c r="BM370" s="48"/>
      <c r="BN370" s="48"/>
      <c r="BO370" s="48"/>
      <c r="BP370" s="48"/>
      <c r="BQ370" s="48"/>
      <c r="BR370" s="48"/>
      <c r="BS370" s="48"/>
      <c r="BT370" s="48"/>
      <c r="BU370" s="48"/>
      <c r="BV370" s="48"/>
      <c r="BW370" s="48"/>
      <c r="BX370" s="48"/>
      <c r="BY370" s="48"/>
    </row>
    <row r="371" spans="1:77" s="34" customFormat="1" ht="49.5" customHeight="1">
      <c r="A371" s="14" t="s">
        <v>56</v>
      </c>
      <c r="B371" s="248" t="s">
        <v>1521</v>
      </c>
      <c r="C371" s="14" t="s">
        <v>164</v>
      </c>
      <c r="D371" s="14" t="s">
        <v>1816</v>
      </c>
      <c r="E371" s="14" t="s">
        <v>886</v>
      </c>
      <c r="F371" s="14" t="s">
        <v>887</v>
      </c>
      <c r="G371" s="14" t="s">
        <v>894</v>
      </c>
      <c r="H371" s="248" t="s">
        <v>636</v>
      </c>
      <c r="I371" s="248" t="s">
        <v>889</v>
      </c>
      <c r="J371" s="14">
        <v>1</v>
      </c>
      <c r="K371" s="14">
        <v>5</v>
      </c>
      <c r="L371" s="14" t="s">
        <v>60</v>
      </c>
      <c r="M371" s="14" t="s">
        <v>600</v>
      </c>
      <c r="N371" s="14" t="s">
        <v>62</v>
      </c>
      <c r="O371" s="22">
        <v>500000</v>
      </c>
      <c r="P371" s="57">
        <v>500000</v>
      </c>
      <c r="Q371" s="22">
        <v>50000</v>
      </c>
      <c r="R371" s="22">
        <v>100000</v>
      </c>
      <c r="S371" s="22">
        <v>100000</v>
      </c>
      <c r="T371" s="22">
        <v>100000</v>
      </c>
      <c r="U371" s="22">
        <v>100000</v>
      </c>
      <c r="V371" s="22">
        <v>50000</v>
      </c>
      <c r="W371" s="14" t="s">
        <v>890</v>
      </c>
      <c r="X371" s="14" t="s">
        <v>803</v>
      </c>
      <c r="Y371" s="245" t="s">
        <v>64</v>
      </c>
      <c r="Z371" s="29">
        <v>44779</v>
      </c>
      <c r="AA371" s="29">
        <v>44849</v>
      </c>
      <c r="AB371" s="14"/>
      <c r="AC371" s="14"/>
      <c r="AD371" s="14"/>
      <c r="AE371" s="14"/>
      <c r="AF371" s="14" t="s">
        <v>895</v>
      </c>
      <c r="AG371" s="245" t="s">
        <v>65</v>
      </c>
      <c r="AH371" s="14">
        <v>876</v>
      </c>
      <c r="AI371" s="14" t="s">
        <v>66</v>
      </c>
      <c r="AJ371" s="14">
        <v>1</v>
      </c>
      <c r="AK371" s="134" t="s">
        <v>534</v>
      </c>
      <c r="AL371" s="15" t="s">
        <v>535</v>
      </c>
      <c r="AM371" s="29">
        <v>44869</v>
      </c>
      <c r="AN371" s="29">
        <v>44869</v>
      </c>
      <c r="AO371" s="29">
        <v>46695</v>
      </c>
      <c r="AP371" s="14">
        <v>2022</v>
      </c>
      <c r="AQ371" s="14"/>
      <c r="AR371" s="14"/>
      <c r="AS371" s="14"/>
      <c r="AT371" s="14"/>
      <c r="AU371" s="29"/>
      <c r="AV371" s="41"/>
      <c r="AW371" s="42"/>
      <c r="AX371" s="14"/>
      <c r="AY371" s="14"/>
      <c r="AZ371" s="14"/>
      <c r="BA371" s="51"/>
      <c r="BB371" s="51"/>
      <c r="BC371" s="51"/>
      <c r="BD371" s="51"/>
      <c r="BE371" s="51"/>
      <c r="BF371" s="51"/>
      <c r="BG371" s="51"/>
      <c r="BH371" s="14"/>
      <c r="BI371" s="48"/>
      <c r="BJ371" s="48"/>
      <c r="BK371" s="48"/>
      <c r="BL371" s="48"/>
      <c r="BM371" s="48"/>
      <c r="BN371" s="48"/>
      <c r="BO371" s="48"/>
      <c r="BP371" s="48"/>
      <c r="BQ371" s="48"/>
      <c r="BR371" s="48"/>
      <c r="BS371" s="48"/>
      <c r="BT371" s="48"/>
      <c r="BU371" s="48"/>
      <c r="BV371" s="48"/>
      <c r="BW371" s="48"/>
      <c r="BX371" s="48"/>
      <c r="BY371" s="48"/>
    </row>
    <row r="372" spans="1:77" s="34" customFormat="1" ht="49.5" customHeight="1">
      <c r="A372" s="14" t="s">
        <v>56</v>
      </c>
      <c r="B372" s="248" t="s">
        <v>1522</v>
      </c>
      <c r="C372" s="14" t="s">
        <v>164</v>
      </c>
      <c r="D372" s="14" t="s">
        <v>1816</v>
      </c>
      <c r="E372" s="14" t="s">
        <v>886</v>
      </c>
      <c r="F372" s="14" t="s">
        <v>887</v>
      </c>
      <c r="G372" s="14" t="s">
        <v>894</v>
      </c>
      <c r="H372" s="248" t="s">
        <v>636</v>
      </c>
      <c r="I372" s="248" t="s">
        <v>889</v>
      </c>
      <c r="J372" s="14">
        <v>1</v>
      </c>
      <c r="K372" s="14">
        <v>5</v>
      </c>
      <c r="L372" s="14" t="s">
        <v>60</v>
      </c>
      <c r="M372" s="14" t="s">
        <v>600</v>
      </c>
      <c r="N372" s="14" t="s">
        <v>62</v>
      </c>
      <c r="O372" s="22">
        <v>500000</v>
      </c>
      <c r="P372" s="57">
        <v>500000</v>
      </c>
      <c r="Q372" s="22">
        <v>50000</v>
      </c>
      <c r="R372" s="22">
        <v>100000</v>
      </c>
      <c r="S372" s="22">
        <v>100000</v>
      </c>
      <c r="T372" s="22">
        <v>100000</v>
      </c>
      <c r="U372" s="22">
        <v>100000</v>
      </c>
      <c r="V372" s="22">
        <v>50000</v>
      </c>
      <c r="W372" s="14" t="s">
        <v>890</v>
      </c>
      <c r="X372" s="14" t="s">
        <v>803</v>
      </c>
      <c r="Y372" s="245" t="s">
        <v>64</v>
      </c>
      <c r="Z372" s="29">
        <v>44779</v>
      </c>
      <c r="AA372" s="29">
        <v>44849</v>
      </c>
      <c r="AB372" s="14"/>
      <c r="AC372" s="14"/>
      <c r="AD372" s="14"/>
      <c r="AE372" s="14"/>
      <c r="AF372" s="14" t="s">
        <v>895</v>
      </c>
      <c r="AG372" s="245" t="s">
        <v>65</v>
      </c>
      <c r="AH372" s="14">
        <v>876</v>
      </c>
      <c r="AI372" s="14" t="s">
        <v>66</v>
      </c>
      <c r="AJ372" s="14">
        <v>1</v>
      </c>
      <c r="AK372" s="134" t="s">
        <v>534</v>
      </c>
      <c r="AL372" s="15" t="s">
        <v>535</v>
      </c>
      <c r="AM372" s="29">
        <v>44869</v>
      </c>
      <c r="AN372" s="29">
        <v>44869</v>
      </c>
      <c r="AO372" s="29">
        <v>46695</v>
      </c>
      <c r="AP372" s="14">
        <v>2022</v>
      </c>
      <c r="AQ372" s="14"/>
      <c r="AR372" s="14"/>
      <c r="AS372" s="14"/>
      <c r="AT372" s="14"/>
      <c r="AU372" s="29"/>
      <c r="AV372" s="41"/>
      <c r="AW372" s="42"/>
      <c r="AX372" s="14"/>
      <c r="AY372" s="14"/>
      <c r="AZ372" s="14"/>
      <c r="BA372" s="51"/>
      <c r="BB372" s="51"/>
      <c r="BC372" s="51"/>
      <c r="BD372" s="51"/>
      <c r="BE372" s="51"/>
      <c r="BF372" s="51"/>
      <c r="BG372" s="51"/>
      <c r="BH372" s="14"/>
      <c r="BI372" s="48"/>
      <c r="BJ372" s="48"/>
      <c r="BK372" s="48"/>
      <c r="BL372" s="48"/>
      <c r="BM372" s="48"/>
      <c r="BN372" s="48"/>
      <c r="BO372" s="48"/>
      <c r="BP372" s="48"/>
      <c r="BQ372" s="48"/>
      <c r="BR372" s="48"/>
      <c r="BS372" s="48"/>
      <c r="BT372" s="48"/>
      <c r="BU372" s="48"/>
      <c r="BV372" s="48"/>
      <c r="BW372" s="48"/>
      <c r="BX372" s="48"/>
      <c r="BY372" s="48"/>
    </row>
    <row r="373" spans="1:77" s="34" customFormat="1" ht="49.5" customHeight="1">
      <c r="A373" s="14" t="s">
        <v>56</v>
      </c>
      <c r="B373" s="248" t="s">
        <v>1523</v>
      </c>
      <c r="C373" s="14" t="s">
        <v>164</v>
      </c>
      <c r="D373" s="14" t="s">
        <v>1816</v>
      </c>
      <c r="E373" s="14" t="s">
        <v>886</v>
      </c>
      <c r="F373" s="14" t="s">
        <v>887</v>
      </c>
      <c r="G373" s="14" t="s">
        <v>894</v>
      </c>
      <c r="H373" s="248" t="s">
        <v>636</v>
      </c>
      <c r="I373" s="248" t="s">
        <v>889</v>
      </c>
      <c r="J373" s="14">
        <v>1</v>
      </c>
      <c r="K373" s="14">
        <v>5</v>
      </c>
      <c r="L373" s="14" t="s">
        <v>60</v>
      </c>
      <c r="M373" s="14" t="s">
        <v>600</v>
      </c>
      <c r="N373" s="14" t="s">
        <v>62</v>
      </c>
      <c r="O373" s="22">
        <v>500000</v>
      </c>
      <c r="P373" s="57">
        <v>500000</v>
      </c>
      <c r="Q373" s="22">
        <v>50000</v>
      </c>
      <c r="R373" s="22">
        <v>100000</v>
      </c>
      <c r="S373" s="22">
        <v>100000</v>
      </c>
      <c r="T373" s="22">
        <v>100000</v>
      </c>
      <c r="U373" s="22">
        <v>100000</v>
      </c>
      <c r="V373" s="22">
        <v>50000</v>
      </c>
      <c r="W373" s="14" t="s">
        <v>890</v>
      </c>
      <c r="X373" s="14" t="s">
        <v>803</v>
      </c>
      <c r="Y373" s="245" t="s">
        <v>64</v>
      </c>
      <c r="Z373" s="29">
        <v>44779</v>
      </c>
      <c r="AA373" s="29">
        <v>44849</v>
      </c>
      <c r="AB373" s="14"/>
      <c r="AC373" s="14"/>
      <c r="AD373" s="14"/>
      <c r="AE373" s="14"/>
      <c r="AF373" s="14" t="s">
        <v>895</v>
      </c>
      <c r="AG373" s="245" t="s">
        <v>65</v>
      </c>
      <c r="AH373" s="14">
        <v>876</v>
      </c>
      <c r="AI373" s="14" t="s">
        <v>66</v>
      </c>
      <c r="AJ373" s="14">
        <v>1</v>
      </c>
      <c r="AK373" s="134" t="s">
        <v>534</v>
      </c>
      <c r="AL373" s="15" t="s">
        <v>535</v>
      </c>
      <c r="AM373" s="29">
        <v>44869</v>
      </c>
      <c r="AN373" s="29">
        <v>44869</v>
      </c>
      <c r="AO373" s="29">
        <v>46695</v>
      </c>
      <c r="AP373" s="14">
        <v>2022</v>
      </c>
      <c r="AQ373" s="14"/>
      <c r="AR373" s="14"/>
      <c r="AS373" s="14"/>
      <c r="AT373" s="14"/>
      <c r="AU373" s="29"/>
      <c r="AV373" s="41"/>
      <c r="AW373" s="42"/>
      <c r="AX373" s="14"/>
      <c r="AY373" s="14"/>
      <c r="AZ373" s="14"/>
      <c r="BA373" s="51"/>
      <c r="BB373" s="51"/>
      <c r="BC373" s="51"/>
      <c r="BD373" s="51"/>
      <c r="BE373" s="51"/>
      <c r="BF373" s="51"/>
      <c r="BG373" s="51"/>
      <c r="BH373" s="14"/>
      <c r="BI373" s="48"/>
      <c r="BJ373" s="48"/>
      <c r="BK373" s="48"/>
      <c r="BL373" s="48"/>
      <c r="BM373" s="48"/>
      <c r="BN373" s="48"/>
      <c r="BO373" s="48"/>
      <c r="BP373" s="48"/>
      <c r="BQ373" s="48"/>
      <c r="BR373" s="48"/>
      <c r="BS373" s="48"/>
      <c r="BT373" s="48"/>
      <c r="BU373" s="48"/>
      <c r="BV373" s="48"/>
      <c r="BW373" s="48"/>
      <c r="BX373" s="48"/>
      <c r="BY373" s="48"/>
    </row>
    <row r="374" spans="1:77" s="34" customFormat="1" ht="49.5" customHeight="1">
      <c r="A374" s="14" t="s">
        <v>56</v>
      </c>
      <c r="B374" s="245" t="s">
        <v>1479</v>
      </c>
      <c r="C374" s="14" t="s">
        <v>164</v>
      </c>
      <c r="D374" s="14" t="s">
        <v>1815</v>
      </c>
      <c r="E374" s="14" t="s">
        <v>58</v>
      </c>
      <c r="F374" s="14" t="s">
        <v>896</v>
      </c>
      <c r="G374" s="14" t="s">
        <v>897</v>
      </c>
      <c r="H374" s="248" t="s">
        <v>898</v>
      </c>
      <c r="I374" s="248" t="s">
        <v>899</v>
      </c>
      <c r="J374" s="14">
        <v>1</v>
      </c>
      <c r="K374" s="14">
        <v>5</v>
      </c>
      <c r="L374" s="14" t="s">
        <v>60</v>
      </c>
      <c r="M374" s="14" t="s">
        <v>61</v>
      </c>
      <c r="N374" s="14" t="s">
        <v>62</v>
      </c>
      <c r="O374" s="22">
        <v>7500</v>
      </c>
      <c r="P374" s="57">
        <v>7500</v>
      </c>
      <c r="Q374" s="22">
        <v>7500</v>
      </c>
      <c r="R374" s="22"/>
      <c r="S374" s="22"/>
      <c r="T374" s="22"/>
      <c r="U374" s="137"/>
      <c r="V374" s="137"/>
      <c r="W374" s="14" t="s">
        <v>63</v>
      </c>
      <c r="X374" s="14" t="s">
        <v>803</v>
      </c>
      <c r="Y374" s="245" t="s">
        <v>64</v>
      </c>
      <c r="Z374" s="29">
        <v>44790</v>
      </c>
      <c r="AA374" s="29">
        <v>44851</v>
      </c>
      <c r="AB374" s="29"/>
      <c r="AC374" s="29"/>
      <c r="AD374" s="14"/>
      <c r="AE374" s="14"/>
      <c r="AF374" s="14" t="s">
        <v>897</v>
      </c>
      <c r="AG374" s="14" t="s">
        <v>65</v>
      </c>
      <c r="AH374" s="14">
        <v>796</v>
      </c>
      <c r="AI374" s="245" t="s">
        <v>282</v>
      </c>
      <c r="AJ374" s="14">
        <v>1</v>
      </c>
      <c r="AK374" s="134" t="s">
        <v>534</v>
      </c>
      <c r="AL374" s="15" t="s">
        <v>535</v>
      </c>
      <c r="AM374" s="29">
        <v>44882</v>
      </c>
      <c r="AN374" s="29">
        <v>44896</v>
      </c>
      <c r="AO374" s="29">
        <v>45260</v>
      </c>
      <c r="AP374" s="14">
        <v>2023</v>
      </c>
      <c r="AQ374" s="29"/>
      <c r="AR374" s="14"/>
      <c r="AS374" s="14"/>
      <c r="AT374" s="14"/>
      <c r="AU374" s="14"/>
      <c r="AV374" s="14"/>
      <c r="AW374" s="29"/>
      <c r="AX374" s="41"/>
      <c r="AY374" s="42"/>
      <c r="AZ374" s="14"/>
      <c r="BA374" s="51"/>
      <c r="BB374" s="51"/>
      <c r="BC374" s="51"/>
      <c r="BD374" s="51"/>
      <c r="BE374" s="51"/>
      <c r="BF374" s="51"/>
      <c r="BG374" s="51"/>
      <c r="BH374" s="14"/>
      <c r="BI374" s="48"/>
      <c r="BJ374" s="48"/>
      <c r="BK374" s="48"/>
      <c r="BL374" s="48"/>
      <c r="BM374" s="48"/>
      <c r="BN374" s="48"/>
      <c r="BO374" s="48"/>
      <c r="BP374" s="48"/>
      <c r="BQ374" s="48"/>
      <c r="BR374" s="48"/>
      <c r="BS374" s="48"/>
      <c r="BT374" s="48"/>
      <c r="BU374" s="48"/>
      <c r="BV374" s="48"/>
      <c r="BW374" s="48"/>
      <c r="BX374" s="48"/>
      <c r="BY374" s="48"/>
    </row>
    <row r="375" spans="1:77" s="34" customFormat="1" ht="49.5" customHeight="1">
      <c r="A375" s="14" t="s">
        <v>56</v>
      </c>
      <c r="B375" s="245" t="s">
        <v>1480</v>
      </c>
      <c r="C375" s="14" t="s">
        <v>164</v>
      </c>
      <c r="D375" s="14" t="s">
        <v>1815</v>
      </c>
      <c r="E375" s="14" t="s">
        <v>58</v>
      </c>
      <c r="F375" s="14" t="s">
        <v>900</v>
      </c>
      <c r="G375" s="14" t="s">
        <v>901</v>
      </c>
      <c r="H375" s="248" t="s">
        <v>902</v>
      </c>
      <c r="I375" s="248" t="s">
        <v>899</v>
      </c>
      <c r="J375" s="14">
        <v>1</v>
      </c>
      <c r="K375" s="14">
        <v>5</v>
      </c>
      <c r="L375" s="14" t="s">
        <v>60</v>
      </c>
      <c r="M375" s="14" t="s">
        <v>61</v>
      </c>
      <c r="N375" s="14" t="s">
        <v>62</v>
      </c>
      <c r="O375" s="22">
        <v>613.22500000000002</v>
      </c>
      <c r="P375" s="57">
        <v>613.22500000000002</v>
      </c>
      <c r="Q375" s="22">
        <v>613.22500000000002</v>
      </c>
      <c r="R375" s="22"/>
      <c r="S375" s="22"/>
      <c r="T375" s="22"/>
      <c r="U375" s="137"/>
      <c r="V375" s="137"/>
      <c r="W375" s="14" t="s">
        <v>63</v>
      </c>
      <c r="X375" s="14" t="s">
        <v>803</v>
      </c>
      <c r="Y375" s="245" t="s">
        <v>64</v>
      </c>
      <c r="Z375" s="29">
        <v>44578</v>
      </c>
      <c r="AA375" s="29">
        <v>44630</v>
      </c>
      <c r="AB375" s="29"/>
      <c r="AC375" s="29"/>
      <c r="AD375" s="14"/>
      <c r="AE375" s="14"/>
      <c r="AF375" s="14" t="s">
        <v>901</v>
      </c>
      <c r="AG375" s="14" t="s">
        <v>65</v>
      </c>
      <c r="AH375" s="14">
        <v>796</v>
      </c>
      <c r="AI375" s="245" t="s">
        <v>282</v>
      </c>
      <c r="AJ375" s="14">
        <v>20</v>
      </c>
      <c r="AK375" s="134" t="s">
        <v>534</v>
      </c>
      <c r="AL375" s="15" t="s">
        <v>535</v>
      </c>
      <c r="AM375" s="29">
        <v>44661</v>
      </c>
      <c r="AN375" s="29">
        <v>44681</v>
      </c>
      <c r="AO375" s="29">
        <v>45045</v>
      </c>
      <c r="AP375" s="14">
        <v>2022</v>
      </c>
      <c r="AQ375" s="29"/>
      <c r="AR375" s="14"/>
      <c r="AS375" s="14"/>
      <c r="AT375" s="14"/>
      <c r="AU375" s="14"/>
      <c r="AV375" s="14"/>
      <c r="AW375" s="29"/>
      <c r="AX375" s="41"/>
      <c r="AY375" s="42"/>
      <c r="AZ375" s="14"/>
      <c r="BA375" s="51"/>
      <c r="BB375" s="51"/>
      <c r="BC375" s="51"/>
      <c r="BD375" s="51"/>
      <c r="BE375" s="51"/>
      <c r="BF375" s="51"/>
      <c r="BG375" s="51"/>
      <c r="BH375" s="14"/>
      <c r="BI375" s="48"/>
      <c r="BJ375" s="48"/>
      <c r="BK375" s="48"/>
      <c r="BL375" s="48"/>
      <c r="BM375" s="48"/>
      <c r="BN375" s="48"/>
      <c r="BO375" s="48"/>
      <c r="BP375" s="48"/>
      <c r="BQ375" s="48"/>
      <c r="BR375" s="48"/>
      <c r="BS375" s="48"/>
      <c r="BT375" s="48"/>
      <c r="BU375" s="48"/>
      <c r="BV375" s="48"/>
      <c r="BW375" s="48"/>
      <c r="BX375" s="48"/>
      <c r="BY375" s="48"/>
    </row>
    <row r="376" spans="1:77" s="34" customFormat="1" ht="49.5" customHeight="1">
      <c r="A376" s="14" t="s">
        <v>56</v>
      </c>
      <c r="B376" s="245" t="s">
        <v>1481</v>
      </c>
      <c r="C376" s="14" t="s">
        <v>164</v>
      </c>
      <c r="D376" s="14" t="s">
        <v>1815</v>
      </c>
      <c r="E376" s="14" t="s">
        <v>58</v>
      </c>
      <c r="F376" s="14" t="s">
        <v>903</v>
      </c>
      <c r="G376" s="14" t="s">
        <v>904</v>
      </c>
      <c r="H376" s="248" t="s">
        <v>905</v>
      </c>
      <c r="I376" s="248" t="s">
        <v>906</v>
      </c>
      <c r="J376" s="14">
        <v>1</v>
      </c>
      <c r="K376" s="14">
        <v>5</v>
      </c>
      <c r="L376" s="14" t="s">
        <v>60</v>
      </c>
      <c r="M376" s="14" t="s">
        <v>61</v>
      </c>
      <c r="N376" s="14" t="s">
        <v>62</v>
      </c>
      <c r="O376" s="22">
        <v>21756.426780000002</v>
      </c>
      <c r="P376" s="57">
        <v>21756.426780000002</v>
      </c>
      <c r="Q376" s="22">
        <v>21756.426780000002</v>
      </c>
      <c r="R376" s="22"/>
      <c r="S376" s="22"/>
      <c r="T376" s="22"/>
      <c r="U376" s="137"/>
      <c r="V376" s="137"/>
      <c r="W376" s="14" t="s">
        <v>90</v>
      </c>
      <c r="X376" s="14" t="s">
        <v>803</v>
      </c>
      <c r="Y376" s="245" t="s">
        <v>64</v>
      </c>
      <c r="Z376" s="29">
        <v>44807</v>
      </c>
      <c r="AA376" s="29">
        <v>44866</v>
      </c>
      <c r="AB376" s="29"/>
      <c r="AC376" s="29"/>
      <c r="AD376" s="14"/>
      <c r="AE376" s="14"/>
      <c r="AF376" s="14" t="s">
        <v>904</v>
      </c>
      <c r="AG376" s="14" t="s">
        <v>65</v>
      </c>
      <c r="AH376" s="14">
        <v>796</v>
      </c>
      <c r="AI376" s="245" t="s">
        <v>282</v>
      </c>
      <c r="AJ376" s="14">
        <v>535</v>
      </c>
      <c r="AK376" s="134" t="s">
        <v>534</v>
      </c>
      <c r="AL376" s="15" t="s">
        <v>535</v>
      </c>
      <c r="AM376" s="29">
        <v>44896</v>
      </c>
      <c r="AN376" s="29">
        <v>44927</v>
      </c>
      <c r="AO376" s="29">
        <v>45291</v>
      </c>
      <c r="AP376" s="14">
        <v>2023</v>
      </c>
      <c r="AQ376" s="29"/>
      <c r="AR376" s="14"/>
      <c r="AS376" s="14"/>
      <c r="AT376" s="14"/>
      <c r="AU376" s="14"/>
      <c r="AV376" s="14"/>
      <c r="AW376" s="29"/>
      <c r="AX376" s="41"/>
      <c r="AY376" s="42"/>
      <c r="AZ376" s="14"/>
      <c r="BA376" s="51"/>
      <c r="BB376" s="51"/>
      <c r="BC376" s="51"/>
      <c r="BD376" s="51"/>
      <c r="BE376" s="51"/>
      <c r="BF376" s="51"/>
      <c r="BG376" s="51"/>
      <c r="BH376" s="14"/>
      <c r="BI376" s="48"/>
      <c r="BJ376" s="48"/>
      <c r="BK376" s="48"/>
      <c r="BL376" s="48"/>
      <c r="BM376" s="48"/>
      <c r="BN376" s="48"/>
      <c r="BO376" s="48"/>
      <c r="BP376" s="48"/>
      <c r="BQ376" s="48"/>
      <c r="BR376" s="48"/>
      <c r="BS376" s="48"/>
      <c r="BT376" s="48"/>
      <c r="BU376" s="48"/>
      <c r="BV376" s="48"/>
      <c r="BW376" s="48"/>
      <c r="BX376" s="48"/>
      <c r="BY376" s="48"/>
    </row>
    <row r="377" spans="1:77" s="34" customFormat="1" ht="49.5" customHeight="1">
      <c r="A377" s="14" t="s">
        <v>56</v>
      </c>
      <c r="B377" s="245" t="s">
        <v>1482</v>
      </c>
      <c r="C377" s="14" t="s">
        <v>164</v>
      </c>
      <c r="D377" s="14" t="s">
        <v>1815</v>
      </c>
      <c r="E377" s="14" t="s">
        <v>58</v>
      </c>
      <c r="F377" s="14" t="s">
        <v>907</v>
      </c>
      <c r="G377" s="14" t="s">
        <v>908</v>
      </c>
      <c r="H377" s="248" t="s">
        <v>902</v>
      </c>
      <c r="I377" s="248" t="s">
        <v>906</v>
      </c>
      <c r="J377" s="14">
        <v>1</v>
      </c>
      <c r="K377" s="14">
        <v>5</v>
      </c>
      <c r="L377" s="14" t="s">
        <v>60</v>
      </c>
      <c r="M377" s="14" t="s">
        <v>61</v>
      </c>
      <c r="N377" s="14" t="s">
        <v>62</v>
      </c>
      <c r="O377" s="22">
        <v>16152.073039999999</v>
      </c>
      <c r="P377" s="57">
        <v>16152.073039999999</v>
      </c>
      <c r="Q377" s="22">
        <v>16152.073039999999</v>
      </c>
      <c r="R377" s="22"/>
      <c r="S377" s="22"/>
      <c r="T377" s="22"/>
      <c r="U377" s="137"/>
      <c r="V377" s="137"/>
      <c r="W377" s="14" t="s">
        <v>90</v>
      </c>
      <c r="X377" s="14" t="s">
        <v>803</v>
      </c>
      <c r="Y377" s="245" t="s">
        <v>64</v>
      </c>
      <c r="Z377" s="29">
        <v>44807</v>
      </c>
      <c r="AA377" s="29">
        <v>44866</v>
      </c>
      <c r="AB377" s="29"/>
      <c r="AC377" s="29"/>
      <c r="AD377" s="14"/>
      <c r="AE377" s="14"/>
      <c r="AF377" s="14" t="s">
        <v>908</v>
      </c>
      <c r="AG377" s="14" t="s">
        <v>65</v>
      </c>
      <c r="AH377" s="14">
        <v>796</v>
      </c>
      <c r="AI377" s="245" t="s">
        <v>282</v>
      </c>
      <c r="AJ377" s="14">
        <v>4389</v>
      </c>
      <c r="AK377" s="134" t="s">
        <v>534</v>
      </c>
      <c r="AL377" s="15" t="s">
        <v>535</v>
      </c>
      <c r="AM377" s="29">
        <v>44896</v>
      </c>
      <c r="AN377" s="29">
        <v>44927</v>
      </c>
      <c r="AO377" s="29">
        <v>45291</v>
      </c>
      <c r="AP377" s="14">
        <v>2023</v>
      </c>
      <c r="AQ377" s="29"/>
      <c r="AR377" s="14"/>
      <c r="AS377" s="14"/>
      <c r="AT377" s="14"/>
      <c r="AU377" s="14"/>
      <c r="AV377" s="14"/>
      <c r="AW377" s="29"/>
      <c r="AX377" s="41"/>
      <c r="AY377" s="42"/>
      <c r="AZ377" s="14"/>
      <c r="BA377" s="51"/>
      <c r="BB377" s="51"/>
      <c r="BC377" s="51"/>
      <c r="BD377" s="51"/>
      <c r="BE377" s="51"/>
      <c r="BF377" s="51"/>
      <c r="BG377" s="51"/>
      <c r="BH377" s="14"/>
      <c r="BI377" s="48"/>
      <c r="BJ377" s="48"/>
      <c r="BK377" s="48"/>
      <c r="BL377" s="48"/>
      <c r="BM377" s="48"/>
      <c r="BN377" s="48"/>
      <c r="BO377" s="48"/>
      <c r="BP377" s="48"/>
      <c r="BQ377" s="48"/>
      <c r="BR377" s="48"/>
      <c r="BS377" s="48"/>
      <c r="BT377" s="48"/>
      <c r="BU377" s="48"/>
      <c r="BV377" s="48"/>
      <c r="BW377" s="48"/>
      <c r="BX377" s="48"/>
      <c r="BY377" s="48"/>
    </row>
    <row r="378" spans="1:77" s="34" customFormat="1" ht="138.75" customHeight="1">
      <c r="A378" s="15" t="s">
        <v>56</v>
      </c>
      <c r="B378" s="245" t="s">
        <v>1430</v>
      </c>
      <c r="C378" s="14" t="s">
        <v>164</v>
      </c>
      <c r="D378" s="11" t="s">
        <v>685</v>
      </c>
      <c r="E378" s="14" t="s">
        <v>134</v>
      </c>
      <c r="F378" s="245" t="s">
        <v>598</v>
      </c>
      <c r="G378" s="245" t="s">
        <v>1010</v>
      </c>
      <c r="H378" s="245" t="s">
        <v>1011</v>
      </c>
      <c r="I378" s="245" t="s">
        <v>1012</v>
      </c>
      <c r="J378" s="245">
        <v>1</v>
      </c>
      <c r="K378" s="245"/>
      <c r="L378" s="14" t="s">
        <v>60</v>
      </c>
      <c r="M378" s="14" t="s">
        <v>61</v>
      </c>
      <c r="N378" s="14" t="s">
        <v>62</v>
      </c>
      <c r="O378" s="247">
        <v>4112.2</v>
      </c>
      <c r="P378" s="215">
        <f t="shared" ref="P378:P383" si="64">O378*1.2</f>
        <v>4934.6399999999994</v>
      </c>
      <c r="Q378" s="22">
        <f>P378</f>
        <v>4934.6399999999994</v>
      </c>
      <c r="R378" s="22"/>
      <c r="S378" s="22"/>
      <c r="T378" s="22"/>
      <c r="U378" s="137"/>
      <c r="V378" s="137"/>
      <c r="W378" s="14" t="s">
        <v>63</v>
      </c>
      <c r="X378" s="11" t="s">
        <v>795</v>
      </c>
      <c r="Y378" s="245" t="s">
        <v>64</v>
      </c>
      <c r="Z378" s="29">
        <v>44581</v>
      </c>
      <c r="AA378" s="29">
        <f>Z378+52</f>
        <v>44633</v>
      </c>
      <c r="AB378" s="14"/>
      <c r="AC378" s="14"/>
      <c r="AD378" s="14"/>
      <c r="AE378" s="14"/>
      <c r="AF378" s="245" t="s">
        <v>1013</v>
      </c>
      <c r="AG378" s="14" t="s">
        <v>138</v>
      </c>
      <c r="AH378" s="245">
        <v>356</v>
      </c>
      <c r="AI378" s="245" t="s">
        <v>1014</v>
      </c>
      <c r="AJ378" s="14">
        <v>4640</v>
      </c>
      <c r="AK378" s="159">
        <v>76000000000</v>
      </c>
      <c r="AL378" s="245" t="s">
        <v>689</v>
      </c>
      <c r="AM378" s="29">
        <f>AA378+22</f>
        <v>44655</v>
      </c>
      <c r="AN378" s="29">
        <f t="shared" ref="AN378:AN383" si="65">AM378</f>
        <v>44655</v>
      </c>
      <c r="AO378" s="29">
        <v>44926</v>
      </c>
      <c r="AP378" s="14">
        <v>2022</v>
      </c>
      <c r="AQ378" s="14" t="s">
        <v>1015</v>
      </c>
      <c r="AR378" s="14"/>
      <c r="AS378" s="29"/>
      <c r="AT378" s="41"/>
      <c r="AU378" s="42"/>
      <c r="AV378" s="14"/>
      <c r="AW378" s="14"/>
      <c r="AX378" s="14"/>
      <c r="AY378" s="14"/>
      <c r="AZ378" s="14"/>
      <c r="BA378" s="51"/>
      <c r="BB378" s="51"/>
      <c r="BC378" s="51"/>
      <c r="BD378" s="51"/>
      <c r="BE378" s="51"/>
      <c r="BF378" s="51"/>
      <c r="BG378" s="51"/>
      <c r="BH378" s="14"/>
      <c r="BI378" s="48"/>
      <c r="BJ378" s="48"/>
      <c r="BK378" s="48"/>
      <c r="BL378" s="48"/>
      <c r="BM378" s="48"/>
      <c r="BN378" s="48"/>
      <c r="BO378" s="48"/>
      <c r="BP378" s="48"/>
      <c r="BQ378" s="48"/>
      <c r="BR378" s="48"/>
      <c r="BS378" s="48"/>
      <c r="BT378" s="48"/>
      <c r="BU378" s="48"/>
      <c r="BV378" s="48"/>
      <c r="BW378" s="48"/>
      <c r="BX378" s="48"/>
      <c r="BY378" s="48"/>
    </row>
    <row r="379" spans="1:77" s="34" customFormat="1" ht="31.5">
      <c r="A379" s="15" t="s">
        <v>151</v>
      </c>
      <c r="B379" s="14" t="s">
        <v>1524</v>
      </c>
      <c r="C379" s="14" t="s">
        <v>164</v>
      </c>
      <c r="D379" s="14" t="s">
        <v>1816</v>
      </c>
      <c r="E379" s="14" t="s">
        <v>257</v>
      </c>
      <c r="F379" s="15" t="s">
        <v>871</v>
      </c>
      <c r="G379" s="14" t="s">
        <v>872</v>
      </c>
      <c r="H379" s="15" t="s">
        <v>956</v>
      </c>
      <c r="I379" s="15" t="s">
        <v>956</v>
      </c>
      <c r="J379" s="14">
        <v>2</v>
      </c>
      <c r="K379" s="14"/>
      <c r="L379" s="14" t="s">
        <v>87</v>
      </c>
      <c r="M379" s="14" t="s">
        <v>61</v>
      </c>
      <c r="N379" s="14" t="s">
        <v>155</v>
      </c>
      <c r="O379" s="137">
        <v>895.44380000000001</v>
      </c>
      <c r="P379" s="42">
        <f t="shared" si="64"/>
        <v>1074.5325599999999</v>
      </c>
      <c r="Q379" s="137">
        <f>P379</f>
        <v>1074.5325599999999</v>
      </c>
      <c r="R379" s="137"/>
      <c r="S379" s="137"/>
      <c r="T379" s="137"/>
      <c r="U379" s="137"/>
      <c r="V379" s="137"/>
      <c r="W379" s="14" t="s">
        <v>90</v>
      </c>
      <c r="X379" s="14" t="s">
        <v>803</v>
      </c>
      <c r="Y379" s="245" t="s">
        <v>64</v>
      </c>
      <c r="Z379" s="29">
        <v>44578</v>
      </c>
      <c r="AA379" s="29">
        <f>Z379+60</f>
        <v>44638</v>
      </c>
      <c r="AB379" s="14"/>
      <c r="AC379" s="14"/>
      <c r="AD379" s="14"/>
      <c r="AE379" s="14"/>
      <c r="AF379" s="14" t="str">
        <f>G379</f>
        <v>Поставка бумаги для оргтехники</v>
      </c>
      <c r="AG379" s="14" t="s">
        <v>138</v>
      </c>
      <c r="AH379" s="14">
        <v>796</v>
      </c>
      <c r="AI379" s="14" t="s">
        <v>282</v>
      </c>
      <c r="AJ379" s="33">
        <v>4280</v>
      </c>
      <c r="AK379" s="134" t="s">
        <v>534</v>
      </c>
      <c r="AL379" s="15" t="s">
        <v>535</v>
      </c>
      <c r="AM379" s="29">
        <f>AA379+10</f>
        <v>44648</v>
      </c>
      <c r="AN379" s="29">
        <f t="shared" si="65"/>
        <v>44648</v>
      </c>
      <c r="AO379" s="29">
        <f>AM379+365</f>
        <v>45013</v>
      </c>
      <c r="AP379" s="14">
        <v>2022</v>
      </c>
      <c r="AQ379" s="14"/>
      <c r="AR379" s="14"/>
      <c r="AS379" s="14"/>
      <c r="AT379" s="14"/>
      <c r="AU379" s="15"/>
      <c r="AV379" s="15"/>
      <c r="AW379" s="42"/>
      <c r="AX379" s="14"/>
      <c r="AY379" s="14"/>
      <c r="AZ379" s="14"/>
      <c r="BA379" s="51"/>
      <c r="BB379" s="51"/>
      <c r="BC379" s="51"/>
      <c r="BD379" s="51"/>
      <c r="BE379" s="51"/>
      <c r="BF379" s="51"/>
      <c r="BG379" s="51"/>
      <c r="BH379" s="14"/>
      <c r="BI379" s="48"/>
      <c r="BJ379" s="48"/>
      <c r="BK379" s="48"/>
      <c r="BL379" s="48"/>
      <c r="BM379" s="48"/>
      <c r="BN379" s="48"/>
      <c r="BO379" s="48"/>
      <c r="BP379" s="48"/>
      <c r="BQ379" s="48"/>
      <c r="BR379" s="48"/>
      <c r="BS379" s="48"/>
      <c r="BT379" s="48"/>
      <c r="BU379" s="48"/>
      <c r="BV379" s="48"/>
      <c r="BW379" s="48"/>
      <c r="BX379" s="48"/>
      <c r="BY379" s="48"/>
    </row>
    <row r="380" spans="1:77" s="34" customFormat="1" ht="31.5">
      <c r="A380" s="15" t="s">
        <v>151</v>
      </c>
      <c r="B380" s="14" t="s">
        <v>1525</v>
      </c>
      <c r="C380" s="14" t="s">
        <v>164</v>
      </c>
      <c r="D380" s="14" t="s">
        <v>1816</v>
      </c>
      <c r="E380" s="14" t="s">
        <v>257</v>
      </c>
      <c r="F380" s="15" t="s">
        <v>873</v>
      </c>
      <c r="G380" s="14" t="s">
        <v>287</v>
      </c>
      <c r="H380" s="14" t="s">
        <v>288</v>
      </c>
      <c r="I380" s="14" t="s">
        <v>288</v>
      </c>
      <c r="J380" s="14">
        <v>2</v>
      </c>
      <c r="K380" s="14"/>
      <c r="L380" s="14" t="s">
        <v>87</v>
      </c>
      <c r="M380" s="14" t="s">
        <v>61</v>
      </c>
      <c r="N380" s="14" t="s">
        <v>155</v>
      </c>
      <c r="O380" s="137">
        <v>796.80006000000003</v>
      </c>
      <c r="P380" s="42">
        <f t="shared" si="64"/>
        <v>956.16007200000001</v>
      </c>
      <c r="Q380" s="137">
        <f>P380</f>
        <v>956.16007200000001</v>
      </c>
      <c r="R380" s="137"/>
      <c r="S380" s="137"/>
      <c r="T380" s="137"/>
      <c r="U380" s="137"/>
      <c r="V380" s="137"/>
      <c r="W380" s="14" t="s">
        <v>90</v>
      </c>
      <c r="X380" s="14" t="s">
        <v>803</v>
      </c>
      <c r="Y380" s="245" t="s">
        <v>64</v>
      </c>
      <c r="Z380" s="29">
        <v>44746</v>
      </c>
      <c r="AA380" s="29">
        <f>Z380+60</f>
        <v>44806</v>
      </c>
      <c r="AB380" s="14"/>
      <c r="AC380" s="14"/>
      <c r="AD380" s="14"/>
      <c r="AE380" s="14"/>
      <c r="AF380" s="14" t="str">
        <f>G380</f>
        <v>Поставка канцелярских товаров</v>
      </c>
      <c r="AG380" s="14" t="s">
        <v>138</v>
      </c>
      <c r="AH380" s="14">
        <v>796</v>
      </c>
      <c r="AI380" s="14" t="s">
        <v>180</v>
      </c>
      <c r="AJ380" s="33">
        <v>863960</v>
      </c>
      <c r="AK380" s="134" t="s">
        <v>534</v>
      </c>
      <c r="AL380" s="15" t="s">
        <v>535</v>
      </c>
      <c r="AM380" s="29">
        <f>AA380+10</f>
        <v>44816</v>
      </c>
      <c r="AN380" s="29">
        <f t="shared" si="65"/>
        <v>44816</v>
      </c>
      <c r="AO380" s="29">
        <f>AM380+365</f>
        <v>45181</v>
      </c>
      <c r="AP380" s="14">
        <v>2023</v>
      </c>
      <c r="AQ380" s="14"/>
      <c r="AR380" s="14"/>
      <c r="AS380" s="14"/>
      <c r="AT380" s="14"/>
      <c r="AU380" s="15"/>
      <c r="AV380" s="15"/>
      <c r="AW380" s="42"/>
      <c r="AX380" s="14"/>
      <c r="AY380" s="14"/>
      <c r="AZ380" s="14"/>
      <c r="BA380" s="51"/>
      <c r="BB380" s="51"/>
      <c r="BC380" s="51"/>
      <c r="BD380" s="51"/>
      <c r="BE380" s="51"/>
      <c r="BF380" s="51"/>
      <c r="BG380" s="51"/>
      <c r="BH380" s="14"/>
      <c r="BI380" s="48"/>
      <c r="BJ380" s="48"/>
      <c r="BK380" s="48"/>
      <c r="BL380" s="48"/>
      <c r="BM380" s="48"/>
      <c r="BN380" s="48"/>
      <c r="BO380" s="48"/>
      <c r="BP380" s="48"/>
      <c r="BQ380" s="48"/>
      <c r="BR380" s="48"/>
      <c r="BS380" s="48"/>
      <c r="BT380" s="48"/>
      <c r="BU380" s="48"/>
      <c r="BV380" s="48"/>
      <c r="BW380" s="48"/>
      <c r="BX380" s="48"/>
      <c r="BY380" s="48"/>
    </row>
    <row r="381" spans="1:77" s="34" customFormat="1" ht="31.5">
      <c r="A381" s="15" t="s">
        <v>151</v>
      </c>
      <c r="B381" s="14" t="s">
        <v>1526</v>
      </c>
      <c r="C381" s="14" t="s">
        <v>164</v>
      </c>
      <c r="D381" s="14" t="s">
        <v>1816</v>
      </c>
      <c r="E381" s="14" t="s">
        <v>257</v>
      </c>
      <c r="F381" s="14" t="s">
        <v>965</v>
      </c>
      <c r="G381" s="14" t="s">
        <v>966</v>
      </c>
      <c r="H381" s="14" t="s">
        <v>274</v>
      </c>
      <c r="I381" s="14" t="s">
        <v>274</v>
      </c>
      <c r="J381" s="14">
        <v>2</v>
      </c>
      <c r="K381" s="14"/>
      <c r="L381" s="14" t="s">
        <v>87</v>
      </c>
      <c r="M381" s="14" t="s">
        <v>61</v>
      </c>
      <c r="N381" s="14" t="s">
        <v>155</v>
      </c>
      <c r="O381" s="22">
        <v>15000</v>
      </c>
      <c r="P381" s="42">
        <f t="shared" si="64"/>
        <v>18000</v>
      </c>
      <c r="Q381" s="22">
        <f>P381</f>
        <v>18000</v>
      </c>
      <c r="R381" s="22"/>
      <c r="S381" s="22"/>
      <c r="T381" s="22"/>
      <c r="U381" s="137"/>
      <c r="V381" s="137"/>
      <c r="W381" s="14" t="s">
        <v>90</v>
      </c>
      <c r="X381" s="14" t="s">
        <v>803</v>
      </c>
      <c r="Y381" s="245" t="s">
        <v>64</v>
      </c>
      <c r="Z381" s="29">
        <v>44645</v>
      </c>
      <c r="AA381" s="29">
        <f>Z381+60</f>
        <v>44705</v>
      </c>
      <c r="AB381" s="14"/>
      <c r="AC381" s="14"/>
      <c r="AD381" s="14"/>
      <c r="AE381" s="14"/>
      <c r="AF381" s="14" t="str">
        <f>G381</f>
        <v>Поставка масок одноразовых</v>
      </c>
      <c r="AG381" s="14" t="s">
        <v>138</v>
      </c>
      <c r="AH381" s="14">
        <v>796</v>
      </c>
      <c r="AI381" s="14" t="s">
        <v>967</v>
      </c>
      <c r="AJ381" s="33">
        <v>52000</v>
      </c>
      <c r="AK381" s="134" t="s">
        <v>534</v>
      </c>
      <c r="AL381" s="15" t="s">
        <v>535</v>
      </c>
      <c r="AM381" s="29">
        <f>AA381+10</f>
        <v>44715</v>
      </c>
      <c r="AN381" s="29">
        <f t="shared" si="65"/>
        <v>44715</v>
      </c>
      <c r="AO381" s="29">
        <f>AM381+365</f>
        <v>45080</v>
      </c>
      <c r="AP381" s="14">
        <v>2022</v>
      </c>
      <c r="AQ381" s="14"/>
      <c r="AR381" s="14"/>
      <c r="AS381" s="14"/>
      <c r="AT381" s="14"/>
      <c r="AU381" s="29"/>
      <c r="AV381" s="41"/>
      <c r="AW381" s="42"/>
      <c r="AX381" s="14"/>
      <c r="AY381" s="14"/>
      <c r="AZ381" s="14"/>
      <c r="BA381" s="51"/>
      <c r="BB381" s="51"/>
      <c r="BC381" s="51"/>
      <c r="BD381" s="51"/>
      <c r="BE381" s="51"/>
      <c r="BF381" s="51"/>
      <c r="BG381" s="51"/>
      <c r="BH381" s="14"/>
      <c r="BI381" s="48"/>
      <c r="BJ381" s="48"/>
      <c r="BK381" s="48"/>
      <c r="BL381" s="48"/>
      <c r="BM381" s="48"/>
      <c r="BN381" s="48"/>
      <c r="BO381" s="48"/>
      <c r="BP381" s="48"/>
      <c r="BQ381" s="48"/>
      <c r="BR381" s="48"/>
      <c r="BS381" s="48"/>
      <c r="BT381" s="48"/>
      <c r="BU381" s="48"/>
      <c r="BV381" s="48"/>
      <c r="BW381" s="48"/>
      <c r="BX381" s="48"/>
      <c r="BY381" s="48"/>
    </row>
    <row r="382" spans="1:77" s="34" customFormat="1" ht="31.5">
      <c r="A382" s="15" t="s">
        <v>151</v>
      </c>
      <c r="B382" s="14" t="s">
        <v>1527</v>
      </c>
      <c r="C382" s="14" t="s">
        <v>164</v>
      </c>
      <c r="D382" s="14" t="s">
        <v>1816</v>
      </c>
      <c r="E382" s="14" t="s">
        <v>257</v>
      </c>
      <c r="F382" s="14" t="s">
        <v>965</v>
      </c>
      <c r="G382" s="14" t="s">
        <v>970</v>
      </c>
      <c r="H382" s="14" t="s">
        <v>971</v>
      </c>
      <c r="I382" s="14" t="s">
        <v>972</v>
      </c>
      <c r="J382" s="14">
        <v>2</v>
      </c>
      <c r="K382" s="14"/>
      <c r="L382" s="14" t="s">
        <v>87</v>
      </c>
      <c r="M382" s="14" t="s">
        <v>61</v>
      </c>
      <c r="N382" s="14" t="s">
        <v>155</v>
      </c>
      <c r="O382" s="22">
        <v>10000</v>
      </c>
      <c r="P382" s="42">
        <f t="shared" si="64"/>
        <v>12000</v>
      </c>
      <c r="Q382" s="22">
        <f>P382</f>
        <v>12000</v>
      </c>
      <c r="R382" s="22"/>
      <c r="S382" s="22"/>
      <c r="T382" s="22"/>
      <c r="U382" s="137"/>
      <c r="V382" s="137"/>
      <c r="W382" s="14" t="s">
        <v>90</v>
      </c>
      <c r="X382" s="14" t="s">
        <v>803</v>
      </c>
      <c r="Y382" s="245" t="s">
        <v>64</v>
      </c>
      <c r="Z382" s="29">
        <v>44645</v>
      </c>
      <c r="AA382" s="29">
        <f>Z382+60</f>
        <v>44705</v>
      </c>
      <c r="AB382" s="14"/>
      <c r="AC382" s="14"/>
      <c r="AD382" s="14"/>
      <c r="AE382" s="14"/>
      <c r="AF382" s="14" t="str">
        <f>G382</f>
        <v>Поставка средства антисептического</v>
      </c>
      <c r="AG382" s="14" t="s">
        <v>138</v>
      </c>
      <c r="AH382" s="14">
        <v>796</v>
      </c>
      <c r="AI382" s="14" t="s">
        <v>282</v>
      </c>
      <c r="AJ382" s="33">
        <v>4694</v>
      </c>
      <c r="AK382" s="134" t="s">
        <v>534</v>
      </c>
      <c r="AL382" s="15" t="s">
        <v>535</v>
      </c>
      <c r="AM382" s="29">
        <f>AA382+10</f>
        <v>44715</v>
      </c>
      <c r="AN382" s="29">
        <f t="shared" si="65"/>
        <v>44715</v>
      </c>
      <c r="AO382" s="29">
        <f>AM382+365</f>
        <v>45080</v>
      </c>
      <c r="AP382" s="14">
        <v>2022</v>
      </c>
      <c r="AQ382" s="14"/>
      <c r="AR382" s="14"/>
      <c r="AS382" s="14"/>
      <c r="AT382" s="14"/>
      <c r="AU382" s="29"/>
      <c r="AV382" s="41"/>
      <c r="AW382" s="42"/>
      <c r="AX382" s="14"/>
      <c r="AY382" s="14"/>
      <c r="AZ382" s="14"/>
      <c r="BA382" s="51"/>
      <c r="BB382" s="51"/>
      <c r="BC382" s="51"/>
      <c r="BD382" s="51"/>
      <c r="BE382" s="51"/>
      <c r="BF382" s="51"/>
      <c r="BG382" s="51"/>
      <c r="BH382" s="14"/>
      <c r="BI382" s="48"/>
      <c r="BJ382" s="48"/>
      <c r="BK382" s="48"/>
      <c r="BL382" s="48"/>
      <c r="BM382" s="48"/>
      <c r="BN382" s="48"/>
      <c r="BO382" s="48"/>
      <c r="BP382" s="48"/>
      <c r="BQ382" s="48"/>
      <c r="BR382" s="48"/>
      <c r="BS382" s="48"/>
      <c r="BT382" s="48"/>
      <c r="BU382" s="48"/>
      <c r="BV382" s="48"/>
      <c r="BW382" s="48"/>
      <c r="BX382" s="48"/>
      <c r="BY382" s="48"/>
    </row>
    <row r="383" spans="1:77" s="158" customFormat="1" ht="31.5">
      <c r="A383" s="15" t="s">
        <v>151</v>
      </c>
      <c r="B383" s="14" t="s">
        <v>1205</v>
      </c>
      <c r="C383" s="14" t="s">
        <v>164</v>
      </c>
      <c r="D383" s="245" t="s">
        <v>57</v>
      </c>
      <c r="E383" s="14" t="s">
        <v>257</v>
      </c>
      <c r="F383" s="245">
        <v>184</v>
      </c>
      <c r="G383" s="245" t="s">
        <v>153</v>
      </c>
      <c r="H383" s="15" t="s">
        <v>154</v>
      </c>
      <c r="I383" s="15" t="s">
        <v>154</v>
      </c>
      <c r="J383" s="14">
        <v>2</v>
      </c>
      <c r="K383" s="14"/>
      <c r="L383" s="14" t="s">
        <v>60</v>
      </c>
      <c r="M383" s="11" t="s">
        <v>61</v>
      </c>
      <c r="N383" s="11" t="s">
        <v>155</v>
      </c>
      <c r="O383" s="247">
        <v>4002.21432</v>
      </c>
      <c r="P383" s="215">
        <f t="shared" si="64"/>
        <v>4802.6571839999997</v>
      </c>
      <c r="Q383" s="22"/>
      <c r="R383" s="22"/>
      <c r="S383" s="22"/>
      <c r="T383" s="22"/>
      <c r="U383" s="22"/>
      <c r="V383" s="22"/>
      <c r="W383" s="14" t="s">
        <v>90</v>
      </c>
      <c r="X383" s="14" t="s">
        <v>91</v>
      </c>
      <c r="Y383" s="245" t="s">
        <v>64</v>
      </c>
      <c r="Z383" s="29">
        <v>44834</v>
      </c>
      <c r="AA383" s="29">
        <f>Z383+60</f>
        <v>44894</v>
      </c>
      <c r="AB383" s="14"/>
      <c r="AC383" s="14"/>
      <c r="AD383" s="14"/>
      <c r="AE383" s="14"/>
      <c r="AF383" s="14" t="s">
        <v>153</v>
      </c>
      <c r="AG383" s="11" t="s">
        <v>157</v>
      </c>
      <c r="AH383" s="245">
        <v>876</v>
      </c>
      <c r="AI383" s="245" t="s">
        <v>66</v>
      </c>
      <c r="AJ383" s="11">
        <v>1</v>
      </c>
      <c r="AK383" s="14" t="s">
        <v>67</v>
      </c>
      <c r="AL383" s="14" t="s">
        <v>170</v>
      </c>
      <c r="AM383" s="29">
        <f>AA383+20</f>
        <v>44914</v>
      </c>
      <c r="AN383" s="29">
        <f t="shared" si="65"/>
        <v>44914</v>
      </c>
      <c r="AO383" s="29">
        <v>44926</v>
      </c>
      <c r="AP383" s="14">
        <v>2022</v>
      </c>
      <c r="AQ383" s="29"/>
      <c r="AR383" s="29"/>
      <c r="AS383" s="14"/>
      <c r="AT383" s="14"/>
      <c r="AU383" s="14"/>
      <c r="AV383" s="14"/>
      <c r="AW383" s="14"/>
      <c r="AX383" s="29"/>
      <c r="AY383" s="41"/>
      <c r="AZ383" s="42"/>
      <c r="BA383" s="51"/>
      <c r="BB383" s="51"/>
      <c r="BC383" s="51"/>
      <c r="BD383" s="51"/>
      <c r="BE383" s="51"/>
      <c r="BF383" s="51"/>
      <c r="BG383" s="51"/>
      <c r="BH383" s="14"/>
      <c r="BI383" s="143"/>
      <c r="BJ383" s="143"/>
      <c r="BK383" s="143"/>
      <c r="BL383" s="143"/>
      <c r="BM383" s="143"/>
      <c r="BN383" s="143"/>
      <c r="BO383" s="143"/>
      <c r="BP383" s="143"/>
      <c r="BQ383" s="143"/>
      <c r="BR383" s="143"/>
      <c r="BS383" s="143"/>
      <c r="BT383" s="143"/>
      <c r="BU383" s="143"/>
      <c r="BV383" s="143"/>
      <c r="BW383" s="143"/>
      <c r="BX383" s="143"/>
      <c r="BY383" s="143"/>
    </row>
    <row r="384" spans="1:77" s="34" customFormat="1" ht="31.5">
      <c r="A384" s="15" t="s">
        <v>151</v>
      </c>
      <c r="B384" s="14" t="s">
        <v>1224</v>
      </c>
      <c r="C384" s="14" t="s">
        <v>164</v>
      </c>
      <c r="D384" s="11" t="s">
        <v>202</v>
      </c>
      <c r="E384" s="14" t="s">
        <v>257</v>
      </c>
      <c r="F384" s="15" t="s">
        <v>203</v>
      </c>
      <c r="G384" s="14" t="s">
        <v>204</v>
      </c>
      <c r="H384" s="15" t="s">
        <v>154</v>
      </c>
      <c r="I384" s="15" t="s">
        <v>154</v>
      </c>
      <c r="J384" s="11">
        <v>2</v>
      </c>
      <c r="K384" s="14"/>
      <c r="L384" s="14" t="s">
        <v>87</v>
      </c>
      <c r="M384" s="245" t="s">
        <v>61</v>
      </c>
      <c r="N384" s="14" t="s">
        <v>205</v>
      </c>
      <c r="O384" s="137">
        <v>3848.28</v>
      </c>
      <c r="P384" s="42">
        <v>4617.9399999999996</v>
      </c>
      <c r="Q384" s="22"/>
      <c r="R384" s="22"/>
      <c r="S384" s="22"/>
      <c r="T384" s="22"/>
      <c r="U384" s="22"/>
      <c r="V384" s="22"/>
      <c r="W384" s="14" t="s">
        <v>90</v>
      </c>
      <c r="X384" s="11" t="s">
        <v>193</v>
      </c>
      <c r="Y384" s="245" t="s">
        <v>64</v>
      </c>
      <c r="Z384" s="29">
        <v>44804</v>
      </c>
      <c r="AA384" s="29">
        <v>44865</v>
      </c>
      <c r="AB384" s="14"/>
      <c r="AC384" s="14"/>
      <c r="AD384" s="14"/>
      <c r="AE384" s="14"/>
      <c r="AF384" s="14" t="s">
        <v>204</v>
      </c>
      <c r="AG384" s="249" t="s">
        <v>76</v>
      </c>
      <c r="AH384" s="11">
        <v>796</v>
      </c>
      <c r="AI384" s="249" t="s">
        <v>69</v>
      </c>
      <c r="AJ384" s="14">
        <v>2700</v>
      </c>
      <c r="AK384" s="134" t="s">
        <v>196</v>
      </c>
      <c r="AL384" s="14" t="s">
        <v>197</v>
      </c>
      <c r="AM384" s="29">
        <v>44880</v>
      </c>
      <c r="AN384" s="29">
        <v>44896</v>
      </c>
      <c r="AO384" s="29">
        <v>44909</v>
      </c>
      <c r="AP384" s="14">
        <v>2022</v>
      </c>
      <c r="AQ384" s="14"/>
      <c r="AR384" s="14"/>
      <c r="AS384" s="14"/>
      <c r="AT384" s="14"/>
      <c r="AU384" s="14"/>
      <c r="AV384" s="14"/>
      <c r="AW384" s="14"/>
      <c r="AX384" s="14"/>
      <c r="AY384" s="14"/>
      <c r="AZ384" s="14"/>
      <c r="BA384" s="51"/>
      <c r="BB384" s="51"/>
      <c r="BC384" s="51"/>
      <c r="BD384" s="51"/>
      <c r="BE384" s="51"/>
      <c r="BF384" s="51"/>
      <c r="BG384" s="51"/>
      <c r="BH384" s="14"/>
      <c r="BI384" s="48"/>
      <c r="BJ384" s="48"/>
      <c r="BK384" s="48"/>
      <c r="BL384" s="48"/>
      <c r="BM384" s="48"/>
      <c r="BN384" s="48"/>
      <c r="BO384" s="48"/>
      <c r="BP384" s="48"/>
      <c r="BQ384" s="48"/>
      <c r="BR384" s="48"/>
      <c r="BS384" s="48"/>
      <c r="BT384" s="48"/>
      <c r="BU384" s="48"/>
      <c r="BV384" s="48"/>
      <c r="BW384" s="48"/>
      <c r="BX384" s="48"/>
      <c r="BY384" s="48"/>
    </row>
    <row r="385" spans="1:77" s="145" customFormat="1" ht="31.5">
      <c r="A385" s="249" t="s">
        <v>151</v>
      </c>
      <c r="B385" s="14" t="s">
        <v>1225</v>
      </c>
      <c r="C385" s="14" t="s">
        <v>164</v>
      </c>
      <c r="D385" s="11" t="s">
        <v>202</v>
      </c>
      <c r="E385" s="14" t="s">
        <v>257</v>
      </c>
      <c r="F385" s="245">
        <v>7</v>
      </c>
      <c r="G385" s="245" t="s">
        <v>258</v>
      </c>
      <c r="H385" s="249" t="s">
        <v>259</v>
      </c>
      <c r="I385" s="249" t="s">
        <v>259</v>
      </c>
      <c r="J385" s="249" t="s">
        <v>1064</v>
      </c>
      <c r="K385" s="249"/>
      <c r="L385" s="11" t="s">
        <v>87</v>
      </c>
      <c r="M385" s="245" t="s">
        <v>260</v>
      </c>
      <c r="N385" s="245" t="s">
        <v>261</v>
      </c>
      <c r="O385" s="247">
        <v>4242.9649900000004</v>
      </c>
      <c r="P385" s="215">
        <v>5091.5579880000005</v>
      </c>
      <c r="Q385" s="137"/>
      <c r="R385" s="137">
        <v>4242.9649900000004</v>
      </c>
      <c r="S385" s="137"/>
      <c r="T385" s="137"/>
      <c r="U385" s="137"/>
      <c r="V385" s="137"/>
      <c r="W385" s="14" t="s">
        <v>90</v>
      </c>
      <c r="X385" s="11" t="s">
        <v>193</v>
      </c>
      <c r="Y385" s="245" t="s">
        <v>64</v>
      </c>
      <c r="Z385" s="29">
        <v>44834</v>
      </c>
      <c r="AA385" s="29">
        <v>44895</v>
      </c>
      <c r="AB385" s="245"/>
      <c r="AC385" s="245"/>
      <c r="AD385" s="245"/>
      <c r="AE385" s="245"/>
      <c r="AF385" s="245" t="s">
        <v>258</v>
      </c>
      <c r="AG385" s="245"/>
      <c r="AH385" s="245">
        <v>796</v>
      </c>
      <c r="AI385" s="245" t="s">
        <v>262</v>
      </c>
      <c r="AJ385" s="245">
        <v>1</v>
      </c>
      <c r="AK385" s="134" t="s">
        <v>196</v>
      </c>
      <c r="AL385" s="14" t="s">
        <v>197</v>
      </c>
      <c r="AM385" s="29">
        <v>44915</v>
      </c>
      <c r="AN385" s="29">
        <v>44941</v>
      </c>
      <c r="AO385" s="29">
        <v>45291</v>
      </c>
      <c r="AP385" s="245">
        <v>2023</v>
      </c>
      <c r="AQ385" s="245"/>
      <c r="AR385" s="245"/>
      <c r="AS385" s="245"/>
      <c r="AT385" s="245"/>
      <c r="AU385" s="245"/>
      <c r="AV385" s="245"/>
      <c r="AW385" s="245"/>
      <c r="AX385" s="245"/>
      <c r="AY385" s="245"/>
      <c r="AZ385" s="245"/>
      <c r="BA385" s="53"/>
      <c r="BB385" s="53"/>
      <c r="BC385" s="53"/>
      <c r="BD385" s="53"/>
      <c r="BE385" s="53"/>
      <c r="BF385" s="53"/>
      <c r="BG385" s="53"/>
      <c r="BH385" s="245"/>
      <c r="BI385" s="144"/>
      <c r="BJ385" s="144"/>
      <c r="BK385" s="144"/>
      <c r="BL385" s="144"/>
      <c r="BM385" s="144"/>
      <c r="BN385" s="144"/>
      <c r="BO385" s="144"/>
      <c r="BP385" s="144"/>
      <c r="BQ385" s="144"/>
      <c r="BR385" s="144"/>
      <c r="BS385" s="144"/>
      <c r="BT385" s="144"/>
      <c r="BU385" s="144"/>
      <c r="BV385" s="144"/>
      <c r="BW385" s="144"/>
      <c r="BX385" s="144"/>
      <c r="BY385" s="144"/>
    </row>
    <row r="386" spans="1:77" s="145" customFormat="1" ht="31.5">
      <c r="A386" s="249" t="s">
        <v>151</v>
      </c>
      <c r="B386" s="14" t="s">
        <v>1226</v>
      </c>
      <c r="C386" s="14" t="s">
        <v>164</v>
      </c>
      <c r="D386" s="11" t="s">
        <v>202</v>
      </c>
      <c r="E386" s="14" t="s">
        <v>257</v>
      </c>
      <c r="F386" s="245">
        <v>79</v>
      </c>
      <c r="G386" s="245" t="s">
        <v>263</v>
      </c>
      <c r="H386" s="249" t="s">
        <v>264</v>
      </c>
      <c r="I386" s="249" t="s">
        <v>264</v>
      </c>
      <c r="J386" s="249" t="s">
        <v>1064</v>
      </c>
      <c r="K386" s="249"/>
      <c r="L386" s="11" t="s">
        <v>87</v>
      </c>
      <c r="M386" s="245" t="s">
        <v>260</v>
      </c>
      <c r="N386" s="245" t="s">
        <v>261</v>
      </c>
      <c r="O386" s="247">
        <v>691.27472</v>
      </c>
      <c r="P386" s="215">
        <v>829.52966400000003</v>
      </c>
      <c r="Q386" s="137"/>
      <c r="R386" s="137">
        <v>691.27472</v>
      </c>
      <c r="S386" s="137"/>
      <c r="T386" s="137"/>
      <c r="U386" s="137"/>
      <c r="V386" s="137"/>
      <c r="W386" s="14" t="s">
        <v>90</v>
      </c>
      <c r="X386" s="11" t="s">
        <v>193</v>
      </c>
      <c r="Y386" s="245" t="s">
        <v>64</v>
      </c>
      <c r="Z386" s="29">
        <v>44834</v>
      </c>
      <c r="AA386" s="29">
        <v>44898</v>
      </c>
      <c r="AB386" s="245"/>
      <c r="AC386" s="245"/>
      <c r="AD386" s="245"/>
      <c r="AE386" s="245"/>
      <c r="AF386" s="245" t="s">
        <v>263</v>
      </c>
      <c r="AG386" s="245"/>
      <c r="AH386" s="245">
        <v>796</v>
      </c>
      <c r="AI386" s="245" t="s">
        <v>262</v>
      </c>
      <c r="AJ386" s="245">
        <v>1</v>
      </c>
      <c r="AK386" s="134" t="s">
        <v>196</v>
      </c>
      <c r="AL386" s="14" t="s">
        <v>197</v>
      </c>
      <c r="AM386" s="29">
        <v>44915</v>
      </c>
      <c r="AN386" s="29">
        <v>44941</v>
      </c>
      <c r="AO386" s="29">
        <v>45291</v>
      </c>
      <c r="AP386" s="245">
        <v>2023</v>
      </c>
      <c r="AQ386" s="245"/>
      <c r="AR386" s="245"/>
      <c r="AS386" s="245"/>
      <c r="AT386" s="245"/>
      <c r="AU386" s="245"/>
      <c r="AV386" s="245"/>
      <c r="AW386" s="245"/>
      <c r="AX386" s="245"/>
      <c r="AY386" s="245"/>
      <c r="AZ386" s="245"/>
      <c r="BA386" s="53"/>
      <c r="BB386" s="53"/>
      <c r="BC386" s="53"/>
      <c r="BD386" s="53"/>
      <c r="BE386" s="53"/>
      <c r="BF386" s="53"/>
      <c r="BG386" s="53"/>
      <c r="BH386" s="245"/>
      <c r="BI386" s="144"/>
      <c r="BJ386" s="144"/>
      <c r="BK386" s="144"/>
      <c r="BL386" s="144"/>
      <c r="BM386" s="144"/>
      <c r="BN386" s="144"/>
      <c r="BO386" s="144"/>
      <c r="BP386" s="144"/>
      <c r="BQ386" s="144"/>
      <c r="BR386" s="144"/>
      <c r="BS386" s="144"/>
      <c r="BT386" s="144"/>
      <c r="BU386" s="144"/>
      <c r="BV386" s="144"/>
      <c r="BW386" s="144"/>
      <c r="BX386" s="144"/>
      <c r="BY386" s="144"/>
    </row>
    <row r="387" spans="1:77" s="145" customFormat="1" ht="31.5">
      <c r="A387" s="249" t="s">
        <v>151</v>
      </c>
      <c r="B387" s="14" t="s">
        <v>1227</v>
      </c>
      <c r="C387" s="14" t="s">
        <v>164</v>
      </c>
      <c r="D387" s="11" t="s">
        <v>202</v>
      </c>
      <c r="E387" s="14" t="s">
        <v>257</v>
      </c>
      <c r="F387" s="245">
        <v>87</v>
      </c>
      <c r="G387" s="245" t="s">
        <v>265</v>
      </c>
      <c r="H387" s="249" t="s">
        <v>266</v>
      </c>
      <c r="I387" s="249" t="s">
        <v>266</v>
      </c>
      <c r="J387" s="249" t="s">
        <v>1064</v>
      </c>
      <c r="K387" s="249"/>
      <c r="L387" s="11" t="s">
        <v>87</v>
      </c>
      <c r="M387" s="245" t="s">
        <v>260</v>
      </c>
      <c r="N387" s="245" t="s">
        <v>261</v>
      </c>
      <c r="O387" s="247">
        <v>425.75709999999998</v>
      </c>
      <c r="P387" s="215">
        <v>510.90851999999995</v>
      </c>
      <c r="Q387" s="137"/>
      <c r="R387" s="137">
        <v>425.75709999999998</v>
      </c>
      <c r="S387" s="137"/>
      <c r="T387" s="137"/>
      <c r="U387" s="137"/>
      <c r="V387" s="137"/>
      <c r="W387" s="14" t="s">
        <v>90</v>
      </c>
      <c r="X387" s="11" t="s">
        <v>193</v>
      </c>
      <c r="Y387" s="245" t="s">
        <v>64</v>
      </c>
      <c r="Z387" s="29">
        <v>44834</v>
      </c>
      <c r="AA387" s="29">
        <v>44900</v>
      </c>
      <c r="AB387" s="245"/>
      <c r="AC387" s="245"/>
      <c r="AD387" s="245"/>
      <c r="AE387" s="245"/>
      <c r="AF387" s="245" t="s">
        <v>265</v>
      </c>
      <c r="AG387" s="245"/>
      <c r="AH387" s="245">
        <v>796</v>
      </c>
      <c r="AI387" s="245" t="s">
        <v>262</v>
      </c>
      <c r="AJ387" s="245">
        <v>1</v>
      </c>
      <c r="AK387" s="134" t="s">
        <v>196</v>
      </c>
      <c r="AL387" s="14" t="s">
        <v>197</v>
      </c>
      <c r="AM387" s="29">
        <v>44915</v>
      </c>
      <c r="AN387" s="29">
        <v>44941</v>
      </c>
      <c r="AO387" s="29">
        <v>45291</v>
      </c>
      <c r="AP387" s="245">
        <v>2023</v>
      </c>
      <c r="AQ387" s="245"/>
      <c r="AR387" s="245"/>
      <c r="AS387" s="245"/>
      <c r="AT387" s="245"/>
      <c r="AU387" s="245"/>
      <c r="AV387" s="245"/>
      <c r="AW387" s="245"/>
      <c r="AX387" s="245"/>
      <c r="AY387" s="245"/>
      <c r="AZ387" s="245"/>
      <c r="BA387" s="53"/>
      <c r="BB387" s="53"/>
      <c r="BC387" s="53"/>
      <c r="BD387" s="53"/>
      <c r="BE387" s="53"/>
      <c r="BF387" s="53"/>
      <c r="BG387" s="53"/>
      <c r="BH387" s="245"/>
      <c r="BI387" s="144"/>
      <c r="BJ387" s="144"/>
      <c r="BK387" s="144"/>
      <c r="BL387" s="144"/>
      <c r="BM387" s="144"/>
      <c r="BN387" s="144"/>
      <c r="BO387" s="144"/>
      <c r="BP387" s="144"/>
      <c r="BQ387" s="144"/>
      <c r="BR387" s="144"/>
      <c r="BS387" s="144"/>
      <c r="BT387" s="144"/>
      <c r="BU387" s="144"/>
      <c r="BV387" s="144"/>
      <c r="BW387" s="144"/>
      <c r="BX387" s="144"/>
      <c r="BY387" s="144"/>
    </row>
    <row r="388" spans="1:77" s="145" customFormat="1" ht="31.5">
      <c r="A388" s="249" t="s">
        <v>151</v>
      </c>
      <c r="B388" s="14" t="s">
        <v>1228</v>
      </c>
      <c r="C388" s="14" t="s">
        <v>164</v>
      </c>
      <c r="D388" s="11" t="s">
        <v>202</v>
      </c>
      <c r="E388" s="14" t="s">
        <v>257</v>
      </c>
      <c r="F388" s="245">
        <v>132</v>
      </c>
      <c r="G388" s="245" t="s">
        <v>267</v>
      </c>
      <c r="H388" s="249" t="s">
        <v>268</v>
      </c>
      <c r="I388" s="249" t="s">
        <v>268</v>
      </c>
      <c r="J388" s="249" t="s">
        <v>1064</v>
      </c>
      <c r="K388" s="249"/>
      <c r="L388" s="11" t="s">
        <v>87</v>
      </c>
      <c r="M388" s="245" t="s">
        <v>260</v>
      </c>
      <c r="N388" s="245" t="s">
        <v>261</v>
      </c>
      <c r="O388" s="247">
        <v>3773.9715799999999</v>
      </c>
      <c r="P388" s="215">
        <v>4528.7658959999999</v>
      </c>
      <c r="Q388" s="137"/>
      <c r="R388" s="137">
        <v>3773.9715799999999</v>
      </c>
      <c r="S388" s="137"/>
      <c r="T388" s="137"/>
      <c r="U388" s="137"/>
      <c r="V388" s="137"/>
      <c r="W388" s="14" t="s">
        <v>90</v>
      </c>
      <c r="X388" s="11" t="s">
        <v>193</v>
      </c>
      <c r="Y388" s="245" t="s">
        <v>64</v>
      </c>
      <c r="Z388" s="29">
        <v>44834</v>
      </c>
      <c r="AA388" s="29">
        <v>44901</v>
      </c>
      <c r="AB388" s="245"/>
      <c r="AC388" s="245"/>
      <c r="AD388" s="245"/>
      <c r="AE388" s="245"/>
      <c r="AF388" s="245" t="s">
        <v>267</v>
      </c>
      <c r="AG388" s="245"/>
      <c r="AH388" s="245">
        <v>796</v>
      </c>
      <c r="AI388" s="245" t="s">
        <v>262</v>
      </c>
      <c r="AJ388" s="245">
        <v>1</v>
      </c>
      <c r="AK388" s="134" t="s">
        <v>196</v>
      </c>
      <c r="AL388" s="14" t="s">
        <v>197</v>
      </c>
      <c r="AM388" s="29">
        <v>44915</v>
      </c>
      <c r="AN388" s="29">
        <v>44941</v>
      </c>
      <c r="AO388" s="29">
        <v>45291</v>
      </c>
      <c r="AP388" s="245">
        <v>2023</v>
      </c>
      <c r="AQ388" s="245"/>
      <c r="AR388" s="245"/>
      <c r="AS388" s="245"/>
      <c r="AT388" s="245"/>
      <c r="AU388" s="245"/>
      <c r="AV388" s="245"/>
      <c r="AW388" s="245"/>
      <c r="AX388" s="245"/>
      <c r="AY388" s="245"/>
      <c r="AZ388" s="245"/>
      <c r="BA388" s="53"/>
      <c r="BB388" s="53"/>
      <c r="BC388" s="53"/>
      <c r="BD388" s="53"/>
      <c r="BE388" s="53"/>
      <c r="BF388" s="53"/>
      <c r="BG388" s="53"/>
      <c r="BH388" s="245"/>
      <c r="BI388" s="144"/>
      <c r="BJ388" s="144"/>
      <c r="BK388" s="144"/>
      <c r="BL388" s="144"/>
      <c r="BM388" s="144"/>
      <c r="BN388" s="144"/>
      <c r="BO388" s="144"/>
      <c r="BP388" s="144"/>
      <c r="BQ388" s="144"/>
      <c r="BR388" s="144"/>
      <c r="BS388" s="144"/>
      <c r="BT388" s="144"/>
      <c r="BU388" s="144"/>
      <c r="BV388" s="144"/>
      <c r="BW388" s="144"/>
      <c r="BX388" s="144"/>
      <c r="BY388" s="144"/>
    </row>
    <row r="389" spans="1:77" s="145" customFormat="1" ht="31.5">
      <c r="A389" s="249" t="s">
        <v>151</v>
      </c>
      <c r="B389" s="14" t="s">
        <v>1229</v>
      </c>
      <c r="C389" s="14" t="s">
        <v>164</v>
      </c>
      <c r="D389" s="11" t="s">
        <v>202</v>
      </c>
      <c r="E389" s="14" t="s">
        <v>257</v>
      </c>
      <c r="F389" s="245">
        <v>134</v>
      </c>
      <c r="G389" s="245" t="s">
        <v>269</v>
      </c>
      <c r="H389" s="249" t="s">
        <v>226</v>
      </c>
      <c r="I389" s="249" t="s">
        <v>226</v>
      </c>
      <c r="J389" s="249" t="s">
        <v>1064</v>
      </c>
      <c r="K389" s="249"/>
      <c r="L389" s="11" t="s">
        <v>87</v>
      </c>
      <c r="M389" s="245" t="s">
        <v>260</v>
      </c>
      <c r="N389" s="245" t="s">
        <v>261</v>
      </c>
      <c r="O389" s="247">
        <v>738.72348</v>
      </c>
      <c r="P389" s="215">
        <v>886.46817599999997</v>
      </c>
      <c r="Q389" s="137"/>
      <c r="R389" s="137">
        <v>738.72348</v>
      </c>
      <c r="S389" s="137"/>
      <c r="T389" s="137"/>
      <c r="U389" s="137"/>
      <c r="V389" s="137"/>
      <c r="W389" s="14" t="s">
        <v>90</v>
      </c>
      <c r="X389" s="11" t="s">
        <v>193</v>
      </c>
      <c r="Y389" s="245" t="s">
        <v>64</v>
      </c>
      <c r="Z389" s="29">
        <v>44834</v>
      </c>
      <c r="AA389" s="29">
        <v>44902</v>
      </c>
      <c r="AB389" s="245"/>
      <c r="AC389" s="245"/>
      <c r="AD389" s="245"/>
      <c r="AE389" s="245"/>
      <c r="AF389" s="245" t="s">
        <v>269</v>
      </c>
      <c r="AG389" s="245"/>
      <c r="AH389" s="245">
        <v>796</v>
      </c>
      <c r="AI389" s="245" t="s">
        <v>262</v>
      </c>
      <c r="AJ389" s="245">
        <v>1</v>
      </c>
      <c r="AK389" s="134" t="s">
        <v>196</v>
      </c>
      <c r="AL389" s="14" t="s">
        <v>197</v>
      </c>
      <c r="AM389" s="29">
        <v>44915</v>
      </c>
      <c r="AN389" s="29">
        <v>44941</v>
      </c>
      <c r="AO389" s="29">
        <v>45291</v>
      </c>
      <c r="AP389" s="245">
        <v>2023</v>
      </c>
      <c r="AQ389" s="245"/>
      <c r="AR389" s="245"/>
      <c r="AS389" s="245"/>
      <c r="AT389" s="245"/>
      <c r="AU389" s="245"/>
      <c r="AV389" s="245"/>
      <c r="AW389" s="245"/>
      <c r="AX389" s="245"/>
      <c r="AY389" s="245"/>
      <c r="AZ389" s="245"/>
      <c r="BA389" s="53"/>
      <c r="BB389" s="53"/>
      <c r="BC389" s="53"/>
      <c r="BD389" s="53"/>
      <c r="BE389" s="53"/>
      <c r="BF389" s="53"/>
      <c r="BG389" s="53"/>
      <c r="BH389" s="245"/>
      <c r="BI389" s="144"/>
      <c r="BJ389" s="144"/>
      <c r="BK389" s="144"/>
      <c r="BL389" s="144"/>
      <c r="BM389" s="144"/>
      <c r="BN389" s="144"/>
      <c r="BO389" s="144"/>
      <c r="BP389" s="144"/>
      <c r="BQ389" s="144"/>
      <c r="BR389" s="144"/>
      <c r="BS389" s="144"/>
      <c r="BT389" s="144"/>
      <c r="BU389" s="144"/>
      <c r="BV389" s="144"/>
      <c r="BW389" s="144"/>
      <c r="BX389" s="144"/>
      <c r="BY389" s="144"/>
    </row>
    <row r="390" spans="1:77" s="145" customFormat="1" ht="31.5">
      <c r="A390" s="249" t="s">
        <v>151</v>
      </c>
      <c r="B390" s="14" t="s">
        <v>1230</v>
      </c>
      <c r="C390" s="14" t="s">
        <v>164</v>
      </c>
      <c r="D390" s="11" t="s">
        <v>202</v>
      </c>
      <c r="E390" s="14" t="s">
        <v>257</v>
      </c>
      <c r="F390" s="245">
        <v>184</v>
      </c>
      <c r="G390" s="245" t="s">
        <v>153</v>
      </c>
      <c r="H390" s="249" t="s">
        <v>272</v>
      </c>
      <c r="I390" s="249" t="s">
        <v>272</v>
      </c>
      <c r="J390" s="249" t="s">
        <v>1064</v>
      </c>
      <c r="K390" s="249"/>
      <c r="L390" s="11" t="s">
        <v>87</v>
      </c>
      <c r="M390" s="245" t="s">
        <v>260</v>
      </c>
      <c r="N390" s="245" t="s">
        <v>261</v>
      </c>
      <c r="O390" s="247">
        <v>2216.4029999999998</v>
      </c>
      <c r="P390" s="215">
        <v>2659.6835999999998</v>
      </c>
      <c r="Q390" s="137"/>
      <c r="R390" s="137">
        <v>2216.4029999999998</v>
      </c>
      <c r="S390" s="137"/>
      <c r="T390" s="137"/>
      <c r="U390" s="137"/>
      <c r="V390" s="137"/>
      <c r="W390" s="14" t="s">
        <v>90</v>
      </c>
      <c r="X390" s="11" t="s">
        <v>193</v>
      </c>
      <c r="Y390" s="245" t="s">
        <v>64</v>
      </c>
      <c r="Z390" s="29">
        <v>44834</v>
      </c>
      <c r="AA390" s="29">
        <v>44906</v>
      </c>
      <c r="AB390" s="245"/>
      <c r="AC390" s="245"/>
      <c r="AD390" s="245"/>
      <c r="AE390" s="245"/>
      <c r="AF390" s="245" t="s">
        <v>153</v>
      </c>
      <c r="AG390" s="245"/>
      <c r="AH390" s="245">
        <v>796</v>
      </c>
      <c r="AI390" s="245" t="s">
        <v>262</v>
      </c>
      <c r="AJ390" s="245">
        <v>1</v>
      </c>
      <c r="AK390" s="134" t="s">
        <v>196</v>
      </c>
      <c r="AL390" s="14" t="s">
        <v>197</v>
      </c>
      <c r="AM390" s="29">
        <v>44915</v>
      </c>
      <c r="AN390" s="29">
        <v>44941</v>
      </c>
      <c r="AO390" s="29">
        <v>45291</v>
      </c>
      <c r="AP390" s="245">
        <v>2023</v>
      </c>
      <c r="AQ390" s="245"/>
      <c r="AR390" s="245"/>
      <c r="AS390" s="245"/>
      <c r="AT390" s="245"/>
      <c r="AU390" s="245"/>
      <c r="AV390" s="245"/>
      <c r="AW390" s="245"/>
      <c r="AX390" s="245"/>
      <c r="AY390" s="245"/>
      <c r="AZ390" s="245"/>
      <c r="BA390" s="53"/>
      <c r="BB390" s="53"/>
      <c r="BC390" s="53"/>
      <c r="BD390" s="53"/>
      <c r="BE390" s="53"/>
      <c r="BF390" s="53"/>
      <c r="BG390" s="53"/>
      <c r="BH390" s="245"/>
      <c r="BI390" s="144"/>
      <c r="BJ390" s="144"/>
      <c r="BK390" s="144"/>
      <c r="BL390" s="144"/>
      <c r="BM390" s="144"/>
      <c r="BN390" s="144"/>
      <c r="BO390" s="144"/>
      <c r="BP390" s="144"/>
      <c r="BQ390" s="144"/>
      <c r="BR390" s="144"/>
      <c r="BS390" s="144"/>
      <c r="BT390" s="144"/>
      <c r="BU390" s="144"/>
      <c r="BV390" s="144"/>
      <c r="BW390" s="144"/>
      <c r="BX390" s="144"/>
      <c r="BY390" s="144"/>
    </row>
    <row r="391" spans="1:77" s="145" customFormat="1" ht="31.5">
      <c r="A391" s="249" t="s">
        <v>151</v>
      </c>
      <c r="B391" s="14" t="s">
        <v>1231</v>
      </c>
      <c r="C391" s="14" t="s">
        <v>164</v>
      </c>
      <c r="D391" s="11" t="s">
        <v>202</v>
      </c>
      <c r="E391" s="14" t="s">
        <v>257</v>
      </c>
      <c r="F391" s="245">
        <v>215</v>
      </c>
      <c r="G391" s="245" t="s">
        <v>273</v>
      </c>
      <c r="H391" s="249" t="s">
        <v>274</v>
      </c>
      <c r="I391" s="249" t="s">
        <v>274</v>
      </c>
      <c r="J391" s="249" t="s">
        <v>1064</v>
      </c>
      <c r="K391" s="249"/>
      <c r="L391" s="11" t="s">
        <v>87</v>
      </c>
      <c r="M391" s="245" t="s">
        <v>260</v>
      </c>
      <c r="N391" s="245" t="s">
        <v>261</v>
      </c>
      <c r="O391" s="247">
        <v>1500.11914</v>
      </c>
      <c r="P391" s="215">
        <v>1800.1429679999999</v>
      </c>
      <c r="Q391" s="137"/>
      <c r="R391" s="137">
        <v>1500.11914</v>
      </c>
      <c r="S391" s="137"/>
      <c r="T391" s="137"/>
      <c r="U391" s="137"/>
      <c r="V391" s="137"/>
      <c r="W391" s="14" t="s">
        <v>90</v>
      </c>
      <c r="X391" s="11" t="s">
        <v>193</v>
      </c>
      <c r="Y391" s="245" t="s">
        <v>64</v>
      </c>
      <c r="Z391" s="29">
        <v>44834</v>
      </c>
      <c r="AA391" s="29">
        <v>44907</v>
      </c>
      <c r="AB391" s="245"/>
      <c r="AC391" s="245"/>
      <c r="AD391" s="245"/>
      <c r="AE391" s="245"/>
      <c r="AF391" s="245" t="s">
        <v>273</v>
      </c>
      <c r="AG391" s="245"/>
      <c r="AH391" s="245">
        <v>796</v>
      </c>
      <c r="AI391" s="245" t="s">
        <v>262</v>
      </c>
      <c r="AJ391" s="245">
        <v>1</v>
      </c>
      <c r="AK391" s="134" t="s">
        <v>196</v>
      </c>
      <c r="AL391" s="14" t="s">
        <v>197</v>
      </c>
      <c r="AM391" s="29">
        <v>44915</v>
      </c>
      <c r="AN391" s="29">
        <v>44941</v>
      </c>
      <c r="AO391" s="29">
        <v>45291</v>
      </c>
      <c r="AP391" s="245">
        <v>2023</v>
      </c>
      <c r="AQ391" s="245"/>
      <c r="AR391" s="245"/>
      <c r="AS391" s="245"/>
      <c r="AT391" s="245"/>
      <c r="AU391" s="245"/>
      <c r="AV391" s="245"/>
      <c r="AW391" s="245"/>
      <c r="AX391" s="245"/>
      <c r="AY391" s="245"/>
      <c r="AZ391" s="245"/>
      <c r="BA391" s="53"/>
      <c r="BB391" s="53"/>
      <c r="BC391" s="53"/>
      <c r="BD391" s="53"/>
      <c r="BE391" s="53"/>
      <c r="BF391" s="53"/>
      <c r="BG391" s="53"/>
      <c r="BH391" s="245"/>
      <c r="BI391" s="144"/>
      <c r="BJ391" s="144"/>
      <c r="BK391" s="144"/>
      <c r="BL391" s="144"/>
      <c r="BM391" s="144"/>
      <c r="BN391" s="144"/>
      <c r="BO391" s="144"/>
      <c r="BP391" s="144"/>
      <c r="BQ391" s="144"/>
      <c r="BR391" s="144"/>
      <c r="BS391" s="144"/>
      <c r="BT391" s="144"/>
      <c r="BU391" s="144"/>
      <c r="BV391" s="144"/>
      <c r="BW391" s="144"/>
      <c r="BX391" s="144"/>
      <c r="BY391" s="144"/>
    </row>
    <row r="392" spans="1:77" s="145" customFormat="1" ht="31.5">
      <c r="A392" s="249" t="s">
        <v>151</v>
      </c>
      <c r="B392" s="14" t="s">
        <v>1232</v>
      </c>
      <c r="C392" s="14" t="s">
        <v>164</v>
      </c>
      <c r="D392" s="11" t="s">
        <v>202</v>
      </c>
      <c r="E392" s="14" t="s">
        <v>257</v>
      </c>
      <c r="F392" s="245">
        <v>225</v>
      </c>
      <c r="G392" s="245" t="s">
        <v>275</v>
      </c>
      <c r="H392" s="249" t="s">
        <v>259</v>
      </c>
      <c r="I392" s="249" t="s">
        <v>259</v>
      </c>
      <c r="J392" s="249" t="s">
        <v>1064</v>
      </c>
      <c r="K392" s="249"/>
      <c r="L392" s="11" t="s">
        <v>87</v>
      </c>
      <c r="M392" s="245" t="s">
        <v>260</v>
      </c>
      <c r="N392" s="245" t="s">
        <v>261</v>
      </c>
      <c r="O392" s="247">
        <v>10129.5658</v>
      </c>
      <c r="P392" s="215">
        <v>12155.47896</v>
      </c>
      <c r="Q392" s="137"/>
      <c r="R392" s="137">
        <v>10129.5658</v>
      </c>
      <c r="S392" s="137"/>
      <c r="T392" s="137"/>
      <c r="U392" s="137"/>
      <c r="V392" s="137"/>
      <c r="W392" s="14" t="s">
        <v>90</v>
      </c>
      <c r="X392" s="11" t="s">
        <v>193</v>
      </c>
      <c r="Y392" s="245" t="s">
        <v>64</v>
      </c>
      <c r="Z392" s="29">
        <v>44834</v>
      </c>
      <c r="AA392" s="29">
        <v>44908</v>
      </c>
      <c r="AB392" s="245"/>
      <c r="AC392" s="245"/>
      <c r="AD392" s="245"/>
      <c r="AE392" s="245"/>
      <c r="AF392" s="245" t="s">
        <v>275</v>
      </c>
      <c r="AG392" s="245"/>
      <c r="AH392" s="245">
        <v>796</v>
      </c>
      <c r="AI392" s="245" t="s">
        <v>262</v>
      </c>
      <c r="AJ392" s="245">
        <v>1</v>
      </c>
      <c r="AK392" s="134" t="s">
        <v>196</v>
      </c>
      <c r="AL392" s="14" t="s">
        <v>197</v>
      </c>
      <c r="AM392" s="29">
        <v>44915</v>
      </c>
      <c r="AN392" s="29">
        <v>44941</v>
      </c>
      <c r="AO392" s="29">
        <v>45291</v>
      </c>
      <c r="AP392" s="245">
        <v>2023</v>
      </c>
      <c r="AQ392" s="245"/>
      <c r="AR392" s="245"/>
      <c r="AS392" s="245"/>
      <c r="AT392" s="245"/>
      <c r="AU392" s="245"/>
      <c r="AV392" s="245"/>
      <c r="AW392" s="245"/>
      <c r="AX392" s="245"/>
      <c r="AY392" s="245"/>
      <c r="AZ392" s="245"/>
      <c r="BA392" s="53"/>
      <c r="BB392" s="53"/>
      <c r="BC392" s="53"/>
      <c r="BD392" s="53"/>
      <c r="BE392" s="53"/>
      <c r="BF392" s="53"/>
      <c r="BG392" s="53"/>
      <c r="BH392" s="245"/>
      <c r="BI392" s="144"/>
      <c r="BJ392" s="144"/>
      <c r="BK392" s="144"/>
      <c r="BL392" s="144"/>
      <c r="BM392" s="144"/>
      <c r="BN392" s="144"/>
      <c r="BO392" s="144"/>
      <c r="BP392" s="144"/>
      <c r="BQ392" s="144"/>
      <c r="BR392" s="144"/>
      <c r="BS392" s="144"/>
      <c r="BT392" s="144"/>
      <c r="BU392" s="144"/>
      <c r="BV392" s="144"/>
      <c r="BW392" s="144"/>
      <c r="BX392" s="144"/>
      <c r="BY392" s="144"/>
    </row>
    <row r="393" spans="1:77" s="34" customFormat="1" ht="49.5" customHeight="1">
      <c r="A393" s="15" t="s">
        <v>151</v>
      </c>
      <c r="B393" s="248" t="s">
        <v>1234</v>
      </c>
      <c r="C393" s="14" t="s">
        <v>164</v>
      </c>
      <c r="D393" s="11" t="s">
        <v>276</v>
      </c>
      <c r="E393" s="14" t="s">
        <v>257</v>
      </c>
      <c r="F393" s="14" t="s">
        <v>203</v>
      </c>
      <c r="G393" s="14" t="s">
        <v>278</v>
      </c>
      <c r="H393" s="248" t="s">
        <v>268</v>
      </c>
      <c r="I393" s="248" t="s">
        <v>268</v>
      </c>
      <c r="J393" s="14">
        <v>2</v>
      </c>
      <c r="K393" s="14"/>
      <c r="L393" s="14" t="s">
        <v>60</v>
      </c>
      <c r="M393" s="14" t="s">
        <v>279</v>
      </c>
      <c r="N393" s="14" t="s">
        <v>280</v>
      </c>
      <c r="O393" s="247">
        <v>505.9</v>
      </c>
      <c r="P393" s="57">
        <f>O393*1.2</f>
        <v>607.07999999999993</v>
      </c>
      <c r="Q393" s="22"/>
      <c r="R393" s="22"/>
      <c r="S393" s="22"/>
      <c r="T393" s="22"/>
      <c r="U393" s="22"/>
      <c r="V393" s="22"/>
      <c r="W393" s="14" t="s">
        <v>90</v>
      </c>
      <c r="X393" s="14" t="s">
        <v>1108</v>
      </c>
      <c r="Y393" s="245" t="s">
        <v>64</v>
      </c>
      <c r="Z393" s="29">
        <v>44881</v>
      </c>
      <c r="AA393" s="29">
        <v>44933</v>
      </c>
      <c r="AB393" s="14"/>
      <c r="AC393" s="14"/>
      <c r="AD393" s="14"/>
      <c r="AE393" s="14"/>
      <c r="AF393" s="14" t="s">
        <v>278</v>
      </c>
      <c r="AG393" s="14" t="s">
        <v>281</v>
      </c>
      <c r="AH393" s="14">
        <v>796</v>
      </c>
      <c r="AI393" s="14" t="s">
        <v>282</v>
      </c>
      <c r="AJ393" s="14">
        <v>570</v>
      </c>
      <c r="AK393" s="138">
        <v>84000000000</v>
      </c>
      <c r="AL393" s="14" t="s">
        <v>277</v>
      </c>
      <c r="AM393" s="29">
        <v>44943</v>
      </c>
      <c r="AN393" s="29">
        <v>44943</v>
      </c>
      <c r="AO393" s="29">
        <v>44943</v>
      </c>
      <c r="AP393" s="14">
        <v>2022</v>
      </c>
      <c r="AQ393" s="14"/>
      <c r="AR393" s="14"/>
      <c r="AS393" s="14"/>
      <c r="AT393" s="14"/>
      <c r="AU393" s="29"/>
      <c r="AV393" s="41"/>
      <c r="AW393" s="42"/>
      <c r="AX393" s="14"/>
      <c r="AY393" s="14"/>
      <c r="AZ393" s="14"/>
      <c r="BA393" s="51"/>
      <c r="BB393" s="51"/>
      <c r="BC393" s="51"/>
      <c r="BD393" s="51"/>
      <c r="BE393" s="51"/>
      <c r="BF393" s="51"/>
      <c r="BG393" s="51"/>
      <c r="BH393" s="14"/>
      <c r="BI393" s="48"/>
      <c r="BJ393" s="48"/>
      <c r="BK393" s="48"/>
      <c r="BL393" s="48"/>
      <c r="BM393" s="48"/>
      <c r="BN393" s="48"/>
      <c r="BO393" s="48"/>
      <c r="BP393" s="48"/>
      <c r="BQ393" s="48"/>
      <c r="BR393" s="48"/>
      <c r="BS393" s="48"/>
      <c r="BT393" s="48"/>
      <c r="BU393" s="48"/>
      <c r="BV393" s="48"/>
      <c r="BW393" s="48"/>
      <c r="BX393" s="48"/>
      <c r="BY393" s="48"/>
    </row>
    <row r="394" spans="1:77" s="34" customFormat="1" ht="47.25">
      <c r="A394" s="14" t="s">
        <v>151</v>
      </c>
      <c r="B394" s="248" t="s">
        <v>1361</v>
      </c>
      <c r="C394" s="14" t="s">
        <v>164</v>
      </c>
      <c r="D394" s="14" t="s">
        <v>293</v>
      </c>
      <c r="E394" s="14" t="s">
        <v>257</v>
      </c>
      <c r="F394" s="15" t="s">
        <v>203</v>
      </c>
      <c r="G394" s="14" t="s">
        <v>1019</v>
      </c>
      <c r="H394" s="248" t="s">
        <v>272</v>
      </c>
      <c r="I394" s="248" t="s">
        <v>628</v>
      </c>
      <c r="J394" s="14">
        <v>2</v>
      </c>
      <c r="K394" s="14"/>
      <c r="L394" s="14" t="s">
        <v>60</v>
      </c>
      <c r="M394" s="14" t="s">
        <v>600</v>
      </c>
      <c r="N394" s="14" t="s">
        <v>155</v>
      </c>
      <c r="O394" s="22">
        <v>2508.5104000000001</v>
      </c>
      <c r="P394" s="57">
        <f>O394*1.2</f>
        <v>3010.2124800000001</v>
      </c>
      <c r="Q394" s="56"/>
      <c r="R394" s="56"/>
      <c r="S394" s="56"/>
      <c r="T394" s="56"/>
      <c r="U394" s="14"/>
      <c r="V394" s="14"/>
      <c r="W394" s="14" t="s">
        <v>90</v>
      </c>
      <c r="X394" s="14" t="s">
        <v>316</v>
      </c>
      <c r="Y394" s="245" t="s">
        <v>64</v>
      </c>
      <c r="Z394" s="29">
        <v>44808</v>
      </c>
      <c r="AA394" s="29">
        <f t="shared" ref="AA394:AA403" si="66">Z394+55</f>
        <v>44863</v>
      </c>
      <c r="AB394" s="14"/>
      <c r="AC394" s="14"/>
      <c r="AD394" s="14"/>
      <c r="AE394" s="14"/>
      <c r="AF394" s="14" t="str">
        <f>G394</f>
        <v xml:space="preserve">Поставка новогодних подарков </v>
      </c>
      <c r="AG394" s="14" t="s">
        <v>1017</v>
      </c>
      <c r="AH394" s="14">
        <v>796</v>
      </c>
      <c r="AI394" s="14" t="s">
        <v>282</v>
      </c>
      <c r="AJ394" s="14">
        <v>1760</v>
      </c>
      <c r="AK394" s="245" t="s">
        <v>304</v>
      </c>
      <c r="AL394" s="245" t="s">
        <v>294</v>
      </c>
      <c r="AM394" s="29">
        <f>AA394+10</f>
        <v>44873</v>
      </c>
      <c r="AN394" s="29">
        <f>AM394+10</f>
        <v>44883</v>
      </c>
      <c r="AO394" s="29">
        <v>44926</v>
      </c>
      <c r="AP394" s="14" t="s">
        <v>200</v>
      </c>
      <c r="AQ394" s="14"/>
      <c r="AR394" s="14"/>
      <c r="AS394" s="29"/>
      <c r="AT394" s="41"/>
      <c r="AU394" s="42"/>
      <c r="AV394" s="14"/>
      <c r="AW394" s="14"/>
      <c r="AX394" s="14"/>
      <c r="AY394" s="14"/>
      <c r="AZ394" s="14"/>
      <c r="BA394" s="51"/>
      <c r="BB394" s="51"/>
      <c r="BC394" s="51"/>
      <c r="BD394" s="51"/>
      <c r="BE394" s="51"/>
      <c r="BF394" s="51"/>
      <c r="BG394" s="51"/>
      <c r="BH394" s="14"/>
      <c r="BI394" s="48"/>
      <c r="BJ394" s="48"/>
      <c r="BK394" s="48"/>
      <c r="BL394" s="48"/>
      <c r="BM394" s="48"/>
      <c r="BN394" s="48"/>
      <c r="BO394" s="48"/>
      <c r="BP394" s="48"/>
      <c r="BQ394" s="48"/>
      <c r="BR394" s="48"/>
      <c r="BS394" s="48"/>
      <c r="BT394" s="48"/>
      <c r="BU394" s="48"/>
      <c r="BV394" s="48"/>
      <c r="BW394" s="48"/>
      <c r="BX394" s="48"/>
      <c r="BY394" s="48"/>
    </row>
    <row r="395" spans="1:77" s="34" customFormat="1" ht="94.15" customHeight="1">
      <c r="A395" s="15" t="s">
        <v>151</v>
      </c>
      <c r="B395" s="248" t="s">
        <v>1362</v>
      </c>
      <c r="C395" s="14" t="s">
        <v>164</v>
      </c>
      <c r="D395" s="14" t="s">
        <v>293</v>
      </c>
      <c r="E395" s="14" t="s">
        <v>257</v>
      </c>
      <c r="F395" s="14">
        <v>20</v>
      </c>
      <c r="G395" s="14" t="s">
        <v>872</v>
      </c>
      <c r="H395" s="248" t="s">
        <v>288</v>
      </c>
      <c r="I395" s="248" t="s">
        <v>288</v>
      </c>
      <c r="J395" s="14">
        <v>2</v>
      </c>
      <c r="K395" s="14"/>
      <c r="L395" s="14" t="s">
        <v>60</v>
      </c>
      <c r="M395" s="14" t="s">
        <v>61</v>
      </c>
      <c r="N395" s="14" t="s">
        <v>261</v>
      </c>
      <c r="O395" s="22">
        <v>1195.9162799999999</v>
      </c>
      <c r="P395" s="57">
        <v>1435.0995399999999</v>
      </c>
      <c r="Q395" s="56" t="s">
        <v>137</v>
      </c>
      <c r="R395" s="56">
        <v>1435.0995399999999</v>
      </c>
      <c r="S395" s="56" t="s">
        <v>137</v>
      </c>
      <c r="T395" s="56" t="s">
        <v>137</v>
      </c>
      <c r="U395" s="14"/>
      <c r="V395" s="14"/>
      <c r="W395" s="14" t="s">
        <v>90</v>
      </c>
      <c r="X395" s="14" t="s">
        <v>316</v>
      </c>
      <c r="Y395" s="245" t="s">
        <v>64</v>
      </c>
      <c r="Z395" s="29">
        <v>44573</v>
      </c>
      <c r="AA395" s="29">
        <f t="shared" si="66"/>
        <v>44628</v>
      </c>
      <c r="AB395" s="14"/>
      <c r="AC395" s="14"/>
      <c r="AD395" s="14"/>
      <c r="AE395" s="14"/>
      <c r="AF395" s="14" t="s">
        <v>872</v>
      </c>
      <c r="AG395" s="14" t="s">
        <v>1017</v>
      </c>
      <c r="AH395" s="14" t="s">
        <v>1020</v>
      </c>
      <c r="AI395" s="14" t="s">
        <v>1021</v>
      </c>
      <c r="AJ395" s="14" t="s">
        <v>1022</v>
      </c>
      <c r="AK395" s="245" t="s">
        <v>304</v>
      </c>
      <c r="AL395" s="245" t="s">
        <v>294</v>
      </c>
      <c r="AM395" s="29">
        <v>44543</v>
      </c>
      <c r="AN395" s="29">
        <v>44543</v>
      </c>
      <c r="AO395" s="29">
        <v>44926</v>
      </c>
      <c r="AP395" s="14" t="s">
        <v>200</v>
      </c>
      <c r="AQ395" s="14" t="s">
        <v>1023</v>
      </c>
      <c r="AR395" s="14"/>
      <c r="AS395" s="29"/>
      <c r="AT395" s="41"/>
      <c r="AU395" s="42"/>
      <c r="AV395" s="14"/>
      <c r="AW395" s="14"/>
      <c r="AX395" s="14"/>
      <c r="AY395" s="14"/>
      <c r="AZ395" s="14"/>
      <c r="BA395" s="51"/>
      <c r="BB395" s="51"/>
      <c r="BC395" s="51"/>
      <c r="BD395" s="51"/>
      <c r="BE395" s="51"/>
      <c r="BF395" s="51"/>
      <c r="BG395" s="51"/>
      <c r="BH395" s="14"/>
      <c r="BI395" s="48"/>
      <c r="BJ395" s="48"/>
      <c r="BK395" s="48"/>
      <c r="BL395" s="48"/>
      <c r="BM395" s="48"/>
      <c r="BN395" s="48"/>
      <c r="BO395" s="48"/>
      <c r="BP395" s="48"/>
      <c r="BQ395" s="48"/>
      <c r="BR395" s="48"/>
      <c r="BS395" s="48"/>
      <c r="BT395" s="48"/>
      <c r="BU395" s="48"/>
      <c r="BV395" s="48"/>
      <c r="BW395" s="48"/>
      <c r="BX395" s="48"/>
      <c r="BY395" s="48"/>
    </row>
    <row r="396" spans="1:77" s="34" customFormat="1" ht="110.25">
      <c r="A396" s="249" t="s">
        <v>151</v>
      </c>
      <c r="B396" s="248" t="s">
        <v>1363</v>
      </c>
      <c r="C396" s="14" t="s">
        <v>164</v>
      </c>
      <c r="D396" s="14" t="s">
        <v>293</v>
      </c>
      <c r="E396" s="14" t="s">
        <v>257</v>
      </c>
      <c r="F396" s="249" t="s">
        <v>1024</v>
      </c>
      <c r="G396" s="245" t="s">
        <v>1025</v>
      </c>
      <c r="H396" s="249" t="s">
        <v>1026</v>
      </c>
      <c r="I396" s="249" t="s">
        <v>1026</v>
      </c>
      <c r="J396" s="249" t="s">
        <v>1064</v>
      </c>
      <c r="K396" s="249"/>
      <c r="L396" s="249" t="s">
        <v>60</v>
      </c>
      <c r="M396" s="14" t="s">
        <v>1016</v>
      </c>
      <c r="N396" s="245" t="s">
        <v>261</v>
      </c>
      <c r="O396" s="22">
        <f>825044.42/1000</f>
        <v>825.04442000000006</v>
      </c>
      <c r="P396" s="57">
        <f>O396*1.2</f>
        <v>990.05330400000003</v>
      </c>
      <c r="Q396" s="22" t="s">
        <v>137</v>
      </c>
      <c r="R396" s="22">
        <f>P396</f>
        <v>990.05330400000003</v>
      </c>
      <c r="S396" s="22" t="s">
        <v>137</v>
      </c>
      <c r="T396" s="56" t="s">
        <v>137</v>
      </c>
      <c r="U396" s="14"/>
      <c r="V396" s="14"/>
      <c r="W396" s="14" t="s">
        <v>90</v>
      </c>
      <c r="X396" s="14" t="s">
        <v>316</v>
      </c>
      <c r="Y396" s="245" t="s">
        <v>64</v>
      </c>
      <c r="Z396" s="29">
        <v>44574</v>
      </c>
      <c r="AA396" s="29">
        <f t="shared" si="66"/>
        <v>44629</v>
      </c>
      <c r="AB396" s="14"/>
      <c r="AC396" s="14"/>
      <c r="AD396" s="14"/>
      <c r="AE396" s="14"/>
      <c r="AF396" s="14" t="str">
        <f t="shared" ref="AF396:AF403" si="67">G396</f>
        <v xml:space="preserve">Поставка электроинструмента </v>
      </c>
      <c r="AG396" s="245" t="s">
        <v>1017</v>
      </c>
      <c r="AH396" s="245">
        <v>796</v>
      </c>
      <c r="AI396" s="245" t="s">
        <v>1027</v>
      </c>
      <c r="AJ396" s="245">
        <v>1212</v>
      </c>
      <c r="AK396" s="245" t="s">
        <v>304</v>
      </c>
      <c r="AL396" s="245" t="s">
        <v>294</v>
      </c>
      <c r="AM396" s="29">
        <f>AA396+20</f>
        <v>44649</v>
      </c>
      <c r="AN396" s="29">
        <f>AM396</f>
        <v>44649</v>
      </c>
      <c r="AO396" s="29">
        <v>44926</v>
      </c>
      <c r="AP396" s="14" t="s">
        <v>200</v>
      </c>
      <c r="AQ396" s="14" t="s">
        <v>1028</v>
      </c>
      <c r="AR396" s="32"/>
      <c r="AS396" s="14"/>
      <c r="AT396" s="14"/>
      <c r="AU396" s="44"/>
      <c r="AV396" s="44"/>
      <c r="AW396" s="14"/>
      <c r="AX396" s="14"/>
      <c r="AY396" s="14"/>
      <c r="AZ396" s="14"/>
      <c r="BA396" s="51"/>
      <c r="BB396" s="51"/>
      <c r="BC396" s="51"/>
      <c r="BD396" s="51"/>
      <c r="BE396" s="51"/>
      <c r="BF396" s="51"/>
      <c r="BG396" s="51"/>
      <c r="BH396" s="14"/>
      <c r="BI396" s="48"/>
      <c r="BJ396" s="48"/>
      <c r="BK396" s="48"/>
      <c r="BL396" s="48"/>
      <c r="BM396" s="48"/>
      <c r="BN396" s="48"/>
      <c r="BO396" s="48"/>
      <c r="BP396" s="48"/>
      <c r="BQ396" s="48"/>
      <c r="BR396" s="48"/>
      <c r="BS396" s="48"/>
      <c r="BT396" s="48"/>
      <c r="BU396" s="48"/>
      <c r="BV396" s="48"/>
      <c r="BW396" s="48"/>
      <c r="BX396" s="48"/>
      <c r="BY396" s="48"/>
    </row>
    <row r="397" spans="1:77" s="35" customFormat="1" ht="110.25">
      <c r="A397" s="249" t="s">
        <v>151</v>
      </c>
      <c r="B397" s="248" t="s">
        <v>1364</v>
      </c>
      <c r="C397" s="14" t="s">
        <v>164</v>
      </c>
      <c r="D397" s="14" t="s">
        <v>293</v>
      </c>
      <c r="E397" s="14" t="s">
        <v>257</v>
      </c>
      <c r="F397" s="249" t="s">
        <v>1029</v>
      </c>
      <c r="G397" s="245" t="s">
        <v>1030</v>
      </c>
      <c r="H397" s="249" t="s">
        <v>291</v>
      </c>
      <c r="I397" s="249" t="s">
        <v>291</v>
      </c>
      <c r="J397" s="249" t="s">
        <v>1064</v>
      </c>
      <c r="K397" s="249"/>
      <c r="L397" s="249" t="s">
        <v>60</v>
      </c>
      <c r="M397" s="14" t="s">
        <v>1016</v>
      </c>
      <c r="N397" s="245" t="s">
        <v>261</v>
      </c>
      <c r="O397" s="22">
        <v>905.68167000000005</v>
      </c>
      <c r="P397" s="57">
        <f>O397*1.2</f>
        <v>1086.818004</v>
      </c>
      <c r="Q397" s="22" t="s">
        <v>137</v>
      </c>
      <c r="R397" s="22">
        <f>P397</f>
        <v>1086.818004</v>
      </c>
      <c r="S397" s="22" t="s">
        <v>137</v>
      </c>
      <c r="T397" s="56" t="s">
        <v>137</v>
      </c>
      <c r="U397" s="14"/>
      <c r="V397" s="14"/>
      <c r="W397" s="14" t="s">
        <v>90</v>
      </c>
      <c r="X397" s="14" t="s">
        <v>316</v>
      </c>
      <c r="Y397" s="245" t="s">
        <v>64</v>
      </c>
      <c r="Z397" s="29">
        <v>44575</v>
      </c>
      <c r="AA397" s="29">
        <f t="shared" si="66"/>
        <v>44630</v>
      </c>
      <c r="AB397" s="14"/>
      <c r="AC397" s="14"/>
      <c r="AD397" s="14"/>
      <c r="AE397" s="14"/>
      <c r="AF397" s="14" t="str">
        <f t="shared" si="67"/>
        <v xml:space="preserve">Поставка монтажного инструмента и приспособлений </v>
      </c>
      <c r="AG397" s="245" t="s">
        <v>1017</v>
      </c>
      <c r="AH397" s="245" t="s">
        <v>1018</v>
      </c>
      <c r="AI397" s="245" t="s">
        <v>1031</v>
      </c>
      <c r="AJ397" s="245" t="s">
        <v>1032</v>
      </c>
      <c r="AK397" s="245" t="s">
        <v>304</v>
      </c>
      <c r="AL397" s="245" t="s">
        <v>294</v>
      </c>
      <c r="AM397" s="29">
        <f>AA397+20</f>
        <v>44650</v>
      </c>
      <c r="AN397" s="29">
        <f>AM397</f>
        <v>44650</v>
      </c>
      <c r="AO397" s="29">
        <v>44927</v>
      </c>
      <c r="AP397" s="14" t="s">
        <v>200</v>
      </c>
      <c r="AQ397" s="14" t="s">
        <v>1028</v>
      </c>
      <c r="AR397" s="32"/>
      <c r="AS397" s="14"/>
      <c r="AT397" s="14"/>
      <c r="AU397" s="44"/>
      <c r="AV397" s="44"/>
      <c r="AW397" s="14"/>
      <c r="AX397" s="14"/>
      <c r="AY397" s="14"/>
      <c r="AZ397" s="14"/>
      <c r="BA397" s="51"/>
      <c r="BB397" s="51"/>
      <c r="BC397" s="51"/>
      <c r="BD397" s="51"/>
      <c r="BE397" s="51"/>
      <c r="BF397" s="51"/>
      <c r="BG397" s="51"/>
      <c r="BH397" s="14"/>
      <c r="BI397" s="49"/>
      <c r="BJ397" s="49"/>
      <c r="BK397" s="49"/>
      <c r="BL397" s="49"/>
      <c r="BM397" s="49"/>
      <c r="BN397" s="49"/>
      <c r="BO397" s="49"/>
      <c r="BP397" s="49"/>
      <c r="BQ397" s="49"/>
      <c r="BR397" s="49"/>
      <c r="BS397" s="49"/>
      <c r="BT397" s="49"/>
      <c r="BU397" s="49"/>
      <c r="BV397" s="49"/>
      <c r="BW397" s="49"/>
      <c r="BX397" s="49"/>
      <c r="BY397" s="49"/>
    </row>
    <row r="398" spans="1:77" s="35" customFormat="1" ht="66.75" customHeight="1">
      <c r="A398" s="249" t="s">
        <v>151</v>
      </c>
      <c r="B398" s="248" t="s">
        <v>1365</v>
      </c>
      <c r="C398" s="14" t="s">
        <v>164</v>
      </c>
      <c r="D398" s="14" t="s">
        <v>293</v>
      </c>
      <c r="E398" s="14" t="s">
        <v>257</v>
      </c>
      <c r="F398" s="249" t="s">
        <v>1033</v>
      </c>
      <c r="G398" s="245" t="s">
        <v>1034</v>
      </c>
      <c r="H398" s="249" t="s">
        <v>290</v>
      </c>
      <c r="I398" s="249" t="s">
        <v>1035</v>
      </c>
      <c r="J398" s="249" t="s">
        <v>1064</v>
      </c>
      <c r="K398" s="249"/>
      <c r="L398" s="249" t="s">
        <v>60</v>
      </c>
      <c r="M398" s="14" t="s">
        <v>1016</v>
      </c>
      <c r="N398" s="245" t="s">
        <v>261</v>
      </c>
      <c r="O398" s="22">
        <v>727.73932000000002</v>
      </c>
      <c r="P398" s="57">
        <f>O398*1.2</f>
        <v>873.28718400000002</v>
      </c>
      <c r="Q398" s="22" t="s">
        <v>137</v>
      </c>
      <c r="R398" s="22">
        <f>P398</f>
        <v>873.28718400000002</v>
      </c>
      <c r="S398" s="22" t="s">
        <v>137</v>
      </c>
      <c r="T398" s="56" t="s">
        <v>137</v>
      </c>
      <c r="U398" s="14"/>
      <c r="V398" s="14"/>
      <c r="W398" s="14" t="s">
        <v>90</v>
      </c>
      <c r="X398" s="14" t="s">
        <v>316</v>
      </c>
      <c r="Y398" s="245" t="s">
        <v>64</v>
      </c>
      <c r="Z398" s="29">
        <v>44576</v>
      </c>
      <c r="AA398" s="29">
        <f t="shared" si="66"/>
        <v>44631</v>
      </c>
      <c r="AB398" s="14"/>
      <c r="AC398" s="14"/>
      <c r="AD398" s="14"/>
      <c r="AE398" s="14"/>
      <c r="AF398" s="14" t="str">
        <f t="shared" si="67"/>
        <v>Поставка оборудования ОПС, контроль доступа</v>
      </c>
      <c r="AG398" s="245" t="s">
        <v>1017</v>
      </c>
      <c r="AH398" s="245" t="s">
        <v>1036</v>
      </c>
      <c r="AI398" s="245" t="s">
        <v>1037</v>
      </c>
      <c r="AJ398" s="245" t="s">
        <v>1038</v>
      </c>
      <c r="AK398" s="245" t="s">
        <v>304</v>
      </c>
      <c r="AL398" s="245" t="s">
        <v>294</v>
      </c>
      <c r="AM398" s="29">
        <f>AA398+20</f>
        <v>44651</v>
      </c>
      <c r="AN398" s="29">
        <f>AM398</f>
        <v>44651</v>
      </c>
      <c r="AO398" s="29">
        <v>44929</v>
      </c>
      <c r="AP398" s="14" t="s">
        <v>200</v>
      </c>
      <c r="AQ398" s="14" t="s">
        <v>1039</v>
      </c>
      <c r="AR398" s="32"/>
      <c r="AS398" s="14"/>
      <c r="AT398" s="14"/>
      <c r="AU398" s="44"/>
      <c r="AV398" s="44"/>
      <c r="AW398" s="14"/>
      <c r="AX398" s="14"/>
      <c r="AY398" s="14"/>
      <c r="AZ398" s="14"/>
      <c r="BA398" s="51"/>
      <c r="BB398" s="51"/>
      <c r="BC398" s="51"/>
      <c r="BD398" s="51"/>
      <c r="BE398" s="51"/>
      <c r="BF398" s="51"/>
      <c r="BG398" s="51"/>
      <c r="BH398" s="14"/>
      <c r="BI398" s="49"/>
      <c r="BJ398" s="49"/>
      <c r="BK398" s="49"/>
      <c r="BL398" s="49"/>
      <c r="BM398" s="49"/>
      <c r="BN398" s="49"/>
      <c r="BO398" s="49"/>
      <c r="BP398" s="49"/>
      <c r="BQ398" s="49"/>
      <c r="BR398" s="49"/>
      <c r="BS398" s="49"/>
      <c r="BT398" s="49"/>
      <c r="BU398" s="49"/>
      <c r="BV398" s="49"/>
      <c r="BW398" s="49"/>
      <c r="BX398" s="49"/>
      <c r="BY398" s="49"/>
    </row>
    <row r="399" spans="1:77" s="35" customFormat="1" ht="66.75" customHeight="1">
      <c r="A399" s="249" t="s">
        <v>151</v>
      </c>
      <c r="B399" s="248" t="s">
        <v>1366</v>
      </c>
      <c r="C399" s="14" t="s">
        <v>164</v>
      </c>
      <c r="D399" s="14" t="s">
        <v>293</v>
      </c>
      <c r="E399" s="14" t="s">
        <v>257</v>
      </c>
      <c r="F399" s="249">
        <v>53</v>
      </c>
      <c r="G399" s="245" t="s">
        <v>1040</v>
      </c>
      <c r="H399" s="249" t="s">
        <v>268</v>
      </c>
      <c r="I399" s="249" t="s">
        <v>1041</v>
      </c>
      <c r="J399" s="249" t="s">
        <v>1064</v>
      </c>
      <c r="K399" s="249"/>
      <c r="L399" s="249" t="s">
        <v>60</v>
      </c>
      <c r="M399" s="14" t="s">
        <v>1016</v>
      </c>
      <c r="N399" s="245" t="s">
        <v>261</v>
      </c>
      <c r="O399" s="22">
        <v>1329.1312700000001</v>
      </c>
      <c r="P399" s="57">
        <f t="shared" ref="P399:P403" si="68">O399*1.2</f>
        <v>1594.9575240000001</v>
      </c>
      <c r="Q399" s="22" t="s">
        <v>137</v>
      </c>
      <c r="R399" s="22">
        <f t="shared" ref="R399:R403" si="69">P399</f>
        <v>1594.9575240000001</v>
      </c>
      <c r="S399" s="22" t="s">
        <v>137</v>
      </c>
      <c r="T399" s="56" t="s">
        <v>137</v>
      </c>
      <c r="U399" s="14"/>
      <c r="V399" s="14"/>
      <c r="W399" s="14" t="s">
        <v>90</v>
      </c>
      <c r="X399" s="14" t="s">
        <v>316</v>
      </c>
      <c r="Y399" s="245" t="s">
        <v>64</v>
      </c>
      <c r="Z399" s="29">
        <v>44577</v>
      </c>
      <c r="AA399" s="29">
        <f t="shared" si="66"/>
        <v>44632</v>
      </c>
      <c r="AB399" s="14"/>
      <c r="AC399" s="14"/>
      <c r="AD399" s="14"/>
      <c r="AE399" s="14"/>
      <c r="AF399" s="14" t="str">
        <f t="shared" si="67"/>
        <v xml:space="preserve">Поставка знаков и плакатов безопасности </v>
      </c>
      <c r="AG399" s="245" t="s">
        <v>1017</v>
      </c>
      <c r="AH399" s="245">
        <v>796</v>
      </c>
      <c r="AI399" s="245" t="s">
        <v>1042</v>
      </c>
      <c r="AJ399" s="245">
        <v>20337</v>
      </c>
      <c r="AK399" s="245" t="s">
        <v>304</v>
      </c>
      <c r="AL399" s="245" t="s">
        <v>294</v>
      </c>
      <c r="AM399" s="29">
        <f t="shared" ref="AM399:AM403" si="70">AA399+20</f>
        <v>44652</v>
      </c>
      <c r="AN399" s="29">
        <f t="shared" ref="AN399:AN403" si="71">AM399</f>
        <v>44652</v>
      </c>
      <c r="AO399" s="29">
        <v>44929</v>
      </c>
      <c r="AP399" s="14" t="s">
        <v>200</v>
      </c>
      <c r="AQ399" s="14" t="s">
        <v>1028</v>
      </c>
      <c r="AR399" s="32"/>
      <c r="AS399" s="14"/>
      <c r="AT399" s="14"/>
      <c r="AU399" s="44"/>
      <c r="AV399" s="44"/>
      <c r="AW399" s="14"/>
      <c r="AX399" s="14"/>
      <c r="AY399" s="14"/>
      <c r="AZ399" s="14"/>
      <c r="BA399" s="51"/>
      <c r="BB399" s="51"/>
      <c r="BC399" s="51"/>
      <c r="BD399" s="51"/>
      <c r="BE399" s="51"/>
      <c r="BF399" s="51"/>
      <c r="BG399" s="51"/>
      <c r="BH399" s="14"/>
      <c r="BI399" s="49"/>
      <c r="BJ399" s="49"/>
      <c r="BK399" s="49"/>
      <c r="BL399" s="49"/>
      <c r="BM399" s="49"/>
      <c r="BN399" s="49"/>
      <c r="BO399" s="49"/>
      <c r="BP399" s="49"/>
      <c r="BQ399" s="49"/>
      <c r="BR399" s="49"/>
      <c r="BS399" s="49"/>
      <c r="BT399" s="49"/>
      <c r="BU399" s="49"/>
      <c r="BV399" s="49"/>
      <c r="BW399" s="49"/>
      <c r="BX399" s="49"/>
      <c r="BY399" s="49"/>
    </row>
    <row r="400" spans="1:77" s="35" customFormat="1" ht="110.25">
      <c r="A400" s="249" t="s">
        <v>151</v>
      </c>
      <c r="B400" s="248" t="s">
        <v>1367</v>
      </c>
      <c r="C400" s="14" t="s">
        <v>164</v>
      </c>
      <c r="D400" s="14" t="s">
        <v>293</v>
      </c>
      <c r="E400" s="14" t="s">
        <v>257</v>
      </c>
      <c r="F400" s="14">
        <v>296</v>
      </c>
      <c r="G400" s="245" t="s">
        <v>1049</v>
      </c>
      <c r="H400" s="14" t="s">
        <v>289</v>
      </c>
      <c r="I400" s="14" t="s">
        <v>289</v>
      </c>
      <c r="J400" s="14">
        <v>2</v>
      </c>
      <c r="K400" s="249"/>
      <c r="L400" s="249" t="s">
        <v>60</v>
      </c>
      <c r="M400" s="14" t="s">
        <v>1016</v>
      </c>
      <c r="N400" s="245" t="s">
        <v>261</v>
      </c>
      <c r="O400" s="137">
        <v>630.08672999999999</v>
      </c>
      <c r="P400" s="42">
        <f t="shared" si="68"/>
        <v>756.10407599999996</v>
      </c>
      <c r="Q400" s="14"/>
      <c r="R400" s="14">
        <f t="shared" si="69"/>
        <v>756.10407599999996</v>
      </c>
      <c r="S400" s="14"/>
      <c r="T400" s="14"/>
      <c r="U400" s="14"/>
      <c r="V400" s="14"/>
      <c r="W400" s="14" t="s">
        <v>90</v>
      </c>
      <c r="X400" s="14" t="s">
        <v>316</v>
      </c>
      <c r="Y400" s="245" t="s">
        <v>64</v>
      </c>
      <c r="Z400" s="29">
        <v>44580</v>
      </c>
      <c r="AA400" s="29">
        <f t="shared" si="66"/>
        <v>44635</v>
      </c>
      <c r="AB400" s="14"/>
      <c r="AC400" s="14"/>
      <c r="AD400" s="14"/>
      <c r="AE400" s="14"/>
      <c r="AF400" s="14" t="str">
        <f t="shared" si="67"/>
        <v xml:space="preserve">Поставка мыла кускового </v>
      </c>
      <c r="AG400" s="245" t="s">
        <v>1017</v>
      </c>
      <c r="AH400" s="14">
        <v>166</v>
      </c>
      <c r="AI400" s="14" t="s">
        <v>1050</v>
      </c>
      <c r="AJ400" s="14">
        <v>5595.3</v>
      </c>
      <c r="AK400" s="245" t="s">
        <v>304</v>
      </c>
      <c r="AL400" s="245" t="s">
        <v>294</v>
      </c>
      <c r="AM400" s="29">
        <f t="shared" si="70"/>
        <v>44655</v>
      </c>
      <c r="AN400" s="29">
        <f t="shared" si="71"/>
        <v>44655</v>
      </c>
      <c r="AO400" s="29">
        <v>44929</v>
      </c>
      <c r="AP400" s="14" t="s">
        <v>200</v>
      </c>
      <c r="AQ400" s="14" t="s">
        <v>1028</v>
      </c>
      <c r="AR400" s="14"/>
      <c r="AS400" s="14"/>
      <c r="AT400" s="14"/>
      <c r="AU400" s="14"/>
      <c r="AV400" s="14"/>
      <c r="AW400" s="14"/>
      <c r="AX400" s="14"/>
      <c r="AY400" s="14"/>
      <c r="AZ400" s="14"/>
      <c r="BA400" s="51"/>
      <c r="BB400" s="51"/>
      <c r="BC400" s="51"/>
      <c r="BD400" s="51"/>
      <c r="BE400" s="51"/>
      <c r="BF400" s="51"/>
      <c r="BG400" s="51"/>
      <c r="BH400" s="14"/>
      <c r="BI400" s="49"/>
      <c r="BJ400" s="49"/>
      <c r="BK400" s="49"/>
      <c r="BL400" s="49"/>
      <c r="BM400" s="49"/>
      <c r="BN400" s="49"/>
      <c r="BO400" s="49"/>
      <c r="BP400" s="49"/>
      <c r="BQ400" s="49"/>
      <c r="BR400" s="49"/>
      <c r="BS400" s="49"/>
      <c r="BT400" s="49"/>
      <c r="BU400" s="49"/>
      <c r="BV400" s="49"/>
      <c r="BW400" s="49"/>
      <c r="BX400" s="49"/>
      <c r="BY400" s="49"/>
    </row>
    <row r="401" spans="1:77" s="35" customFormat="1" ht="110.25">
      <c r="A401" s="249" t="s">
        <v>151</v>
      </c>
      <c r="B401" s="248" t="s">
        <v>1368</v>
      </c>
      <c r="C401" s="14" t="s">
        <v>164</v>
      </c>
      <c r="D401" s="14" t="s">
        <v>293</v>
      </c>
      <c r="E401" s="14" t="s">
        <v>257</v>
      </c>
      <c r="F401" s="14">
        <v>132</v>
      </c>
      <c r="G401" s="245" t="s">
        <v>1056</v>
      </c>
      <c r="H401" s="14" t="s">
        <v>268</v>
      </c>
      <c r="I401" s="14" t="s">
        <v>268</v>
      </c>
      <c r="J401" s="14">
        <v>2</v>
      </c>
      <c r="K401" s="249"/>
      <c r="L401" s="249" t="s">
        <v>60</v>
      </c>
      <c r="M401" s="14" t="s">
        <v>1016</v>
      </c>
      <c r="N401" s="245" t="s">
        <v>261</v>
      </c>
      <c r="O401" s="137">
        <v>7180.8167599999997</v>
      </c>
      <c r="P401" s="42">
        <f t="shared" si="68"/>
        <v>8616.9801119999993</v>
      </c>
      <c r="Q401" s="14"/>
      <c r="R401" s="14">
        <f t="shared" si="69"/>
        <v>8616.9801119999993</v>
      </c>
      <c r="S401" s="14"/>
      <c r="T401" s="14"/>
      <c r="U401" s="14"/>
      <c r="V401" s="14"/>
      <c r="W401" s="14" t="s">
        <v>90</v>
      </c>
      <c r="X401" s="14" t="s">
        <v>316</v>
      </c>
      <c r="Y401" s="245" t="s">
        <v>64</v>
      </c>
      <c r="Z401" s="29">
        <v>44583</v>
      </c>
      <c r="AA401" s="29">
        <f t="shared" si="66"/>
        <v>44638</v>
      </c>
      <c r="AB401" s="14"/>
      <c r="AC401" s="14"/>
      <c r="AD401" s="14"/>
      <c r="AE401" s="14"/>
      <c r="AF401" s="14" t="str">
        <f t="shared" si="67"/>
        <v xml:space="preserve">Поставка средств защиты, приспособлений и инструм.для работы на высоте </v>
      </c>
      <c r="AG401" s="245" t="s">
        <v>1017</v>
      </c>
      <c r="AH401" s="14" t="s">
        <v>1057</v>
      </c>
      <c r="AI401" s="14" t="s">
        <v>1058</v>
      </c>
      <c r="AJ401" s="14" t="s">
        <v>1059</v>
      </c>
      <c r="AK401" s="245" t="s">
        <v>304</v>
      </c>
      <c r="AL401" s="245" t="s">
        <v>294</v>
      </c>
      <c r="AM401" s="29">
        <f t="shared" si="70"/>
        <v>44658</v>
      </c>
      <c r="AN401" s="29">
        <f t="shared" si="71"/>
        <v>44658</v>
      </c>
      <c r="AO401" s="29">
        <v>44929</v>
      </c>
      <c r="AP401" s="14" t="s">
        <v>200</v>
      </c>
      <c r="AQ401" s="14" t="s">
        <v>1060</v>
      </c>
      <c r="AR401" s="14"/>
      <c r="AS401" s="14"/>
      <c r="AT401" s="14"/>
      <c r="AU401" s="14"/>
      <c r="AV401" s="14"/>
      <c r="AW401" s="14"/>
      <c r="AX401" s="14"/>
      <c r="AY401" s="14"/>
      <c r="AZ401" s="14"/>
      <c r="BA401" s="51"/>
      <c r="BB401" s="51"/>
      <c r="BC401" s="51"/>
      <c r="BD401" s="51"/>
      <c r="BE401" s="51"/>
      <c r="BF401" s="51"/>
      <c r="BG401" s="51"/>
      <c r="BH401" s="14"/>
      <c r="BI401" s="49"/>
      <c r="BJ401" s="49"/>
      <c r="BK401" s="49"/>
      <c r="BL401" s="49"/>
      <c r="BM401" s="49"/>
      <c r="BN401" s="49"/>
      <c r="BO401" s="49"/>
      <c r="BP401" s="49"/>
      <c r="BQ401" s="49"/>
      <c r="BR401" s="49"/>
      <c r="BS401" s="49"/>
      <c r="BT401" s="49"/>
      <c r="BU401" s="49"/>
      <c r="BV401" s="49"/>
      <c r="BW401" s="49"/>
      <c r="BX401" s="49"/>
      <c r="BY401" s="49"/>
    </row>
    <row r="402" spans="1:77" s="35" customFormat="1" ht="110.25">
      <c r="A402" s="249" t="s">
        <v>151</v>
      </c>
      <c r="B402" s="248" t="s">
        <v>1369</v>
      </c>
      <c r="C402" s="14" t="s">
        <v>164</v>
      </c>
      <c r="D402" s="14" t="s">
        <v>293</v>
      </c>
      <c r="E402" s="14" t="s">
        <v>257</v>
      </c>
      <c r="F402" s="14">
        <v>134</v>
      </c>
      <c r="G402" s="245" t="s">
        <v>1061</v>
      </c>
      <c r="H402" s="14" t="s">
        <v>226</v>
      </c>
      <c r="I402" s="14" t="s">
        <v>226</v>
      </c>
      <c r="J402" s="14">
        <v>2</v>
      </c>
      <c r="K402" s="249"/>
      <c r="L402" s="249" t="s">
        <v>60</v>
      </c>
      <c r="M402" s="14" t="s">
        <v>1016</v>
      </c>
      <c r="N402" s="245" t="s">
        <v>261</v>
      </c>
      <c r="O402" s="247">
        <v>645.29053999999996</v>
      </c>
      <c r="P402" s="42">
        <f t="shared" si="68"/>
        <v>774.34864799999991</v>
      </c>
      <c r="Q402" s="14"/>
      <c r="R402" s="14">
        <f t="shared" si="69"/>
        <v>774.34864799999991</v>
      </c>
      <c r="S402" s="14"/>
      <c r="T402" s="14"/>
      <c r="U402" s="14"/>
      <c r="V402" s="14"/>
      <c r="W402" s="14" t="s">
        <v>90</v>
      </c>
      <c r="X402" s="14" t="s">
        <v>316</v>
      </c>
      <c r="Y402" s="245" t="s">
        <v>64</v>
      </c>
      <c r="Z402" s="29">
        <v>44584</v>
      </c>
      <c r="AA402" s="29">
        <f t="shared" si="66"/>
        <v>44639</v>
      </c>
      <c r="AB402" s="14"/>
      <c r="AC402" s="14"/>
      <c r="AD402" s="14"/>
      <c r="AE402" s="14"/>
      <c r="AF402" s="14" t="str">
        <f t="shared" si="67"/>
        <v xml:space="preserve">Поставка средств пожаротушения </v>
      </c>
      <c r="AG402" s="245" t="s">
        <v>1017</v>
      </c>
      <c r="AH402" s="14">
        <v>796</v>
      </c>
      <c r="AI402" s="14" t="s">
        <v>1042</v>
      </c>
      <c r="AJ402" s="14">
        <v>404</v>
      </c>
      <c r="AK402" s="245" t="s">
        <v>304</v>
      </c>
      <c r="AL402" s="245" t="s">
        <v>294</v>
      </c>
      <c r="AM402" s="29">
        <f t="shared" si="70"/>
        <v>44659</v>
      </c>
      <c r="AN402" s="29">
        <f t="shared" si="71"/>
        <v>44659</v>
      </c>
      <c r="AO402" s="29">
        <v>44929</v>
      </c>
      <c r="AP402" s="14" t="s">
        <v>200</v>
      </c>
      <c r="AQ402" s="14" t="s">
        <v>1028</v>
      </c>
      <c r="AR402" s="14"/>
      <c r="AS402" s="14"/>
      <c r="AT402" s="14"/>
      <c r="AU402" s="14"/>
      <c r="AV402" s="14"/>
      <c r="AW402" s="14"/>
      <c r="AX402" s="14"/>
      <c r="AY402" s="14"/>
      <c r="AZ402" s="14"/>
      <c r="BA402" s="51"/>
      <c r="BB402" s="51"/>
      <c r="BC402" s="51"/>
      <c r="BD402" s="51"/>
      <c r="BE402" s="51"/>
      <c r="BF402" s="51"/>
      <c r="BG402" s="51"/>
      <c r="BH402" s="14"/>
      <c r="BI402" s="49"/>
      <c r="BJ402" s="49"/>
      <c r="BK402" s="49"/>
      <c r="BL402" s="49"/>
      <c r="BM402" s="49"/>
      <c r="BN402" s="49"/>
      <c r="BO402" s="49"/>
      <c r="BP402" s="49"/>
      <c r="BQ402" s="49"/>
      <c r="BR402" s="49"/>
      <c r="BS402" s="49"/>
      <c r="BT402" s="49"/>
      <c r="BU402" s="49"/>
      <c r="BV402" s="49"/>
      <c r="BW402" s="49"/>
      <c r="BX402" s="49"/>
      <c r="BY402" s="49"/>
    </row>
    <row r="403" spans="1:77" s="35" customFormat="1" ht="110.25">
      <c r="A403" s="249" t="s">
        <v>151</v>
      </c>
      <c r="B403" s="248" t="s">
        <v>1370</v>
      </c>
      <c r="C403" s="14" t="s">
        <v>164</v>
      </c>
      <c r="D403" s="14" t="s">
        <v>293</v>
      </c>
      <c r="E403" s="14" t="s">
        <v>257</v>
      </c>
      <c r="F403" s="14">
        <v>51</v>
      </c>
      <c r="G403" s="245" t="s">
        <v>1063</v>
      </c>
      <c r="H403" s="14" t="s">
        <v>286</v>
      </c>
      <c r="I403" s="14" t="s">
        <v>286</v>
      </c>
      <c r="J403" s="14">
        <v>2</v>
      </c>
      <c r="K403" s="249"/>
      <c r="L403" s="249" t="s">
        <v>60</v>
      </c>
      <c r="M403" s="14" t="s">
        <v>1016</v>
      </c>
      <c r="N403" s="245" t="s">
        <v>261</v>
      </c>
      <c r="O403" s="137">
        <v>2282.6127299999998</v>
      </c>
      <c r="P403" s="42">
        <f t="shared" si="68"/>
        <v>2739.1352759999995</v>
      </c>
      <c r="Q403" s="14"/>
      <c r="R403" s="14">
        <f t="shared" si="69"/>
        <v>2739.1352759999995</v>
      </c>
      <c r="S403" s="14"/>
      <c r="T403" s="14"/>
      <c r="U403" s="14"/>
      <c r="V403" s="14"/>
      <c r="W403" s="14" t="s">
        <v>90</v>
      </c>
      <c r="X403" s="14" t="s">
        <v>316</v>
      </c>
      <c r="Y403" s="245" t="s">
        <v>64</v>
      </c>
      <c r="Z403" s="29">
        <v>44586</v>
      </c>
      <c r="AA403" s="29">
        <f t="shared" si="66"/>
        <v>44641</v>
      </c>
      <c r="AB403" s="14"/>
      <c r="AC403" s="14"/>
      <c r="AD403" s="14"/>
      <c r="AE403" s="14"/>
      <c r="AF403" s="14" t="str">
        <f t="shared" si="67"/>
        <v xml:space="preserve">Поставка средств для защиты и ухода за кожей, репеллентов </v>
      </c>
      <c r="AG403" s="245" t="s">
        <v>1017</v>
      </c>
      <c r="AH403" s="14">
        <v>797</v>
      </c>
      <c r="AI403" s="14" t="s">
        <v>1042</v>
      </c>
      <c r="AJ403" s="14">
        <v>52645</v>
      </c>
      <c r="AK403" s="245" t="s">
        <v>304</v>
      </c>
      <c r="AL403" s="245" t="s">
        <v>294</v>
      </c>
      <c r="AM403" s="29">
        <f t="shared" si="70"/>
        <v>44661</v>
      </c>
      <c r="AN403" s="29">
        <f t="shared" si="71"/>
        <v>44661</v>
      </c>
      <c r="AO403" s="29">
        <v>44929</v>
      </c>
      <c r="AP403" s="14">
        <v>2022</v>
      </c>
      <c r="AQ403" s="14" t="s">
        <v>1060</v>
      </c>
      <c r="AR403" s="14"/>
      <c r="AS403" s="14"/>
      <c r="AT403" s="14"/>
      <c r="AU403" s="14"/>
      <c r="AV403" s="14"/>
      <c r="AW403" s="14"/>
      <c r="AX403" s="14"/>
      <c r="AY403" s="14"/>
      <c r="AZ403" s="14"/>
      <c r="BA403" s="51"/>
      <c r="BB403" s="51"/>
      <c r="BC403" s="51"/>
      <c r="BD403" s="51"/>
      <c r="BE403" s="51"/>
      <c r="BF403" s="51"/>
      <c r="BG403" s="51"/>
      <c r="BH403" s="14"/>
      <c r="BI403" s="49"/>
      <c r="BJ403" s="49"/>
      <c r="BK403" s="49"/>
      <c r="BL403" s="49"/>
      <c r="BM403" s="49"/>
      <c r="BN403" s="49"/>
      <c r="BO403" s="49"/>
      <c r="BP403" s="49"/>
      <c r="BQ403" s="49"/>
      <c r="BR403" s="49"/>
      <c r="BS403" s="49"/>
      <c r="BT403" s="49"/>
      <c r="BU403" s="49"/>
      <c r="BV403" s="49"/>
      <c r="BW403" s="49"/>
      <c r="BX403" s="49"/>
      <c r="BY403" s="49"/>
    </row>
    <row r="404" spans="1:77" s="197" customFormat="1" ht="33" customHeight="1">
      <c r="A404" s="249" t="s">
        <v>151</v>
      </c>
      <c r="B404" s="248" t="s">
        <v>1371</v>
      </c>
      <c r="C404" s="14" t="s">
        <v>164</v>
      </c>
      <c r="D404" s="14" t="s">
        <v>293</v>
      </c>
      <c r="E404" s="191" t="s">
        <v>257</v>
      </c>
      <c r="F404" s="191">
        <v>83</v>
      </c>
      <c r="G404" s="191" t="s">
        <v>1075</v>
      </c>
      <c r="H404" s="192" t="s">
        <v>1076</v>
      </c>
      <c r="I404" s="192" t="s">
        <v>1076</v>
      </c>
      <c r="J404" s="191">
        <v>1</v>
      </c>
      <c r="K404" s="191"/>
      <c r="L404" s="191" t="s">
        <v>60</v>
      </c>
      <c r="M404" s="191" t="s">
        <v>600</v>
      </c>
      <c r="N404" s="191" t="s">
        <v>155</v>
      </c>
      <c r="O404" s="193">
        <v>2667.5369999999998</v>
      </c>
      <c r="P404" s="201">
        <v>3201.0439999999999</v>
      </c>
      <c r="Q404" s="193"/>
      <c r="R404" s="193">
        <f>O404</f>
        <v>2667.5369999999998</v>
      </c>
      <c r="S404" s="193"/>
      <c r="T404" s="193"/>
      <c r="U404" s="146"/>
      <c r="V404" s="146"/>
      <c r="W404" s="14" t="s">
        <v>90</v>
      </c>
      <c r="X404" s="14" t="s">
        <v>316</v>
      </c>
      <c r="Y404" s="245" t="s">
        <v>64</v>
      </c>
      <c r="Z404" s="147">
        <v>44573</v>
      </c>
      <c r="AA404" s="147">
        <f>Z404+60</f>
        <v>44633</v>
      </c>
      <c r="AB404" s="191"/>
      <c r="AC404" s="191"/>
      <c r="AD404" s="191"/>
      <c r="AE404" s="191"/>
      <c r="AF404" s="191" t="s">
        <v>1075</v>
      </c>
      <c r="AG404" s="191" t="s">
        <v>1017</v>
      </c>
      <c r="AH404" s="191" t="s">
        <v>1018</v>
      </c>
      <c r="AI404" s="191" t="s">
        <v>1077</v>
      </c>
      <c r="AJ404" s="191" t="s">
        <v>1078</v>
      </c>
      <c r="AK404" s="245" t="s">
        <v>304</v>
      </c>
      <c r="AL404" s="245" t="s">
        <v>294</v>
      </c>
      <c r="AM404" s="147">
        <v>44643</v>
      </c>
      <c r="AN404" s="147">
        <v>44643</v>
      </c>
      <c r="AO404" s="147">
        <v>44926</v>
      </c>
      <c r="AP404" s="191">
        <v>2022</v>
      </c>
      <c r="AQ404" s="191"/>
      <c r="AR404" s="191"/>
      <c r="AS404" s="147"/>
      <c r="AT404" s="194"/>
      <c r="AU404" s="195"/>
      <c r="AV404" s="191"/>
      <c r="AW404" s="191"/>
      <c r="AX404" s="191"/>
      <c r="AY404" s="146"/>
      <c r="AZ404" s="146"/>
      <c r="BA404" s="148"/>
      <c r="BB404" s="148"/>
      <c r="BC404" s="148"/>
      <c r="BD404" s="148"/>
      <c r="BE404" s="148"/>
      <c r="BF404" s="148"/>
      <c r="BG404" s="148"/>
      <c r="BH404" s="146"/>
      <c r="BI404" s="196"/>
      <c r="BJ404" s="196"/>
      <c r="BK404" s="196"/>
      <c r="BL404" s="196"/>
      <c r="BM404" s="196"/>
      <c r="BN404" s="196"/>
      <c r="BO404" s="196"/>
      <c r="BP404" s="196"/>
      <c r="BQ404" s="196"/>
      <c r="BR404" s="196"/>
      <c r="BS404" s="196"/>
      <c r="BT404" s="196"/>
      <c r="BU404" s="196"/>
      <c r="BV404" s="196"/>
      <c r="BW404" s="196"/>
      <c r="BX404" s="196"/>
      <c r="BY404" s="196"/>
    </row>
    <row r="405" spans="1:77" s="150" customFormat="1" ht="43.5" customHeight="1">
      <c r="A405" s="249" t="s">
        <v>151</v>
      </c>
      <c r="B405" s="248" t="s">
        <v>1372</v>
      </c>
      <c r="C405" s="14" t="s">
        <v>164</v>
      </c>
      <c r="D405" s="14" t="s">
        <v>293</v>
      </c>
      <c r="E405" s="249" t="s">
        <v>152</v>
      </c>
      <c r="F405" s="249" t="s">
        <v>1079</v>
      </c>
      <c r="G405" s="245" t="s">
        <v>1080</v>
      </c>
      <c r="H405" s="249" t="s">
        <v>292</v>
      </c>
      <c r="I405" s="249" t="s">
        <v>1081</v>
      </c>
      <c r="J405" s="249" t="s">
        <v>580</v>
      </c>
      <c r="K405" s="249"/>
      <c r="L405" s="249" t="s">
        <v>60</v>
      </c>
      <c r="M405" s="198" t="s">
        <v>1016</v>
      </c>
      <c r="N405" s="245" t="s">
        <v>261</v>
      </c>
      <c r="O405" s="22">
        <v>480.71017000000001</v>
      </c>
      <c r="P405" s="57">
        <f t="shared" ref="P405:P411" si="72">O405*1.2</f>
        <v>576.85220400000003</v>
      </c>
      <c r="Q405" s="22" t="s">
        <v>137</v>
      </c>
      <c r="R405" s="22">
        <f t="shared" ref="R405:R411" si="73">P405</f>
        <v>576.85220400000003</v>
      </c>
      <c r="S405" s="22"/>
      <c r="T405" s="56"/>
      <c r="U405" s="146"/>
      <c r="V405" s="146"/>
      <c r="W405" s="14" t="s">
        <v>156</v>
      </c>
      <c r="X405" s="14" t="s">
        <v>316</v>
      </c>
      <c r="Y405" s="245" t="s">
        <v>64</v>
      </c>
      <c r="Z405" s="147">
        <v>44577</v>
      </c>
      <c r="AA405" s="147">
        <f t="shared" ref="AA405:AA411" si="74">Z405+55</f>
        <v>44632</v>
      </c>
      <c r="AB405" s="14"/>
      <c r="AC405" s="14"/>
      <c r="AD405" s="14"/>
      <c r="AE405" s="14"/>
      <c r="AF405" s="14" t="str">
        <f t="shared" ref="AF405:AF411" si="75">G405</f>
        <v>Поставка оборудования телемеханики</v>
      </c>
      <c r="AG405" s="245" t="s">
        <v>1017</v>
      </c>
      <c r="AH405" s="245" t="s">
        <v>1036</v>
      </c>
      <c r="AI405" s="245" t="s">
        <v>1037</v>
      </c>
      <c r="AJ405" s="245" t="s">
        <v>1082</v>
      </c>
      <c r="AK405" s="245" t="s">
        <v>304</v>
      </c>
      <c r="AL405" s="245" t="s">
        <v>294</v>
      </c>
      <c r="AM405" s="29">
        <f t="shared" ref="AM405:AM411" si="76">AA405+20</f>
        <v>44652</v>
      </c>
      <c r="AN405" s="29">
        <f t="shared" ref="AN405:AN411" si="77">AM405</f>
        <v>44652</v>
      </c>
      <c r="AO405" s="29">
        <v>44928</v>
      </c>
      <c r="AP405" s="14">
        <v>2022</v>
      </c>
      <c r="AQ405" s="14" t="s">
        <v>1039</v>
      </c>
      <c r="AR405" s="32"/>
      <c r="AS405" s="14"/>
      <c r="AT405" s="14"/>
      <c r="AU405" s="44"/>
      <c r="AV405" s="44"/>
      <c r="AW405" s="14"/>
      <c r="AX405" s="14"/>
      <c r="AY405" s="146"/>
      <c r="AZ405" s="146"/>
      <c r="BA405" s="148"/>
      <c r="BB405" s="148"/>
      <c r="BC405" s="148"/>
      <c r="BD405" s="148"/>
      <c r="BE405" s="148"/>
      <c r="BF405" s="148"/>
      <c r="BG405" s="148"/>
      <c r="BH405" s="146"/>
      <c r="BI405" s="149"/>
      <c r="BJ405" s="149"/>
      <c r="BK405" s="149"/>
      <c r="BL405" s="149"/>
      <c r="BM405" s="149"/>
      <c r="BN405" s="149"/>
      <c r="BO405" s="149"/>
      <c r="BP405" s="149"/>
      <c r="BQ405" s="149"/>
      <c r="BR405" s="149"/>
      <c r="BS405" s="149"/>
      <c r="BT405" s="149"/>
      <c r="BU405" s="149"/>
      <c r="BV405" s="149"/>
      <c r="BW405" s="149"/>
      <c r="BX405" s="149"/>
      <c r="BY405" s="149"/>
    </row>
    <row r="406" spans="1:77" s="150" customFormat="1" ht="54.75" customHeight="1">
      <c r="A406" s="249" t="s">
        <v>151</v>
      </c>
      <c r="B406" s="248" t="s">
        <v>1373</v>
      </c>
      <c r="C406" s="14" t="s">
        <v>164</v>
      </c>
      <c r="D406" s="14" t="s">
        <v>293</v>
      </c>
      <c r="E406" s="249" t="s">
        <v>152</v>
      </c>
      <c r="F406" s="249">
        <v>281</v>
      </c>
      <c r="G406" s="245" t="s">
        <v>1083</v>
      </c>
      <c r="H406" s="249" t="s">
        <v>1084</v>
      </c>
      <c r="I406" s="249" t="s">
        <v>1084</v>
      </c>
      <c r="J406" s="249" t="s">
        <v>580</v>
      </c>
      <c r="K406" s="249"/>
      <c r="L406" s="249" t="s">
        <v>60</v>
      </c>
      <c r="M406" s="198" t="s">
        <v>1016</v>
      </c>
      <c r="N406" s="245" t="s">
        <v>261</v>
      </c>
      <c r="O406" s="22">
        <v>609.71684000000005</v>
      </c>
      <c r="P406" s="57">
        <f t="shared" si="72"/>
        <v>731.66020800000001</v>
      </c>
      <c r="Q406" s="22" t="s">
        <v>137</v>
      </c>
      <c r="R406" s="22">
        <f t="shared" si="73"/>
        <v>731.66020800000001</v>
      </c>
      <c r="S406" s="22"/>
      <c r="T406" s="56"/>
      <c r="U406" s="146"/>
      <c r="V406" s="146"/>
      <c r="W406" s="14" t="s">
        <v>156</v>
      </c>
      <c r="X406" s="14" t="s">
        <v>316</v>
      </c>
      <c r="Y406" s="245" t="s">
        <v>64</v>
      </c>
      <c r="Z406" s="147">
        <v>44580</v>
      </c>
      <c r="AA406" s="147">
        <f t="shared" si="74"/>
        <v>44635</v>
      </c>
      <c r="AB406" s="14"/>
      <c r="AC406" s="14"/>
      <c r="AD406" s="14"/>
      <c r="AE406" s="14"/>
      <c r="AF406" s="14" t="str">
        <f t="shared" si="75"/>
        <v xml:space="preserve">Поставка полиграфической продукции по технике безопасности </v>
      </c>
      <c r="AG406" s="245" t="s">
        <v>1017</v>
      </c>
      <c r="AH406" s="245" t="s">
        <v>1036</v>
      </c>
      <c r="AI406" s="245" t="s">
        <v>1037</v>
      </c>
      <c r="AJ406" s="245">
        <v>3314</v>
      </c>
      <c r="AK406" s="245" t="s">
        <v>304</v>
      </c>
      <c r="AL406" s="245" t="s">
        <v>294</v>
      </c>
      <c r="AM406" s="29">
        <f t="shared" si="76"/>
        <v>44655</v>
      </c>
      <c r="AN406" s="29">
        <f t="shared" si="77"/>
        <v>44655</v>
      </c>
      <c r="AO406" s="29">
        <v>44929</v>
      </c>
      <c r="AP406" s="14">
        <v>2022</v>
      </c>
      <c r="AQ406" s="14" t="s">
        <v>1028</v>
      </c>
      <c r="AR406" s="32"/>
      <c r="AS406" s="14"/>
      <c r="AT406" s="14"/>
      <c r="AU406" s="44"/>
      <c r="AV406" s="44"/>
      <c r="AW406" s="14"/>
      <c r="AX406" s="14"/>
      <c r="AY406" s="146"/>
      <c r="AZ406" s="146"/>
      <c r="BA406" s="148"/>
      <c r="BB406" s="148"/>
      <c r="BC406" s="148"/>
      <c r="BD406" s="148"/>
      <c r="BE406" s="148"/>
      <c r="BF406" s="148"/>
      <c r="BG406" s="148"/>
      <c r="BH406" s="146"/>
      <c r="BI406" s="149"/>
      <c r="BJ406" s="149"/>
      <c r="BK406" s="149"/>
      <c r="BL406" s="149"/>
      <c r="BM406" s="149"/>
      <c r="BN406" s="149"/>
      <c r="BO406" s="149"/>
      <c r="BP406" s="149"/>
      <c r="BQ406" s="149"/>
      <c r="BR406" s="149"/>
      <c r="BS406" s="149"/>
      <c r="BT406" s="149"/>
      <c r="BU406" s="149"/>
      <c r="BV406" s="149"/>
      <c r="BW406" s="149"/>
      <c r="BX406" s="149"/>
      <c r="BY406" s="149"/>
    </row>
    <row r="407" spans="1:77" s="150" customFormat="1" ht="36.75" customHeight="1">
      <c r="A407" s="249" t="s">
        <v>151</v>
      </c>
      <c r="B407" s="248" t="s">
        <v>1374</v>
      </c>
      <c r="C407" s="14" t="s">
        <v>164</v>
      </c>
      <c r="D407" s="14" t="s">
        <v>293</v>
      </c>
      <c r="E407" s="249" t="s">
        <v>152</v>
      </c>
      <c r="F407" s="249">
        <v>126</v>
      </c>
      <c r="G407" s="245" t="s">
        <v>1085</v>
      </c>
      <c r="H407" s="249" t="s">
        <v>1086</v>
      </c>
      <c r="I407" s="249" t="s">
        <v>1086</v>
      </c>
      <c r="J407" s="249" t="s">
        <v>580</v>
      </c>
      <c r="K407" s="249"/>
      <c r="L407" s="249" t="s">
        <v>60</v>
      </c>
      <c r="M407" s="198" t="s">
        <v>1016</v>
      </c>
      <c r="N407" s="245" t="s">
        <v>261</v>
      </c>
      <c r="O407" s="22">
        <v>3101.4424800000002</v>
      </c>
      <c r="P407" s="57">
        <f t="shared" si="72"/>
        <v>3721.7309759999998</v>
      </c>
      <c r="Q407" s="22" t="s">
        <v>137</v>
      </c>
      <c r="R407" s="22">
        <f t="shared" si="73"/>
        <v>3721.7309759999998</v>
      </c>
      <c r="S407" s="22"/>
      <c r="T407" s="56"/>
      <c r="U407" s="146"/>
      <c r="V407" s="146"/>
      <c r="W407" s="14" t="s">
        <v>156</v>
      </c>
      <c r="X407" s="14" t="s">
        <v>316</v>
      </c>
      <c r="Y407" s="245" t="s">
        <v>64</v>
      </c>
      <c r="Z407" s="147">
        <v>44581</v>
      </c>
      <c r="AA407" s="147">
        <f t="shared" si="74"/>
        <v>44636</v>
      </c>
      <c r="AB407" s="14"/>
      <c r="AC407" s="14"/>
      <c r="AD407" s="14"/>
      <c r="AE407" s="14"/>
      <c r="AF407" s="14" t="str">
        <f t="shared" si="75"/>
        <v xml:space="preserve">Поставка специальной обуви </v>
      </c>
      <c r="AG407" s="245" t="s">
        <v>1017</v>
      </c>
      <c r="AH407" s="245">
        <v>715</v>
      </c>
      <c r="AI407" s="245" t="s">
        <v>1087</v>
      </c>
      <c r="AJ407" s="245">
        <v>2498</v>
      </c>
      <c r="AK407" s="245" t="s">
        <v>304</v>
      </c>
      <c r="AL407" s="245" t="s">
        <v>294</v>
      </c>
      <c r="AM407" s="29">
        <f t="shared" si="76"/>
        <v>44656</v>
      </c>
      <c r="AN407" s="29">
        <f t="shared" si="77"/>
        <v>44656</v>
      </c>
      <c r="AO407" s="29">
        <v>44929</v>
      </c>
      <c r="AP407" s="14">
        <v>2022</v>
      </c>
      <c r="AQ407" s="14" t="s">
        <v>1028</v>
      </c>
      <c r="AR407" s="32"/>
      <c r="AS407" s="14"/>
      <c r="AT407" s="14"/>
      <c r="AU407" s="44"/>
      <c r="AV407" s="44"/>
      <c r="AW407" s="14"/>
      <c r="AX407" s="14"/>
      <c r="AY407" s="146"/>
      <c r="AZ407" s="146"/>
      <c r="BA407" s="148"/>
      <c r="BB407" s="148"/>
      <c r="BC407" s="148"/>
      <c r="BD407" s="148"/>
      <c r="BE407" s="148"/>
      <c r="BF407" s="148"/>
      <c r="BG407" s="148"/>
      <c r="BH407" s="146"/>
      <c r="BI407" s="149"/>
      <c r="BJ407" s="149"/>
      <c r="BK407" s="149"/>
      <c r="BL407" s="149"/>
      <c r="BM407" s="149"/>
      <c r="BN407" s="149"/>
      <c r="BO407" s="149"/>
      <c r="BP407" s="149"/>
      <c r="BQ407" s="149"/>
      <c r="BR407" s="149"/>
      <c r="BS407" s="149"/>
      <c r="BT407" s="149"/>
      <c r="BU407" s="149"/>
      <c r="BV407" s="149"/>
      <c r="BW407" s="149"/>
      <c r="BX407" s="149"/>
      <c r="BY407" s="149"/>
    </row>
    <row r="408" spans="1:77" s="150" customFormat="1" ht="72.75" customHeight="1">
      <c r="A408" s="249" t="s">
        <v>151</v>
      </c>
      <c r="B408" s="248" t="s">
        <v>1375</v>
      </c>
      <c r="C408" s="14" t="s">
        <v>164</v>
      </c>
      <c r="D408" s="14" t="s">
        <v>293</v>
      </c>
      <c r="E408" s="249" t="s">
        <v>152</v>
      </c>
      <c r="F408" s="249">
        <v>229</v>
      </c>
      <c r="G408" s="245" t="s">
        <v>1088</v>
      </c>
      <c r="H408" s="249" t="s">
        <v>1089</v>
      </c>
      <c r="I408" s="249" t="s">
        <v>1089</v>
      </c>
      <c r="J408" s="249" t="s">
        <v>580</v>
      </c>
      <c r="K408" s="249"/>
      <c r="L408" s="249" t="s">
        <v>60</v>
      </c>
      <c r="M408" s="198" t="s">
        <v>1016</v>
      </c>
      <c r="N408" s="245" t="s">
        <v>261</v>
      </c>
      <c r="O408" s="22">
        <v>6058.3803799999996</v>
      </c>
      <c r="P408" s="57">
        <f t="shared" si="72"/>
        <v>7270.0564559999993</v>
      </c>
      <c r="Q408" s="22" t="s">
        <v>137</v>
      </c>
      <c r="R408" s="22">
        <f t="shared" si="73"/>
        <v>7270.0564559999993</v>
      </c>
      <c r="S408" s="22"/>
      <c r="T408" s="56"/>
      <c r="U408" s="146"/>
      <c r="V408" s="146"/>
      <c r="W408" s="14" t="s">
        <v>63</v>
      </c>
      <c r="X408" s="14" t="s">
        <v>316</v>
      </c>
      <c r="Y408" s="245" t="s">
        <v>64</v>
      </c>
      <c r="Z408" s="147">
        <v>44582</v>
      </c>
      <c r="AA408" s="147">
        <f t="shared" si="74"/>
        <v>44637</v>
      </c>
      <c r="AB408" s="14"/>
      <c r="AC408" s="14"/>
      <c r="AD408" s="14"/>
      <c r="AE408" s="14"/>
      <c r="AF408" s="14" t="str">
        <f t="shared" si="75"/>
        <v xml:space="preserve">Поставка спецодежды для защиты от механических воздействий: порезов, в том числе ручной цепной пилой </v>
      </c>
      <c r="AG408" s="245" t="s">
        <v>1017</v>
      </c>
      <c r="AH408" s="245" t="s">
        <v>1090</v>
      </c>
      <c r="AI408" s="245" t="s">
        <v>1091</v>
      </c>
      <c r="AJ408" s="245" t="s">
        <v>1092</v>
      </c>
      <c r="AK408" s="245" t="s">
        <v>304</v>
      </c>
      <c r="AL408" s="245" t="s">
        <v>294</v>
      </c>
      <c r="AM408" s="29">
        <f t="shared" si="76"/>
        <v>44657</v>
      </c>
      <c r="AN408" s="29">
        <f t="shared" si="77"/>
        <v>44657</v>
      </c>
      <c r="AO408" s="29">
        <v>44929</v>
      </c>
      <c r="AP408" s="14">
        <v>2022</v>
      </c>
      <c r="AQ408" s="14" t="s">
        <v>1093</v>
      </c>
      <c r="AR408" s="32"/>
      <c r="AS408" s="14"/>
      <c r="AT408" s="14"/>
      <c r="AU408" s="44"/>
      <c r="AV408" s="44"/>
      <c r="AW408" s="14"/>
      <c r="AX408" s="14"/>
      <c r="AY408" s="146"/>
      <c r="AZ408" s="146"/>
      <c r="BA408" s="148"/>
      <c r="BB408" s="148"/>
      <c r="BC408" s="148"/>
      <c r="BD408" s="148"/>
      <c r="BE408" s="148"/>
      <c r="BF408" s="148"/>
      <c r="BG408" s="148"/>
      <c r="BH408" s="146"/>
      <c r="BI408" s="149"/>
      <c r="BJ408" s="149"/>
      <c r="BK408" s="149"/>
      <c r="BL408" s="149"/>
      <c r="BM408" s="149"/>
      <c r="BN408" s="149"/>
      <c r="BO408" s="149"/>
      <c r="BP408" s="149"/>
      <c r="BQ408" s="149"/>
      <c r="BR408" s="149"/>
      <c r="BS408" s="149"/>
      <c r="BT408" s="149"/>
      <c r="BU408" s="149"/>
      <c r="BV408" s="149"/>
      <c r="BW408" s="149"/>
      <c r="BX408" s="149"/>
      <c r="BY408" s="149"/>
    </row>
    <row r="409" spans="1:77" s="150" customFormat="1" ht="72.75" customHeight="1">
      <c r="A409" s="249" t="s">
        <v>151</v>
      </c>
      <c r="B409" s="248" t="s">
        <v>1376</v>
      </c>
      <c r="C409" s="14" t="s">
        <v>164</v>
      </c>
      <c r="D409" s="14" t="s">
        <v>293</v>
      </c>
      <c r="E409" s="249" t="s">
        <v>152</v>
      </c>
      <c r="F409" s="249">
        <v>125</v>
      </c>
      <c r="G409" s="245" t="s">
        <v>1094</v>
      </c>
      <c r="H409" s="249" t="s">
        <v>1089</v>
      </c>
      <c r="I409" s="249" t="s">
        <v>1089</v>
      </c>
      <c r="J409" s="249" t="s">
        <v>580</v>
      </c>
      <c r="K409" s="249"/>
      <c r="L409" s="249" t="s">
        <v>60</v>
      </c>
      <c r="M409" s="198" t="s">
        <v>1016</v>
      </c>
      <c r="N409" s="245" t="s">
        <v>261</v>
      </c>
      <c r="O409" s="22">
        <v>9047.0555100000001</v>
      </c>
      <c r="P409" s="57">
        <f t="shared" si="72"/>
        <v>10856.466612</v>
      </c>
      <c r="Q409" s="22" t="s">
        <v>137</v>
      </c>
      <c r="R409" s="22">
        <f t="shared" si="73"/>
        <v>10856.466612</v>
      </c>
      <c r="S409" s="22"/>
      <c r="T409" s="56"/>
      <c r="U409" s="146"/>
      <c r="V409" s="146"/>
      <c r="W409" s="14" t="s">
        <v>63</v>
      </c>
      <c r="X409" s="14" t="s">
        <v>316</v>
      </c>
      <c r="Y409" s="245" t="s">
        <v>64</v>
      </c>
      <c r="Z409" s="147">
        <v>44583</v>
      </c>
      <c r="AA409" s="147">
        <f t="shared" si="74"/>
        <v>44638</v>
      </c>
      <c r="AB409" s="14"/>
      <c r="AC409" s="14"/>
      <c r="AD409" s="14"/>
      <c r="AE409" s="14"/>
      <c r="AF409" s="14" t="str">
        <f t="shared" si="75"/>
        <v xml:space="preserve">Поставка спецодежды для защиты от ОПЗ </v>
      </c>
      <c r="AG409" s="245" t="s">
        <v>1017</v>
      </c>
      <c r="AH409" s="245" t="s">
        <v>1018</v>
      </c>
      <c r="AI409" s="245" t="s">
        <v>1095</v>
      </c>
      <c r="AJ409" s="245" t="s">
        <v>1096</v>
      </c>
      <c r="AK409" s="245" t="s">
        <v>304</v>
      </c>
      <c r="AL409" s="245" t="s">
        <v>294</v>
      </c>
      <c r="AM409" s="29">
        <f t="shared" si="76"/>
        <v>44658</v>
      </c>
      <c r="AN409" s="29">
        <f t="shared" si="77"/>
        <v>44658</v>
      </c>
      <c r="AO409" s="29">
        <v>44929</v>
      </c>
      <c r="AP409" s="14">
        <v>2022</v>
      </c>
      <c r="AQ409" s="14" t="s">
        <v>1093</v>
      </c>
      <c r="AR409" s="32"/>
      <c r="AS409" s="14"/>
      <c r="AT409" s="14"/>
      <c r="AU409" s="44"/>
      <c r="AV409" s="44"/>
      <c r="AW409" s="14"/>
      <c r="AX409" s="14"/>
      <c r="AY409" s="146"/>
      <c r="AZ409" s="146"/>
      <c r="BA409" s="148"/>
      <c r="BB409" s="148"/>
      <c r="BC409" s="148"/>
      <c r="BD409" s="148"/>
      <c r="BE409" s="148"/>
      <c r="BF409" s="148"/>
      <c r="BG409" s="148"/>
      <c r="BH409" s="146"/>
      <c r="BI409" s="149"/>
      <c r="BJ409" s="149"/>
      <c r="BK409" s="149"/>
      <c r="BL409" s="149"/>
      <c r="BM409" s="149"/>
      <c r="BN409" s="149"/>
      <c r="BO409" s="149"/>
      <c r="BP409" s="149"/>
      <c r="BQ409" s="149"/>
      <c r="BR409" s="149"/>
      <c r="BS409" s="149"/>
      <c r="BT409" s="149"/>
      <c r="BU409" s="149"/>
      <c r="BV409" s="149"/>
      <c r="BW409" s="149"/>
      <c r="BX409" s="149"/>
      <c r="BY409" s="149"/>
    </row>
    <row r="410" spans="1:77" s="150" customFormat="1" ht="72.75" customHeight="1">
      <c r="A410" s="249" t="s">
        <v>151</v>
      </c>
      <c r="B410" s="248" t="s">
        <v>1377</v>
      </c>
      <c r="C410" s="14" t="s">
        <v>164</v>
      </c>
      <c r="D410" s="14" t="s">
        <v>293</v>
      </c>
      <c r="E410" s="249" t="s">
        <v>152</v>
      </c>
      <c r="F410" s="249">
        <v>52</v>
      </c>
      <c r="G410" s="245" t="s">
        <v>1097</v>
      </c>
      <c r="H410" s="249" t="s">
        <v>1089</v>
      </c>
      <c r="I410" s="249" t="s">
        <v>1089</v>
      </c>
      <c r="J410" s="249" t="s">
        <v>580</v>
      </c>
      <c r="K410" s="249"/>
      <c r="L410" s="249" t="s">
        <v>60</v>
      </c>
      <c r="M410" s="198" t="s">
        <v>1016</v>
      </c>
      <c r="N410" s="245" t="s">
        <v>261</v>
      </c>
      <c r="O410" s="22">
        <v>2895.2898300000002</v>
      </c>
      <c r="P410" s="57">
        <f t="shared" si="72"/>
        <v>3474.347796</v>
      </c>
      <c r="Q410" s="22" t="s">
        <v>137</v>
      </c>
      <c r="R410" s="22">
        <f t="shared" si="73"/>
        <v>3474.347796</v>
      </c>
      <c r="S410" s="22"/>
      <c r="T410" s="56"/>
      <c r="U410" s="146"/>
      <c r="V410" s="146"/>
      <c r="W410" s="14" t="s">
        <v>156</v>
      </c>
      <c r="X410" s="14" t="s">
        <v>316</v>
      </c>
      <c r="Y410" s="245" t="s">
        <v>64</v>
      </c>
      <c r="Z410" s="147">
        <v>44584</v>
      </c>
      <c r="AA410" s="147">
        <f t="shared" si="74"/>
        <v>44639</v>
      </c>
      <c r="AB410" s="14"/>
      <c r="AC410" s="14"/>
      <c r="AD410" s="14"/>
      <c r="AE410" s="14"/>
      <c r="AF410" s="14" t="str">
        <f t="shared" si="75"/>
        <v xml:space="preserve">Поставка средств защиты головы, рук, органов зрения, слуха, дыхания </v>
      </c>
      <c r="AG410" s="245" t="s">
        <v>1017</v>
      </c>
      <c r="AH410" s="245" t="s">
        <v>1098</v>
      </c>
      <c r="AI410" s="245" t="s">
        <v>1099</v>
      </c>
      <c r="AJ410" s="245" t="s">
        <v>1100</v>
      </c>
      <c r="AK410" s="245" t="s">
        <v>304</v>
      </c>
      <c r="AL410" s="245" t="s">
        <v>294</v>
      </c>
      <c r="AM410" s="29">
        <f t="shared" si="76"/>
        <v>44659</v>
      </c>
      <c r="AN410" s="29">
        <f t="shared" si="77"/>
        <v>44659</v>
      </c>
      <c r="AO410" s="29">
        <v>44929</v>
      </c>
      <c r="AP410" s="14">
        <v>2022</v>
      </c>
      <c r="AQ410" s="14" t="s">
        <v>1028</v>
      </c>
      <c r="AR410" s="32"/>
      <c r="AS410" s="14"/>
      <c r="AT410" s="14"/>
      <c r="AU410" s="44"/>
      <c r="AV410" s="44"/>
      <c r="AW410" s="14"/>
      <c r="AX410" s="14"/>
      <c r="AY410" s="146"/>
      <c r="AZ410" s="146"/>
      <c r="BA410" s="148"/>
      <c r="BB410" s="148"/>
      <c r="BC410" s="148"/>
      <c r="BD410" s="148"/>
      <c r="BE410" s="148"/>
      <c r="BF410" s="148"/>
      <c r="BG410" s="148"/>
      <c r="BH410" s="146"/>
      <c r="BI410" s="149"/>
      <c r="BJ410" s="149"/>
      <c r="BK410" s="149"/>
      <c r="BL410" s="149"/>
      <c r="BM410" s="149"/>
      <c r="BN410" s="149"/>
      <c r="BO410" s="149"/>
      <c r="BP410" s="149"/>
      <c r="BQ410" s="149"/>
      <c r="BR410" s="149"/>
      <c r="BS410" s="149"/>
      <c r="BT410" s="149"/>
      <c r="BU410" s="149"/>
      <c r="BV410" s="149"/>
      <c r="BW410" s="149"/>
      <c r="BX410" s="149"/>
      <c r="BY410" s="149"/>
    </row>
    <row r="411" spans="1:77" s="150" customFormat="1" ht="72.75" customHeight="1">
      <c r="A411" s="249" t="s">
        <v>151</v>
      </c>
      <c r="B411" s="248" t="s">
        <v>1378</v>
      </c>
      <c r="C411" s="14" t="s">
        <v>164</v>
      </c>
      <c r="D411" s="14" t="s">
        <v>293</v>
      </c>
      <c r="E411" s="249" t="s">
        <v>152</v>
      </c>
      <c r="F411" s="249">
        <v>131</v>
      </c>
      <c r="G411" s="245" t="s">
        <v>1101</v>
      </c>
      <c r="H411" s="249" t="s">
        <v>292</v>
      </c>
      <c r="I411" s="249" t="s">
        <v>1102</v>
      </c>
      <c r="J411" s="249" t="s">
        <v>580</v>
      </c>
      <c r="K411" s="249"/>
      <c r="L411" s="249" t="s">
        <v>60</v>
      </c>
      <c r="M411" s="14" t="s">
        <v>1016</v>
      </c>
      <c r="N411" s="245" t="s">
        <v>261</v>
      </c>
      <c r="O411" s="22">
        <v>12242.04947</v>
      </c>
      <c r="P411" s="57">
        <f t="shared" si="72"/>
        <v>14690.459364</v>
      </c>
      <c r="Q411" s="22" t="s">
        <v>137</v>
      </c>
      <c r="R411" s="22">
        <f t="shared" si="73"/>
        <v>14690.459364</v>
      </c>
      <c r="S411" s="22"/>
      <c r="T411" s="56"/>
      <c r="U411" s="146"/>
      <c r="V411" s="146"/>
      <c r="W411" s="14" t="s">
        <v>63</v>
      </c>
      <c r="X411" s="14" t="s">
        <v>316</v>
      </c>
      <c r="Y411" s="245" t="s">
        <v>64</v>
      </c>
      <c r="Z411" s="147">
        <v>44585</v>
      </c>
      <c r="AA411" s="147">
        <f t="shared" si="74"/>
        <v>44640</v>
      </c>
      <c r="AB411" s="14"/>
      <c r="AC411" s="14"/>
      <c r="AD411" s="14"/>
      <c r="AE411" s="14"/>
      <c r="AF411" s="14" t="str">
        <f t="shared" si="75"/>
        <v xml:space="preserve">Поставка средств защиты от поражения электрическим током </v>
      </c>
      <c r="AG411" s="245" t="s">
        <v>1017</v>
      </c>
      <c r="AH411" s="245" t="s">
        <v>1103</v>
      </c>
      <c r="AI411" s="245" t="s">
        <v>1104</v>
      </c>
      <c r="AJ411" s="245" t="s">
        <v>1105</v>
      </c>
      <c r="AK411" s="245" t="s">
        <v>304</v>
      </c>
      <c r="AL411" s="245" t="s">
        <v>294</v>
      </c>
      <c r="AM411" s="29">
        <f t="shared" si="76"/>
        <v>44660</v>
      </c>
      <c r="AN411" s="29">
        <f t="shared" si="77"/>
        <v>44660</v>
      </c>
      <c r="AO411" s="29">
        <v>44929</v>
      </c>
      <c r="AP411" s="14">
        <v>2022</v>
      </c>
      <c r="AQ411" s="14" t="s">
        <v>1093</v>
      </c>
      <c r="AR411" s="32"/>
      <c r="AS411" s="14"/>
      <c r="AT411" s="14"/>
      <c r="AU411" s="44"/>
      <c r="AV411" s="44"/>
      <c r="AW411" s="14"/>
      <c r="AX411" s="14"/>
      <c r="AY411" s="146"/>
      <c r="AZ411" s="146"/>
      <c r="BA411" s="148"/>
      <c r="BB411" s="148"/>
      <c r="BC411" s="148"/>
      <c r="BD411" s="148"/>
      <c r="BE411" s="148"/>
      <c r="BF411" s="148"/>
      <c r="BG411" s="148"/>
      <c r="BH411" s="146"/>
      <c r="BI411" s="149"/>
      <c r="BJ411" s="149"/>
      <c r="BK411" s="149"/>
      <c r="BL411" s="149"/>
      <c r="BM411" s="149"/>
      <c r="BN411" s="149"/>
      <c r="BO411" s="149"/>
      <c r="BP411" s="149"/>
      <c r="BQ411" s="149"/>
      <c r="BR411" s="149"/>
      <c r="BS411" s="149"/>
      <c r="BT411" s="149"/>
      <c r="BU411" s="149"/>
      <c r="BV411" s="149"/>
      <c r="BW411" s="149"/>
      <c r="BX411" s="149"/>
      <c r="BY411" s="149"/>
    </row>
    <row r="412" spans="1:77" s="34" customFormat="1" ht="31.5">
      <c r="A412" s="249" t="s">
        <v>151</v>
      </c>
      <c r="B412" s="248" t="s">
        <v>1391</v>
      </c>
      <c r="C412" s="14" t="s">
        <v>164</v>
      </c>
      <c r="D412" s="11" t="s">
        <v>597</v>
      </c>
      <c r="E412" s="14" t="s">
        <v>257</v>
      </c>
      <c r="F412" s="14" t="s">
        <v>203</v>
      </c>
      <c r="G412" s="14" t="s">
        <v>627</v>
      </c>
      <c r="H412" s="248" t="s">
        <v>272</v>
      </c>
      <c r="I412" s="248" t="s">
        <v>628</v>
      </c>
      <c r="J412" s="14">
        <v>2</v>
      </c>
      <c r="K412" s="14"/>
      <c r="L412" s="14" t="s">
        <v>60</v>
      </c>
      <c r="M412" s="14" t="s">
        <v>279</v>
      </c>
      <c r="N412" s="14" t="s">
        <v>155</v>
      </c>
      <c r="O412" s="22">
        <v>3052.97118</v>
      </c>
      <c r="P412" s="57">
        <f>3052.97118*1.2</f>
        <v>3663.5654159999999</v>
      </c>
      <c r="Q412" s="22"/>
      <c r="R412" s="22"/>
      <c r="S412" s="22"/>
      <c r="T412" s="22"/>
      <c r="U412" s="22"/>
      <c r="V412" s="22"/>
      <c r="W412" s="14" t="s">
        <v>90</v>
      </c>
      <c r="X412" s="11" t="s">
        <v>789</v>
      </c>
      <c r="Y412" s="245" t="s">
        <v>64</v>
      </c>
      <c r="Z412" s="29">
        <v>44834</v>
      </c>
      <c r="AA412" s="29">
        <v>44886</v>
      </c>
      <c r="AB412" s="14"/>
      <c r="AC412" s="14"/>
      <c r="AD412" s="14"/>
      <c r="AE412" s="14"/>
      <c r="AF412" s="14" t="s">
        <v>629</v>
      </c>
      <c r="AG412" s="14"/>
      <c r="AH412" s="14">
        <v>796</v>
      </c>
      <c r="AI412" s="14" t="s">
        <v>282</v>
      </c>
      <c r="AJ412" s="14">
        <v>2142</v>
      </c>
      <c r="AK412" s="138">
        <v>52000000000</v>
      </c>
      <c r="AL412" s="14" t="s">
        <v>589</v>
      </c>
      <c r="AM412" s="29">
        <v>44897</v>
      </c>
      <c r="AN412" s="29">
        <v>44897</v>
      </c>
      <c r="AO412" s="29">
        <v>44900</v>
      </c>
      <c r="AP412" s="14">
        <v>2022</v>
      </c>
      <c r="AQ412" s="14"/>
      <c r="AR412" s="14"/>
      <c r="AS412" s="14"/>
      <c r="AT412" s="14"/>
      <c r="AU412" s="29"/>
      <c r="AV412" s="41"/>
      <c r="AW412" s="42"/>
      <c r="AX412" s="14"/>
      <c r="AY412" s="14"/>
      <c r="AZ412" s="14"/>
      <c r="BA412" s="51"/>
      <c r="BB412" s="51"/>
      <c r="BC412" s="51"/>
      <c r="BD412" s="51"/>
      <c r="BE412" s="51"/>
      <c r="BF412" s="51"/>
      <c r="BG412" s="51"/>
      <c r="BH412" s="14"/>
      <c r="BI412" s="48"/>
      <c r="BJ412" s="48"/>
      <c r="BK412" s="48"/>
      <c r="BL412" s="48"/>
      <c r="BM412" s="48"/>
      <c r="BN412" s="48"/>
      <c r="BO412" s="48"/>
      <c r="BP412" s="48"/>
      <c r="BQ412" s="48"/>
      <c r="BR412" s="48"/>
      <c r="BS412" s="48"/>
      <c r="BT412" s="48"/>
      <c r="BU412" s="48"/>
      <c r="BV412" s="48"/>
      <c r="BW412" s="48"/>
      <c r="BX412" s="48"/>
      <c r="BY412" s="48"/>
    </row>
    <row r="413" spans="1:77" s="158" customFormat="1" ht="31.5">
      <c r="A413" s="15" t="s">
        <v>151</v>
      </c>
      <c r="B413" s="248" t="s">
        <v>1392</v>
      </c>
      <c r="C413" s="14" t="s">
        <v>164</v>
      </c>
      <c r="D413" s="11" t="s">
        <v>597</v>
      </c>
      <c r="E413" s="14" t="s">
        <v>152</v>
      </c>
      <c r="F413" s="55">
        <v>150</v>
      </c>
      <c r="G413" s="245" t="s">
        <v>1110</v>
      </c>
      <c r="H413" s="15" t="s">
        <v>1111</v>
      </c>
      <c r="I413" s="15" t="s">
        <v>1111</v>
      </c>
      <c r="J413" s="14">
        <v>1</v>
      </c>
      <c r="K413" s="14"/>
      <c r="L413" s="30" t="s">
        <v>60</v>
      </c>
      <c r="M413" s="14" t="s">
        <v>61</v>
      </c>
      <c r="N413" s="30" t="s">
        <v>1112</v>
      </c>
      <c r="O413" s="247">
        <v>2959.2719999999999</v>
      </c>
      <c r="P413" s="57">
        <v>3551.1263999999996</v>
      </c>
      <c r="Q413" s="57"/>
      <c r="R413" s="22">
        <v>3551.1263999999996</v>
      </c>
      <c r="S413" s="57"/>
      <c r="T413" s="57"/>
      <c r="U413" s="57"/>
      <c r="V413" s="56"/>
      <c r="W413" s="14" t="s">
        <v>156</v>
      </c>
      <c r="X413" s="11" t="s">
        <v>789</v>
      </c>
      <c r="Y413" s="245" t="s">
        <v>64</v>
      </c>
      <c r="Z413" s="29">
        <v>44635</v>
      </c>
      <c r="AA413" s="29">
        <v>44697</v>
      </c>
      <c r="AB413" s="14"/>
      <c r="AC413" s="14"/>
      <c r="AD413" s="14"/>
      <c r="AE413" s="14"/>
      <c r="AF413" s="14" t="str">
        <f t="shared" ref="AF413" si="78">G413</f>
        <v>Поставка угля</v>
      </c>
      <c r="AG413" s="14" t="s">
        <v>1113</v>
      </c>
      <c r="AH413" s="14">
        <v>168</v>
      </c>
      <c r="AI413" s="14" t="s">
        <v>1114</v>
      </c>
      <c r="AJ413" s="14">
        <v>800</v>
      </c>
      <c r="AK413" s="14">
        <v>52000000000</v>
      </c>
      <c r="AL413" s="245" t="s">
        <v>1115</v>
      </c>
      <c r="AM413" s="29">
        <v>44717</v>
      </c>
      <c r="AN413" s="29">
        <v>44440</v>
      </c>
      <c r="AO413" s="29">
        <v>44500</v>
      </c>
      <c r="AP413" s="14">
        <v>2022</v>
      </c>
      <c r="AQ413" s="14"/>
      <c r="AR413" s="14"/>
      <c r="AS413" s="14"/>
      <c r="AT413" s="14"/>
      <c r="AU413" s="29"/>
      <c r="AV413" s="41"/>
      <c r="AW413" s="42"/>
      <c r="AX413" s="14"/>
      <c r="AY413" s="14"/>
      <c r="AZ413" s="245"/>
      <c r="BA413" s="14"/>
      <c r="BB413" s="14"/>
      <c r="BC413" s="14"/>
      <c r="BD413" s="14"/>
      <c r="BE413" s="14"/>
      <c r="BF413" s="14"/>
      <c r="BG413" s="14"/>
      <c r="BH413" s="14"/>
    </row>
    <row r="414" spans="1:77" s="35" customFormat="1" ht="63.75" customHeight="1">
      <c r="A414" s="15" t="s">
        <v>151</v>
      </c>
      <c r="B414" s="248" t="s">
        <v>1253</v>
      </c>
      <c r="C414" s="14" t="s">
        <v>164</v>
      </c>
      <c r="D414" s="14" t="s">
        <v>525</v>
      </c>
      <c r="E414" s="14" t="s">
        <v>257</v>
      </c>
      <c r="F414" s="15" t="s">
        <v>203</v>
      </c>
      <c r="G414" s="14" t="s">
        <v>153</v>
      </c>
      <c r="H414" s="14" t="s">
        <v>568</v>
      </c>
      <c r="I414" s="14" t="s">
        <v>568</v>
      </c>
      <c r="J414" s="14">
        <v>1</v>
      </c>
      <c r="K414" s="14"/>
      <c r="L414" s="14" t="s">
        <v>60</v>
      </c>
      <c r="M414" s="14" t="s">
        <v>61</v>
      </c>
      <c r="N414" s="14" t="str">
        <f>N278</f>
        <v>Сравнительная матрица</v>
      </c>
      <c r="O414" s="137">
        <v>3655.8688499999998</v>
      </c>
      <c r="P414" s="42">
        <f>O414*1.2</f>
        <v>4387.0426199999993</v>
      </c>
      <c r="Q414" s="137"/>
      <c r="R414" s="137"/>
      <c r="S414" s="137"/>
      <c r="T414" s="137"/>
      <c r="U414" s="137"/>
      <c r="V414" s="137"/>
      <c r="W414" s="14" t="s">
        <v>90</v>
      </c>
      <c r="X414" s="11" t="s">
        <v>1067</v>
      </c>
      <c r="Y414" s="245" t="s">
        <v>64</v>
      </c>
      <c r="Z414" s="29">
        <v>44804</v>
      </c>
      <c r="AA414" s="29">
        <f>Z414+60</f>
        <v>44864</v>
      </c>
      <c r="AB414" s="14"/>
      <c r="AC414" s="14"/>
      <c r="AD414" s="14"/>
      <c r="AE414" s="14"/>
      <c r="AF414" s="14" t="str">
        <f>G414</f>
        <v>Поставка новогодних подарков</v>
      </c>
      <c r="AG414" s="14" t="s">
        <v>566</v>
      </c>
      <c r="AH414" s="245">
        <v>876</v>
      </c>
      <c r="AI414" s="245" t="s">
        <v>66</v>
      </c>
      <c r="AJ414" s="14"/>
      <c r="AK414" s="134" t="s">
        <v>534</v>
      </c>
      <c r="AL414" s="15" t="s">
        <v>535</v>
      </c>
      <c r="AM414" s="29">
        <f>AA414+10</f>
        <v>44874</v>
      </c>
      <c r="AN414" s="29">
        <v>44900</v>
      </c>
      <c r="AO414" s="29">
        <v>44907</v>
      </c>
      <c r="AP414" s="14">
        <v>2022</v>
      </c>
      <c r="AQ414" s="14"/>
      <c r="AR414" s="14"/>
      <c r="AS414" s="14"/>
      <c r="AT414" s="14"/>
      <c r="AU414" s="14"/>
      <c r="AV414" s="14"/>
      <c r="AW414" s="14"/>
      <c r="AX414" s="14"/>
      <c r="AY414" s="14"/>
      <c r="AZ414" s="14"/>
      <c r="BA414" s="51"/>
      <c r="BB414" s="51"/>
      <c r="BC414" s="51"/>
      <c r="BD414" s="51"/>
      <c r="BE414" s="51"/>
      <c r="BF414" s="51"/>
      <c r="BG414" s="51"/>
      <c r="BH414" s="14"/>
      <c r="BI414" s="49"/>
      <c r="BJ414" s="49"/>
      <c r="BK414" s="49"/>
      <c r="BL414" s="49"/>
      <c r="BM414" s="49"/>
      <c r="BN414" s="49"/>
      <c r="BO414" s="49"/>
      <c r="BP414" s="49"/>
      <c r="BQ414" s="49"/>
      <c r="BR414" s="49"/>
      <c r="BS414" s="49"/>
      <c r="BT414" s="49"/>
      <c r="BU414" s="49"/>
      <c r="BV414" s="49"/>
      <c r="BW414" s="49"/>
      <c r="BX414" s="49"/>
      <c r="BY414" s="49"/>
    </row>
    <row r="415" spans="1:77" s="34" customFormat="1" ht="93" customHeight="1">
      <c r="A415" s="249" t="s">
        <v>151</v>
      </c>
      <c r="B415" s="245" t="s">
        <v>1412</v>
      </c>
      <c r="C415" s="14" t="s">
        <v>164</v>
      </c>
      <c r="D415" s="11" t="s">
        <v>639</v>
      </c>
      <c r="E415" s="14" t="s">
        <v>257</v>
      </c>
      <c r="F415" s="249" t="s">
        <v>203</v>
      </c>
      <c r="G415" s="11" t="s">
        <v>654</v>
      </c>
      <c r="H415" s="10" t="s">
        <v>655</v>
      </c>
      <c r="I415" s="10" t="s">
        <v>272</v>
      </c>
      <c r="J415" s="245">
        <v>2</v>
      </c>
      <c r="K415" s="245"/>
      <c r="L415" s="245" t="s">
        <v>87</v>
      </c>
      <c r="M415" s="11" t="s">
        <v>144</v>
      </c>
      <c r="N415" s="245" t="s">
        <v>656</v>
      </c>
      <c r="O415" s="247">
        <v>664.18514000000005</v>
      </c>
      <c r="P415" s="215">
        <v>797.0222</v>
      </c>
      <c r="Q415" s="247">
        <v>797.0222</v>
      </c>
      <c r="R415" s="247"/>
      <c r="S415" s="247"/>
      <c r="T415" s="247"/>
      <c r="U415" s="247"/>
      <c r="V415" s="247"/>
      <c r="W415" s="14" t="s">
        <v>90</v>
      </c>
      <c r="X415" s="14" t="s">
        <v>792</v>
      </c>
      <c r="Y415" s="245" t="s">
        <v>64</v>
      </c>
      <c r="Z415" s="246">
        <v>44805</v>
      </c>
      <c r="AA415" s="246">
        <v>44866</v>
      </c>
      <c r="AB415" s="245"/>
      <c r="AC415" s="245"/>
      <c r="AD415" s="245"/>
      <c r="AE415" s="245"/>
      <c r="AF415" s="11" t="s">
        <v>657</v>
      </c>
      <c r="AG415" s="245" t="s">
        <v>658</v>
      </c>
      <c r="AH415" s="245">
        <v>796</v>
      </c>
      <c r="AI415" s="245" t="s">
        <v>282</v>
      </c>
      <c r="AJ415" s="245">
        <v>795</v>
      </c>
      <c r="AK415" s="10" t="s">
        <v>793</v>
      </c>
      <c r="AL415" s="10" t="s">
        <v>633</v>
      </c>
      <c r="AM415" s="246">
        <v>44866</v>
      </c>
      <c r="AN415" s="246">
        <v>44866</v>
      </c>
      <c r="AO415" s="246">
        <v>44895</v>
      </c>
      <c r="AP415" s="245">
        <v>2022</v>
      </c>
      <c r="AQ415" s="14"/>
      <c r="AR415" s="14"/>
      <c r="AS415" s="14"/>
      <c r="AT415" s="14"/>
      <c r="AU415" s="29"/>
      <c r="AV415" s="41"/>
      <c r="AW415" s="42"/>
      <c r="AX415" s="14"/>
      <c r="AY415" s="14"/>
      <c r="AZ415" s="14"/>
      <c r="BA415" s="51"/>
      <c r="BB415" s="51"/>
      <c r="BC415" s="51"/>
      <c r="BD415" s="51"/>
      <c r="BE415" s="51"/>
      <c r="BF415" s="51"/>
      <c r="BG415" s="51"/>
      <c r="BH415" s="14"/>
      <c r="BI415" s="48"/>
      <c r="BJ415" s="48"/>
      <c r="BK415" s="48"/>
      <c r="BL415" s="48"/>
      <c r="BM415" s="48"/>
      <c r="BN415" s="48"/>
      <c r="BO415" s="48"/>
      <c r="BP415" s="48"/>
      <c r="BQ415" s="48"/>
      <c r="BR415" s="48"/>
      <c r="BS415" s="48"/>
      <c r="BT415" s="48"/>
      <c r="BU415" s="48"/>
      <c r="BV415" s="48"/>
      <c r="BW415" s="48"/>
      <c r="BX415" s="48"/>
      <c r="BY415" s="48"/>
    </row>
    <row r="416" spans="1:77" s="34" customFormat="1" ht="54.75" customHeight="1">
      <c r="A416" s="249" t="s">
        <v>151</v>
      </c>
      <c r="B416" s="245" t="s">
        <v>1812</v>
      </c>
      <c r="C416" s="14" t="s">
        <v>164</v>
      </c>
      <c r="D416" s="11" t="s">
        <v>685</v>
      </c>
      <c r="E416" s="14" t="s">
        <v>257</v>
      </c>
      <c r="F416" s="245">
        <v>184</v>
      </c>
      <c r="G416" s="245" t="s">
        <v>153</v>
      </c>
      <c r="H416" s="10" t="s">
        <v>272</v>
      </c>
      <c r="I416" s="10" t="s">
        <v>272</v>
      </c>
      <c r="J416" s="245">
        <v>2</v>
      </c>
      <c r="K416" s="14"/>
      <c r="L416" s="14" t="s">
        <v>60</v>
      </c>
      <c r="M416" s="245" t="s">
        <v>61</v>
      </c>
      <c r="N416" s="14" t="s">
        <v>686</v>
      </c>
      <c r="O416" s="247">
        <v>2993.1089999999999</v>
      </c>
      <c r="P416" s="215">
        <v>3591.7608</v>
      </c>
      <c r="Q416" s="22">
        <f>P416</f>
        <v>3591.7608</v>
      </c>
      <c r="R416" s="22"/>
      <c r="S416" s="22"/>
      <c r="T416" s="22"/>
      <c r="U416" s="22"/>
      <c r="V416" s="22"/>
      <c r="W416" s="14" t="s">
        <v>90</v>
      </c>
      <c r="X416" s="11" t="s">
        <v>795</v>
      </c>
      <c r="Y416" s="245" t="s">
        <v>64</v>
      </c>
      <c r="Z416" s="246">
        <v>44813</v>
      </c>
      <c r="AA416" s="246">
        <v>44865</v>
      </c>
      <c r="AB416" s="14"/>
      <c r="AC416" s="29"/>
      <c r="AD416" s="16"/>
      <c r="AE416" s="14"/>
      <c r="AF416" s="245" t="s">
        <v>687</v>
      </c>
      <c r="AG416" s="14" t="s">
        <v>138</v>
      </c>
      <c r="AH416" s="14">
        <v>796</v>
      </c>
      <c r="AI416" s="245" t="s">
        <v>282</v>
      </c>
      <c r="AJ416" s="14">
        <v>2100</v>
      </c>
      <c r="AK416" s="159">
        <v>76000000000</v>
      </c>
      <c r="AL416" s="245" t="s">
        <v>689</v>
      </c>
      <c r="AM416" s="246">
        <v>44885</v>
      </c>
      <c r="AN416" s="199">
        <v>44886</v>
      </c>
      <c r="AO416" s="246">
        <v>44916</v>
      </c>
      <c r="AP416" s="15">
        <v>2022</v>
      </c>
      <c r="AQ416" s="29"/>
      <c r="AR416" s="29"/>
      <c r="AS416" s="32"/>
      <c r="AT416" s="14"/>
      <c r="AU416" s="14"/>
      <c r="AV416" s="14"/>
      <c r="AW416" s="14"/>
      <c r="AX416" s="29"/>
      <c r="AY416" s="41"/>
      <c r="AZ416" s="42"/>
      <c r="BA416" s="51"/>
      <c r="BB416" s="51"/>
      <c r="BC416" s="51"/>
      <c r="BD416" s="51"/>
      <c r="BE416" s="51"/>
      <c r="BF416" s="51"/>
      <c r="BG416" s="51"/>
      <c r="BH416" s="14"/>
      <c r="BI416" s="48"/>
      <c r="BJ416" s="48"/>
      <c r="BK416" s="48"/>
      <c r="BL416" s="48"/>
      <c r="BM416" s="48"/>
      <c r="BN416" s="48"/>
      <c r="BO416" s="48"/>
      <c r="BP416" s="48"/>
      <c r="BQ416" s="48"/>
      <c r="BR416" s="48"/>
      <c r="BS416" s="48"/>
      <c r="BT416" s="48"/>
      <c r="BU416" s="48"/>
      <c r="BV416" s="48"/>
      <c r="BW416" s="48"/>
      <c r="BX416" s="48"/>
      <c r="BY416" s="48"/>
    </row>
    <row r="417" spans="59:59" ht="15.75">
      <c r="BG417" s="244"/>
    </row>
  </sheetData>
  <sheetProtection formatCells="0" formatColumns="0" formatRows="0" insertRows="0" deleteRows="0" sort="0" autoFilter="0"/>
  <autoFilter ref="A5:CB5"/>
  <customSheetViews>
    <customSheetView guid="{6D183BEC-C2CD-41F1-9C7E-530180CF74BE}" scale="80" fitToPage="1" printArea="1" showAutoFilter="1" hiddenColumns="1" topLeftCell="BI1">
      <pane ySplit="7" topLeftCell="A8" activePane="bottomLeft" state="frozen"/>
      <selection pane="bottomLeft" activeCell="AV7" sqref="AV7"/>
      <pageMargins left="0.39370078740157483" right="0.39370078740157483" top="0.39370078740157483" bottom="0.39370078740157483" header="0.31496062992125984" footer="0.31496062992125984"/>
      <printOptions horizontalCentered="1"/>
      <pageSetup paperSize="8" scale="10" orientation="landscape" r:id="rId1"/>
      <autoFilter ref="A7:BZ2931"/>
    </customSheetView>
    <customSheetView guid="{AF533CF8-BCBD-4BCE-89DB-18D6C13C2DDE}" scale="80" fitToPage="1" printArea="1" showAutoFilter="1" hiddenColumns="1" topLeftCell="I1">
      <pane ySplit="7" topLeftCell="A8" activePane="bottomLeft" state="frozen"/>
      <selection pane="bottomLeft" activeCell="O11" sqref="O11"/>
      <pageMargins left="0.39370078740157483" right="0.39370078740157483" top="0.39370078740157483" bottom="0.39370078740157483" header="0.31496062992125984" footer="0.31496062992125984"/>
      <printOptions horizontalCentered="1"/>
      <pageSetup paperSize="8" scale="10" orientation="landscape" r:id="rId2"/>
      <autoFilter ref="A7:BZ4948"/>
    </customSheetView>
    <customSheetView guid="{91CCA552-4FF9-4F8A-918F-E90526B3286D}" scale="80" showPageBreaks="1" fitToPage="1" printArea="1" showAutoFilter="1" hiddenColumns="1">
      <pane ySplit="7" topLeftCell="A8" activePane="bottomLeft" state="frozen"/>
      <selection pane="bottomLeft" activeCell="F4" sqref="F4:F6"/>
      <pageMargins left="0.39370078740157483" right="0.39370078740157483" top="0.39370078740157483" bottom="0.39370078740157483" header="0.31496062992125984" footer="0.31496062992125984"/>
      <printOptions horizontalCentered="1"/>
      <pageSetup paperSize="8" scale="10" orientation="landscape" r:id="rId3"/>
      <autoFilter ref="A7:BZ4948"/>
    </customSheetView>
  </customSheetViews>
  <mergeCells count="186">
    <mergeCell ref="B46:B49"/>
    <mergeCell ref="C46:C49"/>
    <mergeCell ref="D46:D49"/>
    <mergeCell ref="E46:E49"/>
    <mergeCell ref="AN55:AN58"/>
    <mergeCell ref="AO55:AO58"/>
    <mergeCell ref="AP55:AP58"/>
    <mergeCell ref="AG55:AG58"/>
    <mergeCell ref="AH55:AH58"/>
    <mergeCell ref="AI55:AI58"/>
    <mergeCell ref="AO50:AO54"/>
    <mergeCell ref="AJ55:AJ58"/>
    <mergeCell ref="AH50:AH54"/>
    <mergeCell ref="P50:P54"/>
    <mergeCell ref="Q50:Q54"/>
    <mergeCell ref="R50:R54"/>
    <mergeCell ref="J50:J54"/>
    <mergeCell ref="K50:K54"/>
    <mergeCell ref="L50:L54"/>
    <mergeCell ref="M50:M54"/>
    <mergeCell ref="N50:N54"/>
    <mergeCell ref="O50:O54"/>
    <mergeCell ref="AO46:AO49"/>
    <mergeCell ref="F46:F49"/>
    <mergeCell ref="G46:G49"/>
    <mergeCell ref="H46:H49"/>
    <mergeCell ref="I46:I49"/>
    <mergeCell ref="J46:J49"/>
    <mergeCell ref="AR50:AR54"/>
    <mergeCell ref="A55:A58"/>
    <mergeCell ref="B55:B58"/>
    <mergeCell ref="C55:C58"/>
    <mergeCell ref="D55:D58"/>
    <mergeCell ref="E55:E58"/>
    <mergeCell ref="F55:F58"/>
    <mergeCell ref="G55:G58"/>
    <mergeCell ref="H55:H58"/>
    <mergeCell ref="I55:I58"/>
    <mergeCell ref="J55:J58"/>
    <mergeCell ref="K55:K58"/>
    <mergeCell ref="L55:L58"/>
    <mergeCell ref="M55:M58"/>
    <mergeCell ref="N55:N58"/>
    <mergeCell ref="O55:O58"/>
    <mergeCell ref="AM50:AM54"/>
    <mergeCell ref="AN50:AN54"/>
    <mergeCell ref="A46:A49"/>
    <mergeCell ref="P55:P58"/>
    <mergeCell ref="Q55:Q58"/>
    <mergeCell ref="R55:R58"/>
    <mergeCell ref="S55:S58"/>
    <mergeCell ref="T55:T58"/>
    <mergeCell ref="AE55:AE58"/>
    <mergeCell ref="AF55:AF58"/>
    <mergeCell ref="W55:W58"/>
    <mergeCell ref="X55:X58"/>
    <mergeCell ref="Y55:Y58"/>
    <mergeCell ref="Z55:Z58"/>
    <mergeCell ref="AA55:AA58"/>
    <mergeCell ref="AB55:AB58"/>
    <mergeCell ref="AC55:AC58"/>
    <mergeCell ref="AD55:AD58"/>
    <mergeCell ref="S50:S54"/>
    <mergeCell ref="V50:V54"/>
    <mergeCell ref="U50:U54"/>
    <mergeCell ref="AF50:AF54"/>
    <mergeCell ref="AG50:AG54"/>
    <mergeCell ref="AC46:AC49"/>
    <mergeCell ref="AD46:AD49"/>
    <mergeCell ref="AR55:AR58"/>
    <mergeCell ref="AL55:AL58"/>
    <mergeCell ref="AM55:AM58"/>
    <mergeCell ref="AI50:AI54"/>
    <mergeCell ref="AJ50:AJ54"/>
    <mergeCell ref="AK50:AK54"/>
    <mergeCell ref="AL50:AL54"/>
    <mergeCell ref="AI46:AI49"/>
    <mergeCell ref="AK55:AK58"/>
    <mergeCell ref="AQ55:AQ58"/>
    <mergeCell ref="AP50:AP54"/>
    <mergeCell ref="AQ50:AQ54"/>
    <mergeCell ref="U55:U58"/>
    <mergeCell ref="V55:V58"/>
    <mergeCell ref="T50:T54"/>
    <mergeCell ref="W50:W54"/>
    <mergeCell ref="X50:X54"/>
    <mergeCell ref="K46:K49"/>
    <mergeCell ref="L46:L49"/>
    <mergeCell ref="M46:M49"/>
    <mergeCell ref="R46:R49"/>
    <mergeCell ref="AM46:AM49"/>
    <mergeCell ref="AN46:AN49"/>
    <mergeCell ref="AE46:AE49"/>
    <mergeCell ref="AF46:AF49"/>
    <mergeCell ref="AG46:AG49"/>
    <mergeCell ref="AH46:AH49"/>
    <mergeCell ref="S46:S49"/>
    <mergeCell ref="N46:N49"/>
    <mergeCell ref="O46:O49"/>
    <mergeCell ref="P46:P49"/>
    <mergeCell ref="Y46:Y49"/>
    <mergeCell ref="W46:W49"/>
    <mergeCell ref="X46:X49"/>
    <mergeCell ref="A50:A54"/>
    <mergeCell ref="B50:B54"/>
    <mergeCell ref="C50:C54"/>
    <mergeCell ref="D50:D54"/>
    <mergeCell ref="E50:E54"/>
    <mergeCell ref="F50:F54"/>
    <mergeCell ref="G50:G54"/>
    <mergeCell ref="H50:H54"/>
    <mergeCell ref="I50:I54"/>
    <mergeCell ref="BA2:BA4"/>
    <mergeCell ref="BH2:BH4"/>
    <mergeCell ref="AJ3:AJ4"/>
    <mergeCell ref="AK3:AL3"/>
    <mergeCell ref="AM3:AM4"/>
    <mergeCell ref="AN3:AN4"/>
    <mergeCell ref="AP2:AP4"/>
    <mergeCell ref="AQ2:AQ4"/>
    <mergeCell ref="AR46:AR49"/>
    <mergeCell ref="AY46:AY49"/>
    <mergeCell ref="AJ46:AJ49"/>
    <mergeCell ref="AK46:AK49"/>
    <mergeCell ref="AL46:AL49"/>
    <mergeCell ref="AZ46:AZ49"/>
    <mergeCell ref="AP46:AP49"/>
    <mergeCell ref="AQ46:AQ49"/>
    <mergeCell ref="W2:W4"/>
    <mergeCell ref="X2:X4"/>
    <mergeCell ref="Q2:V3"/>
    <mergeCell ref="T46:T49"/>
    <mergeCell ref="Q46:Q49"/>
    <mergeCell ref="U46:U49"/>
    <mergeCell ref="V46:V49"/>
    <mergeCell ref="A2:A4"/>
    <mergeCell ref="B2:B4"/>
    <mergeCell ref="C2:D2"/>
    <mergeCell ref="E2:E4"/>
    <mergeCell ref="F2:F4"/>
    <mergeCell ref="G2:G4"/>
    <mergeCell ref="H2:H4"/>
    <mergeCell ref="I2:I4"/>
    <mergeCell ref="J2:J4"/>
    <mergeCell ref="K2:K4"/>
    <mergeCell ref="C3:C4"/>
    <mergeCell ref="D3:D4"/>
    <mergeCell ref="L2:L4"/>
    <mergeCell ref="M2:M4"/>
    <mergeCell ref="N2:N4"/>
    <mergeCell ref="O2:O4"/>
    <mergeCell ref="P2:P4"/>
    <mergeCell ref="AY1:AZ1"/>
    <mergeCell ref="AR2:AY2"/>
    <mergeCell ref="Y2:Y4"/>
    <mergeCell ref="Z2:Z4"/>
    <mergeCell ref="AW3:AW4"/>
    <mergeCell ref="AX3:AX4"/>
    <mergeCell ref="AY3:AY4"/>
    <mergeCell ref="AR3:AR4"/>
    <mergeCell ref="AS3:AS4"/>
    <mergeCell ref="AT3:AT4"/>
    <mergeCell ref="AU3:AU4"/>
    <mergeCell ref="AV3:AV4"/>
    <mergeCell ref="AZ2:AZ4"/>
    <mergeCell ref="AB2:AE2"/>
    <mergeCell ref="AF2:AO2"/>
    <mergeCell ref="AO3:AO4"/>
    <mergeCell ref="AH3:AI3"/>
    <mergeCell ref="AB3:AB4"/>
    <mergeCell ref="AC3:AC4"/>
    <mergeCell ref="AD3:AD4"/>
    <mergeCell ref="AE3:AE4"/>
    <mergeCell ref="AF3:AF4"/>
    <mergeCell ref="AG3:AG4"/>
    <mergeCell ref="AA2:AA4"/>
    <mergeCell ref="Y50:Y54"/>
    <mergeCell ref="AE50:AE54"/>
    <mergeCell ref="Z46:Z49"/>
    <mergeCell ref="AA46:AA49"/>
    <mergeCell ref="AB46:AB49"/>
    <mergeCell ref="Z50:Z54"/>
    <mergeCell ref="AA50:AA54"/>
    <mergeCell ref="AB50:AB54"/>
    <mergeCell ref="AC50:AC54"/>
    <mergeCell ref="AD50:AD54"/>
  </mergeCells>
  <conditionalFormatting sqref="J6 J61:J137">
    <cfRule type="expression" dxfId="265" priority="519">
      <formula>J6=IFERROR(VLOOKUP(I6,#REF!,1,FALSE),"2_Только субъекты МСП")</formula>
    </cfRule>
    <cfRule type="expression" dxfId="264" priority="520">
      <formula>J6&lt;&gt;IF(I6=VLOOKUP(I6,#REF!,1,FALSE),"2_Только субъекты МСП")</formula>
    </cfRule>
  </conditionalFormatting>
  <conditionalFormatting sqref="J50 J55 J355:J356 J254 J227 J350:J353 J374:J377 J330 L330:L331 J293 J286:J290 J238:J239 J222 J59:J60 J26:J27 J380:J382 J30:J32 J241 J13:J20 J204 J243:J245 J311:J314 J41:J44">
    <cfRule type="expression" dxfId="263" priority="525">
      <formula>J13=IFERROR(VLOOKUP(I13,#REF!,1,FALSE),"2_Только субъекты МСП")</formula>
    </cfRule>
    <cfRule type="expression" dxfId="262" priority="526">
      <formula>J13&lt;&gt;IF(I13=VLOOKUP(I13,#REF!,1,FALSE),"2_Только субъекты МСП")</formula>
    </cfRule>
  </conditionalFormatting>
  <conditionalFormatting sqref="J45:J46">
    <cfRule type="expression" dxfId="261" priority="523">
      <formula>J45=IFERROR(VLOOKUP(I45,#REF!,1,FALSE),"2_Только субъекты МСП")</formula>
    </cfRule>
    <cfRule type="expression" dxfId="260" priority="524">
      <formula>J45&lt;&gt;IF(I45=VLOOKUP(I45,#REF!,1,FALSE),"2_Только субъекты МСП")</formula>
    </cfRule>
  </conditionalFormatting>
  <conditionalFormatting sqref="J218 J8">
    <cfRule type="expression" dxfId="259" priority="517">
      <formula>J8=IFERROR(VLOOKUP(I8,#REF!,1,FALSE),"2_Только субъекты МСП")</formula>
    </cfRule>
    <cfRule type="expression" dxfId="258" priority="518">
      <formula>J8&lt;&gt;IF(I8=VLOOKUP(I8,#REF!,1,FALSE),"2_Только субъекты МСП")</formula>
    </cfRule>
  </conditionalFormatting>
  <conditionalFormatting sqref="J219">
    <cfRule type="expression" dxfId="257" priority="515">
      <formula>J219=IFERROR(VLOOKUP(I219,#REF!,1,FALSE),"2_Только субъекты МСП")</formula>
    </cfRule>
    <cfRule type="expression" dxfId="256" priority="516">
      <formula>J219&lt;&gt;IF(I219=VLOOKUP(I219,#REF!,1,FALSE),"2_Только субъекты МСП")</formula>
    </cfRule>
  </conditionalFormatting>
  <conditionalFormatting sqref="J220">
    <cfRule type="expression" dxfId="255" priority="509">
      <formula>J220=IFERROR(VLOOKUP(I220,#REF!,1,FALSE),"2_Только субъекты МСП")</formula>
    </cfRule>
    <cfRule type="expression" dxfId="254" priority="510">
      <formula>J220&lt;&gt;IF(I220=VLOOKUP(I220,#REF!,1,FALSE),"2_Только субъекты МСП")</formula>
    </cfRule>
  </conditionalFormatting>
  <conditionalFormatting sqref="J221">
    <cfRule type="expression" dxfId="253" priority="507">
      <formula>J221=IFERROR(VLOOKUP(I221,#REF!,1,FALSE),"2_Только субъекты МСП")</formula>
    </cfRule>
    <cfRule type="expression" dxfId="252" priority="508">
      <formula>J221&lt;&gt;IF(I221=VLOOKUP(I221,#REF!,1,FALSE),"2_Только субъекты МСП")</formula>
    </cfRule>
  </conditionalFormatting>
  <conditionalFormatting sqref="J223">
    <cfRule type="expression" dxfId="251" priority="497">
      <formula>J223=IFERROR(VLOOKUP(I223,#REF!,1,FALSE),"2_Только субъекты МСП")</formula>
    </cfRule>
    <cfRule type="expression" dxfId="250" priority="498">
      <formula>J223&lt;&gt;IF(I223=VLOOKUP(I223,#REF!,1,FALSE),"2_Только субъекты МСП")</formula>
    </cfRule>
  </conditionalFormatting>
  <conditionalFormatting sqref="J224">
    <cfRule type="expression" dxfId="249" priority="493">
      <formula>J224=IFERROR(VLOOKUP(I224,#REF!,1,FALSE),"2_Только субъекты МСП")</formula>
    </cfRule>
    <cfRule type="expression" dxfId="248" priority="494">
      <formula>J224&lt;&gt;IF(I224=VLOOKUP(I224,#REF!,1,FALSE),"2_Только субъекты МСП")</formula>
    </cfRule>
  </conditionalFormatting>
  <conditionalFormatting sqref="J383">
    <cfRule type="expression" dxfId="247" priority="489">
      <formula>J383=IFERROR(VLOOKUP(I383,#REF!,1,FALSE),"2_Только субъекты МСП")</formula>
    </cfRule>
    <cfRule type="expression" dxfId="246" priority="490">
      <formula>J383&lt;&gt;IF(I383=VLOOKUP(I383,#REF!,1,FALSE),"2_Только субъекты МСП")</formula>
    </cfRule>
  </conditionalFormatting>
  <conditionalFormatting sqref="J225:J226">
    <cfRule type="expression" dxfId="245" priority="487">
      <formula>J225=IFERROR(VLOOKUP(I225,#REF!,1,FALSE),"2_Только субъекты МСП")</formula>
    </cfRule>
    <cfRule type="expression" dxfId="244" priority="488">
      <formula>J225&lt;&gt;IF(I225=VLOOKUP(I225,#REF!,1,FALSE),"2_Только субъекты МСП")</formula>
    </cfRule>
  </conditionalFormatting>
  <conditionalFormatting sqref="J237">
    <cfRule type="expression" dxfId="243" priority="467">
      <formula>J237=IFERROR(VLOOKUP(I237,#REF!,1,FALSE),"2_Только субъекты МСП")</formula>
    </cfRule>
    <cfRule type="expression" dxfId="242" priority="468">
      <formula>J237&lt;&gt;IF(I237=VLOOKUP(I237,#REF!,1,FALSE),"2_Только субъекты МСП")</formula>
    </cfRule>
  </conditionalFormatting>
  <conditionalFormatting sqref="J385">
    <cfRule type="expression" dxfId="241" priority="463">
      <formula>J385=IFERROR(VLOOKUP(I385,#REF!,1,FALSE),"2_Только субъекты МСП")</formula>
    </cfRule>
    <cfRule type="expression" dxfId="240" priority="464">
      <formula>J385&lt;&gt;IF(I385=VLOOKUP(I385,#REF!,1,FALSE),"2_Только субъекты МСП")</formula>
    </cfRule>
  </conditionalFormatting>
  <conditionalFormatting sqref="J393">
    <cfRule type="expression" dxfId="239" priority="457">
      <formula>J393=IFERROR(VLOOKUP(I393,#REF!,1,FALSE),"2_Только субъекты МСП")</formula>
    </cfRule>
    <cfRule type="expression" dxfId="238" priority="458">
      <formula>J393&lt;&gt;IF(I393=VLOOKUP(I393,#REF!,1,FALSE),"2_Только субъекты МСП")</formula>
    </cfRule>
  </conditionalFormatting>
  <conditionalFormatting sqref="J246:J249">
    <cfRule type="expression" dxfId="237" priority="445">
      <formula>J246=IFERROR(VLOOKUP(I246,#REF!,1,FALSE),"2_Только субъекты МСП")</formula>
    </cfRule>
    <cfRule type="expression" dxfId="236" priority="446">
      <formula>J246&lt;&gt;IF(I246=VLOOKUP(I246,#REF!,1,FALSE),"2_Только субъекты МСП")</formula>
    </cfRule>
  </conditionalFormatting>
  <conditionalFormatting sqref="L246:L249">
    <cfRule type="expression" dxfId="235" priority="443">
      <formula>L246=IFERROR(VLOOKUP(K246,#REF!,1,FALSE),"2_Только субъекты МСП")</formula>
    </cfRule>
    <cfRule type="expression" dxfId="234" priority="444">
      <formula>L246&lt;&gt;IF(K246=VLOOKUP(K246,#REF!,1,FALSE),"2_Только субъекты МСП")</formula>
    </cfRule>
  </conditionalFormatting>
  <conditionalFormatting sqref="J250">
    <cfRule type="expression" dxfId="233" priority="441">
      <formula>J250=IFERROR(VLOOKUP(I250,#REF!,1,FALSE),"2_Только субъекты МСП")</formula>
    </cfRule>
    <cfRule type="expression" dxfId="232" priority="442">
      <formula>J250&lt;&gt;IF(I250=VLOOKUP(I250,#REF!,1,FALSE),"2_Только субъекты МСП")</formula>
    </cfRule>
  </conditionalFormatting>
  <conditionalFormatting sqref="J251">
    <cfRule type="expression" dxfId="231" priority="439">
      <formula>J251=IFERROR(VLOOKUP(I251,#REF!,1,FALSE),"2_Только субъекты МСП")</formula>
    </cfRule>
    <cfRule type="expression" dxfId="230" priority="440">
      <formula>J251&lt;&gt;IF(I251=VLOOKUP(I251,#REF!,1,FALSE),"2_Только субъекты МСП")</formula>
    </cfRule>
  </conditionalFormatting>
  <conditionalFormatting sqref="J252">
    <cfRule type="expression" dxfId="229" priority="437">
      <formula>J252=IFERROR(VLOOKUP(I252,#REF!,1,FALSE),"2_Только субъекты МСП")</formula>
    </cfRule>
    <cfRule type="expression" dxfId="228" priority="438">
      <formula>J252&lt;&gt;IF(I252=VLOOKUP(I252,#REF!,1,FALSE),"2_Только субъекты МСП")</formula>
    </cfRule>
  </conditionalFormatting>
  <conditionalFormatting sqref="J253">
    <cfRule type="expression" dxfId="227" priority="435">
      <formula>J253=IFERROR(VLOOKUP(I253,#REF!,1,FALSE),"2_Только субъекты МСП")</formula>
    </cfRule>
    <cfRule type="expression" dxfId="226" priority="436">
      <formula>J253&lt;&gt;IF(I253=VLOOKUP(I253,#REF!,1,FALSE),"2_Только субъекты МСП")</formula>
    </cfRule>
  </conditionalFormatting>
  <conditionalFormatting sqref="J255">
    <cfRule type="expression" dxfId="225" priority="421">
      <formula>J255=IFERROR(VLOOKUP(I255,#REF!,1,FALSE),"2_Только субъекты МСП")</formula>
    </cfRule>
    <cfRule type="expression" dxfId="224" priority="422">
      <formula>J255&lt;&gt;IF(I255=VLOOKUP(I255,#REF!,1,FALSE),"2_Только субъекты МСП")</formula>
    </cfRule>
  </conditionalFormatting>
  <conditionalFormatting sqref="J256:J257">
    <cfRule type="expression" dxfId="223" priority="419">
      <formula>J256=IFERROR(VLOOKUP(I256,#REF!,1,FALSE),"2_Только субъекты МСП")</formula>
    </cfRule>
    <cfRule type="expression" dxfId="222" priority="420">
      <formula>J256&lt;&gt;IF(I256=VLOOKUP(I256,#REF!,1,FALSE),"2_Только субъекты МСП")</formula>
    </cfRule>
  </conditionalFormatting>
  <conditionalFormatting sqref="J261">
    <cfRule type="expression" dxfId="221" priority="413">
      <formula>J261=IFERROR(VLOOKUP(I261,#REF!,1,FALSE),"2_Только субъекты МСП")</formula>
    </cfRule>
    <cfRule type="expression" dxfId="220" priority="414">
      <formula>J261&lt;&gt;IF(I261=VLOOKUP(I261,#REF!,1,FALSE),"2_Только субъекты МСП")</formula>
    </cfRule>
  </conditionalFormatting>
  <conditionalFormatting sqref="J262">
    <cfRule type="expression" dxfId="219" priority="407">
      <formula>J262=IFERROR(VLOOKUP(I262,#REF!,1,FALSE),"2_Только субъекты МСП")</formula>
    </cfRule>
    <cfRule type="expression" dxfId="218" priority="408">
      <formula>J262&lt;&gt;IF(I262=VLOOKUP(I262,#REF!,1,FALSE),"2_Только субъекты МСП")</formula>
    </cfRule>
  </conditionalFormatting>
  <conditionalFormatting sqref="J324">
    <cfRule type="expression" dxfId="217" priority="197">
      <formula>J324=IFERROR(VLOOKUP(I324,#REF!,1,FALSE),"2_Только субъекты МСП")</formula>
    </cfRule>
    <cfRule type="expression" dxfId="216" priority="198">
      <formula>J324&lt;&gt;IF(I324=VLOOKUP(I324,#REF!,1,FALSE),"2_Только субъекты МСП")</formula>
    </cfRule>
  </conditionalFormatting>
  <conditionalFormatting sqref="AZ264">
    <cfRule type="expression" dxfId="215" priority="383">
      <formula>AZ264=IFERROR(VLOOKUP(AY264,#REF!,1,FALSE),"2_Только субъекты МСП")</formula>
    </cfRule>
    <cfRule type="expression" dxfId="214" priority="384">
      <formula>AZ264&lt;&gt;IF(AY264=VLOOKUP(AY264,#REF!,1,FALSE),"2_Только субъекты МСП")</formula>
    </cfRule>
  </conditionalFormatting>
  <conditionalFormatting sqref="AZ265">
    <cfRule type="expression" dxfId="213" priority="381">
      <formula>AZ265=IFERROR(VLOOKUP(AY265,#REF!,1,FALSE),"2_Только субъекты МСП")</formula>
    </cfRule>
    <cfRule type="expression" dxfId="212" priority="382">
      <formula>AZ265&lt;&gt;IF(AY265=VLOOKUP(AY265,#REF!,1,FALSE),"2_Только субъекты МСП")</formula>
    </cfRule>
  </conditionalFormatting>
  <conditionalFormatting sqref="AZ266">
    <cfRule type="expression" dxfId="211" priority="379">
      <formula>AZ266=IFERROR(VLOOKUP(AY266,#REF!,1,FALSE),"2_Только субъекты МСП")</formula>
    </cfRule>
    <cfRule type="expression" dxfId="210" priority="380">
      <formula>AZ266&lt;&gt;IF(AY266=VLOOKUP(AY266,#REF!,1,FALSE),"2_Только субъекты МСП")</formula>
    </cfRule>
  </conditionalFormatting>
  <conditionalFormatting sqref="J267:J268">
    <cfRule type="expression" dxfId="209" priority="377">
      <formula>J267=IFERROR(VLOOKUP(I267,#REF!,1,FALSE),"2_Только субъекты МСП")</formula>
    </cfRule>
    <cfRule type="expression" dxfId="208" priority="378">
      <formula>J267&lt;&gt;IF(I267=VLOOKUP(I267,#REF!,1,FALSE),"2_Только субъекты МСП")</formula>
    </cfRule>
  </conditionalFormatting>
  <conditionalFormatting sqref="J269">
    <cfRule type="expression" dxfId="207" priority="375">
      <formula>J269=IFERROR(VLOOKUP(I269,#REF!,1,FALSE),"2_Только субъекты МСП")</formula>
    </cfRule>
    <cfRule type="expression" dxfId="206" priority="376">
      <formula>J269&lt;&gt;IF(I269=VLOOKUP(I269,#REF!,1,FALSE),"2_Только субъекты МСП")</formula>
    </cfRule>
  </conditionalFormatting>
  <conditionalFormatting sqref="J270">
    <cfRule type="expression" dxfId="205" priority="373">
      <formula>J270=IFERROR(VLOOKUP(I270,#REF!,1,FALSE),"2_Только субъекты МСП")</formula>
    </cfRule>
    <cfRule type="expression" dxfId="204" priority="374">
      <formula>J270&lt;&gt;IF(I270=VLOOKUP(I270,#REF!,1,FALSE),"2_Только субъекты МСП")</formula>
    </cfRule>
  </conditionalFormatting>
  <conditionalFormatting sqref="J271:J273">
    <cfRule type="expression" dxfId="203" priority="371">
      <formula>J271=IFERROR(VLOOKUP(I271,#REF!,1,FALSE),"2_Только субъекты МСП")</formula>
    </cfRule>
    <cfRule type="expression" dxfId="202" priority="372">
      <formula>J271&lt;&gt;IF(I271=VLOOKUP(I271,#REF!,1,FALSE),"2_Только субъекты МСП")</formula>
    </cfRule>
  </conditionalFormatting>
  <conditionalFormatting sqref="J281">
    <cfRule type="expression" dxfId="201" priority="365">
      <formula>J281=IFERROR(VLOOKUP(I281,#REF!,1,FALSE),"2_Только субъекты МСП")</formula>
    </cfRule>
    <cfRule type="expression" dxfId="200" priority="366">
      <formula>J281&lt;&gt;IF(I281=VLOOKUP(I281,#REF!,1,FALSE),"2_Только субъекты МСП")</formula>
    </cfRule>
  </conditionalFormatting>
  <conditionalFormatting sqref="J280">
    <cfRule type="expression" dxfId="199" priority="369">
      <formula>J280=IFERROR(VLOOKUP(I280,#REF!,1,FALSE),"2_Только субъекты МСП")</formula>
    </cfRule>
    <cfRule type="expression" dxfId="198" priority="370">
      <formula>J280&lt;&gt;IF(I280=VLOOKUP(I280,#REF!,1,FALSE),"2_Только субъекты МСП")</formula>
    </cfRule>
  </conditionalFormatting>
  <conditionalFormatting sqref="J279">
    <cfRule type="expression" dxfId="197" priority="367">
      <formula>J279=IFERROR(VLOOKUP(I279,#REF!,1,FALSE),"2_Только субъекты МСП")</formula>
    </cfRule>
    <cfRule type="expression" dxfId="196" priority="368">
      <formula>J279&lt;&gt;IF(I279=VLOOKUP(I279,#REF!,1,FALSE),"2_Только субъекты МСП")</formula>
    </cfRule>
  </conditionalFormatting>
  <conditionalFormatting sqref="J289">
    <cfRule type="expression" dxfId="195" priority="281">
      <formula>J289=IFERROR(VLOOKUP(I289,#REF!,1,FALSE),"2_Только субъекты МСП")</formula>
    </cfRule>
    <cfRule type="expression" dxfId="194" priority="282">
      <formula>J289&lt;&gt;IF(I289=VLOOKUP(I289,#REF!,1,FALSE),"2_Только субъекты МСП")</formula>
    </cfRule>
  </conditionalFormatting>
  <conditionalFormatting sqref="J290">
    <cfRule type="expression" dxfId="193" priority="279">
      <formula>J290=IFERROR(VLOOKUP(I290,#REF!,1,FALSE),"2_Только субъекты МСП")</formula>
    </cfRule>
    <cfRule type="expression" dxfId="192" priority="280">
      <formula>J290&lt;&gt;IF(I290=VLOOKUP(I290,#REF!,1,FALSE),"2_Только субъекты МСП")</formula>
    </cfRule>
  </conditionalFormatting>
  <conditionalFormatting sqref="J412">
    <cfRule type="expression" dxfId="191" priority="269">
      <formula>J412=IFERROR(VLOOKUP(I412,#REF!,1,FALSE),"2_Только субъекты МСП")</formula>
    </cfRule>
    <cfRule type="expression" dxfId="190" priority="270">
      <formula>J412&lt;&gt;IF(I412=VLOOKUP(I412,#REF!,1,FALSE),"2_Только субъекты МСП")</formula>
    </cfRule>
  </conditionalFormatting>
  <conditionalFormatting sqref="J297">
    <cfRule type="expression" dxfId="189" priority="251">
      <formula>J297=IFERROR(VLOOKUP(I297,#REF!,1,FALSE),"2_Только субъекты МСП")</formula>
    </cfRule>
    <cfRule type="expression" dxfId="188" priority="252">
      <formula>J297&lt;&gt;IF(I297=VLOOKUP(I297,#REF!,1,FALSE),"2_Только субъекты МСП")</formula>
    </cfRule>
  </conditionalFormatting>
  <conditionalFormatting sqref="J298">
    <cfRule type="expression" dxfId="187" priority="249">
      <formula>J298=IFERROR(VLOOKUP(I298,#REF!,1,FALSE),"2_Только субъекты МСП")</formula>
    </cfRule>
    <cfRule type="expression" dxfId="186" priority="250">
      <formula>J298&lt;&gt;IF(I298=VLOOKUP(I298,#REF!,1,FALSE),"2_Только субъекты МСП")</formula>
    </cfRule>
  </conditionalFormatting>
  <conditionalFormatting sqref="J299">
    <cfRule type="expression" dxfId="185" priority="247">
      <formula>J299=IFERROR(VLOOKUP(I299,#REF!,1,FALSE),"2_Только субъекты МСП")</formula>
    </cfRule>
    <cfRule type="expression" dxfId="184" priority="248">
      <formula>J299&lt;&gt;IF(I299=VLOOKUP(I299,#REF!,1,FALSE),"2_Только субъекты МСП")</formula>
    </cfRule>
  </conditionalFormatting>
  <conditionalFormatting sqref="J300">
    <cfRule type="expression" dxfId="183" priority="245">
      <formula>J300=IFERROR(VLOOKUP(I300,#REF!,1,FALSE),"2_Только субъекты МСП")</formula>
    </cfRule>
    <cfRule type="expression" dxfId="182" priority="246">
      <formula>J300&lt;&gt;IF(I300=VLOOKUP(I300,#REF!,1,FALSE),"2_Только субъекты МСП")</formula>
    </cfRule>
  </conditionalFormatting>
  <conditionalFormatting sqref="J301">
    <cfRule type="expression" dxfId="181" priority="243">
      <formula>J301=IFERROR(VLOOKUP(I301,#REF!,1,FALSE),"2_Только субъекты МСП")</formula>
    </cfRule>
    <cfRule type="expression" dxfId="180" priority="244">
      <formula>J301&lt;&gt;IF(I301=VLOOKUP(I301,#REF!,1,FALSE),"2_Только субъекты МСП")</formula>
    </cfRule>
  </conditionalFormatting>
  <conditionalFormatting sqref="J302">
    <cfRule type="expression" dxfId="179" priority="241">
      <formula>J302=IFERROR(VLOOKUP(I302,#REF!,1,FALSE),"2_Только субъекты МСП")</formula>
    </cfRule>
    <cfRule type="expression" dxfId="178" priority="242">
      <formula>J302&lt;&gt;IF(I302=VLOOKUP(I302,#REF!,1,FALSE),"2_Только субъекты МСП")</formula>
    </cfRule>
  </conditionalFormatting>
  <conditionalFormatting sqref="J415">
    <cfRule type="expression" dxfId="177" priority="237">
      <formula>J415=IFERROR(VLOOKUP(I415,#REF!,1,FALSE),"2_Только субъекты МСП")</formula>
    </cfRule>
    <cfRule type="expression" dxfId="176" priority="238">
      <formula>J415&lt;&gt;IF(I415=VLOOKUP(I415,#REF!,1,FALSE),"2_Только субъекты МСП")</formula>
    </cfRule>
  </conditionalFormatting>
  <conditionalFormatting sqref="J305">
    <cfRule type="expression" dxfId="175" priority="229">
      <formula>J305=IFERROR(VLOOKUP(I305,#REF!,1,FALSE),"2_Только субъекты МСП")</formula>
    </cfRule>
    <cfRule type="expression" dxfId="174" priority="230">
      <formula>J305&lt;&gt;IF(I305=VLOOKUP(I305,#REF!,1,FALSE),"2_Только субъекты МСП")</formula>
    </cfRule>
  </conditionalFormatting>
  <conditionalFormatting sqref="J306:J307">
    <cfRule type="expression" dxfId="173" priority="221">
      <formula>J306=IFERROR(VLOOKUP(I306,#REF!,1,FALSE),"2_Только субъекты МСП")</formula>
    </cfRule>
    <cfRule type="expression" dxfId="172" priority="222">
      <formula>J306&lt;&gt;IF(I306=VLOOKUP(I306,#REF!,1,FALSE),"2_Только субъекты МСП")</formula>
    </cfRule>
  </conditionalFormatting>
  <conditionalFormatting sqref="J308">
    <cfRule type="expression" dxfId="171" priority="217">
      <formula>J308=IFERROR(VLOOKUP(I308,#REF!,1,FALSE),"2_Только субъекты МСП")</formula>
    </cfRule>
    <cfRule type="expression" dxfId="170" priority="218">
      <formula>J308&lt;&gt;IF(I308=VLOOKUP(I308,#REF!,1,FALSE),"2_Только субъекты МСП")</formula>
    </cfRule>
  </conditionalFormatting>
  <conditionalFormatting sqref="J309">
    <cfRule type="expression" dxfId="169" priority="215">
      <formula>J309=IFERROR(VLOOKUP(I309,#REF!,1,FALSE),"2_Только субъекты МСП")</formula>
    </cfRule>
    <cfRule type="expression" dxfId="168" priority="216">
      <formula>J309&lt;&gt;IF(I309=VLOOKUP(I309,#REF!,1,FALSE),"2_Только субъекты МСП")</formula>
    </cfRule>
  </conditionalFormatting>
  <conditionalFormatting sqref="J310">
    <cfRule type="expression" dxfId="167" priority="213">
      <formula>J310=IFERROR(VLOOKUP(I310,#REF!,1,FALSE),"2_Только субъекты МСП")</formula>
    </cfRule>
    <cfRule type="expression" dxfId="166" priority="214">
      <formula>J310&lt;&gt;IF(I310=VLOOKUP(I310,#REF!,1,FALSE),"2_Только субъекты МСП")</formula>
    </cfRule>
  </conditionalFormatting>
  <conditionalFormatting sqref="J317:J318">
    <cfRule type="expression" dxfId="165" priority="203">
      <formula>J317=IFERROR(VLOOKUP(I317,#REF!,1,FALSE),"2_Только субъекты МСП")</formula>
    </cfRule>
    <cfRule type="expression" dxfId="164" priority="204">
      <formula>J317&lt;&gt;IF(I317=VLOOKUP(I317,#REF!,1,FALSE),"2_Только субъекты МСП")</formula>
    </cfRule>
  </conditionalFormatting>
  <conditionalFormatting sqref="J316">
    <cfRule type="expression" dxfId="163" priority="201">
      <formula>J316=IFERROR(VLOOKUP(I316,#REF!,1,FALSE),"2_Только субъекты МСП")</formula>
    </cfRule>
    <cfRule type="expression" dxfId="162" priority="202">
      <formula>J316&lt;&gt;IF(I316=VLOOKUP(I316,#REF!,1,FALSE),"2_Только субъекты МСП")</formula>
    </cfRule>
  </conditionalFormatting>
  <conditionalFormatting sqref="J320">
    <cfRule type="expression" dxfId="161" priority="199">
      <formula>J320=IFERROR(VLOOKUP(I320,#REF!,1,FALSE),"2_Только субъекты МСП")</formula>
    </cfRule>
    <cfRule type="expression" dxfId="160" priority="200">
      <formula>J320&lt;&gt;IF(I320=VLOOKUP(I320,#REF!,1,FALSE),"2_Только субъекты МСП")</formula>
    </cfRule>
  </conditionalFormatting>
  <conditionalFormatting sqref="J325:J326">
    <cfRule type="expression" dxfId="159" priority="195">
      <formula>J325=IFERROR(VLOOKUP(I325,#REF!,1,FALSE),"2_Только субъекты МСП")</formula>
    </cfRule>
    <cfRule type="expression" dxfId="158" priority="196">
      <formula>J325&lt;&gt;IF(I325=VLOOKUP(I325,#REF!,1,FALSE),"2_Только субъекты МСП")</formula>
    </cfRule>
  </conditionalFormatting>
  <conditionalFormatting sqref="J327">
    <cfRule type="expression" dxfId="157" priority="193">
      <formula>J327=IFERROR(VLOOKUP(I327,#REF!,1,FALSE),"2_Только субъекты МСП")</formula>
    </cfRule>
    <cfRule type="expression" dxfId="156" priority="194">
      <formula>J327&lt;&gt;IF(I327=VLOOKUP(I327,#REF!,1,FALSE),"2_Только субъекты МСП")</formula>
    </cfRule>
  </conditionalFormatting>
  <conditionalFormatting sqref="J359:J362">
    <cfRule type="expression" dxfId="155" priority="95">
      <formula>J359=IFERROR(VLOOKUP(I359,#REF!,1,FALSE),"2_Только субъекты МСП")</formula>
    </cfRule>
    <cfRule type="expression" dxfId="154" priority="96">
      <formula>J359&lt;&gt;IF(I359=VLOOKUP(I359,#REF!,1,FALSE),"2_Только субъекты МСП")</formula>
    </cfRule>
  </conditionalFormatting>
  <conditionalFormatting sqref="J329">
    <cfRule type="expression" dxfId="153" priority="189">
      <formula>J329=IFERROR(VLOOKUP(I329,#REF!,1,FALSE),"2_Только субъекты МСП")</formula>
    </cfRule>
    <cfRule type="expression" dxfId="152" priority="190">
      <formula>J329&lt;&gt;IF(I329=VLOOKUP(I329,#REF!,1,FALSE),"2_Только субъекты МСП")</formula>
    </cfRule>
  </conditionalFormatting>
  <conditionalFormatting sqref="K350">
    <cfRule type="expression" dxfId="151" priority="161">
      <formula>K350=IFERROR(VLOOKUP(J350,#REF!,1,FALSE),"2_Только субъекты МСП")</formula>
    </cfRule>
    <cfRule type="expression" dxfId="150" priority="162">
      <formula>K350&lt;&gt;IF(J350=VLOOKUP(J350,#REF!,1,FALSE),"2_Только субъекты МСП")</formula>
    </cfRule>
  </conditionalFormatting>
  <conditionalFormatting sqref="J198">
    <cfRule type="expression" dxfId="149" priority="105">
      <formula>J198=IFERROR(VLOOKUP(I198,#REF!,1,FALSE),"2_Только субъекты МСП")</formula>
    </cfRule>
    <cfRule type="expression" dxfId="148" priority="106">
      <formula>J198&lt;&gt;IF(I198=VLOOKUP(I198,#REF!,1,FALSE),"2_Только субъекты МСП")</formula>
    </cfRule>
  </conditionalFormatting>
  <conditionalFormatting sqref="J331">
    <cfRule type="expression" dxfId="147" priority="185">
      <formula>J331=IFERROR(VLOOKUP(I331,#REF!,1,FALSE),"2_Только субъекты МСП")</formula>
    </cfRule>
    <cfRule type="expression" dxfId="146" priority="186">
      <formula>J331&lt;&gt;IF(I331=VLOOKUP(I331,#REF!,1,FALSE),"2_Только субъекты МСП")</formula>
    </cfRule>
  </conditionalFormatting>
  <conditionalFormatting sqref="J333:J334">
    <cfRule type="expression" dxfId="145" priority="177">
      <formula>J333=IFERROR(VLOOKUP(I333,#REF!,1,FALSE),"2_Только субъекты МСП")</formula>
    </cfRule>
    <cfRule type="expression" dxfId="144" priority="178">
      <formula>J333&lt;&gt;IF(I333=VLOOKUP(I333,#REF!,1,FALSE),"2_Только субъекты МСП")</formula>
    </cfRule>
  </conditionalFormatting>
  <conditionalFormatting sqref="J335:J348">
    <cfRule type="expression" dxfId="143" priority="175">
      <formula>J335=IFERROR(VLOOKUP(I335,#REF!,1,FALSE),"2_Только субъекты МСП")</formula>
    </cfRule>
  </conditionalFormatting>
  <conditionalFormatting sqref="J335:J348">
    <cfRule type="expression" dxfId="142" priority="176">
      <formula>J335&lt;&gt;IF(I335=VLOOKUP(I335,#REF!,1,FALSE),"2_Только субъекты МСП")</formula>
    </cfRule>
  </conditionalFormatting>
  <conditionalFormatting sqref="J349">
    <cfRule type="expression" dxfId="141" priority="165">
      <formula>J349=IFERROR(VLOOKUP(I349,#REF!,1,FALSE),"2_Только субъекты МСП")</formula>
    </cfRule>
    <cfRule type="expression" dxfId="140" priority="166">
      <formula>J349&lt;&gt;IF(I349=VLOOKUP(I349,#REF!,1,FALSE),"2_Только субъекты МСП")</formula>
    </cfRule>
  </conditionalFormatting>
  <conditionalFormatting sqref="J186 J201:J202 J191:J192 J162:J166 J169 J171">
    <cfRule type="expression" dxfId="139" priority="159">
      <formula>J162=IFERROR(VLOOKUP(I162,#REF!,1,FALSE),"2_Только субъекты МСП")</formula>
    </cfRule>
    <cfRule type="expression" dxfId="138" priority="160">
      <formula>J162&lt;&gt;IF(I162=VLOOKUP(I162,#REF!,1,FALSE),"2_Только субъекты МСП")</formula>
    </cfRule>
  </conditionalFormatting>
  <conditionalFormatting sqref="J188 J175 J194">
    <cfRule type="expression" dxfId="137" priority="157">
      <formula>J175=IFERROR(VLOOKUP(I175,#REF!,1,FALSE),"2_Только субъекты МСП")</formula>
    </cfRule>
    <cfRule type="expression" dxfId="136" priority="158">
      <formula>J175&lt;&gt;IF(I175=VLOOKUP(I175,#REF!,1,FALSE),"2_Только субъекты МСП")</formula>
    </cfRule>
  </conditionalFormatting>
  <conditionalFormatting sqref="J176">
    <cfRule type="expression" dxfId="135" priority="153">
      <formula>J176=IFERROR(VLOOKUP(I176,#REF!,1,FALSE),"2_Только субъекты МСП")</formula>
    </cfRule>
    <cfRule type="expression" dxfId="134" priority="154">
      <formula>J176&lt;&gt;IF(I176=VLOOKUP(I176,#REF!,1,FALSE),"2_Только субъекты МСП")</formula>
    </cfRule>
  </conditionalFormatting>
  <conditionalFormatting sqref="J167">
    <cfRule type="expression" dxfId="133" priority="151">
      <formula>J167=IFERROR(VLOOKUP(I167,#REF!,1,FALSE),"2_Только субъекты МСП")</formula>
    </cfRule>
    <cfRule type="expression" dxfId="132" priority="152">
      <formula>J167&lt;&gt;IF(I167=VLOOKUP(I167,#REF!,1,FALSE),"2_Только субъекты МСП")</formula>
    </cfRule>
  </conditionalFormatting>
  <conditionalFormatting sqref="J168">
    <cfRule type="expression" dxfId="131" priority="149">
      <formula>J168=IFERROR(VLOOKUP(I168,#REF!,1,FALSE),"2_Только субъекты МСП")</formula>
    </cfRule>
    <cfRule type="expression" dxfId="130" priority="150">
      <formula>J168&lt;&gt;IF(I168=VLOOKUP(I168,#REF!,1,FALSE),"2_Только субъекты МСП")</formula>
    </cfRule>
  </conditionalFormatting>
  <conditionalFormatting sqref="J203">
    <cfRule type="expression" dxfId="129" priority="145">
      <formula>J203=IFERROR(VLOOKUP(I203,#REF!,1,FALSE),"2_Только субъекты МСП")</formula>
    </cfRule>
    <cfRule type="expression" dxfId="128" priority="146">
      <formula>J203&lt;&gt;IF(I203=VLOOKUP(I203,#REF!,1,FALSE),"2_Только субъекты МСП")</formula>
    </cfRule>
  </conditionalFormatting>
  <conditionalFormatting sqref="J187">
    <cfRule type="expression" dxfId="127" priority="143">
      <formula>J187=IFERROR(VLOOKUP(I187,#REF!,1,FALSE),"2_Только субъекты МСП")</formula>
    </cfRule>
    <cfRule type="expression" dxfId="126" priority="144">
      <formula>J187&lt;&gt;IF(I187=VLOOKUP(I187,#REF!,1,FALSE),"2_Только субъекты МСП")</formula>
    </cfRule>
  </conditionalFormatting>
  <conditionalFormatting sqref="J189">
    <cfRule type="expression" dxfId="125" priority="141">
      <formula>J189=IFERROR(VLOOKUP(I189,#REF!,1,FALSE),"2_Только субъекты МСП")</formula>
    </cfRule>
    <cfRule type="expression" dxfId="124" priority="142">
      <formula>J189&lt;&gt;IF(I189=VLOOKUP(I189,#REF!,1,FALSE),"2_Только субъекты МСП")</formula>
    </cfRule>
  </conditionalFormatting>
  <conditionalFormatting sqref="J190">
    <cfRule type="expression" dxfId="123" priority="139">
      <formula>J190=IFERROR(VLOOKUP(I190,#REF!,1,FALSE),"2_Только субъекты МСП")</formula>
    </cfRule>
    <cfRule type="expression" dxfId="122" priority="140">
      <formula>J190&lt;&gt;IF(I190=VLOOKUP(I190,#REF!,1,FALSE),"2_Только субъекты МСП")</formula>
    </cfRule>
  </conditionalFormatting>
  <conditionalFormatting sqref="J199">
    <cfRule type="expression" dxfId="121" priority="137">
      <formula>J199=IFERROR(VLOOKUP(I199,#REF!,1,FALSE),"2_Только субъекты МСП")</formula>
    </cfRule>
    <cfRule type="expression" dxfId="120" priority="138">
      <formula>J199&lt;&gt;IF(I199=VLOOKUP(I199,#REF!,1,FALSE),"2_Только субъекты МСП")</formula>
    </cfRule>
  </conditionalFormatting>
  <conditionalFormatting sqref="J172">
    <cfRule type="expression" dxfId="119" priority="133">
      <formula>J172=IFERROR(VLOOKUP(I172,#REF!,1,FALSE),"2_Только субъекты МСП")</formula>
    </cfRule>
    <cfRule type="expression" dxfId="118" priority="134">
      <formula>J172&lt;&gt;IF(I172=VLOOKUP(I172,#REF!,1,FALSE),"2_Только субъекты МСП")</formula>
    </cfRule>
  </conditionalFormatting>
  <conditionalFormatting sqref="J184">
    <cfRule type="expression" dxfId="117" priority="135">
      <formula>J184=IFERROR(VLOOKUP(I184,#REF!,1,FALSE),"2_Только субъекты МСП")</formula>
    </cfRule>
    <cfRule type="expression" dxfId="116" priority="136">
      <formula>J184&lt;&gt;IF(I184=VLOOKUP(I184,#REF!,1,FALSE),"2_Только субъекты МСП")</formula>
    </cfRule>
  </conditionalFormatting>
  <conditionalFormatting sqref="J173">
    <cfRule type="expression" dxfId="115" priority="131">
      <formula>J173=IFERROR(VLOOKUP(I173,#REF!,1,FALSE),"2_Только субъекты МСП")</formula>
    </cfRule>
    <cfRule type="expression" dxfId="114" priority="132">
      <formula>J173&lt;&gt;IF(I173=VLOOKUP(I173,#REF!,1,FALSE),"2_Только субъекты МСП")</formula>
    </cfRule>
  </conditionalFormatting>
  <conditionalFormatting sqref="J193">
    <cfRule type="expression" dxfId="113" priority="129">
      <formula>J193=IFERROR(VLOOKUP(I193,#REF!,1,FALSE),"2_Только субъекты МСП")</formula>
    </cfRule>
    <cfRule type="expression" dxfId="112" priority="130">
      <formula>J193&lt;&gt;IF(I193=VLOOKUP(I193,#REF!,1,FALSE),"2_Только субъекты МСП")</formula>
    </cfRule>
  </conditionalFormatting>
  <conditionalFormatting sqref="J185">
    <cfRule type="expression" dxfId="111" priority="127">
      <formula>J185=IFERROR(VLOOKUP(I185,#REF!,1,FALSE),"2_Только субъекты МСП")</formula>
    </cfRule>
    <cfRule type="expression" dxfId="110" priority="128">
      <formula>J185&lt;&gt;IF(I185=VLOOKUP(I185,#REF!,1,FALSE),"2_Только субъекты МСП")</formula>
    </cfRule>
  </conditionalFormatting>
  <conditionalFormatting sqref="J174">
    <cfRule type="expression" dxfId="109" priority="125">
      <formula>J174=IFERROR(VLOOKUP(I174,#REF!,1,FALSE),"2_Только субъекты МСП")</formula>
    </cfRule>
    <cfRule type="expression" dxfId="108" priority="126">
      <formula>J174&lt;&gt;IF(I174=VLOOKUP(I174,#REF!,1,FALSE),"2_Только субъекты МСП")</formula>
    </cfRule>
  </conditionalFormatting>
  <conditionalFormatting sqref="J200">
    <cfRule type="expression" dxfId="107" priority="121">
      <formula>J200=IFERROR(VLOOKUP(I200,#REF!,1,FALSE),"2_Только субъекты МСП")</formula>
    </cfRule>
    <cfRule type="expression" dxfId="106" priority="122">
      <formula>J200&lt;&gt;IF(I200=VLOOKUP(I200,#REF!,1,FALSE),"2_Только субъекты МСП")</formula>
    </cfRule>
  </conditionalFormatting>
  <conditionalFormatting sqref="J170">
    <cfRule type="expression" dxfId="105" priority="119">
      <formula>J170=IFERROR(VLOOKUP(I170,#REF!,1,FALSE),"2_Только субъекты МСП")</formula>
    </cfRule>
    <cfRule type="expression" dxfId="104" priority="120">
      <formula>J170&lt;&gt;IF(I170=VLOOKUP(I170,#REF!,1,FALSE),"2_Только субъекты МСП")</formula>
    </cfRule>
  </conditionalFormatting>
  <conditionalFormatting sqref="J183">
    <cfRule type="expression" dxfId="103" priority="117">
      <formula>J183=IFERROR(VLOOKUP(I183,#REF!,1,FALSE),"2_Только субъекты МСП")</formula>
    </cfRule>
    <cfRule type="expression" dxfId="102" priority="118">
      <formula>J183&lt;&gt;IF(I183=VLOOKUP(I183,#REF!,1,FALSE),"2_Только субъекты МСП")</formula>
    </cfRule>
  </conditionalFormatting>
  <conditionalFormatting sqref="J177">
    <cfRule type="expression" dxfId="101" priority="115">
      <formula>J177=IFERROR(VLOOKUP(I177,#REF!,1,FALSE),"2_Только субъекты МСП")</formula>
    </cfRule>
    <cfRule type="expression" dxfId="100" priority="116">
      <formula>J177&lt;&gt;IF(I177=VLOOKUP(I177,#REF!,1,FALSE),"2_Только субъекты МСП")</formula>
    </cfRule>
  </conditionalFormatting>
  <conditionalFormatting sqref="J178">
    <cfRule type="expression" dxfId="99" priority="113">
      <formula>J178=IFERROR(VLOOKUP(I178,#REF!,1,FALSE),"2_Только субъекты МСП")</formula>
    </cfRule>
    <cfRule type="expression" dxfId="98" priority="114">
      <formula>J178&lt;&gt;IF(I178=VLOOKUP(I178,#REF!,1,FALSE),"2_Только субъекты МСП")</formula>
    </cfRule>
  </conditionalFormatting>
  <conditionalFormatting sqref="J195">
    <cfRule type="expression" dxfId="97" priority="111">
      <formula>J195=IFERROR(VLOOKUP(I195,#REF!,1,FALSE),"2_Только субъекты МСП")</formula>
    </cfRule>
    <cfRule type="expression" dxfId="96" priority="112">
      <formula>J195&lt;&gt;IF(I195=VLOOKUP(I195,#REF!,1,FALSE),"2_Только субъекты МСП")</formula>
    </cfRule>
  </conditionalFormatting>
  <conditionalFormatting sqref="J196">
    <cfRule type="expression" dxfId="95" priority="109">
      <formula>J196=IFERROR(VLOOKUP(I196,#REF!,1,FALSE),"2_Только субъекты МСП")</formula>
    </cfRule>
    <cfRule type="expression" dxfId="94" priority="110">
      <formula>J196&lt;&gt;IF(I196=VLOOKUP(I196,#REF!,1,FALSE),"2_Только субъекты МСП")</formula>
    </cfRule>
  </conditionalFormatting>
  <conditionalFormatting sqref="J197">
    <cfRule type="expression" dxfId="93" priority="107">
      <formula>J197=IFERROR(VLOOKUP(I197,#REF!,1,FALSE),"2_Только субъекты МСП")</formula>
    </cfRule>
    <cfRule type="expression" dxfId="92" priority="108">
      <formula>J197&lt;&gt;IF(I197=VLOOKUP(I197,#REF!,1,FALSE),"2_Только субъекты МСП")</formula>
    </cfRule>
  </conditionalFormatting>
  <conditionalFormatting sqref="J354">
    <cfRule type="expression" dxfId="91" priority="99">
      <formula>J354=IFERROR(VLOOKUP(I354,#REF!,1,FALSE),"2_Только субъекты МСП")</formula>
    </cfRule>
    <cfRule type="expression" dxfId="90" priority="100">
      <formula>J354&lt;&gt;IF(I354=VLOOKUP(I354,#REF!,1,FALSE),"2_Только субъекты МСП")</formula>
    </cfRule>
  </conditionalFormatting>
  <conditionalFormatting sqref="J363 J369:J373">
    <cfRule type="expression" dxfId="89" priority="93">
      <formula>J363=IFERROR(VLOOKUP(I363,#REF!,1,FALSE),"2_Только субъекты МСП")</formula>
    </cfRule>
    <cfRule type="expression" dxfId="88" priority="94">
      <formula>J363&lt;&gt;IF(I363=VLOOKUP(I363,#REF!,1,FALSE),"2_Только субъекты МСП")</formula>
    </cfRule>
  </conditionalFormatting>
  <conditionalFormatting sqref="J364:J367">
    <cfRule type="expression" dxfId="87" priority="91">
      <formula>J364=IFERROR(VLOOKUP(I364,#REF!,1,FALSE),"2_Только субъекты МСП")</formula>
    </cfRule>
    <cfRule type="expression" dxfId="86" priority="92">
      <formula>J364&lt;&gt;IF(I364=VLOOKUP(I364,#REF!,1,FALSE),"2_Только субъекты МСП")</formula>
    </cfRule>
  </conditionalFormatting>
  <conditionalFormatting sqref="J368">
    <cfRule type="expression" dxfId="85" priority="89">
      <formula>J368=IFERROR(VLOOKUP(I368,#REF!,1,FALSE),"2_Только субъекты МСП")</formula>
    </cfRule>
    <cfRule type="expression" dxfId="84" priority="90">
      <formula>J368&lt;&gt;IF(I368=VLOOKUP(I368,#REF!,1,FALSE),"2_Только субъекты МСП")</formula>
    </cfRule>
  </conditionalFormatting>
  <conditionalFormatting sqref="J9:J11">
    <cfRule type="expression" dxfId="83" priority="83">
      <formula>J9=IFERROR(VLOOKUP(I9,#REF!,1,FALSE),"2_Только субъекты МСП")</formula>
    </cfRule>
    <cfRule type="expression" dxfId="82" priority="84">
      <formula>J9&lt;&gt;IF(I9=VLOOKUP(I9,#REF!,1,FALSE),"2_Только субъекты МСП")</formula>
    </cfRule>
  </conditionalFormatting>
  <conditionalFormatting sqref="J12">
    <cfRule type="expression" dxfId="81" priority="81">
      <formula>J12=IFERROR(VLOOKUP(I12,#REF!,1,FALSE),"2_Только субъекты МСП")</formula>
    </cfRule>
    <cfRule type="expression" dxfId="80" priority="82">
      <formula>J12&lt;&gt;IF(I12=VLOOKUP(I12,#REF!,1,FALSE),"2_Только субъекты МСП")</formula>
    </cfRule>
  </conditionalFormatting>
  <conditionalFormatting sqref="J21:J25">
    <cfRule type="expression" dxfId="79" priority="77">
      <formula>J21=IFERROR(VLOOKUP(I21,#REF!,1,FALSE),"2_Только субъекты МСП")</formula>
    </cfRule>
    <cfRule type="expression" dxfId="78" priority="78">
      <formula>J21&lt;&gt;IF(I21=VLOOKUP(I21,#REF!,1,FALSE),"2_Только субъекты МСП")</formula>
    </cfRule>
  </conditionalFormatting>
  <conditionalFormatting sqref="J33">
    <cfRule type="expression" dxfId="77" priority="73">
      <formula>J33=IFERROR(VLOOKUP(I33,#REF!,1,FALSE),"2_Только субъекты МСП")</formula>
    </cfRule>
    <cfRule type="expression" dxfId="76" priority="74">
      <formula>J33&lt;&gt;IF(I33=VLOOKUP(I33,#REF!,1,FALSE),"2_Только субъекты МСП")</formula>
    </cfRule>
  </conditionalFormatting>
  <conditionalFormatting sqref="J34:J40">
    <cfRule type="expression" dxfId="75" priority="69">
      <formula>J34=IFERROR(VLOOKUP(I34,#REF!,1,FALSE),"2_Только субъекты МСП")</formula>
    </cfRule>
    <cfRule type="expression" dxfId="74" priority="70">
      <formula>J34&lt;&gt;IF(I34=VLOOKUP(I34,#REF!,1,FALSE),"2_Только субъекты МСП")</formula>
    </cfRule>
  </conditionalFormatting>
  <conditionalFormatting sqref="J378">
    <cfRule type="expression" dxfId="73" priority="65">
      <formula>J378=IFERROR(VLOOKUP(I378,#REF!,1,FALSE),"2_Только субъекты МСП")</formula>
    </cfRule>
    <cfRule type="expression" dxfId="72" priority="66">
      <formula>J378&lt;&gt;IF(I378=VLOOKUP(I378,#REF!,1,FALSE),"2_Только субъекты МСП")</formula>
    </cfRule>
  </conditionalFormatting>
  <conditionalFormatting sqref="J394:J395">
    <cfRule type="expression" dxfId="71" priority="63">
      <formula>J394=IFERROR(VLOOKUP(I394,#REF!,1,FALSE),"2_Только субъекты МСП")</formula>
    </cfRule>
    <cfRule type="expression" dxfId="70" priority="64">
      <formula>J394&lt;&gt;IF(I394=VLOOKUP(I394,#REF!,1,FALSE),"2_Только субъекты МСП")</formula>
    </cfRule>
  </conditionalFormatting>
  <conditionalFormatting sqref="J396:J398">
    <cfRule type="expression" dxfId="69" priority="61">
      <formula>J396=IFERROR(VLOOKUP(I396,#REF!,1,FALSE),"2_Только субъекты МСП")</formula>
    </cfRule>
    <cfRule type="expression" dxfId="68" priority="62">
      <formula>J396&lt;&gt;IF(I396=VLOOKUP(I396,#REF!,1,FALSE),"2_Только субъекты МСП")</formula>
    </cfRule>
  </conditionalFormatting>
  <conditionalFormatting sqref="J399">
    <cfRule type="expression" dxfId="67" priority="49">
      <formula>J399=IFERROR(VLOOKUP(I399,#REF!,1,FALSE),"2_Только субъекты МСП")</formula>
    </cfRule>
    <cfRule type="expression" dxfId="66" priority="50">
      <formula>J399&lt;&gt;IF(I399=VLOOKUP(I399,#REF!,1,FALSE),"2_Только субъекты МСП")</formula>
    </cfRule>
  </conditionalFormatting>
  <conditionalFormatting sqref="J215:J216">
    <cfRule type="expression" dxfId="65" priority="43">
      <formula>J215=IFERROR(VLOOKUP(I215,#REF!,1,FALSE),"2_Только субъекты МСП")</formula>
    </cfRule>
    <cfRule type="expression" dxfId="64" priority="44">
      <formula>J215&lt;&gt;IF(I215=VLOOKUP(I215,#REF!,1,FALSE),"2_Только субъекты МСП")</formula>
    </cfRule>
  </conditionalFormatting>
  <conditionalFormatting sqref="J404">
    <cfRule type="expression" dxfId="63" priority="41">
      <formula>J404=IFERROR(VLOOKUP(I404,#REF!,1,FALSE),"2_Только субъекты МСП")</formula>
    </cfRule>
    <cfRule type="expression" dxfId="62" priority="42">
      <formula>J404&lt;&gt;IF(I404=VLOOKUP(I404,#REF!,1,FALSE),"2_Только субъекты МСП")</formula>
    </cfRule>
  </conditionalFormatting>
  <conditionalFormatting sqref="J405">
    <cfRule type="expression" dxfId="61" priority="39">
      <formula>J405=IFERROR(VLOOKUP(I405,#REF!,1,FALSE),"2_Только субъекты МСП")</formula>
    </cfRule>
    <cfRule type="expression" dxfId="60" priority="40">
      <formula>J405&lt;&gt;IF(I405=VLOOKUP(I405,#REF!,1,FALSE),"2_Только субъекты МСП")</formula>
    </cfRule>
  </conditionalFormatting>
  <conditionalFormatting sqref="J411">
    <cfRule type="expression" dxfId="59" priority="37">
      <formula>J411=IFERROR(VLOOKUP(I411,#REF!,1,FALSE),"2_Только субъекты МСП")</formula>
    </cfRule>
    <cfRule type="expression" dxfId="58" priority="38">
      <formula>J411&lt;&gt;IF(I411=VLOOKUP(I411,#REF!,1,FALSE),"2_Только субъекты МСП")</formula>
    </cfRule>
  </conditionalFormatting>
  <conditionalFormatting sqref="J410">
    <cfRule type="expression" dxfId="57" priority="35">
      <formula>J410=IFERROR(VLOOKUP(I410,#REF!,1,FALSE),"2_Только субъекты МСП")</formula>
    </cfRule>
    <cfRule type="expression" dxfId="56" priority="36">
      <formula>J410&lt;&gt;IF(I410=VLOOKUP(I410,#REF!,1,FALSE),"2_Только субъекты МСП")</formula>
    </cfRule>
  </conditionalFormatting>
  <conditionalFormatting sqref="J407:J409">
    <cfRule type="expression" dxfId="55" priority="33">
      <formula>J407=IFERROR(VLOOKUP(I407,#REF!,1,FALSE),"2_Только субъекты МСП")</formula>
    </cfRule>
    <cfRule type="expression" dxfId="54" priority="34">
      <formula>J407&lt;&gt;IF(I407=VLOOKUP(I407,#REF!,1,FALSE),"2_Только субъекты МСП")</formula>
    </cfRule>
  </conditionalFormatting>
  <conditionalFormatting sqref="J406">
    <cfRule type="expression" dxfId="53" priority="31">
      <formula>J406=IFERROR(VLOOKUP(I406,#REF!,1,FALSE),"2_Только субъекты МСП")</formula>
    </cfRule>
    <cfRule type="expression" dxfId="52" priority="32">
      <formula>J406&lt;&gt;IF(I406=VLOOKUP(I406,#REF!,1,FALSE),"2_Только субъекты МСП")</formula>
    </cfRule>
  </conditionalFormatting>
  <conditionalFormatting sqref="J242">
    <cfRule type="expression" dxfId="51" priority="29">
      <formula>J242=IFERROR(VLOOKUP(I242,#REF!,1,FALSE),"2_Только субъекты МСП")</formula>
    </cfRule>
    <cfRule type="expression" dxfId="50" priority="30">
      <formula>J242&lt;&gt;IF(I242=VLOOKUP(I242,#REF!,1,FALSE),"2_Только субъекты МСП")</formula>
    </cfRule>
  </conditionalFormatting>
  <conditionalFormatting sqref="J263">
    <cfRule type="expression" dxfId="49" priority="27">
      <formula>J263=IFERROR(VLOOKUP(I263,#REF!,1,FALSE),"2_Только субъекты МСП")</formula>
    </cfRule>
    <cfRule type="expression" dxfId="48" priority="28">
      <formula>J263&lt;&gt;IF(I263=VLOOKUP(I263,#REF!,1,FALSE),"2_Только субъекты МСП")</formula>
    </cfRule>
  </conditionalFormatting>
  <conditionalFormatting sqref="J413">
    <cfRule type="expression" dxfId="47" priority="25">
      <formula>J413=IFERROR(VLOOKUP(I413,#REF!,1,FALSE),"2_Только субъекты МСП")</formula>
    </cfRule>
    <cfRule type="expression" dxfId="46" priority="26">
      <formula>J413&lt;&gt;IF(I413=VLOOKUP(I413,#REF!,1,FALSE),"2_Только субъекты МСП")</formula>
    </cfRule>
  </conditionalFormatting>
  <conditionalFormatting sqref="J296">
    <cfRule type="expression" dxfId="45" priority="23">
      <formula>J296=IFERROR(VLOOKUP(I296,#REF!,1,FALSE),"2_Только субъекты МСП")</formula>
    </cfRule>
    <cfRule type="expression" dxfId="44" priority="24">
      <formula>J296&lt;&gt;IF(I296=VLOOKUP(I296,#REF!,1,FALSE),"2_Только субъекты МСП")</formula>
    </cfRule>
  </conditionalFormatting>
  <conditionalFormatting sqref="J295">
    <cfRule type="expression" dxfId="43" priority="21">
      <formula>J295=IFERROR(VLOOKUP(I295,#REF!,1,FALSE),"2_Только субъекты МСП")</formula>
    </cfRule>
    <cfRule type="expression" dxfId="42" priority="22">
      <formula>J295&lt;&gt;IF(I295=VLOOKUP(I295,#REF!,1,FALSE),"2_Только субъекты МСП")</formula>
    </cfRule>
  </conditionalFormatting>
  <conditionalFormatting sqref="J328">
    <cfRule type="expression" dxfId="41" priority="17">
      <formula>J328=IFERROR(VLOOKUP(I328,#REF!,1,FALSE),"2_Только субъекты МСП")</formula>
    </cfRule>
    <cfRule type="expression" dxfId="40" priority="18">
      <formula>J328&lt;&gt;IF(I328=VLOOKUP(I328,#REF!,1,FALSE),"2_Только субъекты МСП")</formula>
    </cfRule>
  </conditionalFormatting>
  <conditionalFormatting sqref="J282:J285">
    <cfRule type="expression" dxfId="39" priority="15">
      <formula>J282=IFERROR(VLOOKUP(I282,#REF!,1,FALSE),"2_Только субъекты МСП")</formula>
    </cfRule>
    <cfRule type="expression" dxfId="38" priority="16">
      <formula>J282&lt;&gt;IF(I282=VLOOKUP(I282,#REF!,1,FALSE),"2_Только субъекты МСП")</formula>
    </cfRule>
  </conditionalFormatting>
  <conditionalFormatting sqref="J282:J285">
    <cfRule type="expression" dxfId="37" priority="13">
      <formula>J282=IFERROR(VLOOKUP(I282,#REF!,1,FALSE),"2_Только субъекты МСП")</formula>
    </cfRule>
    <cfRule type="expression" dxfId="36" priority="14">
      <formula>J282&lt;&gt;IF(I282=VLOOKUP(I282,#REF!,1,FALSE),"2_Только субъекты МСП")</formula>
    </cfRule>
  </conditionalFormatting>
  <conditionalFormatting sqref="J7">
    <cfRule type="expression" dxfId="35" priority="11">
      <formula>J7=IFERROR(VLOOKUP(I7,#REF!,1,FALSE),"2_Только субъекты МСП")</formula>
    </cfRule>
    <cfRule type="expression" dxfId="34" priority="12">
      <formula>J7&lt;&gt;IF(I7=VLOOKUP(I7,#REF!,1,FALSE),"2_Только субъекты МСП")</formula>
    </cfRule>
  </conditionalFormatting>
  <conditionalFormatting sqref="J138:J139">
    <cfRule type="expression" dxfId="33" priority="9">
      <formula>J138=IFERROR(VLOOKUP(I138,#REF!,1,FALSE),"2_Только субъекты МСП")</formula>
    </cfRule>
    <cfRule type="expression" dxfId="32" priority="10">
      <formula>J138&lt;&gt;IF(I138=VLOOKUP(I138,#REF!,1,FALSE),"2_Только субъекты МСП")</formula>
    </cfRule>
  </conditionalFormatting>
  <conditionalFormatting sqref="J140:J144">
    <cfRule type="expression" dxfId="31" priority="7">
      <formula>J140=IFERROR(VLOOKUP(I140,#REF!,1,FALSE),"2_Только субъекты МСП")</formula>
    </cfRule>
    <cfRule type="expression" dxfId="30" priority="8">
      <formula>J140&lt;&gt;IF(I140=VLOOKUP(I140,#REF!,1,FALSE),"2_Только субъекты МСП")</formula>
    </cfRule>
  </conditionalFormatting>
  <conditionalFormatting sqref="J146">
    <cfRule type="expression" dxfId="29" priority="5">
      <formula>J146=IFERROR(VLOOKUP(I146,#REF!,1,FALSE),"2_Только субъекты МСП")</formula>
    </cfRule>
    <cfRule type="expression" dxfId="28" priority="6">
      <formula>J146&lt;&gt;IF(I146=VLOOKUP(I146,#REF!,1,FALSE),"2_Только субъекты МСП")</formula>
    </cfRule>
  </conditionalFormatting>
  <conditionalFormatting sqref="J147">
    <cfRule type="expression" dxfId="27" priority="3">
      <formula>J147=IFERROR(VLOOKUP(I147,#REF!,1,FALSE),"2_Только субъекты МСП")</formula>
    </cfRule>
    <cfRule type="expression" dxfId="26" priority="4">
      <formula>J147&lt;&gt;IF(I147=VLOOKUP(I147,#REF!,1,FALSE),"2_Только субъекты МСП")</formula>
    </cfRule>
  </conditionalFormatting>
  <conditionalFormatting sqref="J332">
    <cfRule type="expression" dxfId="25" priority="1">
      <formula>J332=IFERROR(VLOOKUP(I332,#REF!,1,FALSE),"2_Только субъекты МСП")</formula>
    </cfRule>
    <cfRule type="expression" dxfId="24" priority="2">
      <formula>J332&lt;&gt;IF(I332=VLOOKUP(I332,#REF!,1,FALSE),"2_Только субъекты МСП")</formula>
    </cfRule>
  </conditionalFormatting>
  <hyperlinks>
    <hyperlink ref="AH308" r:id="rId4" display="https://classifikators.ru/okei/113"/>
    <hyperlink ref="AH309" r:id="rId5" display="https://classifikators.ru/okei/113"/>
    <hyperlink ref="AH310" r:id="rId6" display="https://classifikators.ru/okei/113"/>
  </hyperlinks>
  <printOptions horizontalCentered="1"/>
  <pageMargins left="0.39370078740157483" right="0.39370078740157483" top="0.39370078740157483" bottom="0.39370078740157483" header="0.31496062992125984" footer="0.31496062992125984"/>
  <pageSetup paperSize="8" scale="40" fitToHeight="0" orientation="landscape" r:id="rId7"/>
  <legacyDrawing r:id="rId8"/>
  <extLst>
    <ext xmlns:x14="http://schemas.microsoft.com/office/spreadsheetml/2009/9/main" uri="{CCE6A557-97BC-4b89-ADB6-D9C93CAAB3DF}">
      <x14:dataValidations xmlns:xm="http://schemas.microsoft.com/office/excel/2006/main" count="1">
        <x14:dataValidation type="list" allowBlank="1" showInputMessage="1" showErrorMessage="1">
          <x14:formula1>
            <xm:f>[_FES]Лист1!#REF!</xm:f>
          </x14:formula1>
          <xm:sqref>E211:E214 E405:E411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09"/>
  <sheetViews>
    <sheetView zoomScale="78" zoomScaleNormal="78" workbookViewId="0">
      <selection activeCell="N14" sqref="N14"/>
    </sheetView>
  </sheetViews>
  <sheetFormatPr defaultRowHeight="15"/>
  <cols>
    <col min="1" max="1" width="9.28515625" bestFit="1" customWidth="1"/>
    <col min="2" max="2" width="11.140625" customWidth="1"/>
    <col min="3" max="3" width="11.7109375" customWidth="1"/>
    <col min="4" max="4" width="14.5703125" customWidth="1"/>
    <col min="5" max="6" width="9.28515625" bestFit="1" customWidth="1"/>
    <col min="7" max="7" width="55.42578125" customWidth="1"/>
    <col min="8" max="8" width="12.7109375" customWidth="1"/>
    <col min="9" max="9" width="11.85546875" customWidth="1"/>
    <col min="10" max="12" width="9.28515625" bestFit="1" customWidth="1"/>
    <col min="13" max="13" width="16.140625" customWidth="1"/>
    <col min="14" max="14" width="13.85546875" customWidth="1"/>
    <col min="15" max="15" width="12.5703125" customWidth="1"/>
    <col min="16" max="16" width="12.85546875" customWidth="1"/>
    <col min="17" max="21" width="9.28515625" bestFit="1" customWidth="1"/>
    <col min="22" max="22" width="16" customWidth="1"/>
    <col min="23" max="23" width="15.5703125" customWidth="1"/>
    <col min="24" max="25" width="11.28515625" bestFit="1" customWidth="1"/>
    <col min="26" max="29" width="9.28515625" bestFit="1" customWidth="1"/>
    <col min="30" max="30" width="48.5703125" customWidth="1"/>
    <col min="31" max="31" width="18.7109375" customWidth="1"/>
    <col min="32" max="34" width="9.28515625" bestFit="1" customWidth="1"/>
    <col min="35" max="35" width="13.7109375" bestFit="1" customWidth="1"/>
    <col min="36" max="36" width="9.28515625" bestFit="1" customWidth="1"/>
    <col min="37" max="39" width="11.28515625" bestFit="1" customWidth="1"/>
    <col min="40" max="50" width="9.28515625" bestFit="1" customWidth="1"/>
    <col min="65" max="65" width="9.28515625" bestFit="1" customWidth="1"/>
    <col min="67" max="68" width="9.28515625" bestFit="1" customWidth="1"/>
  </cols>
  <sheetData>
    <row r="1" spans="1:63" s="110" customFormat="1" ht="13.5" customHeight="1">
      <c r="O1" s="111"/>
      <c r="P1" s="111"/>
      <c r="AY1" s="112"/>
      <c r="AZ1" s="112"/>
      <c r="BA1" s="112"/>
      <c r="BB1" s="112"/>
      <c r="BC1" s="112"/>
    </row>
    <row r="2" spans="1:63" s="110" customFormat="1" ht="13.5" customHeight="1">
      <c r="O2" s="111"/>
      <c r="P2" s="111"/>
      <c r="AY2" s="112"/>
      <c r="AZ2" s="112"/>
      <c r="BA2" s="112"/>
      <c r="BB2" s="112"/>
      <c r="BC2" s="112"/>
    </row>
    <row r="3" spans="1:63" s="60" customFormat="1" ht="24.75" customHeight="1">
      <c r="A3" s="113" t="s">
        <v>1528</v>
      </c>
      <c r="J3" s="105"/>
      <c r="K3" s="105"/>
      <c r="L3" s="105"/>
      <c r="O3" s="106"/>
      <c r="P3" s="114"/>
      <c r="Q3" s="107"/>
      <c r="R3" s="107"/>
      <c r="S3" s="107"/>
      <c r="T3" s="107"/>
      <c r="U3" s="107"/>
      <c r="V3" s="107"/>
      <c r="W3" s="108"/>
      <c r="AW3" s="303"/>
      <c r="AX3" s="304"/>
      <c r="AY3" s="59"/>
      <c r="AZ3" s="59"/>
      <c r="BA3" s="59"/>
      <c r="BB3" s="59"/>
      <c r="BC3" s="59"/>
    </row>
    <row r="4" spans="1:63" s="60" customFormat="1" ht="10.5" customHeight="1">
      <c r="F4" s="105"/>
      <c r="G4" s="105"/>
      <c r="O4" s="106"/>
      <c r="P4" s="114"/>
      <c r="Q4" s="107"/>
      <c r="R4" s="107"/>
      <c r="S4" s="107"/>
      <c r="T4" s="107"/>
      <c r="U4" s="107"/>
      <c r="V4" s="107"/>
      <c r="AY4" s="59"/>
      <c r="AZ4" s="59"/>
      <c r="BA4" s="59"/>
      <c r="BB4" s="59"/>
      <c r="BC4" s="59"/>
    </row>
    <row r="5" spans="1:63" s="60" customFormat="1" ht="12" customHeight="1">
      <c r="F5" s="109"/>
      <c r="G5" s="109"/>
      <c r="H5" s="109"/>
      <c r="O5" s="106"/>
      <c r="P5" s="114"/>
      <c r="AY5" s="59"/>
      <c r="AZ5" s="59"/>
      <c r="BA5" s="59"/>
      <c r="BB5" s="59"/>
      <c r="BC5" s="59"/>
    </row>
    <row r="6" spans="1:63" s="60" customFormat="1" ht="24.75" customHeight="1">
      <c r="A6" s="299" t="s">
        <v>6</v>
      </c>
      <c r="B6" s="299" t="s">
        <v>0</v>
      </c>
      <c r="C6" s="299" t="s">
        <v>2</v>
      </c>
      <c r="D6" s="299"/>
      <c r="E6" s="299" t="s">
        <v>8</v>
      </c>
      <c r="F6" s="299" t="s">
        <v>3</v>
      </c>
      <c r="G6" s="299" t="s">
        <v>4</v>
      </c>
      <c r="H6" s="299" t="s">
        <v>34</v>
      </c>
      <c r="I6" s="299" t="s">
        <v>35</v>
      </c>
      <c r="J6" s="299" t="s">
        <v>33</v>
      </c>
      <c r="K6" s="299" t="s">
        <v>30</v>
      </c>
      <c r="L6" s="299" t="s">
        <v>32</v>
      </c>
      <c r="M6" s="299" t="s">
        <v>10</v>
      </c>
      <c r="N6" s="299" t="s">
        <v>11</v>
      </c>
      <c r="O6" s="300" t="s">
        <v>29</v>
      </c>
      <c r="P6" s="300" t="s">
        <v>28</v>
      </c>
      <c r="Q6" s="301" t="s">
        <v>51</v>
      </c>
      <c r="R6" s="301"/>
      <c r="S6" s="301"/>
      <c r="T6" s="301"/>
      <c r="U6" s="299" t="s">
        <v>9</v>
      </c>
      <c r="V6" s="299" t="s">
        <v>17</v>
      </c>
      <c r="W6" s="299" t="s">
        <v>18</v>
      </c>
      <c r="X6" s="302" t="s">
        <v>47</v>
      </c>
      <c r="Y6" s="302" t="s">
        <v>48</v>
      </c>
      <c r="Z6" s="299" t="s">
        <v>31</v>
      </c>
      <c r="AA6" s="299"/>
      <c r="AB6" s="299"/>
      <c r="AC6" s="299"/>
      <c r="AD6" s="299" t="s">
        <v>7</v>
      </c>
      <c r="AE6" s="299"/>
      <c r="AF6" s="299"/>
      <c r="AG6" s="299"/>
      <c r="AH6" s="299"/>
      <c r="AI6" s="299"/>
      <c r="AJ6" s="299"/>
      <c r="AK6" s="299"/>
      <c r="AL6" s="299"/>
      <c r="AM6" s="299"/>
      <c r="AN6" s="299" t="s">
        <v>1</v>
      </c>
      <c r="AO6" s="299" t="s">
        <v>12</v>
      </c>
      <c r="AP6" s="305" t="s">
        <v>37</v>
      </c>
      <c r="AQ6" s="305"/>
      <c r="AR6" s="305"/>
      <c r="AS6" s="305"/>
      <c r="AT6" s="305"/>
      <c r="AU6" s="305"/>
      <c r="AV6" s="305"/>
      <c r="AW6" s="305"/>
      <c r="AX6" s="306" t="s">
        <v>46</v>
      </c>
      <c r="AY6" s="59"/>
      <c r="AZ6" s="59"/>
      <c r="BA6" s="59"/>
      <c r="BB6" s="59"/>
      <c r="BC6" s="59"/>
    </row>
    <row r="7" spans="1:63" s="60" customFormat="1" ht="24.75" customHeight="1">
      <c r="A7" s="299"/>
      <c r="B7" s="299"/>
      <c r="C7" s="299" t="s">
        <v>15</v>
      </c>
      <c r="D7" s="299" t="s">
        <v>16</v>
      </c>
      <c r="E7" s="299"/>
      <c r="F7" s="299"/>
      <c r="G7" s="299"/>
      <c r="H7" s="299"/>
      <c r="I7" s="299"/>
      <c r="J7" s="299"/>
      <c r="K7" s="299"/>
      <c r="L7" s="299"/>
      <c r="M7" s="299"/>
      <c r="N7" s="299"/>
      <c r="O7" s="300"/>
      <c r="P7" s="300"/>
      <c r="Q7" s="301"/>
      <c r="R7" s="301"/>
      <c r="S7" s="301"/>
      <c r="T7" s="301"/>
      <c r="U7" s="299"/>
      <c r="V7" s="299"/>
      <c r="W7" s="299"/>
      <c r="X7" s="302"/>
      <c r="Y7" s="302"/>
      <c r="Z7" s="299" t="s">
        <v>36</v>
      </c>
      <c r="AA7" s="299" t="s">
        <v>19</v>
      </c>
      <c r="AB7" s="299" t="s">
        <v>13</v>
      </c>
      <c r="AC7" s="299" t="s">
        <v>14</v>
      </c>
      <c r="AD7" s="299" t="s">
        <v>20</v>
      </c>
      <c r="AE7" s="299" t="s">
        <v>21</v>
      </c>
      <c r="AF7" s="299" t="s">
        <v>22</v>
      </c>
      <c r="AG7" s="299"/>
      <c r="AH7" s="299" t="s">
        <v>23</v>
      </c>
      <c r="AI7" s="299" t="s">
        <v>24</v>
      </c>
      <c r="AJ7" s="299"/>
      <c r="AK7" s="301" t="s">
        <v>25</v>
      </c>
      <c r="AL7" s="299" t="s">
        <v>49</v>
      </c>
      <c r="AM7" s="307" t="s">
        <v>50</v>
      </c>
      <c r="AN7" s="299"/>
      <c r="AO7" s="299"/>
      <c r="AP7" s="306" t="s">
        <v>38</v>
      </c>
      <c r="AQ7" s="306" t="s">
        <v>39</v>
      </c>
      <c r="AR7" s="306" t="s">
        <v>40</v>
      </c>
      <c r="AS7" s="306" t="s">
        <v>41</v>
      </c>
      <c r="AT7" s="306" t="s">
        <v>42</v>
      </c>
      <c r="AU7" s="308" t="s">
        <v>44</v>
      </c>
      <c r="AV7" s="308" t="s">
        <v>45</v>
      </c>
      <c r="AW7" s="306" t="s">
        <v>43</v>
      </c>
      <c r="AX7" s="306"/>
      <c r="AY7" s="59"/>
      <c r="AZ7" s="59"/>
      <c r="BA7" s="59"/>
      <c r="BB7" s="59"/>
      <c r="BC7" s="59"/>
    </row>
    <row r="8" spans="1:63" s="60" customFormat="1" ht="24.75" customHeight="1">
      <c r="A8" s="299"/>
      <c r="B8" s="299"/>
      <c r="C8" s="299"/>
      <c r="D8" s="299"/>
      <c r="E8" s="299"/>
      <c r="F8" s="299"/>
      <c r="G8" s="299"/>
      <c r="H8" s="299"/>
      <c r="I8" s="299"/>
      <c r="J8" s="299"/>
      <c r="K8" s="299"/>
      <c r="L8" s="299"/>
      <c r="M8" s="299"/>
      <c r="N8" s="299"/>
      <c r="O8" s="300"/>
      <c r="P8" s="300"/>
      <c r="Q8" s="61">
        <v>2023</v>
      </c>
      <c r="R8" s="61">
        <v>2024</v>
      </c>
      <c r="S8" s="61">
        <v>2025</v>
      </c>
      <c r="T8" s="61">
        <v>2026</v>
      </c>
      <c r="U8" s="299"/>
      <c r="V8" s="299"/>
      <c r="W8" s="299"/>
      <c r="X8" s="302"/>
      <c r="Y8" s="302"/>
      <c r="Z8" s="299"/>
      <c r="AA8" s="299"/>
      <c r="AB8" s="299"/>
      <c r="AC8" s="299"/>
      <c r="AD8" s="299"/>
      <c r="AE8" s="299"/>
      <c r="AF8" s="250" t="s">
        <v>26</v>
      </c>
      <c r="AG8" s="250" t="s">
        <v>5</v>
      </c>
      <c r="AH8" s="299"/>
      <c r="AI8" s="250" t="s">
        <v>27</v>
      </c>
      <c r="AJ8" s="250" t="s">
        <v>5</v>
      </c>
      <c r="AK8" s="301"/>
      <c r="AL8" s="299"/>
      <c r="AM8" s="307"/>
      <c r="AN8" s="299"/>
      <c r="AO8" s="299"/>
      <c r="AP8" s="306"/>
      <c r="AQ8" s="306"/>
      <c r="AR8" s="306"/>
      <c r="AS8" s="306"/>
      <c r="AT8" s="306"/>
      <c r="AU8" s="308"/>
      <c r="AV8" s="308"/>
      <c r="AW8" s="306"/>
      <c r="AX8" s="306"/>
      <c r="AY8" s="59"/>
      <c r="AZ8" s="59"/>
      <c r="BA8" s="59"/>
      <c r="BB8" s="59"/>
      <c r="BC8" s="59"/>
    </row>
    <row r="9" spans="1:63" s="60" customFormat="1" ht="19.5" customHeight="1">
      <c r="A9" s="63">
        <v>1</v>
      </c>
      <c r="B9" s="63">
        <v>2</v>
      </c>
      <c r="C9" s="63">
        <v>3</v>
      </c>
      <c r="D9" s="63">
        <v>4</v>
      </c>
      <c r="E9" s="63">
        <v>5</v>
      </c>
      <c r="F9" s="63">
        <v>6</v>
      </c>
      <c r="G9" s="63">
        <v>7</v>
      </c>
      <c r="H9" s="63">
        <v>8</v>
      </c>
      <c r="I9" s="63">
        <v>9</v>
      </c>
      <c r="J9" s="63">
        <v>10</v>
      </c>
      <c r="K9" s="63">
        <v>11</v>
      </c>
      <c r="L9" s="63">
        <v>12</v>
      </c>
      <c r="M9" s="63">
        <v>13</v>
      </c>
      <c r="N9" s="63">
        <v>14</v>
      </c>
      <c r="O9" s="251">
        <v>15</v>
      </c>
      <c r="P9" s="251">
        <v>16</v>
      </c>
      <c r="Q9" s="63">
        <v>17</v>
      </c>
      <c r="R9" s="63">
        <v>18</v>
      </c>
      <c r="S9" s="63">
        <v>19</v>
      </c>
      <c r="T9" s="63">
        <v>20</v>
      </c>
      <c r="U9" s="63">
        <v>21</v>
      </c>
      <c r="V9" s="63">
        <v>22</v>
      </c>
      <c r="W9" s="63">
        <v>23</v>
      </c>
      <c r="X9" s="63">
        <v>24</v>
      </c>
      <c r="Y9" s="63">
        <v>25</v>
      </c>
      <c r="Z9" s="63">
        <v>26</v>
      </c>
      <c r="AA9" s="63">
        <v>27</v>
      </c>
      <c r="AB9" s="63">
        <v>28</v>
      </c>
      <c r="AC9" s="63">
        <v>29</v>
      </c>
      <c r="AD9" s="63">
        <v>30</v>
      </c>
      <c r="AE9" s="63">
        <v>31</v>
      </c>
      <c r="AF9" s="63">
        <v>32</v>
      </c>
      <c r="AG9" s="63">
        <v>33</v>
      </c>
      <c r="AH9" s="63">
        <v>34</v>
      </c>
      <c r="AI9" s="63">
        <v>35</v>
      </c>
      <c r="AJ9" s="63">
        <v>36</v>
      </c>
      <c r="AK9" s="63">
        <v>37</v>
      </c>
      <c r="AL9" s="63">
        <v>38</v>
      </c>
      <c r="AM9" s="63">
        <v>39</v>
      </c>
      <c r="AN9" s="63">
        <v>40</v>
      </c>
      <c r="AO9" s="63">
        <v>41</v>
      </c>
      <c r="AP9" s="63">
        <v>42</v>
      </c>
      <c r="AQ9" s="63">
        <v>43</v>
      </c>
      <c r="AR9" s="63">
        <v>44</v>
      </c>
      <c r="AS9" s="63">
        <v>45</v>
      </c>
      <c r="AT9" s="63">
        <v>46</v>
      </c>
      <c r="AU9" s="63">
        <v>47</v>
      </c>
      <c r="AV9" s="63">
        <v>48</v>
      </c>
      <c r="AW9" s="63">
        <v>49</v>
      </c>
      <c r="AX9" s="63">
        <v>50</v>
      </c>
      <c r="AY9" s="59"/>
      <c r="AZ9" s="59"/>
      <c r="BA9" s="59"/>
      <c r="BB9" s="59"/>
      <c r="BC9" s="59"/>
    </row>
    <row r="10" spans="1:63" s="60" customFormat="1" ht="24.75" customHeight="1">
      <c r="A10" s="65" t="s">
        <v>82</v>
      </c>
      <c r="B10" s="63"/>
      <c r="C10" s="66" t="s">
        <v>1529</v>
      </c>
      <c r="D10" s="66" t="s">
        <v>57</v>
      </c>
      <c r="E10" s="67" t="s">
        <v>129</v>
      </c>
      <c r="F10" s="67" t="s">
        <v>84</v>
      </c>
      <c r="G10" s="63" t="s">
        <v>1530</v>
      </c>
      <c r="H10" s="68" t="s">
        <v>130</v>
      </c>
      <c r="I10" s="68" t="s">
        <v>131</v>
      </c>
      <c r="J10" s="67">
        <v>2</v>
      </c>
      <c r="K10" s="63"/>
      <c r="L10" s="66" t="s">
        <v>87</v>
      </c>
      <c r="M10" s="66" t="s">
        <v>88</v>
      </c>
      <c r="N10" s="66" t="s">
        <v>1531</v>
      </c>
      <c r="O10" s="251">
        <v>690</v>
      </c>
      <c r="P10" s="251">
        <f t="shared" ref="P10:P18" si="0">O10*1.2</f>
        <v>828</v>
      </c>
      <c r="Q10" s="69"/>
      <c r="R10" s="63"/>
      <c r="S10" s="63"/>
      <c r="T10" s="63"/>
      <c r="U10" s="67" t="s">
        <v>90</v>
      </c>
      <c r="V10" s="66" t="s">
        <v>91</v>
      </c>
      <c r="W10" s="66" t="s">
        <v>64</v>
      </c>
      <c r="X10" s="70">
        <v>45037</v>
      </c>
      <c r="Y10" s="70">
        <f>X10+60</f>
        <v>45097</v>
      </c>
      <c r="Z10" s="63"/>
      <c r="AA10" s="63"/>
      <c r="AB10" s="63"/>
      <c r="AC10" s="63"/>
      <c r="AD10" s="63" t="str">
        <f>G10</f>
        <v>ПИР  по Модернизации ПС «Северо-Западная» 110/35/10 кВ замена КРУН-10кВ -34 ячейки</v>
      </c>
      <c r="AE10" s="63" t="s">
        <v>157</v>
      </c>
      <c r="AF10" s="66">
        <v>876</v>
      </c>
      <c r="AG10" s="66" t="s">
        <v>66</v>
      </c>
      <c r="AH10" s="67">
        <v>1</v>
      </c>
      <c r="AI10" s="66" t="s">
        <v>67</v>
      </c>
      <c r="AJ10" s="66" t="s">
        <v>70</v>
      </c>
      <c r="AK10" s="70">
        <f>Y10+20</f>
        <v>45117</v>
      </c>
      <c r="AL10" s="70">
        <f>AK10</f>
        <v>45117</v>
      </c>
      <c r="AM10" s="70">
        <f>AL10+210</f>
        <v>45327</v>
      </c>
      <c r="AN10" s="63">
        <v>2023</v>
      </c>
      <c r="AO10" s="63"/>
      <c r="AP10" s="63" t="s">
        <v>92</v>
      </c>
      <c r="AQ10" s="71" t="s">
        <v>1532</v>
      </c>
      <c r="AR10" s="63" t="s">
        <v>1533</v>
      </c>
      <c r="AS10" s="63">
        <v>2023</v>
      </c>
      <c r="AT10" s="63">
        <v>2026</v>
      </c>
      <c r="AU10" s="72">
        <v>78</v>
      </c>
      <c r="AV10" s="69">
        <v>78</v>
      </c>
      <c r="AW10" s="67" t="s">
        <v>60</v>
      </c>
      <c r="AX10" s="63"/>
      <c r="AY10" s="59"/>
      <c r="AZ10" s="59"/>
      <c r="BA10" s="59"/>
      <c r="BB10" s="59"/>
      <c r="BC10" s="59"/>
    </row>
    <row r="11" spans="1:63" s="78" customFormat="1" ht="24.75" customHeight="1">
      <c r="A11" s="65" t="s">
        <v>82</v>
      </c>
      <c r="B11" s="68"/>
      <c r="C11" s="66" t="s">
        <v>1529</v>
      </c>
      <c r="D11" s="66" t="s">
        <v>57</v>
      </c>
      <c r="E11" s="67" t="s">
        <v>83</v>
      </c>
      <c r="F11" s="67" t="s">
        <v>84</v>
      </c>
      <c r="G11" s="67" t="s">
        <v>1534</v>
      </c>
      <c r="H11" s="68" t="s">
        <v>86</v>
      </c>
      <c r="I11" s="68" t="s">
        <v>86</v>
      </c>
      <c r="J11" s="67">
        <v>2</v>
      </c>
      <c r="K11" s="67"/>
      <c r="L11" s="66" t="s">
        <v>87</v>
      </c>
      <c r="M11" s="250" t="s">
        <v>88</v>
      </c>
      <c r="N11" s="66" t="s">
        <v>1531</v>
      </c>
      <c r="O11" s="73">
        <v>24000</v>
      </c>
      <c r="P11" s="73">
        <f t="shared" si="0"/>
        <v>28800</v>
      </c>
      <c r="Q11" s="74"/>
      <c r="R11" s="74"/>
      <c r="S11" s="74"/>
      <c r="T11" s="74"/>
      <c r="U11" s="67" t="s">
        <v>90</v>
      </c>
      <c r="V11" s="66" t="s">
        <v>91</v>
      </c>
      <c r="W11" s="66" t="s">
        <v>64</v>
      </c>
      <c r="X11" s="70">
        <v>45098</v>
      </c>
      <c r="Y11" s="70">
        <f t="shared" ref="Y11:Y18" si="1">X11+60</f>
        <v>45158</v>
      </c>
      <c r="Z11" s="67"/>
      <c r="AA11" s="67"/>
      <c r="AB11" s="67"/>
      <c r="AC11" s="67"/>
      <c r="AD11" s="67" t="str">
        <f t="shared" ref="AD11:AD18" si="2">G11</f>
        <v>СМР по  модернизации ПС 110/35/10 кВ Арбузовская (замена масляных выключателей на элегазовые110 кВ-5шт, установка ДФЗ ВЛ 110 кВ Власиха – Арбузовская I цепь с отпайками;
- ДФЗ ВЛ 110 кВ Власиха – Арбузовская II цепь)</v>
      </c>
      <c r="AE11" s="63" t="s">
        <v>157</v>
      </c>
      <c r="AF11" s="66">
        <v>876</v>
      </c>
      <c r="AG11" s="66" t="s">
        <v>66</v>
      </c>
      <c r="AH11" s="67">
        <v>1</v>
      </c>
      <c r="AI11" s="66" t="s">
        <v>67</v>
      </c>
      <c r="AJ11" s="66" t="s">
        <v>70</v>
      </c>
      <c r="AK11" s="70">
        <f>Y11+20</f>
        <v>45178</v>
      </c>
      <c r="AL11" s="70">
        <f t="shared" ref="AL11:AL18" si="3">AK11</f>
        <v>45178</v>
      </c>
      <c r="AM11" s="70">
        <f>AL11+220</f>
        <v>45398</v>
      </c>
      <c r="AN11" s="63">
        <v>2023</v>
      </c>
      <c r="AO11" s="66"/>
      <c r="AP11" s="67" t="s">
        <v>92</v>
      </c>
      <c r="AQ11" s="67" t="s">
        <v>1535</v>
      </c>
      <c r="AR11" s="67" t="s">
        <v>1536</v>
      </c>
      <c r="AS11" s="68">
        <v>2020</v>
      </c>
      <c r="AT11" s="68">
        <v>2028</v>
      </c>
      <c r="AU11" s="75">
        <v>31.357199999999995</v>
      </c>
      <c r="AV11" s="67">
        <v>31.357199999999995</v>
      </c>
      <c r="AW11" s="67" t="s">
        <v>60</v>
      </c>
      <c r="AX11" s="67"/>
      <c r="AY11" s="76"/>
      <c r="AZ11" s="76"/>
      <c r="BA11" s="77"/>
      <c r="BB11" s="77"/>
      <c r="BC11" s="77"/>
    </row>
    <row r="12" spans="1:63" s="78" customFormat="1" ht="24.75" customHeight="1">
      <c r="A12" s="65" t="s">
        <v>82</v>
      </c>
      <c r="B12" s="68"/>
      <c r="C12" s="66" t="s">
        <v>1529</v>
      </c>
      <c r="D12" s="66" t="s">
        <v>57</v>
      </c>
      <c r="E12" s="67" t="s">
        <v>83</v>
      </c>
      <c r="F12" s="67" t="s">
        <v>84</v>
      </c>
      <c r="G12" s="67" t="s">
        <v>1537</v>
      </c>
      <c r="H12" s="68" t="s">
        <v>1538</v>
      </c>
      <c r="I12" s="68" t="s">
        <v>1539</v>
      </c>
      <c r="J12" s="67">
        <v>2</v>
      </c>
      <c r="K12" s="67"/>
      <c r="L12" s="66" t="s">
        <v>87</v>
      </c>
      <c r="M12" s="66" t="s">
        <v>88</v>
      </c>
      <c r="N12" s="66" t="s">
        <v>1531</v>
      </c>
      <c r="O12" s="73">
        <v>13000</v>
      </c>
      <c r="P12" s="73">
        <f t="shared" si="0"/>
        <v>15600</v>
      </c>
      <c r="Q12" s="74"/>
      <c r="R12" s="74"/>
      <c r="S12" s="74"/>
      <c r="T12" s="74"/>
      <c r="U12" s="67" t="s">
        <v>90</v>
      </c>
      <c r="V12" s="66" t="s">
        <v>91</v>
      </c>
      <c r="W12" s="66" t="s">
        <v>64</v>
      </c>
      <c r="X12" s="70">
        <v>45077</v>
      </c>
      <c r="Y12" s="70">
        <f t="shared" si="1"/>
        <v>45137</v>
      </c>
      <c r="Z12" s="67"/>
      <c r="AA12" s="67"/>
      <c r="AB12" s="67"/>
      <c r="AC12" s="67"/>
      <c r="AD12" s="67" t="str">
        <f>G12</f>
        <v>СМР по Модернизации систем телемеханики на подстанциях 110-35кВ (ПС Кытмановская),(ПС Баевская)</v>
      </c>
      <c r="AE12" s="63" t="s">
        <v>157</v>
      </c>
      <c r="AF12" s="66">
        <v>876</v>
      </c>
      <c r="AG12" s="66" t="s">
        <v>66</v>
      </c>
      <c r="AH12" s="67">
        <v>1</v>
      </c>
      <c r="AI12" s="66" t="s">
        <v>67</v>
      </c>
      <c r="AJ12" s="66" t="s">
        <v>70</v>
      </c>
      <c r="AK12" s="70">
        <f t="shared" ref="AK12:AK13" si="4">Y12+10</f>
        <v>45147</v>
      </c>
      <c r="AL12" s="70">
        <f t="shared" si="3"/>
        <v>45147</v>
      </c>
      <c r="AM12" s="70">
        <f>AL12+140</f>
        <v>45287</v>
      </c>
      <c r="AN12" s="63">
        <v>2023</v>
      </c>
      <c r="AO12" s="66"/>
      <c r="AP12" s="67" t="s">
        <v>92</v>
      </c>
      <c r="AQ12" s="67" t="s">
        <v>1540</v>
      </c>
      <c r="AR12" s="67" t="s">
        <v>1541</v>
      </c>
      <c r="AS12" s="68" t="s">
        <v>1542</v>
      </c>
      <c r="AT12" s="68" t="s">
        <v>1543</v>
      </c>
      <c r="AU12" s="75" t="s">
        <v>1544</v>
      </c>
      <c r="AV12" s="75" t="s">
        <v>1544</v>
      </c>
      <c r="AW12" s="67" t="s">
        <v>60</v>
      </c>
      <c r="AX12" s="67"/>
      <c r="AY12" s="76"/>
      <c r="AZ12" s="76"/>
      <c r="BA12" s="77"/>
      <c r="BB12" s="77"/>
      <c r="BC12" s="77"/>
    </row>
    <row r="13" spans="1:63" s="78" customFormat="1" ht="24.75" customHeight="1">
      <c r="A13" s="65" t="s">
        <v>82</v>
      </c>
      <c r="B13" s="68"/>
      <c r="C13" s="66" t="s">
        <v>1529</v>
      </c>
      <c r="D13" s="66" t="s">
        <v>57</v>
      </c>
      <c r="E13" s="67" t="s">
        <v>83</v>
      </c>
      <c r="F13" s="67" t="s">
        <v>84</v>
      </c>
      <c r="G13" s="67" t="s">
        <v>1545</v>
      </c>
      <c r="H13" s="68" t="s">
        <v>1538</v>
      </c>
      <c r="I13" s="68" t="s">
        <v>1539</v>
      </c>
      <c r="J13" s="67">
        <v>2</v>
      </c>
      <c r="K13" s="67"/>
      <c r="L13" s="66" t="s">
        <v>87</v>
      </c>
      <c r="M13" s="66" t="s">
        <v>88</v>
      </c>
      <c r="N13" s="66" t="s">
        <v>1531</v>
      </c>
      <c r="O13" s="73">
        <v>3800</v>
      </c>
      <c r="P13" s="73">
        <f t="shared" si="0"/>
        <v>4560</v>
      </c>
      <c r="Q13" s="74"/>
      <c r="R13" s="74"/>
      <c r="S13" s="74"/>
      <c r="T13" s="74"/>
      <c r="U13" s="67" t="s">
        <v>90</v>
      </c>
      <c r="V13" s="66" t="s">
        <v>91</v>
      </c>
      <c r="W13" s="66" t="s">
        <v>64</v>
      </c>
      <c r="X13" s="70">
        <v>45077</v>
      </c>
      <c r="Y13" s="70">
        <f t="shared" si="1"/>
        <v>45137</v>
      </c>
      <c r="Z13" s="67"/>
      <c r="AA13" s="67"/>
      <c r="AB13" s="67"/>
      <c r="AC13" s="67"/>
      <c r="AD13" s="67" t="str">
        <f>G13</f>
        <v>СМР по Модернизации каналов связи для  систем телемеханики на подстанциях 110-35кВ (ПС Кытмановская,ПС Баевская)</v>
      </c>
      <c r="AE13" s="63" t="s">
        <v>157</v>
      </c>
      <c r="AF13" s="66">
        <v>876</v>
      </c>
      <c r="AG13" s="66" t="s">
        <v>66</v>
      </c>
      <c r="AH13" s="67">
        <v>1</v>
      </c>
      <c r="AI13" s="66" t="s">
        <v>67</v>
      </c>
      <c r="AJ13" s="66" t="s">
        <v>70</v>
      </c>
      <c r="AK13" s="70">
        <f t="shared" si="4"/>
        <v>45147</v>
      </c>
      <c r="AL13" s="70">
        <f t="shared" si="3"/>
        <v>45147</v>
      </c>
      <c r="AM13" s="70">
        <f>AL13+140</f>
        <v>45287</v>
      </c>
      <c r="AN13" s="63">
        <v>2023</v>
      </c>
      <c r="AO13" s="66"/>
      <c r="AP13" s="67" t="s">
        <v>92</v>
      </c>
      <c r="AQ13" s="67" t="s">
        <v>1546</v>
      </c>
      <c r="AR13" s="67" t="s">
        <v>1547</v>
      </c>
      <c r="AS13" s="68" t="s">
        <v>1542</v>
      </c>
      <c r="AT13" s="68" t="s">
        <v>1543</v>
      </c>
      <c r="AU13" s="75" t="s">
        <v>1548</v>
      </c>
      <c r="AV13" s="67" t="s">
        <v>1548</v>
      </c>
      <c r="AW13" s="67" t="s">
        <v>60</v>
      </c>
      <c r="AX13" s="67"/>
      <c r="AY13" s="76"/>
      <c r="AZ13" s="76"/>
      <c r="BA13" s="77"/>
      <c r="BB13" s="77"/>
      <c r="BC13" s="77"/>
      <c r="BK13" s="79"/>
    </row>
    <row r="14" spans="1:63" s="78" customFormat="1" ht="24.75" customHeight="1">
      <c r="A14" s="65" t="s">
        <v>82</v>
      </c>
      <c r="B14" s="68"/>
      <c r="C14" s="66" t="s">
        <v>1529</v>
      </c>
      <c r="D14" s="66" t="s">
        <v>57</v>
      </c>
      <c r="E14" s="67" t="s">
        <v>83</v>
      </c>
      <c r="F14" s="67" t="s">
        <v>84</v>
      </c>
      <c r="G14" s="67" t="s">
        <v>1549</v>
      </c>
      <c r="H14" s="68" t="s">
        <v>1538</v>
      </c>
      <c r="I14" s="68" t="s">
        <v>1539</v>
      </c>
      <c r="J14" s="67">
        <v>2</v>
      </c>
      <c r="K14" s="67"/>
      <c r="L14" s="66" t="s">
        <v>87</v>
      </c>
      <c r="M14" s="66" t="s">
        <v>88</v>
      </c>
      <c r="N14" s="66" t="s">
        <v>1531</v>
      </c>
      <c r="O14" s="73">
        <v>10790</v>
      </c>
      <c r="P14" s="73">
        <f t="shared" si="0"/>
        <v>12948</v>
      </c>
      <c r="Q14" s="74"/>
      <c r="R14" s="74"/>
      <c r="S14" s="74"/>
      <c r="T14" s="74"/>
      <c r="U14" s="67" t="s">
        <v>90</v>
      </c>
      <c r="V14" s="66" t="s">
        <v>91</v>
      </c>
      <c r="W14" s="66" t="s">
        <v>64</v>
      </c>
      <c r="X14" s="70">
        <v>45077</v>
      </c>
      <c r="Y14" s="70">
        <f t="shared" si="1"/>
        <v>45137</v>
      </c>
      <c r="Z14" s="67"/>
      <c r="AA14" s="67"/>
      <c r="AB14" s="67"/>
      <c r="AC14" s="67"/>
      <c r="AD14" s="67" t="str">
        <f t="shared" si="2"/>
        <v>СМР по Модернизация и реконструкция устройств РЗА и ПА (ОБР) на ПС 35 кВ Подборная, 1 шт;  ПС 110 кВ Восточная, 1 шт;  ПС 110 кВ Ползуново, 1 шт.;  ПС 110 кВ Сиреневая, 1 шт;  ПС 35 кВ Половинкинская, 1 шт №90А;  ПС 35 кВ Новоярковская, 1 шт,;  ПС 35 кВ Победа, 1 шт.;  ПС 35 кВ Бия;  110 кВ Лесная;  ПС 35 кВ РПБ ЗЭС</v>
      </c>
      <c r="AE14" s="63" t="s">
        <v>157</v>
      </c>
      <c r="AF14" s="66">
        <v>876</v>
      </c>
      <c r="AG14" s="66" t="s">
        <v>66</v>
      </c>
      <c r="AH14" s="67">
        <v>1</v>
      </c>
      <c r="AI14" s="66" t="s">
        <v>67</v>
      </c>
      <c r="AJ14" s="66" t="s">
        <v>1550</v>
      </c>
      <c r="AK14" s="70">
        <f>Y14+20</f>
        <v>45157</v>
      </c>
      <c r="AL14" s="70">
        <f t="shared" si="3"/>
        <v>45157</v>
      </c>
      <c r="AM14" s="70">
        <f>AL14+130</f>
        <v>45287</v>
      </c>
      <c r="AN14" s="63">
        <v>2023</v>
      </c>
      <c r="AO14" s="66"/>
      <c r="AP14" s="67" t="s">
        <v>92</v>
      </c>
      <c r="AQ14" s="67" t="s">
        <v>1551</v>
      </c>
      <c r="AR14" s="80" t="s">
        <v>1552</v>
      </c>
      <c r="AS14" s="81" t="s">
        <v>1553</v>
      </c>
      <c r="AT14" s="81" t="s">
        <v>1554</v>
      </c>
      <c r="AU14" s="82" t="s">
        <v>1555</v>
      </c>
      <c r="AV14" s="80" t="s">
        <v>1556</v>
      </c>
      <c r="AW14" s="67" t="s">
        <v>60</v>
      </c>
      <c r="AX14" s="67"/>
      <c r="AY14" s="76"/>
      <c r="AZ14" s="76"/>
      <c r="BA14" s="77"/>
      <c r="BB14" s="77"/>
      <c r="BC14" s="77"/>
    </row>
    <row r="15" spans="1:63" s="78" customFormat="1" ht="24.75" customHeight="1">
      <c r="A15" s="65" t="s">
        <v>82</v>
      </c>
      <c r="B15" s="68"/>
      <c r="C15" s="66" t="s">
        <v>1529</v>
      </c>
      <c r="D15" s="66" t="s">
        <v>57</v>
      </c>
      <c r="E15" s="67" t="s">
        <v>83</v>
      </c>
      <c r="F15" s="67" t="s">
        <v>84</v>
      </c>
      <c r="G15" s="67" t="s">
        <v>1557</v>
      </c>
      <c r="H15" s="68" t="s">
        <v>1538</v>
      </c>
      <c r="I15" s="68" t="s">
        <v>1539</v>
      </c>
      <c r="J15" s="67">
        <v>2</v>
      </c>
      <c r="K15" s="67"/>
      <c r="L15" s="66" t="s">
        <v>87</v>
      </c>
      <c r="M15" s="66" t="s">
        <v>88</v>
      </c>
      <c r="N15" s="66" t="s">
        <v>1531</v>
      </c>
      <c r="O15" s="73">
        <v>7600</v>
      </c>
      <c r="P15" s="73">
        <f t="shared" si="0"/>
        <v>9120</v>
      </c>
      <c r="Q15" s="74"/>
      <c r="R15" s="74"/>
      <c r="S15" s="74"/>
      <c r="T15" s="74"/>
      <c r="U15" s="67" t="s">
        <v>90</v>
      </c>
      <c r="V15" s="66" t="s">
        <v>91</v>
      </c>
      <c r="W15" s="66" t="s">
        <v>64</v>
      </c>
      <c r="X15" s="70">
        <v>45071</v>
      </c>
      <c r="Y15" s="70">
        <f t="shared" si="1"/>
        <v>45131</v>
      </c>
      <c r="Z15" s="67"/>
      <c r="AA15" s="67"/>
      <c r="AB15" s="67"/>
      <c r="AC15" s="67"/>
      <c r="AD15" s="67" t="str">
        <f>G15</f>
        <v>СМР по Модернизации и реконструкция устройств РЗА и ПА (РАС) на ПС  110/35/10 кВ Гальбштадсткая.</v>
      </c>
      <c r="AE15" s="63" t="s">
        <v>157</v>
      </c>
      <c r="AF15" s="66">
        <v>876</v>
      </c>
      <c r="AG15" s="66" t="s">
        <v>66</v>
      </c>
      <c r="AH15" s="67">
        <v>1</v>
      </c>
      <c r="AI15" s="66" t="s">
        <v>67</v>
      </c>
      <c r="AJ15" s="66" t="s">
        <v>1550</v>
      </c>
      <c r="AK15" s="70">
        <f>Y15+20</f>
        <v>45151</v>
      </c>
      <c r="AL15" s="70">
        <f t="shared" si="3"/>
        <v>45151</v>
      </c>
      <c r="AM15" s="70">
        <f>AL15+130</f>
        <v>45281</v>
      </c>
      <c r="AN15" s="63">
        <v>2023</v>
      </c>
      <c r="AO15" s="66"/>
      <c r="AP15" s="67" t="s">
        <v>92</v>
      </c>
      <c r="AQ15" s="67" t="s">
        <v>1558</v>
      </c>
      <c r="AR15" s="67" t="s">
        <v>1559</v>
      </c>
      <c r="AS15" s="68">
        <v>2018</v>
      </c>
      <c r="AT15" s="68">
        <v>2024</v>
      </c>
      <c r="AU15" s="75">
        <v>9.92</v>
      </c>
      <c r="AV15" s="67">
        <v>9.6999999999999993</v>
      </c>
      <c r="AW15" s="67" t="s">
        <v>60</v>
      </c>
      <c r="AX15" s="67"/>
      <c r="AY15" s="76"/>
      <c r="AZ15" s="76"/>
      <c r="BA15" s="77"/>
      <c r="BB15" s="77"/>
      <c r="BC15" s="77"/>
    </row>
    <row r="16" spans="1:63" s="78" customFormat="1" ht="24.75" customHeight="1">
      <c r="A16" s="65" t="s">
        <v>82</v>
      </c>
      <c r="B16" s="68"/>
      <c r="C16" s="66" t="s">
        <v>1529</v>
      </c>
      <c r="D16" s="66" t="s">
        <v>57</v>
      </c>
      <c r="E16" s="67" t="s">
        <v>83</v>
      </c>
      <c r="F16" s="67" t="s">
        <v>84</v>
      </c>
      <c r="G16" s="67" t="s">
        <v>1560</v>
      </c>
      <c r="H16" s="68" t="s">
        <v>1538</v>
      </c>
      <c r="I16" s="68" t="s">
        <v>1539</v>
      </c>
      <c r="J16" s="67">
        <v>2</v>
      </c>
      <c r="K16" s="67"/>
      <c r="L16" s="66" t="s">
        <v>87</v>
      </c>
      <c r="M16" s="66" t="s">
        <v>88</v>
      </c>
      <c r="N16" s="66" t="s">
        <v>1531</v>
      </c>
      <c r="O16" s="73">
        <v>59400</v>
      </c>
      <c r="P16" s="73">
        <f>O16*1.2</f>
        <v>71280</v>
      </c>
      <c r="Q16" s="74"/>
      <c r="R16" s="74"/>
      <c r="S16" s="74"/>
      <c r="T16" s="74"/>
      <c r="U16" s="67" t="s">
        <v>90</v>
      </c>
      <c r="V16" s="66" t="s">
        <v>91</v>
      </c>
      <c r="W16" s="66" t="s">
        <v>64</v>
      </c>
      <c r="X16" s="70">
        <v>44947</v>
      </c>
      <c r="Y16" s="70">
        <f t="shared" si="1"/>
        <v>45007</v>
      </c>
      <c r="Z16" s="67"/>
      <c r="AA16" s="67"/>
      <c r="AB16" s="67"/>
      <c r="AC16" s="67"/>
      <c r="AD16" s="67" t="str">
        <f t="shared" si="2"/>
        <v xml:space="preserve">СМР по модернизации ВЛ-10 кВ   с установкой реклоузеров </v>
      </c>
      <c r="AE16" s="63" t="s">
        <v>157</v>
      </c>
      <c r="AF16" s="66">
        <v>876</v>
      </c>
      <c r="AG16" s="66" t="s">
        <v>66</v>
      </c>
      <c r="AH16" s="67">
        <v>1</v>
      </c>
      <c r="AI16" s="66" t="s">
        <v>67</v>
      </c>
      <c r="AJ16" s="66" t="s">
        <v>70</v>
      </c>
      <c r="AK16" s="70">
        <f t="shared" ref="AK16:AK18" si="5">Y16+10</f>
        <v>45017</v>
      </c>
      <c r="AL16" s="70">
        <f t="shared" si="3"/>
        <v>45017</v>
      </c>
      <c r="AM16" s="70">
        <f>AL16+180</f>
        <v>45197</v>
      </c>
      <c r="AN16" s="63">
        <v>2023</v>
      </c>
      <c r="AO16" s="66"/>
      <c r="AP16" s="67" t="s">
        <v>92</v>
      </c>
      <c r="AQ16" s="67" t="s">
        <v>1561</v>
      </c>
      <c r="AR16" s="67" t="s">
        <v>1562</v>
      </c>
      <c r="AS16" s="68" t="s">
        <v>1563</v>
      </c>
      <c r="AT16" s="68" t="s">
        <v>1564</v>
      </c>
      <c r="AU16" s="75" t="s">
        <v>1565</v>
      </c>
      <c r="AV16" s="67" t="s">
        <v>1565</v>
      </c>
      <c r="AW16" s="67" t="s">
        <v>60</v>
      </c>
      <c r="AX16" s="67"/>
      <c r="AY16" s="76"/>
      <c r="AZ16" s="76"/>
      <c r="BA16" s="77"/>
      <c r="BB16" s="77"/>
      <c r="BC16" s="77"/>
    </row>
    <row r="17" spans="1:68" s="78" customFormat="1" ht="24.75" customHeight="1">
      <c r="A17" s="65" t="s">
        <v>82</v>
      </c>
      <c r="B17" s="68"/>
      <c r="C17" s="66" t="s">
        <v>1529</v>
      </c>
      <c r="D17" s="66" t="s">
        <v>57</v>
      </c>
      <c r="E17" s="67" t="s">
        <v>129</v>
      </c>
      <c r="F17" s="67" t="s">
        <v>84</v>
      </c>
      <c r="G17" s="67" t="s">
        <v>1566</v>
      </c>
      <c r="H17" s="68" t="s">
        <v>130</v>
      </c>
      <c r="I17" s="68" t="s">
        <v>131</v>
      </c>
      <c r="J17" s="67">
        <v>2</v>
      </c>
      <c r="K17" s="67"/>
      <c r="L17" s="66" t="s">
        <v>87</v>
      </c>
      <c r="M17" s="66" t="s">
        <v>88</v>
      </c>
      <c r="N17" s="66" t="s">
        <v>1531</v>
      </c>
      <c r="O17" s="73">
        <v>940</v>
      </c>
      <c r="P17" s="73">
        <f>O17*1.2</f>
        <v>1128</v>
      </c>
      <c r="Q17" s="74"/>
      <c r="R17" s="74"/>
      <c r="S17" s="74"/>
      <c r="T17" s="74"/>
      <c r="U17" s="67" t="s">
        <v>90</v>
      </c>
      <c r="V17" s="66" t="s">
        <v>91</v>
      </c>
      <c r="W17" s="66" t="s">
        <v>64</v>
      </c>
      <c r="X17" s="70">
        <v>45016</v>
      </c>
      <c r="Y17" s="70">
        <f>X17+60</f>
        <v>45076</v>
      </c>
      <c r="Z17" s="67"/>
      <c r="AA17" s="67"/>
      <c r="AB17" s="67"/>
      <c r="AC17" s="67"/>
      <c r="AD17" s="67" t="str">
        <f t="shared" si="2"/>
        <v xml:space="preserve">ПИР по реконструкции зданий и сооружений: маслосборник на ПС-35/10 кВ Новоегорьевская; ПС-110/10 кВ Шубинская;  ПС-35/10 кВ Лаптев – Логовская; ПС-35 кВ ПС-35/10 кВ Рассвет;  ПС-110/35/10 кВ Поспелихинская; ПС-110/10 кВ Клепечихинская;  ПС №24 110 кВ "Велижановская" (ПО СЭС); ПС №36 35 кВ "Бобровская" (ПО СВЭС); ПС № 40 35 кВ "Жилинская" (ПО СВЭС); ПС №46 110 кВ "Краснощековская" (ПО ЗЭС); ПС №33 35 кВ "Мичуринская" (ПО ЗЭС)
</v>
      </c>
      <c r="AE17" s="63" t="s">
        <v>157</v>
      </c>
      <c r="AF17" s="66">
        <v>876</v>
      </c>
      <c r="AG17" s="66" t="s">
        <v>66</v>
      </c>
      <c r="AH17" s="67">
        <v>1</v>
      </c>
      <c r="AI17" s="66" t="s">
        <v>67</v>
      </c>
      <c r="AJ17" s="66" t="s">
        <v>70</v>
      </c>
      <c r="AK17" s="70">
        <f>Y17+20</f>
        <v>45096</v>
      </c>
      <c r="AL17" s="70">
        <f>AK17</f>
        <v>45096</v>
      </c>
      <c r="AM17" s="70">
        <f>AL17+190</f>
        <v>45286</v>
      </c>
      <c r="AN17" s="63">
        <v>2023</v>
      </c>
      <c r="AO17" s="66"/>
      <c r="AP17" s="67" t="s">
        <v>92</v>
      </c>
      <c r="AQ17" s="83" t="s">
        <v>1567</v>
      </c>
      <c r="AR17" s="84" t="s">
        <v>1568</v>
      </c>
      <c r="AS17" s="68" t="s">
        <v>1569</v>
      </c>
      <c r="AT17" s="68" t="s">
        <v>1570</v>
      </c>
      <c r="AU17" s="75" t="s">
        <v>1571</v>
      </c>
      <c r="AV17" s="67" t="s">
        <v>1571</v>
      </c>
      <c r="AW17" s="67" t="s">
        <v>60</v>
      </c>
      <c r="AX17" s="67"/>
      <c r="AY17" s="76"/>
      <c r="AZ17" s="76"/>
      <c r="BA17" s="77"/>
      <c r="BB17" s="77"/>
      <c r="BC17" s="77"/>
    </row>
    <row r="18" spans="1:68" s="78" customFormat="1" ht="24.75" customHeight="1">
      <c r="A18" s="65" t="s">
        <v>82</v>
      </c>
      <c r="B18" s="68"/>
      <c r="C18" s="66" t="s">
        <v>1529</v>
      </c>
      <c r="D18" s="66" t="s">
        <v>57</v>
      </c>
      <c r="E18" s="67" t="s">
        <v>1572</v>
      </c>
      <c r="F18" s="67" t="s">
        <v>84</v>
      </c>
      <c r="G18" s="67" t="s">
        <v>1573</v>
      </c>
      <c r="H18" s="68" t="s">
        <v>133</v>
      </c>
      <c r="I18" s="68" t="s">
        <v>1574</v>
      </c>
      <c r="J18" s="67">
        <v>2</v>
      </c>
      <c r="K18" s="67"/>
      <c r="L18" s="66" t="s">
        <v>87</v>
      </c>
      <c r="M18" s="66" t="s">
        <v>88</v>
      </c>
      <c r="N18" s="66" t="s">
        <v>1531</v>
      </c>
      <c r="O18" s="73">
        <v>2000</v>
      </c>
      <c r="P18" s="73">
        <f t="shared" si="0"/>
        <v>2400</v>
      </c>
      <c r="Q18" s="74"/>
      <c r="R18" s="74"/>
      <c r="S18" s="74"/>
      <c r="T18" s="74"/>
      <c r="U18" s="67" t="s">
        <v>90</v>
      </c>
      <c r="V18" s="66" t="s">
        <v>91</v>
      </c>
      <c r="W18" s="66" t="s">
        <v>64</v>
      </c>
      <c r="X18" s="70">
        <v>44947</v>
      </c>
      <c r="Y18" s="70">
        <f t="shared" si="1"/>
        <v>45007</v>
      </c>
      <c r="Z18" s="67"/>
      <c r="AA18" s="67"/>
      <c r="AB18" s="67"/>
      <c r="AC18" s="67"/>
      <c r="AD18" s="67" t="str">
        <f t="shared" si="2"/>
        <v>СМР по Модернизация средств пожарной сигнализации в зданиях  Филиала ПАО «МРСК Сибири» - «Алтайэнерго»</v>
      </c>
      <c r="AE18" s="63" t="s">
        <v>157</v>
      </c>
      <c r="AF18" s="66">
        <v>876</v>
      </c>
      <c r="AG18" s="66" t="s">
        <v>66</v>
      </c>
      <c r="AH18" s="67">
        <v>1</v>
      </c>
      <c r="AI18" s="66" t="s">
        <v>67</v>
      </c>
      <c r="AJ18" s="66" t="s">
        <v>70</v>
      </c>
      <c r="AK18" s="70">
        <f t="shared" si="5"/>
        <v>45017</v>
      </c>
      <c r="AL18" s="70">
        <f t="shared" si="3"/>
        <v>45017</v>
      </c>
      <c r="AM18" s="70">
        <f>AL18+160</f>
        <v>45177</v>
      </c>
      <c r="AN18" s="63">
        <v>2023</v>
      </c>
      <c r="AO18" s="66"/>
      <c r="AP18" s="67" t="s">
        <v>92</v>
      </c>
      <c r="AQ18" s="67" t="s">
        <v>124</v>
      </c>
      <c r="AR18" s="84" t="s">
        <v>125</v>
      </c>
      <c r="AS18" s="68">
        <v>2020</v>
      </c>
      <c r="AT18" s="68">
        <v>2025</v>
      </c>
      <c r="AU18" s="75">
        <v>10.210000000000001</v>
      </c>
      <c r="AV18" s="67">
        <v>9.2100000000000009</v>
      </c>
      <c r="AW18" s="67" t="s">
        <v>60</v>
      </c>
      <c r="AX18" s="67"/>
      <c r="AY18" s="76"/>
      <c r="AZ18" s="76"/>
      <c r="BA18" s="77"/>
      <c r="BB18" s="77"/>
      <c r="BC18" s="77"/>
    </row>
    <row r="19" spans="1:68" s="58" customFormat="1" ht="24.75" customHeight="1">
      <c r="A19" s="85" t="s">
        <v>56</v>
      </c>
      <c r="B19" s="68"/>
      <c r="C19" s="66" t="s">
        <v>1529</v>
      </c>
      <c r="D19" s="66" t="s">
        <v>57</v>
      </c>
      <c r="E19" s="66" t="s">
        <v>134</v>
      </c>
      <c r="F19" s="66" t="s">
        <v>181</v>
      </c>
      <c r="G19" s="66" t="s">
        <v>182</v>
      </c>
      <c r="H19" s="68" t="s">
        <v>183</v>
      </c>
      <c r="I19" s="68" t="s">
        <v>184</v>
      </c>
      <c r="J19" s="67">
        <v>2</v>
      </c>
      <c r="K19" s="67"/>
      <c r="L19" s="67" t="s">
        <v>87</v>
      </c>
      <c r="M19" s="66" t="s">
        <v>61</v>
      </c>
      <c r="N19" s="250" t="s">
        <v>62</v>
      </c>
      <c r="O19" s="73">
        <v>2257.1999999999998</v>
      </c>
      <c r="P19" s="73">
        <f>O19*1.2</f>
        <v>2708.64</v>
      </c>
      <c r="Q19" s="74"/>
      <c r="R19" s="74"/>
      <c r="S19" s="74"/>
      <c r="T19" s="74"/>
      <c r="U19" s="67" t="s">
        <v>90</v>
      </c>
      <c r="V19" s="66" t="s">
        <v>57</v>
      </c>
      <c r="W19" s="66" t="s">
        <v>64</v>
      </c>
      <c r="X19" s="70">
        <v>44960</v>
      </c>
      <c r="Y19" s="70">
        <v>45005</v>
      </c>
      <c r="Z19" s="67"/>
      <c r="AA19" s="67"/>
      <c r="AB19" s="67"/>
      <c r="AC19" s="67"/>
      <c r="AD19" s="67" t="s">
        <v>182</v>
      </c>
      <c r="AE19" s="63" t="s">
        <v>157</v>
      </c>
      <c r="AF19" s="67">
        <v>876</v>
      </c>
      <c r="AG19" s="67" t="s">
        <v>66</v>
      </c>
      <c r="AH19" s="67">
        <v>1</v>
      </c>
      <c r="AI19" s="86">
        <v>1000000000</v>
      </c>
      <c r="AJ19" s="67" t="s">
        <v>1575</v>
      </c>
      <c r="AK19" s="70">
        <v>45019</v>
      </c>
      <c r="AL19" s="70">
        <v>45019</v>
      </c>
      <c r="AM19" s="70">
        <v>45230</v>
      </c>
      <c r="AN19" s="67">
        <v>2023</v>
      </c>
      <c r="AO19" s="67" t="s">
        <v>185</v>
      </c>
      <c r="AP19" s="67"/>
      <c r="AQ19" s="67"/>
      <c r="AR19" s="67"/>
      <c r="AS19" s="70"/>
      <c r="AT19" s="87"/>
      <c r="AU19" s="75"/>
      <c r="AV19" s="67"/>
      <c r="AW19" s="67"/>
      <c r="AX19" s="67"/>
      <c r="AY19" s="88"/>
      <c r="AZ19" s="88"/>
      <c r="BA19" s="88"/>
      <c r="BB19" s="88"/>
      <c r="BC19" s="88"/>
    </row>
    <row r="20" spans="1:68" s="91" customFormat="1" ht="24.75" customHeight="1">
      <c r="A20" s="65" t="s">
        <v>151</v>
      </c>
      <c r="B20" s="66"/>
      <c r="C20" s="66" t="s">
        <v>1529</v>
      </c>
      <c r="D20" s="66" t="s">
        <v>57</v>
      </c>
      <c r="E20" s="67" t="s">
        <v>152</v>
      </c>
      <c r="F20" s="66">
        <v>184</v>
      </c>
      <c r="G20" s="66" t="s">
        <v>153</v>
      </c>
      <c r="H20" s="65" t="s">
        <v>154</v>
      </c>
      <c r="I20" s="65" t="s">
        <v>154</v>
      </c>
      <c r="J20" s="67">
        <v>2</v>
      </c>
      <c r="K20" s="67"/>
      <c r="L20" s="67" t="s">
        <v>60</v>
      </c>
      <c r="M20" s="63" t="s">
        <v>61</v>
      </c>
      <c r="N20" s="63" t="s">
        <v>155</v>
      </c>
      <c r="O20" s="89">
        <v>4162.3028928000003</v>
      </c>
      <c r="P20" s="89">
        <f>O20*1.2</f>
        <v>4994.76347136</v>
      </c>
      <c r="Q20" s="74"/>
      <c r="R20" s="74"/>
      <c r="S20" s="74"/>
      <c r="T20" s="74"/>
      <c r="U20" s="67" t="s">
        <v>90</v>
      </c>
      <c r="V20" s="63" t="s">
        <v>1576</v>
      </c>
      <c r="W20" s="66" t="s">
        <v>64</v>
      </c>
      <c r="X20" s="70">
        <v>45199</v>
      </c>
      <c r="Y20" s="70">
        <f>X20+60</f>
        <v>45259</v>
      </c>
      <c r="Z20" s="67"/>
      <c r="AA20" s="67"/>
      <c r="AB20" s="67"/>
      <c r="AC20" s="67"/>
      <c r="AD20" s="67" t="s">
        <v>153</v>
      </c>
      <c r="AE20" s="63" t="s">
        <v>157</v>
      </c>
      <c r="AF20" s="66">
        <v>876</v>
      </c>
      <c r="AG20" s="66" t="s">
        <v>66</v>
      </c>
      <c r="AH20" s="63">
        <v>1</v>
      </c>
      <c r="AI20" s="66" t="s">
        <v>67</v>
      </c>
      <c r="AJ20" s="66" t="s">
        <v>1550</v>
      </c>
      <c r="AK20" s="70">
        <f>Y20+20</f>
        <v>45279</v>
      </c>
      <c r="AL20" s="70">
        <f>AK20</f>
        <v>45279</v>
      </c>
      <c r="AM20" s="70">
        <v>45291</v>
      </c>
      <c r="AN20" s="67">
        <v>2023</v>
      </c>
      <c r="AO20" s="70"/>
      <c r="AP20" s="70"/>
      <c r="AQ20" s="67"/>
      <c r="AR20" s="67"/>
      <c r="AS20" s="67"/>
      <c r="AT20" s="67"/>
      <c r="AU20" s="67"/>
      <c r="AV20" s="70"/>
      <c r="AW20" s="87"/>
      <c r="AX20" s="75"/>
      <c r="AY20" s="90"/>
      <c r="AZ20" s="90"/>
      <c r="BA20" s="90"/>
      <c r="BB20" s="90"/>
      <c r="BC20" s="90"/>
    </row>
    <row r="21" spans="1:68" s="79" customFormat="1" ht="24.75" customHeight="1">
      <c r="A21" s="85" t="s">
        <v>151</v>
      </c>
      <c r="B21" s="84"/>
      <c r="C21" s="66" t="s">
        <v>1529</v>
      </c>
      <c r="D21" s="66" t="s">
        <v>1814</v>
      </c>
      <c r="E21" s="66" t="s">
        <v>257</v>
      </c>
      <c r="F21" s="84">
        <v>7</v>
      </c>
      <c r="G21" s="84" t="s">
        <v>258</v>
      </c>
      <c r="H21" s="85" t="s">
        <v>259</v>
      </c>
      <c r="I21" s="85" t="s">
        <v>259</v>
      </c>
      <c r="J21" s="67">
        <v>2</v>
      </c>
      <c r="K21" s="85"/>
      <c r="L21" s="63" t="s">
        <v>87</v>
      </c>
      <c r="M21" s="66" t="s">
        <v>260</v>
      </c>
      <c r="N21" s="66" t="s">
        <v>261</v>
      </c>
      <c r="O21" s="89">
        <v>4242.9649900000004</v>
      </c>
      <c r="P21" s="89">
        <v>5091.5579880000005</v>
      </c>
      <c r="Q21" s="92"/>
      <c r="R21" s="93"/>
      <c r="S21" s="93"/>
      <c r="T21" s="67"/>
      <c r="U21" s="67" t="s">
        <v>90</v>
      </c>
      <c r="V21" s="67" t="s">
        <v>1577</v>
      </c>
      <c r="W21" s="66" t="s">
        <v>64</v>
      </c>
      <c r="X21" s="70">
        <v>45199</v>
      </c>
      <c r="Y21" s="70">
        <v>45260</v>
      </c>
      <c r="Z21" s="66"/>
      <c r="AA21" s="66"/>
      <c r="AB21" s="66"/>
      <c r="AC21" s="66"/>
      <c r="AD21" s="66" t="s">
        <v>258</v>
      </c>
      <c r="AE21" s="63" t="s">
        <v>157</v>
      </c>
      <c r="AF21" s="66">
        <v>796</v>
      </c>
      <c r="AG21" s="66" t="s">
        <v>262</v>
      </c>
      <c r="AH21" s="66">
        <v>1</v>
      </c>
      <c r="AI21" s="66">
        <v>81000000000</v>
      </c>
      <c r="AJ21" s="66" t="s">
        <v>197</v>
      </c>
      <c r="AK21" s="70">
        <v>45280</v>
      </c>
      <c r="AL21" s="70">
        <v>45306</v>
      </c>
      <c r="AM21" s="70">
        <v>45657</v>
      </c>
      <c r="AN21" s="66">
        <v>2024</v>
      </c>
      <c r="AO21" s="66"/>
      <c r="AP21" s="66"/>
      <c r="AQ21" s="66"/>
      <c r="AR21" s="66"/>
      <c r="AS21" s="66"/>
      <c r="AT21" s="66"/>
      <c r="AU21" s="66"/>
      <c r="AV21" s="66"/>
      <c r="AW21" s="66"/>
      <c r="AX21" s="66"/>
      <c r="AY21" s="94"/>
      <c r="AZ21" s="94"/>
      <c r="BA21" s="94"/>
      <c r="BB21" s="94"/>
      <c r="BC21" s="94"/>
    </row>
    <row r="22" spans="1:68" s="79" customFormat="1" ht="24.75" customHeight="1">
      <c r="A22" s="85" t="s">
        <v>151</v>
      </c>
      <c r="B22" s="84"/>
      <c r="C22" s="66" t="s">
        <v>1529</v>
      </c>
      <c r="D22" s="66" t="s">
        <v>1814</v>
      </c>
      <c r="E22" s="66" t="s">
        <v>257</v>
      </c>
      <c r="F22" s="84">
        <v>79</v>
      </c>
      <c r="G22" s="84" t="s">
        <v>263</v>
      </c>
      <c r="H22" s="85" t="s">
        <v>264</v>
      </c>
      <c r="I22" s="85" t="s">
        <v>264</v>
      </c>
      <c r="J22" s="67">
        <v>2</v>
      </c>
      <c r="K22" s="85"/>
      <c r="L22" s="63" t="s">
        <v>87</v>
      </c>
      <c r="M22" s="66" t="s">
        <v>260</v>
      </c>
      <c r="N22" s="66" t="s">
        <v>261</v>
      </c>
      <c r="O22" s="89">
        <v>691.27472</v>
      </c>
      <c r="P22" s="89">
        <v>829.52966400000003</v>
      </c>
      <c r="Q22" s="67"/>
      <c r="R22" s="93"/>
      <c r="S22" s="93"/>
      <c r="T22" s="67"/>
      <c r="U22" s="67" t="s">
        <v>90</v>
      </c>
      <c r="V22" s="67" t="s">
        <v>1577</v>
      </c>
      <c r="W22" s="66" t="s">
        <v>64</v>
      </c>
      <c r="X22" s="70">
        <v>45199</v>
      </c>
      <c r="Y22" s="70">
        <v>45260</v>
      </c>
      <c r="Z22" s="66"/>
      <c r="AA22" s="66"/>
      <c r="AB22" s="66"/>
      <c r="AC22" s="66"/>
      <c r="AD22" s="66" t="s">
        <v>263</v>
      </c>
      <c r="AE22" s="63" t="s">
        <v>157</v>
      </c>
      <c r="AF22" s="66">
        <v>796</v>
      </c>
      <c r="AG22" s="66" t="s">
        <v>262</v>
      </c>
      <c r="AH22" s="66">
        <v>1</v>
      </c>
      <c r="AI22" s="66">
        <v>81000000000</v>
      </c>
      <c r="AJ22" s="66" t="s">
        <v>197</v>
      </c>
      <c r="AK22" s="70">
        <v>45280</v>
      </c>
      <c r="AL22" s="70">
        <v>45306</v>
      </c>
      <c r="AM22" s="70">
        <v>45657</v>
      </c>
      <c r="AN22" s="66">
        <v>2024</v>
      </c>
      <c r="AO22" s="66"/>
      <c r="AP22" s="66"/>
      <c r="AQ22" s="66"/>
      <c r="AR22" s="66"/>
      <c r="AS22" s="66"/>
      <c r="AT22" s="66"/>
      <c r="AU22" s="66"/>
      <c r="AV22" s="66"/>
      <c r="AW22" s="66"/>
      <c r="AX22" s="66"/>
      <c r="AY22" s="94"/>
      <c r="AZ22" s="94"/>
      <c r="BA22" s="94"/>
      <c r="BB22" s="94"/>
      <c r="BC22" s="94"/>
    </row>
    <row r="23" spans="1:68" s="79" customFormat="1" ht="24.75" customHeight="1">
      <c r="A23" s="85" t="s">
        <v>151</v>
      </c>
      <c r="B23" s="84"/>
      <c r="C23" s="66" t="s">
        <v>1529</v>
      </c>
      <c r="D23" s="66" t="s">
        <v>1814</v>
      </c>
      <c r="E23" s="66" t="s">
        <v>257</v>
      </c>
      <c r="F23" s="84">
        <v>87</v>
      </c>
      <c r="G23" s="84" t="s">
        <v>265</v>
      </c>
      <c r="H23" s="85" t="s">
        <v>266</v>
      </c>
      <c r="I23" s="85" t="s">
        <v>266</v>
      </c>
      <c r="J23" s="67">
        <v>2</v>
      </c>
      <c r="K23" s="85"/>
      <c r="L23" s="63" t="s">
        <v>87</v>
      </c>
      <c r="M23" s="66" t="s">
        <v>260</v>
      </c>
      <c r="N23" s="66" t="s">
        <v>261</v>
      </c>
      <c r="O23" s="89">
        <v>425.75709999999998</v>
      </c>
      <c r="P23" s="89">
        <v>510.90851999999995</v>
      </c>
      <c r="Q23" s="67"/>
      <c r="R23" s="93"/>
      <c r="S23" s="93"/>
      <c r="T23" s="67"/>
      <c r="U23" s="67" t="s">
        <v>90</v>
      </c>
      <c r="V23" s="67" t="s">
        <v>1577</v>
      </c>
      <c r="W23" s="66" t="s">
        <v>64</v>
      </c>
      <c r="X23" s="70">
        <v>45199</v>
      </c>
      <c r="Y23" s="70">
        <v>45260</v>
      </c>
      <c r="Z23" s="66"/>
      <c r="AA23" s="66"/>
      <c r="AB23" s="66"/>
      <c r="AC23" s="66"/>
      <c r="AD23" s="66" t="s">
        <v>265</v>
      </c>
      <c r="AE23" s="63" t="s">
        <v>157</v>
      </c>
      <c r="AF23" s="66">
        <v>796</v>
      </c>
      <c r="AG23" s="66" t="s">
        <v>262</v>
      </c>
      <c r="AH23" s="66">
        <v>1</v>
      </c>
      <c r="AI23" s="66">
        <v>81000000000</v>
      </c>
      <c r="AJ23" s="66" t="s">
        <v>197</v>
      </c>
      <c r="AK23" s="70">
        <v>45280</v>
      </c>
      <c r="AL23" s="70">
        <v>45306</v>
      </c>
      <c r="AM23" s="70">
        <v>45657</v>
      </c>
      <c r="AN23" s="66">
        <v>2024</v>
      </c>
      <c r="AO23" s="66"/>
      <c r="AP23" s="66"/>
      <c r="AQ23" s="66"/>
      <c r="AR23" s="66"/>
      <c r="AS23" s="66"/>
      <c r="AT23" s="66"/>
      <c r="AU23" s="66"/>
      <c r="AV23" s="66"/>
      <c r="AW23" s="66"/>
      <c r="AX23" s="66"/>
      <c r="AY23" s="94"/>
      <c r="AZ23" s="94"/>
      <c r="BA23" s="94"/>
      <c r="BB23" s="94"/>
      <c r="BC23" s="94"/>
    </row>
    <row r="24" spans="1:68" s="79" customFormat="1" ht="24.75" customHeight="1">
      <c r="A24" s="85" t="s">
        <v>151</v>
      </c>
      <c r="B24" s="84"/>
      <c r="C24" s="66" t="s">
        <v>1529</v>
      </c>
      <c r="D24" s="66" t="s">
        <v>1814</v>
      </c>
      <c r="E24" s="66" t="s">
        <v>257</v>
      </c>
      <c r="F24" s="84">
        <v>132</v>
      </c>
      <c r="G24" s="84" t="s">
        <v>267</v>
      </c>
      <c r="H24" s="85" t="s">
        <v>268</v>
      </c>
      <c r="I24" s="85" t="s">
        <v>268</v>
      </c>
      <c r="J24" s="67">
        <v>2</v>
      </c>
      <c r="K24" s="85"/>
      <c r="L24" s="63" t="s">
        <v>87</v>
      </c>
      <c r="M24" s="66" t="s">
        <v>260</v>
      </c>
      <c r="N24" s="66" t="s">
        <v>261</v>
      </c>
      <c r="O24" s="89">
        <v>3773.9715799999999</v>
      </c>
      <c r="P24" s="89">
        <v>4528.7658959999999</v>
      </c>
      <c r="Q24" s="67"/>
      <c r="R24" s="93"/>
      <c r="S24" s="93"/>
      <c r="T24" s="67"/>
      <c r="U24" s="67" t="s">
        <v>90</v>
      </c>
      <c r="V24" s="67" t="s">
        <v>1577</v>
      </c>
      <c r="W24" s="66" t="s">
        <v>64</v>
      </c>
      <c r="X24" s="70">
        <v>45199</v>
      </c>
      <c r="Y24" s="70">
        <v>45260</v>
      </c>
      <c r="Z24" s="66"/>
      <c r="AA24" s="66"/>
      <c r="AB24" s="66"/>
      <c r="AC24" s="66"/>
      <c r="AD24" s="66" t="s">
        <v>267</v>
      </c>
      <c r="AE24" s="63" t="s">
        <v>157</v>
      </c>
      <c r="AF24" s="66">
        <v>796</v>
      </c>
      <c r="AG24" s="66" t="s">
        <v>262</v>
      </c>
      <c r="AH24" s="66">
        <v>1</v>
      </c>
      <c r="AI24" s="66">
        <v>81000000000</v>
      </c>
      <c r="AJ24" s="66" t="s">
        <v>197</v>
      </c>
      <c r="AK24" s="70">
        <v>45280</v>
      </c>
      <c r="AL24" s="70">
        <v>45306</v>
      </c>
      <c r="AM24" s="70">
        <v>45657</v>
      </c>
      <c r="AN24" s="66">
        <v>2024</v>
      </c>
      <c r="AO24" s="66"/>
      <c r="AP24" s="66"/>
      <c r="AQ24" s="66"/>
      <c r="AR24" s="66"/>
      <c r="AS24" s="66"/>
      <c r="AT24" s="66"/>
      <c r="AU24" s="66"/>
      <c r="AV24" s="66"/>
      <c r="AW24" s="66"/>
      <c r="AX24" s="66"/>
      <c r="AY24" s="94"/>
      <c r="AZ24" s="94"/>
      <c r="BA24" s="94"/>
      <c r="BB24" s="94"/>
      <c r="BC24" s="94"/>
    </row>
    <row r="25" spans="1:68" s="79" customFormat="1" ht="24.75" customHeight="1">
      <c r="A25" s="85" t="s">
        <v>151</v>
      </c>
      <c r="B25" s="84"/>
      <c r="C25" s="66" t="s">
        <v>1529</v>
      </c>
      <c r="D25" s="66" t="s">
        <v>1814</v>
      </c>
      <c r="E25" s="66" t="s">
        <v>257</v>
      </c>
      <c r="F25" s="84">
        <v>134</v>
      </c>
      <c r="G25" s="84" t="s">
        <v>269</v>
      </c>
      <c r="H25" s="85" t="s">
        <v>226</v>
      </c>
      <c r="I25" s="85" t="s">
        <v>226</v>
      </c>
      <c r="J25" s="67">
        <v>2</v>
      </c>
      <c r="K25" s="85"/>
      <c r="L25" s="63" t="s">
        <v>87</v>
      </c>
      <c r="M25" s="66" t="s">
        <v>260</v>
      </c>
      <c r="N25" s="66" t="s">
        <v>261</v>
      </c>
      <c r="O25" s="89">
        <v>738.72348</v>
      </c>
      <c r="P25" s="89">
        <v>886.46817599999997</v>
      </c>
      <c r="Q25" s="67"/>
      <c r="R25" s="93"/>
      <c r="S25" s="93"/>
      <c r="T25" s="67"/>
      <c r="U25" s="67" t="s">
        <v>90</v>
      </c>
      <c r="V25" s="67" t="s">
        <v>1577</v>
      </c>
      <c r="W25" s="66" t="s">
        <v>64</v>
      </c>
      <c r="X25" s="70">
        <v>45199</v>
      </c>
      <c r="Y25" s="70">
        <v>45260</v>
      </c>
      <c r="Z25" s="66"/>
      <c r="AA25" s="66"/>
      <c r="AB25" s="66"/>
      <c r="AC25" s="66"/>
      <c r="AD25" s="66" t="s">
        <v>269</v>
      </c>
      <c r="AE25" s="63" t="s">
        <v>157</v>
      </c>
      <c r="AF25" s="66">
        <v>796</v>
      </c>
      <c r="AG25" s="66" t="s">
        <v>262</v>
      </c>
      <c r="AH25" s="66">
        <v>1</v>
      </c>
      <c r="AI25" s="66">
        <v>81000000000</v>
      </c>
      <c r="AJ25" s="66" t="s">
        <v>197</v>
      </c>
      <c r="AK25" s="70">
        <v>45280</v>
      </c>
      <c r="AL25" s="70">
        <v>45306</v>
      </c>
      <c r="AM25" s="70">
        <v>45657</v>
      </c>
      <c r="AN25" s="66">
        <v>2024</v>
      </c>
      <c r="AO25" s="66"/>
      <c r="AP25" s="66"/>
      <c r="AQ25" s="66"/>
      <c r="AR25" s="66"/>
      <c r="AS25" s="66"/>
      <c r="AT25" s="66"/>
      <c r="AU25" s="66"/>
      <c r="AV25" s="66"/>
      <c r="AW25" s="66"/>
      <c r="AX25" s="66"/>
      <c r="AY25" s="94"/>
      <c r="AZ25" s="94"/>
      <c r="BA25" s="94"/>
      <c r="BB25" s="94"/>
      <c r="BC25" s="94"/>
    </row>
    <row r="26" spans="1:68" s="79" customFormat="1" ht="24.75" customHeight="1">
      <c r="A26" s="85" t="s">
        <v>151</v>
      </c>
      <c r="B26" s="84"/>
      <c r="C26" s="66" t="s">
        <v>1529</v>
      </c>
      <c r="D26" s="66" t="s">
        <v>1814</v>
      </c>
      <c r="E26" s="66" t="s">
        <v>257</v>
      </c>
      <c r="F26" s="84">
        <v>168</v>
      </c>
      <c r="G26" s="84" t="s">
        <v>270</v>
      </c>
      <c r="H26" s="85" t="s">
        <v>271</v>
      </c>
      <c r="I26" s="85" t="s">
        <v>271</v>
      </c>
      <c r="J26" s="67">
        <v>2</v>
      </c>
      <c r="K26" s="85"/>
      <c r="L26" s="63" t="s">
        <v>87</v>
      </c>
      <c r="M26" s="66" t="s">
        <v>260</v>
      </c>
      <c r="N26" s="66" t="s">
        <v>261</v>
      </c>
      <c r="O26" s="89">
        <v>1448.4522099999999</v>
      </c>
      <c r="P26" s="89">
        <v>1738.1426519999998</v>
      </c>
      <c r="Q26" s="67"/>
      <c r="R26" s="93"/>
      <c r="S26" s="93"/>
      <c r="T26" s="67"/>
      <c r="U26" s="67" t="s">
        <v>90</v>
      </c>
      <c r="V26" s="67" t="s">
        <v>1577</v>
      </c>
      <c r="W26" s="66" t="s">
        <v>64</v>
      </c>
      <c r="X26" s="70">
        <v>45199</v>
      </c>
      <c r="Y26" s="70">
        <v>45260</v>
      </c>
      <c r="Z26" s="66"/>
      <c r="AA26" s="66"/>
      <c r="AB26" s="66"/>
      <c r="AC26" s="66"/>
      <c r="AD26" s="66" t="s">
        <v>270</v>
      </c>
      <c r="AE26" s="63" t="s">
        <v>157</v>
      </c>
      <c r="AF26" s="66">
        <v>796</v>
      </c>
      <c r="AG26" s="66" t="s">
        <v>262</v>
      </c>
      <c r="AH26" s="66">
        <v>1</v>
      </c>
      <c r="AI26" s="66">
        <v>81000000000</v>
      </c>
      <c r="AJ26" s="66" t="s">
        <v>197</v>
      </c>
      <c r="AK26" s="70">
        <v>45280</v>
      </c>
      <c r="AL26" s="70">
        <v>45306</v>
      </c>
      <c r="AM26" s="70">
        <v>45657</v>
      </c>
      <c r="AN26" s="66">
        <v>2024</v>
      </c>
      <c r="AO26" s="66"/>
      <c r="AP26" s="66"/>
      <c r="AQ26" s="66"/>
      <c r="AR26" s="66"/>
      <c r="AS26" s="66"/>
      <c r="AT26" s="66"/>
      <c r="AU26" s="66"/>
      <c r="AV26" s="66"/>
      <c r="AW26" s="66"/>
      <c r="AX26" s="66"/>
      <c r="AY26" s="94"/>
      <c r="AZ26" s="94"/>
      <c r="BA26" s="94"/>
      <c r="BB26" s="94"/>
      <c r="BC26" s="94"/>
    </row>
    <row r="27" spans="1:68" s="79" customFormat="1" ht="24.75" customHeight="1">
      <c r="A27" s="85" t="s">
        <v>151</v>
      </c>
      <c r="B27" s="84"/>
      <c r="C27" s="66" t="s">
        <v>1529</v>
      </c>
      <c r="D27" s="66" t="s">
        <v>1814</v>
      </c>
      <c r="E27" s="66" t="s">
        <v>257</v>
      </c>
      <c r="F27" s="84">
        <v>184</v>
      </c>
      <c r="G27" s="84" t="s">
        <v>153</v>
      </c>
      <c r="H27" s="85" t="s">
        <v>272</v>
      </c>
      <c r="I27" s="85" t="s">
        <v>272</v>
      </c>
      <c r="J27" s="67">
        <v>2</v>
      </c>
      <c r="K27" s="85"/>
      <c r="L27" s="63" t="s">
        <v>87</v>
      </c>
      <c r="M27" s="66" t="s">
        <v>260</v>
      </c>
      <c r="N27" s="66" t="s">
        <v>261</v>
      </c>
      <c r="O27" s="89">
        <v>2216.4029999999998</v>
      </c>
      <c r="P27" s="89">
        <v>2659.6835999999998</v>
      </c>
      <c r="Q27" s="67"/>
      <c r="R27" s="93"/>
      <c r="S27" s="93"/>
      <c r="T27" s="67"/>
      <c r="U27" s="67" t="s">
        <v>90</v>
      </c>
      <c r="V27" s="67" t="s">
        <v>1577</v>
      </c>
      <c r="W27" s="66" t="s">
        <v>64</v>
      </c>
      <c r="X27" s="70">
        <v>45199</v>
      </c>
      <c r="Y27" s="70">
        <v>45260</v>
      </c>
      <c r="Z27" s="66"/>
      <c r="AA27" s="66"/>
      <c r="AB27" s="66"/>
      <c r="AC27" s="66"/>
      <c r="AD27" s="66" t="s">
        <v>153</v>
      </c>
      <c r="AE27" s="63" t="s">
        <v>157</v>
      </c>
      <c r="AF27" s="66">
        <v>796</v>
      </c>
      <c r="AG27" s="66" t="s">
        <v>262</v>
      </c>
      <c r="AH27" s="66">
        <v>1</v>
      </c>
      <c r="AI27" s="66">
        <v>81000000000</v>
      </c>
      <c r="AJ27" s="66" t="s">
        <v>197</v>
      </c>
      <c r="AK27" s="70">
        <v>45280</v>
      </c>
      <c r="AL27" s="70">
        <v>45306</v>
      </c>
      <c r="AM27" s="70">
        <v>45657</v>
      </c>
      <c r="AN27" s="66">
        <v>2024</v>
      </c>
      <c r="AO27" s="66"/>
      <c r="AP27" s="66"/>
      <c r="AQ27" s="66"/>
      <c r="AR27" s="66"/>
      <c r="AS27" s="66"/>
      <c r="AT27" s="66"/>
      <c r="AU27" s="66"/>
      <c r="AV27" s="66"/>
      <c r="AW27" s="66"/>
      <c r="AX27" s="66"/>
      <c r="AY27" s="94"/>
      <c r="AZ27" s="94"/>
      <c r="BA27" s="94"/>
      <c r="BB27" s="94"/>
      <c r="BC27" s="94"/>
    </row>
    <row r="28" spans="1:68" s="79" customFormat="1" ht="24.75" customHeight="1">
      <c r="A28" s="85" t="s">
        <v>151</v>
      </c>
      <c r="B28" s="84"/>
      <c r="C28" s="66" t="s">
        <v>1529</v>
      </c>
      <c r="D28" s="66" t="s">
        <v>1814</v>
      </c>
      <c r="E28" s="66" t="s">
        <v>257</v>
      </c>
      <c r="F28" s="84">
        <v>215</v>
      </c>
      <c r="G28" s="84" t="s">
        <v>273</v>
      </c>
      <c r="H28" s="85" t="s">
        <v>274</v>
      </c>
      <c r="I28" s="85" t="s">
        <v>274</v>
      </c>
      <c r="J28" s="67">
        <v>2</v>
      </c>
      <c r="K28" s="85"/>
      <c r="L28" s="63" t="s">
        <v>87</v>
      </c>
      <c r="M28" s="66" t="s">
        <v>260</v>
      </c>
      <c r="N28" s="66" t="s">
        <v>261</v>
      </c>
      <c r="O28" s="89">
        <v>1500.11914</v>
      </c>
      <c r="P28" s="89">
        <v>1800.1429679999999</v>
      </c>
      <c r="Q28" s="67"/>
      <c r="R28" s="93"/>
      <c r="S28" s="93"/>
      <c r="T28" s="67"/>
      <c r="U28" s="67" t="s">
        <v>90</v>
      </c>
      <c r="V28" s="67" t="s">
        <v>1577</v>
      </c>
      <c r="W28" s="66" t="s">
        <v>64</v>
      </c>
      <c r="X28" s="70">
        <v>45199</v>
      </c>
      <c r="Y28" s="70">
        <v>45260</v>
      </c>
      <c r="Z28" s="66"/>
      <c r="AA28" s="66"/>
      <c r="AB28" s="66"/>
      <c r="AC28" s="66"/>
      <c r="AD28" s="66" t="s">
        <v>273</v>
      </c>
      <c r="AE28" s="63" t="s">
        <v>157</v>
      </c>
      <c r="AF28" s="66">
        <v>796</v>
      </c>
      <c r="AG28" s="66" t="s">
        <v>262</v>
      </c>
      <c r="AH28" s="66">
        <v>1</v>
      </c>
      <c r="AI28" s="66">
        <v>81000000000</v>
      </c>
      <c r="AJ28" s="66" t="s">
        <v>197</v>
      </c>
      <c r="AK28" s="70">
        <v>45280</v>
      </c>
      <c r="AL28" s="70">
        <v>45306</v>
      </c>
      <c r="AM28" s="70">
        <v>45657</v>
      </c>
      <c r="AN28" s="66">
        <v>2024</v>
      </c>
      <c r="AO28" s="66"/>
      <c r="AP28" s="66"/>
      <c r="AQ28" s="66"/>
      <c r="AR28" s="66"/>
      <c r="AS28" s="66"/>
      <c r="AT28" s="66"/>
      <c r="AU28" s="66"/>
      <c r="AV28" s="66"/>
      <c r="AW28" s="66"/>
      <c r="AX28" s="66"/>
      <c r="AY28" s="94"/>
      <c r="AZ28" s="94"/>
      <c r="BA28" s="94"/>
      <c r="BB28" s="94"/>
      <c r="BC28" s="94"/>
    </row>
    <row r="29" spans="1:68" s="79" customFormat="1" ht="24.75" customHeight="1">
      <c r="A29" s="85" t="s">
        <v>151</v>
      </c>
      <c r="B29" s="84"/>
      <c r="C29" s="66" t="s">
        <v>1529</v>
      </c>
      <c r="D29" s="66" t="s">
        <v>1814</v>
      </c>
      <c r="E29" s="66" t="s">
        <v>257</v>
      </c>
      <c r="F29" s="84">
        <v>225</v>
      </c>
      <c r="G29" s="84" t="s">
        <v>275</v>
      </c>
      <c r="H29" s="85" t="s">
        <v>259</v>
      </c>
      <c r="I29" s="85" t="s">
        <v>259</v>
      </c>
      <c r="J29" s="67">
        <v>2</v>
      </c>
      <c r="K29" s="85"/>
      <c r="L29" s="63" t="s">
        <v>87</v>
      </c>
      <c r="M29" s="66" t="s">
        <v>260</v>
      </c>
      <c r="N29" s="66" t="s">
        <v>261</v>
      </c>
      <c r="O29" s="89">
        <v>10129.5658</v>
      </c>
      <c r="P29" s="89">
        <v>12155.47896</v>
      </c>
      <c r="Q29" s="67"/>
      <c r="R29" s="93"/>
      <c r="S29" s="93"/>
      <c r="T29" s="67"/>
      <c r="U29" s="67" t="s">
        <v>90</v>
      </c>
      <c r="V29" s="67" t="s">
        <v>1577</v>
      </c>
      <c r="W29" s="66" t="s">
        <v>64</v>
      </c>
      <c r="X29" s="70">
        <v>45199</v>
      </c>
      <c r="Y29" s="70">
        <v>45260</v>
      </c>
      <c r="Z29" s="66"/>
      <c r="AA29" s="66"/>
      <c r="AB29" s="66"/>
      <c r="AC29" s="66"/>
      <c r="AD29" s="66" t="s">
        <v>275</v>
      </c>
      <c r="AE29" s="63" t="s">
        <v>157</v>
      </c>
      <c r="AF29" s="66">
        <v>796</v>
      </c>
      <c r="AG29" s="66" t="s">
        <v>262</v>
      </c>
      <c r="AH29" s="66">
        <v>1</v>
      </c>
      <c r="AI29" s="66">
        <v>81000000000</v>
      </c>
      <c r="AJ29" s="66" t="s">
        <v>197</v>
      </c>
      <c r="AK29" s="70">
        <v>45280</v>
      </c>
      <c r="AL29" s="70">
        <v>45306</v>
      </c>
      <c r="AM29" s="70">
        <v>45657</v>
      </c>
      <c r="AN29" s="66">
        <v>2024</v>
      </c>
      <c r="AO29" s="66"/>
      <c r="AP29" s="66"/>
      <c r="AQ29" s="66"/>
      <c r="AR29" s="66"/>
      <c r="AS29" s="66"/>
      <c r="AT29" s="66"/>
      <c r="AU29" s="66"/>
      <c r="AV29" s="66"/>
      <c r="AW29" s="66"/>
      <c r="AX29" s="66"/>
      <c r="AY29" s="94"/>
      <c r="AZ29" s="94"/>
      <c r="BA29" s="94"/>
      <c r="BB29" s="94"/>
      <c r="BC29" s="94"/>
    </row>
    <row r="30" spans="1:68" s="78" customFormat="1" ht="24.75" customHeight="1">
      <c r="A30" s="65" t="s">
        <v>56</v>
      </c>
      <c r="B30" s="68"/>
      <c r="C30" s="66" t="s">
        <v>1529</v>
      </c>
      <c r="D30" s="67" t="s">
        <v>1578</v>
      </c>
      <c r="E30" s="67" t="s">
        <v>165</v>
      </c>
      <c r="F30" s="67" t="s">
        <v>331</v>
      </c>
      <c r="G30" s="67" t="s">
        <v>332</v>
      </c>
      <c r="H30" s="68" t="s">
        <v>183</v>
      </c>
      <c r="I30" s="68" t="s">
        <v>184</v>
      </c>
      <c r="J30" s="67">
        <v>2</v>
      </c>
      <c r="K30" s="67"/>
      <c r="L30" s="67" t="s">
        <v>60</v>
      </c>
      <c r="M30" s="67" t="s">
        <v>136</v>
      </c>
      <c r="N30" s="67" t="s">
        <v>179</v>
      </c>
      <c r="O30" s="73">
        <v>3065.75</v>
      </c>
      <c r="P30" s="73">
        <f>O30*1.2</f>
        <v>3678.9</v>
      </c>
      <c r="Q30" s="74"/>
      <c r="R30" s="74"/>
      <c r="S30" s="74"/>
      <c r="T30" s="74"/>
      <c r="U30" s="67" t="s">
        <v>90</v>
      </c>
      <c r="V30" s="67" t="s">
        <v>1579</v>
      </c>
      <c r="W30" s="66" t="s">
        <v>64</v>
      </c>
      <c r="X30" s="70">
        <v>44972</v>
      </c>
      <c r="Y30" s="70" t="s">
        <v>1580</v>
      </c>
      <c r="Z30" s="67"/>
      <c r="AA30" s="67"/>
      <c r="AB30" s="67"/>
      <c r="AC30" s="67"/>
      <c r="AD30" s="67" t="s">
        <v>332</v>
      </c>
      <c r="AE30" s="63" t="s">
        <v>157</v>
      </c>
      <c r="AF30" s="67">
        <v>876</v>
      </c>
      <c r="AG30" s="67" t="s">
        <v>169</v>
      </c>
      <c r="AH30" s="67">
        <v>1</v>
      </c>
      <c r="AI30" s="95">
        <v>32000000000</v>
      </c>
      <c r="AJ30" s="67" t="s">
        <v>1581</v>
      </c>
      <c r="AK30" s="70">
        <v>45050</v>
      </c>
      <c r="AL30" s="70">
        <v>45050</v>
      </c>
      <c r="AM30" s="70">
        <v>45291</v>
      </c>
      <c r="AN30" s="67">
        <v>2023</v>
      </c>
      <c r="AO30" s="66" t="s">
        <v>333</v>
      </c>
      <c r="AP30" s="67"/>
      <c r="AQ30" s="67"/>
      <c r="AR30" s="67"/>
      <c r="AS30" s="70"/>
      <c r="AT30" s="87"/>
      <c r="AU30" s="75"/>
      <c r="AV30" s="67"/>
      <c r="AW30" s="67"/>
      <c r="AX30" s="67"/>
      <c r="AY30" s="77"/>
      <c r="AZ30" s="77"/>
      <c r="BA30" s="77"/>
      <c r="BB30" s="77"/>
      <c r="BC30" s="77"/>
    </row>
    <row r="31" spans="1:68" s="78" customFormat="1" ht="24.75" customHeight="1">
      <c r="A31" s="65" t="s">
        <v>82</v>
      </c>
      <c r="B31" s="68"/>
      <c r="C31" s="66" t="s">
        <v>1529</v>
      </c>
      <c r="D31" s="67" t="s">
        <v>293</v>
      </c>
      <c r="E31" s="96" t="s">
        <v>83</v>
      </c>
      <c r="F31" s="67"/>
      <c r="G31" s="97" t="s">
        <v>1582</v>
      </c>
      <c r="H31" s="68" t="s">
        <v>86</v>
      </c>
      <c r="I31" s="68" t="s">
        <v>86</v>
      </c>
      <c r="J31" s="67">
        <v>2</v>
      </c>
      <c r="K31" s="67"/>
      <c r="L31" s="67" t="s">
        <v>60</v>
      </c>
      <c r="M31" s="67" t="s">
        <v>345</v>
      </c>
      <c r="N31" s="67" t="s">
        <v>89</v>
      </c>
      <c r="O31" s="73">
        <v>39466.42353</v>
      </c>
      <c r="P31" s="73">
        <f>O31*1.2</f>
        <v>47359.708235999999</v>
      </c>
      <c r="Q31" s="74"/>
      <c r="R31" s="74"/>
      <c r="S31" s="74"/>
      <c r="T31" s="74"/>
      <c r="U31" s="67" t="s">
        <v>90</v>
      </c>
      <c r="V31" s="67" t="s">
        <v>316</v>
      </c>
      <c r="W31" s="66" t="s">
        <v>64</v>
      </c>
      <c r="X31" s="98">
        <v>45000</v>
      </c>
      <c r="Y31" s="70">
        <f>X31+60</f>
        <v>45060</v>
      </c>
      <c r="Z31" s="67"/>
      <c r="AA31" s="67"/>
      <c r="AB31" s="67"/>
      <c r="AC31" s="67"/>
      <c r="AD31" s="97" t="str">
        <f>G31</f>
        <v>Техническое перевооружение ПС 35/10 кВ Осиновская. Замена оборудования ячеек 35 кВ: вводные (2 шт.), 10 кВ: вводная (2шт), секционная ( 1 шт.), линейная (11 шт.), (Кемеровский РЭС)</v>
      </c>
      <c r="AE31" s="63" t="s">
        <v>157</v>
      </c>
      <c r="AF31" s="67">
        <v>876</v>
      </c>
      <c r="AG31" s="67" t="s">
        <v>180</v>
      </c>
      <c r="AH31" s="67">
        <v>1</v>
      </c>
      <c r="AI31" s="99">
        <v>32000000000</v>
      </c>
      <c r="AJ31" s="67" t="s">
        <v>294</v>
      </c>
      <c r="AK31" s="70">
        <f>Y31+20</f>
        <v>45080</v>
      </c>
      <c r="AL31" s="70">
        <f>AK31</f>
        <v>45080</v>
      </c>
      <c r="AM31" s="70">
        <v>45245</v>
      </c>
      <c r="AN31" s="67">
        <v>2023</v>
      </c>
      <c r="AO31" s="67"/>
      <c r="AP31" s="67"/>
      <c r="AQ31" s="71" t="s">
        <v>1582</v>
      </c>
      <c r="AR31" s="71" t="s">
        <v>1583</v>
      </c>
      <c r="AS31" s="100">
        <v>2018</v>
      </c>
      <c r="AT31" s="100">
        <v>2023</v>
      </c>
      <c r="AU31" s="101">
        <v>51.081559319999997</v>
      </c>
      <c r="AV31" s="101">
        <v>47.186559320000001</v>
      </c>
      <c r="AW31" s="67" t="s">
        <v>87</v>
      </c>
      <c r="AX31" s="67"/>
      <c r="AY31" s="76"/>
      <c r="AZ31" s="76"/>
      <c r="BA31" s="76"/>
      <c r="BB31" s="76"/>
      <c r="BC31" s="76"/>
      <c r="BD31" s="76"/>
      <c r="BE31" s="76"/>
      <c r="BF31" s="76"/>
      <c r="BG31" s="76"/>
      <c r="BH31" s="76"/>
      <c r="BI31" s="76"/>
      <c r="BJ31" s="76"/>
      <c r="BM31" s="102">
        <v>165</v>
      </c>
      <c r="BO31" s="101">
        <v>39.46642353</v>
      </c>
      <c r="BP31" s="101">
        <v>0</v>
      </c>
    </row>
    <row r="32" spans="1:68" s="78" customFormat="1" ht="24.75" customHeight="1">
      <c r="A32" s="65" t="s">
        <v>82</v>
      </c>
      <c r="B32" s="68"/>
      <c r="C32" s="66" t="s">
        <v>1529</v>
      </c>
      <c r="D32" s="67" t="s">
        <v>293</v>
      </c>
      <c r="E32" s="96" t="s">
        <v>83</v>
      </c>
      <c r="F32" s="67"/>
      <c r="G32" s="67" t="s">
        <v>1584</v>
      </c>
      <c r="H32" s="68" t="s">
        <v>86</v>
      </c>
      <c r="I32" s="68" t="s">
        <v>86</v>
      </c>
      <c r="J32" s="67">
        <v>2</v>
      </c>
      <c r="K32" s="67"/>
      <c r="L32" s="67" t="s">
        <v>60</v>
      </c>
      <c r="M32" s="67" t="s">
        <v>351</v>
      </c>
      <c r="N32" s="67" t="s">
        <v>89</v>
      </c>
      <c r="O32" s="73">
        <v>32859.183620000003</v>
      </c>
      <c r="P32" s="73">
        <f t="shared" ref="P32:P103" si="6">O32*1.2</f>
        <v>39431.020344000004</v>
      </c>
      <c r="Q32" s="74"/>
      <c r="R32" s="74"/>
      <c r="S32" s="74"/>
      <c r="T32" s="74"/>
      <c r="U32" s="67" t="s">
        <v>90</v>
      </c>
      <c r="V32" s="67" t="s">
        <v>316</v>
      </c>
      <c r="W32" s="66" t="s">
        <v>64</v>
      </c>
      <c r="X32" s="98">
        <v>45000</v>
      </c>
      <c r="Y32" s="70">
        <f t="shared" ref="Y32:Y103" si="7">X32+60</f>
        <v>45060</v>
      </c>
      <c r="Z32" s="67"/>
      <c r="AA32" s="67"/>
      <c r="AB32" s="67"/>
      <c r="AC32" s="67"/>
      <c r="AD32" s="67" t="str">
        <f t="shared" ref="AD32:AD103" si="8">G32</f>
        <v>Техническое перевооружение ПС 110/35/6 кВ Капитальная. Замена ОД-110 (2 шт.), КЗ-110 (2 шт.). (Осинниковский РЭС)</v>
      </c>
      <c r="AE32" s="63" t="s">
        <v>157</v>
      </c>
      <c r="AF32" s="67">
        <v>876</v>
      </c>
      <c r="AG32" s="67" t="s">
        <v>180</v>
      </c>
      <c r="AH32" s="67">
        <v>1</v>
      </c>
      <c r="AI32" s="99">
        <v>32000000000</v>
      </c>
      <c r="AJ32" s="67" t="s">
        <v>294</v>
      </c>
      <c r="AK32" s="70">
        <f t="shared" ref="AK32:AK103" si="9">Y32+20</f>
        <v>45080</v>
      </c>
      <c r="AL32" s="70">
        <f t="shared" ref="AL32:AL103" si="10">AK32</f>
        <v>45080</v>
      </c>
      <c r="AM32" s="70">
        <v>45245</v>
      </c>
      <c r="AN32" s="67">
        <v>2023</v>
      </c>
      <c r="AO32" s="67"/>
      <c r="AP32" s="67"/>
      <c r="AQ32" s="71" t="s">
        <v>1584</v>
      </c>
      <c r="AR32" s="71" t="s">
        <v>1585</v>
      </c>
      <c r="AS32" s="100">
        <v>2017</v>
      </c>
      <c r="AT32" s="100">
        <v>2023</v>
      </c>
      <c r="AU32" s="101">
        <v>43.195220339999999</v>
      </c>
      <c r="AV32" s="101">
        <v>39.10622034</v>
      </c>
      <c r="AW32" s="67" t="s">
        <v>87</v>
      </c>
      <c r="AX32" s="67"/>
      <c r="AY32" s="76"/>
      <c r="AZ32" s="76"/>
      <c r="BA32" s="76"/>
      <c r="BB32" s="76"/>
      <c r="BC32" s="76"/>
      <c r="BD32" s="76"/>
      <c r="BE32" s="76"/>
      <c r="BF32" s="76"/>
      <c r="BG32" s="76"/>
      <c r="BH32" s="76"/>
      <c r="BI32" s="76"/>
      <c r="BJ32" s="76"/>
      <c r="BM32" s="102">
        <v>180</v>
      </c>
      <c r="BO32" s="101">
        <v>32.859183620000003</v>
      </c>
      <c r="BP32" s="101">
        <v>0</v>
      </c>
    </row>
    <row r="33" spans="1:68" s="78" customFormat="1" ht="24.75" customHeight="1">
      <c r="A33" s="65" t="s">
        <v>82</v>
      </c>
      <c r="B33" s="68"/>
      <c r="C33" s="66" t="s">
        <v>1529</v>
      </c>
      <c r="D33" s="67" t="s">
        <v>293</v>
      </c>
      <c r="E33" s="96" t="s">
        <v>83</v>
      </c>
      <c r="F33" s="67"/>
      <c r="G33" s="67" t="s">
        <v>1586</v>
      </c>
      <c r="H33" s="68" t="s">
        <v>86</v>
      </c>
      <c r="I33" s="68" t="s">
        <v>86</v>
      </c>
      <c r="J33" s="67">
        <v>2</v>
      </c>
      <c r="K33" s="67"/>
      <c r="L33" s="67" t="s">
        <v>60</v>
      </c>
      <c r="M33" s="67" t="s">
        <v>351</v>
      </c>
      <c r="N33" s="67" t="s">
        <v>89</v>
      </c>
      <c r="O33" s="73">
        <v>35760.526610000001</v>
      </c>
      <c r="P33" s="73">
        <f t="shared" si="6"/>
        <v>42912.631931999997</v>
      </c>
      <c r="Q33" s="74"/>
      <c r="R33" s="74"/>
      <c r="S33" s="74"/>
      <c r="T33" s="74"/>
      <c r="U33" s="67" t="s">
        <v>90</v>
      </c>
      <c r="V33" s="67" t="s">
        <v>316</v>
      </c>
      <c r="W33" s="66" t="s">
        <v>64</v>
      </c>
      <c r="X33" s="98">
        <v>45000</v>
      </c>
      <c r="Y33" s="70">
        <f t="shared" si="7"/>
        <v>45060</v>
      </c>
      <c r="Z33" s="67"/>
      <c r="AA33" s="67"/>
      <c r="AB33" s="67"/>
      <c r="AC33" s="67"/>
      <c r="AD33" s="67" t="str">
        <f t="shared" si="8"/>
        <v>Техническое перевооружение ПС 110/6 кВ Вахрушевская. Замена ОД-110 (1 шт.) КЗ-110 (1 шт.).  (Прокопьевский РЭС)</v>
      </c>
      <c r="AE33" s="63" t="s">
        <v>157</v>
      </c>
      <c r="AF33" s="67">
        <v>876</v>
      </c>
      <c r="AG33" s="67" t="s">
        <v>180</v>
      </c>
      <c r="AH33" s="67">
        <v>1</v>
      </c>
      <c r="AI33" s="99">
        <v>32000000000</v>
      </c>
      <c r="AJ33" s="67" t="s">
        <v>294</v>
      </c>
      <c r="AK33" s="70">
        <f t="shared" si="9"/>
        <v>45080</v>
      </c>
      <c r="AL33" s="70">
        <f t="shared" si="10"/>
        <v>45080</v>
      </c>
      <c r="AM33" s="70">
        <v>45245</v>
      </c>
      <c r="AN33" s="67">
        <v>2023</v>
      </c>
      <c r="AO33" s="67"/>
      <c r="AP33" s="67"/>
      <c r="AQ33" s="71" t="s">
        <v>1586</v>
      </c>
      <c r="AR33" s="71" t="s">
        <v>1587</v>
      </c>
      <c r="AS33" s="100">
        <v>2017</v>
      </c>
      <c r="AT33" s="100">
        <v>2023</v>
      </c>
      <c r="AU33" s="101">
        <v>45.199862099999997</v>
      </c>
      <c r="AV33" s="101">
        <v>42.953945419999997</v>
      </c>
      <c r="AW33" s="67" t="s">
        <v>87</v>
      </c>
      <c r="AX33" s="67"/>
      <c r="AY33" s="76"/>
      <c r="AZ33" s="76"/>
      <c r="BA33" s="76"/>
      <c r="BB33" s="76"/>
      <c r="BC33" s="76"/>
      <c r="BD33" s="76"/>
      <c r="BE33" s="76"/>
      <c r="BF33" s="76"/>
      <c r="BG33" s="76"/>
      <c r="BH33" s="76"/>
      <c r="BI33" s="76"/>
      <c r="BJ33" s="76"/>
      <c r="BM33" s="102">
        <v>180</v>
      </c>
      <c r="BO33" s="101">
        <v>35.760526609999999</v>
      </c>
      <c r="BP33" s="101">
        <v>0</v>
      </c>
    </row>
    <row r="34" spans="1:68" s="78" customFormat="1" ht="24.75" customHeight="1">
      <c r="A34" s="65" t="s">
        <v>82</v>
      </c>
      <c r="B34" s="68"/>
      <c r="C34" s="66" t="s">
        <v>1529</v>
      </c>
      <c r="D34" s="67" t="s">
        <v>293</v>
      </c>
      <c r="E34" s="96" t="s">
        <v>83</v>
      </c>
      <c r="F34" s="67"/>
      <c r="G34" s="67" t="s">
        <v>1588</v>
      </c>
      <c r="H34" s="68" t="s">
        <v>86</v>
      </c>
      <c r="I34" s="68" t="s">
        <v>86</v>
      </c>
      <c r="J34" s="67">
        <v>2</v>
      </c>
      <c r="K34" s="67"/>
      <c r="L34" s="67" t="s">
        <v>60</v>
      </c>
      <c r="M34" s="67" t="s">
        <v>351</v>
      </c>
      <c r="N34" s="67" t="s">
        <v>89</v>
      </c>
      <c r="O34" s="73">
        <v>18025.423729999999</v>
      </c>
      <c r="P34" s="73">
        <f t="shared" si="6"/>
        <v>21630.508475999999</v>
      </c>
      <c r="Q34" s="74"/>
      <c r="R34" s="74"/>
      <c r="S34" s="74"/>
      <c r="T34" s="74"/>
      <c r="U34" s="67" t="s">
        <v>90</v>
      </c>
      <c r="V34" s="67" t="s">
        <v>316</v>
      </c>
      <c r="W34" s="66" t="s">
        <v>64</v>
      </c>
      <c r="X34" s="98">
        <v>45000</v>
      </c>
      <c r="Y34" s="70">
        <f t="shared" si="7"/>
        <v>45060</v>
      </c>
      <c r="Z34" s="67"/>
      <c r="AA34" s="67"/>
      <c r="AB34" s="67"/>
      <c r="AC34" s="67"/>
      <c r="AD34" s="67" t="str">
        <f t="shared" si="8"/>
        <v>Техническое перевооружение ПС 110/6 кВ Толевая. Замена ОД-110 (1 шт.). Кемеровский РЭС</v>
      </c>
      <c r="AE34" s="63" t="s">
        <v>157</v>
      </c>
      <c r="AF34" s="67">
        <v>876</v>
      </c>
      <c r="AG34" s="67" t="s">
        <v>180</v>
      </c>
      <c r="AH34" s="67">
        <v>1</v>
      </c>
      <c r="AI34" s="99">
        <v>32000000000</v>
      </c>
      <c r="AJ34" s="67" t="s">
        <v>294</v>
      </c>
      <c r="AK34" s="70">
        <f t="shared" si="9"/>
        <v>45080</v>
      </c>
      <c r="AL34" s="70">
        <f t="shared" si="10"/>
        <v>45080</v>
      </c>
      <c r="AM34" s="70">
        <v>45245</v>
      </c>
      <c r="AN34" s="67">
        <v>2023</v>
      </c>
      <c r="AO34" s="67"/>
      <c r="AP34" s="67"/>
      <c r="AQ34" s="71" t="s">
        <v>1588</v>
      </c>
      <c r="AR34" s="71" t="s">
        <v>1589</v>
      </c>
      <c r="AS34" s="100">
        <v>2023</v>
      </c>
      <c r="AT34" s="100">
        <v>2023</v>
      </c>
      <c r="AU34" s="101">
        <v>21.630508469999999</v>
      </c>
      <c r="AV34" s="101">
        <v>21.630508469999999</v>
      </c>
      <c r="AW34" s="67" t="s">
        <v>87</v>
      </c>
      <c r="AX34" s="67"/>
      <c r="AY34" s="76"/>
      <c r="AZ34" s="76"/>
      <c r="BA34" s="76"/>
      <c r="BB34" s="76"/>
      <c r="BC34" s="76"/>
      <c r="BD34" s="76"/>
      <c r="BE34" s="76"/>
      <c r="BF34" s="76"/>
      <c r="BG34" s="76"/>
      <c r="BH34" s="76"/>
      <c r="BI34" s="76"/>
      <c r="BJ34" s="76"/>
      <c r="BM34" s="102">
        <v>180</v>
      </c>
      <c r="BO34" s="101">
        <v>18.02542373</v>
      </c>
      <c r="BP34" s="101">
        <v>0</v>
      </c>
    </row>
    <row r="35" spans="1:68" s="78" customFormat="1" ht="24.75" customHeight="1">
      <c r="A35" s="65" t="s">
        <v>82</v>
      </c>
      <c r="B35" s="68"/>
      <c r="C35" s="66" t="s">
        <v>1529</v>
      </c>
      <c r="D35" s="67" t="s">
        <v>293</v>
      </c>
      <c r="E35" s="96" t="s">
        <v>83</v>
      </c>
      <c r="F35" s="67"/>
      <c r="G35" s="67" t="s">
        <v>1590</v>
      </c>
      <c r="H35" s="68" t="s">
        <v>86</v>
      </c>
      <c r="I35" s="68" t="s">
        <v>86</v>
      </c>
      <c r="J35" s="67">
        <v>2</v>
      </c>
      <c r="K35" s="67"/>
      <c r="L35" s="67" t="s">
        <v>60</v>
      </c>
      <c r="M35" s="67" t="s">
        <v>351</v>
      </c>
      <c r="N35" s="67" t="s">
        <v>89</v>
      </c>
      <c r="O35" s="73">
        <v>59041.695200000002</v>
      </c>
      <c r="P35" s="73">
        <f t="shared" si="6"/>
        <v>70850.034239999994</v>
      </c>
      <c r="Q35" s="74"/>
      <c r="R35" s="74"/>
      <c r="S35" s="74"/>
      <c r="T35" s="74"/>
      <c r="U35" s="67" t="s">
        <v>90</v>
      </c>
      <c r="V35" s="67" t="s">
        <v>316</v>
      </c>
      <c r="W35" s="66" t="s">
        <v>64</v>
      </c>
      <c r="X35" s="98">
        <v>45000</v>
      </c>
      <c r="Y35" s="70">
        <f t="shared" si="7"/>
        <v>45060</v>
      </c>
      <c r="Z35" s="67"/>
      <c r="AA35" s="67"/>
      <c r="AB35" s="67"/>
      <c r="AC35" s="67"/>
      <c r="AD35" s="67" t="str">
        <f t="shared" si="8"/>
        <v>Техническое перевооружение ПС 110/6 кВ Кузбассэлемент. Замена ОД-110 (2 шт.), ОДВ-110 (1 шт.), ОДО-110 (1 шт.), замена ячеек 6 кВ: вводная (2 шт), секционная ( 1 шт.), линейная (8 шт.). Ленинский РЭС</v>
      </c>
      <c r="AE35" s="63" t="s">
        <v>157</v>
      </c>
      <c r="AF35" s="67">
        <v>876</v>
      </c>
      <c r="AG35" s="67" t="s">
        <v>180</v>
      </c>
      <c r="AH35" s="67">
        <v>1</v>
      </c>
      <c r="AI35" s="99">
        <v>32000000000</v>
      </c>
      <c r="AJ35" s="67" t="s">
        <v>294</v>
      </c>
      <c r="AK35" s="70">
        <f t="shared" si="9"/>
        <v>45080</v>
      </c>
      <c r="AL35" s="70">
        <f t="shared" si="10"/>
        <v>45080</v>
      </c>
      <c r="AM35" s="70">
        <v>45245</v>
      </c>
      <c r="AN35" s="67">
        <v>2023</v>
      </c>
      <c r="AO35" s="67"/>
      <c r="AP35" s="67"/>
      <c r="AQ35" s="71" t="s">
        <v>1590</v>
      </c>
      <c r="AR35" s="71" t="s">
        <v>1591</v>
      </c>
      <c r="AS35" s="100">
        <v>2018</v>
      </c>
      <c r="AT35" s="100">
        <v>2023</v>
      </c>
      <c r="AU35" s="101">
        <v>73.598254240000003</v>
      </c>
      <c r="AV35" s="101">
        <v>70.859254239999999</v>
      </c>
      <c r="AW35" s="67" t="s">
        <v>87</v>
      </c>
      <c r="AX35" s="67"/>
      <c r="AY35" s="76"/>
      <c r="AZ35" s="76"/>
      <c r="BA35" s="76"/>
      <c r="BB35" s="76"/>
      <c r="BC35" s="76"/>
      <c r="BD35" s="76"/>
      <c r="BE35" s="76"/>
      <c r="BF35" s="76"/>
      <c r="BG35" s="76"/>
      <c r="BH35" s="76"/>
      <c r="BI35" s="76"/>
      <c r="BJ35" s="76"/>
      <c r="BM35" s="102">
        <v>165</v>
      </c>
      <c r="BO35" s="101">
        <v>59.041695199999999</v>
      </c>
      <c r="BP35" s="101">
        <v>0</v>
      </c>
    </row>
    <row r="36" spans="1:68" s="78" customFormat="1" ht="24.75" customHeight="1">
      <c r="A36" s="65" t="s">
        <v>82</v>
      </c>
      <c r="B36" s="68"/>
      <c r="C36" s="66" t="s">
        <v>1529</v>
      </c>
      <c r="D36" s="67" t="s">
        <v>293</v>
      </c>
      <c r="E36" s="96" t="s">
        <v>83</v>
      </c>
      <c r="F36" s="67"/>
      <c r="G36" s="67" t="s">
        <v>1592</v>
      </c>
      <c r="H36" s="68" t="s">
        <v>86</v>
      </c>
      <c r="I36" s="68" t="s">
        <v>86</v>
      </c>
      <c r="J36" s="67">
        <v>2</v>
      </c>
      <c r="K36" s="67"/>
      <c r="L36" s="67" t="s">
        <v>60</v>
      </c>
      <c r="M36" s="67" t="s">
        <v>351</v>
      </c>
      <c r="N36" s="67" t="s">
        <v>89</v>
      </c>
      <c r="O36" s="73">
        <v>84538.401410000006</v>
      </c>
      <c r="P36" s="73">
        <f t="shared" si="6"/>
        <v>101446.08169200001</v>
      </c>
      <c r="Q36" s="74"/>
      <c r="R36" s="74"/>
      <c r="S36" s="74"/>
      <c r="T36" s="74"/>
      <c r="U36" s="67" t="s">
        <v>90</v>
      </c>
      <c r="V36" s="67" t="s">
        <v>316</v>
      </c>
      <c r="W36" s="66" t="s">
        <v>64</v>
      </c>
      <c r="X36" s="98">
        <v>45000</v>
      </c>
      <c r="Y36" s="70">
        <f t="shared" si="7"/>
        <v>45060</v>
      </c>
      <c r="Z36" s="67"/>
      <c r="AA36" s="67"/>
      <c r="AB36" s="67"/>
      <c r="AC36" s="67"/>
      <c r="AD36" s="67" t="str">
        <f t="shared" si="8"/>
        <v>Техническое перевооружение ПС 110/6 кВ КСК. Замена ОД-110 (2 шт.), замена ячеек 6 кВ: вводная (4 шт), секционная ( 2 шт.), линейная (19 шт.).  Ленинский РЭС.</v>
      </c>
      <c r="AE36" s="63" t="s">
        <v>157</v>
      </c>
      <c r="AF36" s="67">
        <v>876</v>
      </c>
      <c r="AG36" s="67" t="s">
        <v>180</v>
      </c>
      <c r="AH36" s="67">
        <v>1</v>
      </c>
      <c r="AI36" s="99">
        <v>32000000000</v>
      </c>
      <c r="AJ36" s="67" t="s">
        <v>294</v>
      </c>
      <c r="AK36" s="70">
        <f t="shared" si="9"/>
        <v>45080</v>
      </c>
      <c r="AL36" s="70">
        <f t="shared" si="10"/>
        <v>45080</v>
      </c>
      <c r="AM36" s="70">
        <v>45245</v>
      </c>
      <c r="AN36" s="67">
        <v>2023</v>
      </c>
      <c r="AO36" s="67"/>
      <c r="AP36" s="67"/>
      <c r="AQ36" s="71" t="s">
        <v>1592</v>
      </c>
      <c r="AR36" s="71" t="s">
        <v>1593</v>
      </c>
      <c r="AS36" s="100">
        <v>2017</v>
      </c>
      <c r="AT36" s="100">
        <v>2024</v>
      </c>
      <c r="AU36" s="101">
        <v>103.02610169</v>
      </c>
      <c r="AV36" s="101">
        <v>101.45510169000001</v>
      </c>
      <c r="AW36" s="67" t="s">
        <v>87</v>
      </c>
      <c r="AX36" s="67"/>
      <c r="AY36" s="76"/>
      <c r="AZ36" s="76"/>
      <c r="BA36" s="76"/>
      <c r="BB36" s="76"/>
      <c r="BC36" s="76"/>
      <c r="BD36" s="76"/>
      <c r="BE36" s="76"/>
      <c r="BF36" s="76"/>
      <c r="BG36" s="76"/>
      <c r="BH36" s="76"/>
      <c r="BI36" s="76"/>
      <c r="BJ36" s="76"/>
      <c r="BM36" s="102">
        <v>165</v>
      </c>
      <c r="BO36" s="101">
        <v>84.538401410000006</v>
      </c>
      <c r="BP36" s="101">
        <v>0</v>
      </c>
    </row>
    <row r="37" spans="1:68" s="78" customFormat="1" ht="24.75" customHeight="1">
      <c r="A37" s="65" t="s">
        <v>82</v>
      </c>
      <c r="B37" s="68"/>
      <c r="C37" s="66" t="s">
        <v>1529</v>
      </c>
      <c r="D37" s="67" t="s">
        <v>293</v>
      </c>
      <c r="E37" s="96" t="s">
        <v>129</v>
      </c>
      <c r="F37" s="67"/>
      <c r="G37" s="67" t="s">
        <v>1594</v>
      </c>
      <c r="H37" s="68" t="s">
        <v>130</v>
      </c>
      <c r="I37" s="68" t="s">
        <v>131</v>
      </c>
      <c r="J37" s="67">
        <v>2</v>
      </c>
      <c r="K37" s="67"/>
      <c r="L37" s="67" t="s">
        <v>60</v>
      </c>
      <c r="M37" s="67" t="s">
        <v>351</v>
      </c>
      <c r="N37" s="67" t="s">
        <v>89</v>
      </c>
      <c r="O37" s="73">
        <v>1120</v>
      </c>
      <c r="P37" s="73">
        <f>O37*1.2</f>
        <v>1344</v>
      </c>
      <c r="Q37" s="74"/>
      <c r="R37" s="74"/>
      <c r="S37" s="74"/>
      <c r="T37" s="74"/>
      <c r="U37" s="67" t="s">
        <v>90</v>
      </c>
      <c r="V37" s="67" t="s">
        <v>316</v>
      </c>
      <c r="W37" s="66" t="s">
        <v>64</v>
      </c>
      <c r="X37" s="98">
        <v>44956</v>
      </c>
      <c r="Y37" s="70">
        <f t="shared" si="7"/>
        <v>45016</v>
      </c>
      <c r="Z37" s="67"/>
      <c r="AA37" s="67"/>
      <c r="AB37" s="67"/>
      <c r="AC37" s="67"/>
      <c r="AD37" s="67" t="str">
        <f t="shared" si="8"/>
        <v>ПИР Модернизация устройств АЧР на ПС</v>
      </c>
      <c r="AE37" s="63" t="s">
        <v>157</v>
      </c>
      <c r="AF37" s="67">
        <v>876</v>
      </c>
      <c r="AG37" s="67" t="s">
        <v>180</v>
      </c>
      <c r="AH37" s="67">
        <v>1</v>
      </c>
      <c r="AI37" s="99">
        <v>32000000000</v>
      </c>
      <c r="AJ37" s="67" t="s">
        <v>294</v>
      </c>
      <c r="AK37" s="70">
        <f t="shared" si="9"/>
        <v>45036</v>
      </c>
      <c r="AL37" s="70">
        <f t="shared" si="10"/>
        <v>45036</v>
      </c>
      <c r="AM37" s="70">
        <f>AL37+45</f>
        <v>45081</v>
      </c>
      <c r="AN37" s="67">
        <v>2023</v>
      </c>
      <c r="AO37" s="67"/>
      <c r="AP37" s="67"/>
      <c r="AQ37" s="71" t="s">
        <v>1595</v>
      </c>
      <c r="AR37" s="71" t="s">
        <v>1596</v>
      </c>
      <c r="AS37" s="100" t="s">
        <v>1597</v>
      </c>
      <c r="AT37" s="100" t="s">
        <v>1598</v>
      </c>
      <c r="AU37" s="101" t="s">
        <v>1599</v>
      </c>
      <c r="AV37" s="101" t="s">
        <v>1599</v>
      </c>
      <c r="AW37" s="67" t="s">
        <v>87</v>
      </c>
      <c r="AX37" s="67"/>
      <c r="AY37" s="76"/>
      <c r="AZ37" s="76"/>
      <c r="BA37" s="76"/>
      <c r="BB37" s="76"/>
      <c r="BC37" s="76"/>
      <c r="BD37" s="76"/>
      <c r="BE37" s="76"/>
      <c r="BF37" s="76"/>
      <c r="BG37" s="76"/>
      <c r="BH37" s="76"/>
      <c r="BI37" s="76"/>
      <c r="BJ37" s="76"/>
      <c r="BM37" s="102"/>
      <c r="BO37" s="101"/>
      <c r="BP37" s="101">
        <v>0</v>
      </c>
    </row>
    <row r="38" spans="1:68" s="78" customFormat="1" ht="24.75" customHeight="1">
      <c r="A38" s="65" t="s">
        <v>82</v>
      </c>
      <c r="B38" s="68"/>
      <c r="C38" s="66" t="s">
        <v>1529</v>
      </c>
      <c r="D38" s="67" t="s">
        <v>293</v>
      </c>
      <c r="E38" s="96" t="s">
        <v>83</v>
      </c>
      <c r="F38" s="67"/>
      <c r="G38" s="67" t="s">
        <v>1600</v>
      </c>
      <c r="H38" s="68" t="s">
        <v>86</v>
      </c>
      <c r="I38" s="68" t="s">
        <v>86</v>
      </c>
      <c r="J38" s="67">
        <v>2</v>
      </c>
      <c r="K38" s="67"/>
      <c r="L38" s="67" t="s">
        <v>60</v>
      </c>
      <c r="M38" s="67" t="s">
        <v>351</v>
      </c>
      <c r="N38" s="67" t="s">
        <v>89</v>
      </c>
      <c r="O38" s="73">
        <v>2277.7115000000003</v>
      </c>
      <c r="P38" s="73">
        <f t="shared" si="6"/>
        <v>2733.2538000000004</v>
      </c>
      <c r="Q38" s="74"/>
      <c r="R38" s="74"/>
      <c r="S38" s="74"/>
      <c r="T38" s="74"/>
      <c r="U38" s="67" t="s">
        <v>90</v>
      </c>
      <c r="V38" s="67" t="s">
        <v>316</v>
      </c>
      <c r="W38" s="66" t="s">
        <v>64</v>
      </c>
      <c r="X38" s="98">
        <v>45122</v>
      </c>
      <c r="Y38" s="70">
        <f t="shared" si="7"/>
        <v>45182</v>
      </c>
      <c r="Z38" s="67"/>
      <c r="AA38" s="67"/>
      <c r="AB38" s="67"/>
      <c r="AC38" s="67"/>
      <c r="AD38" s="67" t="str">
        <f t="shared" si="8"/>
        <v>Модернизация устройств АЧР на ПС 110/35/6 кВ Абагурская, 1 шт.</v>
      </c>
      <c r="AE38" s="63" t="s">
        <v>157</v>
      </c>
      <c r="AF38" s="67">
        <v>876</v>
      </c>
      <c r="AG38" s="67" t="s">
        <v>180</v>
      </c>
      <c r="AH38" s="67">
        <v>1</v>
      </c>
      <c r="AI38" s="99">
        <v>32000000000</v>
      </c>
      <c r="AJ38" s="67" t="s">
        <v>294</v>
      </c>
      <c r="AK38" s="70">
        <f t="shared" si="9"/>
        <v>45202</v>
      </c>
      <c r="AL38" s="70">
        <f t="shared" si="10"/>
        <v>45202</v>
      </c>
      <c r="AM38" s="70">
        <v>45270</v>
      </c>
      <c r="AN38" s="67">
        <v>2023</v>
      </c>
      <c r="AO38" s="67"/>
      <c r="AP38" s="67"/>
      <c r="AQ38" s="71" t="s">
        <v>1600</v>
      </c>
      <c r="AR38" s="71" t="s">
        <v>1601</v>
      </c>
      <c r="AS38" s="100">
        <v>2023</v>
      </c>
      <c r="AT38" s="100">
        <v>2023</v>
      </c>
      <c r="AU38" s="101">
        <v>3.0572537999999998</v>
      </c>
      <c r="AV38" s="101">
        <v>3.0572537999999998</v>
      </c>
      <c r="AW38" s="67" t="s">
        <v>87</v>
      </c>
      <c r="AX38" s="67"/>
      <c r="AY38" s="76"/>
      <c r="AZ38" s="76"/>
      <c r="BA38" s="76"/>
      <c r="BB38" s="76"/>
      <c r="BC38" s="76"/>
      <c r="BD38" s="76"/>
      <c r="BE38" s="76"/>
      <c r="BF38" s="76"/>
      <c r="BG38" s="76"/>
      <c r="BH38" s="76"/>
      <c r="BI38" s="76"/>
      <c r="BJ38" s="76"/>
      <c r="BM38" s="102">
        <v>180</v>
      </c>
      <c r="BO38" s="101">
        <v>2.5477115000000001</v>
      </c>
      <c r="BP38" s="101">
        <v>0</v>
      </c>
    </row>
    <row r="39" spans="1:68" s="78" customFormat="1" ht="24.75" customHeight="1">
      <c r="A39" s="65" t="s">
        <v>82</v>
      </c>
      <c r="B39" s="68"/>
      <c r="C39" s="66" t="s">
        <v>1529</v>
      </c>
      <c r="D39" s="67" t="s">
        <v>293</v>
      </c>
      <c r="E39" s="96" t="s">
        <v>83</v>
      </c>
      <c r="F39" s="67"/>
      <c r="G39" s="67" t="s">
        <v>1602</v>
      </c>
      <c r="H39" s="68" t="s">
        <v>86</v>
      </c>
      <c r="I39" s="68" t="s">
        <v>86</v>
      </c>
      <c r="J39" s="67">
        <v>2</v>
      </c>
      <c r="K39" s="67"/>
      <c r="L39" s="67" t="s">
        <v>60</v>
      </c>
      <c r="M39" s="67" t="s">
        <v>351</v>
      </c>
      <c r="N39" s="67" t="s">
        <v>89</v>
      </c>
      <c r="O39" s="73">
        <v>2277.7115000000003</v>
      </c>
      <c r="P39" s="73">
        <f t="shared" si="6"/>
        <v>2733.2538000000004</v>
      </c>
      <c r="Q39" s="74"/>
      <c r="R39" s="74"/>
      <c r="S39" s="74"/>
      <c r="T39" s="74"/>
      <c r="U39" s="67" t="s">
        <v>90</v>
      </c>
      <c r="V39" s="67" t="s">
        <v>316</v>
      </c>
      <c r="W39" s="66" t="s">
        <v>64</v>
      </c>
      <c r="X39" s="98">
        <v>45122</v>
      </c>
      <c r="Y39" s="70">
        <f t="shared" si="7"/>
        <v>45182</v>
      </c>
      <c r="Z39" s="67"/>
      <c r="AA39" s="67"/>
      <c r="AB39" s="67"/>
      <c r="AC39" s="67"/>
      <c r="AD39" s="67" t="str">
        <f t="shared" si="8"/>
        <v>Модернизация устройств АЧР на ПС 110/10 кВ Заводская, 1 шт.</v>
      </c>
      <c r="AE39" s="63" t="s">
        <v>157</v>
      </c>
      <c r="AF39" s="67">
        <v>876</v>
      </c>
      <c r="AG39" s="67" t="s">
        <v>180</v>
      </c>
      <c r="AH39" s="67">
        <v>1</v>
      </c>
      <c r="AI39" s="99">
        <v>32000000000</v>
      </c>
      <c r="AJ39" s="67" t="s">
        <v>294</v>
      </c>
      <c r="AK39" s="70">
        <f t="shared" si="9"/>
        <v>45202</v>
      </c>
      <c r="AL39" s="70">
        <f t="shared" si="10"/>
        <v>45202</v>
      </c>
      <c r="AM39" s="70">
        <v>45270</v>
      </c>
      <c r="AN39" s="67">
        <v>2023</v>
      </c>
      <c r="AO39" s="67"/>
      <c r="AP39" s="67"/>
      <c r="AQ39" s="71" t="s">
        <v>1602</v>
      </c>
      <c r="AR39" s="71" t="s">
        <v>1603</v>
      </c>
      <c r="AS39" s="100">
        <v>2023</v>
      </c>
      <c r="AT39" s="100">
        <v>2023</v>
      </c>
      <c r="AU39" s="101">
        <v>3.0572537999999998</v>
      </c>
      <c r="AV39" s="101">
        <v>3.0572537999999998</v>
      </c>
      <c r="AW39" s="67" t="s">
        <v>87</v>
      </c>
      <c r="AX39" s="67"/>
      <c r="AY39" s="76"/>
      <c r="AZ39" s="76"/>
      <c r="BA39" s="76"/>
      <c r="BB39" s="76"/>
      <c r="BC39" s="76"/>
      <c r="BD39" s="76"/>
      <c r="BE39" s="76"/>
      <c r="BF39" s="76"/>
      <c r="BG39" s="76"/>
      <c r="BH39" s="76"/>
      <c r="BI39" s="76"/>
      <c r="BJ39" s="76"/>
      <c r="BM39" s="102">
        <v>105</v>
      </c>
      <c r="BO39" s="101">
        <v>2.5477115000000001</v>
      </c>
      <c r="BP39" s="101">
        <v>0</v>
      </c>
    </row>
    <row r="40" spans="1:68" s="78" customFormat="1" ht="24.75" customHeight="1">
      <c r="A40" s="65" t="s">
        <v>82</v>
      </c>
      <c r="B40" s="68"/>
      <c r="C40" s="66" t="s">
        <v>1529</v>
      </c>
      <c r="D40" s="67" t="s">
        <v>293</v>
      </c>
      <c r="E40" s="96" t="s">
        <v>83</v>
      </c>
      <c r="F40" s="67"/>
      <c r="G40" s="67" t="s">
        <v>1604</v>
      </c>
      <c r="H40" s="68" t="s">
        <v>86</v>
      </c>
      <c r="I40" s="68" t="s">
        <v>86</v>
      </c>
      <c r="J40" s="67">
        <v>2</v>
      </c>
      <c r="K40" s="67"/>
      <c r="L40" s="67" t="s">
        <v>60</v>
      </c>
      <c r="M40" s="67" t="s">
        <v>351</v>
      </c>
      <c r="N40" s="67" t="s">
        <v>89</v>
      </c>
      <c r="O40" s="73">
        <v>2277.7115000000003</v>
      </c>
      <c r="P40" s="73">
        <f t="shared" si="6"/>
        <v>2733.2538000000004</v>
      </c>
      <c r="Q40" s="74"/>
      <c r="R40" s="74"/>
      <c r="S40" s="74"/>
      <c r="T40" s="74"/>
      <c r="U40" s="67" t="s">
        <v>90</v>
      </c>
      <c r="V40" s="67" t="s">
        <v>316</v>
      </c>
      <c r="W40" s="66" t="s">
        <v>64</v>
      </c>
      <c r="X40" s="98">
        <v>45122</v>
      </c>
      <c r="Y40" s="70">
        <f t="shared" si="7"/>
        <v>45182</v>
      </c>
      <c r="Z40" s="67"/>
      <c r="AA40" s="67"/>
      <c r="AB40" s="67"/>
      <c r="AC40" s="67"/>
      <c r="AD40" s="67" t="str">
        <f t="shared" si="8"/>
        <v>Модернизация устройств АЧР на ПС 110/10 кВ Зенковская 1 шт.</v>
      </c>
      <c r="AE40" s="63" t="s">
        <v>157</v>
      </c>
      <c r="AF40" s="67">
        <v>876</v>
      </c>
      <c r="AG40" s="67" t="s">
        <v>180</v>
      </c>
      <c r="AH40" s="67">
        <v>1</v>
      </c>
      <c r="AI40" s="99">
        <v>32000000000</v>
      </c>
      <c r="AJ40" s="67" t="s">
        <v>294</v>
      </c>
      <c r="AK40" s="70">
        <f t="shared" si="9"/>
        <v>45202</v>
      </c>
      <c r="AL40" s="70">
        <f t="shared" si="10"/>
        <v>45202</v>
      </c>
      <c r="AM40" s="70">
        <v>45270</v>
      </c>
      <c r="AN40" s="67">
        <v>2023</v>
      </c>
      <c r="AO40" s="67"/>
      <c r="AP40" s="67"/>
      <c r="AQ40" s="71" t="s">
        <v>1604</v>
      </c>
      <c r="AR40" s="71" t="s">
        <v>1605</v>
      </c>
      <c r="AS40" s="100">
        <v>2023</v>
      </c>
      <c r="AT40" s="100">
        <v>2023</v>
      </c>
      <c r="AU40" s="101">
        <v>3.0572537999999998</v>
      </c>
      <c r="AV40" s="101">
        <v>3.0572537999999998</v>
      </c>
      <c r="AW40" s="67" t="s">
        <v>87</v>
      </c>
      <c r="AX40" s="67"/>
      <c r="AY40" s="76"/>
      <c r="AZ40" s="76"/>
      <c r="BA40" s="76"/>
      <c r="BB40" s="76"/>
      <c r="BC40" s="76"/>
      <c r="BD40" s="76"/>
      <c r="BE40" s="76"/>
      <c r="BF40" s="76"/>
      <c r="BG40" s="76"/>
      <c r="BH40" s="76"/>
      <c r="BI40" s="76"/>
      <c r="BJ40" s="76"/>
      <c r="BM40" s="102">
        <v>180</v>
      </c>
      <c r="BO40" s="101">
        <v>2.5477115000000001</v>
      </c>
      <c r="BP40" s="101">
        <v>0</v>
      </c>
    </row>
    <row r="41" spans="1:68" s="78" customFormat="1" ht="24.75" customHeight="1">
      <c r="A41" s="65" t="s">
        <v>82</v>
      </c>
      <c r="B41" s="68"/>
      <c r="C41" s="66" t="s">
        <v>1529</v>
      </c>
      <c r="D41" s="67" t="s">
        <v>293</v>
      </c>
      <c r="E41" s="96" t="s">
        <v>83</v>
      </c>
      <c r="F41" s="67"/>
      <c r="G41" s="67" t="s">
        <v>1606</v>
      </c>
      <c r="H41" s="68" t="s">
        <v>86</v>
      </c>
      <c r="I41" s="68" t="s">
        <v>86</v>
      </c>
      <c r="J41" s="67">
        <v>2</v>
      </c>
      <c r="K41" s="67"/>
      <c r="L41" s="67" t="s">
        <v>60</v>
      </c>
      <c r="M41" s="67" t="s">
        <v>351</v>
      </c>
      <c r="N41" s="67" t="s">
        <v>89</v>
      </c>
      <c r="O41" s="73">
        <v>2277.7115000000003</v>
      </c>
      <c r="P41" s="73">
        <f t="shared" si="6"/>
        <v>2733.2538000000004</v>
      </c>
      <c r="Q41" s="74"/>
      <c r="R41" s="74"/>
      <c r="S41" s="74"/>
      <c r="T41" s="74"/>
      <c r="U41" s="67" t="s">
        <v>90</v>
      </c>
      <c r="V41" s="67" t="s">
        <v>316</v>
      </c>
      <c r="W41" s="66" t="s">
        <v>64</v>
      </c>
      <c r="X41" s="98">
        <v>45122</v>
      </c>
      <c r="Y41" s="70">
        <f t="shared" si="7"/>
        <v>45182</v>
      </c>
      <c r="Z41" s="67"/>
      <c r="AA41" s="67"/>
      <c r="AB41" s="67"/>
      <c r="AC41" s="67"/>
      <c r="AD41" s="67" t="str">
        <f t="shared" si="8"/>
        <v>Модернизация устройств АЧР на ПС 110/35/6 кВ Кузнецкая, 1 шт.</v>
      </c>
      <c r="AE41" s="63" t="s">
        <v>157</v>
      </c>
      <c r="AF41" s="67">
        <v>876</v>
      </c>
      <c r="AG41" s="67" t="s">
        <v>180</v>
      </c>
      <c r="AH41" s="67">
        <v>1</v>
      </c>
      <c r="AI41" s="99">
        <v>32000000000</v>
      </c>
      <c r="AJ41" s="67" t="s">
        <v>294</v>
      </c>
      <c r="AK41" s="70">
        <f t="shared" si="9"/>
        <v>45202</v>
      </c>
      <c r="AL41" s="70">
        <f t="shared" si="10"/>
        <v>45202</v>
      </c>
      <c r="AM41" s="70">
        <v>45270</v>
      </c>
      <c r="AN41" s="67">
        <v>2023</v>
      </c>
      <c r="AO41" s="67"/>
      <c r="AP41" s="67"/>
      <c r="AQ41" s="71" t="s">
        <v>1606</v>
      </c>
      <c r="AR41" s="71" t="s">
        <v>1607</v>
      </c>
      <c r="AS41" s="100">
        <v>2023</v>
      </c>
      <c r="AT41" s="100">
        <v>2023</v>
      </c>
      <c r="AU41" s="101">
        <v>3.0572537999999998</v>
      </c>
      <c r="AV41" s="101">
        <v>3.0572537999999998</v>
      </c>
      <c r="AW41" s="67" t="s">
        <v>87</v>
      </c>
      <c r="AX41" s="67"/>
      <c r="AY41" s="76"/>
      <c r="AZ41" s="76"/>
      <c r="BA41" s="76"/>
      <c r="BB41" s="76"/>
      <c r="BC41" s="76"/>
      <c r="BD41" s="76"/>
      <c r="BE41" s="76"/>
      <c r="BF41" s="76"/>
      <c r="BG41" s="76"/>
      <c r="BH41" s="76"/>
      <c r="BI41" s="76"/>
      <c r="BJ41" s="76"/>
      <c r="BM41" s="102">
        <v>180</v>
      </c>
      <c r="BO41" s="101">
        <v>2.5477115000000001</v>
      </c>
      <c r="BP41" s="101">
        <v>0</v>
      </c>
    </row>
    <row r="42" spans="1:68" s="78" customFormat="1" ht="24.75" customHeight="1">
      <c r="A42" s="65" t="s">
        <v>82</v>
      </c>
      <c r="B42" s="68"/>
      <c r="C42" s="66" t="s">
        <v>1529</v>
      </c>
      <c r="D42" s="67" t="s">
        <v>293</v>
      </c>
      <c r="E42" s="96" t="s">
        <v>83</v>
      </c>
      <c r="F42" s="67"/>
      <c r="G42" s="67" t="s">
        <v>1608</v>
      </c>
      <c r="H42" s="68" t="s">
        <v>86</v>
      </c>
      <c r="I42" s="68" t="s">
        <v>86</v>
      </c>
      <c r="J42" s="67">
        <v>2</v>
      </c>
      <c r="K42" s="67"/>
      <c r="L42" s="67" t="s">
        <v>60</v>
      </c>
      <c r="M42" s="67" t="s">
        <v>351</v>
      </c>
      <c r="N42" s="67" t="s">
        <v>89</v>
      </c>
      <c r="O42" s="73">
        <v>2277.7115000000003</v>
      </c>
      <c r="P42" s="73">
        <f t="shared" si="6"/>
        <v>2733.2538000000004</v>
      </c>
      <c r="Q42" s="74"/>
      <c r="R42" s="74"/>
      <c r="S42" s="74"/>
      <c r="T42" s="74"/>
      <c r="U42" s="67" t="s">
        <v>90</v>
      </c>
      <c r="V42" s="67" t="s">
        <v>316</v>
      </c>
      <c r="W42" s="66" t="s">
        <v>64</v>
      </c>
      <c r="X42" s="98">
        <v>45122</v>
      </c>
      <c r="Y42" s="70">
        <f t="shared" si="7"/>
        <v>45182</v>
      </c>
      <c r="Z42" s="67"/>
      <c r="AA42" s="67"/>
      <c r="AB42" s="67"/>
      <c r="AC42" s="67"/>
      <c r="AD42" s="67" t="str">
        <f t="shared" si="8"/>
        <v>Модернизация устройств АЧР на ПС 110/35/6 кВ Оросительная, 1 шт.</v>
      </c>
      <c r="AE42" s="63" t="s">
        <v>157</v>
      </c>
      <c r="AF42" s="67">
        <v>876</v>
      </c>
      <c r="AG42" s="67" t="s">
        <v>180</v>
      </c>
      <c r="AH42" s="67">
        <v>1</v>
      </c>
      <c r="AI42" s="99">
        <v>32000000000</v>
      </c>
      <c r="AJ42" s="67" t="s">
        <v>294</v>
      </c>
      <c r="AK42" s="70">
        <f t="shared" si="9"/>
        <v>45202</v>
      </c>
      <c r="AL42" s="70">
        <f t="shared" si="10"/>
        <v>45202</v>
      </c>
      <c r="AM42" s="70">
        <v>45270</v>
      </c>
      <c r="AN42" s="67">
        <v>2023</v>
      </c>
      <c r="AO42" s="67"/>
      <c r="AP42" s="67"/>
      <c r="AQ42" s="71" t="s">
        <v>1608</v>
      </c>
      <c r="AR42" s="71" t="s">
        <v>1609</v>
      </c>
      <c r="AS42" s="100">
        <v>2023</v>
      </c>
      <c r="AT42" s="100">
        <v>2023</v>
      </c>
      <c r="AU42" s="101">
        <v>3.0572537999999998</v>
      </c>
      <c r="AV42" s="101">
        <v>3.0572537999999998</v>
      </c>
      <c r="AW42" s="67" t="s">
        <v>87</v>
      </c>
      <c r="AX42" s="67"/>
      <c r="AY42" s="76"/>
      <c r="AZ42" s="76"/>
      <c r="BA42" s="76"/>
      <c r="BB42" s="76"/>
      <c r="BC42" s="76"/>
      <c r="BD42" s="76"/>
      <c r="BE42" s="76"/>
      <c r="BF42" s="76"/>
      <c r="BG42" s="76"/>
      <c r="BH42" s="76"/>
      <c r="BI42" s="76"/>
      <c r="BJ42" s="76"/>
      <c r="BM42" s="102">
        <v>180</v>
      </c>
      <c r="BO42" s="101">
        <v>2.5477115000000001</v>
      </c>
      <c r="BP42" s="101">
        <v>0</v>
      </c>
    </row>
    <row r="43" spans="1:68" s="78" customFormat="1" ht="24.75" customHeight="1">
      <c r="A43" s="65" t="s">
        <v>82</v>
      </c>
      <c r="B43" s="68"/>
      <c r="C43" s="66" t="s">
        <v>1529</v>
      </c>
      <c r="D43" s="67" t="s">
        <v>293</v>
      </c>
      <c r="E43" s="96" t="s">
        <v>83</v>
      </c>
      <c r="F43" s="67"/>
      <c r="G43" s="67" t="s">
        <v>1610</v>
      </c>
      <c r="H43" s="68" t="s">
        <v>86</v>
      </c>
      <c r="I43" s="68" t="s">
        <v>86</v>
      </c>
      <c r="J43" s="67">
        <v>2</v>
      </c>
      <c r="K43" s="67"/>
      <c r="L43" s="67" t="s">
        <v>60</v>
      </c>
      <c r="M43" s="67" t="s">
        <v>351</v>
      </c>
      <c r="N43" s="67" t="s">
        <v>89</v>
      </c>
      <c r="O43" s="73">
        <v>2277.7115000000003</v>
      </c>
      <c r="P43" s="73">
        <f t="shared" si="6"/>
        <v>2733.2538000000004</v>
      </c>
      <c r="Q43" s="74"/>
      <c r="R43" s="74"/>
      <c r="S43" s="74"/>
      <c r="T43" s="74"/>
      <c r="U43" s="67" t="s">
        <v>90</v>
      </c>
      <c r="V43" s="67" t="s">
        <v>316</v>
      </c>
      <c r="W43" s="66" t="s">
        <v>64</v>
      </c>
      <c r="X43" s="98">
        <v>45122</v>
      </c>
      <c r="Y43" s="70">
        <f t="shared" si="7"/>
        <v>45182</v>
      </c>
      <c r="Z43" s="67"/>
      <c r="AA43" s="67"/>
      <c r="AB43" s="67"/>
      <c r="AC43" s="67"/>
      <c r="AD43" s="67" t="str">
        <f t="shared" si="8"/>
        <v>Модернизация устройств АЧР на ПС 110/35/6 кВ Орджоникидзевская, 1шт.</v>
      </c>
      <c r="AE43" s="63" t="s">
        <v>157</v>
      </c>
      <c r="AF43" s="67">
        <v>876</v>
      </c>
      <c r="AG43" s="67" t="s">
        <v>180</v>
      </c>
      <c r="AH43" s="67">
        <v>1</v>
      </c>
      <c r="AI43" s="99">
        <v>32000000000</v>
      </c>
      <c r="AJ43" s="67" t="s">
        <v>294</v>
      </c>
      <c r="AK43" s="70">
        <f t="shared" si="9"/>
        <v>45202</v>
      </c>
      <c r="AL43" s="70">
        <f t="shared" si="10"/>
        <v>45202</v>
      </c>
      <c r="AM43" s="70">
        <v>45270</v>
      </c>
      <c r="AN43" s="67">
        <v>2023</v>
      </c>
      <c r="AO43" s="67"/>
      <c r="AP43" s="67"/>
      <c r="AQ43" s="71" t="s">
        <v>1610</v>
      </c>
      <c r="AR43" s="71" t="s">
        <v>1611</v>
      </c>
      <c r="AS43" s="100">
        <v>2023</v>
      </c>
      <c r="AT43" s="100">
        <v>2023</v>
      </c>
      <c r="AU43" s="101">
        <v>3.0572537999999998</v>
      </c>
      <c r="AV43" s="101">
        <v>3.0572537999999998</v>
      </c>
      <c r="AW43" s="67" t="s">
        <v>87</v>
      </c>
      <c r="AX43" s="67"/>
      <c r="AY43" s="76"/>
      <c r="AZ43" s="76"/>
      <c r="BA43" s="76"/>
      <c r="BB43" s="76"/>
      <c r="BC43" s="76"/>
      <c r="BD43" s="76"/>
      <c r="BE43" s="76"/>
      <c r="BF43" s="76"/>
      <c r="BG43" s="76"/>
      <c r="BH43" s="76"/>
      <c r="BI43" s="76"/>
      <c r="BJ43" s="76"/>
      <c r="BM43" s="102">
        <v>40</v>
      </c>
      <c r="BO43" s="101">
        <v>2.5477115000000001</v>
      </c>
      <c r="BP43" s="101">
        <v>0</v>
      </c>
    </row>
    <row r="44" spans="1:68" s="78" customFormat="1" ht="24.75" customHeight="1">
      <c r="A44" s="65" t="s">
        <v>82</v>
      </c>
      <c r="B44" s="68"/>
      <c r="C44" s="66" t="s">
        <v>1529</v>
      </c>
      <c r="D44" s="67" t="s">
        <v>293</v>
      </c>
      <c r="E44" s="96" t="s">
        <v>83</v>
      </c>
      <c r="F44" s="67"/>
      <c r="G44" s="67" t="s">
        <v>1612</v>
      </c>
      <c r="H44" s="68" t="s">
        <v>86</v>
      </c>
      <c r="I44" s="68" t="s">
        <v>86</v>
      </c>
      <c r="J44" s="67">
        <v>2</v>
      </c>
      <c r="K44" s="67"/>
      <c r="L44" s="67" t="s">
        <v>60</v>
      </c>
      <c r="M44" s="67" t="s">
        <v>351</v>
      </c>
      <c r="N44" s="67" t="s">
        <v>89</v>
      </c>
      <c r="O44" s="73">
        <v>2277.7115000000003</v>
      </c>
      <c r="P44" s="73">
        <f t="shared" si="6"/>
        <v>2733.2538000000004</v>
      </c>
      <c r="Q44" s="74"/>
      <c r="R44" s="74"/>
      <c r="S44" s="74"/>
      <c r="T44" s="74"/>
      <c r="U44" s="67" t="s">
        <v>90</v>
      </c>
      <c r="V44" s="67" t="s">
        <v>316</v>
      </c>
      <c r="W44" s="66" t="s">
        <v>64</v>
      </c>
      <c r="X44" s="98">
        <v>45122</v>
      </c>
      <c r="Y44" s="70">
        <f t="shared" si="7"/>
        <v>45182</v>
      </c>
      <c r="Z44" s="67"/>
      <c r="AA44" s="67"/>
      <c r="AB44" s="67"/>
      <c r="AC44" s="67"/>
      <c r="AD44" s="67" t="str">
        <f t="shared" si="8"/>
        <v>Модернизация устройств АЧР на ПС 110/10 кВ Тепличная, 1 шт.</v>
      </c>
      <c r="AE44" s="63" t="s">
        <v>157</v>
      </c>
      <c r="AF44" s="67">
        <v>876</v>
      </c>
      <c r="AG44" s="67" t="s">
        <v>180</v>
      </c>
      <c r="AH44" s="67">
        <v>1</v>
      </c>
      <c r="AI44" s="99">
        <v>32000000000</v>
      </c>
      <c r="AJ44" s="67" t="s">
        <v>294</v>
      </c>
      <c r="AK44" s="70">
        <f t="shared" si="9"/>
        <v>45202</v>
      </c>
      <c r="AL44" s="70">
        <f t="shared" si="10"/>
        <v>45202</v>
      </c>
      <c r="AM44" s="70">
        <v>45270</v>
      </c>
      <c r="AN44" s="67">
        <v>2023</v>
      </c>
      <c r="AO44" s="67"/>
      <c r="AP44" s="67"/>
      <c r="AQ44" s="71" t="s">
        <v>1612</v>
      </c>
      <c r="AR44" s="71" t="s">
        <v>1613</v>
      </c>
      <c r="AS44" s="100">
        <v>2023</v>
      </c>
      <c r="AT44" s="100">
        <v>2023</v>
      </c>
      <c r="AU44" s="101">
        <v>3.0572537999999998</v>
      </c>
      <c r="AV44" s="101">
        <v>3.0572537999999998</v>
      </c>
      <c r="AW44" s="67" t="s">
        <v>87</v>
      </c>
      <c r="AX44" s="67"/>
      <c r="AY44" s="76"/>
      <c r="AZ44" s="76"/>
      <c r="BA44" s="76"/>
      <c r="BB44" s="76"/>
      <c r="BC44" s="76"/>
      <c r="BD44" s="76"/>
      <c r="BE44" s="76"/>
      <c r="BF44" s="76"/>
      <c r="BG44" s="76"/>
      <c r="BH44" s="76"/>
      <c r="BI44" s="76"/>
      <c r="BJ44" s="76"/>
      <c r="BM44" s="102">
        <v>60</v>
      </c>
      <c r="BO44" s="101">
        <v>2.5477115000000001</v>
      </c>
      <c r="BP44" s="101">
        <v>0</v>
      </c>
    </row>
    <row r="45" spans="1:68" s="78" customFormat="1" ht="24.75" customHeight="1">
      <c r="A45" s="65" t="s">
        <v>82</v>
      </c>
      <c r="B45" s="68"/>
      <c r="C45" s="66" t="s">
        <v>1529</v>
      </c>
      <c r="D45" s="67" t="s">
        <v>293</v>
      </c>
      <c r="E45" s="96" t="s">
        <v>83</v>
      </c>
      <c r="F45" s="67"/>
      <c r="G45" s="67" t="s">
        <v>1614</v>
      </c>
      <c r="H45" s="68" t="s">
        <v>86</v>
      </c>
      <c r="I45" s="68" t="s">
        <v>86</v>
      </c>
      <c r="J45" s="67">
        <v>2</v>
      </c>
      <c r="K45" s="67"/>
      <c r="L45" s="67" t="s">
        <v>60</v>
      </c>
      <c r="M45" s="67" t="s">
        <v>351</v>
      </c>
      <c r="N45" s="67" t="s">
        <v>89</v>
      </c>
      <c r="O45" s="73">
        <v>2277.7115000000003</v>
      </c>
      <c r="P45" s="73">
        <f t="shared" si="6"/>
        <v>2733.2538000000004</v>
      </c>
      <c r="Q45" s="74"/>
      <c r="R45" s="74"/>
      <c r="S45" s="74"/>
      <c r="T45" s="74"/>
      <c r="U45" s="67" t="s">
        <v>90</v>
      </c>
      <c r="V45" s="67" t="s">
        <v>316</v>
      </c>
      <c r="W45" s="66" t="s">
        <v>64</v>
      </c>
      <c r="X45" s="98">
        <v>45122</v>
      </c>
      <c r="Y45" s="70">
        <f t="shared" si="7"/>
        <v>45182</v>
      </c>
      <c r="Z45" s="67"/>
      <c r="AA45" s="67"/>
      <c r="AB45" s="67"/>
      <c r="AC45" s="67"/>
      <c r="AD45" s="67" t="str">
        <f t="shared" si="8"/>
        <v>Модернизация устройств АЧР на ПС 110/35/6 кВ Тырганская, 1 шт.</v>
      </c>
      <c r="AE45" s="63" t="s">
        <v>157</v>
      </c>
      <c r="AF45" s="67">
        <v>876</v>
      </c>
      <c r="AG45" s="67" t="s">
        <v>180</v>
      </c>
      <c r="AH45" s="67">
        <v>1</v>
      </c>
      <c r="AI45" s="99">
        <v>32000000000</v>
      </c>
      <c r="AJ45" s="67" t="s">
        <v>294</v>
      </c>
      <c r="AK45" s="70">
        <f t="shared" si="9"/>
        <v>45202</v>
      </c>
      <c r="AL45" s="70">
        <f t="shared" si="10"/>
        <v>45202</v>
      </c>
      <c r="AM45" s="70">
        <v>45270</v>
      </c>
      <c r="AN45" s="67">
        <v>2023</v>
      </c>
      <c r="AO45" s="67"/>
      <c r="AP45" s="67"/>
      <c r="AQ45" s="71" t="s">
        <v>1614</v>
      </c>
      <c r="AR45" s="71" t="s">
        <v>1615</v>
      </c>
      <c r="AS45" s="100">
        <v>2023</v>
      </c>
      <c r="AT45" s="100">
        <v>2023</v>
      </c>
      <c r="AU45" s="101">
        <v>3.0572537999999998</v>
      </c>
      <c r="AV45" s="101">
        <v>3.0572537999999998</v>
      </c>
      <c r="AW45" s="67" t="s">
        <v>87</v>
      </c>
      <c r="AX45" s="67"/>
      <c r="AY45" s="76"/>
      <c r="AZ45" s="76"/>
      <c r="BA45" s="76"/>
      <c r="BB45" s="76"/>
      <c r="BC45" s="76"/>
      <c r="BD45" s="76"/>
      <c r="BE45" s="76"/>
      <c r="BF45" s="76"/>
      <c r="BG45" s="76"/>
      <c r="BH45" s="76"/>
      <c r="BI45" s="76"/>
      <c r="BJ45" s="76"/>
      <c r="BM45" s="102">
        <v>135</v>
      </c>
      <c r="BO45" s="101">
        <v>2.5477115000000001</v>
      </c>
      <c r="BP45" s="101">
        <v>0.63352498999999995</v>
      </c>
    </row>
    <row r="46" spans="1:68" s="78" customFormat="1" ht="24.75" customHeight="1">
      <c r="A46" s="65" t="s">
        <v>82</v>
      </c>
      <c r="B46" s="68"/>
      <c r="C46" s="66" t="s">
        <v>1529</v>
      </c>
      <c r="D46" s="67" t="s">
        <v>293</v>
      </c>
      <c r="E46" s="96" t="s">
        <v>83</v>
      </c>
      <c r="F46" s="67"/>
      <c r="G46" s="67" t="s">
        <v>1616</v>
      </c>
      <c r="H46" s="68" t="s">
        <v>86</v>
      </c>
      <c r="I46" s="68" t="s">
        <v>86</v>
      </c>
      <c r="J46" s="67">
        <v>2</v>
      </c>
      <c r="K46" s="67"/>
      <c r="L46" s="67" t="s">
        <v>60</v>
      </c>
      <c r="M46" s="67" t="s">
        <v>351</v>
      </c>
      <c r="N46" s="67" t="s">
        <v>89</v>
      </c>
      <c r="O46" s="73">
        <v>633.52499</v>
      </c>
      <c r="P46" s="73">
        <f t="shared" si="6"/>
        <v>760.22998799999993</v>
      </c>
      <c r="Q46" s="74"/>
      <c r="R46" s="74"/>
      <c r="S46" s="74"/>
      <c r="T46" s="74"/>
      <c r="U46" s="67" t="s">
        <v>90</v>
      </c>
      <c r="V46" s="67" t="s">
        <v>316</v>
      </c>
      <c r="W46" s="66" t="s">
        <v>64</v>
      </c>
      <c r="X46" s="98">
        <v>45200</v>
      </c>
      <c r="Y46" s="70">
        <f t="shared" si="7"/>
        <v>45260</v>
      </c>
      <c r="Z46" s="67"/>
      <c r="AA46" s="67"/>
      <c r="AB46" s="67"/>
      <c r="AC46" s="67"/>
      <c r="AD46" s="67" t="str">
        <f t="shared" si="8"/>
        <v>Модернизация устройств АЧР на ПС 110 кВ Афонинская 1 шт.</v>
      </c>
      <c r="AE46" s="63" t="s">
        <v>157</v>
      </c>
      <c r="AF46" s="67">
        <v>876</v>
      </c>
      <c r="AG46" s="67" t="s">
        <v>180</v>
      </c>
      <c r="AH46" s="67">
        <v>1</v>
      </c>
      <c r="AI46" s="99">
        <v>32000000000</v>
      </c>
      <c r="AJ46" s="67" t="s">
        <v>294</v>
      </c>
      <c r="AK46" s="70">
        <f t="shared" si="9"/>
        <v>45280</v>
      </c>
      <c r="AL46" s="70">
        <f t="shared" si="10"/>
        <v>45280</v>
      </c>
      <c r="AM46" s="70">
        <f t="shared" ref="AM46:AM53" si="11">AL46+90</f>
        <v>45370</v>
      </c>
      <c r="AN46" s="67">
        <v>2023</v>
      </c>
      <c r="AO46" s="67"/>
      <c r="AP46" s="67"/>
      <c r="AQ46" s="71" t="s">
        <v>1616</v>
      </c>
      <c r="AR46" s="71" t="s">
        <v>1617</v>
      </c>
      <c r="AS46" s="100">
        <v>2023</v>
      </c>
      <c r="AT46" s="100">
        <v>2024</v>
      </c>
      <c r="AU46" s="101">
        <v>0.84469998999999996</v>
      </c>
      <c r="AV46" s="101">
        <v>0.84469998999999996</v>
      </c>
      <c r="AW46" s="67" t="s">
        <v>87</v>
      </c>
      <c r="AX46" s="67"/>
      <c r="AY46" s="76"/>
      <c r="AZ46" s="76"/>
      <c r="BA46" s="76"/>
      <c r="BB46" s="76"/>
      <c r="BC46" s="76"/>
      <c r="BD46" s="76"/>
      <c r="BE46" s="76"/>
      <c r="BF46" s="76"/>
      <c r="BG46" s="76"/>
      <c r="BH46" s="76"/>
      <c r="BI46" s="76"/>
      <c r="BJ46" s="76"/>
      <c r="BM46" s="102">
        <v>135</v>
      </c>
      <c r="BO46" s="101">
        <v>7.0391670000000003E-2</v>
      </c>
      <c r="BP46" s="101">
        <v>0.63352498999999995</v>
      </c>
    </row>
    <row r="47" spans="1:68" s="78" customFormat="1" ht="24.75" customHeight="1">
      <c r="A47" s="65" t="s">
        <v>82</v>
      </c>
      <c r="B47" s="68"/>
      <c r="C47" s="66" t="s">
        <v>1529</v>
      </c>
      <c r="D47" s="67" t="s">
        <v>293</v>
      </c>
      <c r="E47" s="96" t="s">
        <v>83</v>
      </c>
      <c r="F47" s="67"/>
      <c r="G47" s="67" t="s">
        <v>1618</v>
      </c>
      <c r="H47" s="68" t="s">
        <v>86</v>
      </c>
      <c r="I47" s="68" t="s">
        <v>86</v>
      </c>
      <c r="J47" s="67">
        <v>2</v>
      </c>
      <c r="K47" s="67"/>
      <c r="L47" s="67" t="s">
        <v>60</v>
      </c>
      <c r="M47" s="67" t="s">
        <v>351</v>
      </c>
      <c r="N47" s="67" t="s">
        <v>89</v>
      </c>
      <c r="O47" s="73">
        <v>633.52499</v>
      </c>
      <c r="P47" s="73">
        <f t="shared" si="6"/>
        <v>760.22998799999993</v>
      </c>
      <c r="Q47" s="74"/>
      <c r="R47" s="74"/>
      <c r="S47" s="74"/>
      <c r="T47" s="74"/>
      <c r="U47" s="67" t="s">
        <v>90</v>
      </c>
      <c r="V47" s="67" t="s">
        <v>316</v>
      </c>
      <c r="W47" s="66" t="s">
        <v>64</v>
      </c>
      <c r="X47" s="98">
        <v>45200</v>
      </c>
      <c r="Y47" s="70">
        <f t="shared" si="7"/>
        <v>45260</v>
      </c>
      <c r="Z47" s="67"/>
      <c r="AA47" s="67"/>
      <c r="AB47" s="67"/>
      <c r="AC47" s="67"/>
      <c r="AD47" s="67" t="str">
        <f t="shared" si="8"/>
        <v>Модернизация устройств АЧР на ПС 110 кВ Безруковская, 1 шт</v>
      </c>
      <c r="AE47" s="63" t="s">
        <v>157</v>
      </c>
      <c r="AF47" s="67">
        <v>876</v>
      </c>
      <c r="AG47" s="67" t="s">
        <v>180</v>
      </c>
      <c r="AH47" s="67">
        <v>1</v>
      </c>
      <c r="AI47" s="99">
        <v>32000000000</v>
      </c>
      <c r="AJ47" s="67" t="s">
        <v>294</v>
      </c>
      <c r="AK47" s="70">
        <f t="shared" si="9"/>
        <v>45280</v>
      </c>
      <c r="AL47" s="70">
        <f t="shared" si="10"/>
        <v>45280</v>
      </c>
      <c r="AM47" s="70">
        <f t="shared" si="11"/>
        <v>45370</v>
      </c>
      <c r="AN47" s="67">
        <v>2023</v>
      </c>
      <c r="AO47" s="67"/>
      <c r="AP47" s="67"/>
      <c r="AQ47" s="71" t="s">
        <v>1618</v>
      </c>
      <c r="AR47" s="71" t="s">
        <v>1619</v>
      </c>
      <c r="AS47" s="100">
        <v>2023</v>
      </c>
      <c r="AT47" s="100">
        <v>2024</v>
      </c>
      <c r="AU47" s="101">
        <v>0.84469998999999996</v>
      </c>
      <c r="AV47" s="101">
        <v>0.84469998999999996</v>
      </c>
      <c r="AW47" s="67" t="s">
        <v>87</v>
      </c>
      <c r="AX47" s="67"/>
      <c r="AY47" s="76"/>
      <c r="AZ47" s="76"/>
      <c r="BA47" s="76"/>
      <c r="BB47" s="76"/>
      <c r="BC47" s="76"/>
      <c r="BD47" s="76"/>
      <c r="BE47" s="76"/>
      <c r="BF47" s="76"/>
      <c r="BG47" s="76"/>
      <c r="BH47" s="76"/>
      <c r="BI47" s="76"/>
      <c r="BJ47" s="76"/>
      <c r="BM47" s="102">
        <v>40</v>
      </c>
      <c r="BO47" s="101">
        <v>7.0391670000000003E-2</v>
      </c>
      <c r="BP47" s="101">
        <v>0.63352498999999995</v>
      </c>
    </row>
    <row r="48" spans="1:68" s="78" customFormat="1" ht="24.75" customHeight="1">
      <c r="A48" s="65" t="s">
        <v>82</v>
      </c>
      <c r="B48" s="68"/>
      <c r="C48" s="66" t="s">
        <v>1529</v>
      </c>
      <c r="D48" s="67" t="s">
        <v>293</v>
      </c>
      <c r="E48" s="96" t="s">
        <v>83</v>
      </c>
      <c r="F48" s="67"/>
      <c r="G48" s="67" t="s">
        <v>1620</v>
      </c>
      <c r="H48" s="68" t="s">
        <v>86</v>
      </c>
      <c r="I48" s="68" t="s">
        <v>86</v>
      </c>
      <c r="J48" s="67">
        <v>2</v>
      </c>
      <c r="K48" s="67"/>
      <c r="L48" s="67" t="s">
        <v>60</v>
      </c>
      <c r="M48" s="67" t="s">
        <v>351</v>
      </c>
      <c r="N48" s="67" t="s">
        <v>89</v>
      </c>
      <c r="O48" s="73">
        <v>633.52499</v>
      </c>
      <c r="P48" s="73">
        <f t="shared" si="6"/>
        <v>760.22998799999993</v>
      </c>
      <c r="Q48" s="74"/>
      <c r="R48" s="74"/>
      <c r="S48" s="74"/>
      <c r="T48" s="74"/>
      <c r="U48" s="67" t="s">
        <v>90</v>
      </c>
      <c r="V48" s="67" t="s">
        <v>316</v>
      </c>
      <c r="W48" s="66" t="s">
        <v>64</v>
      </c>
      <c r="X48" s="98">
        <v>45200</v>
      </c>
      <c r="Y48" s="70">
        <f t="shared" si="7"/>
        <v>45260</v>
      </c>
      <c r="Z48" s="67"/>
      <c r="AA48" s="67"/>
      <c r="AB48" s="67"/>
      <c r="AC48" s="67"/>
      <c r="AD48" s="67" t="str">
        <f t="shared" si="8"/>
        <v xml:space="preserve">Модернизация устройств АЧР на ПС 110 кВ Береговая (ЮЭС) 1 шт. </v>
      </c>
      <c r="AE48" s="63" t="s">
        <v>157</v>
      </c>
      <c r="AF48" s="67">
        <v>876</v>
      </c>
      <c r="AG48" s="67" t="s">
        <v>180</v>
      </c>
      <c r="AH48" s="67">
        <v>1</v>
      </c>
      <c r="AI48" s="99">
        <v>32000000000</v>
      </c>
      <c r="AJ48" s="67" t="s">
        <v>294</v>
      </c>
      <c r="AK48" s="70">
        <f t="shared" si="9"/>
        <v>45280</v>
      </c>
      <c r="AL48" s="70">
        <f t="shared" si="10"/>
        <v>45280</v>
      </c>
      <c r="AM48" s="70">
        <f t="shared" si="11"/>
        <v>45370</v>
      </c>
      <c r="AN48" s="67">
        <v>2023</v>
      </c>
      <c r="AO48" s="67"/>
      <c r="AP48" s="67"/>
      <c r="AQ48" s="71" t="s">
        <v>1620</v>
      </c>
      <c r="AR48" s="71" t="s">
        <v>1621</v>
      </c>
      <c r="AS48" s="100">
        <v>2023</v>
      </c>
      <c r="AT48" s="100">
        <v>2024</v>
      </c>
      <c r="AU48" s="101">
        <v>0.84469998999999996</v>
      </c>
      <c r="AV48" s="101">
        <v>0.84469998999999996</v>
      </c>
      <c r="AW48" s="67" t="s">
        <v>87</v>
      </c>
      <c r="AX48" s="67"/>
      <c r="AY48" s="76"/>
      <c r="AZ48" s="76"/>
      <c r="BA48" s="76"/>
      <c r="BB48" s="76"/>
      <c r="BC48" s="76"/>
      <c r="BD48" s="76"/>
      <c r="BE48" s="76"/>
      <c r="BF48" s="76"/>
      <c r="BG48" s="76"/>
      <c r="BH48" s="76"/>
      <c r="BI48" s="76"/>
      <c r="BJ48" s="76"/>
      <c r="BM48" s="102">
        <v>60</v>
      </c>
      <c r="BO48" s="101">
        <v>7.0391670000000003E-2</v>
      </c>
      <c r="BP48" s="101">
        <v>0.63352498999999995</v>
      </c>
    </row>
    <row r="49" spans="1:68" s="78" customFormat="1" ht="24.75" customHeight="1">
      <c r="A49" s="65" t="s">
        <v>82</v>
      </c>
      <c r="B49" s="68"/>
      <c r="C49" s="66" t="s">
        <v>1529</v>
      </c>
      <c r="D49" s="67" t="s">
        <v>293</v>
      </c>
      <c r="E49" s="96" t="s">
        <v>83</v>
      </c>
      <c r="F49" s="67"/>
      <c r="G49" s="67" t="s">
        <v>1622</v>
      </c>
      <c r="H49" s="68" t="s">
        <v>86</v>
      </c>
      <c r="I49" s="68" t="s">
        <v>86</v>
      </c>
      <c r="J49" s="67">
        <v>2</v>
      </c>
      <c r="K49" s="67"/>
      <c r="L49" s="67" t="s">
        <v>60</v>
      </c>
      <c r="M49" s="67" t="s">
        <v>351</v>
      </c>
      <c r="N49" s="67" t="s">
        <v>89</v>
      </c>
      <c r="O49" s="73">
        <v>633.52499</v>
      </c>
      <c r="P49" s="73">
        <f t="shared" si="6"/>
        <v>760.22998799999993</v>
      </c>
      <c r="Q49" s="74"/>
      <c r="R49" s="74"/>
      <c r="S49" s="74"/>
      <c r="T49" s="74"/>
      <c r="U49" s="67" t="s">
        <v>90</v>
      </c>
      <c r="V49" s="67" t="s">
        <v>316</v>
      </c>
      <c r="W49" s="66" t="s">
        <v>64</v>
      </c>
      <c r="X49" s="98">
        <v>45200</v>
      </c>
      <c r="Y49" s="70">
        <f t="shared" si="7"/>
        <v>45260</v>
      </c>
      <c r="Z49" s="67"/>
      <c r="AA49" s="67"/>
      <c r="AB49" s="67"/>
      <c r="AC49" s="67"/>
      <c r="AD49" s="67" t="str">
        <f t="shared" si="8"/>
        <v>Модернизация устройств АЧР на ПС 110 кВ Воинская, 1 шт</v>
      </c>
      <c r="AE49" s="63" t="s">
        <v>157</v>
      </c>
      <c r="AF49" s="67">
        <v>876</v>
      </c>
      <c r="AG49" s="67" t="s">
        <v>180</v>
      </c>
      <c r="AH49" s="67">
        <v>1</v>
      </c>
      <c r="AI49" s="99">
        <v>32000000000</v>
      </c>
      <c r="AJ49" s="67" t="s">
        <v>294</v>
      </c>
      <c r="AK49" s="70">
        <f t="shared" si="9"/>
        <v>45280</v>
      </c>
      <c r="AL49" s="70">
        <f t="shared" si="10"/>
        <v>45280</v>
      </c>
      <c r="AM49" s="70">
        <f t="shared" si="11"/>
        <v>45370</v>
      </c>
      <c r="AN49" s="67">
        <v>2023</v>
      </c>
      <c r="AO49" s="67"/>
      <c r="AP49" s="67"/>
      <c r="AQ49" s="71" t="s">
        <v>1622</v>
      </c>
      <c r="AR49" s="71" t="s">
        <v>1623</v>
      </c>
      <c r="AS49" s="100">
        <v>2023</v>
      </c>
      <c r="AT49" s="100">
        <v>2024</v>
      </c>
      <c r="AU49" s="101">
        <v>0.84469998999999996</v>
      </c>
      <c r="AV49" s="101">
        <v>0.84469998999999996</v>
      </c>
      <c r="AW49" s="67" t="s">
        <v>87</v>
      </c>
      <c r="AX49" s="67"/>
      <c r="AY49" s="76"/>
      <c r="AZ49" s="76"/>
      <c r="BA49" s="76"/>
      <c r="BB49" s="76"/>
      <c r="BC49" s="76"/>
      <c r="BD49" s="76"/>
      <c r="BE49" s="76"/>
      <c r="BF49" s="76"/>
      <c r="BG49" s="76"/>
      <c r="BH49" s="76"/>
      <c r="BI49" s="76"/>
      <c r="BJ49" s="76"/>
      <c r="BM49" s="102">
        <v>40</v>
      </c>
      <c r="BO49" s="101">
        <v>7.0391670000000003E-2</v>
      </c>
      <c r="BP49" s="101">
        <v>0.63352498999999995</v>
      </c>
    </row>
    <row r="50" spans="1:68" s="78" customFormat="1" ht="24.75" customHeight="1">
      <c r="A50" s="65" t="s">
        <v>82</v>
      </c>
      <c r="B50" s="68"/>
      <c r="C50" s="66" t="s">
        <v>1529</v>
      </c>
      <c r="D50" s="67" t="s">
        <v>293</v>
      </c>
      <c r="E50" s="96" t="s">
        <v>83</v>
      </c>
      <c r="F50" s="67"/>
      <c r="G50" s="67" t="s">
        <v>1624</v>
      </c>
      <c r="H50" s="68" t="s">
        <v>86</v>
      </c>
      <c r="I50" s="68" t="s">
        <v>86</v>
      </c>
      <c r="J50" s="67">
        <v>2</v>
      </c>
      <c r="K50" s="67"/>
      <c r="L50" s="67" t="s">
        <v>60</v>
      </c>
      <c r="M50" s="67" t="s">
        <v>351</v>
      </c>
      <c r="N50" s="67" t="s">
        <v>89</v>
      </c>
      <c r="O50" s="73">
        <v>633.52499</v>
      </c>
      <c r="P50" s="73">
        <f t="shared" si="6"/>
        <v>760.22998799999993</v>
      </c>
      <c r="Q50" s="74"/>
      <c r="R50" s="74"/>
      <c r="S50" s="74"/>
      <c r="T50" s="74"/>
      <c r="U50" s="67" t="s">
        <v>90</v>
      </c>
      <c r="V50" s="67" t="s">
        <v>316</v>
      </c>
      <c r="W50" s="66" t="s">
        <v>64</v>
      </c>
      <c r="X50" s="98">
        <v>45200</v>
      </c>
      <c r="Y50" s="70">
        <f t="shared" si="7"/>
        <v>45260</v>
      </c>
      <c r="Z50" s="67"/>
      <c r="AA50" s="67"/>
      <c r="AB50" s="67"/>
      <c r="AC50" s="67"/>
      <c r="AD50" s="67" t="str">
        <f t="shared" si="8"/>
        <v>Модернизация устройств АЧР на ПС 110 кВ Шахтовая, 1 шт</v>
      </c>
      <c r="AE50" s="63" t="s">
        <v>157</v>
      </c>
      <c r="AF50" s="67">
        <v>876</v>
      </c>
      <c r="AG50" s="67" t="s">
        <v>180</v>
      </c>
      <c r="AH50" s="67">
        <v>1</v>
      </c>
      <c r="AI50" s="99">
        <v>32000000000</v>
      </c>
      <c r="AJ50" s="67" t="s">
        <v>294</v>
      </c>
      <c r="AK50" s="70">
        <f t="shared" si="9"/>
        <v>45280</v>
      </c>
      <c r="AL50" s="70">
        <f t="shared" si="10"/>
        <v>45280</v>
      </c>
      <c r="AM50" s="70">
        <f t="shared" si="11"/>
        <v>45370</v>
      </c>
      <c r="AN50" s="67">
        <v>2023</v>
      </c>
      <c r="AO50" s="67"/>
      <c r="AP50" s="67"/>
      <c r="AQ50" s="71" t="s">
        <v>1624</v>
      </c>
      <c r="AR50" s="71" t="s">
        <v>1625</v>
      </c>
      <c r="AS50" s="100">
        <v>2023</v>
      </c>
      <c r="AT50" s="100">
        <v>2024</v>
      </c>
      <c r="AU50" s="101">
        <v>0.84469998999999996</v>
      </c>
      <c r="AV50" s="101">
        <v>0.84469998999999996</v>
      </c>
      <c r="AW50" s="67" t="s">
        <v>87</v>
      </c>
      <c r="AX50" s="67"/>
      <c r="AY50" s="76"/>
      <c r="AZ50" s="76"/>
      <c r="BA50" s="76"/>
      <c r="BB50" s="76"/>
      <c r="BC50" s="76"/>
      <c r="BD50" s="76"/>
      <c r="BE50" s="76"/>
      <c r="BF50" s="76"/>
      <c r="BG50" s="76"/>
      <c r="BH50" s="76"/>
      <c r="BI50" s="76"/>
      <c r="BJ50" s="76"/>
      <c r="BM50" s="102">
        <v>60</v>
      </c>
      <c r="BO50" s="101">
        <v>7.0391670000000003E-2</v>
      </c>
      <c r="BP50" s="101">
        <v>0.63352498999999995</v>
      </c>
    </row>
    <row r="51" spans="1:68" s="78" customFormat="1" ht="24.75" customHeight="1">
      <c r="A51" s="65" t="s">
        <v>82</v>
      </c>
      <c r="B51" s="68"/>
      <c r="C51" s="66" t="s">
        <v>1529</v>
      </c>
      <c r="D51" s="67" t="s">
        <v>293</v>
      </c>
      <c r="E51" s="96" t="s">
        <v>83</v>
      </c>
      <c r="F51" s="67"/>
      <c r="G51" s="67" t="s">
        <v>1626</v>
      </c>
      <c r="H51" s="68" t="s">
        <v>86</v>
      </c>
      <c r="I51" s="68" t="s">
        <v>86</v>
      </c>
      <c r="J51" s="67">
        <v>2</v>
      </c>
      <c r="K51" s="67"/>
      <c r="L51" s="67" t="s">
        <v>60</v>
      </c>
      <c r="M51" s="67" t="s">
        <v>351</v>
      </c>
      <c r="N51" s="67" t="s">
        <v>89</v>
      </c>
      <c r="O51" s="73">
        <v>633.52499</v>
      </c>
      <c r="P51" s="73">
        <f t="shared" si="6"/>
        <v>760.22998799999993</v>
      </c>
      <c r="Q51" s="74"/>
      <c r="R51" s="74"/>
      <c r="S51" s="74"/>
      <c r="T51" s="74"/>
      <c r="U51" s="67" t="s">
        <v>90</v>
      </c>
      <c r="V51" s="67" t="s">
        <v>316</v>
      </c>
      <c r="W51" s="66" t="s">
        <v>64</v>
      </c>
      <c r="X51" s="98">
        <v>45200</v>
      </c>
      <c r="Y51" s="70">
        <f t="shared" si="7"/>
        <v>45260</v>
      </c>
      <c r="Z51" s="67"/>
      <c r="AA51" s="67"/>
      <c r="AB51" s="67"/>
      <c r="AC51" s="67"/>
      <c r="AD51" s="67" t="str">
        <f t="shared" si="8"/>
        <v>Модернизация устройств АЧР на ПС 110 кВ Ширпотреб 1 шт.</v>
      </c>
      <c r="AE51" s="63" t="s">
        <v>157</v>
      </c>
      <c r="AF51" s="67">
        <v>876</v>
      </c>
      <c r="AG51" s="67" t="s">
        <v>180</v>
      </c>
      <c r="AH51" s="67">
        <v>1</v>
      </c>
      <c r="AI51" s="99">
        <v>32000000000</v>
      </c>
      <c r="AJ51" s="67" t="s">
        <v>294</v>
      </c>
      <c r="AK51" s="70">
        <f t="shared" si="9"/>
        <v>45280</v>
      </c>
      <c r="AL51" s="70">
        <f t="shared" si="10"/>
        <v>45280</v>
      </c>
      <c r="AM51" s="70">
        <f t="shared" si="11"/>
        <v>45370</v>
      </c>
      <c r="AN51" s="67">
        <v>2023</v>
      </c>
      <c r="AO51" s="67"/>
      <c r="AP51" s="67"/>
      <c r="AQ51" s="71" t="s">
        <v>1626</v>
      </c>
      <c r="AR51" s="71" t="s">
        <v>1627</v>
      </c>
      <c r="AS51" s="100">
        <v>2023</v>
      </c>
      <c r="AT51" s="100">
        <v>2024</v>
      </c>
      <c r="AU51" s="101">
        <v>0.84469998999999996</v>
      </c>
      <c r="AV51" s="101">
        <v>0.84469998999999996</v>
      </c>
      <c r="AW51" s="67" t="s">
        <v>87</v>
      </c>
      <c r="AX51" s="67"/>
      <c r="AY51" s="76"/>
      <c r="AZ51" s="76"/>
      <c r="BA51" s="76"/>
      <c r="BB51" s="76"/>
      <c r="BC51" s="76"/>
      <c r="BD51" s="76"/>
      <c r="BE51" s="76"/>
      <c r="BF51" s="76"/>
      <c r="BG51" s="76"/>
      <c r="BH51" s="76"/>
      <c r="BI51" s="76"/>
      <c r="BJ51" s="76"/>
      <c r="BM51" s="102">
        <v>40</v>
      </c>
      <c r="BO51" s="101">
        <v>7.0391670000000003E-2</v>
      </c>
      <c r="BP51" s="101">
        <v>0.63352498999999995</v>
      </c>
    </row>
    <row r="52" spans="1:68" s="78" customFormat="1" ht="24.75" customHeight="1">
      <c r="A52" s="65" t="s">
        <v>82</v>
      </c>
      <c r="B52" s="68"/>
      <c r="C52" s="66" t="s">
        <v>1529</v>
      </c>
      <c r="D52" s="67" t="s">
        <v>293</v>
      </c>
      <c r="E52" s="96" t="s">
        <v>83</v>
      </c>
      <c r="F52" s="67"/>
      <c r="G52" s="67" t="s">
        <v>1628</v>
      </c>
      <c r="H52" s="68" t="s">
        <v>86</v>
      </c>
      <c r="I52" s="68" t="s">
        <v>86</v>
      </c>
      <c r="J52" s="67">
        <v>2</v>
      </c>
      <c r="K52" s="67"/>
      <c r="L52" s="67" t="s">
        <v>60</v>
      </c>
      <c r="M52" s="67" t="s">
        <v>351</v>
      </c>
      <c r="N52" s="67" t="s">
        <v>89</v>
      </c>
      <c r="O52" s="73">
        <v>633.52499</v>
      </c>
      <c r="P52" s="73">
        <f t="shared" si="6"/>
        <v>760.22998799999993</v>
      </c>
      <c r="Q52" s="74"/>
      <c r="R52" s="74"/>
      <c r="S52" s="74"/>
      <c r="T52" s="74"/>
      <c r="U52" s="67" t="s">
        <v>90</v>
      </c>
      <c r="V52" s="67" t="s">
        <v>316</v>
      </c>
      <c r="W52" s="66" t="s">
        <v>64</v>
      </c>
      <c r="X52" s="98">
        <v>45200</v>
      </c>
      <c r="Y52" s="70">
        <f t="shared" si="7"/>
        <v>45260</v>
      </c>
      <c r="Z52" s="67"/>
      <c r="AA52" s="67"/>
      <c r="AB52" s="67"/>
      <c r="AC52" s="67"/>
      <c r="AD52" s="67" t="str">
        <f t="shared" si="8"/>
        <v>Модернизация устройств АЧР на ПС 110 кВ Южная, 1 шт.</v>
      </c>
      <c r="AE52" s="63" t="s">
        <v>157</v>
      </c>
      <c r="AF52" s="67">
        <v>876</v>
      </c>
      <c r="AG52" s="67" t="s">
        <v>180</v>
      </c>
      <c r="AH52" s="67">
        <v>1</v>
      </c>
      <c r="AI52" s="99">
        <v>32000000000</v>
      </c>
      <c r="AJ52" s="67" t="s">
        <v>294</v>
      </c>
      <c r="AK52" s="70">
        <f t="shared" si="9"/>
        <v>45280</v>
      </c>
      <c r="AL52" s="70">
        <f t="shared" si="10"/>
        <v>45280</v>
      </c>
      <c r="AM52" s="70">
        <f t="shared" si="11"/>
        <v>45370</v>
      </c>
      <c r="AN52" s="67">
        <v>2023</v>
      </c>
      <c r="AO52" s="67"/>
      <c r="AP52" s="67"/>
      <c r="AQ52" s="71" t="s">
        <v>1628</v>
      </c>
      <c r="AR52" s="71" t="s">
        <v>1629</v>
      </c>
      <c r="AS52" s="100">
        <v>2023</v>
      </c>
      <c r="AT52" s="100">
        <v>2024</v>
      </c>
      <c r="AU52" s="101">
        <v>0.84469998999999996</v>
      </c>
      <c r="AV52" s="101">
        <v>0.84469998999999996</v>
      </c>
      <c r="AW52" s="67" t="s">
        <v>87</v>
      </c>
      <c r="AX52" s="67"/>
      <c r="AY52" s="76"/>
      <c r="AZ52" s="76"/>
      <c r="BA52" s="76"/>
      <c r="BB52" s="76"/>
      <c r="BC52" s="76"/>
      <c r="BD52" s="76"/>
      <c r="BE52" s="76"/>
      <c r="BF52" s="76"/>
      <c r="BG52" s="76"/>
      <c r="BH52" s="76"/>
      <c r="BI52" s="76"/>
      <c r="BJ52" s="76"/>
      <c r="BM52" s="102">
        <v>60</v>
      </c>
      <c r="BO52" s="101">
        <v>7.0391670000000003E-2</v>
      </c>
      <c r="BP52" s="101">
        <v>0.63352498999999995</v>
      </c>
    </row>
    <row r="53" spans="1:68" s="78" customFormat="1" ht="24.75" customHeight="1">
      <c r="A53" s="65" t="s">
        <v>82</v>
      </c>
      <c r="B53" s="68"/>
      <c r="C53" s="66" t="s">
        <v>1529</v>
      </c>
      <c r="D53" s="67" t="s">
        <v>293</v>
      </c>
      <c r="E53" s="96" t="s">
        <v>83</v>
      </c>
      <c r="F53" s="67"/>
      <c r="G53" s="67" t="s">
        <v>1630</v>
      </c>
      <c r="H53" s="68" t="s">
        <v>86</v>
      </c>
      <c r="I53" s="68" t="s">
        <v>86</v>
      </c>
      <c r="J53" s="67">
        <v>2</v>
      </c>
      <c r="K53" s="67"/>
      <c r="L53" s="67" t="s">
        <v>60</v>
      </c>
      <c r="M53" s="67" t="s">
        <v>351</v>
      </c>
      <c r="N53" s="67" t="s">
        <v>89</v>
      </c>
      <c r="O53" s="73">
        <v>633.52499</v>
      </c>
      <c r="P53" s="73">
        <f t="shared" si="6"/>
        <v>760.22998799999993</v>
      </c>
      <c r="Q53" s="74"/>
      <c r="R53" s="74"/>
      <c r="S53" s="74"/>
      <c r="T53" s="74"/>
      <c r="U53" s="67" t="s">
        <v>90</v>
      </c>
      <c r="V53" s="67" t="s">
        <v>316</v>
      </c>
      <c r="W53" s="66" t="s">
        <v>64</v>
      </c>
      <c r="X53" s="98">
        <v>45200</v>
      </c>
      <c r="Y53" s="70">
        <f t="shared" si="7"/>
        <v>45260</v>
      </c>
      <c r="Z53" s="67"/>
      <c r="AA53" s="67"/>
      <c r="AB53" s="67"/>
      <c r="AC53" s="67"/>
      <c r="AD53" s="67" t="str">
        <f t="shared" si="8"/>
        <v>Модернизация устройств АЧР на ПС 110 кВ Юргинская 1 шт.</v>
      </c>
      <c r="AE53" s="63" t="s">
        <v>157</v>
      </c>
      <c r="AF53" s="67">
        <v>876</v>
      </c>
      <c r="AG53" s="67" t="s">
        <v>180</v>
      </c>
      <c r="AH53" s="67">
        <v>1</v>
      </c>
      <c r="AI53" s="99">
        <v>32000000000</v>
      </c>
      <c r="AJ53" s="67" t="s">
        <v>294</v>
      </c>
      <c r="AK53" s="70">
        <f t="shared" si="9"/>
        <v>45280</v>
      </c>
      <c r="AL53" s="70">
        <f t="shared" si="10"/>
        <v>45280</v>
      </c>
      <c r="AM53" s="70">
        <f t="shared" si="11"/>
        <v>45370</v>
      </c>
      <c r="AN53" s="67">
        <v>2023</v>
      </c>
      <c r="AO53" s="67"/>
      <c r="AP53" s="67"/>
      <c r="AQ53" s="71" t="s">
        <v>1630</v>
      </c>
      <c r="AR53" s="71" t="s">
        <v>1631</v>
      </c>
      <c r="AS53" s="100">
        <v>2023</v>
      </c>
      <c r="AT53" s="100">
        <v>2024</v>
      </c>
      <c r="AU53" s="101">
        <v>0.84469998999999996</v>
      </c>
      <c r="AV53" s="101">
        <v>0.84469998999999996</v>
      </c>
      <c r="AW53" s="67" t="s">
        <v>87</v>
      </c>
      <c r="AX53" s="67"/>
      <c r="AY53" s="76"/>
      <c r="AZ53" s="76"/>
      <c r="BA53" s="76"/>
      <c r="BB53" s="76"/>
      <c r="BC53" s="76"/>
      <c r="BD53" s="76"/>
      <c r="BE53" s="76"/>
      <c r="BF53" s="76"/>
      <c r="BG53" s="76"/>
      <c r="BH53" s="76"/>
      <c r="BI53" s="76"/>
      <c r="BJ53" s="76"/>
      <c r="BM53" s="102">
        <v>40</v>
      </c>
      <c r="BO53" s="101">
        <v>7.0391670000000003E-2</v>
      </c>
      <c r="BP53" s="101">
        <v>11.15723861</v>
      </c>
    </row>
    <row r="54" spans="1:68" s="78" customFormat="1" ht="24.75" customHeight="1">
      <c r="A54" s="65" t="s">
        <v>82</v>
      </c>
      <c r="B54" s="68"/>
      <c r="C54" s="66" t="s">
        <v>1529</v>
      </c>
      <c r="D54" s="67" t="s">
        <v>293</v>
      </c>
      <c r="E54" s="96" t="s">
        <v>129</v>
      </c>
      <c r="F54" s="67"/>
      <c r="G54" s="67" t="s">
        <v>1632</v>
      </c>
      <c r="H54" s="68" t="s">
        <v>130</v>
      </c>
      <c r="I54" s="68" t="s">
        <v>131</v>
      </c>
      <c r="J54" s="67">
        <v>2</v>
      </c>
      <c r="K54" s="67"/>
      <c r="L54" s="67" t="s">
        <v>60</v>
      </c>
      <c r="M54" s="67" t="s">
        <v>351</v>
      </c>
      <c r="N54" s="67" t="s">
        <v>89</v>
      </c>
      <c r="O54" s="73">
        <v>970.19466</v>
      </c>
      <c r="P54" s="73">
        <f t="shared" si="6"/>
        <v>1164.233592</v>
      </c>
      <c r="Q54" s="74"/>
      <c r="R54" s="74"/>
      <c r="S54" s="74"/>
      <c r="T54" s="74"/>
      <c r="U54" s="67" t="s">
        <v>90</v>
      </c>
      <c r="V54" s="67" t="s">
        <v>316</v>
      </c>
      <c r="W54" s="66" t="s">
        <v>64</v>
      </c>
      <c r="X54" s="98">
        <v>45000</v>
      </c>
      <c r="Y54" s="70">
        <f t="shared" si="7"/>
        <v>45060</v>
      </c>
      <c r="Z54" s="67"/>
      <c r="AA54" s="67"/>
      <c r="AB54" s="67"/>
      <c r="AC54" s="67"/>
      <c r="AD54" s="67" t="str">
        <f t="shared" si="8"/>
        <v>ПИР Модернизация с созданием систем телемеханики на ПС  110/35/6 кВ Осинниковская</v>
      </c>
      <c r="AE54" s="63" t="s">
        <v>157</v>
      </c>
      <c r="AF54" s="67">
        <v>876</v>
      </c>
      <c r="AG54" s="67" t="s">
        <v>180</v>
      </c>
      <c r="AH54" s="67">
        <v>1</v>
      </c>
      <c r="AI54" s="99">
        <v>32000000000</v>
      </c>
      <c r="AJ54" s="67" t="s">
        <v>294</v>
      </c>
      <c r="AK54" s="70">
        <f t="shared" si="9"/>
        <v>45080</v>
      </c>
      <c r="AL54" s="70">
        <f t="shared" si="10"/>
        <v>45080</v>
      </c>
      <c r="AM54" s="70">
        <f>AL54+60</f>
        <v>45140</v>
      </c>
      <c r="AN54" s="67">
        <v>2023</v>
      </c>
      <c r="AO54" s="67"/>
      <c r="AP54" s="67"/>
      <c r="AQ54" s="71" t="s">
        <v>1633</v>
      </c>
      <c r="AR54" s="71" t="s">
        <v>1634</v>
      </c>
      <c r="AS54" s="100">
        <v>2023</v>
      </c>
      <c r="AT54" s="100">
        <v>2024</v>
      </c>
      <c r="AU54" s="101">
        <v>14.552919920000001</v>
      </c>
      <c r="AV54" s="101">
        <v>14.552919920000001</v>
      </c>
      <c r="AW54" s="67" t="s">
        <v>87</v>
      </c>
      <c r="AX54" s="67"/>
      <c r="AY54" s="76"/>
      <c r="AZ54" s="76"/>
      <c r="BA54" s="76"/>
      <c r="BB54" s="76"/>
      <c r="BC54" s="76"/>
      <c r="BD54" s="76"/>
      <c r="BE54" s="76"/>
      <c r="BF54" s="76"/>
      <c r="BG54" s="76"/>
      <c r="BH54" s="76"/>
      <c r="BI54" s="76"/>
      <c r="BJ54" s="76"/>
      <c r="BM54" s="102">
        <v>60</v>
      </c>
      <c r="BO54" s="101">
        <v>0.97019465999999999</v>
      </c>
      <c r="BP54" s="101">
        <v>11.15723861</v>
      </c>
    </row>
    <row r="55" spans="1:68" s="78" customFormat="1" ht="24.75" customHeight="1">
      <c r="A55" s="65" t="s">
        <v>82</v>
      </c>
      <c r="B55" s="68"/>
      <c r="C55" s="66" t="s">
        <v>1529</v>
      </c>
      <c r="D55" s="67" t="s">
        <v>293</v>
      </c>
      <c r="E55" s="96" t="s">
        <v>83</v>
      </c>
      <c r="F55" s="67"/>
      <c r="G55" s="67" t="s">
        <v>1633</v>
      </c>
      <c r="H55" s="68" t="s">
        <v>86</v>
      </c>
      <c r="I55" s="68" t="s">
        <v>86</v>
      </c>
      <c r="J55" s="67">
        <v>2</v>
      </c>
      <c r="K55" s="67"/>
      <c r="L55" s="67" t="s">
        <v>60</v>
      </c>
      <c r="M55" s="67" t="s">
        <v>351</v>
      </c>
      <c r="N55" s="67" t="s">
        <v>89</v>
      </c>
      <c r="O55" s="73">
        <v>11157.23861</v>
      </c>
      <c r="P55" s="73">
        <f t="shared" si="6"/>
        <v>13388.686331999999</v>
      </c>
      <c r="Q55" s="74"/>
      <c r="R55" s="74"/>
      <c r="S55" s="74"/>
      <c r="T55" s="74"/>
      <c r="U55" s="67" t="s">
        <v>90</v>
      </c>
      <c r="V55" s="67" t="s">
        <v>316</v>
      </c>
      <c r="W55" s="66" t="s">
        <v>64</v>
      </c>
      <c r="X55" s="98">
        <v>45200</v>
      </c>
      <c r="Y55" s="70">
        <f t="shared" si="7"/>
        <v>45260</v>
      </c>
      <c r="Z55" s="67"/>
      <c r="AA55" s="67"/>
      <c r="AB55" s="67"/>
      <c r="AC55" s="67"/>
      <c r="AD55" s="67" t="str">
        <f t="shared" si="8"/>
        <v>Модернизация с созданием систем телемеханики на ПС  110/35/6 кВ Осинниковская</v>
      </c>
      <c r="AE55" s="63" t="s">
        <v>157</v>
      </c>
      <c r="AF55" s="67">
        <v>876</v>
      </c>
      <c r="AG55" s="67" t="s">
        <v>180</v>
      </c>
      <c r="AH55" s="67">
        <v>1</v>
      </c>
      <c r="AI55" s="99">
        <v>32000000000</v>
      </c>
      <c r="AJ55" s="67" t="s">
        <v>294</v>
      </c>
      <c r="AK55" s="70">
        <f t="shared" si="9"/>
        <v>45280</v>
      </c>
      <c r="AL55" s="70">
        <f t="shared" si="10"/>
        <v>45280</v>
      </c>
      <c r="AM55" s="70">
        <f>AL55+90</f>
        <v>45370</v>
      </c>
      <c r="AN55" s="67">
        <v>2023</v>
      </c>
      <c r="AO55" s="67"/>
      <c r="AP55" s="67"/>
      <c r="AQ55" s="71" t="s">
        <v>1633</v>
      </c>
      <c r="AR55" s="71" t="s">
        <v>1634</v>
      </c>
      <c r="AS55" s="100">
        <v>2023</v>
      </c>
      <c r="AT55" s="100">
        <v>2024</v>
      </c>
      <c r="AU55" s="101">
        <v>14.552919920000001</v>
      </c>
      <c r="AV55" s="101">
        <v>14.552919920000001</v>
      </c>
      <c r="AW55" s="67" t="s">
        <v>87</v>
      </c>
      <c r="AX55" s="67"/>
      <c r="AY55" s="76"/>
      <c r="AZ55" s="76"/>
      <c r="BA55" s="76"/>
      <c r="BB55" s="76"/>
      <c r="BC55" s="76"/>
      <c r="BD55" s="76"/>
      <c r="BE55" s="76"/>
      <c r="BF55" s="76"/>
      <c r="BG55" s="76"/>
      <c r="BH55" s="76"/>
      <c r="BI55" s="76"/>
      <c r="BJ55" s="76"/>
      <c r="BM55" s="102"/>
      <c r="BO55" s="101"/>
      <c r="BP55" s="101">
        <v>11.15723861</v>
      </c>
    </row>
    <row r="56" spans="1:68" s="78" customFormat="1" ht="24.75" customHeight="1">
      <c r="A56" s="65" t="s">
        <v>82</v>
      </c>
      <c r="B56" s="68"/>
      <c r="C56" s="66" t="s">
        <v>1529</v>
      </c>
      <c r="D56" s="67" t="s">
        <v>293</v>
      </c>
      <c r="E56" s="96" t="s">
        <v>129</v>
      </c>
      <c r="F56" s="67"/>
      <c r="G56" s="67" t="s">
        <v>1635</v>
      </c>
      <c r="H56" s="68" t="s">
        <v>130</v>
      </c>
      <c r="I56" s="68" t="s">
        <v>131</v>
      </c>
      <c r="J56" s="67">
        <v>2</v>
      </c>
      <c r="K56" s="67"/>
      <c r="L56" s="67" t="s">
        <v>60</v>
      </c>
      <c r="M56" s="67" t="s">
        <v>351</v>
      </c>
      <c r="N56" s="67" t="s">
        <v>89</v>
      </c>
      <c r="O56" s="73">
        <v>970.19466</v>
      </c>
      <c r="P56" s="73">
        <f t="shared" si="6"/>
        <v>1164.233592</v>
      </c>
      <c r="Q56" s="74"/>
      <c r="R56" s="74"/>
      <c r="S56" s="74"/>
      <c r="T56" s="74"/>
      <c r="U56" s="67" t="s">
        <v>90</v>
      </c>
      <c r="V56" s="67" t="s">
        <v>316</v>
      </c>
      <c r="W56" s="66" t="s">
        <v>64</v>
      </c>
      <c r="X56" s="98">
        <v>45000</v>
      </c>
      <c r="Y56" s="70">
        <f t="shared" si="7"/>
        <v>45060</v>
      </c>
      <c r="Z56" s="67"/>
      <c r="AA56" s="67"/>
      <c r="AB56" s="67"/>
      <c r="AC56" s="67"/>
      <c r="AD56" s="67" t="str">
        <f t="shared" si="8"/>
        <v>ПИР Модернизация с созданием систем телемеханики на ПС 110/35/6 кВ Ширпотреб</v>
      </c>
      <c r="AE56" s="63" t="s">
        <v>157</v>
      </c>
      <c r="AF56" s="67">
        <v>876</v>
      </c>
      <c r="AG56" s="67" t="s">
        <v>180</v>
      </c>
      <c r="AH56" s="67">
        <v>1</v>
      </c>
      <c r="AI56" s="99">
        <v>32000000000</v>
      </c>
      <c r="AJ56" s="67" t="s">
        <v>294</v>
      </c>
      <c r="AK56" s="70">
        <f t="shared" si="9"/>
        <v>45080</v>
      </c>
      <c r="AL56" s="70">
        <f t="shared" si="10"/>
        <v>45080</v>
      </c>
      <c r="AM56" s="70">
        <f>AL56+60</f>
        <v>45140</v>
      </c>
      <c r="AN56" s="67">
        <v>2023</v>
      </c>
      <c r="AO56" s="67"/>
      <c r="AP56" s="67"/>
      <c r="AQ56" s="71" t="s">
        <v>1636</v>
      </c>
      <c r="AR56" s="71" t="s">
        <v>1637</v>
      </c>
      <c r="AS56" s="100">
        <v>2023</v>
      </c>
      <c r="AT56" s="100">
        <v>2024</v>
      </c>
      <c r="AU56" s="101">
        <v>14.552919920000001</v>
      </c>
      <c r="AV56" s="101">
        <v>14.552919920000001</v>
      </c>
      <c r="AW56" s="67" t="s">
        <v>87</v>
      </c>
      <c r="AX56" s="67"/>
      <c r="AY56" s="76"/>
      <c r="AZ56" s="76"/>
      <c r="BA56" s="76"/>
      <c r="BB56" s="76"/>
      <c r="BC56" s="76"/>
      <c r="BD56" s="76"/>
      <c r="BE56" s="76"/>
      <c r="BF56" s="76"/>
      <c r="BG56" s="76"/>
      <c r="BH56" s="76"/>
      <c r="BI56" s="76"/>
      <c r="BJ56" s="76"/>
      <c r="BM56" s="102">
        <v>105</v>
      </c>
      <c r="BO56" s="101">
        <v>0.97019465999999999</v>
      </c>
      <c r="BP56" s="101">
        <v>11.15723861</v>
      </c>
    </row>
    <row r="57" spans="1:68" s="78" customFormat="1" ht="24.75" customHeight="1">
      <c r="A57" s="65" t="s">
        <v>82</v>
      </c>
      <c r="B57" s="68"/>
      <c r="C57" s="66" t="s">
        <v>1529</v>
      </c>
      <c r="D57" s="67" t="s">
        <v>293</v>
      </c>
      <c r="E57" s="96" t="s">
        <v>83</v>
      </c>
      <c r="F57" s="67"/>
      <c r="G57" s="67" t="s">
        <v>1636</v>
      </c>
      <c r="H57" s="68" t="s">
        <v>86</v>
      </c>
      <c r="I57" s="68" t="s">
        <v>86</v>
      </c>
      <c r="J57" s="67">
        <v>2</v>
      </c>
      <c r="K57" s="67"/>
      <c r="L57" s="67" t="s">
        <v>60</v>
      </c>
      <c r="M57" s="67" t="s">
        <v>351</v>
      </c>
      <c r="N57" s="67" t="s">
        <v>89</v>
      </c>
      <c r="O57" s="73">
        <v>11157.23861</v>
      </c>
      <c r="P57" s="73">
        <f t="shared" si="6"/>
        <v>13388.686331999999</v>
      </c>
      <c r="Q57" s="74"/>
      <c r="R57" s="74"/>
      <c r="S57" s="74"/>
      <c r="T57" s="74"/>
      <c r="U57" s="67" t="s">
        <v>90</v>
      </c>
      <c r="V57" s="67" t="s">
        <v>316</v>
      </c>
      <c r="W57" s="66" t="s">
        <v>64</v>
      </c>
      <c r="X57" s="98">
        <v>45200</v>
      </c>
      <c r="Y57" s="70">
        <f t="shared" si="7"/>
        <v>45260</v>
      </c>
      <c r="Z57" s="67"/>
      <c r="AA57" s="67"/>
      <c r="AB57" s="67"/>
      <c r="AC57" s="67"/>
      <c r="AD57" s="67" t="str">
        <f t="shared" si="8"/>
        <v>Модернизация с созданием систем телемеханики на ПС 110/35/6 кВ Ширпотреб</v>
      </c>
      <c r="AE57" s="63" t="s">
        <v>157</v>
      </c>
      <c r="AF57" s="67">
        <v>876</v>
      </c>
      <c r="AG57" s="67" t="s">
        <v>180</v>
      </c>
      <c r="AH57" s="67">
        <v>1</v>
      </c>
      <c r="AI57" s="99">
        <v>32000000000</v>
      </c>
      <c r="AJ57" s="67" t="s">
        <v>294</v>
      </c>
      <c r="AK57" s="70">
        <f t="shared" si="9"/>
        <v>45280</v>
      </c>
      <c r="AL57" s="70">
        <f t="shared" si="10"/>
        <v>45280</v>
      </c>
      <c r="AM57" s="70">
        <f>AL57+90</f>
        <v>45370</v>
      </c>
      <c r="AN57" s="67">
        <v>2023</v>
      </c>
      <c r="AO57" s="67"/>
      <c r="AP57" s="67"/>
      <c r="AQ57" s="71" t="s">
        <v>1636</v>
      </c>
      <c r="AR57" s="71" t="s">
        <v>1637</v>
      </c>
      <c r="AS57" s="100">
        <v>2023</v>
      </c>
      <c r="AT57" s="100">
        <v>2024</v>
      </c>
      <c r="AU57" s="101">
        <v>14.552919920000001</v>
      </c>
      <c r="AV57" s="101">
        <v>14.552919920000001</v>
      </c>
      <c r="AW57" s="67" t="s">
        <v>87</v>
      </c>
      <c r="AX57" s="67"/>
      <c r="AY57" s="76"/>
      <c r="AZ57" s="76"/>
      <c r="BA57" s="76"/>
      <c r="BB57" s="76"/>
      <c r="BC57" s="76"/>
      <c r="BD57" s="76"/>
      <c r="BE57" s="76"/>
      <c r="BF57" s="76"/>
      <c r="BG57" s="76"/>
      <c r="BH57" s="76"/>
      <c r="BI57" s="76"/>
      <c r="BJ57" s="76"/>
      <c r="BM57" s="102"/>
      <c r="BO57" s="101"/>
      <c r="BP57" s="101">
        <v>11.15723861</v>
      </c>
    </row>
    <row r="58" spans="1:68" s="78" customFormat="1" ht="24.75" customHeight="1">
      <c r="A58" s="65" t="s">
        <v>82</v>
      </c>
      <c r="B58" s="68"/>
      <c r="C58" s="66" t="s">
        <v>1529</v>
      </c>
      <c r="D58" s="67" t="s">
        <v>293</v>
      </c>
      <c r="E58" s="96" t="s">
        <v>129</v>
      </c>
      <c r="F58" s="67"/>
      <c r="G58" s="67" t="s">
        <v>1638</v>
      </c>
      <c r="H58" s="68" t="s">
        <v>130</v>
      </c>
      <c r="I58" s="68" t="s">
        <v>131</v>
      </c>
      <c r="J58" s="67">
        <v>2</v>
      </c>
      <c r="K58" s="67"/>
      <c r="L58" s="67" t="s">
        <v>60</v>
      </c>
      <c r="M58" s="67" t="s">
        <v>351</v>
      </c>
      <c r="N58" s="67" t="s">
        <v>89</v>
      </c>
      <c r="O58" s="73">
        <v>970</v>
      </c>
      <c r="P58" s="73">
        <f t="shared" si="6"/>
        <v>1164</v>
      </c>
      <c r="Q58" s="74"/>
      <c r="R58" s="74"/>
      <c r="S58" s="74"/>
      <c r="T58" s="74"/>
      <c r="U58" s="67" t="s">
        <v>90</v>
      </c>
      <c r="V58" s="67" t="s">
        <v>316</v>
      </c>
      <c r="W58" s="66" t="s">
        <v>64</v>
      </c>
      <c r="X58" s="98">
        <v>45000</v>
      </c>
      <c r="Y58" s="70">
        <f t="shared" si="7"/>
        <v>45060</v>
      </c>
      <c r="Z58" s="67"/>
      <c r="AA58" s="67"/>
      <c r="AB58" s="67"/>
      <c r="AC58" s="67"/>
      <c r="AD58" s="67" t="str">
        <f t="shared" si="8"/>
        <v>ПИР Модернизация с созданием систем телемеханики на ПС 110/10 кВ КФЗ-2</v>
      </c>
      <c r="AE58" s="63" t="s">
        <v>157</v>
      </c>
      <c r="AF58" s="67">
        <v>876</v>
      </c>
      <c r="AG58" s="67" t="s">
        <v>180</v>
      </c>
      <c r="AH58" s="67">
        <v>1</v>
      </c>
      <c r="AI58" s="99">
        <v>32000000000</v>
      </c>
      <c r="AJ58" s="67" t="s">
        <v>294</v>
      </c>
      <c r="AK58" s="70">
        <f t="shared" si="9"/>
        <v>45080</v>
      </c>
      <c r="AL58" s="70">
        <f t="shared" si="10"/>
        <v>45080</v>
      </c>
      <c r="AM58" s="70">
        <f>AL58+60</f>
        <v>45140</v>
      </c>
      <c r="AN58" s="67">
        <v>2023</v>
      </c>
      <c r="AO58" s="67"/>
      <c r="AP58" s="67"/>
      <c r="AQ58" s="71" t="s">
        <v>1639</v>
      </c>
      <c r="AR58" s="71" t="s">
        <v>1640</v>
      </c>
      <c r="AS58" s="100">
        <v>2023</v>
      </c>
      <c r="AT58" s="100">
        <v>2024</v>
      </c>
      <c r="AU58" s="101">
        <v>14.552918999999999</v>
      </c>
      <c r="AV58" s="101">
        <v>14.552918999999999</v>
      </c>
      <c r="AW58" s="67" t="s">
        <v>87</v>
      </c>
      <c r="AX58" s="67"/>
      <c r="AY58" s="76"/>
      <c r="AZ58" s="76"/>
      <c r="BA58" s="76"/>
      <c r="BB58" s="76"/>
      <c r="BC58" s="76"/>
      <c r="BD58" s="76"/>
      <c r="BE58" s="76"/>
      <c r="BF58" s="76"/>
      <c r="BG58" s="76"/>
      <c r="BH58" s="76"/>
      <c r="BI58" s="76"/>
      <c r="BJ58" s="76"/>
      <c r="BM58" s="102">
        <v>105</v>
      </c>
      <c r="BO58" s="101">
        <v>0.97</v>
      </c>
      <c r="BP58" s="101">
        <v>11.15723861</v>
      </c>
    </row>
    <row r="59" spans="1:68" s="78" customFormat="1" ht="24.75" customHeight="1">
      <c r="A59" s="65" t="s">
        <v>82</v>
      </c>
      <c r="B59" s="68"/>
      <c r="C59" s="66" t="s">
        <v>1529</v>
      </c>
      <c r="D59" s="67" t="s">
        <v>293</v>
      </c>
      <c r="E59" s="96" t="s">
        <v>83</v>
      </c>
      <c r="F59" s="67"/>
      <c r="G59" s="67" t="s">
        <v>1639</v>
      </c>
      <c r="H59" s="68" t="s">
        <v>86</v>
      </c>
      <c r="I59" s="68" t="s">
        <v>86</v>
      </c>
      <c r="J59" s="67">
        <v>2</v>
      </c>
      <c r="K59" s="67"/>
      <c r="L59" s="67" t="s">
        <v>60</v>
      </c>
      <c r="M59" s="67" t="s">
        <v>351</v>
      </c>
      <c r="N59" s="67" t="s">
        <v>89</v>
      </c>
      <c r="O59" s="73">
        <v>11157.23861</v>
      </c>
      <c r="P59" s="73">
        <f t="shared" si="6"/>
        <v>13388.686331999999</v>
      </c>
      <c r="Q59" s="74"/>
      <c r="R59" s="74"/>
      <c r="S59" s="74"/>
      <c r="T59" s="74"/>
      <c r="U59" s="67" t="s">
        <v>90</v>
      </c>
      <c r="V59" s="67" t="s">
        <v>316</v>
      </c>
      <c r="W59" s="66" t="s">
        <v>64</v>
      </c>
      <c r="X59" s="98">
        <v>45200</v>
      </c>
      <c r="Y59" s="70">
        <f t="shared" si="7"/>
        <v>45260</v>
      </c>
      <c r="Z59" s="67"/>
      <c r="AA59" s="67"/>
      <c r="AB59" s="67"/>
      <c r="AC59" s="67"/>
      <c r="AD59" s="67" t="str">
        <f t="shared" si="8"/>
        <v>Модернизация с созданием систем телемеханики на ПС 110/10 кВ КФЗ-2</v>
      </c>
      <c r="AE59" s="63" t="s">
        <v>157</v>
      </c>
      <c r="AF59" s="67">
        <v>876</v>
      </c>
      <c r="AG59" s="67" t="s">
        <v>180</v>
      </c>
      <c r="AH59" s="67">
        <v>1</v>
      </c>
      <c r="AI59" s="99">
        <v>32000000000</v>
      </c>
      <c r="AJ59" s="67" t="s">
        <v>294</v>
      </c>
      <c r="AK59" s="70">
        <f t="shared" si="9"/>
        <v>45280</v>
      </c>
      <c r="AL59" s="70">
        <f t="shared" si="10"/>
        <v>45280</v>
      </c>
      <c r="AM59" s="70">
        <f>AL59+90</f>
        <v>45370</v>
      </c>
      <c r="AN59" s="67">
        <v>2023</v>
      </c>
      <c r="AO59" s="67"/>
      <c r="AP59" s="67"/>
      <c r="AQ59" s="71" t="s">
        <v>1639</v>
      </c>
      <c r="AR59" s="71" t="s">
        <v>1640</v>
      </c>
      <c r="AS59" s="100">
        <v>2023</v>
      </c>
      <c r="AT59" s="100">
        <v>2024</v>
      </c>
      <c r="AU59" s="101">
        <v>14.552918999999999</v>
      </c>
      <c r="AV59" s="101">
        <v>14.552918999999999</v>
      </c>
      <c r="AW59" s="67" t="s">
        <v>87</v>
      </c>
      <c r="AX59" s="67"/>
      <c r="AY59" s="76"/>
      <c r="AZ59" s="76"/>
      <c r="BA59" s="76"/>
      <c r="BB59" s="76"/>
      <c r="BC59" s="76"/>
      <c r="BD59" s="76"/>
      <c r="BE59" s="76"/>
      <c r="BF59" s="76"/>
      <c r="BG59" s="76"/>
      <c r="BH59" s="76"/>
      <c r="BI59" s="76"/>
      <c r="BJ59" s="76"/>
      <c r="BM59" s="102"/>
      <c r="BO59" s="101"/>
      <c r="BP59" s="101">
        <v>11.15723861</v>
      </c>
    </row>
    <row r="60" spans="1:68" s="78" customFormat="1" ht="24.75" customHeight="1">
      <c r="A60" s="65" t="s">
        <v>82</v>
      </c>
      <c r="B60" s="68"/>
      <c r="C60" s="66" t="s">
        <v>1529</v>
      </c>
      <c r="D60" s="67" t="s">
        <v>293</v>
      </c>
      <c r="E60" s="96" t="s">
        <v>129</v>
      </c>
      <c r="F60" s="67"/>
      <c r="G60" s="67" t="s">
        <v>1641</v>
      </c>
      <c r="H60" s="68" t="s">
        <v>130</v>
      </c>
      <c r="I60" s="68" t="s">
        <v>131</v>
      </c>
      <c r="J60" s="67">
        <v>2</v>
      </c>
      <c r="K60" s="67"/>
      <c r="L60" s="67" t="s">
        <v>60</v>
      </c>
      <c r="M60" s="67" t="s">
        <v>351</v>
      </c>
      <c r="N60" s="67" t="s">
        <v>89</v>
      </c>
      <c r="O60" s="73">
        <v>1012.9999999999999</v>
      </c>
      <c r="P60" s="73">
        <f t="shared" si="6"/>
        <v>1215.5999999999999</v>
      </c>
      <c r="Q60" s="74"/>
      <c r="R60" s="74"/>
      <c r="S60" s="74"/>
      <c r="T60" s="74"/>
      <c r="U60" s="67" t="s">
        <v>90</v>
      </c>
      <c r="V60" s="67" t="s">
        <v>316</v>
      </c>
      <c r="W60" s="66" t="s">
        <v>64</v>
      </c>
      <c r="X60" s="98">
        <v>45000</v>
      </c>
      <c r="Y60" s="70">
        <f t="shared" si="7"/>
        <v>45060</v>
      </c>
      <c r="Z60" s="67"/>
      <c r="AA60" s="67"/>
      <c r="AB60" s="67"/>
      <c r="AC60" s="67"/>
      <c r="AD60" s="67" t="str">
        <f t="shared" si="8"/>
        <v>ПИР Модернизация с созданием систем телемеханики на ПС 110/35/6 кВ Анжерская</v>
      </c>
      <c r="AE60" s="63" t="s">
        <v>157</v>
      </c>
      <c r="AF60" s="67">
        <v>876</v>
      </c>
      <c r="AG60" s="67" t="s">
        <v>180</v>
      </c>
      <c r="AH60" s="67">
        <v>1</v>
      </c>
      <c r="AI60" s="99">
        <v>32000000000</v>
      </c>
      <c r="AJ60" s="67" t="s">
        <v>294</v>
      </c>
      <c r="AK60" s="70">
        <f t="shared" si="9"/>
        <v>45080</v>
      </c>
      <c r="AL60" s="70">
        <f t="shared" si="10"/>
        <v>45080</v>
      </c>
      <c r="AM60" s="70">
        <f>AL60+60</f>
        <v>45140</v>
      </c>
      <c r="AN60" s="67">
        <v>2023</v>
      </c>
      <c r="AO60" s="67"/>
      <c r="AP60" s="67"/>
      <c r="AQ60" s="71" t="s">
        <v>1642</v>
      </c>
      <c r="AR60" s="71" t="s">
        <v>1643</v>
      </c>
      <c r="AS60" s="100">
        <v>2023</v>
      </c>
      <c r="AT60" s="100">
        <v>2025</v>
      </c>
      <c r="AU60" s="101">
        <v>16.049524999999999</v>
      </c>
      <c r="AV60" s="101">
        <v>16.049524999999999</v>
      </c>
      <c r="AW60" s="67" t="s">
        <v>87</v>
      </c>
      <c r="AX60" s="67"/>
      <c r="AY60" s="76"/>
      <c r="AZ60" s="76"/>
      <c r="BA60" s="76"/>
      <c r="BB60" s="76"/>
      <c r="BC60" s="76"/>
      <c r="BD60" s="76"/>
      <c r="BE60" s="76"/>
      <c r="BF60" s="76"/>
      <c r="BG60" s="76"/>
      <c r="BH60" s="76"/>
      <c r="BI60" s="76"/>
      <c r="BJ60" s="76"/>
      <c r="BM60" s="102">
        <v>250</v>
      </c>
      <c r="BO60" s="101">
        <v>1.0129999999999999</v>
      </c>
      <c r="BP60" s="101">
        <v>0</v>
      </c>
    </row>
    <row r="61" spans="1:68" s="78" customFormat="1" ht="24.75" customHeight="1">
      <c r="A61" s="65" t="s">
        <v>82</v>
      </c>
      <c r="B61" s="68"/>
      <c r="C61" s="66" t="s">
        <v>1529</v>
      </c>
      <c r="D61" s="67" t="s">
        <v>293</v>
      </c>
      <c r="E61" s="96" t="s">
        <v>129</v>
      </c>
      <c r="F61" s="67"/>
      <c r="G61" s="67" t="s">
        <v>1644</v>
      </c>
      <c r="H61" s="68" t="s">
        <v>130</v>
      </c>
      <c r="I61" s="68" t="s">
        <v>131</v>
      </c>
      <c r="J61" s="67">
        <v>2</v>
      </c>
      <c r="K61" s="67"/>
      <c r="L61" s="67" t="s">
        <v>60</v>
      </c>
      <c r="M61" s="67" t="s">
        <v>351</v>
      </c>
      <c r="N61" s="67" t="s">
        <v>89</v>
      </c>
      <c r="O61" s="73">
        <v>1012.9999999999999</v>
      </c>
      <c r="P61" s="73">
        <f t="shared" si="6"/>
        <v>1215.5999999999999</v>
      </c>
      <c r="Q61" s="74"/>
      <c r="R61" s="74"/>
      <c r="S61" s="74"/>
      <c r="T61" s="74"/>
      <c r="U61" s="67" t="s">
        <v>90</v>
      </c>
      <c r="V61" s="67" t="s">
        <v>316</v>
      </c>
      <c r="W61" s="66" t="s">
        <v>64</v>
      </c>
      <c r="X61" s="98">
        <v>45000</v>
      </c>
      <c r="Y61" s="70">
        <f t="shared" si="7"/>
        <v>45060</v>
      </c>
      <c r="Z61" s="67"/>
      <c r="AA61" s="67"/>
      <c r="AB61" s="67"/>
      <c r="AC61" s="67"/>
      <c r="AD61" s="67" t="str">
        <f t="shared" si="8"/>
        <v>ПИР Модернизация с созданием систем телемеханики на ПС 110/35/6 кВ Новоленинская</v>
      </c>
      <c r="AE61" s="63" t="s">
        <v>157</v>
      </c>
      <c r="AF61" s="67">
        <v>876</v>
      </c>
      <c r="AG61" s="67" t="s">
        <v>180</v>
      </c>
      <c r="AH61" s="67">
        <v>1</v>
      </c>
      <c r="AI61" s="99">
        <v>32000000000</v>
      </c>
      <c r="AJ61" s="67" t="s">
        <v>294</v>
      </c>
      <c r="AK61" s="70">
        <f t="shared" si="9"/>
        <v>45080</v>
      </c>
      <c r="AL61" s="70">
        <f t="shared" si="10"/>
        <v>45080</v>
      </c>
      <c r="AM61" s="70">
        <f>AL61+60</f>
        <v>45140</v>
      </c>
      <c r="AN61" s="67">
        <v>2023</v>
      </c>
      <c r="AO61" s="67"/>
      <c r="AP61" s="67"/>
      <c r="AQ61" s="71" t="s">
        <v>1645</v>
      </c>
      <c r="AR61" s="71" t="s">
        <v>1646</v>
      </c>
      <c r="AS61" s="100">
        <v>2023</v>
      </c>
      <c r="AT61" s="100">
        <v>2025</v>
      </c>
      <c r="AU61" s="101">
        <v>16.049524999999999</v>
      </c>
      <c r="AV61" s="101">
        <v>16.049524999999999</v>
      </c>
      <c r="AW61" s="67" t="s">
        <v>87</v>
      </c>
      <c r="AX61" s="67"/>
      <c r="AY61" s="76"/>
      <c r="AZ61" s="76"/>
      <c r="BA61" s="76"/>
      <c r="BB61" s="76"/>
      <c r="BC61" s="76"/>
      <c r="BD61" s="76"/>
      <c r="BE61" s="76"/>
      <c r="BF61" s="76"/>
      <c r="BG61" s="76"/>
      <c r="BH61" s="76"/>
      <c r="BI61" s="76"/>
      <c r="BJ61" s="76"/>
      <c r="BM61" s="102">
        <v>105</v>
      </c>
      <c r="BO61" s="101">
        <v>1.0129999999999999</v>
      </c>
      <c r="BP61" s="101">
        <v>0</v>
      </c>
    </row>
    <row r="62" spans="1:68" s="78" customFormat="1" ht="24.75" customHeight="1">
      <c r="A62" s="65" t="s">
        <v>82</v>
      </c>
      <c r="B62" s="68"/>
      <c r="C62" s="66" t="s">
        <v>1529</v>
      </c>
      <c r="D62" s="67" t="s">
        <v>293</v>
      </c>
      <c r="E62" s="96" t="s">
        <v>129</v>
      </c>
      <c r="F62" s="67"/>
      <c r="G62" s="67" t="s">
        <v>1647</v>
      </c>
      <c r="H62" s="68" t="s">
        <v>130</v>
      </c>
      <c r="I62" s="68" t="s">
        <v>131</v>
      </c>
      <c r="J62" s="67">
        <v>2</v>
      </c>
      <c r="K62" s="67"/>
      <c r="L62" s="67" t="s">
        <v>60</v>
      </c>
      <c r="M62" s="67" t="s">
        <v>351</v>
      </c>
      <c r="N62" s="67" t="s">
        <v>89</v>
      </c>
      <c r="O62" s="73">
        <v>1012.9999999999999</v>
      </c>
      <c r="P62" s="73">
        <f t="shared" si="6"/>
        <v>1215.5999999999999</v>
      </c>
      <c r="Q62" s="74"/>
      <c r="R62" s="74"/>
      <c r="S62" s="74"/>
      <c r="T62" s="74"/>
      <c r="U62" s="67" t="s">
        <v>90</v>
      </c>
      <c r="V62" s="67" t="s">
        <v>316</v>
      </c>
      <c r="W62" s="66" t="s">
        <v>64</v>
      </c>
      <c r="X62" s="98">
        <v>45000</v>
      </c>
      <c r="Y62" s="70">
        <f t="shared" si="7"/>
        <v>45060</v>
      </c>
      <c r="Z62" s="67"/>
      <c r="AA62" s="67"/>
      <c r="AB62" s="67"/>
      <c r="AC62" s="67"/>
      <c r="AD62" s="67" t="str">
        <f t="shared" si="8"/>
        <v>ПИР Модернизация с созданием систем телемеханики на ПС 110/35/10 кВ Рудничная</v>
      </c>
      <c r="AE62" s="63" t="s">
        <v>157</v>
      </c>
      <c r="AF62" s="67">
        <v>876</v>
      </c>
      <c r="AG62" s="67" t="s">
        <v>180</v>
      </c>
      <c r="AH62" s="67">
        <v>1</v>
      </c>
      <c r="AI62" s="99">
        <v>32000000000</v>
      </c>
      <c r="AJ62" s="67" t="s">
        <v>294</v>
      </c>
      <c r="AK62" s="70">
        <f t="shared" si="9"/>
        <v>45080</v>
      </c>
      <c r="AL62" s="70">
        <f t="shared" si="10"/>
        <v>45080</v>
      </c>
      <c r="AM62" s="70">
        <f>AL62+60</f>
        <v>45140</v>
      </c>
      <c r="AN62" s="67">
        <v>2023</v>
      </c>
      <c r="AO62" s="67"/>
      <c r="AP62" s="67"/>
      <c r="AQ62" s="71" t="s">
        <v>1648</v>
      </c>
      <c r="AR62" s="71" t="s">
        <v>1649</v>
      </c>
      <c r="AS62" s="100">
        <v>2023</v>
      </c>
      <c r="AT62" s="100">
        <v>2025</v>
      </c>
      <c r="AU62" s="101">
        <v>16.049524999999999</v>
      </c>
      <c r="AV62" s="101">
        <v>16.049524999999999</v>
      </c>
      <c r="AW62" s="67" t="s">
        <v>87</v>
      </c>
      <c r="AX62" s="67"/>
      <c r="AY62" s="76"/>
      <c r="AZ62" s="76"/>
      <c r="BA62" s="76"/>
      <c r="BB62" s="76"/>
      <c r="BC62" s="76"/>
      <c r="BD62" s="76"/>
      <c r="BE62" s="76"/>
      <c r="BF62" s="76"/>
      <c r="BG62" s="76"/>
      <c r="BH62" s="76"/>
      <c r="BI62" s="76"/>
      <c r="BJ62" s="76"/>
      <c r="BM62" s="102">
        <v>105</v>
      </c>
      <c r="BO62" s="101">
        <v>1.0129999999999999</v>
      </c>
      <c r="BP62" s="101">
        <v>0</v>
      </c>
    </row>
    <row r="63" spans="1:68" s="78" customFormat="1" ht="24.75" customHeight="1">
      <c r="A63" s="65" t="s">
        <v>82</v>
      </c>
      <c r="B63" s="68"/>
      <c r="C63" s="66" t="s">
        <v>1529</v>
      </c>
      <c r="D63" s="67" t="s">
        <v>293</v>
      </c>
      <c r="E63" s="96" t="s">
        <v>129</v>
      </c>
      <c r="F63" s="67"/>
      <c r="G63" s="67" t="s">
        <v>1650</v>
      </c>
      <c r="H63" s="68" t="s">
        <v>130</v>
      </c>
      <c r="I63" s="68" t="s">
        <v>131</v>
      </c>
      <c r="J63" s="67">
        <v>2</v>
      </c>
      <c r="K63" s="67"/>
      <c r="L63" s="67" t="s">
        <v>60</v>
      </c>
      <c r="M63" s="67" t="s">
        <v>351</v>
      </c>
      <c r="N63" s="67" t="s">
        <v>89</v>
      </c>
      <c r="O63" s="73">
        <v>1012.9999999999999</v>
      </c>
      <c r="P63" s="73">
        <f t="shared" si="6"/>
        <v>1215.5999999999999</v>
      </c>
      <c r="Q63" s="74"/>
      <c r="R63" s="74"/>
      <c r="S63" s="74"/>
      <c r="T63" s="74"/>
      <c r="U63" s="67" t="s">
        <v>90</v>
      </c>
      <c r="V63" s="67" t="s">
        <v>316</v>
      </c>
      <c r="W63" s="66" t="s">
        <v>64</v>
      </c>
      <c r="X63" s="98">
        <v>45000</v>
      </c>
      <c r="Y63" s="70">
        <f t="shared" si="7"/>
        <v>45060</v>
      </c>
      <c r="Z63" s="67"/>
      <c r="AA63" s="67"/>
      <c r="AB63" s="67"/>
      <c r="AC63" s="67"/>
      <c r="AD63" s="67" t="str">
        <f t="shared" si="8"/>
        <v>ПИР Модернизация с созданием систем телемеханики на ПС 110/35/6 кВ Юргинская</v>
      </c>
      <c r="AE63" s="63" t="s">
        <v>157</v>
      </c>
      <c r="AF63" s="67">
        <v>876</v>
      </c>
      <c r="AG63" s="67" t="s">
        <v>180</v>
      </c>
      <c r="AH63" s="67">
        <v>1</v>
      </c>
      <c r="AI63" s="99">
        <v>32000000000</v>
      </c>
      <c r="AJ63" s="67" t="s">
        <v>294</v>
      </c>
      <c r="AK63" s="70">
        <f t="shared" si="9"/>
        <v>45080</v>
      </c>
      <c r="AL63" s="70">
        <f t="shared" si="10"/>
        <v>45080</v>
      </c>
      <c r="AM63" s="70">
        <f>AL63+60</f>
        <v>45140</v>
      </c>
      <c r="AN63" s="67">
        <v>2023</v>
      </c>
      <c r="AO63" s="67"/>
      <c r="AP63" s="67"/>
      <c r="AQ63" s="71" t="s">
        <v>1651</v>
      </c>
      <c r="AR63" s="71" t="s">
        <v>1652</v>
      </c>
      <c r="AS63" s="100">
        <v>2023</v>
      </c>
      <c r="AT63" s="100">
        <v>2025</v>
      </c>
      <c r="AU63" s="101">
        <v>16.049524999999999</v>
      </c>
      <c r="AV63" s="101">
        <v>16.049524999999999</v>
      </c>
      <c r="AW63" s="67" t="s">
        <v>87</v>
      </c>
      <c r="AX63" s="67"/>
      <c r="AY63" s="76"/>
      <c r="AZ63" s="76"/>
      <c r="BA63" s="76"/>
      <c r="BB63" s="76"/>
      <c r="BC63" s="76"/>
      <c r="BD63" s="76"/>
      <c r="BE63" s="76"/>
      <c r="BF63" s="76"/>
      <c r="BG63" s="76"/>
      <c r="BH63" s="76"/>
      <c r="BI63" s="76"/>
      <c r="BJ63" s="76"/>
      <c r="BM63" s="102">
        <v>105</v>
      </c>
      <c r="BO63" s="101">
        <v>1.0129999999999999</v>
      </c>
      <c r="BP63" s="101">
        <v>0</v>
      </c>
    </row>
    <row r="64" spans="1:68" s="78" customFormat="1" ht="24.75" customHeight="1">
      <c r="A64" s="65" t="s">
        <v>82</v>
      </c>
      <c r="B64" s="68"/>
      <c r="C64" s="66" t="s">
        <v>1529</v>
      </c>
      <c r="D64" s="67" t="s">
        <v>293</v>
      </c>
      <c r="E64" s="96" t="s">
        <v>129</v>
      </c>
      <c r="F64" s="67"/>
      <c r="G64" s="67" t="s">
        <v>1653</v>
      </c>
      <c r="H64" s="68" t="s">
        <v>130</v>
      </c>
      <c r="I64" s="68" t="s">
        <v>131</v>
      </c>
      <c r="J64" s="67">
        <v>2</v>
      </c>
      <c r="K64" s="67"/>
      <c r="L64" s="67" t="s">
        <v>60</v>
      </c>
      <c r="M64" s="67" t="s">
        <v>351</v>
      </c>
      <c r="N64" s="67" t="s">
        <v>89</v>
      </c>
      <c r="O64" s="73">
        <v>1012.9999999999999</v>
      </c>
      <c r="P64" s="73">
        <f t="shared" si="6"/>
        <v>1215.5999999999999</v>
      </c>
      <c r="Q64" s="74"/>
      <c r="R64" s="74"/>
      <c r="S64" s="74"/>
      <c r="T64" s="74"/>
      <c r="U64" s="67" t="s">
        <v>90</v>
      </c>
      <c r="V64" s="67" t="s">
        <v>316</v>
      </c>
      <c r="W64" s="66" t="s">
        <v>64</v>
      </c>
      <c r="X64" s="98">
        <v>45000</v>
      </c>
      <c r="Y64" s="70">
        <f t="shared" si="7"/>
        <v>45060</v>
      </c>
      <c r="Z64" s="67"/>
      <c r="AA64" s="67"/>
      <c r="AB64" s="67"/>
      <c r="AC64" s="67"/>
      <c r="AD64" s="67" t="str">
        <f t="shared" si="8"/>
        <v>ПИР Модернизация с созданием систем телемеханики на ПС 110/35/10 кВ Яйская</v>
      </c>
      <c r="AE64" s="63" t="s">
        <v>157</v>
      </c>
      <c r="AF64" s="67">
        <v>876</v>
      </c>
      <c r="AG64" s="67" t="s">
        <v>180</v>
      </c>
      <c r="AH64" s="67">
        <v>1</v>
      </c>
      <c r="AI64" s="99">
        <v>32000000000</v>
      </c>
      <c r="AJ64" s="67" t="s">
        <v>294</v>
      </c>
      <c r="AK64" s="70">
        <f t="shared" si="9"/>
        <v>45080</v>
      </c>
      <c r="AL64" s="70">
        <f t="shared" si="10"/>
        <v>45080</v>
      </c>
      <c r="AM64" s="70">
        <f>AL64+60</f>
        <v>45140</v>
      </c>
      <c r="AN64" s="67">
        <v>2023</v>
      </c>
      <c r="AO64" s="67"/>
      <c r="AP64" s="67"/>
      <c r="AQ64" s="71" t="s">
        <v>1654</v>
      </c>
      <c r="AR64" s="71" t="s">
        <v>1655</v>
      </c>
      <c r="AS64" s="100">
        <v>2023</v>
      </c>
      <c r="AT64" s="100">
        <v>2025</v>
      </c>
      <c r="AU64" s="101">
        <v>16.049524999999999</v>
      </c>
      <c r="AV64" s="101">
        <v>16.049524999999999</v>
      </c>
      <c r="AW64" s="67" t="s">
        <v>87</v>
      </c>
      <c r="AX64" s="67"/>
      <c r="AY64" s="76"/>
      <c r="AZ64" s="76"/>
      <c r="BA64" s="76"/>
      <c r="BB64" s="76"/>
      <c r="BC64" s="76"/>
      <c r="BD64" s="76"/>
      <c r="BE64" s="76"/>
      <c r="BF64" s="76"/>
      <c r="BG64" s="76"/>
      <c r="BH64" s="76"/>
      <c r="BI64" s="76"/>
      <c r="BJ64" s="76"/>
      <c r="BM64" s="102">
        <v>105</v>
      </c>
      <c r="BO64" s="101">
        <v>1.0129999999999999</v>
      </c>
      <c r="BP64" s="101">
        <v>0</v>
      </c>
    </row>
    <row r="65" spans="1:68" s="78" customFormat="1" ht="24.75" customHeight="1">
      <c r="A65" s="65" t="s">
        <v>82</v>
      </c>
      <c r="B65" s="68"/>
      <c r="C65" s="66" t="s">
        <v>1529</v>
      </c>
      <c r="D65" s="67" t="s">
        <v>293</v>
      </c>
      <c r="E65" s="96" t="s">
        <v>129</v>
      </c>
      <c r="F65" s="67"/>
      <c r="G65" s="67" t="s">
        <v>1656</v>
      </c>
      <c r="H65" s="68" t="s">
        <v>130</v>
      </c>
      <c r="I65" s="68" t="s">
        <v>131</v>
      </c>
      <c r="J65" s="67">
        <v>2</v>
      </c>
      <c r="K65" s="67"/>
      <c r="L65" s="67" t="s">
        <v>60</v>
      </c>
      <c r="M65" s="67" t="s">
        <v>351</v>
      </c>
      <c r="N65" s="67" t="s">
        <v>89</v>
      </c>
      <c r="O65" s="73">
        <v>2163</v>
      </c>
      <c r="P65" s="73">
        <f t="shared" si="6"/>
        <v>2595.6</v>
      </c>
      <c r="Q65" s="74"/>
      <c r="R65" s="74"/>
      <c r="S65" s="74"/>
      <c r="T65" s="74"/>
      <c r="U65" s="67" t="s">
        <v>90</v>
      </c>
      <c r="V65" s="67" t="s">
        <v>316</v>
      </c>
      <c r="W65" s="66" t="s">
        <v>64</v>
      </c>
      <c r="X65" s="98">
        <v>45000</v>
      </c>
      <c r="Y65" s="70">
        <f t="shared" si="7"/>
        <v>45060</v>
      </c>
      <c r="Z65" s="67"/>
      <c r="AA65" s="67"/>
      <c r="AB65" s="67"/>
      <c r="AC65" s="67"/>
      <c r="AD65" s="67" t="str">
        <f t="shared" si="8"/>
        <v>ПИР Модернизация с созданием систем телемеханики на ПС 110/6 кВ Тепловая</v>
      </c>
      <c r="AE65" s="63" t="s">
        <v>157</v>
      </c>
      <c r="AF65" s="67">
        <v>876</v>
      </c>
      <c r="AG65" s="67" t="s">
        <v>180</v>
      </c>
      <c r="AH65" s="67">
        <v>1</v>
      </c>
      <c r="AI65" s="99">
        <v>32000000000</v>
      </c>
      <c r="AJ65" s="67" t="s">
        <v>294</v>
      </c>
      <c r="AK65" s="70">
        <f t="shared" si="9"/>
        <v>45080</v>
      </c>
      <c r="AL65" s="70">
        <f t="shared" si="10"/>
        <v>45080</v>
      </c>
      <c r="AM65" s="70">
        <v>45140</v>
      </c>
      <c r="AN65" s="67">
        <v>2023</v>
      </c>
      <c r="AO65" s="67"/>
      <c r="AP65" s="67"/>
      <c r="AQ65" s="71" t="s">
        <v>1657</v>
      </c>
      <c r="AR65" s="71" t="s">
        <v>1658</v>
      </c>
      <c r="AS65" s="100">
        <v>2023</v>
      </c>
      <c r="AT65" s="100">
        <v>2025</v>
      </c>
      <c r="AU65" s="101">
        <v>16.049524999999999</v>
      </c>
      <c r="AV65" s="101">
        <v>16.049524999999999</v>
      </c>
      <c r="AW65" s="67" t="s">
        <v>87</v>
      </c>
      <c r="AX65" s="67"/>
      <c r="AY65" s="76"/>
      <c r="AZ65" s="76"/>
      <c r="BA65" s="76"/>
      <c r="BB65" s="76"/>
      <c r="BC65" s="76"/>
      <c r="BD65" s="76"/>
      <c r="BE65" s="76"/>
      <c r="BF65" s="76"/>
      <c r="BG65" s="76"/>
      <c r="BH65" s="76"/>
      <c r="BI65" s="76"/>
      <c r="BJ65" s="76"/>
      <c r="BM65" s="102">
        <v>40</v>
      </c>
      <c r="BO65" s="101">
        <v>2.1629999999999998</v>
      </c>
      <c r="BP65" s="101">
        <v>0</v>
      </c>
    </row>
    <row r="66" spans="1:68" s="78" customFormat="1" ht="24.75" customHeight="1">
      <c r="A66" s="65" t="s">
        <v>82</v>
      </c>
      <c r="B66" s="68"/>
      <c r="C66" s="66" t="s">
        <v>1529</v>
      </c>
      <c r="D66" s="67" t="s">
        <v>293</v>
      </c>
      <c r="E66" s="96" t="s">
        <v>129</v>
      </c>
      <c r="F66" s="67"/>
      <c r="G66" s="67" t="s">
        <v>1659</v>
      </c>
      <c r="H66" s="68" t="s">
        <v>130</v>
      </c>
      <c r="I66" s="68" t="s">
        <v>131</v>
      </c>
      <c r="J66" s="67">
        <v>2</v>
      </c>
      <c r="K66" s="67"/>
      <c r="L66" s="67" t="s">
        <v>60</v>
      </c>
      <c r="M66" s="67" t="s">
        <v>351</v>
      </c>
      <c r="N66" s="67" t="s">
        <v>89</v>
      </c>
      <c r="O66" s="73">
        <v>1933</v>
      </c>
      <c r="P66" s="73">
        <f t="shared" si="6"/>
        <v>2319.6</v>
      </c>
      <c r="Q66" s="74"/>
      <c r="R66" s="74"/>
      <c r="S66" s="74"/>
      <c r="T66" s="74"/>
      <c r="U66" s="67" t="s">
        <v>90</v>
      </c>
      <c r="V66" s="67" t="s">
        <v>316</v>
      </c>
      <c r="W66" s="66" t="s">
        <v>64</v>
      </c>
      <c r="X66" s="98">
        <v>45000</v>
      </c>
      <c r="Y66" s="70">
        <f t="shared" si="7"/>
        <v>45060</v>
      </c>
      <c r="Z66" s="67"/>
      <c r="AA66" s="67"/>
      <c r="AB66" s="67"/>
      <c r="AC66" s="67"/>
      <c r="AD66" s="67" t="str">
        <f t="shared" si="8"/>
        <v>ПИР Модернизация с созданием систем телемеханики на ПС 110/6 кВ Толевая</v>
      </c>
      <c r="AE66" s="63" t="s">
        <v>157</v>
      </c>
      <c r="AF66" s="67">
        <v>876</v>
      </c>
      <c r="AG66" s="67" t="s">
        <v>180</v>
      </c>
      <c r="AH66" s="67">
        <v>1</v>
      </c>
      <c r="AI66" s="99">
        <v>32000000000</v>
      </c>
      <c r="AJ66" s="67" t="s">
        <v>294</v>
      </c>
      <c r="AK66" s="70">
        <f t="shared" si="9"/>
        <v>45080</v>
      </c>
      <c r="AL66" s="70">
        <f t="shared" si="10"/>
        <v>45080</v>
      </c>
      <c r="AM66" s="70">
        <f>AL66+60</f>
        <v>45140</v>
      </c>
      <c r="AN66" s="67">
        <v>2023</v>
      </c>
      <c r="AO66" s="67"/>
      <c r="AP66" s="67"/>
      <c r="AQ66" s="71" t="s">
        <v>1660</v>
      </c>
      <c r="AR66" s="71" t="s">
        <v>1661</v>
      </c>
      <c r="AS66" s="100">
        <v>2023</v>
      </c>
      <c r="AT66" s="100">
        <v>2025</v>
      </c>
      <c r="AU66" s="101">
        <v>16.049524999999999</v>
      </c>
      <c r="AV66" s="101">
        <v>16.049524999999999</v>
      </c>
      <c r="AW66" s="67" t="s">
        <v>87</v>
      </c>
      <c r="AX66" s="67"/>
      <c r="AY66" s="76"/>
      <c r="AZ66" s="76"/>
      <c r="BA66" s="76"/>
      <c r="BB66" s="76"/>
      <c r="BC66" s="76"/>
      <c r="BD66" s="76"/>
      <c r="BE66" s="76"/>
      <c r="BF66" s="76"/>
      <c r="BG66" s="76"/>
      <c r="BH66" s="76"/>
      <c r="BI66" s="76"/>
      <c r="BJ66" s="76"/>
      <c r="BM66" s="102">
        <v>45</v>
      </c>
      <c r="BO66" s="101">
        <v>1.9330000000000001</v>
      </c>
      <c r="BP66" s="101">
        <v>0</v>
      </c>
    </row>
    <row r="67" spans="1:68" s="78" customFormat="1" ht="24.75" customHeight="1">
      <c r="A67" s="65" t="s">
        <v>82</v>
      </c>
      <c r="B67" s="68"/>
      <c r="C67" s="66" t="s">
        <v>1529</v>
      </c>
      <c r="D67" s="67" t="s">
        <v>293</v>
      </c>
      <c r="E67" s="96" t="s">
        <v>83</v>
      </c>
      <c r="F67" s="67"/>
      <c r="G67" s="67" t="s">
        <v>413</v>
      </c>
      <c r="H67" s="68" t="s">
        <v>86</v>
      </c>
      <c r="I67" s="68" t="s">
        <v>86</v>
      </c>
      <c r="J67" s="67">
        <v>2</v>
      </c>
      <c r="K67" s="67"/>
      <c r="L67" s="67" t="s">
        <v>60</v>
      </c>
      <c r="M67" s="67" t="s">
        <v>351</v>
      </c>
      <c r="N67" s="67" t="s">
        <v>89</v>
      </c>
      <c r="O67" s="73">
        <v>10687.01016</v>
      </c>
      <c r="P67" s="73">
        <f t="shared" si="6"/>
        <v>12824.412192</v>
      </c>
      <c r="Q67" s="74"/>
      <c r="R67" s="74"/>
      <c r="S67" s="74"/>
      <c r="T67" s="74"/>
      <c r="U67" s="67" t="s">
        <v>90</v>
      </c>
      <c r="V67" s="67" t="s">
        <v>316</v>
      </c>
      <c r="W67" s="66" t="s">
        <v>64</v>
      </c>
      <c r="X67" s="98">
        <v>45000</v>
      </c>
      <c r="Y67" s="70">
        <f t="shared" si="7"/>
        <v>45060</v>
      </c>
      <c r="Z67" s="67"/>
      <c r="AA67" s="67"/>
      <c r="AB67" s="67"/>
      <c r="AC67" s="67"/>
      <c r="AD67" s="67" t="str">
        <f t="shared" si="8"/>
        <v>Модернизация с созданием систем телемеханики на ПС 110/35/10 кВ Кузнецкая</v>
      </c>
      <c r="AE67" s="63" t="s">
        <v>157</v>
      </c>
      <c r="AF67" s="67">
        <v>876</v>
      </c>
      <c r="AG67" s="67" t="s">
        <v>180</v>
      </c>
      <c r="AH67" s="67">
        <v>1</v>
      </c>
      <c r="AI67" s="99">
        <v>32000000000</v>
      </c>
      <c r="AJ67" s="67" t="s">
        <v>294</v>
      </c>
      <c r="AK67" s="70">
        <f t="shared" si="9"/>
        <v>45080</v>
      </c>
      <c r="AL67" s="70">
        <f t="shared" si="10"/>
        <v>45080</v>
      </c>
      <c r="AM67" s="70">
        <f>AL67+90</f>
        <v>45170</v>
      </c>
      <c r="AN67" s="67">
        <v>2023</v>
      </c>
      <c r="AO67" s="67"/>
      <c r="AP67" s="67"/>
      <c r="AQ67" s="71" t="s">
        <v>413</v>
      </c>
      <c r="AR67" s="71" t="s">
        <v>414</v>
      </c>
      <c r="AS67" s="100">
        <v>2022</v>
      </c>
      <c r="AT67" s="100">
        <v>2023</v>
      </c>
      <c r="AU67" s="101">
        <v>13.939578470000001</v>
      </c>
      <c r="AV67" s="101">
        <v>13.939578470000001</v>
      </c>
      <c r="AW67" s="67" t="s">
        <v>87</v>
      </c>
      <c r="AX67" s="67"/>
      <c r="AY67" s="76"/>
      <c r="AZ67" s="76"/>
      <c r="BA67" s="76"/>
      <c r="BB67" s="76"/>
      <c r="BC67" s="76"/>
      <c r="BD67" s="76"/>
      <c r="BE67" s="76"/>
      <c r="BF67" s="76"/>
      <c r="BG67" s="76"/>
      <c r="BH67" s="76"/>
      <c r="BI67" s="76"/>
      <c r="BJ67" s="76"/>
      <c r="BM67" s="102">
        <v>105</v>
      </c>
      <c r="BO67" s="101">
        <v>10.68701016</v>
      </c>
      <c r="BP67" s="101">
        <v>0</v>
      </c>
    </row>
    <row r="68" spans="1:68" s="78" customFormat="1" ht="24.75" customHeight="1">
      <c r="A68" s="65" t="s">
        <v>82</v>
      </c>
      <c r="B68" s="68"/>
      <c r="C68" s="66" t="s">
        <v>1529</v>
      </c>
      <c r="D68" s="67" t="s">
        <v>293</v>
      </c>
      <c r="E68" s="96" t="s">
        <v>129</v>
      </c>
      <c r="F68" s="67"/>
      <c r="G68" s="67" t="s">
        <v>1662</v>
      </c>
      <c r="H68" s="68" t="s">
        <v>130</v>
      </c>
      <c r="I68" s="68" t="s">
        <v>131</v>
      </c>
      <c r="J68" s="67">
        <v>2</v>
      </c>
      <c r="K68" s="67"/>
      <c r="L68" s="67" t="s">
        <v>60</v>
      </c>
      <c r="M68" s="67" t="s">
        <v>351</v>
      </c>
      <c r="N68" s="67" t="s">
        <v>89</v>
      </c>
      <c r="O68" s="73">
        <v>2386</v>
      </c>
      <c r="P68" s="73">
        <f t="shared" si="6"/>
        <v>2863.2</v>
      </c>
      <c r="Q68" s="74"/>
      <c r="R68" s="74"/>
      <c r="S68" s="74"/>
      <c r="T68" s="74"/>
      <c r="U68" s="67" t="s">
        <v>90</v>
      </c>
      <c r="V68" s="67" t="s">
        <v>316</v>
      </c>
      <c r="W68" s="66" t="s">
        <v>64</v>
      </c>
      <c r="X68" s="98">
        <v>45000</v>
      </c>
      <c r="Y68" s="70">
        <f t="shared" si="7"/>
        <v>45060</v>
      </c>
      <c r="Z68" s="67"/>
      <c r="AA68" s="67"/>
      <c r="AB68" s="67"/>
      <c r="AC68" s="67"/>
      <c r="AD68" s="67" t="str">
        <f t="shared" si="8"/>
        <v>ПИР Модернизация с созданием систем телемеханики на ПС 110/6 кВ Таёжная</v>
      </c>
      <c r="AE68" s="63" t="s">
        <v>157</v>
      </c>
      <c r="AF68" s="67">
        <v>876</v>
      </c>
      <c r="AG68" s="67" t="s">
        <v>180</v>
      </c>
      <c r="AH68" s="67">
        <v>1</v>
      </c>
      <c r="AI68" s="99">
        <v>32000000000</v>
      </c>
      <c r="AJ68" s="67" t="s">
        <v>294</v>
      </c>
      <c r="AK68" s="70">
        <f t="shared" si="9"/>
        <v>45080</v>
      </c>
      <c r="AL68" s="70">
        <f t="shared" si="10"/>
        <v>45080</v>
      </c>
      <c r="AM68" s="70">
        <f>AL68+60</f>
        <v>45140</v>
      </c>
      <c r="AN68" s="67">
        <v>2023</v>
      </c>
      <c r="AO68" s="67"/>
      <c r="AP68" s="67"/>
      <c r="AQ68" s="71" t="s">
        <v>1663</v>
      </c>
      <c r="AR68" s="71" t="s">
        <v>1664</v>
      </c>
      <c r="AS68" s="100">
        <v>2023</v>
      </c>
      <c r="AT68" s="100">
        <v>2025</v>
      </c>
      <c r="AU68" s="101">
        <v>16.049524999999999</v>
      </c>
      <c r="AV68" s="101">
        <v>16.049524999999999</v>
      </c>
      <c r="AW68" s="67" t="s">
        <v>87</v>
      </c>
      <c r="AX68" s="67"/>
      <c r="AY68" s="76"/>
      <c r="AZ68" s="76"/>
      <c r="BA68" s="76"/>
      <c r="BB68" s="76"/>
      <c r="BC68" s="76"/>
      <c r="BD68" s="76"/>
      <c r="BE68" s="76"/>
      <c r="BF68" s="76"/>
      <c r="BG68" s="76"/>
      <c r="BH68" s="76"/>
      <c r="BI68" s="76"/>
      <c r="BJ68" s="76"/>
      <c r="BM68" s="102">
        <v>105</v>
      </c>
      <c r="BO68" s="101">
        <v>2.3860000000000001</v>
      </c>
      <c r="BP68" s="101">
        <v>0</v>
      </c>
    </row>
    <row r="69" spans="1:68" s="78" customFormat="1" ht="24.75" customHeight="1">
      <c r="A69" s="65" t="s">
        <v>82</v>
      </c>
      <c r="B69" s="68"/>
      <c r="C69" s="66" t="s">
        <v>1529</v>
      </c>
      <c r="D69" s="67" t="s">
        <v>293</v>
      </c>
      <c r="E69" s="96" t="s">
        <v>83</v>
      </c>
      <c r="F69" s="67"/>
      <c r="G69" s="67" t="s">
        <v>420</v>
      </c>
      <c r="H69" s="68" t="s">
        <v>86</v>
      </c>
      <c r="I69" s="68" t="s">
        <v>86</v>
      </c>
      <c r="J69" s="67">
        <v>2</v>
      </c>
      <c r="K69" s="67"/>
      <c r="L69" s="67" t="s">
        <v>60</v>
      </c>
      <c r="M69" s="67" t="s">
        <v>351</v>
      </c>
      <c r="N69" s="67" t="s">
        <v>89</v>
      </c>
      <c r="O69" s="73">
        <v>10687.01016</v>
      </c>
      <c r="P69" s="73">
        <f t="shared" si="6"/>
        <v>12824.412192</v>
      </c>
      <c r="Q69" s="74"/>
      <c r="R69" s="74"/>
      <c r="S69" s="74"/>
      <c r="T69" s="74"/>
      <c r="U69" s="67" t="s">
        <v>90</v>
      </c>
      <c r="V69" s="67" t="s">
        <v>316</v>
      </c>
      <c r="W69" s="66" t="s">
        <v>64</v>
      </c>
      <c r="X69" s="98">
        <v>45000</v>
      </c>
      <c r="Y69" s="70">
        <f t="shared" si="7"/>
        <v>45060</v>
      </c>
      <c r="Z69" s="67"/>
      <c r="AA69" s="67"/>
      <c r="AB69" s="67"/>
      <c r="AC69" s="67"/>
      <c r="AD69" s="67" t="str">
        <f t="shared" si="8"/>
        <v>Модернизация с созданием систем телемеханики на ПС 110/6 кВ Очистная</v>
      </c>
      <c r="AE69" s="63" t="s">
        <v>157</v>
      </c>
      <c r="AF69" s="67">
        <v>876</v>
      </c>
      <c r="AG69" s="67" t="s">
        <v>180</v>
      </c>
      <c r="AH69" s="67">
        <v>1</v>
      </c>
      <c r="AI69" s="99">
        <v>32000000000</v>
      </c>
      <c r="AJ69" s="67" t="s">
        <v>294</v>
      </c>
      <c r="AK69" s="70">
        <f t="shared" si="9"/>
        <v>45080</v>
      </c>
      <c r="AL69" s="70">
        <f t="shared" si="10"/>
        <v>45080</v>
      </c>
      <c r="AM69" s="70">
        <f>AL69+90</f>
        <v>45170</v>
      </c>
      <c r="AN69" s="67">
        <v>2023</v>
      </c>
      <c r="AO69" s="67"/>
      <c r="AP69" s="67"/>
      <c r="AQ69" s="71" t="s">
        <v>420</v>
      </c>
      <c r="AR69" s="71" t="s">
        <v>421</v>
      </c>
      <c r="AS69" s="100">
        <v>2022</v>
      </c>
      <c r="AT69" s="100">
        <v>2023</v>
      </c>
      <c r="AU69" s="101">
        <v>13.939578470000001</v>
      </c>
      <c r="AV69" s="101">
        <v>13.939578470000001</v>
      </c>
      <c r="AW69" s="67" t="s">
        <v>87</v>
      </c>
      <c r="AX69" s="67"/>
      <c r="AY69" s="76"/>
      <c r="AZ69" s="76"/>
      <c r="BA69" s="76"/>
      <c r="BB69" s="76"/>
      <c r="BC69" s="76"/>
      <c r="BD69" s="76"/>
      <c r="BE69" s="76"/>
      <c r="BF69" s="76"/>
      <c r="BG69" s="76"/>
      <c r="BH69" s="76"/>
      <c r="BI69" s="76"/>
      <c r="BJ69" s="76"/>
      <c r="BM69" s="102">
        <v>105</v>
      </c>
      <c r="BO69" s="101">
        <v>10.68701016</v>
      </c>
      <c r="BP69" s="101">
        <v>0</v>
      </c>
    </row>
    <row r="70" spans="1:68" s="78" customFormat="1" ht="24.75" customHeight="1">
      <c r="A70" s="65" t="s">
        <v>82</v>
      </c>
      <c r="B70" s="68"/>
      <c r="C70" s="66" t="s">
        <v>1529</v>
      </c>
      <c r="D70" s="67" t="s">
        <v>293</v>
      </c>
      <c r="E70" s="96" t="s">
        <v>83</v>
      </c>
      <c r="F70" s="67"/>
      <c r="G70" s="67" t="s">
        <v>423</v>
      </c>
      <c r="H70" s="68" t="s">
        <v>86</v>
      </c>
      <c r="I70" s="68" t="s">
        <v>86</v>
      </c>
      <c r="J70" s="67">
        <v>2</v>
      </c>
      <c r="K70" s="67"/>
      <c r="L70" s="67" t="s">
        <v>60</v>
      </c>
      <c r="M70" s="67" t="s">
        <v>351</v>
      </c>
      <c r="N70" s="67" t="s">
        <v>89</v>
      </c>
      <c r="O70" s="73">
        <v>10687.01016</v>
      </c>
      <c r="P70" s="73">
        <f t="shared" si="6"/>
        <v>12824.412192</v>
      </c>
      <c r="Q70" s="74"/>
      <c r="R70" s="74"/>
      <c r="S70" s="74"/>
      <c r="T70" s="74"/>
      <c r="U70" s="67" t="s">
        <v>90</v>
      </c>
      <c r="V70" s="67" t="s">
        <v>316</v>
      </c>
      <c r="W70" s="66" t="s">
        <v>64</v>
      </c>
      <c r="X70" s="98">
        <v>45000</v>
      </c>
      <c r="Y70" s="70">
        <f t="shared" si="7"/>
        <v>45060</v>
      </c>
      <c r="Z70" s="67"/>
      <c r="AA70" s="67"/>
      <c r="AB70" s="67"/>
      <c r="AC70" s="67"/>
      <c r="AD70" s="67" t="str">
        <f t="shared" si="8"/>
        <v>Модернизация с созданием систем телемеханики на ПС 110/10 кВ Спутник</v>
      </c>
      <c r="AE70" s="63" t="s">
        <v>157</v>
      </c>
      <c r="AF70" s="67">
        <v>876</v>
      </c>
      <c r="AG70" s="67" t="s">
        <v>180</v>
      </c>
      <c r="AH70" s="67">
        <v>1</v>
      </c>
      <c r="AI70" s="99">
        <v>32000000000</v>
      </c>
      <c r="AJ70" s="67" t="s">
        <v>294</v>
      </c>
      <c r="AK70" s="70">
        <f t="shared" si="9"/>
        <v>45080</v>
      </c>
      <c r="AL70" s="70">
        <f t="shared" si="10"/>
        <v>45080</v>
      </c>
      <c r="AM70" s="70">
        <f>AL70+90</f>
        <v>45170</v>
      </c>
      <c r="AN70" s="67">
        <v>2023</v>
      </c>
      <c r="AO70" s="67"/>
      <c r="AP70" s="67"/>
      <c r="AQ70" s="71" t="s">
        <v>423</v>
      </c>
      <c r="AR70" s="71" t="s">
        <v>424</v>
      </c>
      <c r="AS70" s="100">
        <v>2022</v>
      </c>
      <c r="AT70" s="100">
        <v>2023</v>
      </c>
      <c r="AU70" s="101">
        <v>13.939578470000001</v>
      </c>
      <c r="AV70" s="101">
        <v>13.939578470000001</v>
      </c>
      <c r="AW70" s="67" t="s">
        <v>87</v>
      </c>
      <c r="AX70" s="67"/>
      <c r="AY70" s="76"/>
      <c r="AZ70" s="76"/>
      <c r="BA70" s="76"/>
      <c r="BB70" s="76"/>
      <c r="BC70" s="76"/>
      <c r="BD70" s="76"/>
      <c r="BE70" s="76"/>
      <c r="BF70" s="76"/>
      <c r="BG70" s="76"/>
      <c r="BH70" s="76"/>
      <c r="BI70" s="76"/>
      <c r="BJ70" s="76"/>
      <c r="BM70" s="102">
        <v>105</v>
      </c>
      <c r="BO70" s="101">
        <v>10.68701016</v>
      </c>
      <c r="BP70" s="101">
        <v>0</v>
      </c>
    </row>
    <row r="71" spans="1:68" s="78" customFormat="1" ht="24.75" customHeight="1">
      <c r="A71" s="65" t="s">
        <v>82</v>
      </c>
      <c r="B71" s="68"/>
      <c r="C71" s="66" t="s">
        <v>1529</v>
      </c>
      <c r="D71" s="67" t="s">
        <v>293</v>
      </c>
      <c r="E71" s="96" t="s">
        <v>129</v>
      </c>
      <c r="F71" s="67"/>
      <c r="G71" s="67" t="s">
        <v>1665</v>
      </c>
      <c r="H71" s="68" t="s">
        <v>130</v>
      </c>
      <c r="I71" s="68" t="s">
        <v>131</v>
      </c>
      <c r="J71" s="67">
        <v>2</v>
      </c>
      <c r="K71" s="67"/>
      <c r="L71" s="67" t="s">
        <v>60</v>
      </c>
      <c r="M71" s="67" t="s">
        <v>351</v>
      </c>
      <c r="N71" s="67" t="s">
        <v>89</v>
      </c>
      <c r="O71" s="73">
        <v>970.19466</v>
      </c>
      <c r="P71" s="73">
        <f t="shared" si="6"/>
        <v>1164.233592</v>
      </c>
      <c r="Q71" s="74"/>
      <c r="R71" s="74"/>
      <c r="S71" s="74"/>
      <c r="T71" s="74"/>
      <c r="U71" s="67" t="s">
        <v>90</v>
      </c>
      <c r="V71" s="67" t="s">
        <v>316</v>
      </c>
      <c r="W71" s="66" t="s">
        <v>64</v>
      </c>
      <c r="X71" s="98">
        <v>45000</v>
      </c>
      <c r="Y71" s="70">
        <f t="shared" si="7"/>
        <v>45060</v>
      </c>
      <c r="Z71" s="67"/>
      <c r="AA71" s="67"/>
      <c r="AB71" s="67"/>
      <c r="AC71" s="67"/>
      <c r="AD71" s="67" t="str">
        <f t="shared" si="8"/>
        <v>ПИР Модернизация с созданием систем телемеханики на ПС 110/35/6 кВ Абагурская</v>
      </c>
      <c r="AE71" s="63" t="s">
        <v>157</v>
      </c>
      <c r="AF71" s="67">
        <v>876</v>
      </c>
      <c r="AG71" s="67" t="s">
        <v>180</v>
      </c>
      <c r="AH71" s="67">
        <v>1</v>
      </c>
      <c r="AI71" s="99">
        <v>32000000000</v>
      </c>
      <c r="AJ71" s="67" t="s">
        <v>294</v>
      </c>
      <c r="AK71" s="70">
        <f t="shared" si="9"/>
        <v>45080</v>
      </c>
      <c r="AL71" s="70">
        <f t="shared" si="10"/>
        <v>45080</v>
      </c>
      <c r="AM71" s="70">
        <f>AL71+60</f>
        <v>45140</v>
      </c>
      <c r="AN71" s="67">
        <v>2023</v>
      </c>
      <c r="AO71" s="67"/>
      <c r="AP71" s="67"/>
      <c r="AQ71" s="71" t="s">
        <v>1666</v>
      </c>
      <c r="AR71" s="71" t="s">
        <v>1667</v>
      </c>
      <c r="AS71" s="100">
        <v>2023</v>
      </c>
      <c r="AT71" s="100">
        <v>2024</v>
      </c>
      <c r="AU71" s="101">
        <v>14.552919920000001</v>
      </c>
      <c r="AV71" s="101">
        <v>14.552919920000001</v>
      </c>
      <c r="AW71" s="67" t="s">
        <v>87</v>
      </c>
      <c r="AX71" s="67"/>
      <c r="AY71" s="76"/>
      <c r="AZ71" s="76"/>
      <c r="BA71" s="76"/>
      <c r="BB71" s="76"/>
      <c r="BC71" s="76"/>
      <c r="BD71" s="76"/>
      <c r="BE71" s="76"/>
      <c r="BF71" s="76"/>
      <c r="BG71" s="76"/>
      <c r="BH71" s="76"/>
      <c r="BI71" s="76"/>
      <c r="BJ71" s="76"/>
      <c r="BM71" s="102">
        <v>105</v>
      </c>
      <c r="BO71" s="101">
        <v>0.97019465999999999</v>
      </c>
      <c r="BP71" s="101">
        <v>11.15723861</v>
      </c>
    </row>
    <row r="72" spans="1:68" s="78" customFormat="1" ht="24.75" customHeight="1">
      <c r="A72" s="65" t="s">
        <v>82</v>
      </c>
      <c r="B72" s="68"/>
      <c r="C72" s="66" t="s">
        <v>1529</v>
      </c>
      <c r="D72" s="67" t="s">
        <v>293</v>
      </c>
      <c r="E72" s="96" t="s">
        <v>83</v>
      </c>
      <c r="F72" s="67"/>
      <c r="G72" s="67" t="s">
        <v>1666</v>
      </c>
      <c r="H72" s="68" t="s">
        <v>86</v>
      </c>
      <c r="I72" s="68" t="s">
        <v>86</v>
      </c>
      <c r="J72" s="67">
        <v>2</v>
      </c>
      <c r="K72" s="67"/>
      <c r="L72" s="67" t="s">
        <v>60</v>
      </c>
      <c r="M72" s="67" t="s">
        <v>351</v>
      </c>
      <c r="N72" s="67" t="s">
        <v>89</v>
      </c>
      <c r="O72" s="73">
        <v>11157.23861</v>
      </c>
      <c r="P72" s="73">
        <f t="shared" si="6"/>
        <v>13388.686331999999</v>
      </c>
      <c r="Q72" s="74"/>
      <c r="R72" s="74"/>
      <c r="S72" s="74"/>
      <c r="T72" s="74"/>
      <c r="U72" s="67" t="s">
        <v>90</v>
      </c>
      <c r="V72" s="67" t="s">
        <v>316</v>
      </c>
      <c r="W72" s="66" t="s">
        <v>64</v>
      </c>
      <c r="X72" s="98">
        <v>45200</v>
      </c>
      <c r="Y72" s="70">
        <f t="shared" si="7"/>
        <v>45260</v>
      </c>
      <c r="Z72" s="67"/>
      <c r="AA72" s="67"/>
      <c r="AB72" s="67"/>
      <c r="AC72" s="67"/>
      <c r="AD72" s="67" t="str">
        <f t="shared" si="8"/>
        <v>Модернизация с созданием систем телемеханики на ПС 110/35/6 кВ Абагурская</v>
      </c>
      <c r="AE72" s="63" t="s">
        <v>157</v>
      </c>
      <c r="AF72" s="67">
        <v>876</v>
      </c>
      <c r="AG72" s="67" t="s">
        <v>180</v>
      </c>
      <c r="AH72" s="67">
        <v>1</v>
      </c>
      <c r="AI72" s="99">
        <v>32000000000</v>
      </c>
      <c r="AJ72" s="67" t="s">
        <v>294</v>
      </c>
      <c r="AK72" s="70">
        <f t="shared" si="9"/>
        <v>45280</v>
      </c>
      <c r="AL72" s="70">
        <f t="shared" si="10"/>
        <v>45280</v>
      </c>
      <c r="AM72" s="70">
        <f>AL72+90</f>
        <v>45370</v>
      </c>
      <c r="AN72" s="67">
        <v>2023</v>
      </c>
      <c r="AO72" s="67"/>
      <c r="AP72" s="67"/>
      <c r="AQ72" s="71" t="s">
        <v>1666</v>
      </c>
      <c r="AR72" s="71" t="s">
        <v>1667</v>
      </c>
      <c r="AS72" s="100">
        <v>2023</v>
      </c>
      <c r="AT72" s="100">
        <v>2024</v>
      </c>
      <c r="AU72" s="101">
        <v>14.552919920000001</v>
      </c>
      <c r="AV72" s="101">
        <v>14.552919920000001</v>
      </c>
      <c r="AW72" s="67" t="s">
        <v>87</v>
      </c>
      <c r="AX72" s="67"/>
      <c r="AY72" s="76"/>
      <c r="AZ72" s="76"/>
      <c r="BA72" s="76"/>
      <c r="BB72" s="76"/>
      <c r="BC72" s="76"/>
      <c r="BD72" s="76"/>
      <c r="BE72" s="76"/>
      <c r="BF72" s="76"/>
      <c r="BG72" s="76"/>
      <c r="BH72" s="76"/>
      <c r="BI72" s="76"/>
      <c r="BJ72" s="76"/>
      <c r="BM72" s="102"/>
      <c r="BO72" s="101"/>
      <c r="BP72" s="101">
        <v>11.15723861</v>
      </c>
    </row>
    <row r="73" spans="1:68" s="78" customFormat="1" ht="24.75" customHeight="1">
      <c r="A73" s="65" t="s">
        <v>82</v>
      </c>
      <c r="B73" s="68"/>
      <c r="C73" s="66" t="s">
        <v>1529</v>
      </c>
      <c r="D73" s="67" t="s">
        <v>293</v>
      </c>
      <c r="E73" s="96" t="s">
        <v>129</v>
      </c>
      <c r="F73" s="67"/>
      <c r="G73" s="67" t="s">
        <v>1668</v>
      </c>
      <c r="H73" s="68" t="s">
        <v>130</v>
      </c>
      <c r="I73" s="68" t="s">
        <v>131</v>
      </c>
      <c r="J73" s="67">
        <v>2</v>
      </c>
      <c r="K73" s="67"/>
      <c r="L73" s="67" t="s">
        <v>60</v>
      </c>
      <c r="M73" s="67" t="s">
        <v>351</v>
      </c>
      <c r="N73" s="67" t="s">
        <v>89</v>
      </c>
      <c r="O73" s="73">
        <v>970.19466</v>
      </c>
      <c r="P73" s="73">
        <f t="shared" si="6"/>
        <v>1164.233592</v>
      </c>
      <c r="Q73" s="74"/>
      <c r="R73" s="74"/>
      <c r="S73" s="74"/>
      <c r="T73" s="74"/>
      <c r="U73" s="67" t="s">
        <v>90</v>
      </c>
      <c r="V73" s="67" t="s">
        <v>316</v>
      </c>
      <c r="W73" s="66" t="s">
        <v>64</v>
      </c>
      <c r="X73" s="98">
        <v>45000</v>
      </c>
      <c r="Y73" s="70">
        <f t="shared" si="7"/>
        <v>45060</v>
      </c>
      <c r="Z73" s="67"/>
      <c r="AA73" s="67"/>
      <c r="AB73" s="67"/>
      <c r="AC73" s="67"/>
      <c r="AD73" s="67" t="str">
        <f t="shared" si="8"/>
        <v>ПИР Модернизация с созданием систем телемеханики на ПС  110/35/6 кВ Афонинская</v>
      </c>
      <c r="AE73" s="63" t="s">
        <v>157</v>
      </c>
      <c r="AF73" s="67">
        <v>876</v>
      </c>
      <c r="AG73" s="67" t="s">
        <v>180</v>
      </c>
      <c r="AH73" s="67">
        <v>1</v>
      </c>
      <c r="AI73" s="99">
        <v>32000000000</v>
      </c>
      <c r="AJ73" s="67" t="s">
        <v>294</v>
      </c>
      <c r="AK73" s="70">
        <f t="shared" si="9"/>
        <v>45080</v>
      </c>
      <c r="AL73" s="70">
        <f t="shared" si="10"/>
        <v>45080</v>
      </c>
      <c r="AM73" s="70">
        <f>AL73+60</f>
        <v>45140</v>
      </c>
      <c r="AN73" s="67">
        <v>2023</v>
      </c>
      <c r="AO73" s="67"/>
      <c r="AP73" s="67"/>
      <c r="AQ73" s="71" t="s">
        <v>1669</v>
      </c>
      <c r="AR73" s="71" t="s">
        <v>1670</v>
      </c>
      <c r="AS73" s="100">
        <v>2023</v>
      </c>
      <c r="AT73" s="100">
        <v>2024</v>
      </c>
      <c r="AU73" s="101">
        <v>14.552919920000001</v>
      </c>
      <c r="AV73" s="101">
        <v>14.552919920000001</v>
      </c>
      <c r="AW73" s="67" t="s">
        <v>87</v>
      </c>
      <c r="AX73" s="67"/>
      <c r="AY73" s="76"/>
      <c r="AZ73" s="76"/>
      <c r="BA73" s="76"/>
      <c r="BB73" s="76"/>
      <c r="BC73" s="76"/>
      <c r="BD73" s="76"/>
      <c r="BE73" s="76"/>
      <c r="BF73" s="76"/>
      <c r="BG73" s="76"/>
      <c r="BH73" s="76"/>
      <c r="BI73" s="76"/>
      <c r="BJ73" s="76"/>
      <c r="BM73" s="102">
        <v>105</v>
      </c>
      <c r="BO73" s="101">
        <v>0.97019465999999999</v>
      </c>
      <c r="BP73" s="101">
        <v>11.15723861</v>
      </c>
    </row>
    <row r="74" spans="1:68" s="78" customFormat="1" ht="24.75" customHeight="1">
      <c r="A74" s="65" t="s">
        <v>82</v>
      </c>
      <c r="B74" s="68"/>
      <c r="C74" s="66" t="s">
        <v>1529</v>
      </c>
      <c r="D74" s="67" t="s">
        <v>293</v>
      </c>
      <c r="E74" s="96" t="s">
        <v>83</v>
      </c>
      <c r="F74" s="67"/>
      <c r="G74" s="67" t="s">
        <v>1669</v>
      </c>
      <c r="H74" s="68" t="s">
        <v>86</v>
      </c>
      <c r="I74" s="68" t="s">
        <v>86</v>
      </c>
      <c r="J74" s="67">
        <v>2</v>
      </c>
      <c r="K74" s="67"/>
      <c r="L74" s="67" t="s">
        <v>60</v>
      </c>
      <c r="M74" s="67" t="s">
        <v>351</v>
      </c>
      <c r="N74" s="67" t="s">
        <v>89</v>
      </c>
      <c r="O74" s="73">
        <v>11157.23861</v>
      </c>
      <c r="P74" s="73">
        <f t="shared" si="6"/>
        <v>13388.686331999999</v>
      </c>
      <c r="Q74" s="74"/>
      <c r="R74" s="74"/>
      <c r="S74" s="74"/>
      <c r="T74" s="74"/>
      <c r="U74" s="67" t="s">
        <v>90</v>
      </c>
      <c r="V74" s="67" t="s">
        <v>316</v>
      </c>
      <c r="W74" s="66" t="s">
        <v>64</v>
      </c>
      <c r="X74" s="98">
        <v>45200</v>
      </c>
      <c r="Y74" s="70">
        <f t="shared" si="7"/>
        <v>45260</v>
      </c>
      <c r="Z74" s="67"/>
      <c r="AA74" s="67"/>
      <c r="AB74" s="67"/>
      <c r="AC74" s="67"/>
      <c r="AD74" s="67" t="str">
        <f t="shared" si="8"/>
        <v>Модернизация с созданием систем телемеханики на ПС  110/35/6 кВ Афонинская</v>
      </c>
      <c r="AE74" s="63" t="s">
        <v>157</v>
      </c>
      <c r="AF74" s="67">
        <v>876</v>
      </c>
      <c r="AG74" s="67" t="s">
        <v>180</v>
      </c>
      <c r="AH74" s="67">
        <v>1</v>
      </c>
      <c r="AI74" s="99">
        <v>32000000000</v>
      </c>
      <c r="AJ74" s="67" t="s">
        <v>294</v>
      </c>
      <c r="AK74" s="70">
        <f t="shared" si="9"/>
        <v>45280</v>
      </c>
      <c r="AL74" s="70">
        <f t="shared" si="10"/>
        <v>45280</v>
      </c>
      <c r="AM74" s="70">
        <f t="shared" ref="AM74:AM77" si="12">AL74+90</f>
        <v>45370</v>
      </c>
      <c r="AN74" s="67">
        <v>2023</v>
      </c>
      <c r="AO74" s="67"/>
      <c r="AP74" s="67"/>
      <c r="AQ74" s="71" t="s">
        <v>1669</v>
      </c>
      <c r="AR74" s="71" t="s">
        <v>1670</v>
      </c>
      <c r="AS74" s="100">
        <v>2023</v>
      </c>
      <c r="AT74" s="100">
        <v>2024</v>
      </c>
      <c r="AU74" s="101">
        <v>14.552919920000001</v>
      </c>
      <c r="AV74" s="101">
        <v>14.552919920000001</v>
      </c>
      <c r="AW74" s="67" t="s">
        <v>87</v>
      </c>
      <c r="AX74" s="67"/>
      <c r="AY74" s="76"/>
      <c r="AZ74" s="76"/>
      <c r="BA74" s="76"/>
      <c r="BB74" s="76"/>
      <c r="BC74" s="76"/>
      <c r="BD74" s="76"/>
      <c r="BE74" s="76"/>
      <c r="BF74" s="76"/>
      <c r="BG74" s="76"/>
      <c r="BH74" s="76"/>
      <c r="BI74" s="76"/>
      <c r="BJ74" s="76"/>
      <c r="BM74" s="102"/>
      <c r="BO74" s="101"/>
      <c r="BP74" s="101">
        <v>11.15723861</v>
      </c>
    </row>
    <row r="75" spans="1:68" s="78" customFormat="1" ht="24.75" customHeight="1">
      <c r="A75" s="65" t="s">
        <v>82</v>
      </c>
      <c r="B75" s="68"/>
      <c r="C75" s="66" t="s">
        <v>1529</v>
      </c>
      <c r="D75" s="67" t="s">
        <v>293</v>
      </c>
      <c r="E75" s="96" t="s">
        <v>83</v>
      </c>
      <c r="F75" s="67"/>
      <c r="G75" s="67" t="s">
        <v>1671</v>
      </c>
      <c r="H75" s="68" t="s">
        <v>86</v>
      </c>
      <c r="I75" s="68" t="s">
        <v>86</v>
      </c>
      <c r="J75" s="67">
        <v>2</v>
      </c>
      <c r="K75" s="67"/>
      <c r="L75" s="67" t="s">
        <v>60</v>
      </c>
      <c r="M75" s="67" t="s">
        <v>351</v>
      </c>
      <c r="N75" s="67" t="s">
        <v>89</v>
      </c>
      <c r="O75" s="73">
        <v>2931.2566699999998</v>
      </c>
      <c r="P75" s="73">
        <f t="shared" si="6"/>
        <v>3517.5080039999998</v>
      </c>
      <c r="Q75" s="74"/>
      <c r="R75" s="74"/>
      <c r="S75" s="74"/>
      <c r="T75" s="74"/>
      <c r="U75" s="67" t="s">
        <v>90</v>
      </c>
      <c r="V75" s="67" t="s">
        <v>316</v>
      </c>
      <c r="W75" s="66" t="s">
        <v>64</v>
      </c>
      <c r="X75" s="98">
        <v>45000</v>
      </c>
      <c r="Y75" s="70">
        <f t="shared" si="7"/>
        <v>45060</v>
      </c>
      <c r="Z75" s="67"/>
      <c r="AA75" s="67"/>
      <c r="AB75" s="67"/>
      <c r="AC75" s="67"/>
      <c r="AD75" s="67" t="str">
        <f t="shared" si="8"/>
        <v>Модернизация ПС 110/6 кВ Очистная с установка цифрового устройства РАС</v>
      </c>
      <c r="AE75" s="63" t="s">
        <v>157</v>
      </c>
      <c r="AF75" s="67">
        <v>876</v>
      </c>
      <c r="AG75" s="67" t="s">
        <v>180</v>
      </c>
      <c r="AH75" s="67">
        <v>1</v>
      </c>
      <c r="AI75" s="99">
        <v>32000000000</v>
      </c>
      <c r="AJ75" s="67" t="s">
        <v>294</v>
      </c>
      <c r="AK75" s="70">
        <f t="shared" si="9"/>
        <v>45080</v>
      </c>
      <c r="AL75" s="70">
        <f t="shared" si="10"/>
        <v>45080</v>
      </c>
      <c r="AM75" s="70">
        <f t="shared" si="12"/>
        <v>45170</v>
      </c>
      <c r="AN75" s="67">
        <v>2023</v>
      </c>
      <c r="AO75" s="67"/>
      <c r="AP75" s="67"/>
      <c r="AQ75" s="71" t="s">
        <v>1671</v>
      </c>
      <c r="AR75" s="71" t="s">
        <v>1672</v>
      </c>
      <c r="AS75" s="100">
        <v>2022</v>
      </c>
      <c r="AT75" s="100">
        <v>2023</v>
      </c>
      <c r="AU75" s="101">
        <v>3.8235079999999999</v>
      </c>
      <c r="AV75" s="101">
        <v>3.8235079999999999</v>
      </c>
      <c r="AW75" s="67" t="s">
        <v>87</v>
      </c>
      <c r="AX75" s="67"/>
      <c r="AY75" s="76"/>
      <c r="AZ75" s="76"/>
      <c r="BA75" s="76"/>
      <c r="BB75" s="76"/>
      <c r="BC75" s="76"/>
      <c r="BD75" s="76"/>
      <c r="BE75" s="76"/>
      <c r="BF75" s="76"/>
      <c r="BG75" s="76"/>
      <c r="BH75" s="76"/>
      <c r="BI75" s="76"/>
      <c r="BJ75" s="76"/>
      <c r="BM75" s="102">
        <v>105</v>
      </c>
      <c r="BO75" s="101">
        <v>2.9312566699999998</v>
      </c>
      <c r="BP75" s="101">
        <v>0</v>
      </c>
    </row>
    <row r="76" spans="1:68" s="78" customFormat="1" ht="24.75" customHeight="1">
      <c r="A76" s="65" t="s">
        <v>82</v>
      </c>
      <c r="B76" s="68"/>
      <c r="C76" s="66" t="s">
        <v>1529</v>
      </c>
      <c r="D76" s="67" t="s">
        <v>293</v>
      </c>
      <c r="E76" s="96" t="s">
        <v>83</v>
      </c>
      <c r="F76" s="67"/>
      <c r="G76" s="67" t="s">
        <v>1673</v>
      </c>
      <c r="H76" s="68" t="s">
        <v>86</v>
      </c>
      <c r="I76" s="68" t="s">
        <v>86</v>
      </c>
      <c r="J76" s="67">
        <v>2</v>
      </c>
      <c r="K76" s="67"/>
      <c r="L76" s="67" t="s">
        <v>60</v>
      </c>
      <c r="M76" s="67" t="s">
        <v>351</v>
      </c>
      <c r="N76" s="67" t="s">
        <v>89</v>
      </c>
      <c r="O76" s="73">
        <v>2931.2566699999998</v>
      </c>
      <c r="P76" s="73">
        <f t="shared" si="6"/>
        <v>3517.5080039999998</v>
      </c>
      <c r="Q76" s="74"/>
      <c r="R76" s="74"/>
      <c r="S76" s="74"/>
      <c r="T76" s="74"/>
      <c r="U76" s="67" t="s">
        <v>90</v>
      </c>
      <c r="V76" s="67" t="s">
        <v>316</v>
      </c>
      <c r="W76" s="66" t="s">
        <v>64</v>
      </c>
      <c r="X76" s="98">
        <v>45000</v>
      </c>
      <c r="Y76" s="70">
        <f t="shared" si="7"/>
        <v>45060</v>
      </c>
      <c r="Z76" s="67"/>
      <c r="AA76" s="67"/>
      <c r="AB76" s="67"/>
      <c r="AC76" s="67"/>
      <c r="AD76" s="67" t="str">
        <f t="shared" si="8"/>
        <v>Модернизация ПС 110/10 кВ Спутник с установка цифрового устройства РАС</v>
      </c>
      <c r="AE76" s="63" t="s">
        <v>157</v>
      </c>
      <c r="AF76" s="67">
        <v>876</v>
      </c>
      <c r="AG76" s="67" t="s">
        <v>180</v>
      </c>
      <c r="AH76" s="67">
        <v>1</v>
      </c>
      <c r="AI76" s="99">
        <v>32000000000</v>
      </c>
      <c r="AJ76" s="67" t="s">
        <v>294</v>
      </c>
      <c r="AK76" s="70">
        <f t="shared" si="9"/>
        <v>45080</v>
      </c>
      <c r="AL76" s="70">
        <f t="shared" si="10"/>
        <v>45080</v>
      </c>
      <c r="AM76" s="70">
        <f t="shared" si="12"/>
        <v>45170</v>
      </c>
      <c r="AN76" s="67">
        <v>2023</v>
      </c>
      <c r="AO76" s="67"/>
      <c r="AP76" s="67"/>
      <c r="AQ76" s="71" t="s">
        <v>1673</v>
      </c>
      <c r="AR76" s="71" t="s">
        <v>1674</v>
      </c>
      <c r="AS76" s="100">
        <v>2022</v>
      </c>
      <c r="AT76" s="100">
        <v>2023</v>
      </c>
      <c r="AU76" s="101">
        <v>3.8235079999999999</v>
      </c>
      <c r="AV76" s="101">
        <v>3.8235079999999999</v>
      </c>
      <c r="AW76" s="67" t="s">
        <v>87</v>
      </c>
      <c r="AX76" s="67"/>
      <c r="AY76" s="76"/>
      <c r="AZ76" s="76"/>
      <c r="BA76" s="76"/>
      <c r="BB76" s="76"/>
      <c r="BC76" s="76"/>
      <c r="BD76" s="76"/>
      <c r="BE76" s="76"/>
      <c r="BF76" s="76"/>
      <c r="BG76" s="76"/>
      <c r="BH76" s="76"/>
      <c r="BI76" s="76"/>
      <c r="BJ76" s="76"/>
      <c r="BM76" s="102">
        <v>105</v>
      </c>
      <c r="BO76" s="101">
        <v>2.9312566699999998</v>
      </c>
      <c r="BP76" s="101">
        <v>0</v>
      </c>
    </row>
    <row r="77" spans="1:68" s="78" customFormat="1" ht="24.75" customHeight="1">
      <c r="A77" s="65" t="s">
        <v>82</v>
      </c>
      <c r="B77" s="68"/>
      <c r="C77" s="66" t="s">
        <v>1529</v>
      </c>
      <c r="D77" s="67" t="s">
        <v>293</v>
      </c>
      <c r="E77" s="96" t="s">
        <v>83</v>
      </c>
      <c r="F77" s="67"/>
      <c r="G77" s="67" t="s">
        <v>1675</v>
      </c>
      <c r="H77" s="68" t="s">
        <v>86</v>
      </c>
      <c r="I77" s="68" t="s">
        <v>86</v>
      </c>
      <c r="J77" s="67">
        <v>2</v>
      </c>
      <c r="K77" s="67"/>
      <c r="L77" s="67" t="s">
        <v>60</v>
      </c>
      <c r="M77" s="67" t="s">
        <v>351</v>
      </c>
      <c r="N77" s="67" t="s">
        <v>89</v>
      </c>
      <c r="O77" s="73">
        <v>3060.4516699999999</v>
      </c>
      <c r="P77" s="73">
        <f t="shared" si="6"/>
        <v>3672.5420039999999</v>
      </c>
      <c r="Q77" s="74"/>
      <c r="R77" s="74"/>
      <c r="S77" s="74"/>
      <c r="T77" s="74"/>
      <c r="U77" s="67" t="s">
        <v>90</v>
      </c>
      <c r="V77" s="67" t="s">
        <v>316</v>
      </c>
      <c r="W77" s="66" t="s">
        <v>64</v>
      </c>
      <c r="X77" s="98">
        <v>45200</v>
      </c>
      <c r="Y77" s="70">
        <f t="shared" si="7"/>
        <v>45260</v>
      </c>
      <c r="Z77" s="67"/>
      <c r="AA77" s="67"/>
      <c r="AB77" s="67"/>
      <c r="AC77" s="67"/>
      <c r="AD77" s="67" t="str">
        <f t="shared" si="8"/>
        <v>Модернизация ПС 110/6 кВ Ширпотреб с установка цифрового устройства РАС</v>
      </c>
      <c r="AE77" s="63" t="s">
        <v>157</v>
      </c>
      <c r="AF77" s="67">
        <v>876</v>
      </c>
      <c r="AG77" s="67" t="s">
        <v>180</v>
      </c>
      <c r="AH77" s="67">
        <v>1</v>
      </c>
      <c r="AI77" s="99">
        <v>32000000000</v>
      </c>
      <c r="AJ77" s="67" t="s">
        <v>294</v>
      </c>
      <c r="AK77" s="70">
        <f t="shared" si="9"/>
        <v>45280</v>
      </c>
      <c r="AL77" s="70">
        <f t="shared" si="10"/>
        <v>45280</v>
      </c>
      <c r="AM77" s="70">
        <f t="shared" si="12"/>
        <v>45370</v>
      </c>
      <c r="AN77" s="67">
        <v>2023</v>
      </c>
      <c r="AO77" s="67"/>
      <c r="AP77" s="67"/>
      <c r="AQ77" s="71" t="s">
        <v>1675</v>
      </c>
      <c r="AR77" s="71" t="s">
        <v>1676</v>
      </c>
      <c r="AS77" s="100">
        <v>2023</v>
      </c>
      <c r="AT77" s="100">
        <v>2024</v>
      </c>
      <c r="AU77" s="101">
        <v>3.9917419999999999</v>
      </c>
      <c r="AV77" s="101">
        <v>3.9917419999999999</v>
      </c>
      <c r="AW77" s="67" t="s">
        <v>87</v>
      </c>
      <c r="AX77" s="67"/>
      <c r="AY77" s="76"/>
      <c r="AZ77" s="76"/>
      <c r="BA77" s="76"/>
      <c r="BB77" s="76"/>
      <c r="BC77" s="76"/>
      <c r="BD77" s="76"/>
      <c r="BE77" s="76"/>
      <c r="BF77" s="76"/>
      <c r="BG77" s="76"/>
      <c r="BH77" s="76"/>
      <c r="BI77" s="76"/>
      <c r="BJ77" s="76"/>
      <c r="BM77" s="102"/>
      <c r="BO77" s="101"/>
      <c r="BP77" s="101">
        <v>3.06045167</v>
      </c>
    </row>
    <row r="78" spans="1:68" s="78" customFormat="1" ht="24.75" customHeight="1">
      <c r="A78" s="65" t="s">
        <v>82</v>
      </c>
      <c r="B78" s="68"/>
      <c r="C78" s="66" t="s">
        <v>1529</v>
      </c>
      <c r="D78" s="67" t="s">
        <v>293</v>
      </c>
      <c r="E78" s="96" t="s">
        <v>83</v>
      </c>
      <c r="F78" s="67"/>
      <c r="G78" s="67" t="s">
        <v>1677</v>
      </c>
      <c r="H78" s="68" t="s">
        <v>86</v>
      </c>
      <c r="I78" s="68" t="s">
        <v>86</v>
      </c>
      <c r="J78" s="67">
        <v>2</v>
      </c>
      <c r="K78" s="67"/>
      <c r="L78" s="67" t="s">
        <v>60</v>
      </c>
      <c r="M78" s="67" t="s">
        <v>351</v>
      </c>
      <c r="N78" s="67" t="s">
        <v>89</v>
      </c>
      <c r="O78" s="73">
        <v>6943.6573800000006</v>
      </c>
      <c r="P78" s="73">
        <f t="shared" si="6"/>
        <v>8332.3888559999996</v>
      </c>
      <c r="Q78" s="74"/>
      <c r="R78" s="74"/>
      <c r="S78" s="74"/>
      <c r="T78" s="74"/>
      <c r="U78" s="67" t="s">
        <v>90</v>
      </c>
      <c r="V78" s="67" t="s">
        <v>316</v>
      </c>
      <c r="W78" s="66" t="s">
        <v>64</v>
      </c>
      <c r="X78" s="98">
        <v>45000</v>
      </c>
      <c r="Y78" s="70">
        <f t="shared" si="7"/>
        <v>45060</v>
      </c>
      <c r="Z78" s="67"/>
      <c r="AA78" s="67"/>
      <c r="AB78" s="67"/>
      <c r="AC78" s="67"/>
      <c r="AD78" s="67" t="str">
        <f t="shared" si="8"/>
        <v>Техническое перевооружение с заменой  КТП 6 кВ  Новокузнецкого РЭС ТП 15 Ф.6-5-ТП 63 от ПС 110/35/6 кВ «НовоБайдаевская», 400 кВА - 2 шт</v>
      </c>
      <c r="AE78" s="63" t="s">
        <v>157</v>
      </c>
      <c r="AF78" s="67">
        <v>876</v>
      </c>
      <c r="AG78" s="67" t="s">
        <v>180</v>
      </c>
      <c r="AH78" s="67">
        <v>1</v>
      </c>
      <c r="AI78" s="99">
        <v>32000000000</v>
      </c>
      <c r="AJ78" s="67" t="s">
        <v>294</v>
      </c>
      <c r="AK78" s="70">
        <f t="shared" si="9"/>
        <v>45080</v>
      </c>
      <c r="AL78" s="70">
        <f t="shared" si="10"/>
        <v>45080</v>
      </c>
      <c r="AM78" s="70">
        <f>AK78+120</f>
        <v>45200</v>
      </c>
      <c r="AN78" s="67">
        <v>2023</v>
      </c>
      <c r="AO78" s="67"/>
      <c r="AP78" s="67"/>
      <c r="AQ78" s="71" t="s">
        <v>1677</v>
      </c>
      <c r="AR78" s="71" t="s">
        <v>1678</v>
      </c>
      <c r="AS78" s="100">
        <v>2022</v>
      </c>
      <c r="AT78" s="100">
        <v>2023</v>
      </c>
      <c r="AU78" s="101">
        <v>9.0520771999999994</v>
      </c>
      <c r="AV78" s="101">
        <v>9.0520771999999994</v>
      </c>
      <c r="AW78" s="67" t="s">
        <v>87</v>
      </c>
      <c r="AX78" s="67"/>
      <c r="AY78" s="76"/>
      <c r="AZ78" s="76"/>
      <c r="BA78" s="76"/>
      <c r="BB78" s="76"/>
      <c r="BC78" s="76"/>
      <c r="BD78" s="76"/>
      <c r="BE78" s="76"/>
      <c r="BF78" s="76"/>
      <c r="BG78" s="76"/>
      <c r="BH78" s="76"/>
      <c r="BI78" s="76"/>
      <c r="BJ78" s="76"/>
      <c r="BM78" s="102">
        <v>105</v>
      </c>
      <c r="BO78" s="101">
        <v>6.9436573800000003</v>
      </c>
      <c r="BP78" s="101">
        <v>0</v>
      </c>
    </row>
    <row r="79" spans="1:68" s="78" customFormat="1" ht="24.75" customHeight="1">
      <c r="A79" s="65" t="s">
        <v>82</v>
      </c>
      <c r="B79" s="68"/>
      <c r="C79" s="66" t="s">
        <v>1529</v>
      </c>
      <c r="D79" s="67" t="s">
        <v>293</v>
      </c>
      <c r="E79" s="96" t="s">
        <v>83</v>
      </c>
      <c r="F79" s="67"/>
      <c r="G79" s="67" t="s">
        <v>1679</v>
      </c>
      <c r="H79" s="68" t="s">
        <v>86</v>
      </c>
      <c r="I79" s="68" t="s">
        <v>86</v>
      </c>
      <c r="J79" s="67">
        <v>2</v>
      </c>
      <c r="K79" s="67"/>
      <c r="L79" s="67" t="s">
        <v>60</v>
      </c>
      <c r="M79" s="67" t="s">
        <v>351</v>
      </c>
      <c r="N79" s="67" t="s">
        <v>89</v>
      </c>
      <c r="O79" s="73">
        <v>66441.387750000009</v>
      </c>
      <c r="P79" s="73">
        <f t="shared" si="6"/>
        <v>79729.665300000008</v>
      </c>
      <c r="Q79" s="74"/>
      <c r="R79" s="74"/>
      <c r="S79" s="74"/>
      <c r="T79" s="74"/>
      <c r="U79" s="67" t="s">
        <v>90</v>
      </c>
      <c r="V79" s="67" t="s">
        <v>316</v>
      </c>
      <c r="W79" s="66" t="s">
        <v>64</v>
      </c>
      <c r="X79" s="98">
        <v>45000</v>
      </c>
      <c r="Y79" s="70">
        <f t="shared" si="7"/>
        <v>45060</v>
      </c>
      <c r="Z79" s="67"/>
      <c r="AA79" s="67"/>
      <c r="AB79" s="67"/>
      <c r="AC79" s="67"/>
      <c r="AD79" s="67" t="str">
        <f t="shared" si="8"/>
        <v>Техническое перевооружение с заменой  находящихся в неудовлетворительном состоянии В-10кВ, а также комплектного распределительного устройства 10 кВ наружной установки (КРУН-10) – 17 ячеек и модернизацией устройств РЗА ПС 35 кВ Апанасовская, Новокузнецкий район, п. Апанас, (ВМП-10-10шт., яч. ТН-10-2шт., яч. ТСН-10-2 шт.)</v>
      </c>
      <c r="AE79" s="63" t="s">
        <v>157</v>
      </c>
      <c r="AF79" s="67">
        <v>876</v>
      </c>
      <c r="AG79" s="67" t="s">
        <v>180</v>
      </c>
      <c r="AH79" s="67">
        <v>1</v>
      </c>
      <c r="AI79" s="99">
        <v>32000000000</v>
      </c>
      <c r="AJ79" s="67" t="s">
        <v>294</v>
      </c>
      <c r="AK79" s="70">
        <f t="shared" si="9"/>
        <v>45080</v>
      </c>
      <c r="AL79" s="70">
        <f t="shared" si="10"/>
        <v>45080</v>
      </c>
      <c r="AM79" s="70">
        <f>AL79+100</f>
        <v>45180</v>
      </c>
      <c r="AN79" s="67">
        <v>2023</v>
      </c>
      <c r="AO79" s="67"/>
      <c r="AP79" s="67"/>
      <c r="AQ79" s="71" t="s">
        <v>1679</v>
      </c>
      <c r="AR79" s="71" t="s">
        <v>1680</v>
      </c>
      <c r="AS79" s="100">
        <v>2023</v>
      </c>
      <c r="AT79" s="100">
        <v>2023</v>
      </c>
      <c r="AU79" s="101">
        <v>79.729665299999994</v>
      </c>
      <c r="AV79" s="101">
        <v>79.729665299999994</v>
      </c>
      <c r="AW79" s="67" t="s">
        <v>87</v>
      </c>
      <c r="AX79" s="67"/>
      <c r="AY79" s="76"/>
      <c r="AZ79" s="76"/>
      <c r="BA79" s="76"/>
      <c r="BB79" s="76"/>
      <c r="BC79" s="76"/>
      <c r="BD79" s="76"/>
      <c r="BE79" s="76"/>
      <c r="BF79" s="76"/>
      <c r="BG79" s="76"/>
      <c r="BH79" s="76"/>
      <c r="BI79" s="76"/>
      <c r="BJ79" s="76"/>
      <c r="BM79" s="102">
        <v>105</v>
      </c>
      <c r="BO79" s="101">
        <v>66.441387750000004</v>
      </c>
      <c r="BP79" s="101">
        <v>0</v>
      </c>
    </row>
    <row r="80" spans="1:68" s="78" customFormat="1" ht="24.75" customHeight="1">
      <c r="A80" s="65" t="s">
        <v>82</v>
      </c>
      <c r="B80" s="68"/>
      <c r="C80" s="66" t="s">
        <v>1529</v>
      </c>
      <c r="D80" s="67" t="s">
        <v>293</v>
      </c>
      <c r="E80" s="96" t="s">
        <v>129</v>
      </c>
      <c r="F80" s="67"/>
      <c r="G80" s="67" t="s">
        <v>1681</v>
      </c>
      <c r="H80" s="68" t="s">
        <v>130</v>
      </c>
      <c r="I80" s="68" t="s">
        <v>131</v>
      </c>
      <c r="J80" s="67">
        <v>2</v>
      </c>
      <c r="K80" s="67"/>
      <c r="L80" s="67" t="s">
        <v>60</v>
      </c>
      <c r="M80" s="67" t="s">
        <v>351</v>
      </c>
      <c r="N80" s="67" t="s">
        <v>89</v>
      </c>
      <c r="O80" s="73">
        <v>7130.9772499999999</v>
      </c>
      <c r="P80" s="73">
        <f t="shared" si="6"/>
        <v>8557.1726999999992</v>
      </c>
      <c r="Q80" s="74"/>
      <c r="R80" s="74"/>
      <c r="S80" s="74"/>
      <c r="T80" s="74"/>
      <c r="U80" s="67" t="s">
        <v>90</v>
      </c>
      <c r="V80" s="67" t="s">
        <v>316</v>
      </c>
      <c r="W80" s="66" t="s">
        <v>64</v>
      </c>
      <c r="X80" s="98">
        <v>44972</v>
      </c>
      <c r="Y80" s="70">
        <f t="shared" si="7"/>
        <v>45032</v>
      </c>
      <c r="Z80" s="67"/>
      <c r="AA80" s="67"/>
      <c r="AB80" s="67"/>
      <c r="AC80" s="67"/>
      <c r="AD80" s="67" t="str">
        <f t="shared" si="8"/>
        <v>ПИР Техническое перевооружение с заменой  находящихся в неудовлетворительном состоянии ПС 35/6 кВ «Куйбышевская» от ВЛ 35 кВ С-16, С-15  г.Новокузнецк, Куйбышевский район по ул. Шебелинской, (МКП-35/630-7 шт., РНД-35-10 шт.)</v>
      </c>
      <c r="AE80" s="63" t="s">
        <v>157</v>
      </c>
      <c r="AF80" s="67">
        <v>876</v>
      </c>
      <c r="AG80" s="67" t="s">
        <v>180</v>
      </c>
      <c r="AH80" s="67">
        <v>1</v>
      </c>
      <c r="AI80" s="99">
        <v>32000000000</v>
      </c>
      <c r="AJ80" s="67" t="s">
        <v>294</v>
      </c>
      <c r="AK80" s="70">
        <f t="shared" si="9"/>
        <v>45052</v>
      </c>
      <c r="AL80" s="70">
        <f t="shared" si="10"/>
        <v>45052</v>
      </c>
      <c r="AM80" s="70">
        <f>AL80+90</f>
        <v>45142</v>
      </c>
      <c r="AN80" s="67">
        <v>2023</v>
      </c>
      <c r="AO80" s="67"/>
      <c r="AP80" s="67"/>
      <c r="AQ80" s="71" t="s">
        <v>1682</v>
      </c>
      <c r="AR80" s="71" t="s">
        <v>1683</v>
      </c>
      <c r="AS80" s="100">
        <v>2023</v>
      </c>
      <c r="AT80" s="100">
        <v>2024</v>
      </c>
      <c r="AU80" s="101">
        <v>106.96465879</v>
      </c>
      <c r="AV80" s="101">
        <v>106.96465879</v>
      </c>
      <c r="AW80" s="67" t="s">
        <v>87</v>
      </c>
      <c r="AX80" s="67"/>
      <c r="AY80" s="76"/>
      <c r="AZ80" s="76"/>
      <c r="BA80" s="76"/>
      <c r="BB80" s="76"/>
      <c r="BC80" s="76"/>
      <c r="BD80" s="76"/>
      <c r="BE80" s="76"/>
      <c r="BF80" s="76"/>
      <c r="BG80" s="76"/>
      <c r="BH80" s="76"/>
      <c r="BI80" s="76"/>
      <c r="BJ80" s="76"/>
      <c r="BM80" s="102">
        <v>105</v>
      </c>
      <c r="BO80" s="101">
        <v>7.1309772499999999</v>
      </c>
      <c r="BP80" s="101">
        <v>82.006238409999995</v>
      </c>
    </row>
    <row r="81" spans="1:68" s="78" customFormat="1" ht="24.75" customHeight="1">
      <c r="A81" s="65" t="s">
        <v>82</v>
      </c>
      <c r="B81" s="68"/>
      <c r="C81" s="66" t="s">
        <v>1529</v>
      </c>
      <c r="D81" s="67" t="s">
        <v>293</v>
      </c>
      <c r="E81" s="96" t="s">
        <v>83</v>
      </c>
      <c r="F81" s="67"/>
      <c r="G81" s="67" t="s">
        <v>1682</v>
      </c>
      <c r="H81" s="68" t="s">
        <v>86</v>
      </c>
      <c r="I81" s="68" t="s">
        <v>86</v>
      </c>
      <c r="J81" s="67">
        <v>2</v>
      </c>
      <c r="K81" s="67"/>
      <c r="L81" s="67" t="s">
        <v>60</v>
      </c>
      <c r="M81" s="67" t="s">
        <v>351</v>
      </c>
      <c r="N81" s="67" t="s">
        <v>89</v>
      </c>
      <c r="O81" s="73">
        <v>82006.238409999991</v>
      </c>
      <c r="P81" s="73">
        <f t="shared" si="6"/>
        <v>98407.486091999992</v>
      </c>
      <c r="Q81" s="74"/>
      <c r="R81" s="74"/>
      <c r="S81" s="74"/>
      <c r="T81" s="74"/>
      <c r="U81" s="67" t="s">
        <v>90</v>
      </c>
      <c r="V81" s="67" t="s">
        <v>316</v>
      </c>
      <c r="W81" s="66" t="s">
        <v>64</v>
      </c>
      <c r="X81" s="98">
        <v>45200</v>
      </c>
      <c r="Y81" s="70">
        <f t="shared" si="7"/>
        <v>45260</v>
      </c>
      <c r="Z81" s="67"/>
      <c r="AA81" s="67"/>
      <c r="AB81" s="67"/>
      <c r="AC81" s="67"/>
      <c r="AD81" s="67" t="str">
        <f t="shared" si="8"/>
        <v>Техническое перевооружение с заменой  находящихся в неудовлетворительном состоянии ПС 35/6 кВ «Куйбышевская» от ВЛ 35 кВ С-16, С-15  г.Новокузнецк, Куйбышевский район по ул. Шебелинской, (МКП-35/630-7 шт., РНД-35-10 шт.)</v>
      </c>
      <c r="AE81" s="63" t="s">
        <v>157</v>
      </c>
      <c r="AF81" s="67">
        <v>876</v>
      </c>
      <c r="AG81" s="67" t="s">
        <v>180</v>
      </c>
      <c r="AH81" s="67">
        <v>1</v>
      </c>
      <c r="AI81" s="99">
        <v>32000000000</v>
      </c>
      <c r="AJ81" s="67" t="s">
        <v>294</v>
      </c>
      <c r="AK81" s="70">
        <f t="shared" si="9"/>
        <v>45280</v>
      </c>
      <c r="AL81" s="70">
        <f t="shared" si="10"/>
        <v>45280</v>
      </c>
      <c r="AM81" s="70">
        <f>AL81+150</f>
        <v>45430</v>
      </c>
      <c r="AN81" s="67">
        <v>2023</v>
      </c>
      <c r="AO81" s="67"/>
      <c r="AP81" s="67"/>
      <c r="AQ81" s="71" t="s">
        <v>1682</v>
      </c>
      <c r="AR81" s="71" t="s">
        <v>1683</v>
      </c>
      <c r="AS81" s="100">
        <v>2023</v>
      </c>
      <c r="AT81" s="100">
        <v>2024</v>
      </c>
      <c r="AU81" s="101">
        <v>106.96465879</v>
      </c>
      <c r="AV81" s="101">
        <v>106.96465879</v>
      </c>
      <c r="AW81" s="67" t="s">
        <v>87</v>
      </c>
      <c r="AX81" s="67"/>
      <c r="AY81" s="76"/>
      <c r="AZ81" s="76"/>
      <c r="BA81" s="76"/>
      <c r="BB81" s="76"/>
      <c r="BC81" s="76"/>
      <c r="BD81" s="76"/>
      <c r="BE81" s="76"/>
      <c r="BF81" s="76"/>
      <c r="BG81" s="76"/>
      <c r="BH81" s="76"/>
      <c r="BI81" s="76"/>
      <c r="BJ81" s="76"/>
      <c r="BM81" s="102"/>
      <c r="BO81" s="101"/>
      <c r="BP81" s="101">
        <v>82.006238409999995</v>
      </c>
    </row>
    <row r="82" spans="1:68" s="78" customFormat="1" ht="24.75" customHeight="1">
      <c r="A82" s="65" t="s">
        <v>82</v>
      </c>
      <c r="B82" s="68"/>
      <c r="C82" s="66" t="s">
        <v>1529</v>
      </c>
      <c r="D82" s="67" t="s">
        <v>293</v>
      </c>
      <c r="E82" s="96" t="s">
        <v>83</v>
      </c>
      <c r="F82" s="67"/>
      <c r="G82" s="97" t="s">
        <v>429</v>
      </c>
      <c r="H82" s="68" t="s">
        <v>86</v>
      </c>
      <c r="I82" s="68" t="s">
        <v>86</v>
      </c>
      <c r="J82" s="67">
        <v>2</v>
      </c>
      <c r="K82" s="67"/>
      <c r="L82" s="67" t="s">
        <v>60</v>
      </c>
      <c r="M82" s="67" t="s">
        <v>351</v>
      </c>
      <c r="N82" s="67" t="s">
        <v>89</v>
      </c>
      <c r="O82" s="73">
        <v>57530.4251</v>
      </c>
      <c r="P82" s="73">
        <f t="shared" si="6"/>
        <v>69036.510119999992</v>
      </c>
      <c r="Q82" s="74"/>
      <c r="R82" s="74"/>
      <c r="S82" s="74"/>
      <c r="T82" s="74"/>
      <c r="U82" s="67" t="s">
        <v>90</v>
      </c>
      <c r="V82" s="67" t="s">
        <v>316</v>
      </c>
      <c r="W82" s="66" t="s">
        <v>64</v>
      </c>
      <c r="X82" s="98">
        <v>44972</v>
      </c>
      <c r="Y82" s="70">
        <f t="shared" si="7"/>
        <v>45032</v>
      </c>
      <c r="Z82" s="67"/>
      <c r="AA82" s="67"/>
      <c r="AB82" s="67"/>
      <c r="AC82" s="67"/>
      <c r="AD82" s="67" t="str">
        <f t="shared" si="8"/>
        <v>Техническое перевооружение с заменой  находящихся в неудовлетворительном состоянии В-10 кВ, а также комплектного распределительного устройства 10 кВ наружной установки (КРУН-10) – 16 ячеек им модернизацией устройств РЗА ПС 35 кВ Николаевская, Новокузнецкий район, п. Николаевка, (ВМГ-10-12 шт., яч. ТН-10-2 шт., яч. ТСН-10-2 шт.)</v>
      </c>
      <c r="AE82" s="63" t="s">
        <v>157</v>
      </c>
      <c r="AF82" s="67">
        <v>876</v>
      </c>
      <c r="AG82" s="67" t="s">
        <v>180</v>
      </c>
      <c r="AH82" s="67">
        <v>1</v>
      </c>
      <c r="AI82" s="99">
        <v>32000000000</v>
      </c>
      <c r="AJ82" s="67" t="s">
        <v>294</v>
      </c>
      <c r="AK82" s="70">
        <f t="shared" si="9"/>
        <v>45052</v>
      </c>
      <c r="AL82" s="70">
        <f>AK82</f>
        <v>45052</v>
      </c>
      <c r="AM82" s="70">
        <f>AK82+150</f>
        <v>45202</v>
      </c>
      <c r="AN82" s="67">
        <v>2023</v>
      </c>
      <c r="AO82" s="67"/>
      <c r="AP82" s="67"/>
      <c r="AQ82" s="71" t="s">
        <v>429</v>
      </c>
      <c r="AR82" s="71" t="s">
        <v>430</v>
      </c>
      <c r="AS82" s="100">
        <v>2022</v>
      </c>
      <c r="AT82" s="100">
        <v>2023</v>
      </c>
      <c r="AU82" s="101">
        <v>75.039684910000005</v>
      </c>
      <c r="AV82" s="101">
        <v>75.039684910000005</v>
      </c>
      <c r="AW82" s="67" t="s">
        <v>87</v>
      </c>
      <c r="AX82" s="67"/>
      <c r="AY82" s="76"/>
      <c r="AZ82" s="76"/>
      <c r="BA82" s="76"/>
      <c r="BB82" s="76"/>
      <c r="BC82" s="76"/>
      <c r="BD82" s="76"/>
      <c r="BE82" s="76"/>
      <c r="BF82" s="76"/>
      <c r="BG82" s="76"/>
      <c r="BH82" s="76"/>
      <c r="BI82" s="76"/>
      <c r="BJ82" s="76"/>
      <c r="BM82" s="102">
        <v>40</v>
      </c>
      <c r="BO82" s="101">
        <v>57.530425100000002</v>
      </c>
      <c r="BP82" s="101">
        <v>0</v>
      </c>
    </row>
    <row r="83" spans="1:68" s="78" customFormat="1" ht="24.75" customHeight="1">
      <c r="A83" s="65" t="s">
        <v>82</v>
      </c>
      <c r="B83" s="68"/>
      <c r="C83" s="66" t="s">
        <v>1529</v>
      </c>
      <c r="D83" s="67" t="s">
        <v>293</v>
      </c>
      <c r="E83" s="96" t="s">
        <v>129</v>
      </c>
      <c r="F83" s="67"/>
      <c r="G83" s="67" t="s">
        <v>1684</v>
      </c>
      <c r="H83" s="68" t="s">
        <v>130</v>
      </c>
      <c r="I83" s="68" t="s">
        <v>131</v>
      </c>
      <c r="J83" s="67">
        <v>2</v>
      </c>
      <c r="K83" s="67"/>
      <c r="L83" s="67" t="s">
        <v>60</v>
      </c>
      <c r="M83" s="67" t="s">
        <v>351</v>
      </c>
      <c r="N83" s="67" t="s">
        <v>89</v>
      </c>
      <c r="O83" s="73">
        <v>4794.9549704000001</v>
      </c>
      <c r="P83" s="73">
        <f t="shared" si="6"/>
        <v>5753.9459644799999</v>
      </c>
      <c r="Q83" s="74"/>
      <c r="R83" s="74"/>
      <c r="S83" s="74"/>
      <c r="T83" s="74"/>
      <c r="U83" s="67" t="s">
        <v>90</v>
      </c>
      <c r="V83" s="67" t="s">
        <v>316</v>
      </c>
      <c r="W83" s="66" t="s">
        <v>64</v>
      </c>
      <c r="X83" s="98">
        <v>44972</v>
      </c>
      <c r="Y83" s="70">
        <f t="shared" si="7"/>
        <v>45032</v>
      </c>
      <c r="Z83" s="67"/>
      <c r="AA83" s="67"/>
      <c r="AB83" s="67"/>
      <c r="AC83" s="67"/>
      <c r="AD83" s="67" t="str">
        <f t="shared" si="8"/>
        <v>ПИР Техническое перевооружение с заменой   находящихся в неудовлетворительном состоянии В-10кВ, а также комплектного распределительного устройства 10 кВ наружной установки (КРУН-10) – 16 ячеек и модернизацией устройств РЗА РП 10 кВ Ильинская, Новокузнецкий район, с. Ильинка, (ВМГ-133-12шт., яч. ТН-10-2шт., яч. ТСН-10-2 шт.)</v>
      </c>
      <c r="AE83" s="63" t="s">
        <v>157</v>
      </c>
      <c r="AF83" s="67">
        <v>876</v>
      </c>
      <c r="AG83" s="67" t="s">
        <v>180</v>
      </c>
      <c r="AH83" s="67">
        <v>1</v>
      </c>
      <c r="AI83" s="99">
        <v>32000000000</v>
      </c>
      <c r="AJ83" s="67" t="s">
        <v>294</v>
      </c>
      <c r="AK83" s="70">
        <f t="shared" si="9"/>
        <v>45052</v>
      </c>
      <c r="AL83" s="70">
        <f t="shared" si="10"/>
        <v>45052</v>
      </c>
      <c r="AM83" s="70">
        <f>AK83+60</f>
        <v>45112</v>
      </c>
      <c r="AN83" s="67">
        <v>2023</v>
      </c>
      <c r="AO83" s="67"/>
      <c r="AP83" s="67"/>
      <c r="AQ83" s="71" t="s">
        <v>1685</v>
      </c>
      <c r="AR83" s="71" t="s">
        <v>1686</v>
      </c>
      <c r="AS83" s="100">
        <v>2023</v>
      </c>
      <c r="AT83" s="100">
        <v>2023</v>
      </c>
      <c r="AU83" s="101">
        <v>71.924324560000002</v>
      </c>
      <c r="AV83" s="101">
        <v>71.924324560000002</v>
      </c>
      <c r="AW83" s="67" t="s">
        <v>87</v>
      </c>
      <c r="AX83" s="67"/>
      <c r="AY83" s="76"/>
      <c r="AZ83" s="76"/>
      <c r="BA83" s="76"/>
      <c r="BB83" s="76"/>
      <c r="BC83" s="76"/>
      <c r="BD83" s="76"/>
      <c r="BE83" s="76"/>
      <c r="BF83" s="76"/>
      <c r="BG83" s="76"/>
      <c r="BH83" s="76"/>
      <c r="BI83" s="76"/>
      <c r="BJ83" s="76"/>
      <c r="BM83" s="102">
        <v>45</v>
      </c>
      <c r="BO83" s="101">
        <v>59.936937129999997</v>
      </c>
      <c r="BP83" s="101">
        <v>0</v>
      </c>
    </row>
    <row r="84" spans="1:68" s="78" customFormat="1" ht="24.75" customHeight="1">
      <c r="A84" s="65" t="s">
        <v>82</v>
      </c>
      <c r="B84" s="68"/>
      <c r="C84" s="66" t="s">
        <v>1529</v>
      </c>
      <c r="D84" s="67" t="s">
        <v>293</v>
      </c>
      <c r="E84" s="96" t="s">
        <v>83</v>
      </c>
      <c r="F84" s="67"/>
      <c r="G84" s="67" t="s">
        <v>1685</v>
      </c>
      <c r="H84" s="68" t="s">
        <v>86</v>
      </c>
      <c r="I84" s="68" t="s">
        <v>86</v>
      </c>
      <c r="J84" s="67">
        <v>2</v>
      </c>
      <c r="K84" s="67"/>
      <c r="L84" s="67" t="s">
        <v>60</v>
      </c>
      <c r="M84" s="67" t="s">
        <v>351</v>
      </c>
      <c r="N84" s="67" t="s">
        <v>89</v>
      </c>
      <c r="O84" s="73">
        <v>53943.243416999998</v>
      </c>
      <c r="P84" s="73">
        <f t="shared" si="6"/>
        <v>64731.892100399993</v>
      </c>
      <c r="Q84" s="74"/>
      <c r="R84" s="74"/>
      <c r="S84" s="74"/>
      <c r="T84" s="74"/>
      <c r="U84" s="67" t="s">
        <v>90</v>
      </c>
      <c r="V84" s="67" t="s">
        <v>316</v>
      </c>
      <c r="W84" s="66" t="s">
        <v>64</v>
      </c>
      <c r="X84" s="98">
        <v>45122</v>
      </c>
      <c r="Y84" s="70">
        <f t="shared" si="7"/>
        <v>45182</v>
      </c>
      <c r="Z84" s="67"/>
      <c r="AA84" s="67"/>
      <c r="AB84" s="67"/>
      <c r="AC84" s="67"/>
      <c r="AD84" s="67" t="str">
        <f t="shared" si="8"/>
        <v>Техническое перевооружение с заменой   находящихся в неудовлетворительном состоянии В-10кВ, а также комплектного распределительного устройства 10 кВ наружной установки (КРУН-10) – 16 ячеек и модернизацией устройств РЗА РП 10 кВ Ильинская, Новокузнецкий район, с. Ильинка, (ВМГ-133-12шт., яч. ТН-10-2шт., яч. ТСН-10-2 шт.)</v>
      </c>
      <c r="AE84" s="63" t="s">
        <v>157</v>
      </c>
      <c r="AF84" s="67">
        <v>876</v>
      </c>
      <c r="AG84" s="67" t="s">
        <v>180</v>
      </c>
      <c r="AH84" s="67">
        <v>1</v>
      </c>
      <c r="AI84" s="99">
        <v>32000000000</v>
      </c>
      <c r="AJ84" s="67" t="s">
        <v>294</v>
      </c>
      <c r="AK84" s="70">
        <f t="shared" si="9"/>
        <v>45202</v>
      </c>
      <c r="AL84" s="70">
        <f t="shared" si="10"/>
        <v>45202</v>
      </c>
      <c r="AM84" s="70">
        <f>AK84+60</f>
        <v>45262</v>
      </c>
      <c r="AN84" s="67">
        <v>2023</v>
      </c>
      <c r="AO84" s="67"/>
      <c r="AP84" s="67"/>
      <c r="AQ84" s="71" t="s">
        <v>1685</v>
      </c>
      <c r="AR84" s="71" t="s">
        <v>1686</v>
      </c>
      <c r="AS84" s="100">
        <v>2023</v>
      </c>
      <c r="AT84" s="100">
        <v>2023</v>
      </c>
      <c r="AU84" s="101">
        <v>71.924324560000002</v>
      </c>
      <c r="AV84" s="101">
        <v>71.924324560000002</v>
      </c>
      <c r="AW84" s="67" t="s">
        <v>87</v>
      </c>
      <c r="AX84" s="67"/>
      <c r="AY84" s="76"/>
      <c r="AZ84" s="76"/>
      <c r="BA84" s="76"/>
      <c r="BB84" s="76"/>
      <c r="BC84" s="76"/>
      <c r="BD84" s="76"/>
      <c r="BE84" s="76"/>
      <c r="BF84" s="76"/>
      <c r="BG84" s="76"/>
      <c r="BH84" s="76"/>
      <c r="BI84" s="76"/>
      <c r="BJ84" s="76"/>
      <c r="BM84" s="102"/>
      <c r="BO84" s="101">
        <v>59.936937129999997</v>
      </c>
      <c r="BP84" s="101"/>
    </row>
    <row r="85" spans="1:68" s="78" customFormat="1" ht="24.75" customHeight="1">
      <c r="A85" s="65" t="s">
        <v>82</v>
      </c>
      <c r="B85" s="68"/>
      <c r="C85" s="66" t="s">
        <v>1529</v>
      </c>
      <c r="D85" s="67" t="s">
        <v>293</v>
      </c>
      <c r="E85" s="96" t="s">
        <v>129</v>
      </c>
      <c r="F85" s="67"/>
      <c r="G85" s="67" t="s">
        <v>1687</v>
      </c>
      <c r="H85" s="68" t="s">
        <v>130</v>
      </c>
      <c r="I85" s="68" t="s">
        <v>131</v>
      </c>
      <c r="J85" s="67">
        <v>2</v>
      </c>
      <c r="K85" s="67"/>
      <c r="L85" s="67" t="s">
        <v>60</v>
      </c>
      <c r="M85" s="67" t="s">
        <v>351</v>
      </c>
      <c r="N85" s="67" t="s">
        <v>89</v>
      </c>
      <c r="O85" s="73">
        <v>4171.9333336</v>
      </c>
      <c r="P85" s="73">
        <f t="shared" si="6"/>
        <v>5006.32000032</v>
      </c>
      <c r="Q85" s="74"/>
      <c r="R85" s="74"/>
      <c r="S85" s="74"/>
      <c r="T85" s="74"/>
      <c r="U85" s="67" t="s">
        <v>90</v>
      </c>
      <c r="V85" s="67" t="s">
        <v>316</v>
      </c>
      <c r="W85" s="66" t="s">
        <v>64</v>
      </c>
      <c r="X85" s="98">
        <v>44972</v>
      </c>
      <c r="Y85" s="70">
        <f t="shared" si="7"/>
        <v>45032</v>
      </c>
      <c r="Z85" s="67"/>
      <c r="AA85" s="67"/>
      <c r="AB85" s="67"/>
      <c r="AC85" s="67"/>
      <c r="AD85" s="67" t="str">
        <f t="shared" si="8"/>
        <v>ПИР Техническое перевооружение  РП 6 кВ №20 от ВЛ 6 кВ  ф 6-10-РП, ф. 6-13-РП ПС 110/35/6 кВ «Ново-Байдаевская» с установкой нового ТП, с телеуправлением оборудования РУ 6 кВ Новокузнецкий РЭС (ВН-15 шт)</v>
      </c>
      <c r="AE85" s="63" t="s">
        <v>157</v>
      </c>
      <c r="AF85" s="67">
        <v>876</v>
      </c>
      <c r="AG85" s="67" t="s">
        <v>180</v>
      </c>
      <c r="AH85" s="67">
        <v>1</v>
      </c>
      <c r="AI85" s="99">
        <v>32000000000</v>
      </c>
      <c r="AJ85" s="67" t="s">
        <v>294</v>
      </c>
      <c r="AK85" s="70">
        <f t="shared" si="9"/>
        <v>45052</v>
      </c>
      <c r="AL85" s="70">
        <f t="shared" si="10"/>
        <v>45052</v>
      </c>
      <c r="AM85" s="70">
        <f>AK85+60</f>
        <v>45112</v>
      </c>
      <c r="AN85" s="67">
        <v>2023</v>
      </c>
      <c r="AO85" s="67"/>
      <c r="AP85" s="67"/>
      <c r="AQ85" s="71" t="s">
        <v>1688</v>
      </c>
      <c r="AR85" s="71" t="s">
        <v>1689</v>
      </c>
      <c r="AS85" s="100">
        <v>2023</v>
      </c>
      <c r="AT85" s="100">
        <v>2024</v>
      </c>
      <c r="AU85" s="101">
        <v>76.881830919999999</v>
      </c>
      <c r="AV85" s="101">
        <v>76.881830919999999</v>
      </c>
      <c r="AW85" s="67" t="s">
        <v>87</v>
      </c>
      <c r="AX85" s="67"/>
      <c r="AY85" s="76"/>
      <c r="AZ85" s="76"/>
      <c r="BA85" s="76"/>
      <c r="BB85" s="76"/>
      <c r="BC85" s="76"/>
      <c r="BD85" s="76"/>
      <c r="BE85" s="76"/>
      <c r="BF85" s="76"/>
      <c r="BG85" s="76"/>
      <c r="BH85" s="76"/>
      <c r="BI85" s="76"/>
      <c r="BJ85" s="76"/>
      <c r="BM85" s="102">
        <v>105</v>
      </c>
      <c r="BO85" s="101">
        <v>52.14916667</v>
      </c>
      <c r="BP85" s="101">
        <v>11.91902576</v>
      </c>
    </row>
    <row r="86" spans="1:68" s="78" customFormat="1" ht="24.75" customHeight="1">
      <c r="A86" s="65" t="s">
        <v>82</v>
      </c>
      <c r="B86" s="68"/>
      <c r="C86" s="66" t="s">
        <v>1529</v>
      </c>
      <c r="D86" s="67" t="s">
        <v>293</v>
      </c>
      <c r="E86" s="96" t="s">
        <v>83</v>
      </c>
      <c r="F86" s="67"/>
      <c r="G86" s="67" t="s">
        <v>1688</v>
      </c>
      <c r="H86" s="68" t="s">
        <v>86</v>
      </c>
      <c r="I86" s="68" t="s">
        <v>86</v>
      </c>
      <c r="J86" s="67">
        <v>2</v>
      </c>
      <c r="K86" s="67"/>
      <c r="L86" s="67" t="s">
        <v>60</v>
      </c>
      <c r="M86" s="67" t="s">
        <v>351</v>
      </c>
      <c r="N86" s="67" t="s">
        <v>89</v>
      </c>
      <c r="O86" s="73">
        <v>57661.373186999997</v>
      </c>
      <c r="P86" s="73">
        <f t="shared" si="6"/>
        <v>69193.647824399988</v>
      </c>
      <c r="Q86" s="74"/>
      <c r="R86" s="74"/>
      <c r="S86" s="74"/>
      <c r="T86" s="74"/>
      <c r="U86" s="67" t="s">
        <v>90</v>
      </c>
      <c r="V86" s="67" t="s">
        <v>316</v>
      </c>
      <c r="W86" s="66" t="s">
        <v>64</v>
      </c>
      <c r="X86" s="98">
        <v>45153</v>
      </c>
      <c r="Y86" s="70">
        <f>X86+60</f>
        <v>45213</v>
      </c>
      <c r="Z86" s="67"/>
      <c r="AA86" s="67"/>
      <c r="AB86" s="67"/>
      <c r="AC86" s="67"/>
      <c r="AD86" s="67" t="str">
        <f t="shared" si="8"/>
        <v>Техническое перевооружение  РП 6 кВ №20 от ВЛ 6 кВ  ф 6-10-РП, ф. 6-13-РП ПС 110/35/6 кВ «Ново-Байдаевская» с установкой нового ТП, с телеуправлением оборудования РУ 6 кВ Новокузнецкий РЭС (ВН-15 шт)</v>
      </c>
      <c r="AE86" s="63" t="s">
        <v>157</v>
      </c>
      <c r="AF86" s="67">
        <v>876</v>
      </c>
      <c r="AG86" s="67" t="s">
        <v>180</v>
      </c>
      <c r="AH86" s="67">
        <v>1</v>
      </c>
      <c r="AI86" s="99">
        <v>32000000000</v>
      </c>
      <c r="AJ86" s="67" t="s">
        <v>294</v>
      </c>
      <c r="AK86" s="70">
        <f t="shared" si="9"/>
        <v>45233</v>
      </c>
      <c r="AL86" s="70">
        <f t="shared" si="10"/>
        <v>45233</v>
      </c>
      <c r="AM86" s="70">
        <f t="shared" ref="AM86:AM104" si="13">AK86+150</f>
        <v>45383</v>
      </c>
      <c r="AN86" s="67">
        <v>2023</v>
      </c>
      <c r="AO86" s="67"/>
      <c r="AP86" s="67"/>
      <c r="AQ86" s="71" t="s">
        <v>1688</v>
      </c>
      <c r="AR86" s="71" t="s">
        <v>1689</v>
      </c>
      <c r="AS86" s="100">
        <v>2023</v>
      </c>
      <c r="AT86" s="100">
        <v>2024</v>
      </c>
      <c r="AU86" s="101">
        <v>76.881830919999999</v>
      </c>
      <c r="AV86" s="101">
        <v>76.881830919999999</v>
      </c>
      <c r="AW86" s="67" t="s">
        <v>87</v>
      </c>
      <c r="AX86" s="67"/>
      <c r="AY86" s="76"/>
      <c r="AZ86" s="76"/>
      <c r="BA86" s="76"/>
      <c r="BB86" s="76"/>
      <c r="BC86" s="76"/>
      <c r="BD86" s="76"/>
      <c r="BE86" s="76"/>
      <c r="BF86" s="76"/>
      <c r="BG86" s="76"/>
      <c r="BH86" s="76"/>
      <c r="BI86" s="76"/>
      <c r="BJ86" s="76"/>
      <c r="BM86" s="102"/>
      <c r="BO86" s="101">
        <v>52.14916667</v>
      </c>
      <c r="BP86" s="101">
        <v>11.91902576</v>
      </c>
    </row>
    <row r="87" spans="1:68" s="78" customFormat="1" ht="24.75" customHeight="1">
      <c r="A87" s="65" t="s">
        <v>82</v>
      </c>
      <c r="B87" s="68"/>
      <c r="C87" s="66" t="s">
        <v>1529</v>
      </c>
      <c r="D87" s="67" t="s">
        <v>293</v>
      </c>
      <c r="E87" s="96" t="s">
        <v>83</v>
      </c>
      <c r="F87" s="67"/>
      <c r="G87" s="67" t="s">
        <v>1690</v>
      </c>
      <c r="H87" s="68" t="s">
        <v>86</v>
      </c>
      <c r="I87" s="68" t="s">
        <v>86</v>
      </c>
      <c r="J87" s="67">
        <v>2</v>
      </c>
      <c r="K87" s="67"/>
      <c r="L87" s="67" t="s">
        <v>60</v>
      </c>
      <c r="M87" s="67" t="s">
        <v>351</v>
      </c>
      <c r="N87" s="67" t="s">
        <v>89</v>
      </c>
      <c r="O87" s="73">
        <v>3060.4516699999999</v>
      </c>
      <c r="P87" s="73">
        <f t="shared" si="6"/>
        <v>3672.5420039999999</v>
      </c>
      <c r="Q87" s="74"/>
      <c r="R87" s="74"/>
      <c r="S87" s="74"/>
      <c r="T87" s="74"/>
      <c r="U87" s="67" t="s">
        <v>90</v>
      </c>
      <c r="V87" s="67" t="s">
        <v>316</v>
      </c>
      <c r="W87" s="66" t="s">
        <v>64</v>
      </c>
      <c r="X87" s="98">
        <v>45184</v>
      </c>
      <c r="Y87" s="70">
        <f t="shared" si="7"/>
        <v>45244</v>
      </c>
      <c r="Z87" s="67"/>
      <c r="AA87" s="67"/>
      <c r="AB87" s="67"/>
      <c r="AC87" s="67"/>
      <c r="AD87" s="67" t="str">
        <f t="shared" si="8"/>
        <v>Модернизация ПС 110 кВ Абагурская с установкой РАС</v>
      </c>
      <c r="AE87" s="63" t="s">
        <v>157</v>
      </c>
      <c r="AF87" s="67">
        <v>876</v>
      </c>
      <c r="AG87" s="67" t="s">
        <v>180</v>
      </c>
      <c r="AH87" s="67">
        <v>1</v>
      </c>
      <c r="AI87" s="99">
        <v>32000000000</v>
      </c>
      <c r="AJ87" s="67" t="s">
        <v>294</v>
      </c>
      <c r="AK87" s="70">
        <f t="shared" si="9"/>
        <v>45264</v>
      </c>
      <c r="AL87" s="70">
        <f t="shared" si="10"/>
        <v>45264</v>
      </c>
      <c r="AM87" s="70">
        <f t="shared" si="13"/>
        <v>45414</v>
      </c>
      <c r="AN87" s="67">
        <v>2023</v>
      </c>
      <c r="AO87" s="67"/>
      <c r="AP87" s="67"/>
      <c r="AQ87" s="71" t="s">
        <v>1690</v>
      </c>
      <c r="AR87" s="71" t="s">
        <v>1691</v>
      </c>
      <c r="AS87" s="100">
        <v>2023</v>
      </c>
      <c r="AT87" s="100">
        <v>2024</v>
      </c>
      <c r="AU87" s="101">
        <v>3.9917419999999999</v>
      </c>
      <c r="AV87" s="101">
        <v>3.9917419999999999</v>
      </c>
      <c r="AW87" s="67" t="s">
        <v>87</v>
      </c>
      <c r="AX87" s="67"/>
      <c r="AY87" s="76"/>
      <c r="AZ87" s="76"/>
      <c r="BA87" s="76"/>
      <c r="BB87" s="76"/>
      <c r="BC87" s="76"/>
      <c r="BD87" s="76"/>
      <c r="BE87" s="76"/>
      <c r="BF87" s="76"/>
      <c r="BG87" s="76"/>
      <c r="BH87" s="76"/>
      <c r="BI87" s="76"/>
      <c r="BJ87" s="76"/>
      <c r="BM87" s="102"/>
      <c r="BO87" s="101"/>
      <c r="BP87" s="101">
        <v>3.06045167</v>
      </c>
    </row>
    <row r="88" spans="1:68" s="78" customFormat="1" ht="24.75" customHeight="1">
      <c r="A88" s="65" t="s">
        <v>82</v>
      </c>
      <c r="B88" s="68"/>
      <c r="C88" s="66" t="s">
        <v>1529</v>
      </c>
      <c r="D88" s="67" t="s">
        <v>293</v>
      </c>
      <c r="E88" s="96" t="s">
        <v>83</v>
      </c>
      <c r="F88" s="67"/>
      <c r="G88" s="67" t="s">
        <v>1692</v>
      </c>
      <c r="H88" s="68" t="s">
        <v>86</v>
      </c>
      <c r="I88" s="68" t="s">
        <v>86</v>
      </c>
      <c r="J88" s="67">
        <v>2</v>
      </c>
      <c r="K88" s="67"/>
      <c r="L88" s="67" t="s">
        <v>60</v>
      </c>
      <c r="M88" s="67" t="s">
        <v>351</v>
      </c>
      <c r="N88" s="67" t="s">
        <v>89</v>
      </c>
      <c r="O88" s="73">
        <v>3060.4516699999999</v>
      </c>
      <c r="P88" s="73">
        <f t="shared" si="6"/>
        <v>3672.5420039999999</v>
      </c>
      <c r="Q88" s="74"/>
      <c r="R88" s="74"/>
      <c r="S88" s="74"/>
      <c r="T88" s="74"/>
      <c r="U88" s="67" t="s">
        <v>90</v>
      </c>
      <c r="V88" s="67" t="s">
        <v>316</v>
      </c>
      <c r="W88" s="66" t="s">
        <v>64</v>
      </c>
      <c r="X88" s="98">
        <v>45184</v>
      </c>
      <c r="Y88" s="70">
        <f t="shared" si="7"/>
        <v>45244</v>
      </c>
      <c r="Z88" s="67"/>
      <c r="AA88" s="67"/>
      <c r="AB88" s="67"/>
      <c r="AC88" s="67"/>
      <c r="AD88" s="67" t="str">
        <f t="shared" si="8"/>
        <v>Модернизация ПС 110 кВ Осинниковская с установкой РАС</v>
      </c>
      <c r="AE88" s="63" t="s">
        <v>157</v>
      </c>
      <c r="AF88" s="67">
        <v>876</v>
      </c>
      <c r="AG88" s="67" t="s">
        <v>180</v>
      </c>
      <c r="AH88" s="67">
        <v>1</v>
      </c>
      <c r="AI88" s="99">
        <v>32000000000</v>
      </c>
      <c r="AJ88" s="67" t="s">
        <v>294</v>
      </c>
      <c r="AK88" s="70">
        <f t="shared" si="9"/>
        <v>45264</v>
      </c>
      <c r="AL88" s="70">
        <f t="shared" si="10"/>
        <v>45264</v>
      </c>
      <c r="AM88" s="70">
        <f t="shared" si="13"/>
        <v>45414</v>
      </c>
      <c r="AN88" s="67">
        <v>2023</v>
      </c>
      <c r="AO88" s="67"/>
      <c r="AP88" s="67"/>
      <c r="AQ88" s="71" t="s">
        <v>1692</v>
      </c>
      <c r="AR88" s="71" t="s">
        <v>1693</v>
      </c>
      <c r="AS88" s="100">
        <v>2023</v>
      </c>
      <c r="AT88" s="100">
        <v>2024</v>
      </c>
      <c r="AU88" s="101">
        <v>3.9917419999999999</v>
      </c>
      <c r="AV88" s="101">
        <v>3.9917419999999999</v>
      </c>
      <c r="AW88" s="67" t="s">
        <v>87</v>
      </c>
      <c r="AX88" s="67"/>
      <c r="AY88" s="76"/>
      <c r="AZ88" s="76"/>
      <c r="BA88" s="76"/>
      <c r="BB88" s="76"/>
      <c r="BC88" s="76"/>
      <c r="BD88" s="76"/>
      <c r="BE88" s="76"/>
      <c r="BF88" s="76"/>
      <c r="BG88" s="76"/>
      <c r="BH88" s="76"/>
      <c r="BI88" s="76"/>
      <c r="BJ88" s="76"/>
      <c r="BM88" s="102"/>
      <c r="BO88" s="101"/>
      <c r="BP88" s="101">
        <v>3.06045167</v>
      </c>
    </row>
    <row r="89" spans="1:68" s="78" customFormat="1" ht="24.75" customHeight="1">
      <c r="A89" s="65" t="s">
        <v>82</v>
      </c>
      <c r="B89" s="68"/>
      <c r="C89" s="66" t="s">
        <v>1529</v>
      </c>
      <c r="D89" s="67" t="s">
        <v>293</v>
      </c>
      <c r="E89" s="96" t="s">
        <v>129</v>
      </c>
      <c r="F89" s="67"/>
      <c r="G89" s="67" t="s">
        <v>1694</v>
      </c>
      <c r="H89" s="68" t="s">
        <v>130</v>
      </c>
      <c r="I89" s="68" t="s">
        <v>131</v>
      </c>
      <c r="J89" s="67">
        <v>2</v>
      </c>
      <c r="K89" s="67"/>
      <c r="L89" s="67" t="s">
        <v>60</v>
      </c>
      <c r="M89" s="67" t="s">
        <v>351</v>
      </c>
      <c r="N89" s="67" t="s">
        <v>89</v>
      </c>
      <c r="O89" s="73">
        <v>3248.4971720000008</v>
      </c>
      <c r="P89" s="73">
        <f t="shared" si="6"/>
        <v>3898.1966064000007</v>
      </c>
      <c r="Q89" s="74"/>
      <c r="R89" s="74"/>
      <c r="S89" s="74"/>
      <c r="T89" s="74"/>
      <c r="U89" s="67" t="s">
        <v>90</v>
      </c>
      <c r="V89" s="67" t="s">
        <v>316</v>
      </c>
      <c r="W89" s="66" t="s">
        <v>64</v>
      </c>
      <c r="X89" s="98">
        <v>44972</v>
      </c>
      <c r="Y89" s="70">
        <f t="shared" si="7"/>
        <v>45032</v>
      </c>
      <c r="Z89" s="67"/>
      <c r="AA89" s="67"/>
      <c r="AB89" s="67"/>
      <c r="AC89" s="67"/>
      <c r="AD89" s="67" t="str">
        <f t="shared" si="8"/>
        <v>ПИР Техническое перевооружение ВЛ-6 кВ Ф-6-16-МР ПС Оросительная, Кемеровский РЭС, Кемеровского района, н.п. Березовый, н.п. Кузбасский, н.п. Ленинградский протяжённостью 18,86 км</v>
      </c>
      <c r="AE89" s="63" t="s">
        <v>157</v>
      </c>
      <c r="AF89" s="67">
        <v>876</v>
      </c>
      <c r="AG89" s="67" t="s">
        <v>180</v>
      </c>
      <c r="AH89" s="67">
        <v>1</v>
      </c>
      <c r="AI89" s="99">
        <v>32000000000</v>
      </c>
      <c r="AJ89" s="67" t="s">
        <v>294</v>
      </c>
      <c r="AK89" s="70">
        <f t="shared" si="9"/>
        <v>45052</v>
      </c>
      <c r="AL89" s="70">
        <f t="shared" si="10"/>
        <v>45052</v>
      </c>
      <c r="AM89" s="70">
        <f t="shared" si="13"/>
        <v>45202</v>
      </c>
      <c r="AN89" s="67">
        <v>2023</v>
      </c>
      <c r="AO89" s="67"/>
      <c r="AP89" s="67"/>
      <c r="AQ89" s="71" t="s">
        <v>1695</v>
      </c>
      <c r="AR89" s="71" t="s">
        <v>1696</v>
      </c>
      <c r="AS89" s="100">
        <v>2022</v>
      </c>
      <c r="AT89" s="100">
        <v>2024</v>
      </c>
      <c r="AU89" s="101">
        <v>73.005719650000003</v>
      </c>
      <c r="AV89" s="101">
        <v>73.005719650000003</v>
      </c>
      <c r="AW89" s="67" t="s">
        <v>87</v>
      </c>
      <c r="AX89" s="67"/>
      <c r="AY89" s="76"/>
      <c r="AZ89" s="76"/>
      <c r="BA89" s="76"/>
      <c r="BB89" s="76"/>
      <c r="BC89" s="76"/>
      <c r="BD89" s="76"/>
      <c r="BE89" s="76"/>
      <c r="BF89" s="76"/>
      <c r="BG89" s="76"/>
      <c r="BH89" s="76"/>
      <c r="BI89" s="76"/>
      <c r="BJ89" s="76"/>
      <c r="BM89" s="102">
        <v>105</v>
      </c>
      <c r="BO89" s="101">
        <v>40.606214650000005</v>
      </c>
      <c r="BP89" s="101">
        <v>20.23188506</v>
      </c>
    </row>
    <row r="90" spans="1:68" s="78" customFormat="1" ht="24.75" customHeight="1">
      <c r="A90" s="65" t="s">
        <v>82</v>
      </c>
      <c r="B90" s="68"/>
      <c r="C90" s="66" t="s">
        <v>1529</v>
      </c>
      <c r="D90" s="67" t="s">
        <v>293</v>
      </c>
      <c r="E90" s="96" t="s">
        <v>83</v>
      </c>
      <c r="F90" s="67"/>
      <c r="G90" s="67" t="s">
        <v>1695</v>
      </c>
      <c r="H90" s="68" t="s">
        <v>86</v>
      </c>
      <c r="I90" s="68" t="s">
        <v>86</v>
      </c>
      <c r="J90" s="67">
        <v>2</v>
      </c>
      <c r="K90" s="67"/>
      <c r="L90" s="67" t="s">
        <v>60</v>
      </c>
      <c r="M90" s="67" t="s">
        <v>351</v>
      </c>
      <c r="N90" s="67" t="s">
        <v>89</v>
      </c>
      <c r="O90" s="73">
        <v>54754.289739000007</v>
      </c>
      <c r="P90" s="73">
        <f t="shared" si="6"/>
        <v>65705.147686800003</v>
      </c>
      <c r="Q90" s="74"/>
      <c r="R90" s="74"/>
      <c r="S90" s="74"/>
      <c r="T90" s="74"/>
      <c r="U90" s="67" t="s">
        <v>90</v>
      </c>
      <c r="V90" s="67" t="s">
        <v>316</v>
      </c>
      <c r="W90" s="66" t="s">
        <v>64</v>
      </c>
      <c r="X90" s="98">
        <v>45153</v>
      </c>
      <c r="Y90" s="70">
        <f t="shared" si="7"/>
        <v>45213</v>
      </c>
      <c r="Z90" s="67"/>
      <c r="AA90" s="67"/>
      <c r="AB90" s="67"/>
      <c r="AC90" s="67"/>
      <c r="AD90" s="67" t="str">
        <f t="shared" si="8"/>
        <v>Техническое перевооружение ВЛ-6 кВ Ф-6-16-МР ПС Оросительная, Кемеровский РЭС, Кемеровского района, н.п. Березовый, н.п. Кузбасский, н.п. Ленинградский протяжённостью 18,86 км</v>
      </c>
      <c r="AE90" s="63" t="s">
        <v>157</v>
      </c>
      <c r="AF90" s="67">
        <v>876</v>
      </c>
      <c r="AG90" s="67" t="s">
        <v>180</v>
      </c>
      <c r="AH90" s="67">
        <v>1</v>
      </c>
      <c r="AI90" s="99">
        <v>32000000000</v>
      </c>
      <c r="AJ90" s="67" t="s">
        <v>294</v>
      </c>
      <c r="AK90" s="70">
        <f t="shared" si="9"/>
        <v>45233</v>
      </c>
      <c r="AL90" s="70">
        <f t="shared" si="10"/>
        <v>45233</v>
      </c>
      <c r="AM90" s="70">
        <f t="shared" si="13"/>
        <v>45383</v>
      </c>
      <c r="AN90" s="67">
        <v>2023</v>
      </c>
      <c r="AO90" s="67"/>
      <c r="AP90" s="67"/>
      <c r="AQ90" s="71" t="s">
        <v>1695</v>
      </c>
      <c r="AR90" s="71" t="s">
        <v>1696</v>
      </c>
      <c r="AS90" s="100">
        <v>2022</v>
      </c>
      <c r="AT90" s="100">
        <v>2024</v>
      </c>
      <c r="AU90" s="101">
        <v>73.005719650000003</v>
      </c>
      <c r="AV90" s="101">
        <v>73.005719650000003</v>
      </c>
      <c r="AW90" s="67" t="s">
        <v>87</v>
      </c>
      <c r="AX90" s="67"/>
      <c r="AY90" s="76"/>
      <c r="AZ90" s="76"/>
      <c r="BA90" s="76"/>
      <c r="BB90" s="76"/>
      <c r="BC90" s="76"/>
      <c r="BD90" s="76"/>
      <c r="BE90" s="76"/>
      <c r="BF90" s="76"/>
      <c r="BG90" s="76"/>
      <c r="BH90" s="76"/>
      <c r="BI90" s="76"/>
      <c r="BJ90" s="76"/>
      <c r="BM90" s="102"/>
      <c r="BO90" s="101">
        <v>40.606214650000005</v>
      </c>
      <c r="BP90" s="101">
        <v>20.23188506</v>
      </c>
    </row>
    <row r="91" spans="1:68" s="78" customFormat="1" ht="24.75" customHeight="1">
      <c r="A91" s="65" t="s">
        <v>82</v>
      </c>
      <c r="B91" s="68"/>
      <c r="C91" s="66" t="s">
        <v>1529</v>
      </c>
      <c r="D91" s="67" t="s">
        <v>293</v>
      </c>
      <c r="E91" s="96" t="s">
        <v>83</v>
      </c>
      <c r="F91" s="67"/>
      <c r="G91" s="67" t="s">
        <v>1697</v>
      </c>
      <c r="H91" s="68" t="s">
        <v>496</v>
      </c>
      <c r="I91" s="68" t="s">
        <v>496</v>
      </c>
      <c r="J91" s="67">
        <v>2</v>
      </c>
      <c r="K91" s="67"/>
      <c r="L91" s="67" t="s">
        <v>60</v>
      </c>
      <c r="M91" s="67" t="s">
        <v>351</v>
      </c>
      <c r="N91" s="67" t="s">
        <v>89</v>
      </c>
      <c r="O91" s="73">
        <v>12050.2209</v>
      </c>
      <c r="P91" s="73">
        <f t="shared" si="6"/>
        <v>14460.265079999999</v>
      </c>
      <c r="Q91" s="74"/>
      <c r="R91" s="74"/>
      <c r="S91" s="74"/>
      <c r="T91" s="74"/>
      <c r="U91" s="67" t="s">
        <v>90</v>
      </c>
      <c r="V91" s="67" t="s">
        <v>316</v>
      </c>
      <c r="W91" s="66" t="s">
        <v>64</v>
      </c>
      <c r="X91" s="98">
        <v>45000</v>
      </c>
      <c r="Y91" s="70">
        <f t="shared" si="7"/>
        <v>45060</v>
      </c>
      <c r="Z91" s="67"/>
      <c r="AA91" s="67"/>
      <c r="AB91" s="67"/>
      <c r="AC91" s="67"/>
      <c r="AD91" s="67" t="str">
        <f t="shared" si="8"/>
        <v>Реконструкция инженерных систем здания склада Чебулинского РЭС</v>
      </c>
      <c r="AE91" s="63" t="s">
        <v>157</v>
      </c>
      <c r="AF91" s="67">
        <v>876</v>
      </c>
      <c r="AG91" s="67" t="s">
        <v>180</v>
      </c>
      <c r="AH91" s="67">
        <v>1</v>
      </c>
      <c r="AI91" s="99">
        <v>32000000000</v>
      </c>
      <c r="AJ91" s="67" t="s">
        <v>294</v>
      </c>
      <c r="AK91" s="70">
        <f t="shared" si="9"/>
        <v>45080</v>
      </c>
      <c r="AL91" s="70">
        <f t="shared" si="10"/>
        <v>45080</v>
      </c>
      <c r="AM91" s="70">
        <f t="shared" si="13"/>
        <v>45230</v>
      </c>
      <c r="AN91" s="67">
        <v>2023</v>
      </c>
      <c r="AO91" s="67"/>
      <c r="AP91" s="67"/>
      <c r="AQ91" s="71" t="s">
        <v>1697</v>
      </c>
      <c r="AR91" s="71" t="s">
        <v>1698</v>
      </c>
      <c r="AS91" s="100">
        <v>2017</v>
      </c>
      <c r="AT91" s="100">
        <v>2023</v>
      </c>
      <c r="AU91" s="101">
        <v>14.84730508</v>
      </c>
      <c r="AV91" s="101">
        <v>14.51730508</v>
      </c>
      <c r="AW91" s="67" t="s">
        <v>87</v>
      </c>
      <c r="AX91" s="67"/>
      <c r="AY91" s="76"/>
      <c r="AZ91" s="76"/>
      <c r="BA91" s="76"/>
      <c r="BB91" s="76"/>
      <c r="BC91" s="76"/>
      <c r="BD91" s="76"/>
      <c r="BE91" s="76"/>
      <c r="BF91" s="76"/>
      <c r="BG91" s="76"/>
      <c r="BH91" s="76"/>
      <c r="BI91" s="76"/>
      <c r="BJ91" s="76"/>
      <c r="BM91" s="102">
        <v>105</v>
      </c>
      <c r="BO91" s="101">
        <v>12.050220899999999</v>
      </c>
      <c r="BP91" s="101">
        <v>0</v>
      </c>
    </row>
    <row r="92" spans="1:68" s="78" customFormat="1" ht="24.75" customHeight="1">
      <c r="A92" s="65" t="s">
        <v>82</v>
      </c>
      <c r="B92" s="68"/>
      <c r="C92" s="66" t="s">
        <v>1529</v>
      </c>
      <c r="D92" s="67" t="s">
        <v>293</v>
      </c>
      <c r="E92" s="96" t="s">
        <v>83</v>
      </c>
      <c r="F92" s="67"/>
      <c r="G92" s="67" t="s">
        <v>1699</v>
      </c>
      <c r="H92" s="68" t="s">
        <v>496</v>
      </c>
      <c r="I92" s="68" t="s">
        <v>496</v>
      </c>
      <c r="J92" s="67">
        <v>2</v>
      </c>
      <c r="K92" s="67"/>
      <c r="L92" s="67" t="s">
        <v>60</v>
      </c>
      <c r="M92" s="67" t="s">
        <v>351</v>
      </c>
      <c r="N92" s="67" t="s">
        <v>89</v>
      </c>
      <c r="O92" s="73">
        <v>3469.6186400000001</v>
      </c>
      <c r="P92" s="73">
        <f t="shared" si="6"/>
        <v>4163.5423680000004</v>
      </c>
      <c r="Q92" s="74"/>
      <c r="R92" s="74"/>
      <c r="S92" s="74"/>
      <c r="T92" s="74"/>
      <c r="U92" s="67" t="s">
        <v>90</v>
      </c>
      <c r="V92" s="67" t="s">
        <v>316</v>
      </c>
      <c r="W92" s="66" t="s">
        <v>64</v>
      </c>
      <c r="X92" s="98">
        <v>45000</v>
      </c>
      <c r="Y92" s="70">
        <f t="shared" si="7"/>
        <v>45060</v>
      </c>
      <c r="Z92" s="67"/>
      <c r="AA92" s="67"/>
      <c r="AB92" s="67"/>
      <c r="AC92" s="67"/>
      <c r="AD92" s="67" t="str">
        <f t="shared" si="8"/>
        <v>Реконструкция инженерных систем здания склада Трудармейского РЭС</v>
      </c>
      <c r="AE92" s="63" t="s">
        <v>157</v>
      </c>
      <c r="AF92" s="67">
        <v>876</v>
      </c>
      <c r="AG92" s="67" t="s">
        <v>180</v>
      </c>
      <c r="AH92" s="67">
        <v>1</v>
      </c>
      <c r="AI92" s="99">
        <v>32000000000</v>
      </c>
      <c r="AJ92" s="67" t="s">
        <v>294</v>
      </c>
      <c r="AK92" s="70">
        <f t="shared" si="9"/>
        <v>45080</v>
      </c>
      <c r="AL92" s="70">
        <f t="shared" si="10"/>
        <v>45080</v>
      </c>
      <c r="AM92" s="70">
        <f t="shared" si="13"/>
        <v>45230</v>
      </c>
      <c r="AN92" s="67">
        <v>2023</v>
      </c>
      <c r="AO92" s="67"/>
      <c r="AP92" s="67"/>
      <c r="AQ92" s="71" t="s">
        <v>1699</v>
      </c>
      <c r="AR92" s="71" t="s">
        <v>1700</v>
      </c>
      <c r="AS92" s="100">
        <v>2017</v>
      </c>
      <c r="AT92" s="100">
        <v>2023</v>
      </c>
      <c r="AU92" s="101">
        <v>4.2225423700000002</v>
      </c>
      <c r="AV92" s="101">
        <v>4.1725423700000004</v>
      </c>
      <c r="AW92" s="67" t="s">
        <v>87</v>
      </c>
      <c r="AX92" s="67"/>
      <c r="AY92" s="76"/>
      <c r="AZ92" s="76"/>
      <c r="BA92" s="76"/>
      <c r="BB92" s="76"/>
      <c r="BC92" s="76"/>
      <c r="BD92" s="76"/>
      <c r="BE92" s="76"/>
      <c r="BF92" s="76"/>
      <c r="BG92" s="76"/>
      <c r="BH92" s="76"/>
      <c r="BI92" s="76"/>
      <c r="BJ92" s="76"/>
      <c r="BM92" s="102">
        <v>105</v>
      </c>
      <c r="BO92" s="101">
        <v>3.4696186400000002</v>
      </c>
      <c r="BP92" s="101">
        <v>0</v>
      </c>
    </row>
    <row r="93" spans="1:68" s="78" customFormat="1" ht="24.75" customHeight="1">
      <c r="A93" s="65" t="s">
        <v>82</v>
      </c>
      <c r="B93" s="68"/>
      <c r="C93" s="66" t="s">
        <v>1529</v>
      </c>
      <c r="D93" s="67" t="s">
        <v>293</v>
      </c>
      <c r="E93" s="96" t="s">
        <v>83</v>
      </c>
      <c r="F93" s="67"/>
      <c r="G93" s="67" t="s">
        <v>1701</v>
      </c>
      <c r="H93" s="68" t="s">
        <v>496</v>
      </c>
      <c r="I93" s="68" t="s">
        <v>496</v>
      </c>
      <c r="J93" s="67">
        <v>2</v>
      </c>
      <c r="K93" s="67"/>
      <c r="L93" s="67" t="s">
        <v>60</v>
      </c>
      <c r="M93" s="67" t="s">
        <v>351</v>
      </c>
      <c r="N93" s="67" t="s">
        <v>89</v>
      </c>
      <c r="O93" s="73">
        <v>15481.630510000001</v>
      </c>
      <c r="P93" s="73">
        <f t="shared" si="6"/>
        <v>18577.956612000002</v>
      </c>
      <c r="Q93" s="74"/>
      <c r="R93" s="74"/>
      <c r="S93" s="74"/>
      <c r="T93" s="74"/>
      <c r="U93" s="67" t="s">
        <v>90</v>
      </c>
      <c r="V93" s="67" t="s">
        <v>316</v>
      </c>
      <c r="W93" s="66" t="s">
        <v>64</v>
      </c>
      <c r="X93" s="98">
        <v>45000</v>
      </c>
      <c r="Y93" s="70">
        <f t="shared" si="7"/>
        <v>45060</v>
      </c>
      <c r="Z93" s="67"/>
      <c r="AA93" s="67"/>
      <c r="AB93" s="67"/>
      <c r="AC93" s="67"/>
      <c r="AD93" s="67" t="str">
        <f t="shared" si="8"/>
        <v>Реконструкция инженерных систем здания гаража Мариинского РЭС</v>
      </c>
      <c r="AE93" s="63" t="s">
        <v>157</v>
      </c>
      <c r="AF93" s="67">
        <v>876</v>
      </c>
      <c r="AG93" s="67" t="s">
        <v>180</v>
      </c>
      <c r="AH93" s="67">
        <v>1</v>
      </c>
      <c r="AI93" s="99">
        <v>32000000000</v>
      </c>
      <c r="AJ93" s="67" t="s">
        <v>294</v>
      </c>
      <c r="AK93" s="70">
        <f t="shared" si="9"/>
        <v>45080</v>
      </c>
      <c r="AL93" s="70">
        <f t="shared" si="10"/>
        <v>45080</v>
      </c>
      <c r="AM93" s="70">
        <f t="shared" si="13"/>
        <v>45230</v>
      </c>
      <c r="AN93" s="67">
        <v>2023</v>
      </c>
      <c r="AO93" s="67"/>
      <c r="AP93" s="67"/>
      <c r="AQ93" s="71" t="s">
        <v>1701</v>
      </c>
      <c r="AR93" s="71" t="s">
        <v>1702</v>
      </c>
      <c r="AS93" s="100">
        <v>2018</v>
      </c>
      <c r="AT93" s="100">
        <v>2023</v>
      </c>
      <c r="AU93" s="101">
        <v>19.035796609999998</v>
      </c>
      <c r="AV93" s="101">
        <v>18.64479661</v>
      </c>
      <c r="AW93" s="67" t="s">
        <v>87</v>
      </c>
      <c r="AX93" s="67"/>
      <c r="AY93" s="76"/>
      <c r="AZ93" s="76"/>
      <c r="BA93" s="76"/>
      <c r="BB93" s="76"/>
      <c r="BC93" s="76"/>
      <c r="BD93" s="76"/>
      <c r="BE93" s="76"/>
      <c r="BF93" s="76"/>
      <c r="BG93" s="76"/>
      <c r="BH93" s="76"/>
      <c r="BI93" s="76"/>
      <c r="BJ93" s="76"/>
      <c r="BM93" s="102">
        <v>105</v>
      </c>
      <c r="BO93" s="101">
        <v>15.48163051</v>
      </c>
      <c r="BP93" s="101">
        <v>0</v>
      </c>
    </row>
    <row r="94" spans="1:68" s="78" customFormat="1" ht="24.75" customHeight="1">
      <c r="A94" s="65" t="s">
        <v>82</v>
      </c>
      <c r="B94" s="68"/>
      <c r="C94" s="66" t="s">
        <v>1529</v>
      </c>
      <c r="D94" s="67" t="s">
        <v>293</v>
      </c>
      <c r="E94" s="96" t="s">
        <v>83</v>
      </c>
      <c r="F94" s="67"/>
      <c r="G94" s="67" t="s">
        <v>1703</v>
      </c>
      <c r="H94" s="68" t="s">
        <v>496</v>
      </c>
      <c r="I94" s="68" t="s">
        <v>496</v>
      </c>
      <c r="J94" s="67">
        <v>2</v>
      </c>
      <c r="K94" s="67"/>
      <c r="L94" s="67" t="s">
        <v>60</v>
      </c>
      <c r="M94" s="67" t="s">
        <v>351</v>
      </c>
      <c r="N94" s="67" t="s">
        <v>89</v>
      </c>
      <c r="O94" s="73">
        <v>2851.8073400000003</v>
      </c>
      <c r="P94" s="73">
        <f t="shared" si="6"/>
        <v>3422.1688080000004</v>
      </c>
      <c r="Q94" s="74"/>
      <c r="R94" s="74"/>
      <c r="S94" s="74"/>
      <c r="T94" s="74"/>
      <c r="U94" s="67" t="s">
        <v>90</v>
      </c>
      <c r="V94" s="67" t="s">
        <v>316</v>
      </c>
      <c r="W94" s="66" t="s">
        <v>64</v>
      </c>
      <c r="X94" s="98">
        <v>45000</v>
      </c>
      <c r="Y94" s="70">
        <f t="shared" si="7"/>
        <v>45060</v>
      </c>
      <c r="Z94" s="67"/>
      <c r="AA94" s="67"/>
      <c r="AB94" s="67"/>
      <c r="AC94" s="67"/>
      <c r="AD94" s="67" t="str">
        <f t="shared" si="8"/>
        <v>Реконструкция кровли здания ПС 110/35/6 кВ Томская</v>
      </c>
      <c r="AE94" s="63" t="s">
        <v>157</v>
      </c>
      <c r="AF94" s="67">
        <v>876</v>
      </c>
      <c r="AG94" s="67" t="s">
        <v>180</v>
      </c>
      <c r="AH94" s="67">
        <v>1</v>
      </c>
      <c r="AI94" s="99">
        <v>32000000000</v>
      </c>
      <c r="AJ94" s="67" t="s">
        <v>294</v>
      </c>
      <c r="AK94" s="70">
        <f t="shared" si="9"/>
        <v>45080</v>
      </c>
      <c r="AL94" s="70">
        <f t="shared" si="10"/>
        <v>45080</v>
      </c>
      <c r="AM94" s="70">
        <f t="shared" si="13"/>
        <v>45230</v>
      </c>
      <c r="AN94" s="67">
        <v>2023</v>
      </c>
      <c r="AO94" s="67"/>
      <c r="AP94" s="67"/>
      <c r="AQ94" s="71" t="s">
        <v>1703</v>
      </c>
      <c r="AR94" s="71" t="s">
        <v>1704</v>
      </c>
      <c r="AS94" s="100">
        <v>2017</v>
      </c>
      <c r="AT94" s="100">
        <v>2023</v>
      </c>
      <c r="AU94" s="101">
        <v>3.6487288100000002</v>
      </c>
      <c r="AV94" s="101">
        <v>3.4557288100000001</v>
      </c>
      <c r="AW94" s="67" t="s">
        <v>87</v>
      </c>
      <c r="AX94" s="67"/>
      <c r="AY94" s="76"/>
      <c r="AZ94" s="76"/>
      <c r="BA94" s="76"/>
      <c r="BB94" s="76"/>
      <c r="BC94" s="76"/>
      <c r="BD94" s="76"/>
      <c r="BE94" s="76"/>
      <c r="BF94" s="76"/>
      <c r="BG94" s="76"/>
      <c r="BH94" s="76"/>
      <c r="BI94" s="76"/>
      <c r="BJ94" s="76"/>
      <c r="BM94" s="102">
        <v>105</v>
      </c>
      <c r="BO94" s="101">
        <v>2.8518073400000001</v>
      </c>
      <c r="BP94" s="101">
        <v>0</v>
      </c>
    </row>
    <row r="95" spans="1:68" s="78" customFormat="1" ht="24.75" customHeight="1">
      <c r="A95" s="65" t="s">
        <v>82</v>
      </c>
      <c r="B95" s="68"/>
      <c r="C95" s="66" t="s">
        <v>1529</v>
      </c>
      <c r="D95" s="67" t="s">
        <v>293</v>
      </c>
      <c r="E95" s="96" t="s">
        <v>83</v>
      </c>
      <c r="F95" s="67"/>
      <c r="G95" s="67" t="s">
        <v>1705</v>
      </c>
      <c r="H95" s="68" t="s">
        <v>496</v>
      </c>
      <c r="I95" s="68" t="s">
        <v>496</v>
      </c>
      <c r="J95" s="67">
        <v>2</v>
      </c>
      <c r="K95" s="67"/>
      <c r="L95" s="67" t="s">
        <v>60</v>
      </c>
      <c r="M95" s="67" t="s">
        <v>351</v>
      </c>
      <c r="N95" s="67" t="s">
        <v>89</v>
      </c>
      <c r="O95" s="73">
        <v>4873.0906799999993</v>
      </c>
      <c r="P95" s="73">
        <f t="shared" si="6"/>
        <v>5847.7088159999994</v>
      </c>
      <c r="Q95" s="74"/>
      <c r="R95" s="74"/>
      <c r="S95" s="74"/>
      <c r="T95" s="74"/>
      <c r="U95" s="67" t="s">
        <v>90</v>
      </c>
      <c r="V95" s="67" t="s">
        <v>316</v>
      </c>
      <c r="W95" s="66" t="s">
        <v>64</v>
      </c>
      <c r="X95" s="98">
        <v>45000</v>
      </c>
      <c r="Y95" s="70">
        <f t="shared" si="7"/>
        <v>45060</v>
      </c>
      <c r="Z95" s="67"/>
      <c r="AA95" s="67"/>
      <c r="AB95" s="67"/>
      <c r="AC95" s="67"/>
      <c r="AD95" s="67" t="str">
        <f t="shared" si="8"/>
        <v>Реконструкция кровли здания ПС 110/6кВ Мундыбашская Кондомского РЭС</v>
      </c>
      <c r="AE95" s="63" t="s">
        <v>157</v>
      </c>
      <c r="AF95" s="67">
        <v>876</v>
      </c>
      <c r="AG95" s="67" t="s">
        <v>180</v>
      </c>
      <c r="AH95" s="67">
        <v>1</v>
      </c>
      <c r="AI95" s="99">
        <v>32000000000</v>
      </c>
      <c r="AJ95" s="67" t="s">
        <v>294</v>
      </c>
      <c r="AK95" s="70">
        <f t="shared" si="9"/>
        <v>45080</v>
      </c>
      <c r="AL95" s="70">
        <f t="shared" si="10"/>
        <v>45080</v>
      </c>
      <c r="AM95" s="70">
        <f t="shared" si="13"/>
        <v>45230</v>
      </c>
      <c r="AN95" s="67">
        <v>2023</v>
      </c>
      <c r="AO95" s="67"/>
      <c r="AP95" s="67"/>
      <c r="AQ95" s="71" t="s">
        <v>1705</v>
      </c>
      <c r="AR95" s="71" t="s">
        <v>1706</v>
      </c>
      <c r="AS95" s="100">
        <v>2017</v>
      </c>
      <c r="AT95" s="100">
        <v>2023</v>
      </c>
      <c r="AU95" s="101">
        <v>5.95272881</v>
      </c>
      <c r="AV95" s="101">
        <v>5.8627288100000001</v>
      </c>
      <c r="AW95" s="67" t="s">
        <v>87</v>
      </c>
      <c r="AX95" s="67"/>
      <c r="AY95" s="76"/>
      <c r="AZ95" s="76"/>
      <c r="BA95" s="76"/>
      <c r="BB95" s="76"/>
      <c r="BC95" s="76"/>
      <c r="BD95" s="76"/>
      <c r="BE95" s="76"/>
      <c r="BF95" s="76"/>
      <c r="BG95" s="76"/>
      <c r="BH95" s="76"/>
      <c r="BI95" s="76"/>
      <c r="BJ95" s="76"/>
      <c r="BM95" s="102">
        <v>105</v>
      </c>
      <c r="BO95" s="101">
        <v>4.8730906799999998</v>
      </c>
      <c r="BP95" s="101">
        <v>0</v>
      </c>
    </row>
    <row r="96" spans="1:68" s="78" customFormat="1" ht="24.75" customHeight="1">
      <c r="A96" s="65" t="s">
        <v>82</v>
      </c>
      <c r="B96" s="68"/>
      <c r="C96" s="66" t="s">
        <v>1529</v>
      </c>
      <c r="D96" s="67" t="s">
        <v>293</v>
      </c>
      <c r="E96" s="96" t="s">
        <v>83</v>
      </c>
      <c r="F96" s="67"/>
      <c r="G96" s="67" t="s">
        <v>1707</v>
      </c>
      <c r="H96" s="68" t="s">
        <v>496</v>
      </c>
      <c r="I96" s="68" t="s">
        <v>496</v>
      </c>
      <c r="J96" s="67">
        <v>2</v>
      </c>
      <c r="K96" s="67"/>
      <c r="L96" s="67" t="s">
        <v>60</v>
      </c>
      <c r="M96" s="67" t="s">
        <v>351</v>
      </c>
      <c r="N96" s="67" t="s">
        <v>89</v>
      </c>
      <c r="O96" s="73">
        <v>5964.0915299999997</v>
      </c>
      <c r="P96" s="73">
        <f t="shared" si="6"/>
        <v>7156.9098359999998</v>
      </c>
      <c r="Q96" s="74"/>
      <c r="R96" s="74"/>
      <c r="S96" s="74"/>
      <c r="T96" s="74"/>
      <c r="U96" s="67" t="s">
        <v>90</v>
      </c>
      <c r="V96" s="67" t="s">
        <v>316</v>
      </c>
      <c r="W96" s="66" t="s">
        <v>64</v>
      </c>
      <c r="X96" s="98">
        <v>45000</v>
      </c>
      <c r="Y96" s="70">
        <f t="shared" si="7"/>
        <v>45060</v>
      </c>
      <c r="Z96" s="67"/>
      <c r="AA96" s="67"/>
      <c r="AB96" s="67"/>
      <c r="AC96" s="67"/>
      <c r="AD96" s="67" t="str">
        <f t="shared" si="8"/>
        <v>Реконструкция кровли и фундамента здания ПС 35/6кВ Абашевская 1/2 Кузнецкого РЭС</v>
      </c>
      <c r="AE96" s="63" t="s">
        <v>157</v>
      </c>
      <c r="AF96" s="67">
        <v>876</v>
      </c>
      <c r="AG96" s="67" t="s">
        <v>180</v>
      </c>
      <c r="AH96" s="67">
        <v>1</v>
      </c>
      <c r="AI96" s="99">
        <v>32000000000</v>
      </c>
      <c r="AJ96" s="67" t="s">
        <v>294</v>
      </c>
      <c r="AK96" s="70">
        <f t="shared" si="9"/>
        <v>45080</v>
      </c>
      <c r="AL96" s="70">
        <f t="shared" si="10"/>
        <v>45080</v>
      </c>
      <c r="AM96" s="70">
        <f t="shared" si="13"/>
        <v>45230</v>
      </c>
      <c r="AN96" s="67">
        <v>2023</v>
      </c>
      <c r="AO96" s="67"/>
      <c r="AP96" s="67"/>
      <c r="AQ96" s="71" t="s">
        <v>1707</v>
      </c>
      <c r="AR96" s="71" t="s">
        <v>1708</v>
      </c>
      <c r="AS96" s="100">
        <v>2017</v>
      </c>
      <c r="AT96" s="100">
        <v>2023</v>
      </c>
      <c r="AU96" s="101">
        <v>7.1993898300000003</v>
      </c>
      <c r="AV96" s="101">
        <v>7.1633898299999998</v>
      </c>
      <c r="AW96" s="67" t="s">
        <v>87</v>
      </c>
      <c r="AX96" s="67"/>
      <c r="AY96" s="76"/>
      <c r="AZ96" s="76"/>
      <c r="BA96" s="76"/>
      <c r="BB96" s="76"/>
      <c r="BC96" s="76"/>
      <c r="BD96" s="76"/>
      <c r="BE96" s="76"/>
      <c r="BF96" s="76"/>
      <c r="BG96" s="76"/>
      <c r="BH96" s="76"/>
      <c r="BI96" s="76"/>
      <c r="BJ96" s="76"/>
      <c r="BM96" s="102">
        <v>105</v>
      </c>
      <c r="BO96" s="101">
        <v>5.9640915300000001</v>
      </c>
      <c r="BP96" s="101">
        <v>0</v>
      </c>
    </row>
    <row r="97" spans="1:68" s="78" customFormat="1" ht="24.75" customHeight="1">
      <c r="A97" s="65" t="s">
        <v>82</v>
      </c>
      <c r="B97" s="68"/>
      <c r="C97" s="66" t="s">
        <v>1529</v>
      </c>
      <c r="D97" s="67" t="s">
        <v>293</v>
      </c>
      <c r="E97" s="96" t="s">
        <v>83</v>
      </c>
      <c r="F97" s="67"/>
      <c r="G97" s="67" t="s">
        <v>1709</v>
      </c>
      <c r="H97" s="68" t="s">
        <v>496</v>
      </c>
      <c r="I97" s="68" t="s">
        <v>496</v>
      </c>
      <c r="J97" s="67">
        <v>2</v>
      </c>
      <c r="K97" s="67"/>
      <c r="L97" s="67" t="s">
        <v>60</v>
      </c>
      <c r="M97" s="67" t="s">
        <v>351</v>
      </c>
      <c r="N97" s="67" t="s">
        <v>89</v>
      </c>
      <c r="O97" s="73">
        <v>13790.4452</v>
      </c>
      <c r="P97" s="73">
        <f t="shared" si="6"/>
        <v>16548.534240000001</v>
      </c>
      <c r="Q97" s="74"/>
      <c r="R97" s="74"/>
      <c r="S97" s="74"/>
      <c r="T97" s="74"/>
      <c r="U97" s="67" t="s">
        <v>90</v>
      </c>
      <c r="V97" s="67" t="s">
        <v>316</v>
      </c>
      <c r="W97" s="66" t="s">
        <v>64</v>
      </c>
      <c r="X97" s="98">
        <v>45000</v>
      </c>
      <c r="Y97" s="70">
        <f t="shared" si="7"/>
        <v>45060</v>
      </c>
      <c r="Z97" s="67"/>
      <c r="AA97" s="67"/>
      <c r="AB97" s="67"/>
      <c r="AC97" s="67"/>
      <c r="AD97" s="67" t="str">
        <f t="shared" si="8"/>
        <v>Реконструкция здания склада Топкинского РЭС с монтажом БМЗ</v>
      </c>
      <c r="AE97" s="63" t="s">
        <v>157</v>
      </c>
      <c r="AF97" s="67">
        <v>876</v>
      </c>
      <c r="AG97" s="67" t="s">
        <v>180</v>
      </c>
      <c r="AH97" s="67">
        <v>1</v>
      </c>
      <c r="AI97" s="99">
        <v>32000000000</v>
      </c>
      <c r="AJ97" s="67" t="s">
        <v>294</v>
      </c>
      <c r="AK97" s="70">
        <f t="shared" si="9"/>
        <v>45080</v>
      </c>
      <c r="AL97" s="70">
        <f t="shared" si="10"/>
        <v>45080</v>
      </c>
      <c r="AM97" s="70">
        <f t="shared" si="13"/>
        <v>45230</v>
      </c>
      <c r="AN97" s="67">
        <v>2023</v>
      </c>
      <c r="AO97" s="67"/>
      <c r="AP97" s="67"/>
      <c r="AQ97" s="71" t="s">
        <v>1709</v>
      </c>
      <c r="AR97" s="71" t="s">
        <v>1710</v>
      </c>
      <c r="AS97" s="100">
        <v>2017</v>
      </c>
      <c r="AT97" s="100">
        <v>2023</v>
      </c>
      <c r="AU97" s="101">
        <v>17.025254239999999</v>
      </c>
      <c r="AV97" s="101">
        <v>16.695254240000001</v>
      </c>
      <c r="AW97" s="67" t="s">
        <v>87</v>
      </c>
      <c r="AX97" s="67"/>
      <c r="AY97" s="76"/>
      <c r="AZ97" s="76"/>
      <c r="BA97" s="76"/>
      <c r="BB97" s="76"/>
      <c r="BC97" s="76"/>
      <c r="BD97" s="76"/>
      <c r="BE97" s="76"/>
      <c r="BF97" s="76"/>
      <c r="BG97" s="76"/>
      <c r="BH97" s="76"/>
      <c r="BI97" s="76"/>
      <c r="BJ97" s="76"/>
      <c r="BM97" s="102">
        <v>165</v>
      </c>
      <c r="BO97" s="101">
        <v>13.790445200000001</v>
      </c>
      <c r="BP97" s="101">
        <v>0</v>
      </c>
    </row>
    <row r="98" spans="1:68" s="78" customFormat="1" ht="24.75" customHeight="1">
      <c r="A98" s="65" t="s">
        <v>82</v>
      </c>
      <c r="B98" s="68"/>
      <c r="C98" s="66" t="s">
        <v>1529</v>
      </c>
      <c r="D98" s="67" t="s">
        <v>293</v>
      </c>
      <c r="E98" s="96" t="s">
        <v>83</v>
      </c>
      <c r="F98" s="67"/>
      <c r="G98" s="67" t="s">
        <v>1711</v>
      </c>
      <c r="H98" s="68" t="s">
        <v>496</v>
      </c>
      <c r="I98" s="68" t="s">
        <v>496</v>
      </c>
      <c r="J98" s="67">
        <v>2</v>
      </c>
      <c r="K98" s="67"/>
      <c r="L98" s="67" t="s">
        <v>60</v>
      </c>
      <c r="M98" s="67" t="s">
        <v>351</v>
      </c>
      <c r="N98" s="67" t="s">
        <v>89</v>
      </c>
      <c r="O98" s="73">
        <v>889.60343</v>
      </c>
      <c r="P98" s="73">
        <f t="shared" si="6"/>
        <v>1067.524116</v>
      </c>
      <c r="Q98" s="74"/>
      <c r="R98" s="74"/>
      <c r="S98" s="74"/>
      <c r="T98" s="74"/>
      <c r="U98" s="67" t="s">
        <v>90</v>
      </c>
      <c r="V98" s="67" t="s">
        <v>316</v>
      </c>
      <c r="W98" s="66" t="s">
        <v>64</v>
      </c>
      <c r="X98" s="98">
        <v>45000</v>
      </c>
      <c r="Y98" s="70">
        <f t="shared" si="7"/>
        <v>45060</v>
      </c>
      <c r="Z98" s="67"/>
      <c r="AA98" s="67"/>
      <c r="AB98" s="67"/>
      <c r="AC98" s="67"/>
      <c r="AD98" s="67" t="str">
        <f t="shared" si="8"/>
        <v>Реконструкция здания ПС 35/10 кВ Береговая с восстановлением охранно-пожарной сигнализации, Городской РЭС, п. Береговой</v>
      </c>
      <c r="AE98" s="63" t="s">
        <v>157</v>
      </c>
      <c r="AF98" s="67">
        <v>876</v>
      </c>
      <c r="AG98" s="67" t="s">
        <v>180</v>
      </c>
      <c r="AH98" s="67">
        <v>1</v>
      </c>
      <c r="AI98" s="99">
        <v>32000000000</v>
      </c>
      <c r="AJ98" s="67" t="s">
        <v>294</v>
      </c>
      <c r="AK98" s="70">
        <f t="shared" si="9"/>
        <v>45080</v>
      </c>
      <c r="AL98" s="70">
        <f t="shared" si="10"/>
        <v>45080</v>
      </c>
      <c r="AM98" s="70">
        <f t="shared" si="13"/>
        <v>45230</v>
      </c>
      <c r="AN98" s="67">
        <v>2023</v>
      </c>
      <c r="AO98" s="67"/>
      <c r="AP98" s="67"/>
      <c r="AQ98" s="71" t="s">
        <v>1711</v>
      </c>
      <c r="AR98" s="71" t="s">
        <v>1712</v>
      </c>
      <c r="AS98" s="100">
        <v>2022</v>
      </c>
      <c r="AT98" s="100">
        <v>2023</v>
      </c>
      <c r="AU98" s="101">
        <v>1.26752412</v>
      </c>
      <c r="AV98" s="101">
        <v>1.26752412</v>
      </c>
      <c r="AW98" s="67" t="s">
        <v>87</v>
      </c>
      <c r="AX98" s="67"/>
      <c r="AY98" s="76"/>
      <c r="AZ98" s="76"/>
      <c r="BA98" s="76"/>
      <c r="BB98" s="76"/>
      <c r="BC98" s="76"/>
      <c r="BD98" s="76"/>
      <c r="BE98" s="76"/>
      <c r="BF98" s="76"/>
      <c r="BG98" s="76"/>
      <c r="BH98" s="76"/>
      <c r="BI98" s="76"/>
      <c r="BJ98" s="76"/>
      <c r="BM98" s="102">
        <v>135</v>
      </c>
      <c r="BO98" s="101">
        <v>0.88960342999999997</v>
      </c>
      <c r="BP98" s="101">
        <v>0</v>
      </c>
    </row>
    <row r="99" spans="1:68" s="78" customFormat="1" ht="24.75" customHeight="1">
      <c r="A99" s="65" t="s">
        <v>82</v>
      </c>
      <c r="B99" s="68"/>
      <c r="C99" s="66" t="s">
        <v>1529</v>
      </c>
      <c r="D99" s="67" t="s">
        <v>293</v>
      </c>
      <c r="E99" s="96" t="s">
        <v>83</v>
      </c>
      <c r="F99" s="67"/>
      <c r="G99" s="67" t="s">
        <v>1713</v>
      </c>
      <c r="H99" s="68" t="s">
        <v>496</v>
      </c>
      <c r="I99" s="68" t="s">
        <v>496</v>
      </c>
      <c r="J99" s="67">
        <v>2</v>
      </c>
      <c r="K99" s="67"/>
      <c r="L99" s="67" t="s">
        <v>60</v>
      </c>
      <c r="M99" s="67" t="s">
        <v>351</v>
      </c>
      <c r="N99" s="67" t="s">
        <v>89</v>
      </c>
      <c r="O99" s="73">
        <v>903.75451999999996</v>
      </c>
      <c r="P99" s="73">
        <f t="shared" si="6"/>
        <v>1084.5054239999999</v>
      </c>
      <c r="Q99" s="74"/>
      <c r="R99" s="74"/>
      <c r="S99" s="74"/>
      <c r="T99" s="74"/>
      <c r="U99" s="67" t="s">
        <v>90</v>
      </c>
      <c r="V99" s="67" t="s">
        <v>316</v>
      </c>
      <c r="W99" s="66" t="s">
        <v>64</v>
      </c>
      <c r="X99" s="98">
        <v>45000</v>
      </c>
      <c r="Y99" s="70">
        <f t="shared" si="7"/>
        <v>45060</v>
      </c>
      <c r="Z99" s="67"/>
      <c r="AA99" s="67"/>
      <c r="AB99" s="67"/>
      <c r="AC99" s="67"/>
      <c r="AD99" s="67" t="str">
        <f t="shared" si="8"/>
        <v>Реконструкция здания ПС 35/10 кВ Силинская с восстановлением охранно-пожарной сигнализации, Городской РЭС, п. Силино</v>
      </c>
      <c r="AE99" s="63" t="s">
        <v>157</v>
      </c>
      <c r="AF99" s="67">
        <v>876</v>
      </c>
      <c r="AG99" s="67" t="s">
        <v>180</v>
      </c>
      <c r="AH99" s="67">
        <v>1</v>
      </c>
      <c r="AI99" s="99">
        <v>32000000000</v>
      </c>
      <c r="AJ99" s="67" t="s">
        <v>294</v>
      </c>
      <c r="AK99" s="70">
        <f t="shared" si="9"/>
        <v>45080</v>
      </c>
      <c r="AL99" s="70">
        <f t="shared" si="10"/>
        <v>45080</v>
      </c>
      <c r="AM99" s="70">
        <f t="shared" si="13"/>
        <v>45230</v>
      </c>
      <c r="AN99" s="67">
        <v>2023</v>
      </c>
      <c r="AO99" s="67"/>
      <c r="AP99" s="67"/>
      <c r="AQ99" s="71" t="s">
        <v>1713</v>
      </c>
      <c r="AR99" s="71" t="s">
        <v>1714</v>
      </c>
      <c r="AS99" s="100">
        <v>2022</v>
      </c>
      <c r="AT99" s="100">
        <v>2023</v>
      </c>
      <c r="AU99" s="101">
        <v>1.2845054300000001</v>
      </c>
      <c r="AV99" s="101">
        <v>1.2845054300000001</v>
      </c>
      <c r="AW99" s="67" t="s">
        <v>87</v>
      </c>
      <c r="AX99" s="67"/>
      <c r="AY99" s="76"/>
      <c r="AZ99" s="76"/>
      <c r="BA99" s="76"/>
      <c r="BB99" s="76"/>
      <c r="BC99" s="76"/>
      <c r="BD99" s="76"/>
      <c r="BE99" s="76"/>
      <c r="BF99" s="76"/>
      <c r="BG99" s="76"/>
      <c r="BH99" s="76"/>
      <c r="BI99" s="76"/>
      <c r="BJ99" s="76"/>
      <c r="BM99" s="102">
        <v>135</v>
      </c>
      <c r="BO99" s="101">
        <v>0.90375452000000001</v>
      </c>
      <c r="BP99" s="101">
        <v>0</v>
      </c>
    </row>
    <row r="100" spans="1:68" s="78" customFormat="1" ht="24.75" customHeight="1">
      <c r="A100" s="65" t="s">
        <v>82</v>
      </c>
      <c r="B100" s="68"/>
      <c r="C100" s="66" t="s">
        <v>1529</v>
      </c>
      <c r="D100" s="67" t="s">
        <v>293</v>
      </c>
      <c r="E100" s="96" t="s">
        <v>83</v>
      </c>
      <c r="F100" s="67"/>
      <c r="G100" s="67" t="s">
        <v>1715</v>
      </c>
      <c r="H100" s="68" t="s">
        <v>496</v>
      </c>
      <c r="I100" s="68" t="s">
        <v>496</v>
      </c>
      <c r="J100" s="67">
        <v>2</v>
      </c>
      <c r="K100" s="67"/>
      <c r="L100" s="67" t="s">
        <v>60</v>
      </c>
      <c r="M100" s="67" t="s">
        <v>351</v>
      </c>
      <c r="N100" s="67" t="s">
        <v>89</v>
      </c>
      <c r="O100" s="73">
        <v>762.24360000000001</v>
      </c>
      <c r="P100" s="73">
        <f t="shared" si="6"/>
        <v>914.69232</v>
      </c>
      <c r="Q100" s="74"/>
      <c r="R100" s="74"/>
      <c r="S100" s="74"/>
      <c r="T100" s="74"/>
      <c r="U100" s="67" t="s">
        <v>90</v>
      </c>
      <c r="V100" s="67" t="s">
        <v>316</v>
      </c>
      <c r="W100" s="66" t="s">
        <v>64</v>
      </c>
      <c r="X100" s="98">
        <v>45000</v>
      </c>
      <c r="Y100" s="70">
        <f t="shared" si="7"/>
        <v>45060</v>
      </c>
      <c r="Z100" s="67"/>
      <c r="AA100" s="67"/>
      <c r="AB100" s="67"/>
      <c r="AC100" s="67"/>
      <c r="AD100" s="67" t="str">
        <f t="shared" si="8"/>
        <v>Реконструкция здания ПС 110/10 кВ Восточная с восстановлением охранно-пожарной сигнализации, Городской РЭС, г. Кемерово, пр. Комсомольский</v>
      </c>
      <c r="AE100" s="63" t="s">
        <v>157</v>
      </c>
      <c r="AF100" s="67">
        <v>876</v>
      </c>
      <c r="AG100" s="67" t="s">
        <v>180</v>
      </c>
      <c r="AH100" s="67">
        <v>1</v>
      </c>
      <c r="AI100" s="99">
        <v>32000000000</v>
      </c>
      <c r="AJ100" s="67" t="s">
        <v>294</v>
      </c>
      <c r="AK100" s="70">
        <f t="shared" si="9"/>
        <v>45080</v>
      </c>
      <c r="AL100" s="70">
        <f t="shared" si="10"/>
        <v>45080</v>
      </c>
      <c r="AM100" s="70">
        <f t="shared" si="13"/>
        <v>45230</v>
      </c>
      <c r="AN100" s="67">
        <v>2023</v>
      </c>
      <c r="AO100" s="67"/>
      <c r="AP100" s="67"/>
      <c r="AQ100" s="71" t="s">
        <v>1715</v>
      </c>
      <c r="AR100" s="71" t="s">
        <v>1716</v>
      </c>
      <c r="AS100" s="100">
        <v>2022</v>
      </c>
      <c r="AT100" s="100">
        <v>2023</v>
      </c>
      <c r="AU100" s="101">
        <v>1.1146923200000001</v>
      </c>
      <c r="AV100" s="101">
        <v>1.1146923200000001</v>
      </c>
      <c r="AW100" s="67" t="s">
        <v>87</v>
      </c>
      <c r="AX100" s="67"/>
      <c r="AY100" s="76"/>
      <c r="AZ100" s="76"/>
      <c r="BA100" s="76"/>
      <c r="BB100" s="76"/>
      <c r="BC100" s="76"/>
      <c r="BD100" s="76"/>
      <c r="BE100" s="76"/>
      <c r="BF100" s="76"/>
      <c r="BG100" s="76"/>
      <c r="BH100" s="76"/>
      <c r="BI100" s="76"/>
      <c r="BJ100" s="76"/>
      <c r="BM100" s="102">
        <v>135</v>
      </c>
      <c r="BO100" s="101">
        <v>0.76224360000000002</v>
      </c>
      <c r="BP100" s="101">
        <v>0</v>
      </c>
    </row>
    <row r="101" spans="1:68" s="78" customFormat="1" ht="24.75" customHeight="1">
      <c r="A101" s="65" t="s">
        <v>82</v>
      </c>
      <c r="B101" s="68"/>
      <c r="C101" s="66" t="s">
        <v>1529</v>
      </c>
      <c r="D101" s="67" t="s">
        <v>293</v>
      </c>
      <c r="E101" s="96" t="s">
        <v>83</v>
      </c>
      <c r="F101" s="67"/>
      <c r="G101" s="67" t="s">
        <v>1717</v>
      </c>
      <c r="H101" s="68" t="s">
        <v>496</v>
      </c>
      <c r="I101" s="68" t="s">
        <v>496</v>
      </c>
      <c r="J101" s="67">
        <v>2</v>
      </c>
      <c r="K101" s="67"/>
      <c r="L101" s="67" t="s">
        <v>60</v>
      </c>
      <c r="M101" s="67" t="s">
        <v>351</v>
      </c>
      <c r="N101" s="67" t="s">
        <v>89</v>
      </c>
      <c r="O101" s="73">
        <v>762.24360000000001</v>
      </c>
      <c r="P101" s="73">
        <f t="shared" si="6"/>
        <v>914.69232</v>
      </c>
      <c r="Q101" s="74"/>
      <c r="R101" s="74"/>
      <c r="S101" s="74"/>
      <c r="T101" s="74"/>
      <c r="U101" s="67" t="s">
        <v>90</v>
      </c>
      <c r="V101" s="67" t="s">
        <v>316</v>
      </c>
      <c r="W101" s="66" t="s">
        <v>64</v>
      </c>
      <c r="X101" s="98">
        <v>45000</v>
      </c>
      <c r="Y101" s="70">
        <f t="shared" si="7"/>
        <v>45060</v>
      </c>
      <c r="Z101" s="67"/>
      <c r="AA101" s="67"/>
      <c r="AB101" s="67"/>
      <c r="AC101" s="67"/>
      <c r="AD101" s="67" t="str">
        <f t="shared" si="8"/>
        <v>Реконструкция здания ПС 35/10 кВ Мозжухинская с восстановлением охранно-пожарной сигнализации, Городской РЭС, п. Мозжухинский</v>
      </c>
      <c r="AE101" s="63" t="s">
        <v>157</v>
      </c>
      <c r="AF101" s="67">
        <v>876</v>
      </c>
      <c r="AG101" s="67" t="s">
        <v>180</v>
      </c>
      <c r="AH101" s="67">
        <v>1</v>
      </c>
      <c r="AI101" s="99">
        <v>32000000000</v>
      </c>
      <c r="AJ101" s="67" t="s">
        <v>294</v>
      </c>
      <c r="AK101" s="70">
        <f t="shared" si="9"/>
        <v>45080</v>
      </c>
      <c r="AL101" s="70">
        <f t="shared" si="10"/>
        <v>45080</v>
      </c>
      <c r="AM101" s="70">
        <f t="shared" si="13"/>
        <v>45230</v>
      </c>
      <c r="AN101" s="67">
        <v>2023</v>
      </c>
      <c r="AO101" s="67"/>
      <c r="AP101" s="67"/>
      <c r="AQ101" s="71" t="s">
        <v>1717</v>
      </c>
      <c r="AR101" s="71" t="s">
        <v>1718</v>
      </c>
      <c r="AS101" s="100">
        <v>2022</v>
      </c>
      <c r="AT101" s="100">
        <v>2023</v>
      </c>
      <c r="AU101" s="101">
        <v>1.1146923200000001</v>
      </c>
      <c r="AV101" s="101">
        <v>1.1146923200000001</v>
      </c>
      <c r="AW101" s="67" t="s">
        <v>87</v>
      </c>
      <c r="AX101" s="67"/>
      <c r="AY101" s="76"/>
      <c r="AZ101" s="76"/>
      <c r="BA101" s="76"/>
      <c r="BB101" s="76"/>
      <c r="BC101" s="76"/>
      <c r="BD101" s="76"/>
      <c r="BE101" s="76"/>
      <c r="BF101" s="76"/>
      <c r="BG101" s="76"/>
      <c r="BH101" s="76"/>
      <c r="BI101" s="76"/>
      <c r="BJ101" s="76"/>
      <c r="BM101" s="102">
        <v>460</v>
      </c>
      <c r="BO101" s="101">
        <v>0.76224360000000002</v>
      </c>
      <c r="BP101" s="101">
        <v>0</v>
      </c>
    </row>
    <row r="102" spans="1:68" s="78" customFormat="1" ht="24.75" customHeight="1">
      <c r="A102" s="65" t="s">
        <v>82</v>
      </c>
      <c r="B102" s="68"/>
      <c r="C102" s="66" t="s">
        <v>1529</v>
      </c>
      <c r="D102" s="67" t="s">
        <v>293</v>
      </c>
      <c r="E102" s="96" t="s">
        <v>83</v>
      </c>
      <c r="F102" s="67"/>
      <c r="G102" s="67" t="s">
        <v>1719</v>
      </c>
      <c r="H102" s="68" t="s">
        <v>496</v>
      </c>
      <c r="I102" s="68" t="s">
        <v>496</v>
      </c>
      <c r="J102" s="67">
        <v>2</v>
      </c>
      <c r="K102" s="67"/>
      <c r="L102" s="67" t="s">
        <v>60</v>
      </c>
      <c r="M102" s="67" t="s">
        <v>351</v>
      </c>
      <c r="N102" s="67" t="s">
        <v>89</v>
      </c>
      <c r="O102" s="73">
        <v>762.24360000000001</v>
      </c>
      <c r="P102" s="73">
        <f t="shared" si="6"/>
        <v>914.69232</v>
      </c>
      <c r="Q102" s="74"/>
      <c r="R102" s="74"/>
      <c r="S102" s="74"/>
      <c r="T102" s="74"/>
      <c r="U102" s="67" t="s">
        <v>90</v>
      </c>
      <c r="V102" s="67" t="s">
        <v>316</v>
      </c>
      <c r="W102" s="66" t="s">
        <v>64</v>
      </c>
      <c r="X102" s="98">
        <v>45000</v>
      </c>
      <c r="Y102" s="70">
        <f t="shared" si="7"/>
        <v>45060</v>
      </c>
      <c r="Z102" s="67"/>
      <c r="AA102" s="67"/>
      <c r="AB102" s="67"/>
      <c r="AC102" s="67"/>
      <c r="AD102" s="67" t="str">
        <f t="shared" si="8"/>
        <v>Реконструкция здания ПС 35/10 кВ Щегловская с восстановлением охранно-пожарной сигнализации, Городской РЭС, п. Щегловский</v>
      </c>
      <c r="AE102" s="63" t="s">
        <v>157</v>
      </c>
      <c r="AF102" s="67">
        <v>876</v>
      </c>
      <c r="AG102" s="67" t="s">
        <v>180</v>
      </c>
      <c r="AH102" s="67">
        <v>1</v>
      </c>
      <c r="AI102" s="99">
        <v>32000000000</v>
      </c>
      <c r="AJ102" s="67" t="s">
        <v>294</v>
      </c>
      <c r="AK102" s="70">
        <f t="shared" si="9"/>
        <v>45080</v>
      </c>
      <c r="AL102" s="70">
        <f t="shared" si="10"/>
        <v>45080</v>
      </c>
      <c r="AM102" s="70">
        <f t="shared" si="13"/>
        <v>45230</v>
      </c>
      <c r="AN102" s="67">
        <v>2023</v>
      </c>
      <c r="AO102" s="67"/>
      <c r="AP102" s="67"/>
      <c r="AQ102" s="71" t="s">
        <v>1719</v>
      </c>
      <c r="AR102" s="71" t="s">
        <v>1720</v>
      </c>
      <c r="AS102" s="100">
        <v>2022</v>
      </c>
      <c r="AT102" s="100">
        <v>2023</v>
      </c>
      <c r="AU102" s="101">
        <v>1.1146923200000001</v>
      </c>
      <c r="AV102" s="101">
        <v>1.1146923200000001</v>
      </c>
      <c r="AW102" s="67" t="s">
        <v>87</v>
      </c>
      <c r="AX102" s="67"/>
      <c r="AY102" s="76"/>
      <c r="AZ102" s="76"/>
      <c r="BA102" s="76"/>
      <c r="BB102" s="76"/>
      <c r="BC102" s="76"/>
      <c r="BD102" s="76"/>
      <c r="BE102" s="76"/>
      <c r="BF102" s="76"/>
      <c r="BG102" s="76"/>
      <c r="BH102" s="76"/>
      <c r="BI102" s="76"/>
      <c r="BJ102" s="76"/>
      <c r="BM102" s="102">
        <v>135</v>
      </c>
      <c r="BO102" s="101">
        <v>0.76224360000000002</v>
      </c>
      <c r="BP102" s="101">
        <v>0</v>
      </c>
    </row>
    <row r="103" spans="1:68" s="78" customFormat="1" ht="24.75" customHeight="1">
      <c r="A103" s="65" t="s">
        <v>82</v>
      </c>
      <c r="B103" s="68"/>
      <c r="C103" s="66" t="s">
        <v>1529</v>
      </c>
      <c r="D103" s="67" t="s">
        <v>293</v>
      </c>
      <c r="E103" s="96" t="s">
        <v>83</v>
      </c>
      <c r="F103" s="67"/>
      <c r="G103" s="67" t="s">
        <v>1721</v>
      </c>
      <c r="H103" s="68" t="s">
        <v>496</v>
      </c>
      <c r="I103" s="68" t="s">
        <v>496</v>
      </c>
      <c r="J103" s="67">
        <v>2</v>
      </c>
      <c r="K103" s="67"/>
      <c r="L103" s="67" t="s">
        <v>60</v>
      </c>
      <c r="M103" s="67" t="s">
        <v>351</v>
      </c>
      <c r="N103" s="67" t="s">
        <v>89</v>
      </c>
      <c r="O103" s="73">
        <v>762.24360000000001</v>
      </c>
      <c r="P103" s="73">
        <f t="shared" si="6"/>
        <v>914.69232</v>
      </c>
      <c r="Q103" s="74"/>
      <c r="R103" s="74"/>
      <c r="S103" s="74"/>
      <c r="T103" s="74"/>
      <c r="U103" s="67" t="s">
        <v>90</v>
      </c>
      <c r="V103" s="67" t="s">
        <v>316</v>
      </c>
      <c r="W103" s="66" t="s">
        <v>64</v>
      </c>
      <c r="X103" s="98">
        <v>45000</v>
      </c>
      <c r="Y103" s="70">
        <f t="shared" si="7"/>
        <v>45060</v>
      </c>
      <c r="Z103" s="67"/>
      <c r="AA103" s="67"/>
      <c r="AB103" s="67"/>
      <c r="AC103" s="67"/>
      <c r="AD103" s="67" t="str">
        <f t="shared" si="8"/>
        <v>Реконструкция здания ПС 110/35/10 кВ Ново-Байдаевская с восстановлением охранно-пожарной сигнализации, Кузнецкий РЭС, г. Новокузнецк, ул. Сухой Лог, д. 8</v>
      </c>
      <c r="AE103" s="63" t="s">
        <v>157</v>
      </c>
      <c r="AF103" s="67">
        <v>876</v>
      </c>
      <c r="AG103" s="67" t="s">
        <v>180</v>
      </c>
      <c r="AH103" s="67">
        <v>1</v>
      </c>
      <c r="AI103" s="99">
        <v>32000000000</v>
      </c>
      <c r="AJ103" s="67" t="s">
        <v>294</v>
      </c>
      <c r="AK103" s="70">
        <f t="shared" si="9"/>
        <v>45080</v>
      </c>
      <c r="AL103" s="70">
        <f t="shared" si="10"/>
        <v>45080</v>
      </c>
      <c r="AM103" s="70">
        <f t="shared" si="13"/>
        <v>45230</v>
      </c>
      <c r="AN103" s="67">
        <v>2023</v>
      </c>
      <c r="AO103" s="67"/>
      <c r="AP103" s="67"/>
      <c r="AQ103" s="71" t="s">
        <v>1721</v>
      </c>
      <c r="AR103" s="71" t="s">
        <v>1722</v>
      </c>
      <c r="AS103" s="100">
        <v>2022</v>
      </c>
      <c r="AT103" s="100">
        <v>2023</v>
      </c>
      <c r="AU103" s="101">
        <v>1.1146923200000001</v>
      </c>
      <c r="AV103" s="101">
        <v>1.1146923200000001</v>
      </c>
      <c r="AW103" s="67" t="s">
        <v>87</v>
      </c>
      <c r="AX103" s="67"/>
      <c r="AY103" s="76"/>
      <c r="AZ103" s="76"/>
      <c r="BA103" s="76"/>
      <c r="BB103" s="76"/>
      <c r="BC103" s="76"/>
      <c r="BD103" s="76"/>
      <c r="BE103" s="76"/>
      <c r="BF103" s="76"/>
      <c r="BG103" s="76"/>
      <c r="BH103" s="76"/>
      <c r="BI103" s="76"/>
      <c r="BJ103" s="76"/>
      <c r="BM103" s="102">
        <v>75</v>
      </c>
      <c r="BO103" s="101">
        <v>0.76224360000000002</v>
      </c>
      <c r="BP103" s="101">
        <v>0</v>
      </c>
    </row>
    <row r="104" spans="1:68" s="78" customFormat="1" ht="24.75" customHeight="1">
      <c r="A104" s="65" t="s">
        <v>82</v>
      </c>
      <c r="B104" s="68"/>
      <c r="C104" s="66" t="s">
        <v>1529</v>
      </c>
      <c r="D104" s="67" t="s">
        <v>293</v>
      </c>
      <c r="E104" s="96" t="s">
        <v>83</v>
      </c>
      <c r="F104" s="67"/>
      <c r="G104" s="67" t="s">
        <v>1723</v>
      </c>
      <c r="H104" s="68" t="s">
        <v>496</v>
      </c>
      <c r="I104" s="68" t="s">
        <v>496</v>
      </c>
      <c r="J104" s="67">
        <v>2</v>
      </c>
      <c r="K104" s="67"/>
      <c r="L104" s="67" t="s">
        <v>60</v>
      </c>
      <c r="M104" s="67" t="s">
        <v>351</v>
      </c>
      <c r="N104" s="67" t="s">
        <v>89</v>
      </c>
      <c r="O104" s="73">
        <v>762.24360000000001</v>
      </c>
      <c r="P104" s="73">
        <f t="shared" ref="P104:P105" si="14">O104*1.2</f>
        <v>914.69232</v>
      </c>
      <c r="Q104" s="74"/>
      <c r="R104" s="74"/>
      <c r="S104" s="74"/>
      <c r="T104" s="74"/>
      <c r="U104" s="67" t="s">
        <v>90</v>
      </c>
      <c r="V104" s="67" t="s">
        <v>316</v>
      </c>
      <c r="W104" s="66" t="s">
        <v>64</v>
      </c>
      <c r="X104" s="98">
        <v>45000</v>
      </c>
      <c r="Y104" s="70">
        <f t="shared" ref="Y104:Y105" si="15">X104+60</f>
        <v>45060</v>
      </c>
      <c r="Z104" s="67"/>
      <c r="AA104" s="67"/>
      <c r="AB104" s="67"/>
      <c r="AC104" s="67"/>
      <c r="AD104" s="67" t="str">
        <f t="shared" ref="AD104:AD105" si="16">G104</f>
        <v>Реконструкция здания ПС 110/6 кВ Северо-Байдаевская с восстановлением охранно-пожарной сигнализации, Кузнецкий РЭС, Новокузнецкий район, 205 м от ш. Юбилейная</v>
      </c>
      <c r="AE104" s="63" t="s">
        <v>157</v>
      </c>
      <c r="AF104" s="67">
        <v>876</v>
      </c>
      <c r="AG104" s="67" t="s">
        <v>180</v>
      </c>
      <c r="AH104" s="67">
        <v>1</v>
      </c>
      <c r="AI104" s="99">
        <v>32000000000</v>
      </c>
      <c r="AJ104" s="67" t="s">
        <v>294</v>
      </c>
      <c r="AK104" s="70">
        <f t="shared" ref="AK104:AK105" si="17">Y104+20</f>
        <v>45080</v>
      </c>
      <c r="AL104" s="70">
        <f t="shared" ref="AL104:AL105" si="18">AK104</f>
        <v>45080</v>
      </c>
      <c r="AM104" s="70">
        <f t="shared" si="13"/>
        <v>45230</v>
      </c>
      <c r="AN104" s="67">
        <v>2023</v>
      </c>
      <c r="AO104" s="67"/>
      <c r="AP104" s="67"/>
      <c r="AQ104" s="71" t="s">
        <v>1723</v>
      </c>
      <c r="AR104" s="71" t="s">
        <v>1724</v>
      </c>
      <c r="AS104" s="100">
        <v>2022</v>
      </c>
      <c r="AT104" s="100">
        <v>2023</v>
      </c>
      <c r="AU104" s="101">
        <v>1.1146923200000001</v>
      </c>
      <c r="AV104" s="101">
        <v>1.1146923200000001</v>
      </c>
      <c r="AW104" s="67" t="s">
        <v>87</v>
      </c>
      <c r="AX104" s="67"/>
      <c r="AY104" s="76"/>
      <c r="AZ104" s="76"/>
      <c r="BA104" s="76"/>
      <c r="BB104" s="76"/>
      <c r="BC104" s="76"/>
      <c r="BD104" s="76"/>
      <c r="BE104" s="76"/>
      <c r="BF104" s="76"/>
      <c r="BG104" s="76"/>
      <c r="BH104" s="76"/>
      <c r="BI104" s="76"/>
      <c r="BJ104" s="76"/>
      <c r="BM104" s="102">
        <v>135</v>
      </c>
      <c r="BO104" s="101">
        <v>0.76224360000000002</v>
      </c>
      <c r="BP104" s="101">
        <v>0</v>
      </c>
    </row>
    <row r="105" spans="1:68" s="78" customFormat="1" ht="24.75" customHeight="1">
      <c r="A105" s="65" t="s">
        <v>82</v>
      </c>
      <c r="B105" s="68"/>
      <c r="C105" s="66" t="s">
        <v>1529</v>
      </c>
      <c r="D105" s="67" t="s">
        <v>293</v>
      </c>
      <c r="E105" s="96" t="s">
        <v>83</v>
      </c>
      <c r="F105" s="67"/>
      <c r="G105" s="67" t="s">
        <v>1725</v>
      </c>
      <c r="H105" s="68" t="s">
        <v>86</v>
      </c>
      <c r="I105" s="68" t="s">
        <v>86</v>
      </c>
      <c r="J105" s="67">
        <v>2</v>
      </c>
      <c r="K105" s="67"/>
      <c r="L105" s="67" t="s">
        <v>60</v>
      </c>
      <c r="M105" s="67" t="s">
        <v>351</v>
      </c>
      <c r="N105" s="67" t="s">
        <v>89</v>
      </c>
      <c r="O105" s="73">
        <v>144841.19165999998</v>
      </c>
      <c r="P105" s="73">
        <f t="shared" si="14"/>
        <v>173809.42999199996</v>
      </c>
      <c r="Q105" s="74"/>
      <c r="R105" s="74"/>
      <c r="S105" s="74"/>
      <c r="T105" s="74"/>
      <c r="U105" s="67" t="s">
        <v>90</v>
      </c>
      <c r="V105" s="67" t="s">
        <v>316</v>
      </c>
      <c r="W105" s="66" t="s">
        <v>64</v>
      </c>
      <c r="X105" s="98">
        <v>45000</v>
      </c>
      <c r="Y105" s="70">
        <f t="shared" si="15"/>
        <v>45060</v>
      </c>
      <c r="Z105" s="67"/>
      <c r="AA105" s="67"/>
      <c r="AB105" s="67"/>
      <c r="AC105" s="67"/>
      <c r="AD105" s="67" t="str">
        <f t="shared" si="16"/>
        <v>Комплексная реконструкция ПС 110/35/6 кВ Беловская. 
Замена трансформаторов 3х40 МВА на 2х80 МВА, выключателей МКП-110 на ВЭБ-110-40/2500 (10 шт.), разъединителей РГНП 110, ячеек выключателей КРУ-6 кВ (15 шт.), ячеек выключателей КРУЭ 35 кВ (12 шт.), монтаж БСК-110 (129 Мвар), монтаж КЛ (1,6 км), монтаж блочно-модульных зданий ОПУ с демонтажем зданий ПС.</v>
      </c>
      <c r="AE105" s="63" t="s">
        <v>157</v>
      </c>
      <c r="AF105" s="67">
        <v>876</v>
      </c>
      <c r="AG105" s="67" t="s">
        <v>180</v>
      </c>
      <c r="AH105" s="67">
        <v>1</v>
      </c>
      <c r="AI105" s="99">
        <v>32000000000</v>
      </c>
      <c r="AJ105" s="67" t="s">
        <v>294</v>
      </c>
      <c r="AK105" s="70">
        <f t="shared" si="17"/>
        <v>45080</v>
      </c>
      <c r="AL105" s="70">
        <f t="shared" si="18"/>
        <v>45080</v>
      </c>
      <c r="AM105" s="70">
        <f>AK105+360</f>
        <v>45440</v>
      </c>
      <c r="AN105" s="67">
        <v>2023</v>
      </c>
      <c r="AO105" s="67"/>
      <c r="AP105" s="67"/>
      <c r="AQ105" s="71" t="s">
        <v>1725</v>
      </c>
      <c r="AR105" s="71" t="s">
        <v>1726</v>
      </c>
      <c r="AS105" s="100">
        <v>2011</v>
      </c>
      <c r="AT105" s="100">
        <v>2026</v>
      </c>
      <c r="AU105" s="101">
        <v>944</v>
      </c>
      <c r="AV105" s="101">
        <v>551.81799999999998</v>
      </c>
      <c r="AW105" s="67" t="s">
        <v>87</v>
      </c>
      <c r="AX105" s="67"/>
      <c r="AY105" s="76"/>
      <c r="AZ105" s="76"/>
      <c r="BA105" s="76"/>
      <c r="BB105" s="76"/>
      <c r="BC105" s="76"/>
      <c r="BD105" s="76"/>
      <c r="BE105" s="76"/>
      <c r="BF105" s="76"/>
      <c r="BG105" s="76"/>
      <c r="BH105" s="76"/>
      <c r="BI105" s="76"/>
      <c r="BJ105" s="76"/>
      <c r="BM105" s="102">
        <v>460</v>
      </c>
      <c r="BO105" s="101">
        <v>144.84119165999999</v>
      </c>
      <c r="BP105" s="101">
        <v>102.12166667</v>
      </c>
    </row>
    <row r="106" spans="1:68" s="78" customFormat="1" ht="24.75" customHeight="1">
      <c r="A106" s="250" t="s">
        <v>56</v>
      </c>
      <c r="B106" s="66"/>
      <c r="C106" s="66" t="s">
        <v>1529</v>
      </c>
      <c r="D106" s="63" t="s">
        <v>685</v>
      </c>
      <c r="E106" s="66" t="s">
        <v>134</v>
      </c>
      <c r="F106" s="66" t="s">
        <v>703</v>
      </c>
      <c r="G106" s="66" t="s">
        <v>704</v>
      </c>
      <c r="H106" s="66" t="s">
        <v>239</v>
      </c>
      <c r="I106" s="66" t="s">
        <v>239</v>
      </c>
      <c r="J106" s="67">
        <v>2</v>
      </c>
      <c r="K106" s="63"/>
      <c r="L106" s="63" t="s">
        <v>60</v>
      </c>
      <c r="M106" s="66" t="s">
        <v>61</v>
      </c>
      <c r="N106" s="63" t="s">
        <v>62</v>
      </c>
      <c r="O106" s="89">
        <v>5096</v>
      </c>
      <c r="P106" s="89">
        <v>5096</v>
      </c>
      <c r="Q106" s="72"/>
      <c r="R106" s="63"/>
      <c r="S106" s="63"/>
      <c r="T106" s="63"/>
      <c r="U106" s="67" t="s">
        <v>90</v>
      </c>
      <c r="V106" s="66" t="s">
        <v>685</v>
      </c>
      <c r="W106" s="66" t="s">
        <v>64</v>
      </c>
      <c r="X106" s="103">
        <v>44975</v>
      </c>
      <c r="Y106" s="103">
        <v>45027</v>
      </c>
      <c r="Z106" s="63" t="s">
        <v>137</v>
      </c>
      <c r="AA106" s="63" t="s">
        <v>137</v>
      </c>
      <c r="AB106" s="63" t="s">
        <v>137</v>
      </c>
      <c r="AC106" s="63" t="s">
        <v>137</v>
      </c>
      <c r="AD106" s="66" t="s">
        <v>704</v>
      </c>
      <c r="AE106" s="63" t="s">
        <v>157</v>
      </c>
      <c r="AF106" s="63" t="s">
        <v>137</v>
      </c>
      <c r="AG106" s="66" t="s">
        <v>139</v>
      </c>
      <c r="AH106" s="104">
        <v>1</v>
      </c>
      <c r="AI106" s="66">
        <v>76000000000</v>
      </c>
      <c r="AJ106" s="63" t="s">
        <v>1130</v>
      </c>
      <c r="AK106" s="85" t="s">
        <v>1727</v>
      </c>
      <c r="AL106" s="85" t="s">
        <v>1728</v>
      </c>
      <c r="AM106" s="85" t="s">
        <v>1728</v>
      </c>
      <c r="AN106" s="66">
        <v>2023</v>
      </c>
      <c r="AO106" s="63" t="s">
        <v>137</v>
      </c>
      <c r="AP106" s="63" t="s">
        <v>137</v>
      </c>
      <c r="AQ106" s="63" t="s">
        <v>137</v>
      </c>
      <c r="AR106" s="63" t="s">
        <v>137</v>
      </c>
      <c r="AS106" s="63" t="s">
        <v>137</v>
      </c>
      <c r="AT106" s="63" t="s">
        <v>137</v>
      </c>
      <c r="AU106" s="63" t="s">
        <v>137</v>
      </c>
      <c r="AV106" s="63" t="s">
        <v>137</v>
      </c>
      <c r="AW106" s="63" t="s">
        <v>137</v>
      </c>
      <c r="AX106" s="63" t="s">
        <v>137</v>
      </c>
      <c r="AY106" s="77"/>
      <c r="AZ106" s="77"/>
      <c r="BA106" s="77"/>
      <c r="BB106" s="77"/>
      <c r="BC106" s="77"/>
    </row>
    <row r="107" spans="1:68" s="78" customFormat="1" ht="24.75" customHeight="1">
      <c r="A107" s="67" t="s">
        <v>56</v>
      </c>
      <c r="B107" s="66"/>
      <c r="C107" s="66" t="s">
        <v>1529</v>
      </c>
      <c r="D107" s="66" t="s">
        <v>57</v>
      </c>
      <c r="E107" s="67" t="s">
        <v>134</v>
      </c>
      <c r="F107" s="67" t="s">
        <v>158</v>
      </c>
      <c r="G107" s="66" t="s">
        <v>159</v>
      </c>
      <c r="H107" s="66" t="s">
        <v>160</v>
      </c>
      <c r="I107" s="66" t="s">
        <v>160</v>
      </c>
      <c r="J107" s="67">
        <v>2</v>
      </c>
      <c r="K107" s="67"/>
      <c r="L107" s="67" t="s">
        <v>60</v>
      </c>
      <c r="M107" s="66" t="s">
        <v>61</v>
      </c>
      <c r="N107" s="65" t="s">
        <v>62</v>
      </c>
      <c r="O107" s="73">
        <v>24669.200000000001</v>
      </c>
      <c r="P107" s="73">
        <v>29603.040000000001</v>
      </c>
      <c r="Q107" s="73"/>
      <c r="R107" s="73"/>
      <c r="S107" s="73"/>
      <c r="T107" s="73"/>
      <c r="U107" s="67" t="s">
        <v>90</v>
      </c>
      <c r="V107" s="67" t="s">
        <v>91</v>
      </c>
      <c r="W107" s="66" t="s">
        <v>64</v>
      </c>
      <c r="X107" s="70">
        <v>45006</v>
      </c>
      <c r="Y107" s="70">
        <v>45036</v>
      </c>
      <c r="Z107" s="67"/>
      <c r="AA107" s="67"/>
      <c r="AB107" s="67"/>
      <c r="AC107" s="67"/>
      <c r="AD107" s="66" t="s">
        <v>159</v>
      </c>
      <c r="AE107" s="63" t="s">
        <v>157</v>
      </c>
      <c r="AF107" s="66">
        <v>876</v>
      </c>
      <c r="AG107" s="66" t="s">
        <v>66</v>
      </c>
      <c r="AH107" s="66">
        <v>1</v>
      </c>
      <c r="AI107" s="66" t="s">
        <v>67</v>
      </c>
      <c r="AJ107" s="66" t="s">
        <v>1550</v>
      </c>
      <c r="AK107" s="70">
        <v>45432</v>
      </c>
      <c r="AL107" s="70">
        <v>45434</v>
      </c>
      <c r="AM107" s="70">
        <v>45798</v>
      </c>
      <c r="AN107" s="67">
        <v>2024</v>
      </c>
      <c r="AO107" s="67"/>
      <c r="AP107" s="67"/>
      <c r="AQ107" s="67"/>
      <c r="AR107" s="67"/>
      <c r="AS107" s="67"/>
      <c r="AT107" s="67"/>
      <c r="AU107" s="70"/>
      <c r="AV107" s="87"/>
      <c r="AW107" s="75"/>
      <c r="AX107" s="67"/>
      <c r="AY107" s="76"/>
      <c r="AZ107" s="76"/>
      <c r="BA107" s="77"/>
      <c r="BB107" s="77"/>
      <c r="BC107" s="77"/>
    </row>
    <row r="108" spans="1:68" s="78" customFormat="1" ht="24.75" customHeight="1">
      <c r="A108" s="67" t="s">
        <v>56</v>
      </c>
      <c r="B108" s="68"/>
      <c r="C108" s="66" t="s">
        <v>1529</v>
      </c>
      <c r="D108" s="67" t="s">
        <v>293</v>
      </c>
      <c r="E108" s="67" t="s">
        <v>58</v>
      </c>
      <c r="F108" s="67" t="s">
        <v>253</v>
      </c>
      <c r="G108" s="67" t="s">
        <v>295</v>
      </c>
      <c r="H108" s="68">
        <v>71.12</v>
      </c>
      <c r="I108" s="68" t="s">
        <v>229</v>
      </c>
      <c r="J108" s="67">
        <v>2</v>
      </c>
      <c r="K108" s="67"/>
      <c r="L108" s="67"/>
      <c r="M108" s="67" t="s">
        <v>61</v>
      </c>
      <c r="N108" s="67" t="s">
        <v>62</v>
      </c>
      <c r="O108" s="73">
        <v>21690.61</v>
      </c>
      <c r="P108" s="73">
        <f t="shared" ref="P108" si="19">O108*1.2</f>
        <v>26028.732</v>
      </c>
      <c r="Q108" s="73"/>
      <c r="R108" s="73"/>
      <c r="S108" s="73"/>
      <c r="T108" s="73"/>
      <c r="U108" s="67" t="s">
        <v>90</v>
      </c>
      <c r="V108" s="67" t="s">
        <v>316</v>
      </c>
      <c r="W108" s="66" t="s">
        <v>64</v>
      </c>
      <c r="X108" s="103">
        <v>45070</v>
      </c>
      <c r="Y108" s="70">
        <f t="shared" ref="Y108" si="20">X108+65</f>
        <v>45135</v>
      </c>
      <c r="Z108" s="67" t="s">
        <v>137</v>
      </c>
      <c r="AA108" s="67" t="s">
        <v>137</v>
      </c>
      <c r="AB108" s="67" t="s">
        <v>137</v>
      </c>
      <c r="AC108" s="67" t="s">
        <v>137</v>
      </c>
      <c r="AD108" s="67" t="s">
        <v>295</v>
      </c>
      <c r="AE108" s="63" t="s">
        <v>157</v>
      </c>
      <c r="AF108" s="67">
        <v>876</v>
      </c>
      <c r="AG108" s="67" t="s">
        <v>66</v>
      </c>
      <c r="AH108" s="67">
        <v>1</v>
      </c>
      <c r="AI108" s="86">
        <v>32000000000</v>
      </c>
      <c r="AJ108" s="67" t="s">
        <v>294</v>
      </c>
      <c r="AK108" s="70">
        <f>Y108+11</f>
        <v>45146</v>
      </c>
      <c r="AL108" s="70">
        <v>45146</v>
      </c>
      <c r="AM108" s="70">
        <v>45291</v>
      </c>
      <c r="AN108" s="67">
        <v>2023</v>
      </c>
      <c r="AO108" s="67"/>
      <c r="AP108" s="67"/>
      <c r="AQ108" s="67"/>
      <c r="AR108" s="67"/>
      <c r="AS108" s="67"/>
      <c r="AT108" s="67"/>
      <c r="AU108" s="70"/>
      <c r="AV108" s="87"/>
      <c r="AW108" s="75"/>
      <c r="AX108" s="67"/>
      <c r="AY108" s="76"/>
      <c r="AZ108" s="76"/>
      <c r="BA108" s="77"/>
      <c r="BB108" s="77"/>
      <c r="BC108" s="77"/>
    </row>
    <row r="109" spans="1:68" s="78" customFormat="1" ht="24.75" customHeight="1">
      <c r="A109" s="67" t="s">
        <v>56</v>
      </c>
      <c r="B109" s="68"/>
      <c r="C109" s="66" t="s">
        <v>1529</v>
      </c>
      <c r="D109" s="67" t="s">
        <v>293</v>
      </c>
      <c r="E109" s="67" t="s">
        <v>58</v>
      </c>
      <c r="F109" s="67" t="s">
        <v>158</v>
      </c>
      <c r="G109" s="67" t="s">
        <v>519</v>
      </c>
      <c r="H109" s="68" t="s">
        <v>160</v>
      </c>
      <c r="I109" s="68" t="s">
        <v>160</v>
      </c>
      <c r="J109" s="67">
        <v>2</v>
      </c>
      <c r="K109" s="67"/>
      <c r="L109" s="67" t="s">
        <v>60</v>
      </c>
      <c r="M109" s="67" t="s">
        <v>61</v>
      </c>
      <c r="N109" s="67" t="s">
        <v>62</v>
      </c>
      <c r="O109" s="73">
        <v>17804</v>
      </c>
      <c r="P109" s="73">
        <v>21364.799999999999</v>
      </c>
      <c r="Q109" s="73"/>
      <c r="R109" s="73"/>
      <c r="S109" s="73"/>
      <c r="T109" s="73"/>
      <c r="U109" s="67" t="s">
        <v>90</v>
      </c>
      <c r="V109" s="67" t="s">
        <v>316</v>
      </c>
      <c r="W109" s="66" t="s">
        <v>64</v>
      </c>
      <c r="X109" s="70">
        <v>45046</v>
      </c>
      <c r="Y109" s="70">
        <v>45083</v>
      </c>
      <c r="Z109" s="67"/>
      <c r="AA109" s="67"/>
      <c r="AB109" s="67"/>
      <c r="AC109" s="67"/>
      <c r="AD109" s="67" t="s">
        <v>519</v>
      </c>
      <c r="AE109" s="63" t="s">
        <v>157</v>
      </c>
      <c r="AF109" s="66">
        <v>876</v>
      </c>
      <c r="AG109" s="66" t="s">
        <v>66</v>
      </c>
      <c r="AH109" s="67">
        <v>1</v>
      </c>
      <c r="AI109" s="66">
        <v>32000000000</v>
      </c>
      <c r="AJ109" s="66" t="s">
        <v>1581</v>
      </c>
      <c r="AK109" s="70">
        <v>45083</v>
      </c>
      <c r="AL109" s="70">
        <v>45083</v>
      </c>
      <c r="AM109" s="70">
        <v>45449</v>
      </c>
      <c r="AN109" s="67">
        <v>2023</v>
      </c>
      <c r="AO109" s="67"/>
      <c r="AP109" s="67"/>
      <c r="AQ109" s="67"/>
      <c r="AR109" s="67"/>
      <c r="AS109" s="67"/>
      <c r="AT109" s="67"/>
      <c r="AU109" s="70"/>
      <c r="AV109" s="87"/>
      <c r="AW109" s="75"/>
      <c r="AX109" s="67"/>
      <c r="AY109" s="76"/>
      <c r="AZ109" s="76"/>
      <c r="BA109" s="77"/>
      <c r="BB109" s="77"/>
      <c r="BC109" s="77"/>
    </row>
  </sheetData>
  <autoFilter ref="A9:BP109"/>
  <mergeCells count="50">
    <mergeCell ref="AW7:AW8"/>
    <mergeCell ref="AI7:AJ7"/>
    <mergeCell ref="AK7:AK8"/>
    <mergeCell ref="AL7:AL8"/>
    <mergeCell ref="AM7:AM8"/>
    <mergeCell ref="AP7:AP8"/>
    <mergeCell ref="AQ7:AQ8"/>
    <mergeCell ref="AR7:AR8"/>
    <mergeCell ref="AS7:AS8"/>
    <mergeCell ref="AT7:AT8"/>
    <mergeCell ref="AU7:AU8"/>
    <mergeCell ref="AV7:AV8"/>
    <mergeCell ref="AO6:AO8"/>
    <mergeCell ref="K6:K8"/>
    <mergeCell ref="L6:L8"/>
    <mergeCell ref="M6:M8"/>
    <mergeCell ref="N6:N8"/>
    <mergeCell ref="Z6:AC6"/>
    <mergeCell ref="O6:O8"/>
    <mergeCell ref="AC7:AC8"/>
    <mergeCell ref="AW3:AX3"/>
    <mergeCell ref="A6:A8"/>
    <mergeCell ref="B6:B8"/>
    <mergeCell ref="C6:D6"/>
    <mergeCell ref="E6:E8"/>
    <mergeCell ref="F6:F8"/>
    <mergeCell ref="G6:G8"/>
    <mergeCell ref="H6:H8"/>
    <mergeCell ref="I6:I8"/>
    <mergeCell ref="J6:J8"/>
    <mergeCell ref="AP6:AW6"/>
    <mergeCell ref="AX6:AX8"/>
    <mergeCell ref="AD7:AD8"/>
    <mergeCell ref="C7:C8"/>
    <mergeCell ref="D7:D8"/>
    <mergeCell ref="Z7:Z8"/>
    <mergeCell ref="AE7:AE8"/>
    <mergeCell ref="AF7:AG7"/>
    <mergeCell ref="AD6:AM6"/>
    <mergeCell ref="AN6:AN8"/>
    <mergeCell ref="P6:P8"/>
    <mergeCell ref="AA7:AA8"/>
    <mergeCell ref="AB7:AB8"/>
    <mergeCell ref="Q6:T7"/>
    <mergeCell ref="U6:U8"/>
    <mergeCell ref="V6:V8"/>
    <mergeCell ref="W6:W8"/>
    <mergeCell ref="X6:X8"/>
    <mergeCell ref="Y6:Y8"/>
    <mergeCell ref="AH7:AH8"/>
  </mergeCells>
  <conditionalFormatting sqref="J10:J11 J15:J17 J21:J23 J27:J29 J33:J35 J39:J41 J45:J47 J51:J53 J57:J59 J63:J65 J69:J71 J75:J77 J81:J83 J87:J89 J93:J95 J99:J101 J105:J107">
    <cfRule type="expression" dxfId="23" priority="35">
      <formula>J10=IFERROR(VLOOKUP(I10,#REF!,1,FALSE),"2_Только субъекты МСП")</formula>
    </cfRule>
    <cfRule type="expression" dxfId="22" priority="36">
      <formula>J10&lt;&gt;IF(I10=VLOOKUP(I10,#REF!,1,FALSE),"2_Только субъекты МСП")</formula>
    </cfRule>
  </conditionalFormatting>
  <conditionalFormatting sqref="J12 J18 J24 J30 J36 J42 J48 J54 J60 J66 J72 J78 J84 J90 J96 J102 J108">
    <cfRule type="expression" dxfId="21" priority="27">
      <formula>J12=IFERROR(VLOOKUP(I12,#REF!,1,FALSE),"2_Только субъекты МСП")</formula>
    </cfRule>
    <cfRule type="expression" dxfId="20" priority="28">
      <formula>J12&lt;&gt;IF(I12=VLOOKUP(I12,#REF!,1,FALSE),"2_Только субъекты МСП")</formula>
    </cfRule>
  </conditionalFormatting>
  <conditionalFormatting sqref="J13 J19 J25 J31 J37 J43 J49 J55 J61 J67 J73 J79 J85 J91 J97 J103 J109">
    <cfRule type="expression" dxfId="19" priority="25">
      <formula>J13=IFERROR(VLOOKUP(I13,#REF!,1,FALSE),"2_Только субъекты МСП")</formula>
    </cfRule>
    <cfRule type="expression" dxfId="18" priority="26">
      <formula>J13&lt;&gt;IF(I13=VLOOKUP(I13,#REF!,1,FALSE),"2_Только субъекты МСП")</formula>
    </cfRule>
  </conditionalFormatting>
  <conditionalFormatting sqref="J14 J20 J26 J32 J38 J44 J50 J56 J62 J68 J74 J80 J86 J92 J98 J104">
    <cfRule type="expression" dxfId="17" priority="23">
      <formula>J14=IFERROR(VLOOKUP(I14,#REF!,1,FALSE),"2_Только субъекты МСП")</formula>
    </cfRule>
    <cfRule type="expression" dxfId="16" priority="24">
      <formula>J14&lt;&gt;IF(I14=VLOOKUP(I14,#REF!,1,FALSE),"2_Только субъекты МСП")</formula>
    </cfRule>
  </conditionalFormatting>
  <dataValidations count="1">
    <dataValidation type="list" allowBlank="1" showInputMessage="1" showErrorMessage="1" sqref="D106">
      <formula1>Организатор</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48"/>
  <sheetViews>
    <sheetView zoomScale="84" zoomScaleNormal="84" workbookViewId="0">
      <selection activeCell="G9" sqref="G9"/>
    </sheetView>
  </sheetViews>
  <sheetFormatPr defaultRowHeight="15"/>
  <cols>
    <col min="1" max="2" width="9.28515625" bestFit="1" customWidth="1"/>
    <col min="3" max="3" width="11.5703125" customWidth="1"/>
    <col min="4" max="4" width="12.42578125" customWidth="1"/>
    <col min="5" max="6" width="9.28515625" bestFit="1" customWidth="1"/>
    <col min="7" max="7" width="54" customWidth="1"/>
    <col min="8" max="8" width="11" customWidth="1"/>
    <col min="9" max="12" width="9.28515625" bestFit="1" customWidth="1"/>
    <col min="13" max="13" width="15.5703125" customWidth="1"/>
    <col min="14" max="14" width="17.42578125" customWidth="1"/>
    <col min="15" max="15" width="13.7109375" customWidth="1"/>
    <col min="16" max="16" width="14.7109375" customWidth="1"/>
    <col min="17" max="20" width="9.28515625" bestFit="1" customWidth="1"/>
    <col min="21" max="21" width="12.85546875" customWidth="1"/>
    <col min="22" max="22" width="18" customWidth="1"/>
    <col min="23" max="23" width="15.140625" customWidth="1"/>
    <col min="24" max="24" width="12.85546875" customWidth="1"/>
    <col min="25" max="25" width="11.5703125" customWidth="1"/>
    <col min="26" max="29" width="9.28515625" bestFit="1" customWidth="1"/>
    <col min="30" max="30" width="39.7109375" customWidth="1"/>
    <col min="31" max="31" width="18.42578125" customWidth="1"/>
    <col min="32" max="34" width="9.28515625" bestFit="1" customWidth="1"/>
    <col min="35" max="35" width="12" bestFit="1" customWidth="1"/>
    <col min="36" max="36" width="17.28515625" customWidth="1"/>
    <col min="37" max="39" width="10.140625" bestFit="1" customWidth="1"/>
    <col min="40" max="50" width="9.28515625" bestFit="1" customWidth="1"/>
  </cols>
  <sheetData>
    <row r="1" spans="1:56" s="116" customFormat="1" ht="25.5" customHeight="1">
      <c r="A1" s="115" t="s">
        <v>1729</v>
      </c>
      <c r="J1" s="117"/>
      <c r="K1" s="117"/>
      <c r="L1" s="117"/>
      <c r="O1" s="118"/>
      <c r="P1" s="119"/>
      <c r="Q1" s="120"/>
      <c r="R1" s="120"/>
      <c r="S1" s="120"/>
      <c r="T1" s="120"/>
      <c r="U1" s="120"/>
      <c r="V1" s="120"/>
      <c r="W1" s="121"/>
      <c r="AN1" s="122"/>
      <c r="AW1" s="327"/>
      <c r="AX1" s="327"/>
      <c r="AY1" s="123"/>
      <c r="AZ1" s="123"/>
      <c r="BA1" s="123"/>
      <c r="BB1" s="123"/>
      <c r="BC1" s="123"/>
      <c r="BD1" s="123"/>
    </row>
    <row r="2" spans="1:56" s="116" customFormat="1" ht="6.75" customHeight="1">
      <c r="F2" s="117"/>
      <c r="G2" s="117"/>
      <c r="O2" s="118"/>
      <c r="P2" s="119"/>
      <c r="Q2" s="120"/>
      <c r="R2" s="120"/>
      <c r="S2" s="120"/>
      <c r="T2" s="120"/>
      <c r="U2" s="120"/>
      <c r="V2" s="120"/>
      <c r="AY2" s="123"/>
      <c r="AZ2" s="123"/>
      <c r="BA2" s="123"/>
      <c r="BB2" s="123"/>
      <c r="BC2" s="123"/>
      <c r="BD2" s="123"/>
    </row>
    <row r="3" spans="1:56" s="116" customFormat="1" ht="16.5" customHeight="1">
      <c r="F3" s="124"/>
      <c r="G3" s="124"/>
      <c r="H3" s="124"/>
      <c r="O3" s="118"/>
      <c r="P3" s="119"/>
      <c r="AY3" s="123"/>
      <c r="AZ3" s="123"/>
      <c r="BA3" s="123"/>
      <c r="BB3" s="123"/>
      <c r="BC3" s="123"/>
      <c r="BD3" s="123"/>
    </row>
    <row r="4" spans="1:56" s="116" customFormat="1" ht="25.5" customHeight="1">
      <c r="A4" s="309" t="s">
        <v>6</v>
      </c>
      <c r="B4" s="309" t="s">
        <v>0</v>
      </c>
      <c r="C4" s="311" t="s">
        <v>2</v>
      </c>
      <c r="D4" s="312"/>
      <c r="E4" s="309" t="s">
        <v>8</v>
      </c>
      <c r="F4" s="309" t="s">
        <v>3</v>
      </c>
      <c r="G4" s="309" t="s">
        <v>4</v>
      </c>
      <c r="H4" s="309" t="s">
        <v>34</v>
      </c>
      <c r="I4" s="309" t="s">
        <v>35</v>
      </c>
      <c r="J4" s="309" t="s">
        <v>33</v>
      </c>
      <c r="K4" s="309" t="s">
        <v>30</v>
      </c>
      <c r="L4" s="309" t="s">
        <v>32</v>
      </c>
      <c r="M4" s="309" t="s">
        <v>10</v>
      </c>
      <c r="N4" s="309" t="s">
        <v>11</v>
      </c>
      <c r="O4" s="315" t="s">
        <v>29</v>
      </c>
      <c r="P4" s="315" t="s">
        <v>28</v>
      </c>
      <c r="Q4" s="318" t="s">
        <v>51</v>
      </c>
      <c r="R4" s="319"/>
      <c r="S4" s="319"/>
      <c r="T4" s="320"/>
      <c r="U4" s="309" t="s">
        <v>9</v>
      </c>
      <c r="V4" s="309" t="s">
        <v>17</v>
      </c>
      <c r="W4" s="309" t="s">
        <v>18</v>
      </c>
      <c r="X4" s="324" t="s">
        <v>47</v>
      </c>
      <c r="Y4" s="324" t="s">
        <v>48</v>
      </c>
      <c r="Z4" s="311" t="s">
        <v>31</v>
      </c>
      <c r="AA4" s="313"/>
      <c r="AB4" s="313"/>
      <c r="AC4" s="312"/>
      <c r="AD4" s="311" t="s">
        <v>7</v>
      </c>
      <c r="AE4" s="313"/>
      <c r="AF4" s="313"/>
      <c r="AG4" s="313"/>
      <c r="AH4" s="313"/>
      <c r="AI4" s="313"/>
      <c r="AJ4" s="313"/>
      <c r="AK4" s="313"/>
      <c r="AL4" s="313"/>
      <c r="AM4" s="312"/>
      <c r="AN4" s="309" t="s">
        <v>1</v>
      </c>
      <c r="AO4" s="309" t="s">
        <v>12</v>
      </c>
      <c r="AP4" s="328" t="s">
        <v>37</v>
      </c>
      <c r="AQ4" s="328"/>
      <c r="AR4" s="328"/>
      <c r="AS4" s="328"/>
      <c r="AT4" s="328"/>
      <c r="AU4" s="328"/>
      <c r="AV4" s="328"/>
      <c r="AW4" s="328"/>
      <c r="AX4" s="329" t="s">
        <v>46</v>
      </c>
      <c r="AY4" s="123"/>
      <c r="AZ4" s="123"/>
      <c r="BA4" s="123"/>
      <c r="BB4" s="123"/>
      <c r="BC4" s="123"/>
      <c r="BD4" s="123"/>
    </row>
    <row r="5" spans="1:56" s="116" customFormat="1" ht="25.5" customHeight="1">
      <c r="A5" s="314"/>
      <c r="B5" s="314"/>
      <c r="C5" s="309" t="s">
        <v>15</v>
      </c>
      <c r="D5" s="309" t="s">
        <v>16</v>
      </c>
      <c r="E5" s="314"/>
      <c r="F5" s="314"/>
      <c r="G5" s="314"/>
      <c r="H5" s="314"/>
      <c r="I5" s="314"/>
      <c r="J5" s="314"/>
      <c r="K5" s="314"/>
      <c r="L5" s="314"/>
      <c r="M5" s="314"/>
      <c r="N5" s="314"/>
      <c r="O5" s="316"/>
      <c r="P5" s="316"/>
      <c r="Q5" s="321"/>
      <c r="R5" s="322"/>
      <c r="S5" s="322"/>
      <c r="T5" s="323"/>
      <c r="U5" s="314"/>
      <c r="V5" s="314"/>
      <c r="W5" s="314"/>
      <c r="X5" s="325"/>
      <c r="Y5" s="325"/>
      <c r="Z5" s="309" t="s">
        <v>36</v>
      </c>
      <c r="AA5" s="309" t="s">
        <v>19</v>
      </c>
      <c r="AB5" s="309" t="s">
        <v>13</v>
      </c>
      <c r="AC5" s="309" t="s">
        <v>14</v>
      </c>
      <c r="AD5" s="309" t="s">
        <v>20</v>
      </c>
      <c r="AE5" s="309" t="s">
        <v>21</v>
      </c>
      <c r="AF5" s="311" t="s">
        <v>22</v>
      </c>
      <c r="AG5" s="312"/>
      <c r="AH5" s="309" t="s">
        <v>23</v>
      </c>
      <c r="AI5" s="311" t="s">
        <v>24</v>
      </c>
      <c r="AJ5" s="312"/>
      <c r="AK5" s="330" t="s">
        <v>25</v>
      </c>
      <c r="AL5" s="309" t="s">
        <v>49</v>
      </c>
      <c r="AM5" s="332" t="s">
        <v>50</v>
      </c>
      <c r="AN5" s="314"/>
      <c r="AO5" s="314"/>
      <c r="AP5" s="329" t="s">
        <v>38</v>
      </c>
      <c r="AQ5" s="329" t="s">
        <v>39</v>
      </c>
      <c r="AR5" s="329" t="s">
        <v>40</v>
      </c>
      <c r="AS5" s="329" t="s">
        <v>41</v>
      </c>
      <c r="AT5" s="329" t="s">
        <v>42</v>
      </c>
      <c r="AU5" s="334" t="s">
        <v>44</v>
      </c>
      <c r="AV5" s="334" t="s">
        <v>45</v>
      </c>
      <c r="AW5" s="329" t="s">
        <v>43</v>
      </c>
      <c r="AX5" s="329"/>
      <c r="AY5" s="123"/>
      <c r="AZ5" s="123"/>
      <c r="BA5" s="123"/>
      <c r="BB5" s="123"/>
      <c r="BC5" s="123"/>
      <c r="BD5" s="123"/>
    </row>
    <row r="6" spans="1:56" s="116" customFormat="1" ht="25.5" customHeight="1">
      <c r="A6" s="310"/>
      <c r="B6" s="310"/>
      <c r="C6" s="310"/>
      <c r="D6" s="310"/>
      <c r="E6" s="310"/>
      <c r="F6" s="310"/>
      <c r="G6" s="310"/>
      <c r="H6" s="310"/>
      <c r="I6" s="310"/>
      <c r="J6" s="310"/>
      <c r="K6" s="310"/>
      <c r="L6" s="310"/>
      <c r="M6" s="310"/>
      <c r="N6" s="310"/>
      <c r="O6" s="317"/>
      <c r="P6" s="317"/>
      <c r="Q6" s="125">
        <v>2024</v>
      </c>
      <c r="R6" s="125">
        <v>2025</v>
      </c>
      <c r="S6" s="125">
        <v>2026</v>
      </c>
      <c r="T6" s="125">
        <v>2027</v>
      </c>
      <c r="U6" s="310"/>
      <c r="V6" s="310"/>
      <c r="W6" s="310"/>
      <c r="X6" s="326"/>
      <c r="Y6" s="326"/>
      <c r="Z6" s="310"/>
      <c r="AA6" s="310"/>
      <c r="AB6" s="310"/>
      <c r="AC6" s="310"/>
      <c r="AD6" s="310"/>
      <c r="AE6" s="310"/>
      <c r="AF6" s="126" t="s">
        <v>26</v>
      </c>
      <c r="AG6" s="126" t="s">
        <v>5</v>
      </c>
      <c r="AH6" s="310"/>
      <c r="AI6" s="126" t="s">
        <v>27</v>
      </c>
      <c r="AJ6" s="126" t="s">
        <v>5</v>
      </c>
      <c r="AK6" s="331"/>
      <c r="AL6" s="310"/>
      <c r="AM6" s="333"/>
      <c r="AN6" s="310"/>
      <c r="AO6" s="310"/>
      <c r="AP6" s="329"/>
      <c r="AQ6" s="329"/>
      <c r="AR6" s="329"/>
      <c r="AS6" s="329"/>
      <c r="AT6" s="329"/>
      <c r="AU6" s="334"/>
      <c r="AV6" s="334"/>
      <c r="AW6" s="329"/>
      <c r="AX6" s="329"/>
      <c r="AY6" s="123"/>
      <c r="AZ6" s="123"/>
      <c r="BA6" s="123"/>
      <c r="BB6" s="123"/>
      <c r="BC6" s="123"/>
      <c r="BD6" s="123"/>
    </row>
    <row r="7" spans="1:56" s="116" customFormat="1" ht="17.25" customHeight="1">
      <c r="A7" s="127">
        <v>1</v>
      </c>
      <c r="B7" s="127">
        <v>2</v>
      </c>
      <c r="C7" s="127">
        <v>3</v>
      </c>
      <c r="D7" s="127">
        <v>4</v>
      </c>
      <c r="E7" s="127">
        <v>5</v>
      </c>
      <c r="F7" s="127">
        <v>6</v>
      </c>
      <c r="G7" s="127">
        <v>7</v>
      </c>
      <c r="H7" s="127">
        <v>8</v>
      </c>
      <c r="I7" s="127">
        <v>9</v>
      </c>
      <c r="J7" s="127">
        <v>10</v>
      </c>
      <c r="K7" s="127">
        <v>11</v>
      </c>
      <c r="L7" s="127">
        <v>12</v>
      </c>
      <c r="M7" s="127">
        <v>13</v>
      </c>
      <c r="N7" s="127">
        <v>14</v>
      </c>
      <c r="O7" s="128">
        <v>15</v>
      </c>
      <c r="P7" s="128">
        <v>16</v>
      </c>
      <c r="Q7" s="127">
        <v>17</v>
      </c>
      <c r="R7" s="127">
        <v>18</v>
      </c>
      <c r="S7" s="127">
        <v>19</v>
      </c>
      <c r="T7" s="127">
        <v>20</v>
      </c>
      <c r="U7" s="127">
        <v>21</v>
      </c>
      <c r="V7" s="127">
        <v>22</v>
      </c>
      <c r="W7" s="127">
        <v>23</v>
      </c>
      <c r="X7" s="127">
        <v>24</v>
      </c>
      <c r="Y7" s="127">
        <v>25</v>
      </c>
      <c r="Z7" s="127">
        <v>26</v>
      </c>
      <c r="AA7" s="127">
        <v>27</v>
      </c>
      <c r="AB7" s="127">
        <v>28</v>
      </c>
      <c r="AC7" s="127">
        <v>29</v>
      </c>
      <c r="AD7" s="127">
        <v>30</v>
      </c>
      <c r="AE7" s="127">
        <v>31</v>
      </c>
      <c r="AF7" s="127">
        <v>32</v>
      </c>
      <c r="AG7" s="127">
        <v>33</v>
      </c>
      <c r="AH7" s="127">
        <v>34</v>
      </c>
      <c r="AI7" s="127">
        <v>35</v>
      </c>
      <c r="AJ7" s="127">
        <v>36</v>
      </c>
      <c r="AK7" s="127">
        <v>37</v>
      </c>
      <c r="AL7" s="127">
        <v>38</v>
      </c>
      <c r="AM7" s="127">
        <v>39</v>
      </c>
      <c r="AN7" s="127">
        <v>40</v>
      </c>
      <c r="AO7" s="127">
        <v>41</v>
      </c>
      <c r="AP7" s="127">
        <v>42</v>
      </c>
      <c r="AQ7" s="127">
        <v>43</v>
      </c>
      <c r="AR7" s="127">
        <v>44</v>
      </c>
      <c r="AS7" s="127">
        <v>45</v>
      </c>
      <c r="AT7" s="127">
        <v>46</v>
      </c>
      <c r="AU7" s="127">
        <v>47</v>
      </c>
      <c r="AV7" s="127">
        <v>48</v>
      </c>
      <c r="AW7" s="127">
        <v>49</v>
      </c>
      <c r="AX7" s="127">
        <v>50</v>
      </c>
      <c r="AY7" s="123"/>
      <c r="AZ7" s="123"/>
      <c r="BA7" s="123"/>
      <c r="BB7" s="123"/>
      <c r="BC7" s="123"/>
      <c r="BD7" s="123"/>
    </row>
    <row r="8" spans="1:56" s="60" customFormat="1" ht="48" customHeight="1">
      <c r="A8" s="65" t="s">
        <v>82</v>
      </c>
      <c r="B8" s="63"/>
      <c r="C8" s="66" t="s">
        <v>1529</v>
      </c>
      <c r="D8" s="66" t="s">
        <v>57</v>
      </c>
      <c r="E8" s="67" t="s">
        <v>83</v>
      </c>
      <c r="F8" s="67" t="s">
        <v>84</v>
      </c>
      <c r="G8" s="63" t="s">
        <v>1730</v>
      </c>
      <c r="H8" s="68" t="s">
        <v>86</v>
      </c>
      <c r="I8" s="68" t="s">
        <v>86</v>
      </c>
      <c r="J8" s="67">
        <v>2</v>
      </c>
      <c r="K8" s="63"/>
      <c r="L8" s="66" t="s">
        <v>87</v>
      </c>
      <c r="M8" s="66" t="s">
        <v>88</v>
      </c>
      <c r="N8" s="66" t="s">
        <v>1531</v>
      </c>
      <c r="O8" s="64">
        <v>3500</v>
      </c>
      <c r="P8" s="64">
        <f>O8*1.2</f>
        <v>4200</v>
      </c>
      <c r="Q8" s="69"/>
      <c r="R8" s="63"/>
      <c r="S8" s="63"/>
      <c r="T8" s="63"/>
      <c r="U8" s="67" t="s">
        <v>90</v>
      </c>
      <c r="V8" s="66" t="s">
        <v>91</v>
      </c>
      <c r="W8" s="66" t="s">
        <v>64</v>
      </c>
      <c r="X8" s="70">
        <v>45403</v>
      </c>
      <c r="Y8" s="70">
        <f>X8+60</f>
        <v>45463</v>
      </c>
      <c r="Z8" s="63"/>
      <c r="AA8" s="63"/>
      <c r="AB8" s="63"/>
      <c r="AC8" s="63"/>
      <c r="AD8" s="63" t="str">
        <f>G8</f>
        <v>СМР  по Модернизации ПС «Северо-Западная» 110/35/10 кВ замена КРУН-10кВ -34 ячейки</v>
      </c>
      <c r="AE8" s="66" t="s">
        <v>65</v>
      </c>
      <c r="AF8" s="66">
        <v>876</v>
      </c>
      <c r="AG8" s="66" t="s">
        <v>66</v>
      </c>
      <c r="AH8" s="67">
        <v>1</v>
      </c>
      <c r="AI8" s="66" t="s">
        <v>67</v>
      </c>
      <c r="AJ8" s="66" t="s">
        <v>70</v>
      </c>
      <c r="AK8" s="70">
        <f t="shared" ref="AK8:AK16" si="0">Y8+20</f>
        <v>45483</v>
      </c>
      <c r="AL8" s="70">
        <f>AK8</f>
        <v>45483</v>
      </c>
      <c r="AM8" s="70">
        <f>AL8+210</f>
        <v>45693</v>
      </c>
      <c r="AN8" s="63">
        <v>2024</v>
      </c>
      <c r="AO8" s="63"/>
      <c r="AP8" s="63" t="s">
        <v>92</v>
      </c>
      <c r="AQ8" s="71" t="s">
        <v>1532</v>
      </c>
      <c r="AR8" s="63" t="s">
        <v>1533</v>
      </c>
      <c r="AS8" s="63">
        <v>2023</v>
      </c>
      <c r="AT8" s="63">
        <v>2026</v>
      </c>
      <c r="AU8" s="72">
        <v>78</v>
      </c>
      <c r="AV8" s="69">
        <v>78</v>
      </c>
      <c r="AW8" s="67" t="s">
        <v>60</v>
      </c>
      <c r="AX8" s="63"/>
      <c r="AY8" s="59"/>
      <c r="AZ8" s="59"/>
      <c r="BA8" s="59"/>
      <c r="BB8" s="59"/>
      <c r="BC8" s="59"/>
      <c r="BD8" s="59"/>
    </row>
    <row r="9" spans="1:56" s="78" customFormat="1" ht="48" customHeight="1">
      <c r="A9" s="65" t="s">
        <v>82</v>
      </c>
      <c r="B9" s="66"/>
      <c r="C9" s="66" t="s">
        <v>1529</v>
      </c>
      <c r="D9" s="66" t="s">
        <v>57</v>
      </c>
      <c r="E9" s="67" t="s">
        <v>83</v>
      </c>
      <c r="F9" s="66" t="s">
        <v>84</v>
      </c>
      <c r="G9" s="66" t="s">
        <v>1731</v>
      </c>
      <c r="H9" s="68" t="s">
        <v>86</v>
      </c>
      <c r="I9" s="68" t="s">
        <v>86</v>
      </c>
      <c r="J9" s="66">
        <v>2</v>
      </c>
      <c r="K9" s="66"/>
      <c r="L9" s="66" t="s">
        <v>87</v>
      </c>
      <c r="M9" s="66" t="s">
        <v>88</v>
      </c>
      <c r="N9" s="66" t="s">
        <v>1531</v>
      </c>
      <c r="O9" s="89">
        <v>3200</v>
      </c>
      <c r="P9" s="89">
        <f>O9*1.2</f>
        <v>3840</v>
      </c>
      <c r="Q9" s="66"/>
      <c r="R9" s="66"/>
      <c r="S9" s="66"/>
      <c r="T9" s="66"/>
      <c r="U9" s="67" t="s">
        <v>90</v>
      </c>
      <c r="V9" s="66" t="s">
        <v>91</v>
      </c>
      <c r="W9" s="66" t="s">
        <v>64</v>
      </c>
      <c r="X9" s="103">
        <v>45443</v>
      </c>
      <c r="Y9" s="103">
        <f>X9+60</f>
        <v>45503</v>
      </c>
      <c r="Z9" s="66"/>
      <c r="AA9" s="66"/>
      <c r="AB9" s="66"/>
      <c r="AC9" s="66"/>
      <c r="AD9" s="66" t="str">
        <f>G9</f>
        <v> Модернизация ПС 110 кВ Ельцовская замена 4 шт  разъединителей 110 кВ (ЛР БЕ-26, ОР ОВ-110, ЛР ЕС-131, ОР ЕС-131) с заменой фундамента</v>
      </c>
      <c r="AE9" s="66" t="s">
        <v>65</v>
      </c>
      <c r="AF9" s="66">
        <v>876</v>
      </c>
      <c r="AG9" s="66" t="s">
        <v>66</v>
      </c>
      <c r="AH9" s="66">
        <v>1</v>
      </c>
      <c r="AI9" s="85" t="s">
        <v>67</v>
      </c>
      <c r="AJ9" s="66" t="s">
        <v>70</v>
      </c>
      <c r="AK9" s="103">
        <f t="shared" si="0"/>
        <v>45523</v>
      </c>
      <c r="AL9" s="103">
        <f>AK9</f>
        <v>45523</v>
      </c>
      <c r="AM9" s="103">
        <f>AK9+180</f>
        <v>45703</v>
      </c>
      <c r="AN9" s="66">
        <v>2024</v>
      </c>
      <c r="AO9" s="66"/>
      <c r="AP9" s="66" t="s">
        <v>92</v>
      </c>
      <c r="AQ9" s="71" t="s">
        <v>1731</v>
      </c>
      <c r="AR9" s="96" t="s">
        <v>1732</v>
      </c>
      <c r="AS9" s="66">
        <v>2019</v>
      </c>
      <c r="AT9" s="66">
        <v>2025</v>
      </c>
      <c r="AU9" s="66">
        <v>6.51</v>
      </c>
      <c r="AV9" s="66">
        <v>6.14</v>
      </c>
      <c r="AW9" s="66" t="s">
        <v>60</v>
      </c>
      <c r="AX9" s="66"/>
      <c r="AY9" s="129"/>
      <c r="AZ9" s="77"/>
      <c r="BA9" s="77"/>
      <c r="BB9" s="77"/>
      <c r="BC9" s="77"/>
      <c r="BD9" s="77"/>
    </row>
    <row r="10" spans="1:56" s="78" customFormat="1" ht="48" customHeight="1">
      <c r="A10" s="65" t="s">
        <v>82</v>
      </c>
      <c r="B10" s="66"/>
      <c r="C10" s="66" t="s">
        <v>1529</v>
      </c>
      <c r="D10" s="66" t="s">
        <v>57</v>
      </c>
      <c r="E10" s="66" t="s">
        <v>129</v>
      </c>
      <c r="F10" s="66" t="s">
        <v>84</v>
      </c>
      <c r="G10" s="66" t="s">
        <v>1733</v>
      </c>
      <c r="H10" s="68" t="s">
        <v>130</v>
      </c>
      <c r="I10" s="68" t="s">
        <v>131</v>
      </c>
      <c r="J10" s="66">
        <v>2</v>
      </c>
      <c r="K10" s="66"/>
      <c r="L10" s="66" t="s">
        <v>87</v>
      </c>
      <c r="M10" s="66" t="s">
        <v>88</v>
      </c>
      <c r="N10" s="66" t="s">
        <v>1531</v>
      </c>
      <c r="O10" s="89">
        <v>700</v>
      </c>
      <c r="P10" s="89">
        <f>O10*1.2</f>
        <v>840</v>
      </c>
      <c r="Q10" s="66"/>
      <c r="R10" s="66"/>
      <c r="S10" s="66"/>
      <c r="T10" s="66"/>
      <c r="U10" s="67" t="s">
        <v>90</v>
      </c>
      <c r="V10" s="66" t="s">
        <v>91</v>
      </c>
      <c r="W10" s="66" t="s">
        <v>64</v>
      </c>
      <c r="X10" s="103">
        <v>45380</v>
      </c>
      <c r="Y10" s="103">
        <f>X10+60</f>
        <v>45440</v>
      </c>
      <c r="Z10" s="66"/>
      <c r="AA10" s="66"/>
      <c r="AB10" s="66"/>
      <c r="AC10" s="66"/>
      <c r="AD10" s="66" t="str">
        <f>G10</f>
        <v xml:space="preserve">ПИР по Модернизации и реконструкции устройств РЗА и ПА (РАС) на  ПС 110 кВ Ново-Шипуновская, 1 шт.; ПС  110 кВ Усть-Калманская, 1 шт
</v>
      </c>
      <c r="AE10" s="66" t="s">
        <v>65</v>
      </c>
      <c r="AF10" s="66">
        <v>876</v>
      </c>
      <c r="AG10" s="66" t="s">
        <v>66</v>
      </c>
      <c r="AH10" s="66">
        <v>1</v>
      </c>
      <c r="AI10" s="85" t="s">
        <v>67</v>
      </c>
      <c r="AJ10" s="66" t="s">
        <v>70</v>
      </c>
      <c r="AK10" s="103">
        <f t="shared" si="0"/>
        <v>45460</v>
      </c>
      <c r="AL10" s="103">
        <f>AK10</f>
        <v>45460</v>
      </c>
      <c r="AM10" s="103">
        <f>AK10+190</f>
        <v>45650</v>
      </c>
      <c r="AN10" s="66">
        <v>2024</v>
      </c>
      <c r="AO10" s="66"/>
      <c r="AP10" s="66" t="s">
        <v>92</v>
      </c>
      <c r="AQ10" s="66" t="s">
        <v>1734</v>
      </c>
      <c r="AR10" s="66" t="s">
        <v>1735</v>
      </c>
      <c r="AS10" s="66" t="s">
        <v>1736</v>
      </c>
      <c r="AT10" s="66" t="s">
        <v>1737</v>
      </c>
      <c r="AU10" s="66" t="s">
        <v>1738</v>
      </c>
      <c r="AV10" s="66" t="s">
        <v>1738</v>
      </c>
      <c r="AW10" s="66" t="s">
        <v>60</v>
      </c>
      <c r="AX10" s="66"/>
      <c r="AY10" s="129"/>
      <c r="AZ10" s="77"/>
      <c r="BA10" s="77"/>
      <c r="BB10" s="77"/>
      <c r="BC10" s="77"/>
      <c r="BD10" s="77"/>
    </row>
    <row r="11" spans="1:56" s="78" customFormat="1" ht="48" customHeight="1">
      <c r="A11" s="65" t="s">
        <v>82</v>
      </c>
      <c r="B11" s="66"/>
      <c r="C11" s="66" t="s">
        <v>1529</v>
      </c>
      <c r="D11" s="66" t="s">
        <v>57</v>
      </c>
      <c r="E11" s="66" t="s">
        <v>83</v>
      </c>
      <c r="F11" s="66" t="s">
        <v>84</v>
      </c>
      <c r="G11" s="66" t="s">
        <v>1739</v>
      </c>
      <c r="H11" s="68" t="s">
        <v>86</v>
      </c>
      <c r="I11" s="68" t="s">
        <v>86</v>
      </c>
      <c r="J11" s="66">
        <v>2</v>
      </c>
      <c r="K11" s="66"/>
      <c r="L11" s="66" t="s">
        <v>87</v>
      </c>
      <c r="M11" s="66" t="s">
        <v>88</v>
      </c>
      <c r="N11" s="66" t="s">
        <v>1531</v>
      </c>
      <c r="O11" s="89">
        <v>4470</v>
      </c>
      <c r="P11" s="89">
        <f>O11*1.2</f>
        <v>5364</v>
      </c>
      <c r="Q11" s="66"/>
      <c r="R11" s="66"/>
      <c r="S11" s="66"/>
      <c r="T11" s="66"/>
      <c r="U11" s="67" t="s">
        <v>90</v>
      </c>
      <c r="V11" s="66" t="s">
        <v>91</v>
      </c>
      <c r="W11" s="66" t="s">
        <v>64</v>
      </c>
      <c r="X11" s="103">
        <v>45443</v>
      </c>
      <c r="Y11" s="103">
        <f>X11+60</f>
        <v>45503</v>
      </c>
      <c r="Z11" s="66"/>
      <c r="AA11" s="66"/>
      <c r="AB11" s="66"/>
      <c r="AC11" s="66"/>
      <c r="AD11" s="66" t="str">
        <f>G11</f>
        <v xml:space="preserve"> Модернизация каналов связи для  систем телемеханики на подстанциях 110-35кВ (ПС Линевская, ПС Быстро-Истокская,ПС Красноорловская)</v>
      </c>
      <c r="AE11" s="66" t="s">
        <v>65</v>
      </c>
      <c r="AF11" s="66">
        <v>876</v>
      </c>
      <c r="AG11" s="66" t="s">
        <v>66</v>
      </c>
      <c r="AH11" s="66">
        <v>1</v>
      </c>
      <c r="AI11" s="85" t="s">
        <v>67</v>
      </c>
      <c r="AJ11" s="66" t="s">
        <v>70</v>
      </c>
      <c r="AK11" s="103">
        <f t="shared" si="0"/>
        <v>45523</v>
      </c>
      <c r="AL11" s="103">
        <f>AK11</f>
        <v>45523</v>
      </c>
      <c r="AM11" s="103">
        <f>AK11+130</f>
        <v>45653</v>
      </c>
      <c r="AN11" s="66">
        <v>2024</v>
      </c>
      <c r="AO11" s="66"/>
      <c r="AP11" s="66" t="s">
        <v>92</v>
      </c>
      <c r="AQ11" s="66" t="s">
        <v>1740</v>
      </c>
      <c r="AR11" s="66" t="s">
        <v>1741</v>
      </c>
      <c r="AS11" s="66" t="s">
        <v>1742</v>
      </c>
      <c r="AT11" s="66" t="s">
        <v>1743</v>
      </c>
      <c r="AU11" s="66" t="s">
        <v>1744</v>
      </c>
      <c r="AV11" s="66" t="s">
        <v>1744</v>
      </c>
      <c r="AW11" s="66" t="s">
        <v>60</v>
      </c>
      <c r="AX11" s="66"/>
      <c r="AY11" s="129"/>
      <c r="AZ11" s="77"/>
      <c r="BA11" s="77"/>
      <c r="BB11" s="77"/>
      <c r="BC11" s="77"/>
      <c r="BD11" s="77"/>
    </row>
    <row r="12" spans="1:56" s="78" customFormat="1" ht="48" customHeight="1">
      <c r="A12" s="65" t="s">
        <v>82</v>
      </c>
      <c r="B12" s="66"/>
      <c r="C12" s="66" t="s">
        <v>1529</v>
      </c>
      <c r="D12" s="66" t="s">
        <v>57</v>
      </c>
      <c r="E12" s="66" t="s">
        <v>83</v>
      </c>
      <c r="F12" s="66" t="s">
        <v>84</v>
      </c>
      <c r="G12" s="66" t="s">
        <v>1745</v>
      </c>
      <c r="H12" s="68" t="s">
        <v>86</v>
      </c>
      <c r="I12" s="68" t="s">
        <v>86</v>
      </c>
      <c r="J12" s="66">
        <v>2</v>
      </c>
      <c r="K12" s="66"/>
      <c r="L12" s="66" t="s">
        <v>87</v>
      </c>
      <c r="M12" s="66" t="s">
        <v>88</v>
      </c>
      <c r="N12" s="66" t="s">
        <v>1531</v>
      </c>
      <c r="O12" s="89">
        <v>13940</v>
      </c>
      <c r="P12" s="89">
        <f>O12*1.2</f>
        <v>16728</v>
      </c>
      <c r="Q12" s="66"/>
      <c r="R12" s="66"/>
      <c r="S12" s="66"/>
      <c r="T12" s="66"/>
      <c r="U12" s="67" t="s">
        <v>90</v>
      </c>
      <c r="V12" s="66" t="s">
        <v>91</v>
      </c>
      <c r="W12" s="66" t="s">
        <v>64</v>
      </c>
      <c r="X12" s="103">
        <v>45412</v>
      </c>
      <c r="Y12" s="103">
        <f>X12+60</f>
        <v>45472</v>
      </c>
      <c r="Z12" s="66"/>
      <c r="AA12" s="66"/>
      <c r="AB12" s="66"/>
      <c r="AC12" s="66"/>
      <c r="AD12" s="66" t="str">
        <f>G12</f>
        <v xml:space="preserve">Реконструкция зданий и сооружений: маслосборник на ПС-35/10 кВ Новоегорьевская; ПС-110/10 кВ Шубинская;  ПС-35/10 кВ Лаптев – Логовская; ПС-35 кВ ПС-35/10 кВ Рассвет;  ПС-110/35/10 кВ Поспелихинская; ПС-110/10 кВ Клепечихинская;  ПС №24 110 кВ "Велижановская" (ПО СЭС); ПС №36 35 кВ "Бобровская" (ПО СВЭС); ПС № 40 35 кВ "Жилинская" (ПО СВЭС); ПС №46 110 кВ "Краснощековская" (ПО ЗЭС); ПС №33 35 кВ "Мичуринская" (ПО ЗЭС)
</v>
      </c>
      <c r="AE12" s="66" t="s">
        <v>65</v>
      </c>
      <c r="AF12" s="66">
        <v>876</v>
      </c>
      <c r="AG12" s="66" t="s">
        <v>66</v>
      </c>
      <c r="AH12" s="66">
        <v>1</v>
      </c>
      <c r="AI12" s="85" t="s">
        <v>67</v>
      </c>
      <c r="AJ12" s="66" t="s">
        <v>70</v>
      </c>
      <c r="AK12" s="103">
        <f t="shared" si="0"/>
        <v>45492</v>
      </c>
      <c r="AL12" s="103">
        <f>AK12</f>
        <v>45492</v>
      </c>
      <c r="AM12" s="103">
        <f>AK12+160</f>
        <v>45652</v>
      </c>
      <c r="AN12" s="66">
        <v>2024</v>
      </c>
      <c r="AO12" s="66"/>
      <c r="AP12" s="66" t="s">
        <v>92</v>
      </c>
      <c r="AQ12" s="66" t="s">
        <v>1567</v>
      </c>
      <c r="AR12" s="66" t="s">
        <v>1568</v>
      </c>
      <c r="AS12" s="66" t="s">
        <v>1569</v>
      </c>
      <c r="AT12" s="66" t="s">
        <v>1570</v>
      </c>
      <c r="AU12" s="66" t="s">
        <v>1571</v>
      </c>
      <c r="AV12" s="66" t="s">
        <v>1571</v>
      </c>
      <c r="AW12" s="66" t="s">
        <v>60</v>
      </c>
      <c r="AX12" s="66"/>
      <c r="AY12" s="129"/>
      <c r="AZ12" s="77"/>
      <c r="BA12" s="77"/>
      <c r="BB12" s="77"/>
      <c r="BC12" s="77"/>
      <c r="BD12" s="77"/>
    </row>
    <row r="13" spans="1:56" s="78" customFormat="1" ht="48" customHeight="1">
      <c r="A13" s="65" t="s">
        <v>82</v>
      </c>
      <c r="B13" s="68"/>
      <c r="C13" s="66" t="s">
        <v>1529</v>
      </c>
      <c r="D13" s="66" t="s">
        <v>57</v>
      </c>
      <c r="E13" s="67" t="s">
        <v>1572</v>
      </c>
      <c r="F13" s="67" t="s">
        <v>84</v>
      </c>
      <c r="G13" s="66" t="s">
        <v>1573</v>
      </c>
      <c r="H13" s="68" t="s">
        <v>133</v>
      </c>
      <c r="I13" s="68" t="s">
        <v>1574</v>
      </c>
      <c r="J13" s="67">
        <v>2</v>
      </c>
      <c r="K13" s="67"/>
      <c r="L13" s="66" t="s">
        <v>87</v>
      </c>
      <c r="M13" s="66" t="s">
        <v>88</v>
      </c>
      <c r="N13" s="66" t="s">
        <v>1531</v>
      </c>
      <c r="O13" s="73">
        <v>1500</v>
      </c>
      <c r="P13" s="73">
        <f t="shared" ref="P13:P16" si="1">O13*1.2</f>
        <v>1800</v>
      </c>
      <c r="Q13" s="74"/>
      <c r="R13" s="74"/>
      <c r="S13" s="74"/>
      <c r="T13" s="74"/>
      <c r="U13" s="67" t="s">
        <v>90</v>
      </c>
      <c r="V13" s="66" t="s">
        <v>91</v>
      </c>
      <c r="W13" s="66" t="s">
        <v>64</v>
      </c>
      <c r="X13" s="70">
        <v>45312</v>
      </c>
      <c r="Y13" s="70">
        <f t="shared" ref="Y13:Y16" si="2">X13+60</f>
        <v>45372</v>
      </c>
      <c r="Z13" s="67"/>
      <c r="AA13" s="67"/>
      <c r="AB13" s="67"/>
      <c r="AC13" s="67"/>
      <c r="AD13" s="66" t="str">
        <f t="shared" ref="AD13:AD16" si="3">G13</f>
        <v>СМР по Модернизация средств пожарной сигнализации в зданиях  Филиала ПАО «МРСК Сибири» - «Алтайэнерго»</v>
      </c>
      <c r="AE13" s="66" t="s">
        <v>65</v>
      </c>
      <c r="AF13" s="66">
        <v>876</v>
      </c>
      <c r="AG13" s="66" t="s">
        <v>66</v>
      </c>
      <c r="AH13" s="67">
        <v>1</v>
      </c>
      <c r="AI13" s="66" t="s">
        <v>67</v>
      </c>
      <c r="AJ13" s="66" t="s">
        <v>70</v>
      </c>
      <c r="AK13" s="70">
        <f t="shared" si="0"/>
        <v>45392</v>
      </c>
      <c r="AL13" s="70">
        <v>45444</v>
      </c>
      <c r="AM13" s="70">
        <f>AL13+200</f>
        <v>45644</v>
      </c>
      <c r="AN13" s="63">
        <v>2024</v>
      </c>
      <c r="AO13" s="66"/>
      <c r="AP13" s="67" t="s">
        <v>92</v>
      </c>
      <c r="AQ13" s="66" t="s">
        <v>124</v>
      </c>
      <c r="AR13" s="84" t="s">
        <v>125</v>
      </c>
      <c r="AS13" s="68">
        <v>2020</v>
      </c>
      <c r="AT13" s="68">
        <v>2025</v>
      </c>
      <c r="AU13" s="75">
        <v>10.210000000000001</v>
      </c>
      <c r="AV13" s="67">
        <v>9.2100000000000009</v>
      </c>
      <c r="AW13" s="67" t="s">
        <v>60</v>
      </c>
      <c r="AX13" s="67"/>
      <c r="AY13" s="76"/>
      <c r="AZ13" s="76"/>
      <c r="BA13" s="77"/>
      <c r="BB13" s="77"/>
      <c r="BC13" s="77"/>
      <c r="BD13" s="77"/>
    </row>
    <row r="14" spans="1:56" s="78" customFormat="1" ht="48" customHeight="1">
      <c r="A14" s="65" t="s">
        <v>82</v>
      </c>
      <c r="B14" s="66"/>
      <c r="C14" s="66" t="s">
        <v>1529</v>
      </c>
      <c r="D14" s="66" t="s">
        <v>57</v>
      </c>
      <c r="E14" s="66" t="s">
        <v>83</v>
      </c>
      <c r="F14" s="66" t="s">
        <v>84</v>
      </c>
      <c r="G14" s="66" t="s">
        <v>1746</v>
      </c>
      <c r="H14" s="68" t="s">
        <v>86</v>
      </c>
      <c r="I14" s="68" t="s">
        <v>86</v>
      </c>
      <c r="J14" s="66">
        <v>2</v>
      </c>
      <c r="K14" s="66"/>
      <c r="L14" s="66" t="s">
        <v>87</v>
      </c>
      <c r="M14" s="66" t="s">
        <v>88</v>
      </c>
      <c r="N14" s="66" t="s">
        <v>1531</v>
      </c>
      <c r="O14" s="89">
        <v>5400</v>
      </c>
      <c r="P14" s="89">
        <f t="shared" si="1"/>
        <v>6480</v>
      </c>
      <c r="Q14" s="66"/>
      <c r="R14" s="66"/>
      <c r="S14" s="66"/>
      <c r="T14" s="66"/>
      <c r="U14" s="67" t="s">
        <v>90</v>
      </c>
      <c r="V14" s="66" t="s">
        <v>91</v>
      </c>
      <c r="W14" s="66" t="s">
        <v>64</v>
      </c>
      <c r="X14" s="103">
        <v>45401</v>
      </c>
      <c r="Y14" s="103">
        <f t="shared" si="2"/>
        <v>45461</v>
      </c>
      <c r="Z14" s="66"/>
      <c r="AA14" s="66"/>
      <c r="AB14" s="66"/>
      <c r="AC14" s="66"/>
      <c r="AD14" s="66" t="str">
        <f t="shared" si="3"/>
        <v xml:space="preserve">Модернизация и реконструкция устройств РЗА и ПА (ОБР) на ПС 35 кВ Нововознесенская, 1 шт; ПС 110 кВ Отрадная, 1 шт; ПС 35 кВ Суеткинская, 1 шт; ПС 110 кВ Хлопуновская, 1 шт;  ПС 35 кВ Чумышская, 1 шт
</v>
      </c>
      <c r="AE14" s="66" t="s">
        <v>65</v>
      </c>
      <c r="AF14" s="66">
        <v>876</v>
      </c>
      <c r="AG14" s="66" t="s">
        <v>66</v>
      </c>
      <c r="AH14" s="66">
        <v>1</v>
      </c>
      <c r="AI14" s="85" t="s">
        <v>67</v>
      </c>
      <c r="AJ14" s="66" t="s">
        <v>70</v>
      </c>
      <c r="AK14" s="103">
        <f t="shared" si="0"/>
        <v>45481</v>
      </c>
      <c r="AL14" s="103">
        <f t="shared" ref="AL14:AL16" si="4">AK14</f>
        <v>45481</v>
      </c>
      <c r="AM14" s="103">
        <f>AK14+170</f>
        <v>45651</v>
      </c>
      <c r="AN14" s="66">
        <v>2024</v>
      </c>
      <c r="AO14" s="66"/>
      <c r="AP14" s="66" t="s">
        <v>92</v>
      </c>
      <c r="AQ14" s="66" t="s">
        <v>1747</v>
      </c>
      <c r="AR14" s="66" t="s">
        <v>1748</v>
      </c>
      <c r="AS14" s="66" t="s">
        <v>1749</v>
      </c>
      <c r="AT14" s="66" t="s">
        <v>1750</v>
      </c>
      <c r="AU14" s="66" t="s">
        <v>1751</v>
      </c>
      <c r="AV14" s="66" t="s">
        <v>1752</v>
      </c>
      <c r="AW14" s="66" t="s">
        <v>60</v>
      </c>
      <c r="AX14" s="66"/>
      <c r="AY14" s="129"/>
      <c r="AZ14" s="77"/>
      <c r="BA14" s="77"/>
      <c r="BB14" s="77"/>
      <c r="BC14" s="77"/>
      <c r="BD14" s="77"/>
    </row>
    <row r="15" spans="1:56" s="78" customFormat="1" ht="48" customHeight="1">
      <c r="A15" s="65" t="s">
        <v>82</v>
      </c>
      <c r="B15" s="66"/>
      <c r="C15" s="66" t="s">
        <v>1529</v>
      </c>
      <c r="D15" s="66" t="s">
        <v>57</v>
      </c>
      <c r="E15" s="66" t="s">
        <v>83</v>
      </c>
      <c r="F15" s="66" t="s">
        <v>84</v>
      </c>
      <c r="G15" s="66" t="s">
        <v>1753</v>
      </c>
      <c r="H15" s="68" t="s">
        <v>86</v>
      </c>
      <c r="I15" s="68" t="s">
        <v>86</v>
      </c>
      <c r="J15" s="66">
        <v>2</v>
      </c>
      <c r="K15" s="66"/>
      <c r="L15" s="66" t="s">
        <v>87</v>
      </c>
      <c r="M15" s="66" t="s">
        <v>88</v>
      </c>
      <c r="N15" s="66" t="s">
        <v>1531</v>
      </c>
      <c r="O15" s="89">
        <v>23900</v>
      </c>
      <c r="P15" s="89">
        <f t="shared" si="1"/>
        <v>28680</v>
      </c>
      <c r="Q15" s="66"/>
      <c r="R15" s="66"/>
      <c r="S15" s="66"/>
      <c r="T15" s="66"/>
      <c r="U15" s="67" t="s">
        <v>90</v>
      </c>
      <c r="V15" s="66" t="s">
        <v>91</v>
      </c>
      <c r="W15" s="66" t="s">
        <v>64</v>
      </c>
      <c r="X15" s="103">
        <v>45443</v>
      </c>
      <c r="Y15" s="103">
        <f t="shared" si="2"/>
        <v>45503</v>
      </c>
      <c r="Z15" s="66"/>
      <c r="AA15" s="66"/>
      <c r="AB15" s="66"/>
      <c r="AC15" s="66"/>
      <c r="AD15" s="66" t="str">
        <f t="shared" si="3"/>
        <v xml:space="preserve">Модернизация систем телемеханики на подстанциях 110-35кВ  ( ПС Линевская);ПС 110-35кВ (ПС Быстро-Истокская); ПС 110-35кВ (ПС Красноорловская)
</v>
      </c>
      <c r="AE15" s="66" t="s">
        <v>65</v>
      </c>
      <c r="AF15" s="66">
        <v>876</v>
      </c>
      <c r="AG15" s="66" t="s">
        <v>66</v>
      </c>
      <c r="AH15" s="66">
        <v>1</v>
      </c>
      <c r="AI15" s="85" t="s">
        <v>67</v>
      </c>
      <c r="AJ15" s="66" t="s">
        <v>70</v>
      </c>
      <c r="AK15" s="103">
        <f t="shared" si="0"/>
        <v>45523</v>
      </c>
      <c r="AL15" s="103">
        <f t="shared" si="4"/>
        <v>45523</v>
      </c>
      <c r="AM15" s="103">
        <f>AL15+130</f>
        <v>45653</v>
      </c>
      <c r="AN15" s="66">
        <v>2024</v>
      </c>
      <c r="AO15" s="66"/>
      <c r="AP15" s="66" t="s">
        <v>92</v>
      </c>
      <c r="AQ15" s="71" t="s">
        <v>1754</v>
      </c>
      <c r="AR15" s="96" t="s">
        <v>1755</v>
      </c>
      <c r="AS15" s="66" t="s">
        <v>1756</v>
      </c>
      <c r="AT15" s="66" t="s">
        <v>1757</v>
      </c>
      <c r="AU15" s="66" t="s">
        <v>1758</v>
      </c>
      <c r="AV15" s="66" t="s">
        <v>1758</v>
      </c>
      <c r="AW15" s="66" t="s">
        <v>60</v>
      </c>
      <c r="AX15" s="66"/>
      <c r="AY15" s="129"/>
      <c r="AZ15" s="77"/>
      <c r="BA15" s="77"/>
      <c r="BB15" s="77"/>
      <c r="BC15" s="77"/>
      <c r="BD15" s="77"/>
    </row>
    <row r="16" spans="1:56" s="78" customFormat="1" ht="48" customHeight="1">
      <c r="A16" s="65" t="s">
        <v>82</v>
      </c>
      <c r="B16" s="66"/>
      <c r="C16" s="66" t="s">
        <v>1529</v>
      </c>
      <c r="D16" s="66" t="s">
        <v>57</v>
      </c>
      <c r="E16" s="66" t="s">
        <v>129</v>
      </c>
      <c r="F16" s="66" t="s">
        <v>84</v>
      </c>
      <c r="G16" s="66" t="s">
        <v>1759</v>
      </c>
      <c r="H16" s="68" t="s">
        <v>130</v>
      </c>
      <c r="I16" s="68" t="s">
        <v>131</v>
      </c>
      <c r="J16" s="66">
        <v>2</v>
      </c>
      <c r="K16" s="66"/>
      <c r="L16" s="66" t="s">
        <v>87</v>
      </c>
      <c r="M16" s="66" t="s">
        <v>88</v>
      </c>
      <c r="N16" s="66" t="s">
        <v>1531</v>
      </c>
      <c r="O16" s="89">
        <v>450</v>
      </c>
      <c r="P16" s="89">
        <f t="shared" si="1"/>
        <v>540</v>
      </c>
      <c r="Q16" s="66"/>
      <c r="R16" s="66"/>
      <c r="S16" s="66"/>
      <c r="T16" s="66"/>
      <c r="U16" s="67" t="s">
        <v>90</v>
      </c>
      <c r="V16" s="66" t="s">
        <v>91</v>
      </c>
      <c r="W16" s="66" t="s">
        <v>64</v>
      </c>
      <c r="X16" s="103">
        <v>45443</v>
      </c>
      <c r="Y16" s="103">
        <f t="shared" si="2"/>
        <v>45503</v>
      </c>
      <c r="Z16" s="66"/>
      <c r="AA16" s="66"/>
      <c r="AB16" s="66"/>
      <c r="AC16" s="66"/>
      <c r="AD16" s="66" t="str">
        <f t="shared" si="3"/>
        <v>ПИР по Модернизации систем телемеханики на подстанциях 110-35кВ ПС Волчихинская № 25,
 110-35кВ ПС Безрукавская № 17, ПС Мирная № 22</v>
      </c>
      <c r="AE16" s="66" t="s">
        <v>65</v>
      </c>
      <c r="AF16" s="66">
        <v>876</v>
      </c>
      <c r="AG16" s="66" t="s">
        <v>66</v>
      </c>
      <c r="AH16" s="66">
        <v>1</v>
      </c>
      <c r="AI16" s="85" t="s">
        <v>67</v>
      </c>
      <c r="AJ16" s="66" t="s">
        <v>70</v>
      </c>
      <c r="AK16" s="103">
        <f t="shared" si="0"/>
        <v>45523</v>
      </c>
      <c r="AL16" s="103">
        <f t="shared" si="4"/>
        <v>45523</v>
      </c>
      <c r="AM16" s="103">
        <f>AK16+130</f>
        <v>45653</v>
      </c>
      <c r="AN16" s="66">
        <v>2024</v>
      </c>
      <c r="AO16" s="66"/>
      <c r="AP16" s="66" t="s">
        <v>92</v>
      </c>
      <c r="AQ16" s="66" t="s">
        <v>1760</v>
      </c>
      <c r="AR16" s="66" t="s">
        <v>1761</v>
      </c>
      <c r="AS16" s="66" t="s">
        <v>1762</v>
      </c>
      <c r="AT16" s="66" t="s">
        <v>1763</v>
      </c>
      <c r="AU16" s="66" t="s">
        <v>1764</v>
      </c>
      <c r="AV16" s="66" t="s">
        <v>1764</v>
      </c>
      <c r="AW16" s="66" t="s">
        <v>60</v>
      </c>
      <c r="AX16" s="66"/>
      <c r="AY16" s="129"/>
      <c r="AZ16" s="77"/>
      <c r="BA16" s="77"/>
      <c r="BB16" s="77"/>
      <c r="BC16" s="77"/>
      <c r="BD16" s="77"/>
    </row>
    <row r="17" spans="1:56" s="58" customFormat="1" ht="48" customHeight="1">
      <c r="A17" s="85" t="s">
        <v>56</v>
      </c>
      <c r="B17" s="68"/>
      <c r="C17" s="66" t="s">
        <v>1529</v>
      </c>
      <c r="D17" s="66" t="s">
        <v>57</v>
      </c>
      <c r="E17" s="66" t="s">
        <v>134</v>
      </c>
      <c r="F17" s="66" t="s">
        <v>181</v>
      </c>
      <c r="G17" s="66" t="s">
        <v>182</v>
      </c>
      <c r="H17" s="68" t="s">
        <v>183</v>
      </c>
      <c r="I17" s="68" t="s">
        <v>184</v>
      </c>
      <c r="J17" s="67">
        <v>2</v>
      </c>
      <c r="K17" s="67"/>
      <c r="L17" s="67" t="s">
        <v>87</v>
      </c>
      <c r="M17" s="66" t="s">
        <v>61</v>
      </c>
      <c r="N17" s="62" t="s">
        <v>62</v>
      </c>
      <c r="O17" s="73">
        <v>2300.5140000000001</v>
      </c>
      <c r="P17" s="73">
        <f>O17*1.2</f>
        <v>2760.6168000000002</v>
      </c>
      <c r="Q17" s="74"/>
      <c r="R17" s="74"/>
      <c r="S17" s="74"/>
      <c r="T17" s="74"/>
      <c r="U17" s="67" t="s">
        <v>90</v>
      </c>
      <c r="V17" s="66" t="s">
        <v>57</v>
      </c>
      <c r="W17" s="66" t="s">
        <v>64</v>
      </c>
      <c r="X17" s="70">
        <v>45327</v>
      </c>
      <c r="Y17" s="70">
        <v>45373</v>
      </c>
      <c r="Z17" s="67"/>
      <c r="AA17" s="67"/>
      <c r="AB17" s="67"/>
      <c r="AC17" s="67"/>
      <c r="AD17" s="67" t="s">
        <v>182</v>
      </c>
      <c r="AE17" s="67" t="s">
        <v>138</v>
      </c>
      <c r="AF17" s="67">
        <v>876</v>
      </c>
      <c r="AG17" s="67" t="s">
        <v>66</v>
      </c>
      <c r="AH17" s="67">
        <v>1</v>
      </c>
      <c r="AI17" s="86">
        <v>1000000000</v>
      </c>
      <c r="AJ17" s="67" t="s">
        <v>1575</v>
      </c>
      <c r="AK17" s="70">
        <v>45383</v>
      </c>
      <c r="AL17" s="70">
        <v>45383</v>
      </c>
      <c r="AM17" s="70">
        <v>45596</v>
      </c>
      <c r="AN17" s="67">
        <v>2024</v>
      </c>
      <c r="AO17" s="67" t="s">
        <v>185</v>
      </c>
      <c r="AP17" s="67"/>
      <c r="AQ17" s="67"/>
      <c r="AR17" s="67"/>
      <c r="AS17" s="70"/>
      <c r="AT17" s="87"/>
      <c r="AU17" s="75"/>
      <c r="AV17" s="67"/>
      <c r="AW17" s="67"/>
      <c r="AX17" s="67"/>
      <c r="AY17" s="88"/>
      <c r="AZ17" s="88"/>
      <c r="BA17" s="88"/>
      <c r="BB17" s="88"/>
      <c r="BC17" s="88"/>
      <c r="BD17" s="88"/>
    </row>
    <row r="18" spans="1:56" s="91" customFormat="1" ht="48" customHeight="1">
      <c r="A18" s="65" t="s">
        <v>151</v>
      </c>
      <c r="B18" s="66"/>
      <c r="C18" s="66" t="s">
        <v>1529</v>
      </c>
      <c r="D18" s="66" t="s">
        <v>57</v>
      </c>
      <c r="E18" s="67" t="s">
        <v>152</v>
      </c>
      <c r="F18" s="66">
        <v>184</v>
      </c>
      <c r="G18" s="66" t="s">
        <v>153</v>
      </c>
      <c r="H18" s="65" t="s">
        <v>154</v>
      </c>
      <c r="I18" s="65" t="s">
        <v>154</v>
      </c>
      <c r="J18" s="66">
        <v>2</v>
      </c>
      <c r="K18" s="67" t="s">
        <v>60</v>
      </c>
      <c r="L18" s="67" t="s">
        <v>60</v>
      </c>
      <c r="M18" s="63" t="s">
        <v>61</v>
      </c>
      <c r="N18" s="63" t="s">
        <v>155</v>
      </c>
      <c r="O18" s="89">
        <v>4328.7950085120001</v>
      </c>
      <c r="P18" s="89">
        <f>O18*1.2</f>
        <v>5194.5540102143996</v>
      </c>
      <c r="Q18" s="74"/>
      <c r="R18" s="74"/>
      <c r="S18" s="74"/>
      <c r="T18" s="74"/>
      <c r="U18" s="67" t="s">
        <v>90</v>
      </c>
      <c r="V18" s="63" t="s">
        <v>1576</v>
      </c>
      <c r="W18" s="66" t="s">
        <v>64</v>
      </c>
      <c r="X18" s="70">
        <v>45565</v>
      </c>
      <c r="Y18" s="70">
        <f>X18+60</f>
        <v>45625</v>
      </c>
      <c r="Z18" s="67"/>
      <c r="AA18" s="67"/>
      <c r="AB18" s="67"/>
      <c r="AC18" s="67"/>
      <c r="AD18" s="67" t="s">
        <v>153</v>
      </c>
      <c r="AE18" s="63" t="s">
        <v>157</v>
      </c>
      <c r="AF18" s="66">
        <v>876</v>
      </c>
      <c r="AG18" s="66" t="s">
        <v>66</v>
      </c>
      <c r="AH18" s="63">
        <v>1</v>
      </c>
      <c r="AI18" s="66" t="s">
        <v>67</v>
      </c>
      <c r="AJ18" s="66" t="s">
        <v>1550</v>
      </c>
      <c r="AK18" s="70">
        <f>Y18+20</f>
        <v>45645</v>
      </c>
      <c r="AL18" s="70">
        <f>AK18</f>
        <v>45645</v>
      </c>
      <c r="AM18" s="70">
        <v>45657</v>
      </c>
      <c r="AN18" s="67">
        <v>2024</v>
      </c>
      <c r="AO18" s="70"/>
      <c r="AP18" s="70"/>
      <c r="AQ18" s="67"/>
      <c r="AR18" s="67"/>
      <c r="AS18" s="67"/>
      <c r="AT18" s="67"/>
      <c r="AU18" s="67"/>
      <c r="AV18" s="70"/>
      <c r="AW18" s="87"/>
      <c r="AX18" s="75"/>
      <c r="AY18" s="90"/>
      <c r="AZ18" s="90"/>
      <c r="BA18" s="90"/>
      <c r="BB18" s="90"/>
      <c r="BC18" s="90"/>
      <c r="BD18" s="90"/>
    </row>
    <row r="19" spans="1:56" s="79" customFormat="1" ht="48" customHeight="1">
      <c r="A19" s="85" t="s">
        <v>151</v>
      </c>
      <c r="B19" s="84"/>
      <c r="C19" s="66" t="s">
        <v>1529</v>
      </c>
      <c r="D19" s="66" t="s">
        <v>1814</v>
      </c>
      <c r="E19" s="66" t="s">
        <v>257</v>
      </c>
      <c r="F19" s="84">
        <v>7</v>
      </c>
      <c r="G19" s="84" t="s">
        <v>258</v>
      </c>
      <c r="H19" s="85" t="s">
        <v>259</v>
      </c>
      <c r="I19" s="85" t="s">
        <v>259</v>
      </c>
      <c r="J19" s="66">
        <v>2</v>
      </c>
      <c r="K19" s="85" t="s">
        <v>87</v>
      </c>
      <c r="L19" s="63" t="s">
        <v>87</v>
      </c>
      <c r="M19" s="66" t="s">
        <v>260</v>
      </c>
      <c r="N19" s="66" t="s">
        <v>261</v>
      </c>
      <c r="O19" s="89">
        <v>4242.9649900000004</v>
      </c>
      <c r="P19" s="89">
        <v>5091.5579880000005</v>
      </c>
      <c r="Q19" s="92"/>
      <c r="R19" s="93"/>
      <c r="S19" s="67"/>
      <c r="T19" s="93"/>
      <c r="U19" s="67" t="s">
        <v>90</v>
      </c>
      <c r="V19" s="67" t="s">
        <v>1577</v>
      </c>
      <c r="W19" s="66" t="s">
        <v>64</v>
      </c>
      <c r="X19" s="70">
        <v>45565</v>
      </c>
      <c r="Y19" s="70">
        <v>45626</v>
      </c>
      <c r="Z19" s="66"/>
      <c r="AA19" s="66"/>
      <c r="AB19" s="66"/>
      <c r="AC19" s="66"/>
      <c r="AD19" s="66" t="s">
        <v>258</v>
      </c>
      <c r="AE19" s="66"/>
      <c r="AF19" s="66">
        <v>796</v>
      </c>
      <c r="AG19" s="66" t="s">
        <v>262</v>
      </c>
      <c r="AH19" s="66">
        <v>1</v>
      </c>
      <c r="AI19" s="66">
        <v>81000000000</v>
      </c>
      <c r="AJ19" s="66" t="s">
        <v>197</v>
      </c>
      <c r="AK19" s="70">
        <v>45646</v>
      </c>
      <c r="AL19" s="70">
        <v>45672</v>
      </c>
      <c r="AM19" s="70">
        <v>46022</v>
      </c>
      <c r="AN19" s="66">
        <v>2025</v>
      </c>
      <c r="AO19" s="66"/>
      <c r="AP19" s="66"/>
      <c r="AQ19" s="66"/>
      <c r="AR19" s="66"/>
      <c r="AS19" s="66"/>
      <c r="AT19" s="66"/>
      <c r="AU19" s="66"/>
      <c r="AV19" s="66"/>
      <c r="AW19" s="66"/>
      <c r="AX19" s="66"/>
      <c r="AY19" s="94"/>
      <c r="AZ19" s="94"/>
      <c r="BA19" s="94"/>
      <c r="BB19" s="94"/>
      <c r="BC19" s="94"/>
      <c r="BD19" s="94"/>
    </row>
    <row r="20" spans="1:56" s="79" customFormat="1" ht="48" customHeight="1">
      <c r="A20" s="85" t="s">
        <v>151</v>
      </c>
      <c r="B20" s="84"/>
      <c r="C20" s="66" t="s">
        <v>1529</v>
      </c>
      <c r="D20" s="66" t="s">
        <v>1814</v>
      </c>
      <c r="E20" s="66" t="s">
        <v>257</v>
      </c>
      <c r="F20" s="84">
        <v>79</v>
      </c>
      <c r="G20" s="84" t="s">
        <v>263</v>
      </c>
      <c r="H20" s="85" t="s">
        <v>264</v>
      </c>
      <c r="I20" s="85" t="s">
        <v>264</v>
      </c>
      <c r="J20" s="66">
        <v>2</v>
      </c>
      <c r="K20" s="85" t="s">
        <v>87</v>
      </c>
      <c r="L20" s="63" t="s">
        <v>87</v>
      </c>
      <c r="M20" s="66" t="s">
        <v>260</v>
      </c>
      <c r="N20" s="66" t="s">
        <v>261</v>
      </c>
      <c r="O20" s="89">
        <v>691.27472</v>
      </c>
      <c r="P20" s="89">
        <v>829.52966400000003</v>
      </c>
      <c r="Q20" s="67"/>
      <c r="R20" s="93"/>
      <c r="S20" s="67"/>
      <c r="T20" s="93"/>
      <c r="U20" s="67" t="s">
        <v>90</v>
      </c>
      <c r="V20" s="67" t="s">
        <v>1577</v>
      </c>
      <c r="W20" s="66" t="s">
        <v>64</v>
      </c>
      <c r="X20" s="70">
        <v>45565</v>
      </c>
      <c r="Y20" s="70">
        <v>45626</v>
      </c>
      <c r="Z20" s="66"/>
      <c r="AA20" s="66"/>
      <c r="AB20" s="66"/>
      <c r="AC20" s="66"/>
      <c r="AD20" s="66" t="s">
        <v>263</v>
      </c>
      <c r="AE20" s="66"/>
      <c r="AF20" s="66">
        <v>796</v>
      </c>
      <c r="AG20" s="66" t="s">
        <v>262</v>
      </c>
      <c r="AH20" s="66">
        <v>1</v>
      </c>
      <c r="AI20" s="66">
        <v>81000000000</v>
      </c>
      <c r="AJ20" s="66" t="s">
        <v>197</v>
      </c>
      <c r="AK20" s="70">
        <v>45646</v>
      </c>
      <c r="AL20" s="70">
        <v>45672</v>
      </c>
      <c r="AM20" s="70">
        <v>46022</v>
      </c>
      <c r="AN20" s="66">
        <v>2025</v>
      </c>
      <c r="AO20" s="66"/>
      <c r="AP20" s="66"/>
      <c r="AQ20" s="66"/>
      <c r="AR20" s="66"/>
      <c r="AS20" s="66"/>
      <c r="AT20" s="66"/>
      <c r="AU20" s="66"/>
      <c r="AV20" s="66"/>
      <c r="AW20" s="66"/>
      <c r="AX20" s="66"/>
      <c r="AY20" s="94"/>
      <c r="AZ20" s="94"/>
      <c r="BA20" s="94"/>
      <c r="BB20" s="94"/>
      <c r="BC20" s="94"/>
      <c r="BD20" s="94"/>
    </row>
    <row r="21" spans="1:56" s="79" customFormat="1" ht="48" customHeight="1">
      <c r="A21" s="85" t="s">
        <v>151</v>
      </c>
      <c r="B21" s="84"/>
      <c r="C21" s="66" t="s">
        <v>1529</v>
      </c>
      <c r="D21" s="66" t="s">
        <v>1814</v>
      </c>
      <c r="E21" s="66" t="s">
        <v>257</v>
      </c>
      <c r="F21" s="84">
        <v>87</v>
      </c>
      <c r="G21" s="84" t="s">
        <v>265</v>
      </c>
      <c r="H21" s="85" t="s">
        <v>266</v>
      </c>
      <c r="I21" s="85" t="s">
        <v>266</v>
      </c>
      <c r="J21" s="66">
        <v>2</v>
      </c>
      <c r="K21" s="85" t="s">
        <v>87</v>
      </c>
      <c r="L21" s="63" t="s">
        <v>87</v>
      </c>
      <c r="M21" s="66" t="s">
        <v>260</v>
      </c>
      <c r="N21" s="66" t="s">
        <v>261</v>
      </c>
      <c r="O21" s="89">
        <v>425.75709999999998</v>
      </c>
      <c r="P21" s="89">
        <v>510.90851999999995</v>
      </c>
      <c r="Q21" s="67"/>
      <c r="R21" s="93"/>
      <c r="S21" s="67"/>
      <c r="T21" s="93"/>
      <c r="U21" s="67" t="s">
        <v>90</v>
      </c>
      <c r="V21" s="67" t="s">
        <v>1577</v>
      </c>
      <c r="W21" s="66" t="s">
        <v>64</v>
      </c>
      <c r="X21" s="70">
        <v>45565</v>
      </c>
      <c r="Y21" s="70">
        <v>45626</v>
      </c>
      <c r="Z21" s="66"/>
      <c r="AA21" s="66"/>
      <c r="AB21" s="66"/>
      <c r="AC21" s="66"/>
      <c r="AD21" s="66" t="s">
        <v>265</v>
      </c>
      <c r="AE21" s="66"/>
      <c r="AF21" s="66">
        <v>796</v>
      </c>
      <c r="AG21" s="66" t="s">
        <v>262</v>
      </c>
      <c r="AH21" s="66">
        <v>1</v>
      </c>
      <c r="AI21" s="66">
        <v>81000000000</v>
      </c>
      <c r="AJ21" s="66" t="s">
        <v>197</v>
      </c>
      <c r="AK21" s="70">
        <v>45646</v>
      </c>
      <c r="AL21" s="70">
        <v>45672</v>
      </c>
      <c r="AM21" s="70">
        <v>46022</v>
      </c>
      <c r="AN21" s="66">
        <v>2025</v>
      </c>
      <c r="AO21" s="66"/>
      <c r="AP21" s="66"/>
      <c r="AQ21" s="66"/>
      <c r="AR21" s="66"/>
      <c r="AS21" s="66"/>
      <c r="AT21" s="66"/>
      <c r="AU21" s="66"/>
      <c r="AV21" s="66"/>
      <c r="AW21" s="66"/>
      <c r="AX21" s="66"/>
      <c r="AY21" s="94"/>
      <c r="AZ21" s="94"/>
      <c r="BA21" s="94"/>
      <c r="BB21" s="94"/>
      <c r="BC21" s="94"/>
      <c r="BD21" s="94"/>
    </row>
    <row r="22" spans="1:56" s="79" customFormat="1" ht="48" customHeight="1">
      <c r="A22" s="85" t="s">
        <v>151</v>
      </c>
      <c r="B22" s="84"/>
      <c r="C22" s="66" t="s">
        <v>1529</v>
      </c>
      <c r="D22" s="66" t="s">
        <v>1814</v>
      </c>
      <c r="E22" s="66" t="s">
        <v>257</v>
      </c>
      <c r="F22" s="84">
        <v>132</v>
      </c>
      <c r="G22" s="84" t="s">
        <v>267</v>
      </c>
      <c r="H22" s="85" t="s">
        <v>268</v>
      </c>
      <c r="I22" s="85" t="s">
        <v>268</v>
      </c>
      <c r="J22" s="67">
        <v>2</v>
      </c>
      <c r="K22" s="85" t="s">
        <v>87</v>
      </c>
      <c r="L22" s="63" t="s">
        <v>87</v>
      </c>
      <c r="M22" s="66" t="s">
        <v>260</v>
      </c>
      <c r="N22" s="66" t="s">
        <v>261</v>
      </c>
      <c r="O22" s="89">
        <v>3773.9715799999999</v>
      </c>
      <c r="P22" s="89">
        <v>4528.7658959999999</v>
      </c>
      <c r="Q22" s="67"/>
      <c r="R22" s="93"/>
      <c r="S22" s="67"/>
      <c r="T22" s="93"/>
      <c r="U22" s="67" t="s">
        <v>90</v>
      </c>
      <c r="V22" s="67" t="s">
        <v>1577</v>
      </c>
      <c r="W22" s="66" t="s">
        <v>64</v>
      </c>
      <c r="X22" s="70">
        <v>45565</v>
      </c>
      <c r="Y22" s="70">
        <v>45626</v>
      </c>
      <c r="Z22" s="66"/>
      <c r="AA22" s="66"/>
      <c r="AB22" s="66"/>
      <c r="AC22" s="66"/>
      <c r="AD22" s="66" t="s">
        <v>267</v>
      </c>
      <c r="AE22" s="66"/>
      <c r="AF22" s="66">
        <v>796</v>
      </c>
      <c r="AG22" s="66" t="s">
        <v>262</v>
      </c>
      <c r="AH22" s="66">
        <v>1</v>
      </c>
      <c r="AI22" s="66">
        <v>81000000000</v>
      </c>
      <c r="AJ22" s="66" t="s">
        <v>197</v>
      </c>
      <c r="AK22" s="70">
        <v>45646</v>
      </c>
      <c r="AL22" s="70">
        <v>45672</v>
      </c>
      <c r="AM22" s="70">
        <v>46022</v>
      </c>
      <c r="AN22" s="66">
        <v>2025</v>
      </c>
      <c r="AO22" s="66"/>
      <c r="AP22" s="66"/>
      <c r="AQ22" s="66"/>
      <c r="AR22" s="66"/>
      <c r="AS22" s="66"/>
      <c r="AT22" s="66"/>
      <c r="AU22" s="66"/>
      <c r="AV22" s="66"/>
      <c r="AW22" s="66"/>
      <c r="AX22" s="66"/>
      <c r="AY22" s="94"/>
      <c r="AZ22" s="94"/>
      <c r="BA22" s="94"/>
      <c r="BB22" s="94"/>
      <c r="BC22" s="94"/>
      <c r="BD22" s="94"/>
    </row>
    <row r="23" spans="1:56" s="79" customFormat="1" ht="48" customHeight="1">
      <c r="A23" s="85" t="s">
        <v>151</v>
      </c>
      <c r="B23" s="84"/>
      <c r="C23" s="66" t="s">
        <v>1529</v>
      </c>
      <c r="D23" s="66" t="s">
        <v>1814</v>
      </c>
      <c r="E23" s="66" t="s">
        <v>257</v>
      </c>
      <c r="F23" s="84">
        <v>134</v>
      </c>
      <c r="G23" s="84" t="s">
        <v>269</v>
      </c>
      <c r="H23" s="85" t="s">
        <v>226</v>
      </c>
      <c r="I23" s="85" t="s">
        <v>226</v>
      </c>
      <c r="J23" s="66">
        <v>2</v>
      </c>
      <c r="K23" s="85" t="s">
        <v>87</v>
      </c>
      <c r="L23" s="63" t="s">
        <v>87</v>
      </c>
      <c r="M23" s="66" t="s">
        <v>260</v>
      </c>
      <c r="N23" s="66" t="s">
        <v>261</v>
      </c>
      <c r="O23" s="89">
        <v>738.72348</v>
      </c>
      <c r="P23" s="89">
        <v>886.46817599999997</v>
      </c>
      <c r="Q23" s="67"/>
      <c r="R23" s="93"/>
      <c r="S23" s="67"/>
      <c r="T23" s="93"/>
      <c r="U23" s="67" t="s">
        <v>90</v>
      </c>
      <c r="V23" s="67" t="s">
        <v>1577</v>
      </c>
      <c r="W23" s="66" t="s">
        <v>64</v>
      </c>
      <c r="X23" s="70">
        <v>45565</v>
      </c>
      <c r="Y23" s="70">
        <v>45626</v>
      </c>
      <c r="Z23" s="66"/>
      <c r="AA23" s="66"/>
      <c r="AB23" s="66"/>
      <c r="AC23" s="66"/>
      <c r="AD23" s="66" t="s">
        <v>269</v>
      </c>
      <c r="AE23" s="66"/>
      <c r="AF23" s="66">
        <v>796</v>
      </c>
      <c r="AG23" s="66" t="s">
        <v>262</v>
      </c>
      <c r="AH23" s="66">
        <v>1</v>
      </c>
      <c r="AI23" s="66">
        <v>81000000000</v>
      </c>
      <c r="AJ23" s="66" t="s">
        <v>197</v>
      </c>
      <c r="AK23" s="70">
        <v>45646</v>
      </c>
      <c r="AL23" s="70">
        <v>45672</v>
      </c>
      <c r="AM23" s="70">
        <v>46022</v>
      </c>
      <c r="AN23" s="66">
        <v>2025</v>
      </c>
      <c r="AO23" s="66"/>
      <c r="AP23" s="66"/>
      <c r="AQ23" s="66"/>
      <c r="AR23" s="66"/>
      <c r="AS23" s="66"/>
      <c r="AT23" s="66"/>
      <c r="AU23" s="66"/>
      <c r="AV23" s="66"/>
      <c r="AW23" s="66"/>
      <c r="AX23" s="66"/>
      <c r="AY23" s="94"/>
      <c r="AZ23" s="94"/>
      <c r="BA23" s="94"/>
      <c r="BB23" s="94"/>
      <c r="BC23" s="94"/>
      <c r="BD23" s="94"/>
    </row>
    <row r="24" spans="1:56" s="79" customFormat="1" ht="48" customHeight="1">
      <c r="A24" s="85" t="s">
        <v>151</v>
      </c>
      <c r="B24" s="84"/>
      <c r="C24" s="66" t="s">
        <v>1529</v>
      </c>
      <c r="D24" s="66" t="s">
        <v>1814</v>
      </c>
      <c r="E24" s="66" t="s">
        <v>257</v>
      </c>
      <c r="F24" s="84">
        <v>168</v>
      </c>
      <c r="G24" s="84" t="s">
        <v>270</v>
      </c>
      <c r="H24" s="85" t="s">
        <v>271</v>
      </c>
      <c r="I24" s="85" t="s">
        <v>271</v>
      </c>
      <c r="J24" s="66">
        <v>2</v>
      </c>
      <c r="K24" s="85" t="s">
        <v>87</v>
      </c>
      <c r="L24" s="63" t="s">
        <v>87</v>
      </c>
      <c r="M24" s="66" t="s">
        <v>260</v>
      </c>
      <c r="N24" s="66" t="s">
        <v>261</v>
      </c>
      <c r="O24" s="89">
        <v>1448.4522099999999</v>
      </c>
      <c r="P24" s="89">
        <v>1738.1426519999998</v>
      </c>
      <c r="Q24" s="67"/>
      <c r="R24" s="93"/>
      <c r="S24" s="67"/>
      <c r="T24" s="93"/>
      <c r="U24" s="67" t="s">
        <v>90</v>
      </c>
      <c r="V24" s="67" t="s">
        <v>1577</v>
      </c>
      <c r="W24" s="66" t="s">
        <v>64</v>
      </c>
      <c r="X24" s="70">
        <v>45565</v>
      </c>
      <c r="Y24" s="70">
        <v>45626</v>
      </c>
      <c r="Z24" s="66"/>
      <c r="AA24" s="66"/>
      <c r="AB24" s="66"/>
      <c r="AC24" s="66"/>
      <c r="AD24" s="66" t="s">
        <v>270</v>
      </c>
      <c r="AE24" s="66"/>
      <c r="AF24" s="66">
        <v>796</v>
      </c>
      <c r="AG24" s="66" t="s">
        <v>262</v>
      </c>
      <c r="AH24" s="66">
        <v>1</v>
      </c>
      <c r="AI24" s="66">
        <v>81000000000</v>
      </c>
      <c r="AJ24" s="66" t="s">
        <v>197</v>
      </c>
      <c r="AK24" s="70">
        <v>45646</v>
      </c>
      <c r="AL24" s="70">
        <v>45672</v>
      </c>
      <c r="AM24" s="70">
        <v>46022</v>
      </c>
      <c r="AN24" s="66">
        <v>2025</v>
      </c>
      <c r="AO24" s="66"/>
      <c r="AP24" s="66"/>
      <c r="AQ24" s="66"/>
      <c r="AR24" s="66"/>
      <c r="AS24" s="66"/>
      <c r="AT24" s="66"/>
      <c r="AU24" s="66"/>
      <c r="AV24" s="66"/>
      <c r="AW24" s="66"/>
      <c r="AX24" s="66"/>
      <c r="AY24" s="94"/>
      <c r="AZ24" s="94"/>
      <c r="BA24" s="94"/>
      <c r="BB24" s="94"/>
      <c r="BC24" s="94"/>
      <c r="BD24" s="94"/>
    </row>
    <row r="25" spans="1:56" s="79" customFormat="1" ht="48" customHeight="1">
      <c r="A25" s="85" t="s">
        <v>151</v>
      </c>
      <c r="B25" s="84"/>
      <c r="C25" s="66" t="s">
        <v>1529</v>
      </c>
      <c r="D25" s="66" t="s">
        <v>1814</v>
      </c>
      <c r="E25" s="66" t="s">
        <v>257</v>
      </c>
      <c r="F25" s="84">
        <v>184</v>
      </c>
      <c r="G25" s="84" t="s">
        <v>153</v>
      </c>
      <c r="H25" s="85" t="s">
        <v>272</v>
      </c>
      <c r="I25" s="85" t="s">
        <v>272</v>
      </c>
      <c r="J25" s="66">
        <v>2</v>
      </c>
      <c r="K25" s="85" t="s">
        <v>87</v>
      </c>
      <c r="L25" s="63" t="s">
        <v>87</v>
      </c>
      <c r="M25" s="66" t="s">
        <v>260</v>
      </c>
      <c r="N25" s="66" t="s">
        <v>261</v>
      </c>
      <c r="O25" s="89">
        <v>2216.4029999999998</v>
      </c>
      <c r="P25" s="89">
        <v>2659.6835999999998</v>
      </c>
      <c r="Q25" s="67"/>
      <c r="R25" s="93"/>
      <c r="S25" s="67"/>
      <c r="T25" s="93"/>
      <c r="U25" s="67" t="s">
        <v>90</v>
      </c>
      <c r="V25" s="67" t="s">
        <v>1577</v>
      </c>
      <c r="W25" s="66" t="s">
        <v>64</v>
      </c>
      <c r="X25" s="70">
        <v>45565</v>
      </c>
      <c r="Y25" s="70">
        <v>45626</v>
      </c>
      <c r="Z25" s="66"/>
      <c r="AA25" s="66"/>
      <c r="AB25" s="66"/>
      <c r="AC25" s="66"/>
      <c r="AD25" s="66" t="s">
        <v>153</v>
      </c>
      <c r="AE25" s="66"/>
      <c r="AF25" s="66">
        <v>796</v>
      </c>
      <c r="AG25" s="66" t="s">
        <v>262</v>
      </c>
      <c r="AH25" s="66">
        <v>1</v>
      </c>
      <c r="AI25" s="66">
        <v>81000000000</v>
      </c>
      <c r="AJ25" s="66" t="s">
        <v>197</v>
      </c>
      <c r="AK25" s="70">
        <v>45646</v>
      </c>
      <c r="AL25" s="70">
        <v>45672</v>
      </c>
      <c r="AM25" s="70">
        <v>46022</v>
      </c>
      <c r="AN25" s="66">
        <v>2025</v>
      </c>
      <c r="AO25" s="66"/>
      <c r="AP25" s="66"/>
      <c r="AQ25" s="66"/>
      <c r="AR25" s="66"/>
      <c r="AS25" s="66"/>
      <c r="AT25" s="66"/>
      <c r="AU25" s="66"/>
      <c r="AV25" s="66"/>
      <c r="AW25" s="66"/>
      <c r="AX25" s="66"/>
      <c r="AY25" s="94"/>
      <c r="AZ25" s="94"/>
      <c r="BA25" s="94"/>
      <c r="BB25" s="94"/>
      <c r="BC25" s="94"/>
      <c r="BD25" s="94"/>
    </row>
    <row r="26" spans="1:56" s="79" customFormat="1" ht="48" customHeight="1">
      <c r="A26" s="85" t="s">
        <v>151</v>
      </c>
      <c r="B26" s="84"/>
      <c r="C26" s="66" t="s">
        <v>1529</v>
      </c>
      <c r="D26" s="66" t="s">
        <v>1814</v>
      </c>
      <c r="E26" s="66" t="s">
        <v>257</v>
      </c>
      <c r="F26" s="84">
        <v>215</v>
      </c>
      <c r="G26" s="84" t="s">
        <v>273</v>
      </c>
      <c r="H26" s="85" t="s">
        <v>274</v>
      </c>
      <c r="I26" s="85" t="s">
        <v>274</v>
      </c>
      <c r="J26" s="67">
        <v>2</v>
      </c>
      <c r="K26" s="85" t="s">
        <v>87</v>
      </c>
      <c r="L26" s="63" t="s">
        <v>87</v>
      </c>
      <c r="M26" s="66" t="s">
        <v>260</v>
      </c>
      <c r="N26" s="66" t="s">
        <v>261</v>
      </c>
      <c r="O26" s="89">
        <v>1500.11914</v>
      </c>
      <c r="P26" s="89">
        <v>1800.1429679999999</v>
      </c>
      <c r="Q26" s="67"/>
      <c r="R26" s="93"/>
      <c r="S26" s="67"/>
      <c r="T26" s="93"/>
      <c r="U26" s="67" t="s">
        <v>90</v>
      </c>
      <c r="V26" s="67" t="s">
        <v>1577</v>
      </c>
      <c r="W26" s="66" t="s">
        <v>64</v>
      </c>
      <c r="X26" s="70">
        <v>45565</v>
      </c>
      <c r="Y26" s="70">
        <v>45626</v>
      </c>
      <c r="Z26" s="66"/>
      <c r="AA26" s="66"/>
      <c r="AB26" s="66"/>
      <c r="AC26" s="66"/>
      <c r="AD26" s="66" t="s">
        <v>273</v>
      </c>
      <c r="AE26" s="66"/>
      <c r="AF26" s="66">
        <v>796</v>
      </c>
      <c r="AG26" s="66" t="s">
        <v>262</v>
      </c>
      <c r="AH26" s="66">
        <v>1</v>
      </c>
      <c r="AI26" s="66">
        <v>81000000000</v>
      </c>
      <c r="AJ26" s="66" t="s">
        <v>197</v>
      </c>
      <c r="AK26" s="70">
        <v>45646</v>
      </c>
      <c r="AL26" s="70">
        <v>45672</v>
      </c>
      <c r="AM26" s="70">
        <v>46022</v>
      </c>
      <c r="AN26" s="66">
        <v>2025</v>
      </c>
      <c r="AO26" s="66"/>
      <c r="AP26" s="66"/>
      <c r="AQ26" s="66"/>
      <c r="AR26" s="66"/>
      <c r="AS26" s="66"/>
      <c r="AT26" s="66"/>
      <c r="AU26" s="66"/>
      <c r="AV26" s="66"/>
      <c r="AW26" s="66"/>
      <c r="AX26" s="66"/>
      <c r="AY26" s="94"/>
      <c r="AZ26" s="94"/>
      <c r="BA26" s="94"/>
      <c r="BB26" s="94"/>
      <c r="BC26" s="94"/>
      <c r="BD26" s="94"/>
    </row>
    <row r="27" spans="1:56" s="79" customFormat="1" ht="48" customHeight="1">
      <c r="A27" s="85" t="s">
        <v>151</v>
      </c>
      <c r="B27" s="84"/>
      <c r="C27" s="66" t="s">
        <v>1529</v>
      </c>
      <c r="D27" s="66" t="s">
        <v>1814</v>
      </c>
      <c r="E27" s="66" t="s">
        <v>257</v>
      </c>
      <c r="F27" s="84">
        <v>225</v>
      </c>
      <c r="G27" s="84" t="s">
        <v>275</v>
      </c>
      <c r="H27" s="85" t="s">
        <v>259</v>
      </c>
      <c r="I27" s="85" t="s">
        <v>259</v>
      </c>
      <c r="J27" s="66">
        <v>2</v>
      </c>
      <c r="K27" s="85" t="s">
        <v>87</v>
      </c>
      <c r="L27" s="63" t="s">
        <v>87</v>
      </c>
      <c r="M27" s="66" t="s">
        <v>260</v>
      </c>
      <c r="N27" s="66" t="s">
        <v>261</v>
      </c>
      <c r="O27" s="89">
        <v>10129.5658</v>
      </c>
      <c r="P27" s="89">
        <v>12155.47896</v>
      </c>
      <c r="Q27" s="67"/>
      <c r="R27" s="93"/>
      <c r="S27" s="67"/>
      <c r="T27" s="93"/>
      <c r="U27" s="67" t="s">
        <v>90</v>
      </c>
      <c r="V27" s="67" t="s">
        <v>1577</v>
      </c>
      <c r="W27" s="66" t="s">
        <v>64</v>
      </c>
      <c r="X27" s="70">
        <v>45565</v>
      </c>
      <c r="Y27" s="70">
        <v>45626</v>
      </c>
      <c r="Z27" s="66"/>
      <c r="AA27" s="66"/>
      <c r="AB27" s="66"/>
      <c r="AC27" s="66"/>
      <c r="AD27" s="66" t="s">
        <v>275</v>
      </c>
      <c r="AE27" s="66"/>
      <c r="AF27" s="66">
        <v>796</v>
      </c>
      <c r="AG27" s="66" t="s">
        <v>262</v>
      </c>
      <c r="AH27" s="66">
        <v>1</v>
      </c>
      <c r="AI27" s="66">
        <v>81000000000</v>
      </c>
      <c r="AJ27" s="66" t="s">
        <v>197</v>
      </c>
      <c r="AK27" s="70">
        <v>45646</v>
      </c>
      <c r="AL27" s="70">
        <v>45672</v>
      </c>
      <c r="AM27" s="70">
        <v>46022</v>
      </c>
      <c r="AN27" s="66">
        <v>2025</v>
      </c>
      <c r="AO27" s="66"/>
      <c r="AP27" s="66"/>
      <c r="AQ27" s="66"/>
      <c r="AR27" s="66"/>
      <c r="AS27" s="66"/>
      <c r="AT27" s="66"/>
      <c r="AU27" s="66"/>
      <c r="AV27" s="66"/>
      <c r="AW27" s="66"/>
      <c r="AX27" s="66"/>
      <c r="AY27" s="94"/>
      <c r="AZ27" s="94"/>
      <c r="BA27" s="94"/>
      <c r="BB27" s="94"/>
      <c r="BC27" s="94"/>
      <c r="BD27" s="94"/>
    </row>
    <row r="28" spans="1:56" s="78" customFormat="1" ht="48" customHeight="1">
      <c r="A28" s="65" t="s">
        <v>56</v>
      </c>
      <c r="B28" s="68"/>
      <c r="C28" s="66" t="s">
        <v>1529</v>
      </c>
      <c r="D28" s="67" t="s">
        <v>1578</v>
      </c>
      <c r="E28" s="67" t="s">
        <v>165</v>
      </c>
      <c r="F28" s="67" t="s">
        <v>331</v>
      </c>
      <c r="G28" s="67" t="s">
        <v>332</v>
      </c>
      <c r="H28" s="68" t="s">
        <v>183</v>
      </c>
      <c r="I28" s="68" t="s">
        <v>184</v>
      </c>
      <c r="J28" s="66">
        <v>2</v>
      </c>
      <c r="K28" s="67"/>
      <c r="L28" s="67" t="s">
        <v>60</v>
      </c>
      <c r="M28" s="67" t="s">
        <v>136</v>
      </c>
      <c r="N28" s="67" t="s">
        <v>179</v>
      </c>
      <c r="O28" s="73">
        <v>3124.62</v>
      </c>
      <c r="P28" s="73">
        <f>O28*1.2</f>
        <v>3749.5439999999999</v>
      </c>
      <c r="Q28" s="74"/>
      <c r="R28" s="74"/>
      <c r="S28" s="74"/>
      <c r="T28" s="74"/>
      <c r="U28" s="67" t="s">
        <v>90</v>
      </c>
      <c r="V28" s="67" t="s">
        <v>1579</v>
      </c>
      <c r="W28" s="66" t="s">
        <v>64</v>
      </c>
      <c r="X28" s="70">
        <v>45337</v>
      </c>
      <c r="Y28" s="70">
        <v>45397</v>
      </c>
      <c r="Z28" s="67"/>
      <c r="AA28" s="67"/>
      <c r="AB28" s="67"/>
      <c r="AC28" s="67"/>
      <c r="AD28" s="67" t="s">
        <v>332</v>
      </c>
      <c r="AE28" s="67" t="s">
        <v>138</v>
      </c>
      <c r="AF28" s="67">
        <v>876</v>
      </c>
      <c r="AG28" s="67" t="s">
        <v>169</v>
      </c>
      <c r="AH28" s="67">
        <v>1</v>
      </c>
      <c r="AI28" s="95">
        <v>32000000000</v>
      </c>
      <c r="AJ28" s="67" t="s">
        <v>1581</v>
      </c>
      <c r="AK28" s="70">
        <v>45416</v>
      </c>
      <c r="AL28" s="70">
        <v>45416</v>
      </c>
      <c r="AM28" s="70">
        <v>45657</v>
      </c>
      <c r="AN28" s="67">
        <v>2024</v>
      </c>
      <c r="AO28" s="130" t="s">
        <v>333</v>
      </c>
      <c r="AP28" s="67"/>
      <c r="AQ28" s="67"/>
      <c r="AR28" s="67"/>
      <c r="AS28" s="70"/>
      <c r="AT28" s="87"/>
      <c r="AU28" s="75"/>
      <c r="AV28" s="67"/>
      <c r="AW28" s="67"/>
      <c r="AX28" s="67"/>
      <c r="AY28" s="77"/>
      <c r="AZ28" s="77"/>
      <c r="BA28" s="77"/>
      <c r="BB28" s="77"/>
      <c r="BC28" s="77"/>
      <c r="BD28" s="77"/>
    </row>
    <row r="29" spans="1:56" s="78" customFormat="1" ht="48" customHeight="1">
      <c r="A29" s="65" t="s">
        <v>82</v>
      </c>
      <c r="B29" s="68"/>
      <c r="C29" s="66" t="s">
        <v>1529</v>
      </c>
      <c r="D29" s="67" t="s">
        <v>293</v>
      </c>
      <c r="E29" s="131" t="s">
        <v>83</v>
      </c>
      <c r="F29" s="67"/>
      <c r="G29" s="97" t="str">
        <f>AQ29</f>
        <v xml:space="preserve">Техническое перевооружение ПС 110/35/6 кВ Топкинская. Замена   оборудования ячеек 35 кВ; вводные (2 шт.), линейные (5 шт.). (Топкинский РЭС) </v>
      </c>
      <c r="H29" s="68" t="s">
        <v>86</v>
      </c>
      <c r="I29" s="68" t="s">
        <v>86</v>
      </c>
      <c r="J29" s="66">
        <v>2</v>
      </c>
      <c r="K29" s="67"/>
      <c r="L29" s="67" t="s">
        <v>60</v>
      </c>
      <c r="M29" s="67" t="s">
        <v>345</v>
      </c>
      <c r="N29" s="67" t="s">
        <v>89</v>
      </c>
      <c r="O29" s="73">
        <v>31351.81739</v>
      </c>
      <c r="P29" s="73">
        <v>37622.180867999996</v>
      </c>
      <c r="Q29" s="74"/>
      <c r="R29" s="74"/>
      <c r="S29" s="74"/>
      <c r="T29" s="74"/>
      <c r="U29" s="67" t="s">
        <v>90</v>
      </c>
      <c r="V29" s="67" t="s">
        <v>316</v>
      </c>
      <c r="W29" s="66" t="s">
        <v>64</v>
      </c>
      <c r="X29" s="132">
        <v>45366</v>
      </c>
      <c r="Y29" s="70">
        <f>X29+60</f>
        <v>45426</v>
      </c>
      <c r="Z29" s="67"/>
      <c r="AA29" s="67"/>
      <c r="AB29" s="67"/>
      <c r="AC29" s="67"/>
      <c r="AD29" s="97" t="str">
        <f>G29</f>
        <v xml:space="preserve">Техническое перевооружение ПС 110/35/6 кВ Топкинская. Замена   оборудования ячеек 35 кВ; вводные (2 шт.), линейные (5 шт.). (Топкинский РЭС) </v>
      </c>
      <c r="AE29" s="67" t="s">
        <v>346</v>
      </c>
      <c r="AF29" s="67">
        <v>876</v>
      </c>
      <c r="AG29" s="67" t="s">
        <v>180</v>
      </c>
      <c r="AH29" s="67">
        <v>1</v>
      </c>
      <c r="AI29" s="99">
        <v>32000000000</v>
      </c>
      <c r="AJ29" s="67" t="s">
        <v>294</v>
      </c>
      <c r="AK29" s="70">
        <f>Y29+20</f>
        <v>45446</v>
      </c>
      <c r="AL29" s="70">
        <f>AK29</f>
        <v>45446</v>
      </c>
      <c r="AM29" s="70">
        <f>AL29+90</f>
        <v>45536</v>
      </c>
      <c r="AN29" s="67">
        <v>2022</v>
      </c>
      <c r="AO29" s="67"/>
      <c r="AP29" s="67"/>
      <c r="AQ29" s="71" t="s">
        <v>1765</v>
      </c>
      <c r="AR29" s="71" t="s">
        <v>1766</v>
      </c>
      <c r="AS29" s="100">
        <v>2017</v>
      </c>
      <c r="AT29" s="100">
        <v>2025</v>
      </c>
      <c r="AU29" s="101">
        <v>55.981288139999997</v>
      </c>
      <c r="AV29" s="101">
        <v>53.366242769999999</v>
      </c>
      <c r="AW29" s="67" t="s">
        <v>87</v>
      </c>
      <c r="AX29" s="67"/>
      <c r="AY29" s="76"/>
      <c r="AZ29" s="76"/>
      <c r="BA29" s="76"/>
      <c r="BB29" s="76"/>
      <c r="BC29" s="76"/>
      <c r="BD29" s="76"/>
    </row>
    <row r="30" spans="1:56" s="78" customFormat="1" ht="48" customHeight="1">
      <c r="A30" s="65" t="s">
        <v>82</v>
      </c>
      <c r="B30" s="68"/>
      <c r="C30" s="66" t="s">
        <v>1529</v>
      </c>
      <c r="D30" s="67" t="s">
        <v>293</v>
      </c>
      <c r="E30" s="131" t="s">
        <v>83</v>
      </c>
      <c r="F30" s="67"/>
      <c r="G30" s="67" t="str">
        <f t="shared" ref="G30:G45" si="5">AQ30</f>
        <v xml:space="preserve">Техническое перевооружение ПС 35/10кВ Усть-Сосновская (Топкинский РЭС). Замена оборудования ячеек 35 кВ: линейные (2 шт.), </v>
      </c>
      <c r="H30" s="68" t="s">
        <v>86</v>
      </c>
      <c r="I30" s="68" t="s">
        <v>86</v>
      </c>
      <c r="J30" s="66">
        <v>2</v>
      </c>
      <c r="K30" s="67"/>
      <c r="L30" s="67" t="s">
        <v>60</v>
      </c>
      <c r="M30" s="67" t="s">
        <v>351</v>
      </c>
      <c r="N30" s="67" t="s">
        <v>89</v>
      </c>
      <c r="O30" s="73">
        <v>12708.418079999999</v>
      </c>
      <c r="P30" s="73">
        <v>15250.101695999998</v>
      </c>
      <c r="Q30" s="74"/>
      <c r="R30" s="74"/>
      <c r="S30" s="74"/>
      <c r="T30" s="74"/>
      <c r="U30" s="67" t="s">
        <v>90</v>
      </c>
      <c r="V30" s="67" t="s">
        <v>316</v>
      </c>
      <c r="W30" s="66" t="s">
        <v>64</v>
      </c>
      <c r="X30" s="132">
        <v>45366</v>
      </c>
      <c r="Y30" s="70">
        <f t="shared" ref="Y30:Y45" si="6">X30+60</f>
        <v>45426</v>
      </c>
      <c r="Z30" s="67"/>
      <c r="AA30" s="67"/>
      <c r="AB30" s="67"/>
      <c r="AC30" s="67"/>
      <c r="AD30" s="67" t="str">
        <f t="shared" ref="AD30:AD45" si="7">G30</f>
        <v xml:space="preserve">Техническое перевооружение ПС 35/10кВ Усть-Сосновская (Топкинский РЭС). Замена оборудования ячеек 35 кВ: линейные (2 шт.), </v>
      </c>
      <c r="AE30" s="67" t="s">
        <v>346</v>
      </c>
      <c r="AF30" s="67">
        <v>876</v>
      </c>
      <c r="AG30" s="67" t="s">
        <v>180</v>
      </c>
      <c r="AH30" s="67">
        <v>1</v>
      </c>
      <c r="AI30" s="99">
        <v>32000000000</v>
      </c>
      <c r="AJ30" s="67" t="s">
        <v>294</v>
      </c>
      <c r="AK30" s="70">
        <f t="shared" ref="AK30:AK45" si="8">Y30+20</f>
        <v>45446</v>
      </c>
      <c r="AL30" s="70">
        <f t="shared" ref="AL30:AL45" si="9">AK30</f>
        <v>45446</v>
      </c>
      <c r="AM30" s="70">
        <f t="shared" ref="AM30:AM33" si="10">AL30+90</f>
        <v>45536</v>
      </c>
      <c r="AN30" s="67">
        <v>2022</v>
      </c>
      <c r="AO30" s="67"/>
      <c r="AP30" s="67"/>
      <c r="AQ30" s="71" t="s">
        <v>1767</v>
      </c>
      <c r="AR30" s="71" t="s">
        <v>1768</v>
      </c>
      <c r="AS30" s="100">
        <v>2017</v>
      </c>
      <c r="AT30" s="100">
        <v>2024</v>
      </c>
      <c r="AU30" s="101">
        <v>16.06010169</v>
      </c>
      <c r="AV30" s="101">
        <v>15.250101689999999</v>
      </c>
      <c r="AW30" s="67" t="s">
        <v>87</v>
      </c>
      <c r="AX30" s="67"/>
      <c r="AY30" s="76"/>
      <c r="AZ30" s="76"/>
      <c r="BA30" s="76"/>
      <c r="BB30" s="76"/>
      <c r="BC30" s="76"/>
      <c r="BD30" s="76"/>
    </row>
    <row r="31" spans="1:56" s="78" customFormat="1" ht="48" customHeight="1">
      <c r="A31" s="65" t="s">
        <v>82</v>
      </c>
      <c r="B31" s="68"/>
      <c r="C31" s="66" t="s">
        <v>1529</v>
      </c>
      <c r="D31" s="67" t="s">
        <v>293</v>
      </c>
      <c r="E31" s="131" t="s">
        <v>83</v>
      </c>
      <c r="F31" s="67"/>
      <c r="G31" s="67" t="str">
        <f t="shared" si="5"/>
        <v>Техническое перевооружение ПС 35/10 кВ Верх-Падунская. Замена оборудования ячеек 35 кВ: линейные (2 шт.), 
 (Топкинский РЭС)</v>
      </c>
      <c r="H31" s="68" t="s">
        <v>86</v>
      </c>
      <c r="I31" s="68" t="s">
        <v>86</v>
      </c>
      <c r="J31" s="67">
        <v>2</v>
      </c>
      <c r="K31" s="67"/>
      <c r="L31" s="67" t="s">
        <v>60</v>
      </c>
      <c r="M31" s="67" t="s">
        <v>351</v>
      </c>
      <c r="N31" s="67" t="s">
        <v>89</v>
      </c>
      <c r="O31" s="73">
        <v>12748.57869</v>
      </c>
      <c r="P31" s="73">
        <v>15298.294427999999</v>
      </c>
      <c r="Q31" s="74"/>
      <c r="R31" s="74"/>
      <c r="S31" s="74"/>
      <c r="T31" s="74"/>
      <c r="U31" s="67" t="s">
        <v>90</v>
      </c>
      <c r="V31" s="67" t="s">
        <v>316</v>
      </c>
      <c r="W31" s="66" t="s">
        <v>64</v>
      </c>
      <c r="X31" s="132">
        <v>45366</v>
      </c>
      <c r="Y31" s="70">
        <f t="shared" si="6"/>
        <v>45426</v>
      </c>
      <c r="Z31" s="67"/>
      <c r="AA31" s="67"/>
      <c r="AB31" s="67"/>
      <c r="AC31" s="67"/>
      <c r="AD31" s="67" t="str">
        <f t="shared" si="7"/>
        <v>Техническое перевооружение ПС 35/10 кВ Верх-Падунская. Замена оборудования ячеек 35 кВ: линейные (2 шт.), 
 (Топкинский РЭС)</v>
      </c>
      <c r="AE31" s="67" t="s">
        <v>346</v>
      </c>
      <c r="AF31" s="67">
        <v>876</v>
      </c>
      <c r="AG31" s="67" t="s">
        <v>180</v>
      </c>
      <c r="AH31" s="67">
        <v>1</v>
      </c>
      <c r="AI31" s="99">
        <v>32000000000</v>
      </c>
      <c r="AJ31" s="67" t="s">
        <v>294</v>
      </c>
      <c r="AK31" s="70">
        <f t="shared" si="8"/>
        <v>45446</v>
      </c>
      <c r="AL31" s="70">
        <f t="shared" si="9"/>
        <v>45446</v>
      </c>
      <c r="AM31" s="70">
        <f t="shared" si="10"/>
        <v>45536</v>
      </c>
      <c r="AN31" s="67">
        <v>2022</v>
      </c>
      <c r="AO31" s="67"/>
      <c r="AP31" s="67"/>
      <c r="AQ31" s="71" t="s">
        <v>1769</v>
      </c>
      <c r="AR31" s="71" t="s">
        <v>1770</v>
      </c>
      <c r="AS31" s="100">
        <v>2017</v>
      </c>
      <c r="AT31" s="100">
        <v>2024</v>
      </c>
      <c r="AU31" s="101">
        <v>16.06010169</v>
      </c>
      <c r="AV31" s="101">
        <v>15.26410169</v>
      </c>
      <c r="AW31" s="67" t="s">
        <v>87</v>
      </c>
      <c r="AX31" s="67"/>
      <c r="AY31" s="76"/>
      <c r="AZ31" s="76"/>
      <c r="BA31" s="76"/>
      <c r="BB31" s="76"/>
      <c r="BC31" s="76"/>
      <c r="BD31" s="76"/>
    </row>
    <row r="32" spans="1:56" s="78" customFormat="1" ht="48" customHeight="1">
      <c r="A32" s="65" t="s">
        <v>82</v>
      </c>
      <c r="B32" s="68"/>
      <c r="C32" s="66" t="s">
        <v>1529</v>
      </c>
      <c r="D32" s="67" t="s">
        <v>293</v>
      </c>
      <c r="E32" s="131" t="s">
        <v>83</v>
      </c>
      <c r="F32" s="67"/>
      <c r="G32" s="67" t="str">
        <f t="shared" si="5"/>
        <v>Техническое перевооружение ПС 35/10 кВ Моторная. Замена оборудования ячеек 35 кВ: МСВ-35 (1 шт.), 
(Топкинский РЭС)</v>
      </c>
      <c r="H32" s="68" t="s">
        <v>86</v>
      </c>
      <c r="I32" s="68" t="s">
        <v>86</v>
      </c>
      <c r="J32" s="66">
        <v>2</v>
      </c>
      <c r="K32" s="67"/>
      <c r="L32" s="67" t="s">
        <v>60</v>
      </c>
      <c r="M32" s="67" t="s">
        <v>351</v>
      </c>
      <c r="N32" s="67" t="s">
        <v>89</v>
      </c>
      <c r="O32" s="73">
        <v>6310.9173900000005</v>
      </c>
      <c r="P32" s="73">
        <v>7573.1008680000004</v>
      </c>
      <c r="Q32" s="74"/>
      <c r="R32" s="74"/>
      <c r="S32" s="74"/>
      <c r="T32" s="74"/>
      <c r="U32" s="67" t="s">
        <v>90</v>
      </c>
      <c r="V32" s="67" t="s">
        <v>316</v>
      </c>
      <c r="W32" s="66" t="s">
        <v>64</v>
      </c>
      <c r="X32" s="132">
        <v>45366</v>
      </c>
      <c r="Y32" s="70">
        <f t="shared" si="6"/>
        <v>45426</v>
      </c>
      <c r="Z32" s="67"/>
      <c r="AA32" s="67"/>
      <c r="AB32" s="67"/>
      <c r="AC32" s="67"/>
      <c r="AD32" s="67" t="str">
        <f t="shared" si="7"/>
        <v>Техническое перевооружение ПС 35/10 кВ Моторная. Замена оборудования ячеек 35 кВ: МСВ-35 (1 шт.), 
(Топкинский РЭС)</v>
      </c>
      <c r="AE32" s="67" t="s">
        <v>346</v>
      </c>
      <c r="AF32" s="67">
        <v>876</v>
      </c>
      <c r="AG32" s="67" t="s">
        <v>180</v>
      </c>
      <c r="AH32" s="67">
        <v>1</v>
      </c>
      <c r="AI32" s="99">
        <v>32000000000</v>
      </c>
      <c r="AJ32" s="67" t="s">
        <v>294</v>
      </c>
      <c r="AK32" s="70">
        <f t="shared" si="8"/>
        <v>45446</v>
      </c>
      <c r="AL32" s="70">
        <f t="shared" si="9"/>
        <v>45446</v>
      </c>
      <c r="AM32" s="70">
        <f t="shared" si="10"/>
        <v>45536</v>
      </c>
      <c r="AN32" s="67">
        <v>2022</v>
      </c>
      <c r="AO32" s="67"/>
      <c r="AP32" s="67"/>
      <c r="AQ32" s="71" t="s">
        <v>1771</v>
      </c>
      <c r="AR32" s="71" t="s">
        <v>1772</v>
      </c>
      <c r="AS32" s="100">
        <v>2017</v>
      </c>
      <c r="AT32" s="100">
        <v>2024</v>
      </c>
      <c r="AU32" s="101">
        <v>8.0292881400000002</v>
      </c>
      <c r="AV32" s="101">
        <v>7.5522881399999999</v>
      </c>
      <c r="AW32" s="67" t="s">
        <v>87</v>
      </c>
      <c r="AX32" s="67"/>
      <c r="AY32" s="76"/>
      <c r="AZ32" s="76"/>
      <c r="BA32" s="76"/>
      <c r="BB32" s="76"/>
      <c r="BC32" s="76"/>
      <c r="BD32" s="76"/>
    </row>
    <row r="33" spans="1:56" s="78" customFormat="1" ht="48" customHeight="1">
      <c r="A33" s="65" t="s">
        <v>82</v>
      </c>
      <c r="B33" s="68"/>
      <c r="C33" s="66" t="s">
        <v>1529</v>
      </c>
      <c r="D33" s="67" t="s">
        <v>293</v>
      </c>
      <c r="E33" s="131" t="s">
        <v>83</v>
      </c>
      <c r="F33" s="67"/>
      <c r="G33" s="67" t="str">
        <f t="shared" si="5"/>
        <v>Техническое перевооружение ПС 110/35/6 кВ Прокопьевская. Замена масляных выключателей 110 кВ на элегазовые (7 шт.)</v>
      </c>
      <c r="H33" s="68" t="s">
        <v>86</v>
      </c>
      <c r="I33" s="68" t="s">
        <v>86</v>
      </c>
      <c r="J33" s="66">
        <v>2</v>
      </c>
      <c r="K33" s="67"/>
      <c r="L33" s="67" t="s">
        <v>60</v>
      </c>
      <c r="M33" s="67" t="s">
        <v>351</v>
      </c>
      <c r="N33" s="67" t="s">
        <v>89</v>
      </c>
      <c r="O33" s="73">
        <v>75171.133679999999</v>
      </c>
      <c r="P33" s="73">
        <v>90205.360415999996</v>
      </c>
      <c r="Q33" s="74"/>
      <c r="R33" s="74"/>
      <c r="S33" s="74"/>
      <c r="T33" s="74"/>
      <c r="U33" s="67" t="s">
        <v>90</v>
      </c>
      <c r="V33" s="67" t="s">
        <v>316</v>
      </c>
      <c r="W33" s="66" t="s">
        <v>64</v>
      </c>
      <c r="X33" s="132">
        <v>45366</v>
      </c>
      <c r="Y33" s="70">
        <f t="shared" si="6"/>
        <v>45426</v>
      </c>
      <c r="Z33" s="67"/>
      <c r="AA33" s="67"/>
      <c r="AB33" s="67"/>
      <c r="AC33" s="67"/>
      <c r="AD33" s="67" t="str">
        <f t="shared" si="7"/>
        <v>Техническое перевооружение ПС 110/35/6 кВ Прокопьевская. Замена масляных выключателей 110 кВ на элегазовые (7 шт.)</v>
      </c>
      <c r="AE33" s="67" t="s">
        <v>346</v>
      </c>
      <c r="AF33" s="67">
        <v>876</v>
      </c>
      <c r="AG33" s="67" t="s">
        <v>180</v>
      </c>
      <c r="AH33" s="67">
        <v>1</v>
      </c>
      <c r="AI33" s="99">
        <v>32000000000</v>
      </c>
      <c r="AJ33" s="67" t="s">
        <v>294</v>
      </c>
      <c r="AK33" s="70">
        <f t="shared" si="8"/>
        <v>45446</v>
      </c>
      <c r="AL33" s="70">
        <f t="shared" si="9"/>
        <v>45446</v>
      </c>
      <c r="AM33" s="70">
        <f t="shared" si="10"/>
        <v>45536</v>
      </c>
      <c r="AN33" s="67">
        <v>2022</v>
      </c>
      <c r="AO33" s="67"/>
      <c r="AP33" s="67"/>
      <c r="AQ33" s="71" t="s">
        <v>1773</v>
      </c>
      <c r="AR33" s="71" t="s">
        <v>1774</v>
      </c>
      <c r="AS33" s="100">
        <v>2017</v>
      </c>
      <c r="AT33" s="100">
        <v>2026</v>
      </c>
      <c r="AU33" s="101">
        <v>135.86233898</v>
      </c>
      <c r="AV33" s="101">
        <v>132.75333898</v>
      </c>
      <c r="AW33" s="67" t="s">
        <v>87</v>
      </c>
      <c r="AX33" s="67"/>
      <c r="AY33" s="76"/>
      <c r="AZ33" s="76"/>
      <c r="BA33" s="76"/>
      <c r="BB33" s="76"/>
      <c r="BC33" s="76"/>
      <c r="BD33" s="76"/>
    </row>
    <row r="34" spans="1:56" s="78" customFormat="1" ht="48" customHeight="1">
      <c r="A34" s="65" t="s">
        <v>82</v>
      </c>
      <c r="B34" s="68"/>
      <c r="C34" s="66" t="s">
        <v>1529</v>
      </c>
      <c r="D34" s="67" t="s">
        <v>293</v>
      </c>
      <c r="E34" s="131" t="s">
        <v>83</v>
      </c>
      <c r="F34" s="67"/>
      <c r="G34" s="67" t="str">
        <f t="shared" si="5"/>
        <v>Техническое перевооружение с заменой  находящихся в неудовлетворительном состоянии В-10 кВ, а также комплектного распределительного устройства 10 кВ наружной установки (КРУН-10) – 13 ячеек им модернизацией устройств РЗА ПС 110 кВ Осинниковская Тепличная, Новокузнецкий район, (ВМПП-10 - 9 шт., яч. ТН-10-2 шт., яч. ТСН-10-2 шт.)</v>
      </c>
      <c r="H34" s="68" t="s">
        <v>86</v>
      </c>
      <c r="I34" s="68" t="s">
        <v>86</v>
      </c>
      <c r="J34" s="66">
        <v>2</v>
      </c>
      <c r="K34" s="67"/>
      <c r="L34" s="67" t="s">
        <v>60</v>
      </c>
      <c r="M34" s="67" t="s">
        <v>351</v>
      </c>
      <c r="N34" s="67" t="s">
        <v>89</v>
      </c>
      <c r="O34" s="73">
        <v>53833.585610000002</v>
      </c>
      <c r="P34" s="73">
        <v>64600.302731999996</v>
      </c>
      <c r="Q34" s="74"/>
      <c r="R34" s="74"/>
      <c r="S34" s="74"/>
      <c r="T34" s="74"/>
      <c r="U34" s="67" t="s">
        <v>90</v>
      </c>
      <c r="V34" s="67" t="s">
        <v>316</v>
      </c>
      <c r="W34" s="66" t="s">
        <v>64</v>
      </c>
      <c r="X34" s="132">
        <v>45366</v>
      </c>
      <c r="Y34" s="70">
        <f t="shared" si="6"/>
        <v>45426</v>
      </c>
      <c r="Z34" s="67"/>
      <c r="AA34" s="67"/>
      <c r="AB34" s="67"/>
      <c r="AC34" s="67"/>
      <c r="AD34" s="67" t="str">
        <f t="shared" si="7"/>
        <v>Техническое перевооружение с заменой  находящихся в неудовлетворительном состоянии В-10 кВ, а также комплектного распределительного устройства 10 кВ наружной установки (КРУН-10) – 13 ячеек им модернизацией устройств РЗА ПС 110 кВ Осинниковская Тепличная, Новокузнецкий район, (ВМПП-10 - 9 шт., яч. ТН-10-2 шт., яч. ТСН-10-2 шт.)</v>
      </c>
      <c r="AE34" s="67" t="s">
        <v>346</v>
      </c>
      <c r="AF34" s="67">
        <v>876</v>
      </c>
      <c r="AG34" s="67" t="s">
        <v>180</v>
      </c>
      <c r="AH34" s="67">
        <v>1</v>
      </c>
      <c r="AI34" s="99">
        <v>32000000000</v>
      </c>
      <c r="AJ34" s="67" t="s">
        <v>294</v>
      </c>
      <c r="AK34" s="70">
        <f t="shared" si="8"/>
        <v>45446</v>
      </c>
      <c r="AL34" s="70">
        <f t="shared" si="9"/>
        <v>45446</v>
      </c>
      <c r="AM34" s="70">
        <f>AL34+90</f>
        <v>45536</v>
      </c>
      <c r="AN34" s="67">
        <v>2022</v>
      </c>
      <c r="AO34" s="67"/>
      <c r="AP34" s="67"/>
      <c r="AQ34" s="71" t="s">
        <v>1775</v>
      </c>
      <c r="AR34" s="71" t="s">
        <v>1776</v>
      </c>
      <c r="AS34" s="100">
        <v>2024</v>
      </c>
      <c r="AT34" s="100">
        <v>2024</v>
      </c>
      <c r="AU34" s="101">
        <v>64.600302729999996</v>
      </c>
      <c r="AV34" s="101">
        <v>64.600302729999996</v>
      </c>
      <c r="AW34" s="67" t="s">
        <v>87</v>
      </c>
      <c r="AX34" s="67"/>
      <c r="AY34" s="76"/>
      <c r="AZ34" s="76"/>
      <c r="BA34" s="76"/>
      <c r="BB34" s="76"/>
      <c r="BC34" s="76"/>
      <c r="BD34" s="76"/>
    </row>
    <row r="35" spans="1:56" s="78" customFormat="1" ht="48" customHeight="1">
      <c r="A35" s="65" t="s">
        <v>82</v>
      </c>
      <c r="B35" s="68"/>
      <c r="C35" s="66" t="s">
        <v>1529</v>
      </c>
      <c r="D35" s="67" t="s">
        <v>293</v>
      </c>
      <c r="E35" s="131" t="s">
        <v>83</v>
      </c>
      <c r="F35" s="67"/>
      <c r="G35" s="67" t="str">
        <f t="shared" si="5"/>
        <v>Техническое перевооружение с заменой  находящихся в неудовлетворительном состоянии ПС 110 кВ Ширпотреб, г.Новокузнецк, Центральный район, ул. Хлебозаводская, 11, (НКФ-110-2 шт., ОНШ-222 шт., РЛНЗ-2 110/600-14 шт., приточно-вытяжная вентиляция, ОPzS-420, проходные ввода-30 шт, линейные РЛНЗ-2 110/600-7 шт.)</v>
      </c>
      <c r="H35" s="68" t="s">
        <v>86</v>
      </c>
      <c r="I35" s="68" t="s">
        <v>86</v>
      </c>
      <c r="J35" s="67">
        <v>2</v>
      </c>
      <c r="K35" s="67"/>
      <c r="L35" s="67" t="s">
        <v>60</v>
      </c>
      <c r="M35" s="67" t="s">
        <v>351</v>
      </c>
      <c r="N35" s="67" t="s">
        <v>89</v>
      </c>
      <c r="O35" s="73">
        <v>114272.58088000001</v>
      </c>
      <c r="P35" s="73">
        <v>137127.097056</v>
      </c>
      <c r="Q35" s="74"/>
      <c r="R35" s="74"/>
      <c r="S35" s="74"/>
      <c r="T35" s="74"/>
      <c r="U35" s="67" t="s">
        <v>90</v>
      </c>
      <c r="V35" s="67" t="s">
        <v>316</v>
      </c>
      <c r="W35" s="66" t="s">
        <v>64</v>
      </c>
      <c r="X35" s="132">
        <v>45366</v>
      </c>
      <c r="Y35" s="70">
        <f t="shared" si="6"/>
        <v>45426</v>
      </c>
      <c r="Z35" s="67"/>
      <c r="AA35" s="67"/>
      <c r="AB35" s="67"/>
      <c r="AC35" s="67"/>
      <c r="AD35" s="67" t="str">
        <f t="shared" si="7"/>
        <v>Техническое перевооружение с заменой  находящихся в неудовлетворительном состоянии ПС 110 кВ Ширпотреб, г.Новокузнецк, Центральный район, ул. Хлебозаводская, 11, (НКФ-110-2 шт., ОНШ-222 шт., РЛНЗ-2 110/600-14 шт., приточно-вытяжная вентиляция, ОPzS-420, проходные ввода-30 шт, линейные РЛНЗ-2 110/600-7 шт.)</v>
      </c>
      <c r="AE35" s="67" t="s">
        <v>346</v>
      </c>
      <c r="AF35" s="67">
        <v>876</v>
      </c>
      <c r="AG35" s="67" t="s">
        <v>180</v>
      </c>
      <c r="AH35" s="67">
        <v>1</v>
      </c>
      <c r="AI35" s="99">
        <v>32000000000</v>
      </c>
      <c r="AJ35" s="67" t="s">
        <v>294</v>
      </c>
      <c r="AK35" s="70">
        <f t="shared" si="8"/>
        <v>45446</v>
      </c>
      <c r="AL35" s="70">
        <f t="shared" si="9"/>
        <v>45446</v>
      </c>
      <c r="AM35" s="70">
        <f>AL35+150</f>
        <v>45596</v>
      </c>
      <c r="AN35" s="67">
        <v>2022</v>
      </c>
      <c r="AO35" s="67"/>
      <c r="AP35" s="67"/>
      <c r="AQ35" s="71" t="s">
        <v>1777</v>
      </c>
      <c r="AR35" s="71" t="s">
        <v>1778</v>
      </c>
      <c r="AS35" s="100">
        <v>2024</v>
      </c>
      <c r="AT35" s="100">
        <v>2025</v>
      </c>
      <c r="AU35" s="101">
        <v>146.81309705999999</v>
      </c>
      <c r="AV35" s="101">
        <v>146.81309705999999</v>
      </c>
      <c r="AW35" s="67" t="s">
        <v>87</v>
      </c>
      <c r="AX35" s="67"/>
      <c r="AY35" s="76"/>
      <c r="AZ35" s="76"/>
      <c r="BA35" s="76"/>
      <c r="BB35" s="76"/>
      <c r="BC35" s="76"/>
      <c r="BD35" s="76"/>
    </row>
    <row r="36" spans="1:56" s="78" customFormat="1" ht="48" customHeight="1">
      <c r="A36" s="65" t="s">
        <v>82</v>
      </c>
      <c r="B36" s="68"/>
      <c r="C36" s="66" t="s">
        <v>1529</v>
      </c>
      <c r="D36" s="67" t="s">
        <v>293</v>
      </c>
      <c r="E36" s="131" t="s">
        <v>129</v>
      </c>
      <c r="F36" s="67"/>
      <c r="G36" s="67" t="str">
        <f t="shared" si="5"/>
        <v>Техническое перевооружение с заменой  находящихся в неудовлетворительном состоянии В-10кВ, а также комплектного распределительного устройства 10 кВ наружной установки (КРУН-10) – 12 ячеек им модернизацией устройств РЗА РП 10 кВ Кузедеевский, Новокузнецкий район, п. Кузедеевский, (ВРО-10-8 шт., яч. ТН-10-2 шт., яч. ТСН-10-2 шт.)</v>
      </c>
      <c r="H36" s="68" t="s">
        <v>130</v>
      </c>
      <c r="I36" s="68" t="s">
        <v>131</v>
      </c>
      <c r="J36" s="66">
        <v>2</v>
      </c>
      <c r="K36" s="67"/>
      <c r="L36" s="67" t="s">
        <v>60</v>
      </c>
      <c r="M36" s="67" t="s">
        <v>351</v>
      </c>
      <c r="N36" s="67" t="s">
        <v>89</v>
      </c>
      <c r="O36" s="73">
        <v>4195.7829099999999</v>
      </c>
      <c r="P36" s="73">
        <v>5034.9394919999995</v>
      </c>
      <c r="Q36" s="74"/>
      <c r="R36" s="74"/>
      <c r="S36" s="74"/>
      <c r="T36" s="74"/>
      <c r="U36" s="67" t="s">
        <v>90</v>
      </c>
      <c r="V36" s="67" t="s">
        <v>316</v>
      </c>
      <c r="W36" s="66" t="s">
        <v>64</v>
      </c>
      <c r="X36" s="132">
        <v>45366</v>
      </c>
      <c r="Y36" s="70">
        <f t="shared" si="6"/>
        <v>45426</v>
      </c>
      <c r="Z36" s="67"/>
      <c r="AA36" s="67"/>
      <c r="AB36" s="67"/>
      <c r="AC36" s="67"/>
      <c r="AD36" s="67" t="str">
        <f t="shared" si="7"/>
        <v>Техническое перевооружение с заменой  находящихся в неудовлетворительном состоянии В-10кВ, а также комплектного распределительного устройства 10 кВ наружной установки (КРУН-10) – 12 ячеек им модернизацией устройств РЗА РП 10 кВ Кузедеевский, Новокузнецкий район, п. Кузедеевский, (ВРО-10-8 шт., яч. ТН-10-2 шт., яч. ТСН-10-2 шт.)</v>
      </c>
      <c r="AE36" s="67" t="s">
        <v>346</v>
      </c>
      <c r="AF36" s="67">
        <v>876</v>
      </c>
      <c r="AG36" s="67" t="s">
        <v>180</v>
      </c>
      <c r="AH36" s="67">
        <v>1</v>
      </c>
      <c r="AI36" s="99">
        <v>32000000000</v>
      </c>
      <c r="AJ36" s="67" t="s">
        <v>294</v>
      </c>
      <c r="AK36" s="70">
        <f t="shared" si="8"/>
        <v>45446</v>
      </c>
      <c r="AL36" s="70">
        <f t="shared" si="9"/>
        <v>45446</v>
      </c>
      <c r="AM36" s="70">
        <f t="shared" ref="AM36" si="11">AL36+90</f>
        <v>45536</v>
      </c>
      <c r="AN36" s="67">
        <v>2022</v>
      </c>
      <c r="AO36" s="67"/>
      <c r="AP36" s="67"/>
      <c r="AQ36" s="71" t="s">
        <v>1779</v>
      </c>
      <c r="AR36" s="71" t="s">
        <v>1780</v>
      </c>
      <c r="AS36" s="100">
        <v>2024</v>
      </c>
      <c r="AT36" s="100">
        <v>2025</v>
      </c>
      <c r="AU36" s="101">
        <v>62.936743610000001</v>
      </c>
      <c r="AV36" s="101">
        <v>62.936743610000001</v>
      </c>
      <c r="AW36" s="67" t="s">
        <v>87</v>
      </c>
      <c r="AX36" s="67"/>
      <c r="AY36" s="76"/>
      <c r="AZ36" s="76"/>
      <c r="BA36" s="76"/>
      <c r="BB36" s="76"/>
      <c r="BC36" s="76"/>
      <c r="BD36" s="76"/>
    </row>
    <row r="37" spans="1:56" s="78" customFormat="1" ht="48" customHeight="1">
      <c r="A37" s="65" t="s">
        <v>82</v>
      </c>
      <c r="B37" s="68"/>
      <c r="C37" s="66" t="s">
        <v>1529</v>
      </c>
      <c r="D37" s="67" t="s">
        <v>293</v>
      </c>
      <c r="E37" s="131" t="s">
        <v>83</v>
      </c>
      <c r="F37" s="67"/>
      <c r="G37" s="67" t="str">
        <f t="shared" si="5"/>
        <v>Комплексная реконструкция двухцепной ВЛ 110 кВ ЮК ГРЭС-Новокузнецк-Сортировочный СВЛ ЮЭС, протяженностью 33,62 км, г. Новокузнецк</v>
      </c>
      <c r="H37" s="68" t="s">
        <v>86</v>
      </c>
      <c r="I37" s="68" t="s">
        <v>86</v>
      </c>
      <c r="J37" s="66">
        <v>2</v>
      </c>
      <c r="K37" s="67"/>
      <c r="L37" s="67" t="s">
        <v>60</v>
      </c>
      <c r="M37" s="67" t="s">
        <v>351</v>
      </c>
      <c r="N37" s="67" t="s">
        <v>89</v>
      </c>
      <c r="O37" s="73">
        <v>179416.66667000001</v>
      </c>
      <c r="P37" s="73">
        <v>215300.000004</v>
      </c>
      <c r="Q37" s="74"/>
      <c r="R37" s="74"/>
      <c r="S37" s="74"/>
      <c r="T37" s="74"/>
      <c r="U37" s="67" t="s">
        <v>90</v>
      </c>
      <c r="V37" s="67" t="s">
        <v>316</v>
      </c>
      <c r="W37" s="66" t="s">
        <v>64</v>
      </c>
      <c r="X37" s="132">
        <v>45366</v>
      </c>
      <c r="Y37" s="70">
        <f t="shared" si="6"/>
        <v>45426</v>
      </c>
      <c r="Z37" s="67"/>
      <c r="AA37" s="67"/>
      <c r="AB37" s="67"/>
      <c r="AC37" s="67"/>
      <c r="AD37" s="67" t="str">
        <f t="shared" si="7"/>
        <v>Комплексная реконструкция двухцепной ВЛ 110 кВ ЮК ГРЭС-Новокузнецк-Сортировочный СВЛ ЮЭС, протяженностью 33,62 км, г. Новокузнецк</v>
      </c>
      <c r="AE37" s="67" t="s">
        <v>346</v>
      </c>
      <c r="AF37" s="67">
        <v>876</v>
      </c>
      <c r="AG37" s="67" t="s">
        <v>180</v>
      </c>
      <c r="AH37" s="67">
        <v>1</v>
      </c>
      <c r="AI37" s="99">
        <v>32000000000</v>
      </c>
      <c r="AJ37" s="67" t="s">
        <v>294</v>
      </c>
      <c r="AK37" s="70">
        <f t="shared" si="8"/>
        <v>45446</v>
      </c>
      <c r="AL37" s="70">
        <f t="shared" si="9"/>
        <v>45446</v>
      </c>
      <c r="AM37" s="70">
        <f t="shared" ref="AM37:AM41" si="12">AL37+150</f>
        <v>45596</v>
      </c>
      <c r="AN37" s="67">
        <v>2022</v>
      </c>
      <c r="AO37" s="67"/>
      <c r="AP37" s="67"/>
      <c r="AQ37" s="71" t="s">
        <v>463</v>
      </c>
      <c r="AR37" s="71" t="s">
        <v>464</v>
      </c>
      <c r="AS37" s="100">
        <v>2022</v>
      </c>
      <c r="AT37" s="100">
        <v>2026</v>
      </c>
      <c r="AU37" s="101">
        <v>602.31518332999997</v>
      </c>
      <c r="AV37" s="101">
        <v>602.31518332999997</v>
      </c>
      <c r="AW37" s="67" t="s">
        <v>87</v>
      </c>
      <c r="AX37" s="67"/>
      <c r="AY37" s="76"/>
      <c r="AZ37" s="76"/>
      <c r="BA37" s="76"/>
      <c r="BB37" s="76"/>
      <c r="BC37" s="76"/>
      <c r="BD37" s="76"/>
    </row>
    <row r="38" spans="1:56" s="78" customFormat="1" ht="48" customHeight="1">
      <c r="A38" s="65" t="s">
        <v>82</v>
      </c>
      <c r="B38" s="68"/>
      <c r="C38" s="66" t="s">
        <v>1529</v>
      </c>
      <c r="D38" s="67" t="s">
        <v>293</v>
      </c>
      <c r="E38" s="131" t="s">
        <v>83</v>
      </c>
      <c r="F38" s="67"/>
      <c r="G38" s="67" t="str">
        <f t="shared" si="5"/>
        <v xml:space="preserve">Комплексная реконструкция двухцепной ВЛ 110 кВ Мундыбашская-Бенжереп-2 СВЛ ЮЭС, протяженностью 28,2 км, г. Осинники </v>
      </c>
      <c r="H38" s="68" t="s">
        <v>86</v>
      </c>
      <c r="I38" s="68" t="s">
        <v>86</v>
      </c>
      <c r="J38" s="66">
        <v>2</v>
      </c>
      <c r="K38" s="67"/>
      <c r="L38" s="67" t="s">
        <v>60</v>
      </c>
      <c r="M38" s="67" t="s">
        <v>351</v>
      </c>
      <c r="N38" s="67" t="s">
        <v>89</v>
      </c>
      <c r="O38" s="73">
        <v>14058.940330000001</v>
      </c>
      <c r="P38" s="73">
        <v>16870.728396000002</v>
      </c>
      <c r="Q38" s="74"/>
      <c r="R38" s="74"/>
      <c r="S38" s="74"/>
      <c r="T38" s="74"/>
      <c r="U38" s="67" t="s">
        <v>90</v>
      </c>
      <c r="V38" s="67" t="s">
        <v>316</v>
      </c>
      <c r="W38" s="66" t="s">
        <v>64</v>
      </c>
      <c r="X38" s="132">
        <v>45366</v>
      </c>
      <c r="Y38" s="70">
        <f t="shared" si="6"/>
        <v>45426</v>
      </c>
      <c r="Z38" s="67"/>
      <c r="AA38" s="67"/>
      <c r="AB38" s="67"/>
      <c r="AC38" s="67"/>
      <c r="AD38" s="67" t="str">
        <f t="shared" si="7"/>
        <v xml:space="preserve">Комплексная реконструкция двухцепной ВЛ 110 кВ Мундыбашская-Бенжереп-2 СВЛ ЮЭС, протяженностью 28,2 км, г. Осинники </v>
      </c>
      <c r="AE38" s="67" t="s">
        <v>346</v>
      </c>
      <c r="AF38" s="67">
        <v>876</v>
      </c>
      <c r="AG38" s="67" t="s">
        <v>180</v>
      </c>
      <c r="AH38" s="67">
        <v>1</v>
      </c>
      <c r="AI38" s="99">
        <v>32000000000</v>
      </c>
      <c r="AJ38" s="67" t="s">
        <v>294</v>
      </c>
      <c r="AK38" s="70">
        <f t="shared" si="8"/>
        <v>45446</v>
      </c>
      <c r="AL38" s="70">
        <f t="shared" si="9"/>
        <v>45446</v>
      </c>
      <c r="AM38" s="70">
        <f t="shared" si="12"/>
        <v>45596</v>
      </c>
      <c r="AN38" s="67">
        <v>2022</v>
      </c>
      <c r="AO38" s="67"/>
      <c r="AP38" s="67"/>
      <c r="AQ38" s="71" t="s">
        <v>1781</v>
      </c>
      <c r="AR38" s="71" t="s">
        <v>1782</v>
      </c>
      <c r="AS38" s="100">
        <v>2024</v>
      </c>
      <c r="AT38" s="100">
        <v>2026</v>
      </c>
      <c r="AU38" s="101">
        <v>319.73762108</v>
      </c>
      <c r="AV38" s="101">
        <v>319.73762108</v>
      </c>
      <c r="AW38" s="67" t="s">
        <v>87</v>
      </c>
      <c r="AX38" s="67"/>
      <c r="AY38" s="76"/>
      <c r="AZ38" s="76"/>
      <c r="BA38" s="76"/>
      <c r="BB38" s="76"/>
      <c r="BC38" s="76"/>
      <c r="BD38" s="76"/>
    </row>
    <row r="39" spans="1:56" s="78" customFormat="1" ht="48" customHeight="1">
      <c r="A39" s="65" t="s">
        <v>82</v>
      </c>
      <c r="B39" s="68"/>
      <c r="C39" s="66" t="s">
        <v>1529</v>
      </c>
      <c r="D39" s="67" t="s">
        <v>293</v>
      </c>
      <c r="E39" s="131" t="s">
        <v>83</v>
      </c>
      <c r="F39" s="67"/>
      <c r="G39" s="67" t="str">
        <f t="shared" si="5"/>
        <v>Техническое перевооружение ВЛ 10 кВот ПС 35/10 кВ «Прогресс»  и ТП  с. Ваганово Промышленновского РЭС протяженностью 5 км,КТП 0,4/6/10 кВ мощностью 0,100 МВА - 2 шт,КТП 0,4/6/10 кВ мощностью 0,160 МВА - 3шт,КТП 0,4/6/10 кВ мощностью 0,250 МВА - 2 шт,КТП 0,4/6/10 кВ мощностью 0,400 МВА - 5 шт,КТП 0,4/6/10 кВ мощностью 630 кВА - 1 шт</v>
      </c>
      <c r="H39" s="68" t="s">
        <v>86</v>
      </c>
      <c r="I39" s="68" t="s">
        <v>86</v>
      </c>
      <c r="J39" s="66">
        <v>2</v>
      </c>
      <c r="K39" s="67"/>
      <c r="L39" s="67" t="s">
        <v>60</v>
      </c>
      <c r="M39" s="67" t="s">
        <v>351</v>
      </c>
      <c r="N39" s="67" t="s">
        <v>89</v>
      </c>
      <c r="O39" s="73">
        <v>34103.44743</v>
      </c>
      <c r="P39" s="73">
        <v>40924.136915999996</v>
      </c>
      <c r="Q39" s="74"/>
      <c r="R39" s="74"/>
      <c r="S39" s="74"/>
      <c r="T39" s="74"/>
      <c r="U39" s="67" t="s">
        <v>90</v>
      </c>
      <c r="V39" s="67" t="s">
        <v>316</v>
      </c>
      <c r="W39" s="66" t="s">
        <v>64</v>
      </c>
      <c r="X39" s="132">
        <v>45366</v>
      </c>
      <c r="Y39" s="70">
        <f t="shared" si="6"/>
        <v>45426</v>
      </c>
      <c r="Z39" s="67"/>
      <c r="AA39" s="67"/>
      <c r="AB39" s="67"/>
      <c r="AC39" s="67"/>
      <c r="AD39" s="67" t="str">
        <f t="shared" si="7"/>
        <v>Техническое перевооружение ВЛ 10 кВот ПС 35/10 кВ «Прогресс»  и ТП  с. Ваганово Промышленновского РЭС протяженностью 5 км,КТП 0,4/6/10 кВ мощностью 0,100 МВА - 2 шт,КТП 0,4/6/10 кВ мощностью 0,160 МВА - 3шт,КТП 0,4/6/10 кВ мощностью 0,250 МВА - 2 шт,КТП 0,4/6/10 кВ мощностью 0,400 МВА - 5 шт,КТП 0,4/6/10 кВ мощностью 630 кВА - 1 шт</v>
      </c>
      <c r="AE39" s="67" t="s">
        <v>346</v>
      </c>
      <c r="AF39" s="67">
        <v>876</v>
      </c>
      <c r="AG39" s="67" t="s">
        <v>180</v>
      </c>
      <c r="AH39" s="67">
        <v>1</v>
      </c>
      <c r="AI39" s="99">
        <v>32000000000</v>
      </c>
      <c r="AJ39" s="67" t="s">
        <v>294</v>
      </c>
      <c r="AK39" s="70">
        <f t="shared" si="8"/>
        <v>45446</v>
      </c>
      <c r="AL39" s="70">
        <f t="shared" si="9"/>
        <v>45446</v>
      </c>
      <c r="AM39" s="70">
        <f t="shared" si="12"/>
        <v>45596</v>
      </c>
      <c r="AN39" s="67">
        <v>2022</v>
      </c>
      <c r="AO39" s="67"/>
      <c r="AP39" s="67"/>
      <c r="AQ39" s="71" t="s">
        <v>1783</v>
      </c>
      <c r="AR39" s="71" t="s">
        <v>1784</v>
      </c>
      <c r="AS39" s="100">
        <v>2024</v>
      </c>
      <c r="AT39" s="100">
        <v>2024</v>
      </c>
      <c r="AU39" s="101">
        <v>40.924136920000002</v>
      </c>
      <c r="AV39" s="101">
        <v>40.924136920000002</v>
      </c>
      <c r="AW39" s="67" t="s">
        <v>87</v>
      </c>
      <c r="AX39" s="67"/>
      <c r="AY39" s="76"/>
      <c r="AZ39" s="76"/>
      <c r="BA39" s="76"/>
      <c r="BB39" s="76"/>
      <c r="BC39" s="76"/>
      <c r="BD39" s="76"/>
    </row>
    <row r="40" spans="1:56" s="78" customFormat="1" ht="48" customHeight="1">
      <c r="A40" s="65" t="s">
        <v>82</v>
      </c>
      <c r="B40" s="68"/>
      <c r="C40" s="66" t="s">
        <v>1529</v>
      </c>
      <c r="D40" s="67" t="s">
        <v>293</v>
      </c>
      <c r="E40" s="131" t="s">
        <v>83</v>
      </c>
      <c r="F40" s="67"/>
      <c r="G40" s="67" t="str">
        <f t="shared" si="5"/>
        <v>Техническое перевооружение ВЛ-10 кВ Ф-10-7-Ч ПС 110 Ивановская Чебулинский РЭС, Чебулинского района протяжённостью 8,1 км</v>
      </c>
      <c r="H40" s="68" t="s">
        <v>130</v>
      </c>
      <c r="I40" s="68" t="s">
        <v>131</v>
      </c>
      <c r="J40" s="67">
        <v>2</v>
      </c>
      <c r="K40" s="67"/>
      <c r="L40" s="67" t="s">
        <v>60</v>
      </c>
      <c r="M40" s="67" t="s">
        <v>351</v>
      </c>
      <c r="N40" s="67" t="s">
        <v>89</v>
      </c>
      <c r="O40" s="73">
        <v>18437.472270000002</v>
      </c>
      <c r="P40" s="73">
        <v>22124.966724000002</v>
      </c>
      <c r="Q40" s="74"/>
      <c r="R40" s="74"/>
      <c r="S40" s="74"/>
      <c r="T40" s="74"/>
      <c r="U40" s="67" t="s">
        <v>90</v>
      </c>
      <c r="V40" s="67" t="s">
        <v>316</v>
      </c>
      <c r="W40" s="66" t="s">
        <v>64</v>
      </c>
      <c r="X40" s="132">
        <v>45366</v>
      </c>
      <c r="Y40" s="70">
        <f t="shared" si="6"/>
        <v>45426</v>
      </c>
      <c r="Z40" s="67"/>
      <c r="AA40" s="67"/>
      <c r="AB40" s="67"/>
      <c r="AC40" s="67"/>
      <c r="AD40" s="67" t="str">
        <f t="shared" si="7"/>
        <v>Техническое перевооружение ВЛ-10 кВ Ф-10-7-Ч ПС 110 Ивановская Чебулинский РЭС, Чебулинского района протяжённостью 8,1 км</v>
      </c>
      <c r="AE40" s="67" t="s">
        <v>346</v>
      </c>
      <c r="AF40" s="67">
        <v>876</v>
      </c>
      <c r="AG40" s="67" t="s">
        <v>180</v>
      </c>
      <c r="AH40" s="67">
        <v>1</v>
      </c>
      <c r="AI40" s="99">
        <v>32000000000</v>
      </c>
      <c r="AJ40" s="67" t="s">
        <v>294</v>
      </c>
      <c r="AK40" s="70">
        <f t="shared" si="8"/>
        <v>45446</v>
      </c>
      <c r="AL40" s="70">
        <f t="shared" si="9"/>
        <v>45446</v>
      </c>
      <c r="AM40" s="70">
        <f>AL40+120</f>
        <v>45566</v>
      </c>
      <c r="AN40" s="67">
        <v>2022</v>
      </c>
      <c r="AO40" s="67"/>
      <c r="AP40" s="67"/>
      <c r="AQ40" s="71" t="s">
        <v>1785</v>
      </c>
      <c r="AR40" s="71" t="s">
        <v>1786</v>
      </c>
      <c r="AS40" s="100">
        <v>2024</v>
      </c>
      <c r="AT40" s="100">
        <v>2024</v>
      </c>
      <c r="AU40" s="101">
        <v>22.12496672</v>
      </c>
      <c r="AV40" s="101">
        <v>22.12496672</v>
      </c>
      <c r="AW40" s="67" t="s">
        <v>87</v>
      </c>
      <c r="AX40" s="67"/>
      <c r="AY40" s="76"/>
      <c r="AZ40" s="76"/>
      <c r="BA40" s="76"/>
      <c r="BB40" s="76"/>
      <c r="BC40" s="76"/>
      <c r="BD40" s="76"/>
    </row>
    <row r="41" spans="1:56" s="78" customFormat="1" ht="48" customHeight="1">
      <c r="A41" s="65" t="s">
        <v>82</v>
      </c>
      <c r="B41" s="68"/>
      <c r="C41" s="66" t="s">
        <v>1529</v>
      </c>
      <c r="D41" s="67" t="s">
        <v>293</v>
      </c>
      <c r="E41" s="131" t="s">
        <v>83</v>
      </c>
      <c r="F41" s="67"/>
      <c r="G41" s="67" t="str">
        <f t="shared" si="5"/>
        <v>Техническое перевооружение двухцепной ВЛ 110 кВ Красный Брод-Беловская-1,2 (1960г.) с заменой провода АС-185, арматуры, грозотроса и дефектной изоляции для повышения надежности электроснабжения шахты Чертинская-Коксовая, 55,030 км</v>
      </c>
      <c r="H41" s="68" t="s">
        <v>86</v>
      </c>
      <c r="I41" s="68" t="s">
        <v>86</v>
      </c>
      <c r="J41" s="66">
        <v>2</v>
      </c>
      <c r="K41" s="67"/>
      <c r="L41" s="67" t="s">
        <v>60</v>
      </c>
      <c r="M41" s="67" t="s">
        <v>351</v>
      </c>
      <c r="N41" s="67" t="s">
        <v>89</v>
      </c>
      <c r="O41" s="73">
        <v>150186.45599000002</v>
      </c>
      <c r="P41" s="73">
        <v>180223.74718800001</v>
      </c>
      <c r="Q41" s="74"/>
      <c r="R41" s="74"/>
      <c r="S41" s="74"/>
      <c r="T41" s="74"/>
      <c r="U41" s="67" t="s">
        <v>90</v>
      </c>
      <c r="V41" s="67" t="s">
        <v>316</v>
      </c>
      <c r="W41" s="66" t="s">
        <v>64</v>
      </c>
      <c r="X41" s="132">
        <v>45366</v>
      </c>
      <c r="Y41" s="70">
        <f t="shared" si="6"/>
        <v>45426</v>
      </c>
      <c r="Z41" s="67"/>
      <c r="AA41" s="67"/>
      <c r="AB41" s="67"/>
      <c r="AC41" s="67"/>
      <c r="AD41" s="67" t="str">
        <f t="shared" si="7"/>
        <v>Техническое перевооружение двухцепной ВЛ 110 кВ Красный Брод-Беловская-1,2 (1960г.) с заменой провода АС-185, арматуры, грозотроса и дефектной изоляции для повышения надежности электроснабжения шахты Чертинская-Коксовая, 55,030 км</v>
      </c>
      <c r="AE41" s="67" t="s">
        <v>346</v>
      </c>
      <c r="AF41" s="67">
        <v>876</v>
      </c>
      <c r="AG41" s="67" t="s">
        <v>180</v>
      </c>
      <c r="AH41" s="67">
        <v>1</v>
      </c>
      <c r="AI41" s="99">
        <v>32000000000</v>
      </c>
      <c r="AJ41" s="67" t="s">
        <v>294</v>
      </c>
      <c r="AK41" s="70">
        <f t="shared" si="8"/>
        <v>45446</v>
      </c>
      <c r="AL41" s="70">
        <f t="shared" si="9"/>
        <v>45446</v>
      </c>
      <c r="AM41" s="70">
        <f t="shared" si="12"/>
        <v>45596</v>
      </c>
      <c r="AN41" s="67">
        <v>2022</v>
      </c>
      <c r="AO41" s="67"/>
      <c r="AP41" s="67"/>
      <c r="AQ41" s="71" t="s">
        <v>1787</v>
      </c>
      <c r="AR41" s="71" t="s">
        <v>1788</v>
      </c>
      <c r="AS41" s="100">
        <v>2019</v>
      </c>
      <c r="AT41" s="100">
        <v>2025</v>
      </c>
      <c r="AU41" s="101">
        <v>181.92</v>
      </c>
      <c r="AV41" s="101">
        <v>180.19883849000001</v>
      </c>
      <c r="AW41" s="67" t="s">
        <v>87</v>
      </c>
      <c r="AX41" s="67"/>
      <c r="AY41" s="76"/>
      <c r="AZ41" s="76"/>
      <c r="BA41" s="76"/>
      <c r="BB41" s="76"/>
      <c r="BC41" s="76"/>
      <c r="BD41" s="76"/>
    </row>
    <row r="42" spans="1:56" s="78" customFormat="1" ht="48" customHeight="1">
      <c r="A42" s="65" t="s">
        <v>82</v>
      </c>
      <c r="B42" s="68"/>
      <c r="C42" s="66" t="s">
        <v>1529</v>
      </c>
      <c r="D42" s="67" t="s">
        <v>293</v>
      </c>
      <c r="E42" s="131" t="s">
        <v>129</v>
      </c>
      <c r="F42" s="67"/>
      <c r="G42" s="67" t="str">
        <f t="shared" si="5"/>
        <v>Реконструкция периметрального, верхнего дополнительного ограждения, периметрально-объектового освещения на ПС Южная 110/35/10 кВ</v>
      </c>
      <c r="H42" s="68" t="s">
        <v>130</v>
      </c>
      <c r="I42" s="68" t="s">
        <v>131</v>
      </c>
      <c r="J42" s="66">
        <v>2</v>
      </c>
      <c r="K42" s="67"/>
      <c r="L42" s="67" t="s">
        <v>60</v>
      </c>
      <c r="M42" s="67" t="s">
        <v>351</v>
      </c>
      <c r="N42" s="67" t="s">
        <v>89</v>
      </c>
      <c r="O42" s="73">
        <v>590</v>
      </c>
      <c r="P42" s="73">
        <v>708</v>
      </c>
      <c r="Q42" s="74"/>
      <c r="R42" s="74"/>
      <c r="S42" s="74"/>
      <c r="T42" s="74"/>
      <c r="U42" s="67" t="s">
        <v>90</v>
      </c>
      <c r="V42" s="67" t="s">
        <v>316</v>
      </c>
      <c r="W42" s="66" t="s">
        <v>64</v>
      </c>
      <c r="X42" s="132">
        <v>45366</v>
      </c>
      <c r="Y42" s="70">
        <f t="shared" si="6"/>
        <v>45426</v>
      </c>
      <c r="Z42" s="67"/>
      <c r="AA42" s="67"/>
      <c r="AB42" s="67"/>
      <c r="AC42" s="67"/>
      <c r="AD42" s="67" t="str">
        <f t="shared" si="7"/>
        <v>Реконструкция периметрального, верхнего дополнительного ограждения, периметрально-объектового освещения на ПС Южная 110/35/10 кВ</v>
      </c>
      <c r="AE42" s="67" t="s">
        <v>346</v>
      </c>
      <c r="AF42" s="67">
        <v>876</v>
      </c>
      <c r="AG42" s="67" t="s">
        <v>180</v>
      </c>
      <c r="AH42" s="67">
        <v>1</v>
      </c>
      <c r="AI42" s="99">
        <v>32000000000</v>
      </c>
      <c r="AJ42" s="67" t="s">
        <v>294</v>
      </c>
      <c r="AK42" s="70">
        <f t="shared" si="8"/>
        <v>45446</v>
      </c>
      <c r="AL42" s="70">
        <f t="shared" si="9"/>
        <v>45446</v>
      </c>
      <c r="AM42" s="70">
        <f>AL42+60</f>
        <v>45506</v>
      </c>
      <c r="AN42" s="67">
        <v>2022</v>
      </c>
      <c r="AO42" s="67"/>
      <c r="AP42" s="67"/>
      <c r="AQ42" s="71" t="s">
        <v>1789</v>
      </c>
      <c r="AR42" s="71" t="s">
        <v>1790</v>
      </c>
      <c r="AS42" s="100">
        <v>2024</v>
      </c>
      <c r="AT42" s="100">
        <v>2025</v>
      </c>
      <c r="AU42" s="101">
        <v>7.6508525399999998</v>
      </c>
      <c r="AV42" s="101">
        <v>7.6508525399999998</v>
      </c>
      <c r="AW42" s="67" t="s">
        <v>87</v>
      </c>
      <c r="AX42" s="67"/>
      <c r="AY42" s="76"/>
      <c r="AZ42" s="76"/>
      <c r="BA42" s="76"/>
      <c r="BB42" s="76"/>
      <c r="BC42" s="76"/>
      <c r="BD42" s="76"/>
    </row>
    <row r="43" spans="1:56" s="78" customFormat="1" ht="48" customHeight="1">
      <c r="A43" s="65" t="s">
        <v>82</v>
      </c>
      <c r="B43" s="68"/>
      <c r="C43" s="66" t="s">
        <v>1529</v>
      </c>
      <c r="D43" s="67" t="s">
        <v>293</v>
      </c>
      <c r="E43" s="131" t="s">
        <v>129</v>
      </c>
      <c r="F43" s="67"/>
      <c r="G43" s="67" t="str">
        <f t="shared" si="5"/>
        <v>Реконструкция периметрального, верхнего дополнительного ограждения, периметрально-объектового освещения на ПС Тепличная 110/10 кВ</v>
      </c>
      <c r="H43" s="68" t="s">
        <v>130</v>
      </c>
      <c r="I43" s="68" t="s">
        <v>131</v>
      </c>
      <c r="J43" s="66">
        <v>2</v>
      </c>
      <c r="K43" s="67"/>
      <c r="L43" s="67" t="s">
        <v>60</v>
      </c>
      <c r="M43" s="67" t="s">
        <v>351</v>
      </c>
      <c r="N43" s="67" t="s">
        <v>89</v>
      </c>
      <c r="O43" s="73">
        <v>590</v>
      </c>
      <c r="P43" s="73">
        <v>708</v>
      </c>
      <c r="Q43" s="74"/>
      <c r="R43" s="74"/>
      <c r="S43" s="74"/>
      <c r="T43" s="74"/>
      <c r="U43" s="67" t="s">
        <v>90</v>
      </c>
      <c r="V43" s="67" t="s">
        <v>316</v>
      </c>
      <c r="W43" s="66" t="s">
        <v>64</v>
      </c>
      <c r="X43" s="132">
        <v>45366</v>
      </c>
      <c r="Y43" s="70">
        <f t="shared" si="6"/>
        <v>45426</v>
      </c>
      <c r="Z43" s="67"/>
      <c r="AA43" s="67"/>
      <c r="AB43" s="67"/>
      <c r="AC43" s="67"/>
      <c r="AD43" s="67" t="str">
        <f t="shared" si="7"/>
        <v>Реконструкция периметрального, верхнего дополнительного ограждения, периметрально-объектового освещения на ПС Тепличная 110/10 кВ</v>
      </c>
      <c r="AE43" s="67" t="s">
        <v>346</v>
      </c>
      <c r="AF43" s="67">
        <v>876</v>
      </c>
      <c r="AG43" s="67" t="s">
        <v>180</v>
      </c>
      <c r="AH43" s="67">
        <v>1</v>
      </c>
      <c r="AI43" s="99">
        <v>32000000000</v>
      </c>
      <c r="AJ43" s="67" t="s">
        <v>294</v>
      </c>
      <c r="AK43" s="70">
        <f t="shared" si="8"/>
        <v>45446</v>
      </c>
      <c r="AL43" s="70">
        <f t="shared" si="9"/>
        <v>45446</v>
      </c>
      <c r="AM43" s="70">
        <f t="shared" ref="AM43:AM45" si="13">AL43+60</f>
        <v>45506</v>
      </c>
      <c r="AN43" s="67">
        <v>2022</v>
      </c>
      <c r="AO43" s="67"/>
      <c r="AP43" s="67"/>
      <c r="AQ43" s="71" t="s">
        <v>1791</v>
      </c>
      <c r="AR43" s="71" t="s">
        <v>1792</v>
      </c>
      <c r="AS43" s="100">
        <v>2024</v>
      </c>
      <c r="AT43" s="100">
        <v>2025</v>
      </c>
      <c r="AU43" s="101">
        <v>4.2401082499999996</v>
      </c>
      <c r="AV43" s="101">
        <v>4.2401082499999996</v>
      </c>
      <c r="AW43" s="67" t="s">
        <v>87</v>
      </c>
      <c r="AX43" s="67"/>
      <c r="AY43" s="76"/>
      <c r="AZ43" s="76"/>
      <c r="BA43" s="76"/>
      <c r="BB43" s="76"/>
      <c r="BC43" s="76"/>
      <c r="BD43" s="76"/>
    </row>
    <row r="44" spans="1:56" s="78" customFormat="1" ht="48" customHeight="1">
      <c r="A44" s="65" t="s">
        <v>82</v>
      </c>
      <c r="B44" s="68"/>
      <c r="C44" s="66" t="s">
        <v>1529</v>
      </c>
      <c r="D44" s="67" t="s">
        <v>293</v>
      </c>
      <c r="E44" s="131" t="s">
        <v>129</v>
      </c>
      <c r="F44" s="67"/>
      <c r="G44" s="67" t="str">
        <f t="shared" si="5"/>
        <v>Реконструкция периметрального, верхнего дополнительного ограждения, периметрально-объектового освещения на ПСКосмическая 110/10 кВ</v>
      </c>
      <c r="H44" s="68" t="s">
        <v>130</v>
      </c>
      <c r="I44" s="68" t="s">
        <v>131</v>
      </c>
      <c r="J44" s="67">
        <v>2</v>
      </c>
      <c r="K44" s="67"/>
      <c r="L44" s="67" t="s">
        <v>60</v>
      </c>
      <c r="M44" s="67" t="s">
        <v>351</v>
      </c>
      <c r="N44" s="67" t="s">
        <v>89</v>
      </c>
      <c r="O44" s="73">
        <v>590</v>
      </c>
      <c r="P44" s="73">
        <v>708</v>
      </c>
      <c r="Q44" s="74"/>
      <c r="R44" s="74"/>
      <c r="S44" s="74"/>
      <c r="T44" s="74"/>
      <c r="U44" s="67" t="s">
        <v>90</v>
      </c>
      <c r="V44" s="67" t="s">
        <v>316</v>
      </c>
      <c r="W44" s="66" t="s">
        <v>64</v>
      </c>
      <c r="X44" s="132">
        <v>45366</v>
      </c>
      <c r="Y44" s="70">
        <f t="shared" si="6"/>
        <v>45426</v>
      </c>
      <c r="Z44" s="67"/>
      <c r="AA44" s="67"/>
      <c r="AB44" s="67"/>
      <c r="AC44" s="67"/>
      <c r="AD44" s="67" t="str">
        <f t="shared" si="7"/>
        <v>Реконструкция периметрального, верхнего дополнительного ограждения, периметрально-объектового освещения на ПСКосмическая 110/10 кВ</v>
      </c>
      <c r="AE44" s="67" t="s">
        <v>346</v>
      </c>
      <c r="AF44" s="67">
        <v>876</v>
      </c>
      <c r="AG44" s="67" t="s">
        <v>180</v>
      </c>
      <c r="AH44" s="67">
        <v>1</v>
      </c>
      <c r="AI44" s="99">
        <v>32000000000</v>
      </c>
      <c r="AJ44" s="67" t="s">
        <v>294</v>
      </c>
      <c r="AK44" s="70">
        <f t="shared" si="8"/>
        <v>45446</v>
      </c>
      <c r="AL44" s="70">
        <f t="shared" si="9"/>
        <v>45446</v>
      </c>
      <c r="AM44" s="70">
        <f t="shared" si="13"/>
        <v>45506</v>
      </c>
      <c r="AN44" s="67">
        <v>2022</v>
      </c>
      <c r="AO44" s="67"/>
      <c r="AP44" s="67"/>
      <c r="AQ44" s="71" t="s">
        <v>1793</v>
      </c>
      <c r="AR44" s="71" t="s">
        <v>1794</v>
      </c>
      <c r="AS44" s="100">
        <v>2024</v>
      </c>
      <c r="AT44" s="100">
        <v>2025</v>
      </c>
      <c r="AU44" s="101">
        <v>6.7306169200000001</v>
      </c>
      <c r="AV44" s="101">
        <v>6.7306169200000001</v>
      </c>
      <c r="AW44" s="67" t="s">
        <v>87</v>
      </c>
      <c r="AX44" s="67"/>
      <c r="AY44" s="76"/>
      <c r="AZ44" s="76"/>
      <c r="BA44" s="76"/>
      <c r="BB44" s="76"/>
      <c r="BC44" s="76"/>
      <c r="BD44" s="76"/>
    </row>
    <row r="45" spans="1:56" s="78" customFormat="1" ht="48" customHeight="1">
      <c r="A45" s="65" t="s">
        <v>82</v>
      </c>
      <c r="B45" s="68"/>
      <c r="C45" s="66" t="s">
        <v>1529</v>
      </c>
      <c r="D45" s="67" t="s">
        <v>293</v>
      </c>
      <c r="E45" s="131" t="s">
        <v>129</v>
      </c>
      <c r="F45" s="67"/>
      <c r="G45" s="67" t="str">
        <f t="shared" si="5"/>
        <v>Реконструкция периметрального, верхнего дополнительного ограждения, периметрально-объектового освещения на ПС Кузнецкая 110/35/10 кВ</v>
      </c>
      <c r="H45" s="68" t="s">
        <v>130</v>
      </c>
      <c r="I45" s="68" t="s">
        <v>131</v>
      </c>
      <c r="J45" s="66">
        <v>2</v>
      </c>
      <c r="K45" s="67"/>
      <c r="L45" s="67" t="s">
        <v>60</v>
      </c>
      <c r="M45" s="67" t="s">
        <v>351</v>
      </c>
      <c r="N45" s="67" t="s">
        <v>89</v>
      </c>
      <c r="O45" s="73">
        <v>590</v>
      </c>
      <c r="P45" s="73">
        <v>708</v>
      </c>
      <c r="Q45" s="74"/>
      <c r="R45" s="74"/>
      <c r="S45" s="74"/>
      <c r="T45" s="74"/>
      <c r="U45" s="67" t="s">
        <v>90</v>
      </c>
      <c r="V45" s="67" t="s">
        <v>316</v>
      </c>
      <c r="W45" s="66" t="s">
        <v>64</v>
      </c>
      <c r="X45" s="132">
        <v>45366</v>
      </c>
      <c r="Y45" s="70">
        <f t="shared" si="6"/>
        <v>45426</v>
      </c>
      <c r="Z45" s="67"/>
      <c r="AA45" s="67"/>
      <c r="AB45" s="67"/>
      <c r="AC45" s="67"/>
      <c r="AD45" s="67" t="str">
        <f t="shared" si="7"/>
        <v>Реконструкция периметрального, верхнего дополнительного ограждения, периметрально-объектового освещения на ПС Кузнецкая 110/35/10 кВ</v>
      </c>
      <c r="AE45" s="67" t="s">
        <v>346</v>
      </c>
      <c r="AF45" s="67">
        <v>876</v>
      </c>
      <c r="AG45" s="67" t="s">
        <v>180</v>
      </c>
      <c r="AH45" s="67">
        <v>1</v>
      </c>
      <c r="AI45" s="99">
        <v>32000000000</v>
      </c>
      <c r="AJ45" s="67" t="s">
        <v>294</v>
      </c>
      <c r="AK45" s="70">
        <f t="shared" si="8"/>
        <v>45446</v>
      </c>
      <c r="AL45" s="70">
        <f t="shared" si="9"/>
        <v>45446</v>
      </c>
      <c r="AM45" s="70">
        <f t="shared" si="13"/>
        <v>45506</v>
      </c>
      <c r="AN45" s="67">
        <v>2022</v>
      </c>
      <c r="AO45" s="67"/>
      <c r="AP45" s="67"/>
      <c r="AQ45" s="71" t="s">
        <v>1795</v>
      </c>
      <c r="AR45" s="71" t="s">
        <v>1796</v>
      </c>
      <c r="AS45" s="100">
        <v>2024</v>
      </c>
      <c r="AT45" s="100">
        <v>2025</v>
      </c>
      <c r="AU45" s="101">
        <v>10.30134655</v>
      </c>
      <c r="AV45" s="101">
        <v>10.30134655</v>
      </c>
      <c r="AW45" s="67" t="s">
        <v>87</v>
      </c>
      <c r="AX45" s="67"/>
      <c r="AY45" s="76"/>
      <c r="AZ45" s="76"/>
      <c r="BA45" s="76"/>
      <c r="BB45" s="76"/>
      <c r="BC45" s="76"/>
      <c r="BD45" s="76"/>
    </row>
    <row r="46" spans="1:56" s="78" customFormat="1" ht="48" customHeight="1">
      <c r="A46" s="62" t="s">
        <v>56</v>
      </c>
      <c r="B46" s="66"/>
      <c r="C46" s="66" t="s">
        <v>1529</v>
      </c>
      <c r="D46" s="63" t="s">
        <v>685</v>
      </c>
      <c r="E46" s="66" t="s">
        <v>134</v>
      </c>
      <c r="F46" s="66" t="s">
        <v>703</v>
      </c>
      <c r="G46" s="66" t="s">
        <v>704</v>
      </c>
      <c r="H46" s="66" t="s">
        <v>239</v>
      </c>
      <c r="I46" s="66" t="s">
        <v>239</v>
      </c>
      <c r="J46" s="66">
        <v>2</v>
      </c>
      <c r="K46" s="63" t="s">
        <v>137</v>
      </c>
      <c r="L46" s="63" t="s">
        <v>60</v>
      </c>
      <c r="M46" s="66" t="s">
        <v>61</v>
      </c>
      <c r="N46" s="63" t="s">
        <v>62</v>
      </c>
      <c r="O46" s="89">
        <v>5193.84</v>
      </c>
      <c r="P46" s="89">
        <v>5193.84</v>
      </c>
      <c r="Q46" s="72"/>
      <c r="R46" s="63"/>
      <c r="S46" s="63"/>
      <c r="T46" s="63"/>
      <c r="U46" s="67" t="s">
        <v>90</v>
      </c>
      <c r="V46" s="66" t="s">
        <v>685</v>
      </c>
      <c r="W46" s="66" t="s">
        <v>64</v>
      </c>
      <c r="X46" s="103">
        <v>45341</v>
      </c>
      <c r="Y46" s="103">
        <v>45393</v>
      </c>
      <c r="Z46" s="63" t="s">
        <v>137</v>
      </c>
      <c r="AA46" s="63" t="s">
        <v>137</v>
      </c>
      <c r="AB46" s="63" t="s">
        <v>137</v>
      </c>
      <c r="AC46" s="63" t="s">
        <v>137</v>
      </c>
      <c r="AD46" s="66" t="s">
        <v>704</v>
      </c>
      <c r="AE46" s="66" t="s">
        <v>138</v>
      </c>
      <c r="AF46" s="63" t="s">
        <v>137</v>
      </c>
      <c r="AG46" s="66" t="s">
        <v>139</v>
      </c>
      <c r="AH46" s="104">
        <v>1</v>
      </c>
      <c r="AI46" s="66">
        <v>76000000000</v>
      </c>
      <c r="AJ46" s="63" t="s">
        <v>1130</v>
      </c>
      <c r="AK46" s="85" t="s">
        <v>1797</v>
      </c>
      <c r="AL46" s="85" t="s">
        <v>1798</v>
      </c>
      <c r="AM46" s="85" t="s">
        <v>1798</v>
      </c>
      <c r="AN46" s="66">
        <v>2024</v>
      </c>
      <c r="AO46" s="63" t="s">
        <v>137</v>
      </c>
      <c r="AP46" s="63" t="s">
        <v>137</v>
      </c>
      <c r="AQ46" s="63" t="s">
        <v>137</v>
      </c>
      <c r="AR46" s="63" t="s">
        <v>137</v>
      </c>
      <c r="AS46" s="63" t="s">
        <v>137</v>
      </c>
      <c r="AT46" s="63" t="s">
        <v>137</v>
      </c>
      <c r="AU46" s="63" t="s">
        <v>137</v>
      </c>
      <c r="AV46" s="63" t="s">
        <v>137</v>
      </c>
      <c r="AW46" s="63" t="s">
        <v>137</v>
      </c>
      <c r="AX46" s="63" t="s">
        <v>137</v>
      </c>
      <c r="AY46" s="77"/>
      <c r="AZ46" s="77"/>
      <c r="BA46" s="77"/>
      <c r="BB46" s="77"/>
      <c r="BC46" s="77"/>
      <c r="BD46" s="77"/>
    </row>
    <row r="47" spans="1:56" s="78" customFormat="1" ht="48" customHeight="1">
      <c r="A47" s="67" t="s">
        <v>56</v>
      </c>
      <c r="B47" s="68"/>
      <c r="C47" s="66" t="s">
        <v>1529</v>
      </c>
      <c r="D47" s="67" t="s">
        <v>293</v>
      </c>
      <c r="E47" s="67" t="s">
        <v>58</v>
      </c>
      <c r="F47" s="67" t="s">
        <v>253</v>
      </c>
      <c r="G47" s="67" t="s">
        <v>295</v>
      </c>
      <c r="H47" s="68">
        <v>71.12</v>
      </c>
      <c r="I47" s="68" t="s">
        <v>229</v>
      </c>
      <c r="J47" s="66">
        <v>2</v>
      </c>
      <c r="K47" s="67"/>
      <c r="L47" s="67"/>
      <c r="M47" s="67" t="s">
        <v>61</v>
      </c>
      <c r="N47" s="67" t="s">
        <v>62</v>
      </c>
      <c r="O47" s="73">
        <v>22107.07</v>
      </c>
      <c r="P47" s="73">
        <f t="shared" ref="P47" si="14">O47*1.2</f>
        <v>26528.484</v>
      </c>
      <c r="Q47" s="73"/>
      <c r="R47" s="73"/>
      <c r="S47" s="73"/>
      <c r="T47" s="73"/>
      <c r="U47" s="67" t="s">
        <v>90</v>
      </c>
      <c r="V47" s="67" t="s">
        <v>316</v>
      </c>
      <c r="W47" s="66" t="s">
        <v>64</v>
      </c>
      <c r="X47" s="103">
        <v>45436</v>
      </c>
      <c r="Y47" s="70">
        <f t="shared" ref="Y47" si="15">X47+65</f>
        <v>45501</v>
      </c>
      <c r="Z47" s="67" t="s">
        <v>137</v>
      </c>
      <c r="AA47" s="67" t="s">
        <v>137</v>
      </c>
      <c r="AB47" s="67" t="s">
        <v>137</v>
      </c>
      <c r="AC47" s="67" t="s">
        <v>137</v>
      </c>
      <c r="AD47" s="67" t="s">
        <v>295</v>
      </c>
      <c r="AE47" s="67"/>
      <c r="AF47" s="67">
        <v>876</v>
      </c>
      <c r="AG47" s="67" t="s">
        <v>66</v>
      </c>
      <c r="AH47" s="67">
        <v>1</v>
      </c>
      <c r="AI47" s="86">
        <v>32000000000</v>
      </c>
      <c r="AJ47" s="67" t="s">
        <v>294</v>
      </c>
      <c r="AK47" s="70">
        <f>Y47+11</f>
        <v>45512</v>
      </c>
      <c r="AL47" s="70">
        <v>45512</v>
      </c>
      <c r="AM47" s="70">
        <v>45657</v>
      </c>
      <c r="AN47" s="67">
        <v>2024</v>
      </c>
      <c r="AO47" s="133"/>
      <c r="AP47" s="133"/>
      <c r="AQ47" s="67"/>
      <c r="AR47" s="67"/>
      <c r="AS47" s="67"/>
      <c r="AT47" s="67"/>
      <c r="AU47" s="70"/>
      <c r="AV47" s="87"/>
      <c r="AW47" s="75"/>
      <c r="AX47" s="67"/>
      <c r="AY47" s="76"/>
      <c r="AZ47" s="76"/>
      <c r="BA47" s="77"/>
      <c r="BB47" s="77"/>
      <c r="BC47" s="77"/>
      <c r="BD47" s="77"/>
    </row>
    <row r="48" spans="1:56" s="78" customFormat="1" ht="48" customHeight="1">
      <c r="A48" s="67" t="s">
        <v>56</v>
      </c>
      <c r="B48" s="68"/>
      <c r="C48" s="66" t="s">
        <v>1529</v>
      </c>
      <c r="D48" s="67" t="s">
        <v>293</v>
      </c>
      <c r="E48" s="67" t="s">
        <v>58</v>
      </c>
      <c r="F48" s="67" t="s">
        <v>158</v>
      </c>
      <c r="G48" s="67" t="s">
        <v>519</v>
      </c>
      <c r="H48" s="68" t="s">
        <v>160</v>
      </c>
      <c r="I48" s="68" t="s">
        <v>160</v>
      </c>
      <c r="J48" s="67">
        <v>2</v>
      </c>
      <c r="K48" s="67"/>
      <c r="L48" s="67" t="s">
        <v>60</v>
      </c>
      <c r="M48" s="67" t="s">
        <v>61</v>
      </c>
      <c r="N48" s="67" t="s">
        <v>62</v>
      </c>
      <c r="O48" s="73">
        <v>17804</v>
      </c>
      <c r="P48" s="73">
        <v>21364.799999999999</v>
      </c>
      <c r="Q48" s="73"/>
      <c r="R48" s="73"/>
      <c r="S48" s="73"/>
      <c r="T48" s="73"/>
      <c r="U48" s="67" t="s">
        <v>90</v>
      </c>
      <c r="V48" s="67" t="s">
        <v>316</v>
      </c>
      <c r="W48" s="66" t="s">
        <v>64</v>
      </c>
      <c r="X48" s="70">
        <v>45412</v>
      </c>
      <c r="Y48" s="70">
        <v>45449</v>
      </c>
      <c r="Z48" s="67"/>
      <c r="AA48" s="67"/>
      <c r="AB48" s="67"/>
      <c r="AC48" s="67"/>
      <c r="AD48" s="67" t="s">
        <v>519</v>
      </c>
      <c r="AE48" s="66" t="s">
        <v>65</v>
      </c>
      <c r="AF48" s="66">
        <v>876</v>
      </c>
      <c r="AG48" s="66" t="s">
        <v>66</v>
      </c>
      <c r="AH48" s="67">
        <v>1</v>
      </c>
      <c r="AI48" s="66">
        <v>32000000000</v>
      </c>
      <c r="AJ48" s="66" t="s">
        <v>1581</v>
      </c>
      <c r="AK48" s="70">
        <v>45449</v>
      </c>
      <c r="AL48" s="70">
        <v>45449</v>
      </c>
      <c r="AM48" s="70">
        <v>45814</v>
      </c>
      <c r="AN48" s="67">
        <v>2024</v>
      </c>
      <c r="AO48" s="133"/>
      <c r="AP48" s="133"/>
      <c r="AQ48" s="67"/>
      <c r="AR48" s="67"/>
      <c r="AS48" s="67"/>
      <c r="AT48" s="67"/>
      <c r="AU48" s="70"/>
      <c r="AV48" s="87"/>
      <c r="AW48" s="75"/>
      <c r="AX48" s="67"/>
      <c r="AY48" s="76"/>
      <c r="AZ48" s="76"/>
      <c r="BA48" s="77"/>
      <c r="BB48" s="77"/>
      <c r="BC48" s="77"/>
      <c r="BD48" s="77"/>
    </row>
  </sheetData>
  <autoFilter ref="A7:BD48"/>
  <mergeCells count="50">
    <mergeCell ref="AW5:AW6"/>
    <mergeCell ref="AI5:AJ5"/>
    <mergeCell ref="AK5:AK6"/>
    <mergeCell ref="AL5:AL6"/>
    <mergeCell ref="AM5:AM6"/>
    <mergeCell ref="AP5:AP6"/>
    <mergeCell ref="AQ5:AQ6"/>
    <mergeCell ref="AR5:AR6"/>
    <mergeCell ref="AS5:AS6"/>
    <mergeCell ref="AT5:AT6"/>
    <mergeCell ref="AU5:AU6"/>
    <mergeCell ref="AV5:AV6"/>
    <mergeCell ref="AO4:AO6"/>
    <mergeCell ref="K4:K6"/>
    <mergeCell ref="L4:L6"/>
    <mergeCell ref="M4:M6"/>
    <mergeCell ref="N4:N6"/>
    <mergeCell ref="Z4:AC4"/>
    <mergeCell ref="O4:O6"/>
    <mergeCell ref="AC5:AC6"/>
    <mergeCell ref="AW1:AX1"/>
    <mergeCell ref="A4:A6"/>
    <mergeCell ref="B4:B6"/>
    <mergeCell ref="C4:D4"/>
    <mergeCell ref="E4:E6"/>
    <mergeCell ref="F4:F6"/>
    <mergeCell ref="G4:G6"/>
    <mergeCell ref="H4:H6"/>
    <mergeCell ref="I4:I6"/>
    <mergeCell ref="J4:J6"/>
    <mergeCell ref="AP4:AW4"/>
    <mergeCell ref="AX4:AX6"/>
    <mergeCell ref="AD5:AD6"/>
    <mergeCell ref="C5:C6"/>
    <mergeCell ref="D5:D6"/>
    <mergeCell ref="Z5:Z6"/>
    <mergeCell ref="AE5:AE6"/>
    <mergeCell ref="AF5:AG5"/>
    <mergeCell ref="AD4:AM4"/>
    <mergeCell ref="AN4:AN6"/>
    <mergeCell ref="P4:P6"/>
    <mergeCell ref="AA5:AA6"/>
    <mergeCell ref="AB5:AB6"/>
    <mergeCell ref="Q4:T5"/>
    <mergeCell ref="U4:U6"/>
    <mergeCell ref="V4:V6"/>
    <mergeCell ref="W4:W6"/>
    <mergeCell ref="X4:X6"/>
    <mergeCell ref="Y4:Y6"/>
    <mergeCell ref="AH5:AH6"/>
  </mergeCells>
  <conditionalFormatting sqref="J9:J12 J14:J16 J18:J21 J27:J30 J36:J39 J45:J47 J23:J25 J32:J34 J41:J43">
    <cfRule type="expression" dxfId="15" priority="27">
      <formula>J9=IFERROR(VLOOKUP(I9,#REF!,1,FALSE),"2_Только субъекты МСП")</formula>
    </cfRule>
    <cfRule type="expression" dxfId="14" priority="28">
      <formula>J9&lt;&gt;IF(I9=VLOOKUP(I9,#REF!,1,FALSE),"2_Только субъекты МСП")</formula>
    </cfRule>
  </conditionalFormatting>
  <conditionalFormatting sqref="J8">
    <cfRule type="expression" dxfId="13" priority="25">
      <formula>J8=IFERROR(VLOOKUP(I8,#REF!,1,FALSE),"2_Только субъекты МСП")</formula>
    </cfRule>
    <cfRule type="expression" dxfId="12" priority="26">
      <formula>J8&lt;&gt;IF(I8=VLOOKUP(I8,#REF!,1,FALSE),"2_Только субъекты МСП")</formula>
    </cfRule>
  </conditionalFormatting>
  <conditionalFormatting sqref="AR9">
    <cfRule type="duplicateValues" dxfId="11" priority="24"/>
  </conditionalFormatting>
  <conditionalFormatting sqref="AR9">
    <cfRule type="duplicateValues" dxfId="10" priority="23"/>
  </conditionalFormatting>
  <conditionalFormatting sqref="J13 J22 J31 J40">
    <cfRule type="expression" dxfId="9" priority="21">
      <formula>J13=IFERROR(VLOOKUP(I13,#REF!,1,FALSE),"2_Только субъекты МСП")</formula>
    </cfRule>
    <cfRule type="expression" dxfId="8" priority="22">
      <formula>J13&lt;&gt;IF(I13=VLOOKUP(I13,#REF!,1,FALSE),"2_Только субъекты МСП")</formula>
    </cfRule>
  </conditionalFormatting>
  <conditionalFormatting sqref="AR15">
    <cfRule type="duplicateValues" dxfId="7" priority="20"/>
  </conditionalFormatting>
  <conditionalFormatting sqref="AR15">
    <cfRule type="duplicateValues" dxfId="6" priority="19"/>
  </conditionalFormatting>
  <conditionalFormatting sqref="J17 J26 J35 J44">
    <cfRule type="expression" dxfId="5" priority="17">
      <formula>J17=IFERROR(VLOOKUP(I17,#REF!,1,FALSE),"2_Только субъекты МСП")</formula>
    </cfRule>
    <cfRule type="expression" dxfId="4" priority="18">
      <formula>J17&lt;&gt;IF(I17=VLOOKUP(I17,#REF!,1,FALSE),"2_Только субъекты МСП")</formula>
    </cfRule>
  </conditionalFormatting>
  <conditionalFormatting sqref="AR29:AR45">
    <cfRule type="duplicateValues" dxfId="3" priority="7"/>
    <cfRule type="duplicateValues" dxfId="2" priority="8"/>
  </conditionalFormatting>
  <conditionalFormatting sqref="J48">
    <cfRule type="expression" dxfId="1" priority="1">
      <formula>J48=IFERROR(VLOOKUP(I48,#REF!,1,FALSE),"2_Только субъекты МСП")</formula>
    </cfRule>
    <cfRule type="expression" dxfId="0" priority="2">
      <formula>J48&lt;&gt;IF(I48=VLOOKUP(I48,#REF!,1,FALSE),"2_Только субъекты МСП")</formula>
    </cfRule>
  </conditionalFormatting>
  <dataValidations count="1">
    <dataValidation type="list" allowBlank="1" showInputMessage="1" showErrorMessage="1" sqref="D46">
      <formula1>Организатор</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1</vt:i4>
      </vt:variant>
    </vt:vector>
  </HeadingPairs>
  <TitlesOfParts>
    <vt:vector size="4" baseType="lpstr">
      <vt:lpstr>2022</vt:lpstr>
      <vt:lpstr>2023 для МСП</vt:lpstr>
      <vt:lpstr>2024 для МСП</vt:lpstr>
      <vt:lpstr>'2022'!Область_печати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Тамбиев Т.Х.</dc:creator>
  <cp:lastModifiedBy>Микусевич Марина Викторовна</cp:lastModifiedBy>
  <cp:lastPrinted>2018-07-31T09:34:14Z</cp:lastPrinted>
  <dcterms:created xsi:type="dcterms:W3CDTF">2011-11-18T07:59:33Z</dcterms:created>
  <dcterms:modified xsi:type="dcterms:W3CDTF">2021-12-22T02:50:41Z</dcterms:modified>
</cp:coreProperties>
</file>